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42172C-864B-4E64-86D1-01EA3D46B35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otel_bookings_data" sheetId="1" r:id="rId1"/>
    <sheet name="Date" sheetId="4" r:id="rId2"/>
    <sheet name="ancillary_services" sheetId="2" r:id="rId3"/>
    <sheet name="room_rates" sheetId="3" r:id="rId4"/>
  </sheets>
  <definedNames>
    <definedName name="_xlnm._FilterDatabase" localSheetId="0" hidden="1">hotel_bookings_data!$A$1:$N$7158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l/zL3jSbcKG91jHqGmyp+BIT7FWdIy1Oo2LJhaZBDo="/>
    </ext>
  </extLst>
</workbook>
</file>

<file path=xl/calcChain.xml><?xml version="1.0" encoding="utf-8"?>
<calcChain xmlns="http://schemas.openxmlformats.org/spreadsheetml/2006/main">
  <c r="A2" i="4" l="1" a="1"/>
  <c r="A2" i="4" s="1"/>
  <c r="S7158" i="1"/>
  <c r="S7157" i="1"/>
  <c r="S7156" i="1"/>
  <c r="S7155" i="1"/>
  <c r="S7154" i="1"/>
  <c r="S7153" i="1"/>
  <c r="U7153" i="1" s="1"/>
  <c r="S7152" i="1"/>
  <c r="S7151" i="1"/>
  <c r="S7150" i="1"/>
  <c r="S7149" i="1"/>
  <c r="S7148" i="1"/>
  <c r="S7147" i="1"/>
  <c r="S7146" i="1"/>
  <c r="S7145" i="1"/>
  <c r="U7145" i="1" s="1"/>
  <c r="S7144" i="1"/>
  <c r="S7143" i="1"/>
  <c r="S7142" i="1"/>
  <c r="S7141" i="1"/>
  <c r="S7140" i="1"/>
  <c r="S7139" i="1"/>
  <c r="S7138" i="1"/>
  <c r="S7137" i="1"/>
  <c r="U7137" i="1" s="1"/>
  <c r="S7136" i="1"/>
  <c r="S7135" i="1"/>
  <c r="S7134" i="1"/>
  <c r="S7133" i="1"/>
  <c r="S7132" i="1"/>
  <c r="S7131" i="1"/>
  <c r="S7130" i="1"/>
  <c r="S7129" i="1"/>
  <c r="U7129" i="1" s="1"/>
  <c r="S7128" i="1"/>
  <c r="S7127" i="1"/>
  <c r="S7126" i="1"/>
  <c r="S7125" i="1"/>
  <c r="S7124" i="1"/>
  <c r="S7123" i="1"/>
  <c r="S7122" i="1"/>
  <c r="S7121" i="1"/>
  <c r="U7121" i="1" s="1"/>
  <c r="S7120" i="1"/>
  <c r="S7119" i="1"/>
  <c r="S7118" i="1"/>
  <c r="S7117" i="1"/>
  <c r="S7116" i="1"/>
  <c r="S7115" i="1"/>
  <c r="S7114" i="1"/>
  <c r="S7113" i="1"/>
  <c r="U7113" i="1" s="1"/>
  <c r="S7112" i="1"/>
  <c r="S7111" i="1"/>
  <c r="S7110" i="1"/>
  <c r="S7109" i="1"/>
  <c r="S7108" i="1"/>
  <c r="S7107" i="1"/>
  <c r="S7106" i="1"/>
  <c r="S7105" i="1"/>
  <c r="U7105" i="1" s="1"/>
  <c r="S7104" i="1"/>
  <c r="S7103" i="1"/>
  <c r="S7102" i="1"/>
  <c r="S7101" i="1"/>
  <c r="S7100" i="1"/>
  <c r="S7099" i="1"/>
  <c r="S7098" i="1"/>
  <c r="S7097" i="1"/>
  <c r="U7097" i="1" s="1"/>
  <c r="S7096" i="1"/>
  <c r="S7095" i="1"/>
  <c r="S7094" i="1"/>
  <c r="S7093" i="1"/>
  <c r="S7092" i="1"/>
  <c r="S7091" i="1"/>
  <c r="S7090" i="1"/>
  <c r="S7089" i="1"/>
  <c r="U7089" i="1" s="1"/>
  <c r="S7088" i="1"/>
  <c r="S7087" i="1"/>
  <c r="S7086" i="1"/>
  <c r="S7085" i="1"/>
  <c r="S7084" i="1"/>
  <c r="S7083" i="1"/>
  <c r="S7082" i="1"/>
  <c r="S7081" i="1"/>
  <c r="U7081" i="1" s="1"/>
  <c r="S7080" i="1"/>
  <c r="S7079" i="1"/>
  <c r="S7078" i="1"/>
  <c r="S7077" i="1"/>
  <c r="S7076" i="1"/>
  <c r="S7075" i="1"/>
  <c r="S7074" i="1"/>
  <c r="S7073" i="1"/>
  <c r="U7073" i="1" s="1"/>
  <c r="S7072" i="1"/>
  <c r="S7071" i="1"/>
  <c r="S7070" i="1"/>
  <c r="S7069" i="1"/>
  <c r="S7068" i="1"/>
  <c r="S7067" i="1"/>
  <c r="S7066" i="1"/>
  <c r="S7065" i="1"/>
  <c r="U7065" i="1" s="1"/>
  <c r="S7064" i="1"/>
  <c r="S7063" i="1"/>
  <c r="S7062" i="1"/>
  <c r="S7061" i="1"/>
  <c r="S7060" i="1"/>
  <c r="S7059" i="1"/>
  <c r="S7058" i="1"/>
  <c r="S7057" i="1"/>
  <c r="U7057" i="1" s="1"/>
  <c r="S7056" i="1"/>
  <c r="S7055" i="1"/>
  <c r="S7054" i="1"/>
  <c r="S7053" i="1"/>
  <c r="S7052" i="1"/>
  <c r="S7051" i="1"/>
  <c r="S7050" i="1"/>
  <c r="S7049" i="1"/>
  <c r="U7049" i="1" s="1"/>
  <c r="S7048" i="1"/>
  <c r="S7047" i="1"/>
  <c r="S7046" i="1"/>
  <c r="S7045" i="1"/>
  <c r="S7044" i="1"/>
  <c r="S7043" i="1"/>
  <c r="S7042" i="1"/>
  <c r="S7041" i="1"/>
  <c r="U7041" i="1" s="1"/>
  <c r="S7040" i="1"/>
  <c r="S7039" i="1"/>
  <c r="S7038" i="1"/>
  <c r="S7037" i="1"/>
  <c r="S7036" i="1"/>
  <c r="S7035" i="1"/>
  <c r="S7034" i="1"/>
  <c r="S7033" i="1"/>
  <c r="U7033" i="1" s="1"/>
  <c r="S7032" i="1"/>
  <c r="S7031" i="1"/>
  <c r="S7030" i="1"/>
  <c r="S7029" i="1"/>
  <c r="S7028" i="1"/>
  <c r="S7027" i="1"/>
  <c r="S7026" i="1"/>
  <c r="S7025" i="1"/>
  <c r="U7025" i="1" s="1"/>
  <c r="S7024" i="1"/>
  <c r="S7023" i="1"/>
  <c r="S7022" i="1"/>
  <c r="S7021" i="1"/>
  <c r="S7020" i="1"/>
  <c r="S7019" i="1"/>
  <c r="S7018" i="1"/>
  <c r="S7017" i="1"/>
  <c r="U7017" i="1" s="1"/>
  <c r="S7016" i="1"/>
  <c r="S7015" i="1"/>
  <c r="S7014" i="1"/>
  <c r="S7013" i="1"/>
  <c r="S7012" i="1"/>
  <c r="S7011" i="1"/>
  <c r="S7010" i="1"/>
  <c r="S7009" i="1"/>
  <c r="U7009" i="1" s="1"/>
  <c r="S7008" i="1"/>
  <c r="S7007" i="1"/>
  <c r="S7006" i="1"/>
  <c r="S7005" i="1"/>
  <c r="S7004" i="1"/>
  <c r="S7003" i="1"/>
  <c r="S7002" i="1"/>
  <c r="S7001" i="1"/>
  <c r="U7001" i="1" s="1"/>
  <c r="S7000" i="1"/>
  <c r="S6999" i="1"/>
  <c r="S6998" i="1"/>
  <c r="S6997" i="1"/>
  <c r="S6996" i="1"/>
  <c r="S6995" i="1"/>
  <c r="S6994" i="1"/>
  <c r="S6993" i="1"/>
  <c r="U6993" i="1" s="1"/>
  <c r="S6992" i="1"/>
  <c r="S6991" i="1"/>
  <c r="S6990" i="1"/>
  <c r="S6989" i="1"/>
  <c r="S6988" i="1"/>
  <c r="S6987" i="1"/>
  <c r="S6986" i="1"/>
  <c r="S6985" i="1"/>
  <c r="U6985" i="1" s="1"/>
  <c r="S6984" i="1"/>
  <c r="S6983" i="1"/>
  <c r="S6982" i="1"/>
  <c r="S6981" i="1"/>
  <c r="S6980" i="1"/>
  <c r="S6979" i="1"/>
  <c r="S6978" i="1"/>
  <c r="S6977" i="1"/>
  <c r="U6977" i="1" s="1"/>
  <c r="S6976" i="1"/>
  <c r="S6975" i="1"/>
  <c r="S6974" i="1"/>
  <c r="S6973" i="1"/>
  <c r="S6972" i="1"/>
  <c r="S6971" i="1"/>
  <c r="S6970" i="1"/>
  <c r="S6969" i="1"/>
  <c r="U6969" i="1" s="1"/>
  <c r="S6968" i="1"/>
  <c r="S6967" i="1"/>
  <c r="S6966" i="1"/>
  <c r="S6965" i="1"/>
  <c r="S6964" i="1"/>
  <c r="S6963" i="1"/>
  <c r="S6962" i="1"/>
  <c r="S6961" i="1"/>
  <c r="U6961" i="1" s="1"/>
  <c r="S6960" i="1"/>
  <c r="S6959" i="1"/>
  <c r="S6958" i="1"/>
  <c r="S6957" i="1"/>
  <c r="S6956" i="1"/>
  <c r="S6955" i="1"/>
  <c r="S6954" i="1"/>
  <c r="S6953" i="1"/>
  <c r="U6953" i="1" s="1"/>
  <c r="S6952" i="1"/>
  <c r="S6951" i="1"/>
  <c r="S6950" i="1"/>
  <c r="S6949" i="1"/>
  <c r="S6948" i="1"/>
  <c r="S6947" i="1"/>
  <c r="S6946" i="1"/>
  <c r="S6945" i="1"/>
  <c r="U6945" i="1" s="1"/>
  <c r="S6944" i="1"/>
  <c r="S6943" i="1"/>
  <c r="S6942" i="1"/>
  <c r="S6941" i="1"/>
  <c r="S6940" i="1"/>
  <c r="S6939" i="1"/>
  <c r="S6938" i="1"/>
  <c r="S6937" i="1"/>
  <c r="U6937" i="1" s="1"/>
  <c r="S6936" i="1"/>
  <c r="S6935" i="1"/>
  <c r="S6934" i="1"/>
  <c r="S6933" i="1"/>
  <c r="S6932" i="1"/>
  <c r="S6931" i="1"/>
  <c r="S6930" i="1"/>
  <c r="S6929" i="1"/>
  <c r="U6929" i="1" s="1"/>
  <c r="S6928" i="1"/>
  <c r="S6927" i="1"/>
  <c r="S6926" i="1"/>
  <c r="S6925" i="1"/>
  <c r="S6924" i="1"/>
  <c r="S6923" i="1"/>
  <c r="S6922" i="1"/>
  <c r="S6921" i="1"/>
  <c r="U6921" i="1" s="1"/>
  <c r="S6920" i="1"/>
  <c r="S6919" i="1"/>
  <c r="S6918" i="1"/>
  <c r="S6917" i="1"/>
  <c r="S6916" i="1"/>
  <c r="S6915" i="1"/>
  <c r="S6914" i="1"/>
  <c r="S6913" i="1"/>
  <c r="U6913" i="1" s="1"/>
  <c r="S6912" i="1"/>
  <c r="S6911" i="1"/>
  <c r="S6910" i="1"/>
  <c r="S6909" i="1"/>
  <c r="S6908" i="1"/>
  <c r="S6907" i="1"/>
  <c r="S6906" i="1"/>
  <c r="S6905" i="1"/>
  <c r="U6905" i="1" s="1"/>
  <c r="S6904" i="1"/>
  <c r="S6903" i="1"/>
  <c r="S6902" i="1"/>
  <c r="S6901" i="1"/>
  <c r="S6900" i="1"/>
  <c r="S6899" i="1"/>
  <c r="S6898" i="1"/>
  <c r="S6897" i="1"/>
  <c r="U6897" i="1" s="1"/>
  <c r="S6896" i="1"/>
  <c r="S6895" i="1"/>
  <c r="S6894" i="1"/>
  <c r="S6893" i="1"/>
  <c r="S6892" i="1"/>
  <c r="S6891" i="1"/>
  <c r="S6890" i="1"/>
  <c r="S6889" i="1"/>
  <c r="U6889" i="1" s="1"/>
  <c r="S6888" i="1"/>
  <c r="S6887" i="1"/>
  <c r="S6886" i="1"/>
  <c r="S6885" i="1"/>
  <c r="S6884" i="1"/>
  <c r="S6883" i="1"/>
  <c r="S6882" i="1"/>
  <c r="S6881" i="1"/>
  <c r="U6881" i="1" s="1"/>
  <c r="S6880" i="1"/>
  <c r="S6879" i="1"/>
  <c r="S6878" i="1"/>
  <c r="S6877" i="1"/>
  <c r="S6876" i="1"/>
  <c r="S6875" i="1"/>
  <c r="S6874" i="1"/>
  <c r="S6873" i="1"/>
  <c r="U6873" i="1" s="1"/>
  <c r="S6872" i="1"/>
  <c r="S6871" i="1"/>
  <c r="S6870" i="1"/>
  <c r="S6869" i="1"/>
  <c r="S6868" i="1"/>
  <c r="S6867" i="1"/>
  <c r="S6866" i="1"/>
  <c r="S6865" i="1"/>
  <c r="U6865" i="1" s="1"/>
  <c r="S6864" i="1"/>
  <c r="S6863" i="1"/>
  <c r="S6862" i="1"/>
  <c r="S6861" i="1"/>
  <c r="S6860" i="1"/>
  <c r="S6859" i="1"/>
  <c r="S6858" i="1"/>
  <c r="S6857" i="1"/>
  <c r="U6857" i="1" s="1"/>
  <c r="S6856" i="1"/>
  <c r="S6855" i="1"/>
  <c r="S6854" i="1"/>
  <c r="S6853" i="1"/>
  <c r="S6852" i="1"/>
  <c r="S6851" i="1"/>
  <c r="S6850" i="1"/>
  <c r="S6849" i="1"/>
  <c r="U6849" i="1" s="1"/>
  <c r="S6848" i="1"/>
  <c r="S6847" i="1"/>
  <c r="S6846" i="1"/>
  <c r="S6845" i="1"/>
  <c r="S6844" i="1"/>
  <c r="S6843" i="1"/>
  <c r="S6842" i="1"/>
  <c r="S6841" i="1"/>
  <c r="U6841" i="1" s="1"/>
  <c r="S6840" i="1"/>
  <c r="S6839" i="1"/>
  <c r="S6838" i="1"/>
  <c r="S6837" i="1"/>
  <c r="S6836" i="1"/>
  <c r="S6835" i="1"/>
  <c r="S6834" i="1"/>
  <c r="S6833" i="1"/>
  <c r="U6833" i="1" s="1"/>
  <c r="S6832" i="1"/>
  <c r="S6831" i="1"/>
  <c r="S6830" i="1"/>
  <c r="S6829" i="1"/>
  <c r="S6828" i="1"/>
  <c r="S6827" i="1"/>
  <c r="S6826" i="1"/>
  <c r="S6825" i="1"/>
  <c r="U6825" i="1" s="1"/>
  <c r="S6824" i="1"/>
  <c r="S6823" i="1"/>
  <c r="S6822" i="1"/>
  <c r="S6821" i="1"/>
  <c r="S6820" i="1"/>
  <c r="S6819" i="1"/>
  <c r="S6818" i="1"/>
  <c r="S6817" i="1"/>
  <c r="U6817" i="1" s="1"/>
  <c r="S6816" i="1"/>
  <c r="S6815" i="1"/>
  <c r="S6814" i="1"/>
  <c r="S6813" i="1"/>
  <c r="S6812" i="1"/>
  <c r="S6811" i="1"/>
  <c r="S6810" i="1"/>
  <c r="S6809" i="1"/>
  <c r="U6809" i="1" s="1"/>
  <c r="S6808" i="1"/>
  <c r="S6807" i="1"/>
  <c r="S6806" i="1"/>
  <c r="S6805" i="1"/>
  <c r="S6804" i="1"/>
  <c r="S6803" i="1"/>
  <c r="S6802" i="1"/>
  <c r="S6801" i="1"/>
  <c r="U6801" i="1" s="1"/>
  <c r="S6800" i="1"/>
  <c r="S6799" i="1"/>
  <c r="S6798" i="1"/>
  <c r="S6797" i="1"/>
  <c r="S6796" i="1"/>
  <c r="S6795" i="1"/>
  <c r="S6794" i="1"/>
  <c r="S6793" i="1"/>
  <c r="U6793" i="1" s="1"/>
  <c r="S6792" i="1"/>
  <c r="S6791" i="1"/>
  <c r="S6790" i="1"/>
  <c r="S6789" i="1"/>
  <c r="S6788" i="1"/>
  <c r="S6787" i="1"/>
  <c r="S6786" i="1"/>
  <c r="S6785" i="1"/>
  <c r="U6785" i="1" s="1"/>
  <c r="S6784" i="1"/>
  <c r="S6783" i="1"/>
  <c r="S6782" i="1"/>
  <c r="S6781" i="1"/>
  <c r="S6780" i="1"/>
  <c r="S6779" i="1"/>
  <c r="S6778" i="1"/>
  <c r="S6777" i="1"/>
  <c r="U6777" i="1" s="1"/>
  <c r="S6776" i="1"/>
  <c r="S6775" i="1"/>
  <c r="S6774" i="1"/>
  <c r="S6773" i="1"/>
  <c r="S6772" i="1"/>
  <c r="S6771" i="1"/>
  <c r="S6770" i="1"/>
  <c r="S6769" i="1"/>
  <c r="U6769" i="1" s="1"/>
  <c r="S6768" i="1"/>
  <c r="S6767" i="1"/>
  <c r="S6766" i="1"/>
  <c r="S6765" i="1"/>
  <c r="S6764" i="1"/>
  <c r="S6763" i="1"/>
  <c r="S6762" i="1"/>
  <c r="S6761" i="1"/>
  <c r="U6761" i="1" s="1"/>
  <c r="S6760" i="1"/>
  <c r="S6759" i="1"/>
  <c r="S6758" i="1"/>
  <c r="S6757" i="1"/>
  <c r="S6756" i="1"/>
  <c r="S6755" i="1"/>
  <c r="S6754" i="1"/>
  <c r="S6753" i="1"/>
  <c r="U6753" i="1" s="1"/>
  <c r="S6752" i="1"/>
  <c r="S6751" i="1"/>
  <c r="S6750" i="1"/>
  <c r="S6749" i="1"/>
  <c r="S6748" i="1"/>
  <c r="S6747" i="1"/>
  <c r="S6746" i="1"/>
  <c r="S6745" i="1"/>
  <c r="U6745" i="1" s="1"/>
  <c r="S6744" i="1"/>
  <c r="S6743" i="1"/>
  <c r="S6742" i="1"/>
  <c r="S6741" i="1"/>
  <c r="S6740" i="1"/>
  <c r="S6739" i="1"/>
  <c r="S6738" i="1"/>
  <c r="S6737" i="1"/>
  <c r="U6737" i="1" s="1"/>
  <c r="S6736" i="1"/>
  <c r="S6735" i="1"/>
  <c r="S6734" i="1"/>
  <c r="S6733" i="1"/>
  <c r="S6732" i="1"/>
  <c r="S6731" i="1"/>
  <c r="S6730" i="1"/>
  <c r="S6729" i="1"/>
  <c r="U6729" i="1" s="1"/>
  <c r="S6728" i="1"/>
  <c r="S6727" i="1"/>
  <c r="S6726" i="1"/>
  <c r="S6725" i="1"/>
  <c r="S6724" i="1"/>
  <c r="S6723" i="1"/>
  <c r="S6722" i="1"/>
  <c r="S6721" i="1"/>
  <c r="U6721" i="1" s="1"/>
  <c r="S6720" i="1"/>
  <c r="S6719" i="1"/>
  <c r="S6718" i="1"/>
  <c r="S6717" i="1"/>
  <c r="S6716" i="1"/>
  <c r="S6715" i="1"/>
  <c r="S6714" i="1"/>
  <c r="S6713" i="1"/>
  <c r="U6713" i="1" s="1"/>
  <c r="S6712" i="1"/>
  <c r="S6711" i="1"/>
  <c r="S6710" i="1"/>
  <c r="S6709" i="1"/>
  <c r="S6708" i="1"/>
  <c r="S6707" i="1"/>
  <c r="S6706" i="1"/>
  <c r="S6705" i="1"/>
  <c r="U6705" i="1" s="1"/>
  <c r="S6704" i="1"/>
  <c r="S6703" i="1"/>
  <c r="S6702" i="1"/>
  <c r="S6701" i="1"/>
  <c r="S6700" i="1"/>
  <c r="S6699" i="1"/>
  <c r="S6698" i="1"/>
  <c r="S6697" i="1"/>
  <c r="U6697" i="1" s="1"/>
  <c r="S6696" i="1"/>
  <c r="S6695" i="1"/>
  <c r="S6694" i="1"/>
  <c r="S6693" i="1"/>
  <c r="S6692" i="1"/>
  <c r="S6691" i="1"/>
  <c r="S6690" i="1"/>
  <c r="S6689" i="1"/>
  <c r="U6689" i="1" s="1"/>
  <c r="S6688" i="1"/>
  <c r="S6687" i="1"/>
  <c r="S6686" i="1"/>
  <c r="S6685" i="1"/>
  <c r="S6684" i="1"/>
  <c r="S6683" i="1"/>
  <c r="S6682" i="1"/>
  <c r="S6681" i="1"/>
  <c r="U6681" i="1" s="1"/>
  <c r="S6680" i="1"/>
  <c r="S6679" i="1"/>
  <c r="S6678" i="1"/>
  <c r="S6677" i="1"/>
  <c r="S6676" i="1"/>
  <c r="S6675" i="1"/>
  <c r="S6674" i="1"/>
  <c r="S6673" i="1"/>
  <c r="U6673" i="1" s="1"/>
  <c r="S6672" i="1"/>
  <c r="S6671" i="1"/>
  <c r="S6670" i="1"/>
  <c r="S6669" i="1"/>
  <c r="S6668" i="1"/>
  <c r="S6667" i="1"/>
  <c r="S6666" i="1"/>
  <c r="S6665" i="1"/>
  <c r="U6665" i="1" s="1"/>
  <c r="S6664" i="1"/>
  <c r="S6663" i="1"/>
  <c r="S6662" i="1"/>
  <c r="S6661" i="1"/>
  <c r="S6660" i="1"/>
  <c r="S6659" i="1"/>
  <c r="S6658" i="1"/>
  <c r="S6657" i="1"/>
  <c r="U6657" i="1" s="1"/>
  <c r="S6656" i="1"/>
  <c r="S6655" i="1"/>
  <c r="S6654" i="1"/>
  <c r="S6653" i="1"/>
  <c r="S6652" i="1"/>
  <c r="S6651" i="1"/>
  <c r="S6650" i="1"/>
  <c r="S6649" i="1"/>
  <c r="U6649" i="1" s="1"/>
  <c r="S6648" i="1"/>
  <c r="S6647" i="1"/>
  <c r="S6646" i="1"/>
  <c r="S6645" i="1"/>
  <c r="S6644" i="1"/>
  <c r="S6643" i="1"/>
  <c r="S6642" i="1"/>
  <c r="S6641" i="1"/>
  <c r="U6641" i="1" s="1"/>
  <c r="S6640" i="1"/>
  <c r="S6639" i="1"/>
  <c r="S6638" i="1"/>
  <c r="S6637" i="1"/>
  <c r="S6636" i="1"/>
  <c r="S6635" i="1"/>
  <c r="S6634" i="1"/>
  <c r="S6633" i="1"/>
  <c r="U6633" i="1" s="1"/>
  <c r="S6632" i="1"/>
  <c r="S6631" i="1"/>
  <c r="S6630" i="1"/>
  <c r="S6629" i="1"/>
  <c r="S6628" i="1"/>
  <c r="S6627" i="1"/>
  <c r="S6626" i="1"/>
  <c r="S6625" i="1"/>
  <c r="U6625" i="1" s="1"/>
  <c r="S6624" i="1"/>
  <c r="S6623" i="1"/>
  <c r="S6622" i="1"/>
  <c r="S6621" i="1"/>
  <c r="S6620" i="1"/>
  <c r="S6619" i="1"/>
  <c r="S6618" i="1"/>
  <c r="S6617" i="1"/>
  <c r="U6617" i="1" s="1"/>
  <c r="S6616" i="1"/>
  <c r="S6615" i="1"/>
  <c r="S6614" i="1"/>
  <c r="S6613" i="1"/>
  <c r="S6612" i="1"/>
  <c r="S6611" i="1"/>
  <c r="S6610" i="1"/>
  <c r="S6609" i="1"/>
  <c r="U6609" i="1" s="1"/>
  <c r="S6608" i="1"/>
  <c r="S6607" i="1"/>
  <c r="S6606" i="1"/>
  <c r="S6605" i="1"/>
  <c r="S6604" i="1"/>
  <c r="S6603" i="1"/>
  <c r="S6602" i="1"/>
  <c r="S6601" i="1"/>
  <c r="U6601" i="1" s="1"/>
  <c r="S6600" i="1"/>
  <c r="S6599" i="1"/>
  <c r="S6598" i="1"/>
  <c r="S6597" i="1"/>
  <c r="S6596" i="1"/>
  <c r="S6595" i="1"/>
  <c r="S6594" i="1"/>
  <c r="S6593" i="1"/>
  <c r="U6593" i="1" s="1"/>
  <c r="S6592" i="1"/>
  <c r="S6591" i="1"/>
  <c r="S6590" i="1"/>
  <c r="S6589" i="1"/>
  <c r="S6588" i="1"/>
  <c r="S6587" i="1"/>
  <c r="S6586" i="1"/>
  <c r="S6585" i="1"/>
  <c r="U6585" i="1" s="1"/>
  <c r="S6584" i="1"/>
  <c r="S6583" i="1"/>
  <c r="S6582" i="1"/>
  <c r="S6581" i="1"/>
  <c r="S6580" i="1"/>
  <c r="S6579" i="1"/>
  <c r="S6578" i="1"/>
  <c r="S6577" i="1"/>
  <c r="U6577" i="1" s="1"/>
  <c r="S6576" i="1"/>
  <c r="S6575" i="1"/>
  <c r="S6574" i="1"/>
  <c r="S6573" i="1"/>
  <c r="S6572" i="1"/>
  <c r="S6571" i="1"/>
  <c r="S6570" i="1"/>
  <c r="S6569" i="1"/>
  <c r="U6569" i="1" s="1"/>
  <c r="S6568" i="1"/>
  <c r="S6567" i="1"/>
  <c r="S6566" i="1"/>
  <c r="S6565" i="1"/>
  <c r="S6564" i="1"/>
  <c r="S6563" i="1"/>
  <c r="S6562" i="1"/>
  <c r="S6561" i="1"/>
  <c r="U6561" i="1" s="1"/>
  <c r="S6560" i="1"/>
  <c r="S6559" i="1"/>
  <c r="S6558" i="1"/>
  <c r="S6557" i="1"/>
  <c r="S6556" i="1"/>
  <c r="S6555" i="1"/>
  <c r="S6554" i="1"/>
  <c r="S6553" i="1"/>
  <c r="U6553" i="1" s="1"/>
  <c r="S6552" i="1"/>
  <c r="S6551" i="1"/>
  <c r="S6550" i="1"/>
  <c r="S6549" i="1"/>
  <c r="S6548" i="1"/>
  <c r="S6547" i="1"/>
  <c r="S6546" i="1"/>
  <c r="S6545" i="1"/>
  <c r="U6545" i="1" s="1"/>
  <c r="S6544" i="1"/>
  <c r="S6543" i="1"/>
  <c r="S6542" i="1"/>
  <c r="S6541" i="1"/>
  <c r="S6540" i="1"/>
  <c r="S6539" i="1"/>
  <c r="S6538" i="1"/>
  <c r="S6537" i="1"/>
  <c r="U6537" i="1" s="1"/>
  <c r="S6536" i="1"/>
  <c r="S6535" i="1"/>
  <c r="S6534" i="1"/>
  <c r="S6533" i="1"/>
  <c r="S6532" i="1"/>
  <c r="S6531" i="1"/>
  <c r="S6530" i="1"/>
  <c r="S6529" i="1"/>
  <c r="U6529" i="1" s="1"/>
  <c r="S6528" i="1"/>
  <c r="S6527" i="1"/>
  <c r="S6526" i="1"/>
  <c r="S6525" i="1"/>
  <c r="S6524" i="1"/>
  <c r="S6523" i="1"/>
  <c r="S6522" i="1"/>
  <c r="S6521" i="1"/>
  <c r="U6521" i="1" s="1"/>
  <c r="S6520" i="1"/>
  <c r="S6519" i="1"/>
  <c r="S6518" i="1"/>
  <c r="S6517" i="1"/>
  <c r="S6516" i="1"/>
  <c r="S6515" i="1"/>
  <c r="S6514" i="1"/>
  <c r="S6513" i="1"/>
  <c r="U6513" i="1" s="1"/>
  <c r="S6512" i="1"/>
  <c r="S6511" i="1"/>
  <c r="S6510" i="1"/>
  <c r="S6509" i="1"/>
  <c r="S6508" i="1"/>
  <c r="S6507" i="1"/>
  <c r="S6506" i="1"/>
  <c r="S6505" i="1"/>
  <c r="U6505" i="1" s="1"/>
  <c r="S6504" i="1"/>
  <c r="S6503" i="1"/>
  <c r="S6502" i="1"/>
  <c r="S6501" i="1"/>
  <c r="S6500" i="1"/>
  <c r="S6499" i="1"/>
  <c r="S6498" i="1"/>
  <c r="S6497" i="1"/>
  <c r="U6497" i="1" s="1"/>
  <c r="S6496" i="1"/>
  <c r="S6495" i="1"/>
  <c r="S6494" i="1"/>
  <c r="S6493" i="1"/>
  <c r="S6492" i="1"/>
  <c r="S6491" i="1"/>
  <c r="S6490" i="1"/>
  <c r="S6489" i="1"/>
  <c r="U6489" i="1" s="1"/>
  <c r="S6488" i="1"/>
  <c r="S6487" i="1"/>
  <c r="S6486" i="1"/>
  <c r="S6485" i="1"/>
  <c r="S6484" i="1"/>
  <c r="S6483" i="1"/>
  <c r="S6482" i="1"/>
  <c r="S6481" i="1"/>
  <c r="U6481" i="1" s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6" i="1"/>
  <c r="S2225" i="1"/>
  <c r="S2224" i="1"/>
  <c r="S2223" i="1"/>
  <c r="S2222" i="1"/>
  <c r="S2221" i="1"/>
  <c r="S2220" i="1"/>
  <c r="S2219" i="1"/>
  <c r="S2218" i="1"/>
  <c r="S2217" i="1"/>
  <c r="S2216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1" i="1"/>
  <c r="S1440" i="1"/>
  <c r="S1439" i="1"/>
  <c r="S1438" i="1"/>
  <c r="S1437" i="1"/>
  <c r="S1436" i="1"/>
  <c r="S1432" i="1"/>
  <c r="S1431" i="1"/>
  <c r="S1430" i="1"/>
  <c r="S1429" i="1"/>
  <c r="S1428" i="1"/>
  <c r="S1427" i="1"/>
  <c r="S1424" i="1"/>
  <c r="S1423" i="1"/>
  <c r="S1422" i="1"/>
  <c r="S1421" i="1"/>
  <c r="S1416" i="1"/>
  <c r="S1415" i="1"/>
  <c r="S1414" i="1"/>
  <c r="S1413" i="1"/>
  <c r="S1412" i="1"/>
  <c r="S1411" i="1"/>
  <c r="S1409" i="1"/>
  <c r="S1408" i="1"/>
  <c r="S1407" i="1"/>
  <c r="S1406" i="1"/>
  <c r="S1405" i="1"/>
  <c r="S1404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3" i="1"/>
  <c r="S1382" i="1"/>
  <c r="S1381" i="1"/>
  <c r="S1380" i="1"/>
  <c r="S1379" i="1"/>
  <c r="S1378" i="1"/>
  <c r="S1377" i="1"/>
  <c r="S1376" i="1"/>
  <c r="S1375" i="1"/>
  <c r="S1373" i="1"/>
  <c r="S1372" i="1"/>
  <c r="S1371" i="1"/>
  <c r="S1370" i="1"/>
  <c r="S1369" i="1"/>
  <c r="S1368" i="1"/>
  <c r="S1367" i="1"/>
  <c r="S1366" i="1"/>
  <c r="S1365" i="1"/>
  <c r="S1364" i="1"/>
  <c r="S1363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2" i="1"/>
  <c r="S1341" i="1"/>
  <c r="S1340" i="1"/>
  <c r="S1339" i="1"/>
  <c r="S1338" i="1"/>
  <c r="S1337" i="1"/>
  <c r="S1336" i="1"/>
  <c r="S1335" i="1"/>
  <c r="S1334" i="1"/>
  <c r="S1332" i="1"/>
  <c r="S1331" i="1"/>
  <c r="S1330" i="1"/>
  <c r="S1329" i="1"/>
  <c r="S1328" i="1"/>
  <c r="S1327" i="1"/>
  <c r="S1326" i="1"/>
  <c r="S1325" i="1"/>
  <c r="S1324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4" i="1"/>
  <c r="S1303" i="1"/>
  <c r="S1302" i="1"/>
  <c r="S1301" i="1"/>
  <c r="S1300" i="1"/>
  <c r="S1299" i="1"/>
  <c r="S1298" i="1"/>
  <c r="S1297" i="1"/>
  <c r="S1296" i="1"/>
  <c r="S1292" i="1"/>
  <c r="S1291" i="1"/>
  <c r="S1290" i="1"/>
  <c r="S1289" i="1"/>
  <c r="S1288" i="1"/>
  <c r="S1287" i="1"/>
  <c r="S1286" i="1"/>
  <c r="S1285" i="1"/>
  <c r="S1284" i="1"/>
  <c r="S1283" i="1"/>
  <c r="S1280" i="1"/>
  <c r="S1279" i="1"/>
  <c r="S1278" i="1"/>
  <c r="S1277" i="1"/>
  <c r="S1276" i="1"/>
  <c r="S1275" i="1"/>
  <c r="S1274" i="1"/>
  <c r="S1273" i="1"/>
  <c r="S1272" i="1"/>
  <c r="S1271" i="1"/>
  <c r="S1268" i="1"/>
  <c r="S1267" i="1"/>
  <c r="S1266" i="1"/>
  <c r="S1265" i="1"/>
  <c r="S1264" i="1"/>
  <c r="S1263" i="1"/>
  <c r="S1262" i="1"/>
  <c r="S1261" i="1"/>
  <c r="S1259" i="1"/>
  <c r="S1258" i="1"/>
  <c r="S1257" i="1"/>
  <c r="S1256" i="1"/>
  <c r="S1255" i="1"/>
  <c r="S1254" i="1"/>
  <c r="S1253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29" i="1"/>
  <c r="S1228" i="1"/>
  <c r="S1227" i="1"/>
  <c r="S1226" i="1"/>
  <c r="S1225" i="1"/>
  <c r="S1224" i="1"/>
  <c r="S1223" i="1"/>
  <c r="S1222" i="1"/>
  <c r="S1221" i="1"/>
  <c r="S1220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7" i="1"/>
  <c r="S736" i="1"/>
  <c r="S735" i="1"/>
  <c r="S734" i="1"/>
  <c r="S733" i="1"/>
  <c r="S732" i="1"/>
  <c r="S731" i="1"/>
  <c r="S730" i="1"/>
  <c r="S729" i="1"/>
  <c r="S728" i="1"/>
  <c r="S727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6" i="1"/>
  <c r="S595" i="1"/>
  <c r="S594" i="1"/>
  <c r="S593" i="1"/>
  <c r="S592" i="1"/>
  <c r="S591" i="1"/>
  <c r="S590" i="1"/>
  <c r="S589" i="1"/>
  <c r="S588" i="1"/>
  <c r="S587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7" i="1"/>
  <c r="S546" i="1"/>
  <c r="S545" i="1"/>
  <c r="S544" i="1"/>
  <c r="S543" i="1"/>
  <c r="S542" i="1"/>
  <c r="S540" i="1"/>
  <c r="S539" i="1"/>
  <c r="S538" i="1"/>
  <c r="S537" i="1"/>
  <c r="S536" i="1"/>
  <c r="S535" i="1"/>
  <c r="S533" i="1"/>
  <c r="S532" i="1"/>
  <c r="S531" i="1"/>
  <c r="S530" i="1"/>
  <c r="S529" i="1"/>
  <c r="S528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U127" i="1" s="1"/>
  <c r="S126" i="1"/>
  <c r="S125" i="1"/>
  <c r="S124" i="1"/>
  <c r="S123" i="1"/>
  <c r="S122" i="1"/>
  <c r="S121" i="1"/>
  <c r="S120" i="1"/>
  <c r="S119" i="1"/>
  <c r="U119" i="1" s="1"/>
  <c r="S118" i="1"/>
  <c r="S117" i="1"/>
  <c r="S116" i="1"/>
  <c r="S115" i="1"/>
  <c r="S114" i="1"/>
  <c r="S113" i="1"/>
  <c r="S112" i="1"/>
  <c r="S111" i="1"/>
  <c r="U111" i="1" s="1"/>
  <c r="S110" i="1"/>
  <c r="S109" i="1"/>
  <c r="S108" i="1"/>
  <c r="S107" i="1"/>
  <c r="S106" i="1"/>
  <c r="S105" i="1"/>
  <c r="S104" i="1"/>
  <c r="S103" i="1"/>
  <c r="U103" i="1" s="1"/>
  <c r="S102" i="1"/>
  <c r="S101" i="1"/>
  <c r="S100" i="1"/>
  <c r="S99" i="1"/>
  <c r="S98" i="1"/>
  <c r="S97" i="1"/>
  <c r="S96" i="1"/>
  <c r="S95" i="1"/>
  <c r="U95" i="1" s="1"/>
  <c r="S94" i="1"/>
  <c r="S93" i="1"/>
  <c r="S92" i="1"/>
  <c r="S91" i="1"/>
  <c r="S90" i="1"/>
  <c r="S89" i="1"/>
  <c r="S88" i="1"/>
  <c r="S87" i="1"/>
  <c r="U87" i="1" s="1"/>
  <c r="S86" i="1"/>
  <c r="S85" i="1"/>
  <c r="S84" i="1"/>
  <c r="S83" i="1"/>
  <c r="S82" i="1"/>
  <c r="S81" i="1"/>
  <c r="S80" i="1"/>
  <c r="S79" i="1"/>
  <c r="U79" i="1" s="1"/>
  <c r="S78" i="1"/>
  <c r="S77" i="1"/>
  <c r="S76" i="1"/>
  <c r="S75" i="1"/>
  <c r="S74" i="1"/>
  <c r="S73" i="1"/>
  <c r="S72" i="1"/>
  <c r="S71" i="1"/>
  <c r="U71" i="1" s="1"/>
  <c r="S70" i="1"/>
  <c r="S69" i="1"/>
  <c r="S68" i="1"/>
  <c r="S67" i="1"/>
  <c r="S66" i="1"/>
  <c r="S65" i="1"/>
  <c r="S64" i="1"/>
  <c r="S63" i="1"/>
  <c r="U63" i="1" s="1"/>
  <c r="S62" i="1"/>
  <c r="S61" i="1"/>
  <c r="S60" i="1"/>
  <c r="S59" i="1"/>
  <c r="S58" i="1"/>
  <c r="S57" i="1"/>
  <c r="S56" i="1"/>
  <c r="S55" i="1"/>
  <c r="U55" i="1" s="1"/>
  <c r="S54" i="1"/>
  <c r="S53" i="1"/>
  <c r="S52" i="1"/>
  <c r="S51" i="1"/>
  <c r="S50" i="1"/>
  <c r="S49" i="1"/>
  <c r="S48" i="1"/>
  <c r="S47" i="1"/>
  <c r="U47" i="1" s="1"/>
  <c r="S46" i="1"/>
  <c r="S45" i="1"/>
  <c r="S44" i="1"/>
  <c r="S43" i="1"/>
  <c r="S42" i="1"/>
  <c r="S41" i="1"/>
  <c r="S40" i="1"/>
  <c r="S39" i="1"/>
  <c r="U39" i="1" s="1"/>
  <c r="S38" i="1"/>
  <c r="S37" i="1"/>
  <c r="S36" i="1"/>
  <c r="S35" i="1"/>
  <c r="S34" i="1"/>
  <c r="S33" i="1"/>
  <c r="S32" i="1"/>
  <c r="S31" i="1"/>
  <c r="U31" i="1" s="1"/>
  <c r="S30" i="1"/>
  <c r="S29" i="1"/>
  <c r="S28" i="1"/>
  <c r="S27" i="1"/>
  <c r="S26" i="1"/>
  <c r="S25" i="1"/>
  <c r="S24" i="1"/>
  <c r="S23" i="1"/>
  <c r="U23" i="1" s="1"/>
  <c r="S22" i="1"/>
  <c r="U7158" i="1"/>
  <c r="U7157" i="1"/>
  <c r="U7156" i="1"/>
  <c r="U7155" i="1"/>
  <c r="U7154" i="1"/>
  <c r="U7152" i="1"/>
  <c r="U7151" i="1"/>
  <c r="U7150" i="1"/>
  <c r="U7149" i="1"/>
  <c r="U7148" i="1"/>
  <c r="U7147" i="1"/>
  <c r="U7146" i="1"/>
  <c r="U7144" i="1"/>
  <c r="U7143" i="1"/>
  <c r="U7142" i="1"/>
  <c r="U7141" i="1"/>
  <c r="U7140" i="1"/>
  <c r="U7139" i="1"/>
  <c r="U7138" i="1"/>
  <c r="U7136" i="1"/>
  <c r="U7135" i="1"/>
  <c r="U7134" i="1"/>
  <c r="U7133" i="1"/>
  <c r="U7132" i="1"/>
  <c r="U7131" i="1"/>
  <c r="U7130" i="1"/>
  <c r="U7128" i="1"/>
  <c r="U7127" i="1"/>
  <c r="U7126" i="1"/>
  <c r="U7125" i="1"/>
  <c r="U7124" i="1"/>
  <c r="U7123" i="1"/>
  <c r="U7122" i="1"/>
  <c r="U7120" i="1"/>
  <c r="U7119" i="1"/>
  <c r="U7118" i="1"/>
  <c r="U7117" i="1"/>
  <c r="U7116" i="1"/>
  <c r="U7115" i="1"/>
  <c r="U7114" i="1"/>
  <c r="U7112" i="1"/>
  <c r="U7111" i="1"/>
  <c r="U7110" i="1"/>
  <c r="U7109" i="1"/>
  <c r="U7108" i="1"/>
  <c r="U7107" i="1"/>
  <c r="U7106" i="1"/>
  <c r="U7104" i="1"/>
  <c r="U7103" i="1"/>
  <c r="U7102" i="1"/>
  <c r="U7101" i="1"/>
  <c r="U7100" i="1"/>
  <c r="U7099" i="1"/>
  <c r="U7098" i="1"/>
  <c r="U7096" i="1"/>
  <c r="U7095" i="1"/>
  <c r="U7094" i="1"/>
  <c r="U7093" i="1"/>
  <c r="U7092" i="1"/>
  <c r="U7091" i="1"/>
  <c r="U7090" i="1"/>
  <c r="U7088" i="1"/>
  <c r="U7087" i="1"/>
  <c r="U7086" i="1"/>
  <c r="U7085" i="1"/>
  <c r="U7084" i="1"/>
  <c r="U7083" i="1"/>
  <c r="U7082" i="1"/>
  <c r="U7080" i="1"/>
  <c r="U7079" i="1"/>
  <c r="U7078" i="1"/>
  <c r="U7077" i="1"/>
  <c r="U7076" i="1"/>
  <c r="U7075" i="1"/>
  <c r="U7074" i="1"/>
  <c r="U7072" i="1"/>
  <c r="U7071" i="1"/>
  <c r="U7070" i="1"/>
  <c r="U7069" i="1"/>
  <c r="U7068" i="1"/>
  <c r="U7067" i="1"/>
  <c r="U7066" i="1"/>
  <c r="U7064" i="1"/>
  <c r="U7063" i="1"/>
  <c r="U7062" i="1"/>
  <c r="U7061" i="1"/>
  <c r="U7060" i="1"/>
  <c r="U7059" i="1"/>
  <c r="U7058" i="1"/>
  <c r="U7056" i="1"/>
  <c r="U7055" i="1"/>
  <c r="U7054" i="1"/>
  <c r="U7053" i="1"/>
  <c r="U7052" i="1"/>
  <c r="U7051" i="1"/>
  <c r="U7050" i="1"/>
  <c r="U7048" i="1"/>
  <c r="U7047" i="1"/>
  <c r="U7046" i="1"/>
  <c r="U7045" i="1"/>
  <c r="U7044" i="1"/>
  <c r="U7043" i="1"/>
  <c r="U7042" i="1"/>
  <c r="U7040" i="1"/>
  <c r="U7039" i="1"/>
  <c r="U7038" i="1"/>
  <c r="U7037" i="1"/>
  <c r="U7036" i="1"/>
  <c r="U7035" i="1"/>
  <c r="U7034" i="1"/>
  <c r="U7032" i="1"/>
  <c r="U7031" i="1"/>
  <c r="U7030" i="1"/>
  <c r="U7029" i="1"/>
  <c r="U7028" i="1"/>
  <c r="U7027" i="1"/>
  <c r="U7026" i="1"/>
  <c r="U7024" i="1"/>
  <c r="U7023" i="1"/>
  <c r="U7022" i="1"/>
  <c r="U7021" i="1"/>
  <c r="U7020" i="1"/>
  <c r="U7019" i="1"/>
  <c r="U7018" i="1"/>
  <c r="U7016" i="1"/>
  <c r="U7015" i="1"/>
  <c r="U7014" i="1"/>
  <c r="U7013" i="1"/>
  <c r="U7012" i="1"/>
  <c r="U7011" i="1"/>
  <c r="U7010" i="1"/>
  <c r="U7008" i="1"/>
  <c r="U7007" i="1"/>
  <c r="U7006" i="1"/>
  <c r="U7005" i="1"/>
  <c r="U7004" i="1"/>
  <c r="U7003" i="1"/>
  <c r="U7002" i="1"/>
  <c r="U7000" i="1"/>
  <c r="U6999" i="1"/>
  <c r="U6998" i="1"/>
  <c r="U6997" i="1"/>
  <c r="U6996" i="1"/>
  <c r="U6995" i="1"/>
  <c r="U6994" i="1"/>
  <c r="U6992" i="1"/>
  <c r="U6991" i="1"/>
  <c r="U6990" i="1"/>
  <c r="U6989" i="1"/>
  <c r="U6988" i="1"/>
  <c r="U6987" i="1"/>
  <c r="U6986" i="1"/>
  <c r="U6984" i="1"/>
  <c r="U6983" i="1"/>
  <c r="U6982" i="1"/>
  <c r="U6981" i="1"/>
  <c r="U6980" i="1"/>
  <c r="U6979" i="1"/>
  <c r="U6978" i="1"/>
  <c r="U6976" i="1"/>
  <c r="U6975" i="1"/>
  <c r="U6974" i="1"/>
  <c r="U6973" i="1"/>
  <c r="U6972" i="1"/>
  <c r="U6971" i="1"/>
  <c r="U6970" i="1"/>
  <c r="U6968" i="1"/>
  <c r="U6967" i="1"/>
  <c r="U6966" i="1"/>
  <c r="U6965" i="1"/>
  <c r="U6964" i="1"/>
  <c r="U6963" i="1"/>
  <c r="U6962" i="1"/>
  <c r="U6960" i="1"/>
  <c r="U6959" i="1"/>
  <c r="U6958" i="1"/>
  <c r="U6957" i="1"/>
  <c r="U6956" i="1"/>
  <c r="U6955" i="1"/>
  <c r="U6954" i="1"/>
  <c r="U6952" i="1"/>
  <c r="U6951" i="1"/>
  <c r="U6950" i="1"/>
  <c r="U6949" i="1"/>
  <c r="U6948" i="1"/>
  <c r="U6947" i="1"/>
  <c r="U6946" i="1"/>
  <c r="U6944" i="1"/>
  <c r="U6943" i="1"/>
  <c r="U6942" i="1"/>
  <c r="U6941" i="1"/>
  <c r="U6940" i="1"/>
  <c r="U6939" i="1"/>
  <c r="U6938" i="1"/>
  <c r="U6936" i="1"/>
  <c r="U6935" i="1"/>
  <c r="U6934" i="1"/>
  <c r="U6933" i="1"/>
  <c r="U6932" i="1"/>
  <c r="U6931" i="1"/>
  <c r="U6930" i="1"/>
  <c r="U6928" i="1"/>
  <c r="U6927" i="1"/>
  <c r="U6926" i="1"/>
  <c r="U6925" i="1"/>
  <c r="U6924" i="1"/>
  <c r="U6923" i="1"/>
  <c r="U6922" i="1"/>
  <c r="U6920" i="1"/>
  <c r="U6919" i="1"/>
  <c r="U6918" i="1"/>
  <c r="U6917" i="1"/>
  <c r="U6916" i="1"/>
  <c r="U6915" i="1"/>
  <c r="U6914" i="1"/>
  <c r="U6912" i="1"/>
  <c r="U6911" i="1"/>
  <c r="U6910" i="1"/>
  <c r="U6909" i="1"/>
  <c r="U6908" i="1"/>
  <c r="U6907" i="1"/>
  <c r="U6906" i="1"/>
  <c r="U6904" i="1"/>
  <c r="U6903" i="1"/>
  <c r="U6902" i="1"/>
  <c r="U6901" i="1"/>
  <c r="U6900" i="1"/>
  <c r="U6899" i="1"/>
  <c r="U6898" i="1"/>
  <c r="U6896" i="1"/>
  <c r="U6895" i="1"/>
  <c r="U6894" i="1"/>
  <c r="U6893" i="1"/>
  <c r="U6892" i="1"/>
  <c r="U6891" i="1"/>
  <c r="U6890" i="1"/>
  <c r="U6888" i="1"/>
  <c r="U6887" i="1"/>
  <c r="U6886" i="1"/>
  <c r="U6885" i="1"/>
  <c r="U6884" i="1"/>
  <c r="U6883" i="1"/>
  <c r="U6882" i="1"/>
  <c r="U6880" i="1"/>
  <c r="U6879" i="1"/>
  <c r="U6878" i="1"/>
  <c r="U6877" i="1"/>
  <c r="U6876" i="1"/>
  <c r="U6875" i="1"/>
  <c r="U6874" i="1"/>
  <c r="U6872" i="1"/>
  <c r="U6871" i="1"/>
  <c r="U6870" i="1"/>
  <c r="U6869" i="1"/>
  <c r="U6868" i="1"/>
  <c r="U6867" i="1"/>
  <c r="U6866" i="1"/>
  <c r="U6864" i="1"/>
  <c r="U6863" i="1"/>
  <c r="U6862" i="1"/>
  <c r="U6861" i="1"/>
  <c r="U6860" i="1"/>
  <c r="U6859" i="1"/>
  <c r="U6858" i="1"/>
  <c r="U6856" i="1"/>
  <c r="U6855" i="1"/>
  <c r="U6854" i="1"/>
  <c r="U6853" i="1"/>
  <c r="U6852" i="1"/>
  <c r="U6851" i="1"/>
  <c r="U6850" i="1"/>
  <c r="U6848" i="1"/>
  <c r="U6847" i="1"/>
  <c r="U6846" i="1"/>
  <c r="U6845" i="1"/>
  <c r="U6844" i="1"/>
  <c r="U6843" i="1"/>
  <c r="U6842" i="1"/>
  <c r="U6840" i="1"/>
  <c r="U6839" i="1"/>
  <c r="U6838" i="1"/>
  <c r="U6837" i="1"/>
  <c r="U6836" i="1"/>
  <c r="U6835" i="1"/>
  <c r="U6834" i="1"/>
  <c r="U6832" i="1"/>
  <c r="U6831" i="1"/>
  <c r="U6830" i="1"/>
  <c r="U6829" i="1"/>
  <c r="U6828" i="1"/>
  <c r="U6827" i="1"/>
  <c r="U6826" i="1"/>
  <c r="U6824" i="1"/>
  <c r="U6823" i="1"/>
  <c r="U6822" i="1"/>
  <c r="U6821" i="1"/>
  <c r="U6820" i="1"/>
  <c r="U6819" i="1"/>
  <c r="U6818" i="1"/>
  <c r="U6816" i="1"/>
  <c r="U6815" i="1"/>
  <c r="U6814" i="1"/>
  <c r="U6813" i="1"/>
  <c r="U6812" i="1"/>
  <c r="U6811" i="1"/>
  <c r="U6810" i="1"/>
  <c r="U6808" i="1"/>
  <c r="U6807" i="1"/>
  <c r="U6806" i="1"/>
  <c r="U6805" i="1"/>
  <c r="U6804" i="1"/>
  <c r="U6803" i="1"/>
  <c r="U6802" i="1"/>
  <c r="U6800" i="1"/>
  <c r="U6799" i="1"/>
  <c r="U6798" i="1"/>
  <c r="U6797" i="1"/>
  <c r="U6796" i="1"/>
  <c r="U6795" i="1"/>
  <c r="U6794" i="1"/>
  <c r="U6792" i="1"/>
  <c r="U6791" i="1"/>
  <c r="U6790" i="1"/>
  <c r="U6789" i="1"/>
  <c r="U6788" i="1"/>
  <c r="U6787" i="1"/>
  <c r="U6786" i="1"/>
  <c r="U6784" i="1"/>
  <c r="U6783" i="1"/>
  <c r="U6782" i="1"/>
  <c r="U6781" i="1"/>
  <c r="U6780" i="1"/>
  <c r="U6779" i="1"/>
  <c r="U6778" i="1"/>
  <c r="U6776" i="1"/>
  <c r="U6775" i="1"/>
  <c r="U6774" i="1"/>
  <c r="U6773" i="1"/>
  <c r="U6772" i="1"/>
  <c r="U6771" i="1"/>
  <c r="U6770" i="1"/>
  <c r="U6768" i="1"/>
  <c r="U6767" i="1"/>
  <c r="U6766" i="1"/>
  <c r="U6765" i="1"/>
  <c r="U6764" i="1"/>
  <c r="U6763" i="1"/>
  <c r="U6762" i="1"/>
  <c r="U6760" i="1"/>
  <c r="U6759" i="1"/>
  <c r="U6758" i="1"/>
  <c r="U6757" i="1"/>
  <c r="U6756" i="1"/>
  <c r="U6755" i="1"/>
  <c r="U6754" i="1"/>
  <c r="U6752" i="1"/>
  <c r="U6751" i="1"/>
  <c r="U6750" i="1"/>
  <c r="U6749" i="1"/>
  <c r="U6748" i="1"/>
  <c r="U6747" i="1"/>
  <c r="U6746" i="1"/>
  <c r="U6744" i="1"/>
  <c r="U6743" i="1"/>
  <c r="U6742" i="1"/>
  <c r="U6741" i="1"/>
  <c r="U6740" i="1"/>
  <c r="U6739" i="1"/>
  <c r="U6738" i="1"/>
  <c r="U6736" i="1"/>
  <c r="U6735" i="1"/>
  <c r="U6734" i="1"/>
  <c r="U6733" i="1"/>
  <c r="U6732" i="1"/>
  <c r="U6731" i="1"/>
  <c r="U6730" i="1"/>
  <c r="U6728" i="1"/>
  <c r="U6727" i="1"/>
  <c r="U6726" i="1"/>
  <c r="U6725" i="1"/>
  <c r="U6724" i="1"/>
  <c r="U6723" i="1"/>
  <c r="U6722" i="1"/>
  <c r="U6720" i="1"/>
  <c r="U6719" i="1"/>
  <c r="U6718" i="1"/>
  <c r="U6717" i="1"/>
  <c r="U6716" i="1"/>
  <c r="U6715" i="1"/>
  <c r="U6714" i="1"/>
  <c r="U6712" i="1"/>
  <c r="U6711" i="1"/>
  <c r="U6710" i="1"/>
  <c r="U6709" i="1"/>
  <c r="U6708" i="1"/>
  <c r="U6707" i="1"/>
  <c r="U6706" i="1"/>
  <c r="U6704" i="1"/>
  <c r="U6703" i="1"/>
  <c r="U6702" i="1"/>
  <c r="U6701" i="1"/>
  <c r="U6700" i="1"/>
  <c r="U6699" i="1"/>
  <c r="U6698" i="1"/>
  <c r="U6696" i="1"/>
  <c r="U6695" i="1"/>
  <c r="U6694" i="1"/>
  <c r="U6693" i="1"/>
  <c r="U6692" i="1"/>
  <c r="U6691" i="1"/>
  <c r="U6690" i="1"/>
  <c r="U6688" i="1"/>
  <c r="U6687" i="1"/>
  <c r="U6686" i="1"/>
  <c r="U6685" i="1"/>
  <c r="U6684" i="1"/>
  <c r="U6683" i="1"/>
  <c r="U6682" i="1"/>
  <c r="U6680" i="1"/>
  <c r="U6679" i="1"/>
  <c r="U6678" i="1"/>
  <c r="U6677" i="1"/>
  <c r="U6676" i="1"/>
  <c r="U6675" i="1"/>
  <c r="U6674" i="1"/>
  <c r="U6672" i="1"/>
  <c r="U6671" i="1"/>
  <c r="U6670" i="1"/>
  <c r="U6669" i="1"/>
  <c r="U6668" i="1"/>
  <c r="U6667" i="1"/>
  <c r="U6666" i="1"/>
  <c r="U6664" i="1"/>
  <c r="U6663" i="1"/>
  <c r="U6662" i="1"/>
  <c r="U6661" i="1"/>
  <c r="U6660" i="1"/>
  <c r="U6659" i="1"/>
  <c r="U6658" i="1"/>
  <c r="U6656" i="1"/>
  <c r="U6655" i="1"/>
  <c r="U6654" i="1"/>
  <c r="U6653" i="1"/>
  <c r="U6652" i="1"/>
  <c r="U6651" i="1"/>
  <c r="U6650" i="1"/>
  <c r="U6648" i="1"/>
  <c r="U6647" i="1"/>
  <c r="U6646" i="1"/>
  <c r="U6645" i="1"/>
  <c r="U6644" i="1"/>
  <c r="U6643" i="1"/>
  <c r="U6642" i="1"/>
  <c r="U6640" i="1"/>
  <c r="U6639" i="1"/>
  <c r="U6638" i="1"/>
  <c r="U6637" i="1"/>
  <c r="U6636" i="1"/>
  <c r="U6635" i="1"/>
  <c r="U6634" i="1"/>
  <c r="U6632" i="1"/>
  <c r="U6631" i="1"/>
  <c r="U6630" i="1"/>
  <c r="U6629" i="1"/>
  <c r="U6628" i="1"/>
  <c r="U6627" i="1"/>
  <c r="U6626" i="1"/>
  <c r="U6624" i="1"/>
  <c r="U6623" i="1"/>
  <c r="U6622" i="1"/>
  <c r="U6621" i="1"/>
  <c r="U6620" i="1"/>
  <c r="U6619" i="1"/>
  <c r="U6618" i="1"/>
  <c r="U6616" i="1"/>
  <c r="U6615" i="1"/>
  <c r="U6614" i="1"/>
  <c r="U6613" i="1"/>
  <c r="U6612" i="1"/>
  <c r="U6611" i="1"/>
  <c r="U6610" i="1"/>
  <c r="U6608" i="1"/>
  <c r="U6607" i="1"/>
  <c r="U6606" i="1"/>
  <c r="U6605" i="1"/>
  <c r="U6604" i="1"/>
  <c r="U6603" i="1"/>
  <c r="U6602" i="1"/>
  <c r="U6600" i="1"/>
  <c r="U6599" i="1"/>
  <c r="U6598" i="1"/>
  <c r="U6597" i="1"/>
  <c r="U6596" i="1"/>
  <c r="U6595" i="1"/>
  <c r="U6594" i="1"/>
  <c r="U6592" i="1"/>
  <c r="U6591" i="1"/>
  <c r="U6590" i="1"/>
  <c r="U6589" i="1"/>
  <c r="U6588" i="1"/>
  <c r="U6587" i="1"/>
  <c r="U6586" i="1"/>
  <c r="U6584" i="1"/>
  <c r="U6583" i="1"/>
  <c r="U6582" i="1"/>
  <c r="U6581" i="1"/>
  <c r="U6580" i="1"/>
  <c r="U6579" i="1"/>
  <c r="U6578" i="1"/>
  <c r="U6576" i="1"/>
  <c r="U6575" i="1"/>
  <c r="U6574" i="1"/>
  <c r="U6573" i="1"/>
  <c r="U6572" i="1"/>
  <c r="U6571" i="1"/>
  <c r="U6570" i="1"/>
  <c r="U6568" i="1"/>
  <c r="U6567" i="1"/>
  <c r="U6566" i="1"/>
  <c r="U6565" i="1"/>
  <c r="U6564" i="1"/>
  <c r="U6563" i="1"/>
  <c r="U6562" i="1"/>
  <c r="U6560" i="1"/>
  <c r="U6559" i="1"/>
  <c r="U6558" i="1"/>
  <c r="U6557" i="1"/>
  <c r="U6556" i="1"/>
  <c r="U6555" i="1"/>
  <c r="U6554" i="1"/>
  <c r="U6552" i="1"/>
  <c r="U6551" i="1"/>
  <c r="U6550" i="1"/>
  <c r="U6549" i="1"/>
  <c r="U6548" i="1"/>
  <c r="U6547" i="1"/>
  <c r="U6546" i="1"/>
  <c r="U6544" i="1"/>
  <c r="U6543" i="1"/>
  <c r="U6542" i="1"/>
  <c r="U6541" i="1"/>
  <c r="U6540" i="1"/>
  <c r="U6539" i="1"/>
  <c r="U6538" i="1"/>
  <c r="U6536" i="1"/>
  <c r="U6535" i="1"/>
  <c r="U6534" i="1"/>
  <c r="U6533" i="1"/>
  <c r="U6532" i="1"/>
  <c r="U6531" i="1"/>
  <c r="U6530" i="1"/>
  <c r="U6528" i="1"/>
  <c r="U6527" i="1"/>
  <c r="U6526" i="1"/>
  <c r="U6525" i="1"/>
  <c r="U6524" i="1"/>
  <c r="U6523" i="1"/>
  <c r="U6522" i="1"/>
  <c r="U6520" i="1"/>
  <c r="U6519" i="1"/>
  <c r="U6518" i="1"/>
  <c r="U6517" i="1"/>
  <c r="U6516" i="1"/>
  <c r="U6515" i="1"/>
  <c r="U6514" i="1"/>
  <c r="U6512" i="1"/>
  <c r="U6511" i="1"/>
  <c r="U6510" i="1"/>
  <c r="U6509" i="1"/>
  <c r="U6508" i="1"/>
  <c r="U6507" i="1"/>
  <c r="U6506" i="1"/>
  <c r="U6504" i="1"/>
  <c r="U6503" i="1"/>
  <c r="U6502" i="1"/>
  <c r="U6501" i="1"/>
  <c r="U6500" i="1"/>
  <c r="U6499" i="1"/>
  <c r="U6498" i="1"/>
  <c r="U6496" i="1"/>
  <c r="U6495" i="1"/>
  <c r="U6494" i="1"/>
  <c r="U6493" i="1"/>
  <c r="U6492" i="1"/>
  <c r="U6491" i="1"/>
  <c r="U6490" i="1"/>
  <c r="U6488" i="1"/>
  <c r="U6487" i="1"/>
  <c r="U6486" i="1"/>
  <c r="U6485" i="1"/>
  <c r="U6484" i="1"/>
  <c r="U6483" i="1"/>
  <c r="U6482" i="1"/>
  <c r="U6480" i="1"/>
  <c r="U6479" i="1"/>
  <c r="U6478" i="1"/>
  <c r="U6477" i="1"/>
  <c r="U6476" i="1"/>
  <c r="U6475" i="1"/>
  <c r="U6474" i="1"/>
  <c r="U6473" i="1"/>
  <c r="U6472" i="1"/>
  <c r="U6471" i="1"/>
  <c r="U6470" i="1"/>
  <c r="U6469" i="1"/>
  <c r="U6468" i="1"/>
  <c r="U6467" i="1"/>
  <c r="U6466" i="1"/>
  <c r="U6465" i="1"/>
  <c r="U6464" i="1"/>
  <c r="U6463" i="1"/>
  <c r="U6462" i="1"/>
  <c r="U6461" i="1"/>
  <c r="U6460" i="1"/>
  <c r="U6459" i="1"/>
  <c r="U6458" i="1"/>
  <c r="U6457" i="1"/>
  <c r="U6456" i="1"/>
  <c r="U6455" i="1"/>
  <c r="U6454" i="1"/>
  <c r="U6453" i="1"/>
  <c r="U6452" i="1"/>
  <c r="U6451" i="1"/>
  <c r="U6450" i="1"/>
  <c r="U6449" i="1"/>
  <c r="U6448" i="1"/>
  <c r="U6447" i="1"/>
  <c r="U6446" i="1"/>
  <c r="U6445" i="1"/>
  <c r="U6444" i="1"/>
  <c r="U6443" i="1"/>
  <c r="U6442" i="1"/>
  <c r="U6441" i="1"/>
  <c r="U6440" i="1"/>
  <c r="U6439" i="1"/>
  <c r="U6438" i="1"/>
  <c r="U6437" i="1"/>
  <c r="U6436" i="1"/>
  <c r="U6435" i="1"/>
  <c r="U6434" i="1"/>
  <c r="U6433" i="1"/>
  <c r="U6432" i="1"/>
  <c r="U6431" i="1"/>
  <c r="U6430" i="1"/>
  <c r="U6429" i="1"/>
  <c r="U6428" i="1"/>
  <c r="U6427" i="1"/>
  <c r="U6426" i="1"/>
  <c r="U6425" i="1"/>
  <c r="U6424" i="1"/>
  <c r="U6423" i="1"/>
  <c r="U6422" i="1"/>
  <c r="U6421" i="1"/>
  <c r="U6420" i="1"/>
  <c r="U6419" i="1"/>
  <c r="U6418" i="1"/>
  <c r="U6417" i="1"/>
  <c r="U6416" i="1"/>
  <c r="U6415" i="1"/>
  <c r="U6414" i="1"/>
  <c r="U6413" i="1"/>
  <c r="U6412" i="1"/>
  <c r="U6411" i="1"/>
  <c r="U6410" i="1"/>
  <c r="U6409" i="1"/>
  <c r="U6408" i="1"/>
  <c r="U6407" i="1"/>
  <c r="U6406" i="1"/>
  <c r="U6405" i="1"/>
  <c r="U6404" i="1"/>
  <c r="U6403" i="1"/>
  <c r="U6402" i="1"/>
  <c r="U6401" i="1"/>
  <c r="U6400" i="1"/>
  <c r="U6399" i="1"/>
  <c r="U6398" i="1"/>
  <c r="U6397" i="1"/>
  <c r="U6396" i="1"/>
  <c r="U6395" i="1"/>
  <c r="U6394" i="1"/>
  <c r="U6393" i="1"/>
  <c r="U6392" i="1"/>
  <c r="U6391" i="1"/>
  <c r="U6390" i="1"/>
  <c r="U6389" i="1"/>
  <c r="U6388" i="1"/>
  <c r="U6387" i="1"/>
  <c r="U6386" i="1"/>
  <c r="U6385" i="1"/>
  <c r="U6384" i="1"/>
  <c r="U6383" i="1"/>
  <c r="U6382" i="1"/>
  <c r="U6381" i="1"/>
  <c r="U6380" i="1"/>
  <c r="U6379" i="1"/>
  <c r="U6378" i="1"/>
  <c r="U6377" i="1"/>
  <c r="U6376" i="1"/>
  <c r="U6375" i="1"/>
  <c r="U6374" i="1"/>
  <c r="U6373" i="1"/>
  <c r="U6372" i="1"/>
  <c r="U6371" i="1"/>
  <c r="U6370" i="1"/>
  <c r="U6369" i="1"/>
  <c r="U6368" i="1"/>
  <c r="U6367" i="1"/>
  <c r="U6366" i="1"/>
  <c r="U6365" i="1"/>
  <c r="U6364" i="1"/>
  <c r="U6363" i="1"/>
  <c r="U6362" i="1"/>
  <c r="U6361" i="1"/>
  <c r="U6360" i="1"/>
  <c r="U6359" i="1"/>
  <c r="U6358" i="1"/>
  <c r="U6357" i="1"/>
  <c r="U6356" i="1"/>
  <c r="U6355" i="1"/>
  <c r="U6354" i="1"/>
  <c r="U6353" i="1"/>
  <c r="U6352" i="1"/>
  <c r="U6351" i="1"/>
  <c r="U6350" i="1"/>
  <c r="U6349" i="1"/>
  <c r="U6348" i="1"/>
  <c r="U6347" i="1"/>
  <c r="U6346" i="1"/>
  <c r="U6345" i="1"/>
  <c r="U6344" i="1"/>
  <c r="U6343" i="1"/>
  <c r="U6342" i="1"/>
  <c r="U6341" i="1"/>
  <c r="U6340" i="1"/>
  <c r="U6339" i="1"/>
  <c r="U6338" i="1"/>
  <c r="U6337" i="1"/>
  <c r="U6336" i="1"/>
  <c r="U6335" i="1"/>
  <c r="U6334" i="1"/>
  <c r="U6333" i="1"/>
  <c r="U6332" i="1"/>
  <c r="U6331" i="1"/>
  <c r="U6330" i="1"/>
  <c r="U6329" i="1"/>
  <c r="U6328" i="1"/>
  <c r="U6327" i="1"/>
  <c r="U6326" i="1"/>
  <c r="U6325" i="1"/>
  <c r="U6324" i="1"/>
  <c r="U6323" i="1"/>
  <c r="U6322" i="1"/>
  <c r="U6321" i="1"/>
  <c r="U6320" i="1"/>
  <c r="U6319" i="1"/>
  <c r="U6318" i="1"/>
  <c r="U6317" i="1"/>
  <c r="U6316" i="1"/>
  <c r="U6315" i="1"/>
  <c r="U6314" i="1"/>
  <c r="U6313" i="1"/>
  <c r="U6312" i="1"/>
  <c r="U6311" i="1"/>
  <c r="U6310" i="1"/>
  <c r="U6309" i="1"/>
  <c r="U6308" i="1"/>
  <c r="U6307" i="1"/>
  <c r="U6306" i="1"/>
  <c r="U6305" i="1"/>
  <c r="U6304" i="1"/>
  <c r="U6303" i="1"/>
  <c r="U6302" i="1"/>
  <c r="U6301" i="1"/>
  <c r="U6300" i="1"/>
  <c r="U6299" i="1"/>
  <c r="U6298" i="1"/>
  <c r="U6297" i="1"/>
  <c r="U6296" i="1"/>
  <c r="U6295" i="1"/>
  <c r="U6294" i="1"/>
  <c r="U6293" i="1"/>
  <c r="U6292" i="1"/>
  <c r="U6291" i="1"/>
  <c r="U6290" i="1"/>
  <c r="U6289" i="1"/>
  <c r="U6288" i="1"/>
  <c r="U6287" i="1"/>
  <c r="U6286" i="1"/>
  <c r="U6285" i="1"/>
  <c r="U6284" i="1"/>
  <c r="U6283" i="1"/>
  <c r="U6282" i="1"/>
  <c r="U6281" i="1"/>
  <c r="U6280" i="1"/>
  <c r="U6279" i="1"/>
  <c r="U6278" i="1"/>
  <c r="U6277" i="1"/>
  <c r="U6276" i="1"/>
  <c r="U6275" i="1"/>
  <c r="U6274" i="1"/>
  <c r="U6273" i="1"/>
  <c r="U6272" i="1"/>
  <c r="U6271" i="1"/>
  <c r="U6270" i="1"/>
  <c r="U6269" i="1"/>
  <c r="U6268" i="1"/>
  <c r="U6267" i="1"/>
  <c r="U6266" i="1"/>
  <c r="U6265" i="1"/>
  <c r="U6264" i="1"/>
  <c r="U6263" i="1"/>
  <c r="U6262" i="1"/>
  <c r="U6261" i="1"/>
  <c r="U6260" i="1"/>
  <c r="U6259" i="1"/>
  <c r="U6258" i="1"/>
  <c r="U6257" i="1"/>
  <c r="U6256" i="1"/>
  <c r="U6255" i="1"/>
  <c r="U6254" i="1"/>
  <c r="U6253" i="1"/>
  <c r="U6252" i="1"/>
  <c r="U6251" i="1"/>
  <c r="U6250" i="1"/>
  <c r="U6249" i="1"/>
  <c r="U6248" i="1"/>
  <c r="U6247" i="1"/>
  <c r="U6246" i="1"/>
  <c r="U6245" i="1"/>
  <c r="U6244" i="1"/>
  <c r="U6243" i="1"/>
  <c r="U6242" i="1"/>
  <c r="U6241" i="1"/>
  <c r="U6240" i="1"/>
  <c r="U6239" i="1"/>
  <c r="U6238" i="1"/>
  <c r="U6237" i="1"/>
  <c r="U6236" i="1"/>
  <c r="U6235" i="1"/>
  <c r="U6234" i="1"/>
  <c r="U6233" i="1"/>
  <c r="U6232" i="1"/>
  <c r="U6231" i="1"/>
  <c r="U6230" i="1"/>
  <c r="U6229" i="1"/>
  <c r="U6228" i="1"/>
  <c r="U6227" i="1"/>
  <c r="U6226" i="1"/>
  <c r="U6225" i="1"/>
  <c r="U6224" i="1"/>
  <c r="U6223" i="1"/>
  <c r="U6222" i="1"/>
  <c r="U6221" i="1"/>
  <c r="U6220" i="1"/>
  <c r="U6219" i="1"/>
  <c r="U6218" i="1"/>
  <c r="U6217" i="1"/>
  <c r="U6216" i="1"/>
  <c r="U6215" i="1"/>
  <c r="U6214" i="1"/>
  <c r="U6213" i="1"/>
  <c r="U6212" i="1"/>
  <c r="U6211" i="1"/>
  <c r="U6210" i="1"/>
  <c r="U6209" i="1"/>
  <c r="U6208" i="1"/>
  <c r="U6207" i="1"/>
  <c r="U6206" i="1"/>
  <c r="U6205" i="1"/>
  <c r="U6204" i="1"/>
  <c r="U6203" i="1"/>
  <c r="U6202" i="1"/>
  <c r="U6201" i="1"/>
  <c r="U6200" i="1"/>
  <c r="U6199" i="1"/>
  <c r="U6198" i="1"/>
  <c r="U6197" i="1"/>
  <c r="U6196" i="1"/>
  <c r="U6195" i="1"/>
  <c r="U6194" i="1"/>
  <c r="U6193" i="1"/>
  <c r="U6192" i="1"/>
  <c r="U6191" i="1"/>
  <c r="U6190" i="1"/>
  <c r="U6189" i="1"/>
  <c r="U6188" i="1"/>
  <c r="U6187" i="1"/>
  <c r="U6186" i="1"/>
  <c r="U6185" i="1"/>
  <c r="U6184" i="1"/>
  <c r="U6183" i="1"/>
  <c r="U6182" i="1"/>
  <c r="U6181" i="1"/>
  <c r="U6180" i="1"/>
  <c r="U6179" i="1"/>
  <c r="U6178" i="1"/>
  <c r="U6177" i="1"/>
  <c r="U6176" i="1"/>
  <c r="U6175" i="1"/>
  <c r="U6174" i="1"/>
  <c r="U6173" i="1"/>
  <c r="U6172" i="1"/>
  <c r="U6171" i="1"/>
  <c r="U6170" i="1"/>
  <c r="U6169" i="1"/>
  <c r="U6168" i="1"/>
  <c r="U6167" i="1"/>
  <c r="U6166" i="1"/>
  <c r="U6165" i="1"/>
  <c r="U6164" i="1"/>
  <c r="U6163" i="1"/>
  <c r="U6162" i="1"/>
  <c r="U6161" i="1"/>
  <c r="U6160" i="1"/>
  <c r="U6159" i="1"/>
  <c r="U6158" i="1"/>
  <c r="U6157" i="1"/>
  <c r="U6156" i="1"/>
  <c r="U6155" i="1"/>
  <c r="U6154" i="1"/>
  <c r="U6153" i="1"/>
  <c r="U6152" i="1"/>
  <c r="U6151" i="1"/>
  <c r="U6150" i="1"/>
  <c r="U6149" i="1"/>
  <c r="U6148" i="1"/>
  <c r="U6147" i="1"/>
  <c r="U6146" i="1"/>
  <c r="U6145" i="1"/>
  <c r="U6144" i="1"/>
  <c r="U6143" i="1"/>
  <c r="U6142" i="1"/>
  <c r="U6141" i="1"/>
  <c r="U6140" i="1"/>
  <c r="U6139" i="1"/>
  <c r="U6138" i="1"/>
  <c r="U6137" i="1"/>
  <c r="U6136" i="1"/>
  <c r="U6135" i="1"/>
  <c r="U6134" i="1"/>
  <c r="U6133" i="1"/>
  <c r="U6132" i="1"/>
  <c r="U6131" i="1"/>
  <c r="U6130" i="1"/>
  <c r="U6129" i="1"/>
  <c r="U6128" i="1"/>
  <c r="U6127" i="1"/>
  <c r="U6126" i="1"/>
  <c r="U6125" i="1"/>
  <c r="U6124" i="1"/>
  <c r="U6123" i="1"/>
  <c r="U6122" i="1"/>
  <c r="U6121" i="1"/>
  <c r="U6120" i="1"/>
  <c r="U6119" i="1"/>
  <c r="U6118" i="1"/>
  <c r="U6117" i="1"/>
  <c r="U6116" i="1"/>
  <c r="U6115" i="1"/>
  <c r="U6114" i="1"/>
  <c r="U6113" i="1"/>
  <c r="U6112" i="1"/>
  <c r="U6111" i="1"/>
  <c r="U6110" i="1"/>
  <c r="U6109" i="1"/>
  <c r="U6108" i="1"/>
  <c r="U6107" i="1"/>
  <c r="U6106" i="1"/>
  <c r="U6105" i="1"/>
  <c r="U6104" i="1"/>
  <c r="U6103" i="1"/>
  <c r="U6102" i="1"/>
  <c r="U6101" i="1"/>
  <c r="U6100" i="1"/>
  <c r="U6099" i="1"/>
  <c r="U6098" i="1"/>
  <c r="U6097" i="1"/>
  <c r="U6096" i="1"/>
  <c r="U6095" i="1"/>
  <c r="U6094" i="1"/>
  <c r="U6093" i="1"/>
  <c r="U6092" i="1"/>
  <c r="U6091" i="1"/>
  <c r="U6090" i="1"/>
  <c r="U6089" i="1"/>
  <c r="U6088" i="1"/>
  <c r="U6087" i="1"/>
  <c r="U6086" i="1"/>
  <c r="U6085" i="1"/>
  <c r="U6084" i="1"/>
  <c r="U6083" i="1"/>
  <c r="U6082" i="1"/>
  <c r="U6081" i="1"/>
  <c r="U6080" i="1"/>
  <c r="U6079" i="1"/>
  <c r="U6078" i="1"/>
  <c r="U6077" i="1"/>
  <c r="U6076" i="1"/>
  <c r="U6075" i="1"/>
  <c r="U6074" i="1"/>
  <c r="U6073" i="1"/>
  <c r="U6072" i="1"/>
  <c r="U6071" i="1"/>
  <c r="U6070" i="1"/>
  <c r="U6069" i="1"/>
  <c r="U6068" i="1"/>
  <c r="U6067" i="1"/>
  <c r="U6066" i="1"/>
  <c r="U6065" i="1"/>
  <c r="U6064" i="1"/>
  <c r="U6063" i="1"/>
  <c r="U6062" i="1"/>
  <c r="U6061" i="1"/>
  <c r="U6060" i="1"/>
  <c r="U6059" i="1"/>
  <c r="U6058" i="1"/>
  <c r="U6057" i="1"/>
  <c r="U6056" i="1"/>
  <c r="U6055" i="1"/>
  <c r="U6054" i="1"/>
  <c r="U6053" i="1"/>
  <c r="U6052" i="1"/>
  <c r="U6051" i="1"/>
  <c r="U6050" i="1"/>
  <c r="U6049" i="1"/>
  <c r="U6048" i="1"/>
  <c r="U6047" i="1"/>
  <c r="U6046" i="1"/>
  <c r="U6045" i="1"/>
  <c r="U6044" i="1"/>
  <c r="U6043" i="1"/>
  <c r="U6042" i="1"/>
  <c r="U6041" i="1"/>
  <c r="U6040" i="1"/>
  <c r="U6039" i="1"/>
  <c r="U6038" i="1"/>
  <c r="U6037" i="1"/>
  <c r="U6036" i="1"/>
  <c r="U6035" i="1"/>
  <c r="U6034" i="1"/>
  <c r="U6033" i="1"/>
  <c r="U6032" i="1"/>
  <c r="U6031" i="1"/>
  <c r="U6030" i="1"/>
  <c r="U6029" i="1"/>
  <c r="U6028" i="1"/>
  <c r="U6027" i="1"/>
  <c r="U6026" i="1"/>
  <c r="U6025" i="1"/>
  <c r="U6024" i="1"/>
  <c r="U6023" i="1"/>
  <c r="U6022" i="1"/>
  <c r="U6021" i="1"/>
  <c r="U6020" i="1"/>
  <c r="U6019" i="1"/>
  <c r="U6018" i="1"/>
  <c r="U6017" i="1"/>
  <c r="U6016" i="1"/>
  <c r="U6015" i="1"/>
  <c r="U6014" i="1"/>
  <c r="U6013" i="1"/>
  <c r="U6012" i="1"/>
  <c r="U6011" i="1"/>
  <c r="U6010" i="1"/>
  <c r="U6009" i="1"/>
  <c r="U6008" i="1"/>
  <c r="U6007" i="1"/>
  <c r="U6006" i="1"/>
  <c r="U6005" i="1"/>
  <c r="U6004" i="1"/>
  <c r="U6003" i="1"/>
  <c r="U6002" i="1"/>
  <c r="U6001" i="1"/>
  <c r="U6000" i="1"/>
  <c r="U5999" i="1"/>
  <c r="U5998" i="1"/>
  <c r="U5997" i="1"/>
  <c r="U5996" i="1"/>
  <c r="U5995" i="1"/>
  <c r="U5994" i="1"/>
  <c r="U5993" i="1"/>
  <c r="U5992" i="1"/>
  <c r="U5991" i="1"/>
  <c r="U5990" i="1"/>
  <c r="U5989" i="1"/>
  <c r="U5988" i="1"/>
  <c r="U5987" i="1"/>
  <c r="U5986" i="1"/>
  <c r="U5985" i="1"/>
  <c r="U5984" i="1"/>
  <c r="U5983" i="1"/>
  <c r="U5982" i="1"/>
  <c r="U5981" i="1"/>
  <c r="U5980" i="1"/>
  <c r="U5979" i="1"/>
  <c r="U5978" i="1"/>
  <c r="U5977" i="1"/>
  <c r="U5976" i="1"/>
  <c r="U5975" i="1"/>
  <c r="U5974" i="1"/>
  <c r="U5973" i="1"/>
  <c r="U5972" i="1"/>
  <c r="U5971" i="1"/>
  <c r="U5970" i="1"/>
  <c r="U5969" i="1"/>
  <c r="U5968" i="1"/>
  <c r="U5967" i="1"/>
  <c r="U5966" i="1"/>
  <c r="U5965" i="1"/>
  <c r="U5964" i="1"/>
  <c r="U5963" i="1"/>
  <c r="U5962" i="1"/>
  <c r="U5961" i="1"/>
  <c r="U5960" i="1"/>
  <c r="U5959" i="1"/>
  <c r="U5958" i="1"/>
  <c r="U5957" i="1"/>
  <c r="U5956" i="1"/>
  <c r="U5955" i="1"/>
  <c r="U5954" i="1"/>
  <c r="U5953" i="1"/>
  <c r="U5952" i="1"/>
  <c r="U5951" i="1"/>
  <c r="U5950" i="1"/>
  <c r="U5949" i="1"/>
  <c r="U5948" i="1"/>
  <c r="U5947" i="1"/>
  <c r="U5946" i="1"/>
  <c r="U5945" i="1"/>
  <c r="U5944" i="1"/>
  <c r="U5943" i="1"/>
  <c r="U5942" i="1"/>
  <c r="U5941" i="1"/>
  <c r="U5940" i="1"/>
  <c r="U5939" i="1"/>
  <c r="U5938" i="1"/>
  <c r="U5937" i="1"/>
  <c r="U5936" i="1"/>
  <c r="U5935" i="1"/>
  <c r="U5934" i="1"/>
  <c r="U5933" i="1"/>
  <c r="U5932" i="1"/>
  <c r="U5931" i="1"/>
  <c r="U5930" i="1"/>
  <c r="U5929" i="1"/>
  <c r="U5928" i="1"/>
  <c r="U5927" i="1"/>
  <c r="U5926" i="1"/>
  <c r="U5925" i="1"/>
  <c r="U5924" i="1"/>
  <c r="U5923" i="1"/>
  <c r="U5922" i="1"/>
  <c r="U5921" i="1"/>
  <c r="U5920" i="1"/>
  <c r="U5919" i="1"/>
  <c r="U5918" i="1"/>
  <c r="U5917" i="1"/>
  <c r="U5916" i="1"/>
  <c r="U5915" i="1"/>
  <c r="U5914" i="1"/>
  <c r="U5913" i="1"/>
  <c r="U5912" i="1"/>
  <c r="U5911" i="1"/>
  <c r="U5910" i="1"/>
  <c r="U5909" i="1"/>
  <c r="U5908" i="1"/>
  <c r="U5907" i="1"/>
  <c r="U5906" i="1"/>
  <c r="U5905" i="1"/>
  <c r="U5904" i="1"/>
  <c r="U5903" i="1"/>
  <c r="U5902" i="1"/>
  <c r="U5901" i="1"/>
  <c r="U5900" i="1"/>
  <c r="U5899" i="1"/>
  <c r="U5898" i="1"/>
  <c r="U5897" i="1"/>
  <c r="U5896" i="1"/>
  <c r="U5895" i="1"/>
  <c r="U5894" i="1"/>
  <c r="U5893" i="1"/>
  <c r="U5892" i="1"/>
  <c r="U5891" i="1"/>
  <c r="U5890" i="1"/>
  <c r="U5889" i="1"/>
  <c r="U5888" i="1"/>
  <c r="U5887" i="1"/>
  <c r="U5886" i="1"/>
  <c r="U5885" i="1"/>
  <c r="U5884" i="1"/>
  <c r="U5883" i="1"/>
  <c r="U5882" i="1"/>
  <c r="U5881" i="1"/>
  <c r="U5880" i="1"/>
  <c r="U5879" i="1"/>
  <c r="U5878" i="1"/>
  <c r="U5877" i="1"/>
  <c r="U5876" i="1"/>
  <c r="U5875" i="1"/>
  <c r="U5874" i="1"/>
  <c r="U5873" i="1"/>
  <c r="U5872" i="1"/>
  <c r="U5871" i="1"/>
  <c r="U5870" i="1"/>
  <c r="U5869" i="1"/>
  <c r="U5868" i="1"/>
  <c r="U5867" i="1"/>
  <c r="U5866" i="1"/>
  <c r="U5865" i="1"/>
  <c r="U5864" i="1"/>
  <c r="U5863" i="1"/>
  <c r="U5862" i="1"/>
  <c r="U5861" i="1"/>
  <c r="U5860" i="1"/>
  <c r="U5859" i="1"/>
  <c r="U5858" i="1"/>
  <c r="U5857" i="1"/>
  <c r="U5856" i="1"/>
  <c r="U5855" i="1"/>
  <c r="U5854" i="1"/>
  <c r="U5853" i="1"/>
  <c r="U5852" i="1"/>
  <c r="U5851" i="1"/>
  <c r="U5850" i="1"/>
  <c r="U5849" i="1"/>
  <c r="U5848" i="1"/>
  <c r="U5847" i="1"/>
  <c r="U5846" i="1"/>
  <c r="U5845" i="1"/>
  <c r="U5844" i="1"/>
  <c r="U5843" i="1"/>
  <c r="U5842" i="1"/>
  <c r="U5841" i="1"/>
  <c r="U5840" i="1"/>
  <c r="U5839" i="1"/>
  <c r="U5838" i="1"/>
  <c r="U5837" i="1"/>
  <c r="U5836" i="1"/>
  <c r="U5835" i="1"/>
  <c r="U5834" i="1"/>
  <c r="U5833" i="1"/>
  <c r="U5832" i="1"/>
  <c r="U5831" i="1"/>
  <c r="U5830" i="1"/>
  <c r="U5829" i="1"/>
  <c r="U5828" i="1"/>
  <c r="U5827" i="1"/>
  <c r="U5826" i="1"/>
  <c r="U5825" i="1"/>
  <c r="U5824" i="1"/>
  <c r="U5823" i="1"/>
  <c r="U5822" i="1"/>
  <c r="U5821" i="1"/>
  <c r="U5820" i="1"/>
  <c r="U5819" i="1"/>
  <c r="U5818" i="1"/>
  <c r="U5817" i="1"/>
  <c r="U5816" i="1"/>
  <c r="U5815" i="1"/>
  <c r="U5814" i="1"/>
  <c r="U5813" i="1"/>
  <c r="U5812" i="1"/>
  <c r="U5811" i="1"/>
  <c r="U5810" i="1"/>
  <c r="U5809" i="1"/>
  <c r="U5808" i="1"/>
  <c r="U5807" i="1"/>
  <c r="U5806" i="1"/>
  <c r="U5805" i="1"/>
  <c r="U5804" i="1"/>
  <c r="U5803" i="1"/>
  <c r="U5802" i="1"/>
  <c r="U5801" i="1"/>
  <c r="U5800" i="1"/>
  <c r="U5799" i="1"/>
  <c r="U5798" i="1"/>
  <c r="U5797" i="1"/>
  <c r="U5796" i="1"/>
  <c r="U5795" i="1"/>
  <c r="U5794" i="1"/>
  <c r="U5793" i="1"/>
  <c r="U5792" i="1"/>
  <c r="U5791" i="1"/>
  <c r="U5790" i="1"/>
  <c r="U5789" i="1"/>
  <c r="U5788" i="1"/>
  <c r="U5787" i="1"/>
  <c r="U5786" i="1"/>
  <c r="U5785" i="1"/>
  <c r="U5784" i="1"/>
  <c r="U5783" i="1"/>
  <c r="U5782" i="1"/>
  <c r="U5781" i="1"/>
  <c r="U5780" i="1"/>
  <c r="U5779" i="1"/>
  <c r="U5778" i="1"/>
  <c r="U5777" i="1"/>
  <c r="U5776" i="1"/>
  <c r="U5775" i="1"/>
  <c r="U5774" i="1"/>
  <c r="U5773" i="1"/>
  <c r="U5772" i="1"/>
  <c r="U5771" i="1"/>
  <c r="U5770" i="1"/>
  <c r="U5769" i="1"/>
  <c r="U5768" i="1"/>
  <c r="U5767" i="1"/>
  <c r="U5766" i="1"/>
  <c r="U5765" i="1"/>
  <c r="U5764" i="1"/>
  <c r="U5763" i="1"/>
  <c r="U5762" i="1"/>
  <c r="U5761" i="1"/>
  <c r="U5760" i="1"/>
  <c r="U5759" i="1"/>
  <c r="U5758" i="1"/>
  <c r="U5757" i="1"/>
  <c r="U5756" i="1"/>
  <c r="U5755" i="1"/>
  <c r="U5754" i="1"/>
  <c r="U5753" i="1"/>
  <c r="U5752" i="1"/>
  <c r="U5751" i="1"/>
  <c r="U5750" i="1"/>
  <c r="U5749" i="1"/>
  <c r="U5748" i="1"/>
  <c r="U5747" i="1"/>
  <c r="U5746" i="1"/>
  <c r="U5745" i="1"/>
  <c r="U5744" i="1"/>
  <c r="U5743" i="1"/>
  <c r="U5742" i="1"/>
  <c r="U5741" i="1"/>
  <c r="U5740" i="1"/>
  <c r="U5739" i="1"/>
  <c r="U5738" i="1"/>
  <c r="U5737" i="1"/>
  <c r="U5736" i="1"/>
  <c r="U5735" i="1"/>
  <c r="U5734" i="1"/>
  <c r="U5733" i="1"/>
  <c r="U5732" i="1"/>
  <c r="U5731" i="1"/>
  <c r="U5730" i="1"/>
  <c r="U5729" i="1"/>
  <c r="U5728" i="1"/>
  <c r="U5727" i="1"/>
  <c r="U5726" i="1"/>
  <c r="U5725" i="1"/>
  <c r="U5724" i="1"/>
  <c r="U5723" i="1"/>
  <c r="U5722" i="1"/>
  <c r="U5721" i="1"/>
  <c r="U5720" i="1"/>
  <c r="U5719" i="1"/>
  <c r="U5718" i="1"/>
  <c r="U5717" i="1"/>
  <c r="U5716" i="1"/>
  <c r="U5715" i="1"/>
  <c r="U5714" i="1"/>
  <c r="U5713" i="1"/>
  <c r="U5712" i="1"/>
  <c r="U5711" i="1"/>
  <c r="U5710" i="1"/>
  <c r="U5709" i="1"/>
  <c r="U5708" i="1"/>
  <c r="U5707" i="1"/>
  <c r="U5706" i="1"/>
  <c r="U5705" i="1"/>
  <c r="U5704" i="1"/>
  <c r="U5703" i="1"/>
  <c r="U5702" i="1"/>
  <c r="U5701" i="1"/>
  <c r="U5700" i="1"/>
  <c r="U5699" i="1"/>
  <c r="U5698" i="1"/>
  <c r="U5697" i="1"/>
  <c r="U5696" i="1"/>
  <c r="U5695" i="1"/>
  <c r="U5694" i="1"/>
  <c r="U5693" i="1"/>
  <c r="U5692" i="1"/>
  <c r="U5691" i="1"/>
  <c r="U5690" i="1"/>
  <c r="U5689" i="1"/>
  <c r="U5688" i="1"/>
  <c r="U5687" i="1"/>
  <c r="U5686" i="1"/>
  <c r="U5685" i="1"/>
  <c r="U5684" i="1"/>
  <c r="U5683" i="1"/>
  <c r="U5682" i="1"/>
  <c r="U5681" i="1"/>
  <c r="U5680" i="1"/>
  <c r="U5679" i="1"/>
  <c r="U5678" i="1"/>
  <c r="U5677" i="1"/>
  <c r="U5676" i="1"/>
  <c r="U5675" i="1"/>
  <c r="U5674" i="1"/>
  <c r="U5673" i="1"/>
  <c r="U5672" i="1"/>
  <c r="U5671" i="1"/>
  <c r="U5670" i="1"/>
  <c r="U5669" i="1"/>
  <c r="U5668" i="1"/>
  <c r="U5667" i="1"/>
  <c r="U5666" i="1"/>
  <c r="U5665" i="1"/>
  <c r="U5664" i="1"/>
  <c r="U5663" i="1"/>
  <c r="U5662" i="1"/>
  <c r="U5661" i="1"/>
  <c r="U5660" i="1"/>
  <c r="U5659" i="1"/>
  <c r="U5658" i="1"/>
  <c r="U5657" i="1"/>
  <c r="U5656" i="1"/>
  <c r="U5655" i="1"/>
  <c r="U5654" i="1"/>
  <c r="U5653" i="1"/>
  <c r="U5652" i="1"/>
  <c r="U5651" i="1"/>
  <c r="U5650" i="1"/>
  <c r="U5649" i="1"/>
  <c r="U5648" i="1"/>
  <c r="U5647" i="1"/>
  <c r="U5646" i="1"/>
  <c r="U5645" i="1"/>
  <c r="U5644" i="1"/>
  <c r="U5643" i="1"/>
  <c r="U5642" i="1"/>
  <c r="U5641" i="1"/>
  <c r="U5640" i="1"/>
  <c r="U5639" i="1"/>
  <c r="U5638" i="1"/>
  <c r="U5637" i="1"/>
  <c r="U5636" i="1"/>
  <c r="U5635" i="1"/>
  <c r="U5634" i="1"/>
  <c r="U5633" i="1"/>
  <c r="U5632" i="1"/>
  <c r="U5631" i="1"/>
  <c r="U5630" i="1"/>
  <c r="U5629" i="1"/>
  <c r="U5628" i="1"/>
  <c r="U5627" i="1"/>
  <c r="U5626" i="1"/>
  <c r="U5625" i="1"/>
  <c r="U5624" i="1"/>
  <c r="U5623" i="1"/>
  <c r="U5622" i="1"/>
  <c r="U5621" i="1"/>
  <c r="U5620" i="1"/>
  <c r="U5619" i="1"/>
  <c r="U5618" i="1"/>
  <c r="U5617" i="1"/>
  <c r="U5616" i="1"/>
  <c r="U5615" i="1"/>
  <c r="U5614" i="1"/>
  <c r="U5613" i="1"/>
  <c r="U5612" i="1"/>
  <c r="U5611" i="1"/>
  <c r="U5610" i="1"/>
  <c r="U5609" i="1"/>
  <c r="U5608" i="1"/>
  <c r="U5607" i="1"/>
  <c r="U5606" i="1"/>
  <c r="U5605" i="1"/>
  <c r="U5604" i="1"/>
  <c r="U5603" i="1"/>
  <c r="U5602" i="1"/>
  <c r="U5601" i="1"/>
  <c r="U5600" i="1"/>
  <c r="U5599" i="1"/>
  <c r="U5598" i="1"/>
  <c r="U5597" i="1"/>
  <c r="U5596" i="1"/>
  <c r="U5595" i="1"/>
  <c r="U5594" i="1"/>
  <c r="U5593" i="1"/>
  <c r="U5592" i="1"/>
  <c r="U5591" i="1"/>
  <c r="U5590" i="1"/>
  <c r="U5589" i="1"/>
  <c r="U5588" i="1"/>
  <c r="U5587" i="1"/>
  <c r="U5586" i="1"/>
  <c r="U5585" i="1"/>
  <c r="U5584" i="1"/>
  <c r="U5583" i="1"/>
  <c r="U5582" i="1"/>
  <c r="U5581" i="1"/>
  <c r="U5580" i="1"/>
  <c r="U5579" i="1"/>
  <c r="U5578" i="1"/>
  <c r="U5577" i="1"/>
  <c r="U5576" i="1"/>
  <c r="U5575" i="1"/>
  <c r="U5574" i="1"/>
  <c r="U5573" i="1"/>
  <c r="U5572" i="1"/>
  <c r="U5571" i="1"/>
  <c r="U5570" i="1"/>
  <c r="U5569" i="1"/>
  <c r="U5568" i="1"/>
  <c r="U5567" i="1"/>
  <c r="U5566" i="1"/>
  <c r="U5565" i="1"/>
  <c r="U5564" i="1"/>
  <c r="U5563" i="1"/>
  <c r="U5562" i="1"/>
  <c r="U5561" i="1"/>
  <c r="U5560" i="1"/>
  <c r="U5559" i="1"/>
  <c r="U5558" i="1"/>
  <c r="U5557" i="1"/>
  <c r="U5556" i="1"/>
  <c r="U5555" i="1"/>
  <c r="U5554" i="1"/>
  <c r="U5553" i="1"/>
  <c r="U5552" i="1"/>
  <c r="U5551" i="1"/>
  <c r="U5550" i="1"/>
  <c r="U5549" i="1"/>
  <c r="U5548" i="1"/>
  <c r="U5547" i="1"/>
  <c r="U5546" i="1"/>
  <c r="U5545" i="1"/>
  <c r="U5544" i="1"/>
  <c r="U5543" i="1"/>
  <c r="U5542" i="1"/>
  <c r="U5541" i="1"/>
  <c r="U5540" i="1"/>
  <c r="U5539" i="1"/>
  <c r="U5538" i="1"/>
  <c r="U5537" i="1"/>
  <c r="U5536" i="1"/>
  <c r="U5535" i="1"/>
  <c r="U5534" i="1"/>
  <c r="U5533" i="1"/>
  <c r="U5532" i="1"/>
  <c r="U5531" i="1"/>
  <c r="U5530" i="1"/>
  <c r="U5529" i="1"/>
  <c r="U5528" i="1"/>
  <c r="U5527" i="1"/>
  <c r="U5526" i="1"/>
  <c r="U5525" i="1"/>
  <c r="U5524" i="1"/>
  <c r="U5523" i="1"/>
  <c r="U5522" i="1"/>
  <c r="U5521" i="1"/>
  <c r="U5520" i="1"/>
  <c r="U5519" i="1"/>
  <c r="U5518" i="1"/>
  <c r="U5517" i="1"/>
  <c r="U5516" i="1"/>
  <c r="U5515" i="1"/>
  <c r="U5514" i="1"/>
  <c r="U5513" i="1"/>
  <c r="U5512" i="1"/>
  <c r="U5511" i="1"/>
  <c r="U5510" i="1"/>
  <c r="U5509" i="1"/>
  <c r="U5508" i="1"/>
  <c r="U5507" i="1"/>
  <c r="U5506" i="1"/>
  <c r="U5505" i="1"/>
  <c r="U5504" i="1"/>
  <c r="U5503" i="1"/>
  <c r="U5502" i="1"/>
  <c r="U5501" i="1"/>
  <c r="U5500" i="1"/>
  <c r="U5499" i="1"/>
  <c r="U5498" i="1"/>
  <c r="U5497" i="1"/>
  <c r="U5496" i="1"/>
  <c r="U5495" i="1"/>
  <c r="U5494" i="1"/>
  <c r="U5493" i="1"/>
  <c r="U5492" i="1"/>
  <c r="U5491" i="1"/>
  <c r="U5490" i="1"/>
  <c r="U5489" i="1"/>
  <c r="U5488" i="1"/>
  <c r="U5487" i="1"/>
  <c r="U5486" i="1"/>
  <c r="U5485" i="1"/>
  <c r="U5484" i="1"/>
  <c r="U5483" i="1"/>
  <c r="U5482" i="1"/>
  <c r="U5481" i="1"/>
  <c r="U5480" i="1"/>
  <c r="U5479" i="1"/>
  <c r="U5478" i="1"/>
  <c r="U5477" i="1"/>
  <c r="U5476" i="1"/>
  <c r="U5475" i="1"/>
  <c r="U5474" i="1"/>
  <c r="U5473" i="1"/>
  <c r="U5472" i="1"/>
  <c r="U5471" i="1"/>
  <c r="U5470" i="1"/>
  <c r="U5469" i="1"/>
  <c r="U5468" i="1"/>
  <c r="U5467" i="1"/>
  <c r="U5466" i="1"/>
  <c r="U5465" i="1"/>
  <c r="U5464" i="1"/>
  <c r="U5463" i="1"/>
  <c r="U5462" i="1"/>
  <c r="U5461" i="1"/>
  <c r="U5460" i="1"/>
  <c r="U5459" i="1"/>
  <c r="U5458" i="1"/>
  <c r="U5457" i="1"/>
  <c r="U5456" i="1"/>
  <c r="U5455" i="1"/>
  <c r="U5454" i="1"/>
  <c r="U5453" i="1"/>
  <c r="U5452" i="1"/>
  <c r="U5451" i="1"/>
  <c r="U5450" i="1"/>
  <c r="U5449" i="1"/>
  <c r="U5448" i="1"/>
  <c r="U5447" i="1"/>
  <c r="U5446" i="1"/>
  <c r="U5445" i="1"/>
  <c r="U5444" i="1"/>
  <c r="U5443" i="1"/>
  <c r="U5442" i="1"/>
  <c r="U5441" i="1"/>
  <c r="U5440" i="1"/>
  <c r="U5439" i="1"/>
  <c r="U5438" i="1"/>
  <c r="U5437" i="1"/>
  <c r="U5436" i="1"/>
  <c r="U5435" i="1"/>
  <c r="U5434" i="1"/>
  <c r="U5433" i="1"/>
  <c r="U5432" i="1"/>
  <c r="U5431" i="1"/>
  <c r="U5430" i="1"/>
  <c r="U5429" i="1"/>
  <c r="U5428" i="1"/>
  <c r="U5427" i="1"/>
  <c r="U5426" i="1"/>
  <c r="U5425" i="1"/>
  <c r="U5424" i="1"/>
  <c r="U5423" i="1"/>
  <c r="U5422" i="1"/>
  <c r="U5421" i="1"/>
  <c r="U5420" i="1"/>
  <c r="U5419" i="1"/>
  <c r="U5418" i="1"/>
  <c r="U5417" i="1"/>
  <c r="U5416" i="1"/>
  <c r="U5415" i="1"/>
  <c r="U5414" i="1"/>
  <c r="U5413" i="1"/>
  <c r="U5412" i="1"/>
  <c r="U5411" i="1"/>
  <c r="U5410" i="1"/>
  <c r="U5409" i="1"/>
  <c r="U5408" i="1"/>
  <c r="U5407" i="1"/>
  <c r="U5406" i="1"/>
  <c r="U5405" i="1"/>
  <c r="U5404" i="1"/>
  <c r="U5403" i="1"/>
  <c r="U5402" i="1"/>
  <c r="U5401" i="1"/>
  <c r="U5400" i="1"/>
  <c r="U5399" i="1"/>
  <c r="U5398" i="1"/>
  <c r="U5397" i="1"/>
  <c r="U5396" i="1"/>
  <c r="U5395" i="1"/>
  <c r="U5394" i="1"/>
  <c r="U5393" i="1"/>
  <c r="U5392" i="1"/>
  <c r="U5391" i="1"/>
  <c r="U5390" i="1"/>
  <c r="U5389" i="1"/>
  <c r="U5388" i="1"/>
  <c r="U5387" i="1"/>
  <c r="U5386" i="1"/>
  <c r="U5385" i="1"/>
  <c r="U5384" i="1"/>
  <c r="U5383" i="1"/>
  <c r="U5382" i="1"/>
  <c r="U5381" i="1"/>
  <c r="U5380" i="1"/>
  <c r="U5379" i="1"/>
  <c r="U5378" i="1"/>
  <c r="U5377" i="1"/>
  <c r="U5376" i="1"/>
  <c r="U5375" i="1"/>
  <c r="U5374" i="1"/>
  <c r="U5373" i="1"/>
  <c r="U5372" i="1"/>
  <c r="U5371" i="1"/>
  <c r="U5370" i="1"/>
  <c r="U5369" i="1"/>
  <c r="U5368" i="1"/>
  <c r="U5367" i="1"/>
  <c r="U5366" i="1"/>
  <c r="U5365" i="1"/>
  <c r="U5364" i="1"/>
  <c r="U5363" i="1"/>
  <c r="U5362" i="1"/>
  <c r="U5361" i="1"/>
  <c r="U5360" i="1"/>
  <c r="U5359" i="1"/>
  <c r="U5358" i="1"/>
  <c r="U5357" i="1"/>
  <c r="U5356" i="1"/>
  <c r="U5355" i="1"/>
  <c r="U5354" i="1"/>
  <c r="U5353" i="1"/>
  <c r="U5352" i="1"/>
  <c r="U5351" i="1"/>
  <c r="U5350" i="1"/>
  <c r="U5349" i="1"/>
  <c r="U5348" i="1"/>
  <c r="U5347" i="1"/>
  <c r="U5346" i="1"/>
  <c r="U5345" i="1"/>
  <c r="U5344" i="1"/>
  <c r="U5343" i="1"/>
  <c r="U5342" i="1"/>
  <c r="U5341" i="1"/>
  <c r="U5340" i="1"/>
  <c r="U5339" i="1"/>
  <c r="U5338" i="1"/>
  <c r="U5337" i="1"/>
  <c r="U5336" i="1"/>
  <c r="U5335" i="1"/>
  <c r="U5334" i="1"/>
  <c r="U5333" i="1"/>
  <c r="U5332" i="1"/>
  <c r="U5331" i="1"/>
  <c r="U5330" i="1"/>
  <c r="U5329" i="1"/>
  <c r="U5328" i="1"/>
  <c r="U5327" i="1"/>
  <c r="U5326" i="1"/>
  <c r="U5325" i="1"/>
  <c r="U5324" i="1"/>
  <c r="U5323" i="1"/>
  <c r="U5322" i="1"/>
  <c r="U5321" i="1"/>
  <c r="U5320" i="1"/>
  <c r="U5319" i="1"/>
  <c r="U5318" i="1"/>
  <c r="U5317" i="1"/>
  <c r="U5316" i="1"/>
  <c r="U5315" i="1"/>
  <c r="U5314" i="1"/>
  <c r="U5313" i="1"/>
  <c r="U5312" i="1"/>
  <c r="U5311" i="1"/>
  <c r="U5310" i="1"/>
  <c r="U5309" i="1"/>
  <c r="U5308" i="1"/>
  <c r="U5307" i="1"/>
  <c r="U5306" i="1"/>
  <c r="U5305" i="1"/>
  <c r="U5304" i="1"/>
  <c r="U5303" i="1"/>
  <c r="U5302" i="1"/>
  <c r="U5301" i="1"/>
  <c r="U5300" i="1"/>
  <c r="U5299" i="1"/>
  <c r="U5298" i="1"/>
  <c r="U5297" i="1"/>
  <c r="U5296" i="1"/>
  <c r="U5295" i="1"/>
  <c r="U5294" i="1"/>
  <c r="U5293" i="1"/>
  <c r="U5292" i="1"/>
  <c r="U5291" i="1"/>
  <c r="U5290" i="1"/>
  <c r="U5289" i="1"/>
  <c r="U5288" i="1"/>
  <c r="U5287" i="1"/>
  <c r="U5286" i="1"/>
  <c r="U5285" i="1"/>
  <c r="U5284" i="1"/>
  <c r="U5283" i="1"/>
  <c r="U5282" i="1"/>
  <c r="U5281" i="1"/>
  <c r="U5280" i="1"/>
  <c r="U5279" i="1"/>
  <c r="U5278" i="1"/>
  <c r="U5277" i="1"/>
  <c r="U5276" i="1"/>
  <c r="U5275" i="1"/>
  <c r="U5274" i="1"/>
  <c r="U5273" i="1"/>
  <c r="U5272" i="1"/>
  <c r="U5271" i="1"/>
  <c r="U5270" i="1"/>
  <c r="U5269" i="1"/>
  <c r="U5268" i="1"/>
  <c r="U5267" i="1"/>
  <c r="U5266" i="1"/>
  <c r="U5265" i="1"/>
  <c r="U5264" i="1"/>
  <c r="U5263" i="1"/>
  <c r="U5262" i="1"/>
  <c r="U5261" i="1"/>
  <c r="U5260" i="1"/>
  <c r="U5259" i="1"/>
  <c r="U5258" i="1"/>
  <c r="U5257" i="1"/>
  <c r="U5256" i="1"/>
  <c r="U5255" i="1"/>
  <c r="U5254" i="1"/>
  <c r="U5253" i="1"/>
  <c r="U5252" i="1"/>
  <c r="U5251" i="1"/>
  <c r="U5250" i="1"/>
  <c r="U5249" i="1"/>
  <c r="U5248" i="1"/>
  <c r="U5247" i="1"/>
  <c r="U5246" i="1"/>
  <c r="U5245" i="1"/>
  <c r="U5244" i="1"/>
  <c r="U5243" i="1"/>
  <c r="U5242" i="1"/>
  <c r="U5241" i="1"/>
  <c r="U5240" i="1"/>
  <c r="U5239" i="1"/>
  <c r="U5238" i="1"/>
  <c r="U5237" i="1"/>
  <c r="U5236" i="1"/>
  <c r="U5235" i="1"/>
  <c r="U5234" i="1"/>
  <c r="U5233" i="1"/>
  <c r="U5232" i="1"/>
  <c r="U5231" i="1"/>
  <c r="U5230" i="1"/>
  <c r="U5229" i="1"/>
  <c r="U5228" i="1"/>
  <c r="U5227" i="1"/>
  <c r="U5226" i="1"/>
  <c r="U5225" i="1"/>
  <c r="U5224" i="1"/>
  <c r="U5223" i="1"/>
  <c r="U5222" i="1"/>
  <c r="U5221" i="1"/>
  <c r="U5220" i="1"/>
  <c r="U5219" i="1"/>
  <c r="U5218" i="1"/>
  <c r="U5217" i="1"/>
  <c r="U5216" i="1"/>
  <c r="U5215" i="1"/>
  <c r="U5214" i="1"/>
  <c r="U5213" i="1"/>
  <c r="U5212" i="1"/>
  <c r="U5211" i="1"/>
  <c r="U5210" i="1"/>
  <c r="U5209" i="1"/>
  <c r="U5208" i="1"/>
  <c r="U5207" i="1"/>
  <c r="U5206" i="1"/>
  <c r="U5205" i="1"/>
  <c r="U5204" i="1"/>
  <c r="U5203" i="1"/>
  <c r="U5202" i="1"/>
  <c r="U5201" i="1"/>
  <c r="U5200" i="1"/>
  <c r="U5199" i="1"/>
  <c r="U5198" i="1"/>
  <c r="U5197" i="1"/>
  <c r="U5196" i="1"/>
  <c r="U5195" i="1"/>
  <c r="U5194" i="1"/>
  <c r="U5193" i="1"/>
  <c r="U5192" i="1"/>
  <c r="U5191" i="1"/>
  <c r="U5190" i="1"/>
  <c r="U5189" i="1"/>
  <c r="U5188" i="1"/>
  <c r="U5187" i="1"/>
  <c r="U5186" i="1"/>
  <c r="U5185" i="1"/>
  <c r="U5184" i="1"/>
  <c r="U5183" i="1"/>
  <c r="U5182" i="1"/>
  <c r="U5181" i="1"/>
  <c r="U5180" i="1"/>
  <c r="U5179" i="1"/>
  <c r="U5178" i="1"/>
  <c r="U5177" i="1"/>
  <c r="U5176" i="1"/>
  <c r="U5175" i="1"/>
  <c r="U5174" i="1"/>
  <c r="U5173" i="1"/>
  <c r="U5172" i="1"/>
  <c r="U5171" i="1"/>
  <c r="U5170" i="1"/>
  <c r="U5169" i="1"/>
  <c r="U5168" i="1"/>
  <c r="U5167" i="1"/>
  <c r="U5166" i="1"/>
  <c r="U5165" i="1"/>
  <c r="U5164" i="1"/>
  <c r="U5163" i="1"/>
  <c r="U5162" i="1"/>
  <c r="U5161" i="1"/>
  <c r="U5160" i="1"/>
  <c r="U5159" i="1"/>
  <c r="U5158" i="1"/>
  <c r="U5157" i="1"/>
  <c r="U5156" i="1"/>
  <c r="U5155" i="1"/>
  <c r="U5154" i="1"/>
  <c r="U5153" i="1"/>
  <c r="U5152" i="1"/>
  <c r="U5151" i="1"/>
  <c r="U5150" i="1"/>
  <c r="U5149" i="1"/>
  <c r="U5148" i="1"/>
  <c r="U5147" i="1"/>
  <c r="U5146" i="1"/>
  <c r="U5145" i="1"/>
  <c r="U5144" i="1"/>
  <c r="U5143" i="1"/>
  <c r="U5142" i="1"/>
  <c r="U5141" i="1"/>
  <c r="U5140" i="1"/>
  <c r="U5139" i="1"/>
  <c r="U5138" i="1"/>
  <c r="U5137" i="1"/>
  <c r="U5136" i="1"/>
  <c r="U5135" i="1"/>
  <c r="U5134" i="1"/>
  <c r="U5133" i="1"/>
  <c r="U5132" i="1"/>
  <c r="U5131" i="1"/>
  <c r="U5130" i="1"/>
  <c r="U5129" i="1"/>
  <c r="U5128" i="1"/>
  <c r="U5127" i="1"/>
  <c r="U5126" i="1"/>
  <c r="U5125" i="1"/>
  <c r="U5124" i="1"/>
  <c r="U5123" i="1"/>
  <c r="U5122" i="1"/>
  <c r="U5121" i="1"/>
  <c r="U5120" i="1"/>
  <c r="U5119" i="1"/>
  <c r="U5118" i="1"/>
  <c r="U5117" i="1"/>
  <c r="U5116" i="1"/>
  <c r="U5115" i="1"/>
  <c r="U5114" i="1"/>
  <c r="U5113" i="1"/>
  <c r="U5112" i="1"/>
  <c r="U5111" i="1"/>
  <c r="U5110" i="1"/>
  <c r="U5109" i="1"/>
  <c r="U5108" i="1"/>
  <c r="U5107" i="1"/>
  <c r="U5106" i="1"/>
  <c r="U5105" i="1"/>
  <c r="U5104" i="1"/>
  <c r="U5103" i="1"/>
  <c r="U5102" i="1"/>
  <c r="U5101" i="1"/>
  <c r="U5100" i="1"/>
  <c r="U5099" i="1"/>
  <c r="U5098" i="1"/>
  <c r="U5097" i="1"/>
  <c r="U5096" i="1"/>
  <c r="U5095" i="1"/>
  <c r="U5094" i="1"/>
  <c r="U5093" i="1"/>
  <c r="U5092" i="1"/>
  <c r="U5091" i="1"/>
  <c r="U5090" i="1"/>
  <c r="U5089" i="1"/>
  <c r="U5088" i="1"/>
  <c r="U5087" i="1"/>
  <c r="U5086" i="1"/>
  <c r="U5085" i="1"/>
  <c r="U5084" i="1"/>
  <c r="U5083" i="1"/>
  <c r="U5082" i="1"/>
  <c r="U5081" i="1"/>
  <c r="U5080" i="1"/>
  <c r="U5079" i="1"/>
  <c r="U5078" i="1"/>
  <c r="U5077" i="1"/>
  <c r="U5076" i="1"/>
  <c r="U5075" i="1"/>
  <c r="U5074" i="1"/>
  <c r="U5073" i="1"/>
  <c r="U5072" i="1"/>
  <c r="U5071" i="1"/>
  <c r="U5070" i="1"/>
  <c r="U5069" i="1"/>
  <c r="U5068" i="1"/>
  <c r="U5067" i="1"/>
  <c r="U5066" i="1"/>
  <c r="U5065" i="1"/>
  <c r="U5064" i="1"/>
  <c r="U5063" i="1"/>
  <c r="U5062" i="1"/>
  <c r="U5061" i="1"/>
  <c r="U5060" i="1"/>
  <c r="U5059" i="1"/>
  <c r="U5058" i="1"/>
  <c r="U5057" i="1"/>
  <c r="U5056" i="1"/>
  <c r="U5055" i="1"/>
  <c r="U5054" i="1"/>
  <c r="U5053" i="1"/>
  <c r="U5052" i="1"/>
  <c r="U5051" i="1"/>
  <c r="U5050" i="1"/>
  <c r="U5049" i="1"/>
  <c r="U5048" i="1"/>
  <c r="U5047" i="1"/>
  <c r="U5046" i="1"/>
  <c r="U5045" i="1"/>
  <c r="U5044" i="1"/>
  <c r="U5043" i="1"/>
  <c r="U5042" i="1"/>
  <c r="U5041" i="1"/>
  <c r="U5040" i="1"/>
  <c r="U5039" i="1"/>
  <c r="U5038" i="1"/>
  <c r="U5037" i="1"/>
  <c r="U5036" i="1"/>
  <c r="U5035" i="1"/>
  <c r="U5034" i="1"/>
  <c r="U5033" i="1"/>
  <c r="U5032" i="1"/>
  <c r="U5031" i="1"/>
  <c r="U5030" i="1"/>
  <c r="U5029" i="1"/>
  <c r="U5028" i="1"/>
  <c r="U5027" i="1"/>
  <c r="U5026" i="1"/>
  <c r="U5025" i="1"/>
  <c r="U5024" i="1"/>
  <c r="U5023" i="1"/>
  <c r="U5022" i="1"/>
  <c r="U5021" i="1"/>
  <c r="U5020" i="1"/>
  <c r="U5019" i="1"/>
  <c r="U5018" i="1"/>
  <c r="U5017" i="1"/>
  <c r="U5016" i="1"/>
  <c r="U5015" i="1"/>
  <c r="U5014" i="1"/>
  <c r="U5013" i="1"/>
  <c r="U5012" i="1"/>
  <c r="U5011" i="1"/>
  <c r="U5010" i="1"/>
  <c r="U5009" i="1"/>
  <c r="U5008" i="1"/>
  <c r="U5007" i="1"/>
  <c r="U5006" i="1"/>
  <c r="U5005" i="1"/>
  <c r="U5004" i="1"/>
  <c r="U5003" i="1"/>
  <c r="U5002" i="1"/>
  <c r="U5001" i="1"/>
  <c r="U5000" i="1"/>
  <c r="U4999" i="1"/>
  <c r="U4998" i="1"/>
  <c r="U4997" i="1"/>
  <c r="U4996" i="1"/>
  <c r="U4995" i="1"/>
  <c r="U4994" i="1"/>
  <c r="U4993" i="1"/>
  <c r="U4992" i="1"/>
  <c r="U4991" i="1"/>
  <c r="U4990" i="1"/>
  <c r="U4989" i="1"/>
  <c r="U4988" i="1"/>
  <c r="U4987" i="1"/>
  <c r="U4986" i="1"/>
  <c r="U4985" i="1"/>
  <c r="U4984" i="1"/>
  <c r="U4983" i="1"/>
  <c r="U4982" i="1"/>
  <c r="U4981" i="1"/>
  <c r="U4980" i="1"/>
  <c r="U4979" i="1"/>
  <c r="U4978" i="1"/>
  <c r="U4977" i="1"/>
  <c r="U4976" i="1"/>
  <c r="U4975" i="1"/>
  <c r="U4974" i="1"/>
  <c r="U4973" i="1"/>
  <c r="U4972" i="1"/>
  <c r="U4971" i="1"/>
  <c r="U4970" i="1"/>
  <c r="U4969" i="1"/>
  <c r="U4968" i="1"/>
  <c r="U4967" i="1"/>
  <c r="U4966" i="1"/>
  <c r="U4965" i="1"/>
  <c r="U4964" i="1"/>
  <c r="U4963" i="1"/>
  <c r="U4962" i="1"/>
  <c r="U4961" i="1"/>
  <c r="U4960" i="1"/>
  <c r="U4959" i="1"/>
  <c r="U4958" i="1"/>
  <c r="U4957" i="1"/>
  <c r="U4956" i="1"/>
  <c r="U4955" i="1"/>
  <c r="U4954" i="1"/>
  <c r="U4953" i="1"/>
  <c r="U4952" i="1"/>
  <c r="U4951" i="1"/>
  <c r="U4950" i="1"/>
  <c r="U4949" i="1"/>
  <c r="U4948" i="1"/>
  <c r="U4947" i="1"/>
  <c r="U4946" i="1"/>
  <c r="U4945" i="1"/>
  <c r="U4944" i="1"/>
  <c r="U4943" i="1"/>
  <c r="U4942" i="1"/>
  <c r="U4941" i="1"/>
  <c r="U4940" i="1"/>
  <c r="U4939" i="1"/>
  <c r="U4938" i="1"/>
  <c r="U4937" i="1"/>
  <c r="U4936" i="1"/>
  <c r="U4935" i="1"/>
  <c r="U4934" i="1"/>
  <c r="U4933" i="1"/>
  <c r="U4932" i="1"/>
  <c r="U4931" i="1"/>
  <c r="U4930" i="1"/>
  <c r="U4929" i="1"/>
  <c r="U4928" i="1"/>
  <c r="U4926" i="1"/>
  <c r="U4925" i="1"/>
  <c r="U4924" i="1"/>
  <c r="U4923" i="1"/>
  <c r="U4922" i="1"/>
  <c r="U4921" i="1"/>
  <c r="U4920" i="1"/>
  <c r="U4919" i="1"/>
  <c r="U4918" i="1"/>
  <c r="U4917" i="1"/>
  <c r="U4916" i="1"/>
  <c r="U4915" i="1"/>
  <c r="U4914" i="1"/>
  <c r="U4913" i="1"/>
  <c r="U4912" i="1"/>
  <c r="U4911" i="1"/>
  <c r="U4910" i="1"/>
  <c r="U4909" i="1"/>
  <c r="U4908" i="1"/>
  <c r="U4907" i="1"/>
  <c r="U4906" i="1"/>
  <c r="U4905" i="1"/>
  <c r="U4904" i="1"/>
  <c r="U4903" i="1"/>
  <c r="U4902" i="1"/>
  <c r="U4901" i="1"/>
  <c r="U4900" i="1"/>
  <c r="U4899" i="1"/>
  <c r="U4898" i="1"/>
  <c r="U4897" i="1"/>
  <c r="U4896" i="1"/>
  <c r="U4895" i="1"/>
  <c r="U4894" i="1"/>
  <c r="U4893" i="1"/>
  <c r="U4892" i="1"/>
  <c r="U4891" i="1"/>
  <c r="U4890" i="1"/>
  <c r="U4889" i="1"/>
  <c r="U4888" i="1"/>
  <c r="U4886" i="1"/>
  <c r="U4885" i="1"/>
  <c r="U4884" i="1"/>
  <c r="U4883" i="1"/>
  <c r="U4882" i="1"/>
  <c r="U4881" i="1"/>
  <c r="U4880" i="1"/>
  <c r="U4879" i="1"/>
  <c r="U4878" i="1"/>
  <c r="U4877" i="1"/>
  <c r="U4876" i="1"/>
  <c r="U4875" i="1"/>
  <c r="U4874" i="1"/>
  <c r="U4873" i="1"/>
  <c r="U4872" i="1"/>
  <c r="U4871" i="1"/>
  <c r="U4870" i="1"/>
  <c r="U4869" i="1"/>
  <c r="U4868" i="1"/>
  <c r="U4867" i="1"/>
  <c r="U4866" i="1"/>
  <c r="U4865" i="1"/>
  <c r="U4864" i="1"/>
  <c r="U4862" i="1"/>
  <c r="U4861" i="1"/>
  <c r="U4860" i="1"/>
  <c r="U4859" i="1"/>
  <c r="U4858" i="1"/>
  <c r="U4857" i="1"/>
  <c r="U4856" i="1"/>
  <c r="U4855" i="1"/>
  <c r="U4854" i="1"/>
  <c r="U4853" i="1"/>
  <c r="U4852" i="1"/>
  <c r="U4851" i="1"/>
  <c r="U4850" i="1"/>
  <c r="U4849" i="1"/>
  <c r="U4848" i="1"/>
  <c r="U4847" i="1"/>
  <c r="U4846" i="1"/>
  <c r="U4845" i="1"/>
  <c r="U4844" i="1"/>
  <c r="U4843" i="1"/>
  <c r="U4842" i="1"/>
  <c r="U4841" i="1"/>
  <c r="U4840" i="1"/>
  <c r="U4839" i="1"/>
  <c r="U4838" i="1"/>
  <c r="U4837" i="1"/>
  <c r="U4836" i="1"/>
  <c r="U4835" i="1"/>
  <c r="U4834" i="1"/>
  <c r="U4833" i="1"/>
  <c r="U4832" i="1"/>
  <c r="U4831" i="1"/>
  <c r="U4830" i="1"/>
  <c r="U4829" i="1"/>
  <c r="U4828" i="1"/>
  <c r="U4827" i="1"/>
  <c r="U4826" i="1"/>
  <c r="U4825" i="1"/>
  <c r="U4824" i="1"/>
  <c r="U4823" i="1"/>
  <c r="U4822" i="1"/>
  <c r="U4821" i="1"/>
  <c r="U4820" i="1"/>
  <c r="U4819" i="1"/>
  <c r="U4818" i="1"/>
  <c r="U4817" i="1"/>
  <c r="U4816" i="1"/>
  <c r="U4815" i="1"/>
  <c r="U4814" i="1"/>
  <c r="U4811" i="1"/>
  <c r="U4810" i="1"/>
  <c r="U4809" i="1"/>
  <c r="U4808" i="1"/>
  <c r="U4807" i="1"/>
  <c r="U4806" i="1"/>
  <c r="U4805" i="1"/>
  <c r="U4804" i="1"/>
  <c r="U4803" i="1"/>
  <c r="U4802" i="1"/>
  <c r="U4801" i="1"/>
  <c r="U4800" i="1"/>
  <c r="U4799" i="1"/>
  <c r="U4798" i="1"/>
  <c r="U4797" i="1"/>
  <c r="U4796" i="1"/>
  <c r="U4795" i="1"/>
  <c r="U4794" i="1"/>
  <c r="U4793" i="1"/>
  <c r="U4792" i="1"/>
  <c r="U4791" i="1"/>
  <c r="U4790" i="1"/>
  <c r="U4789" i="1"/>
  <c r="U4788" i="1"/>
  <c r="U4787" i="1"/>
  <c r="U4786" i="1"/>
  <c r="U4785" i="1"/>
  <c r="U4784" i="1"/>
  <c r="U4783" i="1"/>
  <c r="U4782" i="1"/>
  <c r="U4781" i="1"/>
  <c r="U4780" i="1"/>
  <c r="U4779" i="1"/>
  <c r="U4778" i="1"/>
  <c r="U4777" i="1"/>
  <c r="U4776" i="1"/>
  <c r="U4775" i="1"/>
  <c r="U4774" i="1"/>
  <c r="U4773" i="1"/>
  <c r="U4772" i="1"/>
  <c r="U4771" i="1"/>
  <c r="U4770" i="1"/>
  <c r="U4769" i="1"/>
  <c r="U4768" i="1"/>
  <c r="U4767" i="1"/>
  <c r="U4766" i="1"/>
  <c r="U4765" i="1"/>
  <c r="U4764" i="1"/>
  <c r="U4763" i="1"/>
  <c r="U4762" i="1"/>
  <c r="U4761" i="1"/>
  <c r="U4760" i="1"/>
  <c r="U4759" i="1"/>
  <c r="U4758" i="1"/>
  <c r="U4757" i="1"/>
  <c r="U4756" i="1"/>
  <c r="U4755" i="1"/>
  <c r="U4754" i="1"/>
  <c r="U4753" i="1"/>
  <c r="U4752" i="1"/>
  <c r="U4751" i="1"/>
  <c r="U4750" i="1"/>
  <c r="U4749" i="1"/>
  <c r="U4748" i="1"/>
  <c r="U4746" i="1"/>
  <c r="U4745" i="1"/>
  <c r="U4744" i="1"/>
  <c r="U4743" i="1"/>
  <c r="U4742" i="1"/>
  <c r="U4741" i="1"/>
  <c r="U4740" i="1"/>
  <c r="U4739" i="1"/>
  <c r="U4738" i="1"/>
  <c r="U4737" i="1"/>
  <c r="U4736" i="1"/>
  <c r="U4735" i="1"/>
  <c r="U4734" i="1"/>
  <c r="U4733" i="1"/>
  <c r="U4732" i="1"/>
  <c r="U4731" i="1"/>
  <c r="U4730" i="1"/>
  <c r="U4727" i="1"/>
  <c r="U4726" i="1"/>
  <c r="U4725" i="1"/>
  <c r="U4724" i="1"/>
  <c r="U4723" i="1"/>
  <c r="U4722" i="1"/>
  <c r="U4721" i="1"/>
  <c r="U4720" i="1"/>
  <c r="U4719" i="1"/>
  <c r="U4718" i="1"/>
  <c r="U4717" i="1"/>
  <c r="U4716" i="1"/>
  <c r="U4715" i="1"/>
  <c r="U4714" i="1"/>
  <c r="U4713" i="1"/>
  <c r="U4712" i="1"/>
  <c r="U4711" i="1"/>
  <c r="U4710" i="1"/>
  <c r="U4709" i="1"/>
  <c r="U4708" i="1"/>
  <c r="U4707" i="1"/>
  <c r="U4706" i="1"/>
  <c r="U4705" i="1"/>
  <c r="U4704" i="1"/>
  <c r="U4703" i="1"/>
  <c r="U4702" i="1"/>
  <c r="U4701" i="1"/>
  <c r="U4700" i="1"/>
  <c r="U4699" i="1"/>
  <c r="U4698" i="1"/>
  <c r="U4697" i="1"/>
  <c r="U4696" i="1"/>
  <c r="U4695" i="1"/>
  <c r="U4694" i="1"/>
  <c r="U4693" i="1"/>
  <c r="U4692" i="1"/>
  <c r="U4691" i="1"/>
  <c r="U4690" i="1"/>
  <c r="U4689" i="1"/>
  <c r="U4688" i="1"/>
  <c r="U4687" i="1"/>
  <c r="U4686" i="1"/>
  <c r="U4685" i="1"/>
  <c r="U4684" i="1"/>
  <c r="U4683" i="1"/>
  <c r="U4682" i="1"/>
  <c r="U4681" i="1"/>
  <c r="U4680" i="1"/>
  <c r="U4679" i="1"/>
  <c r="U4678" i="1"/>
  <c r="U4677" i="1"/>
  <c r="U4676" i="1"/>
  <c r="U4675" i="1"/>
  <c r="U4674" i="1"/>
  <c r="U4673" i="1"/>
  <c r="U4672" i="1"/>
  <c r="U4671" i="1"/>
  <c r="U4670" i="1"/>
  <c r="U4669" i="1"/>
  <c r="U4668" i="1"/>
  <c r="U4667" i="1"/>
  <c r="U4666" i="1"/>
  <c r="U4665" i="1"/>
  <c r="U4664" i="1"/>
  <c r="U4663" i="1"/>
  <c r="U4662" i="1"/>
  <c r="U4661" i="1"/>
  <c r="U4660" i="1"/>
  <c r="U4659" i="1"/>
  <c r="U4658" i="1"/>
  <c r="U4657" i="1"/>
  <c r="U4656" i="1"/>
  <c r="U4655" i="1"/>
  <c r="U4654" i="1"/>
  <c r="U4653" i="1"/>
  <c r="U4652" i="1"/>
  <c r="U4651" i="1"/>
  <c r="U4650" i="1"/>
  <c r="U4649" i="1"/>
  <c r="U4648" i="1"/>
  <c r="U4647" i="1"/>
  <c r="U4646" i="1"/>
  <c r="U4645" i="1"/>
  <c r="U4644" i="1"/>
  <c r="U4643" i="1"/>
  <c r="U4642" i="1"/>
  <c r="U4641" i="1"/>
  <c r="U4640" i="1"/>
  <c r="U4639" i="1"/>
  <c r="U4638" i="1"/>
  <c r="U4637" i="1"/>
  <c r="U4636" i="1"/>
  <c r="U4635" i="1"/>
  <c r="U4634" i="1"/>
  <c r="U4633" i="1"/>
  <c r="U4632" i="1"/>
  <c r="U4631" i="1"/>
  <c r="U4630" i="1"/>
  <c r="U4629" i="1"/>
  <c r="U4628" i="1"/>
  <c r="U4627" i="1"/>
  <c r="U4626" i="1"/>
  <c r="U4625" i="1"/>
  <c r="U4623" i="1"/>
  <c r="U4622" i="1"/>
  <c r="U4621" i="1"/>
  <c r="U4620" i="1"/>
  <c r="U4619" i="1"/>
  <c r="U4618" i="1"/>
  <c r="U4617" i="1"/>
  <c r="U4616" i="1"/>
  <c r="U4615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1" i="1"/>
  <c r="U4590" i="1"/>
  <c r="U4589" i="1"/>
  <c r="U4588" i="1"/>
  <c r="U4587" i="1"/>
  <c r="U4586" i="1"/>
  <c r="U4585" i="1"/>
  <c r="U4584" i="1"/>
  <c r="U4583" i="1"/>
  <c r="U4582" i="1"/>
  <c r="U4581" i="1"/>
  <c r="U4580" i="1"/>
  <c r="U4579" i="1"/>
  <c r="U4578" i="1"/>
  <c r="U4577" i="1"/>
  <c r="U4576" i="1"/>
  <c r="U4575" i="1"/>
  <c r="U4574" i="1"/>
  <c r="U4573" i="1"/>
  <c r="U4572" i="1"/>
  <c r="U4571" i="1"/>
  <c r="U4570" i="1"/>
  <c r="U4569" i="1"/>
  <c r="U4568" i="1"/>
  <c r="U4567" i="1"/>
  <c r="U4566" i="1"/>
  <c r="U4565" i="1"/>
  <c r="U4564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2" i="1"/>
  <c r="U4531" i="1"/>
  <c r="U4530" i="1"/>
  <c r="U4529" i="1"/>
  <c r="U4528" i="1"/>
  <c r="U4527" i="1"/>
  <c r="U4526" i="1"/>
  <c r="U4525" i="1"/>
  <c r="U4524" i="1"/>
  <c r="U4523" i="1"/>
  <c r="U4522" i="1"/>
  <c r="U4521" i="1"/>
  <c r="U4520" i="1"/>
  <c r="U4519" i="1"/>
  <c r="U4518" i="1"/>
  <c r="U4517" i="1"/>
  <c r="U4516" i="1"/>
  <c r="U4515" i="1"/>
  <c r="U4514" i="1"/>
  <c r="U4513" i="1"/>
  <c r="U4512" i="1"/>
  <c r="U4511" i="1"/>
  <c r="U4510" i="1"/>
  <c r="U4509" i="1"/>
  <c r="U4508" i="1"/>
  <c r="U4507" i="1"/>
  <c r="U4506" i="1"/>
  <c r="U4505" i="1"/>
  <c r="U4504" i="1"/>
  <c r="U4503" i="1"/>
  <c r="U4502" i="1"/>
  <c r="U4501" i="1"/>
  <c r="U4500" i="1"/>
  <c r="U4499" i="1"/>
  <c r="U4498" i="1"/>
  <c r="U4497" i="1"/>
  <c r="U4496" i="1"/>
  <c r="U4495" i="1"/>
  <c r="U4494" i="1"/>
  <c r="U4493" i="1"/>
  <c r="U4492" i="1"/>
  <c r="U4491" i="1"/>
  <c r="U4490" i="1"/>
  <c r="U4489" i="1"/>
  <c r="U4488" i="1"/>
  <c r="U4487" i="1"/>
  <c r="U4486" i="1"/>
  <c r="U4485" i="1"/>
  <c r="U4484" i="1"/>
  <c r="U4483" i="1"/>
  <c r="U4482" i="1"/>
  <c r="U4481" i="1"/>
  <c r="U4480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7" i="1"/>
  <c r="U4466" i="1"/>
  <c r="U4465" i="1"/>
  <c r="U4464" i="1"/>
  <c r="U4463" i="1"/>
  <c r="U4462" i="1"/>
  <c r="U4461" i="1"/>
  <c r="U4460" i="1"/>
  <c r="U4459" i="1"/>
  <c r="U4458" i="1"/>
  <c r="U4457" i="1"/>
  <c r="U4456" i="1"/>
  <c r="U4455" i="1"/>
  <c r="U4454" i="1"/>
  <c r="U4453" i="1"/>
  <c r="U4452" i="1"/>
  <c r="U4451" i="1"/>
  <c r="U4450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9" i="1"/>
  <c r="U4428" i="1"/>
  <c r="U4427" i="1"/>
  <c r="U4426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7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6" i="1"/>
  <c r="U4375" i="1"/>
  <c r="U4374" i="1"/>
  <c r="U4373" i="1"/>
  <c r="U4372" i="1"/>
  <c r="U4371" i="1"/>
  <c r="U4370" i="1"/>
  <c r="U4369" i="1"/>
  <c r="U4368" i="1"/>
  <c r="U4367" i="1"/>
  <c r="U4366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8" i="1"/>
  <c r="U4317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92" i="1"/>
  <c r="U4291" i="1"/>
  <c r="U4290" i="1"/>
  <c r="U4289" i="1"/>
  <c r="U4288" i="1"/>
  <c r="U4287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6" i="1"/>
  <c r="U2225" i="1"/>
  <c r="U2224" i="1"/>
  <c r="U2223" i="1"/>
  <c r="U2222" i="1"/>
  <c r="U2221" i="1"/>
  <c r="U2220" i="1"/>
  <c r="U2219" i="1"/>
  <c r="U2218" i="1"/>
  <c r="U2217" i="1"/>
  <c r="U2216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1" i="1"/>
  <c r="U1440" i="1"/>
  <c r="U1439" i="1"/>
  <c r="U1438" i="1"/>
  <c r="U1437" i="1"/>
  <c r="U1436" i="1"/>
  <c r="U1432" i="1"/>
  <c r="U1431" i="1"/>
  <c r="U1430" i="1"/>
  <c r="U1429" i="1"/>
  <c r="U1428" i="1"/>
  <c r="U1427" i="1"/>
  <c r="U1424" i="1"/>
  <c r="U1423" i="1"/>
  <c r="U1422" i="1"/>
  <c r="U1421" i="1"/>
  <c r="U1416" i="1"/>
  <c r="U1415" i="1"/>
  <c r="U1414" i="1"/>
  <c r="U1413" i="1"/>
  <c r="U1412" i="1"/>
  <c r="U1411" i="1"/>
  <c r="U1409" i="1"/>
  <c r="U1408" i="1"/>
  <c r="U1407" i="1"/>
  <c r="U1406" i="1"/>
  <c r="U1405" i="1"/>
  <c r="U1404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3" i="1"/>
  <c r="U1382" i="1"/>
  <c r="U1381" i="1"/>
  <c r="U1380" i="1"/>
  <c r="U1379" i="1"/>
  <c r="U1378" i="1"/>
  <c r="U1377" i="1"/>
  <c r="U1376" i="1"/>
  <c r="U1375" i="1"/>
  <c r="U1373" i="1"/>
  <c r="U1372" i="1"/>
  <c r="U1371" i="1"/>
  <c r="U1370" i="1"/>
  <c r="U1369" i="1"/>
  <c r="U1368" i="1"/>
  <c r="U1367" i="1"/>
  <c r="U1366" i="1"/>
  <c r="U1365" i="1"/>
  <c r="U1364" i="1"/>
  <c r="U1363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2" i="1"/>
  <c r="U1341" i="1"/>
  <c r="U1340" i="1"/>
  <c r="U1339" i="1"/>
  <c r="U1338" i="1"/>
  <c r="U1337" i="1"/>
  <c r="U1336" i="1"/>
  <c r="U1335" i="1"/>
  <c r="U1334" i="1"/>
  <c r="U1332" i="1"/>
  <c r="U1331" i="1"/>
  <c r="U1330" i="1"/>
  <c r="U1329" i="1"/>
  <c r="U1328" i="1"/>
  <c r="U1327" i="1"/>
  <c r="U1326" i="1"/>
  <c r="U1325" i="1"/>
  <c r="U1324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4" i="1"/>
  <c r="U1303" i="1"/>
  <c r="U1302" i="1"/>
  <c r="U1301" i="1"/>
  <c r="U1300" i="1"/>
  <c r="U1299" i="1"/>
  <c r="U1298" i="1"/>
  <c r="U1297" i="1"/>
  <c r="U1296" i="1"/>
  <c r="U1292" i="1"/>
  <c r="U1291" i="1"/>
  <c r="U1290" i="1"/>
  <c r="U1289" i="1"/>
  <c r="U1288" i="1"/>
  <c r="U1287" i="1"/>
  <c r="U1286" i="1"/>
  <c r="U1285" i="1"/>
  <c r="U1284" i="1"/>
  <c r="U1283" i="1"/>
  <c r="U1280" i="1"/>
  <c r="U1279" i="1"/>
  <c r="U1278" i="1"/>
  <c r="U1277" i="1"/>
  <c r="U1276" i="1"/>
  <c r="U1275" i="1"/>
  <c r="U1274" i="1"/>
  <c r="U1273" i="1"/>
  <c r="U1272" i="1"/>
  <c r="U1271" i="1"/>
  <c r="U1268" i="1"/>
  <c r="U1267" i="1"/>
  <c r="U1266" i="1"/>
  <c r="U1265" i="1"/>
  <c r="U1264" i="1"/>
  <c r="U1263" i="1"/>
  <c r="U1262" i="1"/>
  <c r="U1261" i="1"/>
  <c r="U1259" i="1"/>
  <c r="U1258" i="1"/>
  <c r="U1257" i="1"/>
  <c r="U1256" i="1"/>
  <c r="U1255" i="1"/>
  <c r="U1254" i="1"/>
  <c r="U1253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29" i="1"/>
  <c r="U1228" i="1"/>
  <c r="U1227" i="1"/>
  <c r="U1226" i="1"/>
  <c r="U1225" i="1"/>
  <c r="U1224" i="1"/>
  <c r="U1223" i="1"/>
  <c r="U1222" i="1"/>
  <c r="U1221" i="1"/>
  <c r="U1220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7" i="1"/>
  <c r="U736" i="1"/>
  <c r="U735" i="1"/>
  <c r="U734" i="1"/>
  <c r="U733" i="1"/>
  <c r="U732" i="1"/>
  <c r="U731" i="1"/>
  <c r="U730" i="1"/>
  <c r="U729" i="1"/>
  <c r="U728" i="1"/>
  <c r="U727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6" i="1"/>
  <c r="U595" i="1"/>
  <c r="U594" i="1"/>
  <c r="U593" i="1"/>
  <c r="U592" i="1"/>
  <c r="U591" i="1"/>
  <c r="U590" i="1"/>
  <c r="U589" i="1"/>
  <c r="U588" i="1"/>
  <c r="U587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7" i="1"/>
  <c r="U546" i="1"/>
  <c r="U545" i="1"/>
  <c r="U544" i="1"/>
  <c r="U543" i="1"/>
  <c r="U542" i="1"/>
  <c r="U540" i="1"/>
  <c r="U539" i="1"/>
  <c r="U538" i="1"/>
  <c r="U537" i="1"/>
  <c r="U536" i="1"/>
  <c r="U535" i="1"/>
  <c r="U533" i="1"/>
  <c r="U532" i="1"/>
  <c r="U531" i="1"/>
  <c r="U530" i="1"/>
  <c r="U529" i="1"/>
  <c r="U528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4" i="1"/>
  <c r="U25" i="1"/>
  <c r="U26" i="1"/>
  <c r="U27" i="1"/>
  <c r="U28" i="1"/>
  <c r="U29" i="1"/>
  <c r="U30" i="1"/>
  <c r="U32" i="1"/>
  <c r="U33" i="1"/>
  <c r="U34" i="1"/>
  <c r="U35" i="1"/>
  <c r="U36" i="1"/>
  <c r="U37" i="1"/>
  <c r="U38" i="1"/>
  <c r="U40" i="1"/>
  <c r="U41" i="1"/>
  <c r="U42" i="1"/>
  <c r="U43" i="1"/>
  <c r="U44" i="1"/>
  <c r="U45" i="1"/>
  <c r="U46" i="1"/>
  <c r="U48" i="1"/>
  <c r="U49" i="1"/>
  <c r="U50" i="1"/>
  <c r="U51" i="1"/>
  <c r="U52" i="1"/>
  <c r="U53" i="1"/>
  <c r="U54" i="1"/>
  <c r="U56" i="1"/>
  <c r="U57" i="1"/>
  <c r="U58" i="1"/>
  <c r="U59" i="1"/>
  <c r="U60" i="1"/>
  <c r="U61" i="1"/>
  <c r="U62" i="1"/>
  <c r="U64" i="1"/>
  <c r="U65" i="1"/>
  <c r="U66" i="1"/>
  <c r="U67" i="1"/>
  <c r="U68" i="1"/>
  <c r="U69" i="1"/>
  <c r="U70" i="1"/>
  <c r="U72" i="1"/>
  <c r="U73" i="1"/>
  <c r="U74" i="1"/>
  <c r="U75" i="1"/>
  <c r="U76" i="1"/>
  <c r="U77" i="1"/>
  <c r="U78" i="1"/>
  <c r="U80" i="1"/>
  <c r="U81" i="1"/>
  <c r="U82" i="1"/>
  <c r="U83" i="1"/>
  <c r="U84" i="1"/>
  <c r="U85" i="1"/>
  <c r="U86" i="1"/>
  <c r="U88" i="1"/>
  <c r="U89" i="1"/>
  <c r="U90" i="1"/>
  <c r="U91" i="1"/>
  <c r="U92" i="1"/>
  <c r="U93" i="1"/>
  <c r="U94" i="1"/>
  <c r="U96" i="1"/>
  <c r="U97" i="1"/>
  <c r="U98" i="1"/>
  <c r="U99" i="1"/>
  <c r="U100" i="1"/>
  <c r="U101" i="1"/>
  <c r="U102" i="1"/>
  <c r="U104" i="1"/>
  <c r="U105" i="1"/>
  <c r="U106" i="1"/>
  <c r="U107" i="1"/>
  <c r="U108" i="1"/>
  <c r="U109" i="1"/>
  <c r="U110" i="1"/>
  <c r="U112" i="1"/>
  <c r="U113" i="1"/>
  <c r="U114" i="1"/>
  <c r="U115" i="1"/>
  <c r="U116" i="1"/>
  <c r="U117" i="1"/>
  <c r="U118" i="1"/>
  <c r="U120" i="1"/>
  <c r="U121" i="1"/>
  <c r="U122" i="1"/>
  <c r="U123" i="1"/>
  <c r="U124" i="1"/>
  <c r="U125" i="1"/>
  <c r="U126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2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6" i="1"/>
  <c r="V2225" i="1"/>
  <c r="V2224" i="1"/>
  <c r="V2223" i="1"/>
  <c r="V2222" i="1"/>
  <c r="V2221" i="1"/>
  <c r="V2220" i="1"/>
  <c r="V2219" i="1"/>
  <c r="V2218" i="1"/>
  <c r="V2217" i="1"/>
  <c r="V2216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1" i="1"/>
  <c r="V1440" i="1"/>
  <c r="V1439" i="1"/>
  <c r="V1438" i="1"/>
  <c r="V1437" i="1"/>
  <c r="V1436" i="1"/>
  <c r="V1432" i="1"/>
  <c r="V1431" i="1"/>
  <c r="V1430" i="1"/>
  <c r="V1429" i="1"/>
  <c r="V1428" i="1"/>
  <c r="V1427" i="1"/>
  <c r="V1424" i="1"/>
  <c r="V1423" i="1"/>
  <c r="V1422" i="1"/>
  <c r="V1421" i="1"/>
  <c r="V1416" i="1"/>
  <c r="V1415" i="1"/>
  <c r="V1414" i="1"/>
  <c r="V1413" i="1"/>
  <c r="V1412" i="1"/>
  <c r="V1411" i="1"/>
  <c r="V1409" i="1"/>
  <c r="V1408" i="1"/>
  <c r="V1407" i="1"/>
  <c r="V1406" i="1"/>
  <c r="V1405" i="1"/>
  <c r="V1404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3" i="1"/>
  <c r="V1382" i="1"/>
  <c r="V1381" i="1"/>
  <c r="V1380" i="1"/>
  <c r="V1379" i="1"/>
  <c r="V1378" i="1"/>
  <c r="V1377" i="1"/>
  <c r="V1376" i="1"/>
  <c r="V1375" i="1"/>
  <c r="V1373" i="1"/>
  <c r="V1372" i="1"/>
  <c r="V1371" i="1"/>
  <c r="V1370" i="1"/>
  <c r="V1369" i="1"/>
  <c r="V1368" i="1"/>
  <c r="V1367" i="1"/>
  <c r="V1366" i="1"/>
  <c r="V1365" i="1"/>
  <c r="V1364" i="1"/>
  <c r="V1363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2" i="1"/>
  <c r="V1341" i="1"/>
  <c r="V1340" i="1"/>
  <c r="V1339" i="1"/>
  <c r="V1338" i="1"/>
  <c r="V1337" i="1"/>
  <c r="V1336" i="1"/>
  <c r="V1335" i="1"/>
  <c r="V1334" i="1"/>
  <c r="V1332" i="1"/>
  <c r="V1331" i="1"/>
  <c r="V1330" i="1"/>
  <c r="V1329" i="1"/>
  <c r="V1328" i="1"/>
  <c r="V1327" i="1"/>
  <c r="V1326" i="1"/>
  <c r="V1325" i="1"/>
  <c r="V1324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4" i="1"/>
  <c r="V1303" i="1"/>
  <c r="V1302" i="1"/>
  <c r="V1301" i="1"/>
  <c r="V1300" i="1"/>
  <c r="V1299" i="1"/>
  <c r="V1298" i="1"/>
  <c r="V1297" i="1"/>
  <c r="V1296" i="1"/>
  <c r="V1292" i="1"/>
  <c r="V1291" i="1"/>
  <c r="V1290" i="1"/>
  <c r="V1289" i="1"/>
  <c r="V1288" i="1"/>
  <c r="V1287" i="1"/>
  <c r="V1286" i="1"/>
  <c r="V1285" i="1"/>
  <c r="V1284" i="1"/>
  <c r="V1283" i="1"/>
  <c r="V1280" i="1"/>
  <c r="V1279" i="1"/>
  <c r="V1278" i="1"/>
  <c r="V1277" i="1"/>
  <c r="V1276" i="1"/>
  <c r="V1275" i="1"/>
  <c r="V1274" i="1"/>
  <c r="V1273" i="1"/>
  <c r="V1272" i="1"/>
  <c r="V1271" i="1"/>
  <c r="V1268" i="1"/>
  <c r="V1267" i="1"/>
  <c r="V1266" i="1"/>
  <c r="V1265" i="1"/>
  <c r="V1264" i="1"/>
  <c r="V1263" i="1"/>
  <c r="V1262" i="1"/>
  <c r="V1261" i="1"/>
  <c r="V1259" i="1"/>
  <c r="V1258" i="1"/>
  <c r="V1257" i="1"/>
  <c r="V1256" i="1"/>
  <c r="V1255" i="1"/>
  <c r="V1254" i="1"/>
  <c r="V1253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29" i="1"/>
  <c r="V1228" i="1"/>
  <c r="V1227" i="1"/>
  <c r="V1226" i="1"/>
  <c r="V1225" i="1"/>
  <c r="V1224" i="1"/>
  <c r="V1223" i="1"/>
  <c r="V1222" i="1"/>
  <c r="V1221" i="1"/>
  <c r="V1220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7" i="1"/>
  <c r="V736" i="1"/>
  <c r="V735" i="1"/>
  <c r="V734" i="1"/>
  <c r="V733" i="1"/>
  <c r="V732" i="1"/>
  <c r="V731" i="1"/>
  <c r="V730" i="1"/>
  <c r="V729" i="1"/>
  <c r="V728" i="1"/>
  <c r="V727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6" i="1"/>
  <c r="V595" i="1"/>
  <c r="V594" i="1"/>
  <c r="V593" i="1"/>
  <c r="V592" i="1"/>
  <c r="V591" i="1"/>
  <c r="V590" i="1"/>
  <c r="V589" i="1"/>
  <c r="V588" i="1"/>
  <c r="V587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7" i="1"/>
  <c r="V546" i="1"/>
  <c r="V545" i="1"/>
  <c r="V544" i="1"/>
  <c r="V543" i="1"/>
  <c r="V542" i="1"/>
  <c r="V540" i="1"/>
  <c r="V539" i="1"/>
  <c r="V538" i="1"/>
  <c r="V537" i="1"/>
  <c r="V536" i="1"/>
  <c r="V535" i="1"/>
  <c r="V533" i="1"/>
  <c r="V532" i="1"/>
  <c r="V531" i="1"/>
  <c r="V530" i="1"/>
  <c r="V529" i="1"/>
  <c r="V528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6" i="1"/>
  <c r="R2225" i="1"/>
  <c r="R2224" i="1"/>
  <c r="R2223" i="1"/>
  <c r="R2222" i="1"/>
  <c r="R2221" i="1"/>
  <c r="R2220" i="1"/>
  <c r="R2219" i="1"/>
  <c r="R2218" i="1"/>
  <c r="R2217" i="1"/>
  <c r="R2216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1" i="1"/>
  <c r="R1440" i="1"/>
  <c r="R1439" i="1"/>
  <c r="R1438" i="1"/>
  <c r="R1437" i="1"/>
  <c r="R1436" i="1"/>
  <c r="R1432" i="1"/>
  <c r="R1431" i="1"/>
  <c r="R1430" i="1"/>
  <c r="R1429" i="1"/>
  <c r="R1428" i="1"/>
  <c r="R1427" i="1"/>
  <c r="R1424" i="1"/>
  <c r="R1423" i="1"/>
  <c r="R1422" i="1"/>
  <c r="R1421" i="1"/>
  <c r="R1416" i="1"/>
  <c r="R1415" i="1"/>
  <c r="R1414" i="1"/>
  <c r="R1413" i="1"/>
  <c r="R1412" i="1"/>
  <c r="R1411" i="1"/>
  <c r="R1409" i="1"/>
  <c r="R1408" i="1"/>
  <c r="R1407" i="1"/>
  <c r="R1406" i="1"/>
  <c r="R1405" i="1"/>
  <c r="R1404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3" i="1"/>
  <c r="R1382" i="1"/>
  <c r="R1381" i="1"/>
  <c r="R1380" i="1"/>
  <c r="R1379" i="1"/>
  <c r="R1378" i="1"/>
  <c r="R1377" i="1"/>
  <c r="R1376" i="1"/>
  <c r="R1375" i="1"/>
  <c r="R1373" i="1"/>
  <c r="R1372" i="1"/>
  <c r="R1371" i="1"/>
  <c r="R1370" i="1"/>
  <c r="R1369" i="1"/>
  <c r="R1368" i="1"/>
  <c r="R1367" i="1"/>
  <c r="R1366" i="1"/>
  <c r="R1365" i="1"/>
  <c r="R1364" i="1"/>
  <c r="R1363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2" i="1"/>
  <c r="R1341" i="1"/>
  <c r="R1340" i="1"/>
  <c r="R1339" i="1"/>
  <c r="R1338" i="1"/>
  <c r="R1337" i="1"/>
  <c r="R1336" i="1"/>
  <c r="R1335" i="1"/>
  <c r="R1334" i="1"/>
  <c r="R1332" i="1"/>
  <c r="R1331" i="1"/>
  <c r="R1330" i="1"/>
  <c r="R1329" i="1"/>
  <c r="R1328" i="1"/>
  <c r="R1327" i="1"/>
  <c r="R1326" i="1"/>
  <c r="R1325" i="1"/>
  <c r="R1324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4" i="1"/>
  <c r="R1303" i="1"/>
  <c r="R1302" i="1"/>
  <c r="R1301" i="1"/>
  <c r="R1300" i="1"/>
  <c r="R1299" i="1"/>
  <c r="R1298" i="1"/>
  <c r="R1297" i="1"/>
  <c r="R1296" i="1"/>
  <c r="R1292" i="1"/>
  <c r="R1291" i="1"/>
  <c r="R1290" i="1"/>
  <c r="R1289" i="1"/>
  <c r="R1288" i="1"/>
  <c r="R1287" i="1"/>
  <c r="R1286" i="1"/>
  <c r="R1285" i="1"/>
  <c r="R1284" i="1"/>
  <c r="R1283" i="1"/>
  <c r="R1280" i="1"/>
  <c r="R1279" i="1"/>
  <c r="R1278" i="1"/>
  <c r="R1277" i="1"/>
  <c r="R1276" i="1"/>
  <c r="R1275" i="1"/>
  <c r="R1274" i="1"/>
  <c r="R1273" i="1"/>
  <c r="R1272" i="1"/>
  <c r="R1271" i="1"/>
  <c r="R1268" i="1"/>
  <c r="R1267" i="1"/>
  <c r="R1266" i="1"/>
  <c r="R1265" i="1"/>
  <c r="R1264" i="1"/>
  <c r="R1263" i="1"/>
  <c r="R1262" i="1"/>
  <c r="R1261" i="1"/>
  <c r="R1259" i="1"/>
  <c r="R1258" i="1"/>
  <c r="R1257" i="1"/>
  <c r="R1256" i="1"/>
  <c r="R1255" i="1"/>
  <c r="R1254" i="1"/>
  <c r="R1253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29" i="1"/>
  <c r="R1228" i="1"/>
  <c r="R1227" i="1"/>
  <c r="R1226" i="1"/>
  <c r="R1225" i="1"/>
  <c r="R1224" i="1"/>
  <c r="R1223" i="1"/>
  <c r="R1222" i="1"/>
  <c r="R1221" i="1"/>
  <c r="R1220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7" i="1"/>
  <c r="R736" i="1"/>
  <c r="R735" i="1"/>
  <c r="R734" i="1"/>
  <c r="R733" i="1"/>
  <c r="R732" i="1"/>
  <c r="R731" i="1"/>
  <c r="R730" i="1"/>
  <c r="R729" i="1"/>
  <c r="R728" i="1"/>
  <c r="R727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6" i="1"/>
  <c r="R595" i="1"/>
  <c r="R594" i="1"/>
  <c r="R593" i="1"/>
  <c r="R592" i="1"/>
  <c r="R591" i="1"/>
  <c r="R590" i="1"/>
  <c r="R589" i="1"/>
  <c r="R588" i="1"/>
  <c r="R587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7" i="1"/>
  <c r="R546" i="1"/>
  <c r="R545" i="1"/>
  <c r="R544" i="1"/>
  <c r="R543" i="1"/>
  <c r="R542" i="1"/>
  <c r="R540" i="1"/>
  <c r="R539" i="1"/>
  <c r="R538" i="1"/>
  <c r="R537" i="1"/>
  <c r="R536" i="1"/>
  <c r="R535" i="1"/>
  <c r="R533" i="1"/>
  <c r="R529" i="1"/>
  <c r="R530" i="1"/>
  <c r="R531" i="1"/>
  <c r="R532" i="1"/>
  <c r="R528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8" i="1"/>
  <c r="T529" i="1"/>
  <c r="T530" i="1"/>
  <c r="T531" i="1"/>
  <c r="T532" i="1"/>
  <c r="T533" i="1"/>
  <c r="T535" i="1"/>
  <c r="T536" i="1"/>
  <c r="T537" i="1"/>
  <c r="T538" i="1"/>
  <c r="T539" i="1"/>
  <c r="T540" i="1"/>
  <c r="T542" i="1"/>
  <c r="T543" i="1"/>
  <c r="T544" i="1"/>
  <c r="T545" i="1"/>
  <c r="T546" i="1"/>
  <c r="T547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7" i="1"/>
  <c r="T588" i="1"/>
  <c r="T589" i="1"/>
  <c r="T590" i="1"/>
  <c r="T591" i="1"/>
  <c r="T592" i="1"/>
  <c r="T593" i="1"/>
  <c r="T594" i="1"/>
  <c r="T595" i="1"/>
  <c r="T596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7" i="1"/>
  <c r="T728" i="1"/>
  <c r="T729" i="1"/>
  <c r="T730" i="1"/>
  <c r="T731" i="1"/>
  <c r="T732" i="1"/>
  <c r="T733" i="1"/>
  <c r="T734" i="1"/>
  <c r="T735" i="1"/>
  <c r="T736" i="1"/>
  <c r="T737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20" i="1"/>
  <c r="T1221" i="1"/>
  <c r="T1222" i="1"/>
  <c r="T1223" i="1"/>
  <c r="T1224" i="1"/>
  <c r="T1225" i="1"/>
  <c r="T1226" i="1"/>
  <c r="T1227" i="1"/>
  <c r="T1228" i="1"/>
  <c r="T1229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3" i="1"/>
  <c r="T1254" i="1"/>
  <c r="T1255" i="1"/>
  <c r="T1256" i="1"/>
  <c r="T1257" i="1"/>
  <c r="T1258" i="1"/>
  <c r="T1259" i="1"/>
  <c r="T1261" i="1"/>
  <c r="T1262" i="1"/>
  <c r="T1263" i="1"/>
  <c r="T1264" i="1"/>
  <c r="T1265" i="1"/>
  <c r="T1266" i="1"/>
  <c r="T1267" i="1"/>
  <c r="T1268" i="1"/>
  <c r="T1271" i="1"/>
  <c r="T1272" i="1"/>
  <c r="T1273" i="1"/>
  <c r="T1274" i="1"/>
  <c r="T1275" i="1"/>
  <c r="T1276" i="1"/>
  <c r="T1277" i="1"/>
  <c r="T1278" i="1"/>
  <c r="T1279" i="1"/>
  <c r="T1280" i="1"/>
  <c r="T1283" i="1"/>
  <c r="T1284" i="1"/>
  <c r="T1285" i="1"/>
  <c r="T1286" i="1"/>
  <c r="T1287" i="1"/>
  <c r="T1288" i="1"/>
  <c r="T1289" i="1"/>
  <c r="T1290" i="1"/>
  <c r="T1291" i="1"/>
  <c r="T1292" i="1"/>
  <c r="T1296" i="1"/>
  <c r="T1297" i="1"/>
  <c r="T1298" i="1"/>
  <c r="T1299" i="1"/>
  <c r="T1300" i="1"/>
  <c r="T1301" i="1"/>
  <c r="T1302" i="1"/>
  <c r="T1303" i="1"/>
  <c r="T1304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4" i="1"/>
  <c r="T1325" i="1"/>
  <c r="T1326" i="1"/>
  <c r="T1327" i="1"/>
  <c r="T1328" i="1"/>
  <c r="T1329" i="1"/>
  <c r="T1330" i="1"/>
  <c r="T1331" i="1"/>
  <c r="T1332" i="1"/>
  <c r="T1334" i="1"/>
  <c r="T1335" i="1"/>
  <c r="T1336" i="1"/>
  <c r="T1337" i="1"/>
  <c r="T1338" i="1"/>
  <c r="T1339" i="1"/>
  <c r="T1340" i="1"/>
  <c r="T1341" i="1"/>
  <c r="T1342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3" i="1"/>
  <c r="T1364" i="1"/>
  <c r="T1365" i="1"/>
  <c r="T1366" i="1"/>
  <c r="T1367" i="1"/>
  <c r="T1368" i="1"/>
  <c r="T1369" i="1"/>
  <c r="T1370" i="1"/>
  <c r="T1371" i="1"/>
  <c r="T1372" i="1"/>
  <c r="T1373" i="1"/>
  <c r="T1375" i="1"/>
  <c r="T1376" i="1"/>
  <c r="T1377" i="1"/>
  <c r="T1378" i="1"/>
  <c r="T1379" i="1"/>
  <c r="T1380" i="1"/>
  <c r="T1381" i="1"/>
  <c r="T1382" i="1"/>
  <c r="T1383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404" i="1"/>
  <c r="T1405" i="1"/>
  <c r="T1406" i="1"/>
  <c r="T1407" i="1"/>
  <c r="T1408" i="1"/>
  <c r="T1409" i="1"/>
  <c r="T1411" i="1"/>
  <c r="T1412" i="1"/>
  <c r="T1413" i="1"/>
  <c r="T1414" i="1"/>
  <c r="T1415" i="1"/>
  <c r="T1416" i="1"/>
  <c r="T1421" i="1"/>
  <c r="T1422" i="1"/>
  <c r="T1423" i="1"/>
  <c r="T1424" i="1"/>
  <c r="T1427" i="1"/>
  <c r="T1428" i="1"/>
  <c r="T1429" i="1"/>
  <c r="T1430" i="1"/>
  <c r="T1431" i="1"/>
  <c r="T1432" i="1"/>
  <c r="T1436" i="1"/>
  <c r="T1437" i="1"/>
  <c r="T1438" i="1"/>
  <c r="T1439" i="1"/>
  <c r="T1440" i="1"/>
  <c r="T1441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6" i="1"/>
  <c r="T2217" i="1"/>
  <c r="T2218" i="1"/>
  <c r="T2219" i="1"/>
  <c r="T2220" i="1"/>
  <c r="T2221" i="1"/>
  <c r="T2222" i="1"/>
  <c r="T2223" i="1"/>
  <c r="T2224" i="1"/>
  <c r="T2225" i="1"/>
  <c r="T2226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6" i="1"/>
  <c r="I2225" i="1"/>
  <c r="I2224" i="1"/>
  <c r="I2223" i="1"/>
  <c r="I2222" i="1"/>
  <c r="I2221" i="1"/>
  <c r="I2220" i="1"/>
  <c r="I2219" i="1"/>
  <c r="I2218" i="1"/>
  <c r="I2217" i="1"/>
  <c r="I2216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1" i="1"/>
  <c r="I1440" i="1"/>
  <c r="I1439" i="1"/>
  <c r="I1438" i="1"/>
  <c r="I1437" i="1"/>
  <c r="I1436" i="1"/>
  <c r="I1432" i="1"/>
  <c r="I1431" i="1"/>
  <c r="I1430" i="1"/>
  <c r="I1429" i="1"/>
  <c r="I1428" i="1"/>
  <c r="I1427" i="1"/>
  <c r="I1424" i="1"/>
  <c r="I1423" i="1"/>
  <c r="I1422" i="1"/>
  <c r="I1421" i="1"/>
  <c r="I1416" i="1"/>
  <c r="I1415" i="1"/>
  <c r="I1414" i="1"/>
  <c r="I1413" i="1"/>
  <c r="I1412" i="1"/>
  <c r="I1411" i="1"/>
  <c r="I1409" i="1"/>
  <c r="I1408" i="1"/>
  <c r="I1407" i="1"/>
  <c r="I1406" i="1"/>
  <c r="I1405" i="1"/>
  <c r="I1404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3" i="1"/>
  <c r="I1382" i="1"/>
  <c r="I1381" i="1"/>
  <c r="I1380" i="1"/>
  <c r="I1379" i="1"/>
  <c r="I1378" i="1"/>
  <c r="I1377" i="1"/>
  <c r="I1376" i="1"/>
  <c r="I1375" i="1"/>
  <c r="I1373" i="1"/>
  <c r="I1372" i="1"/>
  <c r="I1371" i="1"/>
  <c r="I1370" i="1"/>
  <c r="I1369" i="1"/>
  <c r="I1368" i="1"/>
  <c r="I1367" i="1"/>
  <c r="I1366" i="1"/>
  <c r="I1365" i="1"/>
  <c r="I1364" i="1"/>
  <c r="I1363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2" i="1"/>
  <c r="I1341" i="1"/>
  <c r="I1340" i="1"/>
  <c r="I1339" i="1"/>
  <c r="I1338" i="1"/>
  <c r="I1337" i="1"/>
  <c r="I1336" i="1"/>
  <c r="I1335" i="1"/>
  <c r="I1334" i="1"/>
  <c r="I1332" i="1"/>
  <c r="I1331" i="1"/>
  <c r="I1330" i="1"/>
  <c r="I1329" i="1"/>
  <c r="I1328" i="1"/>
  <c r="I1327" i="1"/>
  <c r="I1326" i="1"/>
  <c r="I1325" i="1"/>
  <c r="I1324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4" i="1"/>
  <c r="I1303" i="1"/>
  <c r="I1302" i="1"/>
  <c r="I1301" i="1"/>
  <c r="I1300" i="1"/>
  <c r="I1299" i="1"/>
  <c r="I1298" i="1"/>
  <c r="I1297" i="1"/>
  <c r="I1296" i="1"/>
  <c r="I1292" i="1"/>
  <c r="I1291" i="1"/>
  <c r="I1290" i="1"/>
  <c r="I1289" i="1"/>
  <c r="I1288" i="1"/>
  <c r="I1287" i="1"/>
  <c r="I1286" i="1"/>
  <c r="I1285" i="1"/>
  <c r="I1284" i="1"/>
  <c r="I1283" i="1"/>
  <c r="I1280" i="1"/>
  <c r="I1279" i="1"/>
  <c r="I1278" i="1"/>
  <c r="I1277" i="1"/>
  <c r="I1276" i="1"/>
  <c r="I1275" i="1"/>
  <c r="I1274" i="1"/>
  <c r="I1273" i="1"/>
  <c r="I1272" i="1"/>
  <c r="I1271" i="1"/>
  <c r="I1268" i="1"/>
  <c r="I1267" i="1"/>
  <c r="I1266" i="1"/>
  <c r="I1265" i="1"/>
  <c r="I1264" i="1"/>
  <c r="I1263" i="1"/>
  <c r="I1262" i="1"/>
  <c r="I1261" i="1"/>
  <c r="I1259" i="1"/>
  <c r="I1258" i="1"/>
  <c r="I1257" i="1"/>
  <c r="I1256" i="1"/>
  <c r="I1255" i="1"/>
  <c r="I1254" i="1"/>
  <c r="I1253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29" i="1"/>
  <c r="I1228" i="1"/>
  <c r="I1227" i="1"/>
  <c r="I1226" i="1"/>
  <c r="I1225" i="1"/>
  <c r="I1224" i="1"/>
  <c r="I1223" i="1"/>
  <c r="I1222" i="1"/>
  <c r="I1221" i="1"/>
  <c r="I1220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7" i="1"/>
  <c r="I736" i="1"/>
  <c r="I735" i="1"/>
  <c r="I734" i="1"/>
  <c r="I733" i="1"/>
  <c r="I732" i="1"/>
  <c r="I731" i="1"/>
  <c r="I730" i="1"/>
  <c r="I729" i="1"/>
  <c r="I728" i="1"/>
  <c r="I727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6" i="1"/>
  <c r="I595" i="1"/>
  <c r="I594" i="1"/>
  <c r="I593" i="1"/>
  <c r="I592" i="1"/>
  <c r="I591" i="1"/>
  <c r="I590" i="1"/>
  <c r="I589" i="1"/>
  <c r="I588" i="1"/>
  <c r="I587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7" i="1"/>
  <c r="I546" i="1"/>
  <c r="I545" i="1"/>
  <c r="I544" i="1"/>
  <c r="I543" i="1"/>
  <c r="I542" i="1"/>
  <c r="I540" i="1"/>
  <c r="I539" i="1"/>
  <c r="I538" i="1"/>
  <c r="I537" i="1"/>
  <c r="I536" i="1"/>
  <c r="I535" i="1"/>
  <c r="I533" i="1"/>
  <c r="I532" i="1"/>
  <c r="I531" i="1"/>
  <c r="I530" i="1"/>
  <c r="I529" i="1"/>
  <c r="I528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6" i="1"/>
  <c r="Q2225" i="1"/>
  <c r="Q2224" i="1"/>
  <c r="Q2223" i="1"/>
  <c r="Q2222" i="1"/>
  <c r="Q2221" i="1"/>
  <c r="Q2220" i="1"/>
  <c r="Q2219" i="1"/>
  <c r="Q2218" i="1"/>
  <c r="Q2217" i="1"/>
  <c r="Q2216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1" i="1"/>
  <c r="Q1440" i="1"/>
  <c r="Q1439" i="1"/>
  <c r="Q1438" i="1"/>
  <c r="Q1437" i="1"/>
  <c r="Q1436" i="1"/>
  <c r="Q1432" i="1"/>
  <c r="Q1431" i="1"/>
  <c r="Q1430" i="1"/>
  <c r="Q1429" i="1"/>
  <c r="Q1428" i="1"/>
  <c r="Q1427" i="1"/>
  <c r="Q1424" i="1"/>
  <c r="Q1423" i="1"/>
  <c r="Q1422" i="1"/>
  <c r="Q1421" i="1"/>
  <c r="Q1416" i="1"/>
  <c r="Q1415" i="1"/>
  <c r="Q1414" i="1"/>
  <c r="Q1413" i="1"/>
  <c r="Q1412" i="1"/>
  <c r="Q1411" i="1"/>
  <c r="Q1409" i="1"/>
  <c r="Q1408" i="1"/>
  <c r="Q1407" i="1"/>
  <c r="Q1406" i="1"/>
  <c r="Q1405" i="1"/>
  <c r="Q1404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3" i="1"/>
  <c r="Q1382" i="1"/>
  <c r="Q1381" i="1"/>
  <c r="Q1380" i="1"/>
  <c r="Q1379" i="1"/>
  <c r="Q1378" i="1"/>
  <c r="Q1377" i="1"/>
  <c r="Q1376" i="1"/>
  <c r="Q1375" i="1"/>
  <c r="Q1373" i="1"/>
  <c r="Q1372" i="1"/>
  <c r="Q1371" i="1"/>
  <c r="Q1370" i="1"/>
  <c r="Q1369" i="1"/>
  <c r="Q1368" i="1"/>
  <c r="Q1367" i="1"/>
  <c r="Q1366" i="1"/>
  <c r="Q1365" i="1"/>
  <c r="Q1364" i="1"/>
  <c r="Q1363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2" i="1"/>
  <c r="Q1341" i="1"/>
  <c r="Q1340" i="1"/>
  <c r="Q1339" i="1"/>
  <c r="Q1338" i="1"/>
  <c r="Q1337" i="1"/>
  <c r="Q1336" i="1"/>
  <c r="Q1335" i="1"/>
  <c r="Q1334" i="1"/>
  <c r="Q1332" i="1"/>
  <c r="Q1331" i="1"/>
  <c r="Q1330" i="1"/>
  <c r="Q1329" i="1"/>
  <c r="Q1328" i="1"/>
  <c r="Q1327" i="1"/>
  <c r="Q1326" i="1"/>
  <c r="Q1325" i="1"/>
  <c r="Q1324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4" i="1"/>
  <c r="Q1303" i="1"/>
  <c r="Q1302" i="1"/>
  <c r="Q1301" i="1"/>
  <c r="Q1300" i="1"/>
  <c r="Q1299" i="1"/>
  <c r="Q1298" i="1"/>
  <c r="Q1297" i="1"/>
  <c r="Q1296" i="1"/>
  <c r="Q1292" i="1"/>
  <c r="Q1291" i="1"/>
  <c r="Q1290" i="1"/>
  <c r="Q1289" i="1"/>
  <c r="Q1288" i="1"/>
  <c r="Q1287" i="1"/>
  <c r="Q1286" i="1"/>
  <c r="Q1285" i="1"/>
  <c r="Q1284" i="1"/>
  <c r="Q1283" i="1"/>
  <c r="Q1280" i="1"/>
  <c r="Q1279" i="1"/>
  <c r="Q1278" i="1"/>
  <c r="Q1277" i="1"/>
  <c r="Q1276" i="1"/>
  <c r="Q1275" i="1"/>
  <c r="Q1274" i="1"/>
  <c r="Q1273" i="1"/>
  <c r="Q1272" i="1"/>
  <c r="Q1271" i="1"/>
  <c r="Q1268" i="1"/>
  <c r="Q1267" i="1"/>
  <c r="Q1266" i="1"/>
  <c r="Q1265" i="1"/>
  <c r="Q1264" i="1"/>
  <c r="Q1263" i="1"/>
  <c r="Q1262" i="1"/>
  <c r="Q1261" i="1"/>
  <c r="Q1259" i="1"/>
  <c r="Q1258" i="1"/>
  <c r="Q1257" i="1"/>
  <c r="Q1256" i="1"/>
  <c r="Q1255" i="1"/>
  <c r="Q1254" i="1"/>
  <c r="Q1253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29" i="1"/>
  <c r="Q1228" i="1"/>
  <c r="Q1227" i="1"/>
  <c r="Q1226" i="1"/>
  <c r="Q1225" i="1"/>
  <c r="Q1224" i="1"/>
  <c r="Q1223" i="1"/>
  <c r="Q1222" i="1"/>
  <c r="Q1221" i="1"/>
  <c r="Q1220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7" i="1"/>
  <c r="Q736" i="1"/>
  <c r="Q735" i="1"/>
  <c r="Q734" i="1"/>
  <c r="Q733" i="1"/>
  <c r="Q732" i="1"/>
  <c r="Q731" i="1"/>
  <c r="Q730" i="1"/>
  <c r="Q729" i="1"/>
  <c r="Q728" i="1"/>
  <c r="Q727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6" i="1"/>
  <c r="Q595" i="1"/>
  <c r="Q594" i="1"/>
  <c r="Q593" i="1"/>
  <c r="Q592" i="1"/>
  <c r="Q591" i="1"/>
  <c r="Q590" i="1"/>
  <c r="Q589" i="1"/>
  <c r="Q588" i="1"/>
  <c r="Q587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7" i="1"/>
  <c r="Q546" i="1"/>
  <c r="Q545" i="1"/>
  <c r="Q544" i="1"/>
  <c r="Q543" i="1"/>
  <c r="Q542" i="1"/>
  <c r="Q540" i="1"/>
  <c r="Q539" i="1"/>
  <c r="Q538" i="1"/>
  <c r="Q537" i="1"/>
  <c r="Q536" i="1"/>
  <c r="Q535" i="1"/>
  <c r="Q533" i="1"/>
  <c r="Q532" i="1"/>
  <c r="Q531" i="1"/>
  <c r="Q530" i="1"/>
  <c r="Q529" i="1"/>
  <c r="Q528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G3" i="3"/>
  <c r="G4" i="3"/>
  <c r="G5" i="3"/>
  <c r="G6" i="3"/>
  <c r="G7" i="3"/>
  <c r="G8" i="3"/>
  <c r="G2" i="3"/>
  <c r="F3" i="3"/>
  <c r="F4" i="3"/>
  <c r="F5" i="3"/>
  <c r="F6" i="3"/>
  <c r="F7" i="3"/>
  <c r="F8" i="3"/>
  <c r="F2" i="3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6" i="1"/>
  <c r="P2225" i="1"/>
  <c r="P2224" i="1"/>
  <c r="P2223" i="1"/>
  <c r="P2222" i="1"/>
  <c r="P2221" i="1"/>
  <c r="P2220" i="1"/>
  <c r="P2219" i="1"/>
  <c r="P2218" i="1"/>
  <c r="P2217" i="1"/>
  <c r="P2216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1" i="1"/>
  <c r="P1440" i="1"/>
  <c r="P1439" i="1"/>
  <c r="P1438" i="1"/>
  <c r="P1437" i="1"/>
  <c r="P1436" i="1"/>
  <c r="P1432" i="1"/>
  <c r="P1431" i="1"/>
  <c r="P1430" i="1"/>
  <c r="P1429" i="1"/>
  <c r="P1428" i="1"/>
  <c r="P1427" i="1"/>
  <c r="P1424" i="1"/>
  <c r="P1423" i="1"/>
  <c r="P1422" i="1"/>
  <c r="P1421" i="1"/>
  <c r="P1416" i="1"/>
  <c r="P1415" i="1"/>
  <c r="P1414" i="1"/>
  <c r="P1413" i="1"/>
  <c r="P1412" i="1"/>
  <c r="P1411" i="1"/>
  <c r="P1409" i="1"/>
  <c r="P1408" i="1"/>
  <c r="P1407" i="1"/>
  <c r="P1406" i="1"/>
  <c r="P1405" i="1"/>
  <c r="P1404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3" i="1"/>
  <c r="P1382" i="1"/>
  <c r="P1381" i="1"/>
  <c r="P1380" i="1"/>
  <c r="P1379" i="1"/>
  <c r="P1378" i="1"/>
  <c r="P1377" i="1"/>
  <c r="P1376" i="1"/>
  <c r="P1375" i="1"/>
  <c r="P1373" i="1"/>
  <c r="P1372" i="1"/>
  <c r="P1371" i="1"/>
  <c r="P1370" i="1"/>
  <c r="P1369" i="1"/>
  <c r="P1368" i="1"/>
  <c r="P1367" i="1"/>
  <c r="P1366" i="1"/>
  <c r="P1365" i="1"/>
  <c r="P1364" i="1"/>
  <c r="P1363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2" i="1"/>
  <c r="P1341" i="1"/>
  <c r="P1340" i="1"/>
  <c r="P1339" i="1"/>
  <c r="P1338" i="1"/>
  <c r="P1337" i="1"/>
  <c r="P1336" i="1"/>
  <c r="P1335" i="1"/>
  <c r="P1334" i="1"/>
  <c r="P1332" i="1"/>
  <c r="P1331" i="1"/>
  <c r="P1330" i="1"/>
  <c r="P1329" i="1"/>
  <c r="P1328" i="1"/>
  <c r="P1327" i="1"/>
  <c r="P1326" i="1"/>
  <c r="P1325" i="1"/>
  <c r="P1324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4" i="1"/>
  <c r="P1303" i="1"/>
  <c r="P1302" i="1"/>
  <c r="P1301" i="1"/>
  <c r="P1300" i="1"/>
  <c r="P1299" i="1"/>
  <c r="P1298" i="1"/>
  <c r="P1297" i="1"/>
  <c r="P1296" i="1"/>
  <c r="P1292" i="1"/>
  <c r="P1291" i="1"/>
  <c r="P1290" i="1"/>
  <c r="P1289" i="1"/>
  <c r="P1288" i="1"/>
  <c r="P1287" i="1"/>
  <c r="P1286" i="1"/>
  <c r="P1285" i="1"/>
  <c r="P1284" i="1"/>
  <c r="P1283" i="1"/>
  <c r="P1280" i="1"/>
  <c r="P1279" i="1"/>
  <c r="P1278" i="1"/>
  <c r="P1277" i="1"/>
  <c r="P1276" i="1"/>
  <c r="P1275" i="1"/>
  <c r="P1274" i="1"/>
  <c r="P1273" i="1"/>
  <c r="P1272" i="1"/>
  <c r="P1271" i="1"/>
  <c r="P1268" i="1"/>
  <c r="P1267" i="1"/>
  <c r="P1266" i="1"/>
  <c r="P1265" i="1"/>
  <c r="P1264" i="1"/>
  <c r="P1263" i="1"/>
  <c r="P1262" i="1"/>
  <c r="P1261" i="1"/>
  <c r="P1259" i="1"/>
  <c r="P1258" i="1"/>
  <c r="P1257" i="1"/>
  <c r="P1256" i="1"/>
  <c r="P1255" i="1"/>
  <c r="P1254" i="1"/>
  <c r="P1253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29" i="1"/>
  <c r="P1228" i="1"/>
  <c r="P1227" i="1"/>
  <c r="P1226" i="1"/>
  <c r="P1225" i="1"/>
  <c r="P1224" i="1"/>
  <c r="P1223" i="1"/>
  <c r="P1222" i="1"/>
  <c r="P1221" i="1"/>
  <c r="P1220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7" i="1"/>
  <c r="P736" i="1"/>
  <c r="P735" i="1"/>
  <c r="P734" i="1"/>
  <c r="P733" i="1"/>
  <c r="P732" i="1"/>
  <c r="P731" i="1"/>
  <c r="P730" i="1"/>
  <c r="P729" i="1"/>
  <c r="P728" i="1"/>
  <c r="P727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6" i="1"/>
  <c r="P595" i="1"/>
  <c r="P594" i="1"/>
  <c r="P593" i="1"/>
  <c r="P592" i="1"/>
  <c r="P591" i="1"/>
  <c r="P590" i="1"/>
  <c r="P589" i="1"/>
  <c r="P588" i="1"/>
  <c r="P587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7" i="1"/>
  <c r="P546" i="1"/>
  <c r="P545" i="1"/>
  <c r="P544" i="1"/>
  <c r="P543" i="1"/>
  <c r="P542" i="1"/>
  <c r="P540" i="1"/>
  <c r="P539" i="1"/>
  <c r="P538" i="1"/>
  <c r="P537" i="1"/>
  <c r="P536" i="1"/>
  <c r="P535" i="1"/>
  <c r="P533" i="1"/>
  <c r="P532" i="1"/>
  <c r="P531" i="1"/>
  <c r="P530" i="1"/>
  <c r="P529" i="1"/>
  <c r="P528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V2" i="1" s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6" i="1"/>
  <c r="O2225" i="1"/>
  <c r="O2224" i="1"/>
  <c r="O2223" i="1"/>
  <c r="O2222" i="1"/>
  <c r="O2221" i="1"/>
  <c r="O2220" i="1"/>
  <c r="O2219" i="1"/>
  <c r="O2218" i="1"/>
  <c r="O2217" i="1"/>
  <c r="O2216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1" i="1"/>
  <c r="O1440" i="1"/>
  <c r="O1439" i="1"/>
  <c r="O1438" i="1"/>
  <c r="O1437" i="1"/>
  <c r="O1436" i="1"/>
  <c r="O1432" i="1"/>
  <c r="O1431" i="1"/>
  <c r="O1430" i="1"/>
  <c r="O1429" i="1"/>
  <c r="O1428" i="1"/>
  <c r="O1427" i="1"/>
  <c r="O1424" i="1"/>
  <c r="O1423" i="1"/>
  <c r="O1422" i="1"/>
  <c r="O1421" i="1"/>
  <c r="O1416" i="1"/>
  <c r="O1415" i="1"/>
  <c r="O1414" i="1"/>
  <c r="O1413" i="1"/>
  <c r="O1412" i="1"/>
  <c r="O1411" i="1"/>
  <c r="O1409" i="1"/>
  <c r="O1408" i="1"/>
  <c r="O1407" i="1"/>
  <c r="O1406" i="1"/>
  <c r="O1405" i="1"/>
  <c r="O1404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3" i="1"/>
  <c r="O1382" i="1"/>
  <c r="O1381" i="1"/>
  <c r="O1380" i="1"/>
  <c r="O1379" i="1"/>
  <c r="O1378" i="1"/>
  <c r="O1377" i="1"/>
  <c r="O1376" i="1"/>
  <c r="O1375" i="1"/>
  <c r="O1373" i="1"/>
  <c r="O1372" i="1"/>
  <c r="O1371" i="1"/>
  <c r="O1370" i="1"/>
  <c r="O1369" i="1"/>
  <c r="O1368" i="1"/>
  <c r="O1367" i="1"/>
  <c r="O1366" i="1"/>
  <c r="O1365" i="1"/>
  <c r="O1364" i="1"/>
  <c r="O1363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2" i="1"/>
  <c r="O1341" i="1"/>
  <c r="O1340" i="1"/>
  <c r="O1339" i="1"/>
  <c r="O1338" i="1"/>
  <c r="O1337" i="1"/>
  <c r="O1336" i="1"/>
  <c r="O1335" i="1"/>
  <c r="O1334" i="1"/>
  <c r="O1332" i="1"/>
  <c r="O1331" i="1"/>
  <c r="O1330" i="1"/>
  <c r="O1329" i="1"/>
  <c r="O1328" i="1"/>
  <c r="O1327" i="1"/>
  <c r="O1326" i="1"/>
  <c r="O1325" i="1"/>
  <c r="O1324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4" i="1"/>
  <c r="O1303" i="1"/>
  <c r="O1302" i="1"/>
  <c r="O1301" i="1"/>
  <c r="O1300" i="1"/>
  <c r="O1299" i="1"/>
  <c r="O1298" i="1"/>
  <c r="O1297" i="1"/>
  <c r="O1296" i="1"/>
  <c r="O1292" i="1"/>
  <c r="O1291" i="1"/>
  <c r="O1290" i="1"/>
  <c r="O1289" i="1"/>
  <c r="O1288" i="1"/>
  <c r="O1287" i="1"/>
  <c r="O1286" i="1"/>
  <c r="O1285" i="1"/>
  <c r="O1284" i="1"/>
  <c r="O1283" i="1"/>
  <c r="O1280" i="1"/>
  <c r="O1279" i="1"/>
  <c r="O1278" i="1"/>
  <c r="O1277" i="1"/>
  <c r="O1276" i="1"/>
  <c r="O1275" i="1"/>
  <c r="O1274" i="1"/>
  <c r="O1273" i="1"/>
  <c r="O1272" i="1"/>
  <c r="O1271" i="1"/>
  <c r="O1268" i="1"/>
  <c r="O1267" i="1"/>
  <c r="O1266" i="1"/>
  <c r="O1265" i="1"/>
  <c r="O1264" i="1"/>
  <c r="O1263" i="1"/>
  <c r="O1262" i="1"/>
  <c r="O1261" i="1"/>
  <c r="O1259" i="1"/>
  <c r="O1258" i="1"/>
  <c r="O1257" i="1"/>
  <c r="O1256" i="1"/>
  <c r="O1255" i="1"/>
  <c r="O1254" i="1"/>
  <c r="O1253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29" i="1"/>
  <c r="O1228" i="1"/>
  <c r="O1227" i="1"/>
  <c r="O1226" i="1"/>
  <c r="O1225" i="1"/>
  <c r="O1224" i="1"/>
  <c r="O1223" i="1"/>
  <c r="O1222" i="1"/>
  <c r="O1221" i="1"/>
  <c r="O1220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7" i="1"/>
  <c r="O736" i="1"/>
  <c r="O735" i="1"/>
  <c r="O734" i="1"/>
  <c r="O733" i="1"/>
  <c r="O732" i="1"/>
  <c r="O731" i="1"/>
  <c r="O730" i="1"/>
  <c r="O729" i="1"/>
  <c r="O728" i="1"/>
  <c r="O727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6" i="1"/>
  <c r="O595" i="1"/>
  <c r="O594" i="1"/>
  <c r="O593" i="1"/>
  <c r="O592" i="1"/>
  <c r="O591" i="1"/>
  <c r="O590" i="1"/>
  <c r="O589" i="1"/>
  <c r="O588" i="1"/>
  <c r="O587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7" i="1"/>
  <c r="O546" i="1"/>
  <c r="O545" i="1"/>
  <c r="O544" i="1"/>
  <c r="O543" i="1"/>
  <c r="O542" i="1"/>
  <c r="O540" i="1"/>
  <c r="O539" i="1"/>
  <c r="O538" i="1"/>
  <c r="O537" i="1"/>
  <c r="O536" i="1"/>
  <c r="O535" i="1"/>
  <c r="O533" i="1"/>
  <c r="O532" i="1"/>
  <c r="O531" i="1"/>
  <c r="O530" i="1"/>
  <c r="O529" i="1"/>
  <c r="O528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<sst xmlns="http://schemas.openxmlformats.org/spreadsheetml/2006/main" count="41018" uniqueCount="54">
  <si>
    <t>Booking ID</t>
  </si>
  <si>
    <t>Booking Date</t>
  </si>
  <si>
    <t>Check-in Date</t>
  </si>
  <si>
    <t>Check-out Date</t>
  </si>
  <si>
    <t>Room Type</t>
  </si>
  <si>
    <t>Room Type ID</t>
  </si>
  <si>
    <t>Seasonal Adjustment</t>
  </si>
  <si>
    <t>Discount</t>
  </si>
  <si>
    <t>Booking Channel</t>
  </si>
  <si>
    <t>Number of Rooms Booked</t>
  </si>
  <si>
    <t>Guest Type</t>
  </si>
  <si>
    <t>Loyalty Member</t>
  </si>
  <si>
    <t>Booking Status</t>
  </si>
  <si>
    <t>Suite</t>
  </si>
  <si>
    <t>M</t>
  </si>
  <si>
    <t>Online</t>
  </si>
  <si>
    <t>Corporate</t>
  </si>
  <si>
    <t>Checked Out</t>
  </si>
  <si>
    <t>Standard</t>
  </si>
  <si>
    <t>Leisure</t>
  </si>
  <si>
    <t>Direct</t>
  </si>
  <si>
    <t>Deluxe</t>
  </si>
  <si>
    <t>Cancelled</t>
  </si>
  <si>
    <t>B</t>
  </si>
  <si>
    <t>Online Travel Agency</t>
  </si>
  <si>
    <t>P</t>
  </si>
  <si>
    <t>Ancillary Service Type</t>
  </si>
  <si>
    <t>Service Revenue</t>
  </si>
  <si>
    <t>Dining</t>
  </si>
  <si>
    <t>Spa</t>
  </si>
  <si>
    <t>Event</t>
  </si>
  <si>
    <t>Room Sub-Type</t>
  </si>
  <si>
    <t>Base Rate</t>
  </si>
  <si>
    <t>Peak Season Adjustment Factor</t>
  </si>
  <si>
    <t>Moderate Season Adjustment Factor</t>
  </si>
  <si>
    <t>Junior Suite</t>
  </si>
  <si>
    <t>Deluxe A</t>
  </si>
  <si>
    <t>Luxury Suite</t>
  </si>
  <si>
    <t>Deluxe Garden View</t>
  </si>
  <si>
    <t>Deluxe Balcony</t>
  </si>
  <si>
    <t>Standard Single</t>
  </si>
  <si>
    <t>Standard Double</t>
  </si>
  <si>
    <t>Days to Check-in</t>
  </si>
  <si>
    <t>Length of Stay</t>
  </si>
  <si>
    <t>Room Rate</t>
  </si>
  <si>
    <t>Discount Amount</t>
  </si>
  <si>
    <t>O.T.A Commission Cost</t>
  </si>
  <si>
    <t>Loyalty Discount Amt</t>
  </si>
  <si>
    <t>Room Revenue</t>
  </si>
  <si>
    <t>Peak  Season Rate</t>
  </si>
  <si>
    <t>Moderate Season Rate</t>
  </si>
  <si>
    <t>Discount Percentage</t>
  </si>
  <si>
    <t>Rooms Occupied for LOS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</si>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</sst>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7158"/>
  <sheetViews>
    <sheetView topLeftCell="M7129" workbookViewId="0">
      <selection activeCell="U7138" sqref="U1:U1048576"/>
    </sheetView>
  </sheetViews>
  <sheetFormatPr defaultColWidth="14.453125" defaultRowHeight="15" customHeight="1" x14ac:dyDescent="0.35"/>
  <cols>
    <col min="1" max="1" width="10.26953125" customWidth="1"/>
    <col min="2" max="2" width="14.453125" customWidth="1"/>
    <col min="3" max="4" width="12.81640625" customWidth="1"/>
    <col min="5" max="5" width="10.54296875" customWidth="1"/>
    <col min="6" max="6" width="12.81640625" customWidth="1"/>
    <col min="7" max="7" width="19" customWidth="1"/>
    <col min="8" max="8" width="10.36328125" bestFit="1" customWidth="1"/>
    <col min="9" max="9" width="10.36328125" customWidth="1"/>
    <col min="10" max="10" width="15.453125" customWidth="1"/>
    <col min="11" max="11" width="23.453125" customWidth="1"/>
    <col min="12" max="12" width="10.54296875" customWidth="1"/>
    <col min="13" max="13" width="15" customWidth="1"/>
    <col min="22" max="22" width="21.453125" bestFit="1" customWidth="1"/>
  </cols>
  <sheetData>
    <row r="1" spans="1:22" ht="14.2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51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52</v>
      </c>
    </row>
    <row r="2" spans="1:22" ht="14.25" customHeight="1" x14ac:dyDescent="0.35">
      <c r="A2" s="1">
        <v>1003742</v>
      </c>
      <c r="B2" s="3">
        <v>45643</v>
      </c>
      <c r="C2" s="3">
        <v>45658</v>
      </c>
      <c r="D2" s="3">
        <v>45665</v>
      </c>
      <c r="E2" s="1" t="s">
        <v>13</v>
      </c>
      <c r="F2" s="1">
        <v>6</v>
      </c>
      <c r="G2" s="1" t="s">
        <v>14</v>
      </c>
      <c r="H2" s="1">
        <v>0</v>
      </c>
      <c r="I2" s="1">
        <f>H2/100</f>
        <v>0</v>
      </c>
      <c r="J2" s="1" t="s">
        <v>15</v>
      </c>
      <c r="K2" s="1">
        <v>2</v>
      </c>
      <c r="L2" s="1" t="s">
        <v>16</v>
      </c>
      <c r="M2" s="1" t="b">
        <v>0</v>
      </c>
      <c r="N2" s="2" t="s">
        <v>17</v>
      </c>
      <c r="O2">
        <f>C2-B2</f>
        <v>15</v>
      </c>
      <c r="P2">
        <f>D2-C2</f>
        <v>7</v>
      </c>
      <c r="Q2">
        <f>IF(G2="B",VLOOKUP(F2,room_rates!$A$2:$G$8,3,FALSE),IF(G2="P",VLOOKUP(F2,room_rates!$A$2:$G$8,6,FALSE),IF(G2="M",VLOOKUP(F2,room_rates!$A$2:$G$8,7,FALSE),"")))</f>
        <v>385.00000000000006</v>
      </c>
      <c r="R2">
        <f>Q2*(H2/100)</f>
        <v>0</v>
      </c>
      <c r="S2">
        <f>IF(J2="Online Travel Agency",VLOOKUP(F2,room_rates!$A$2:$G$8,3,FALSE)*15%,0)</f>
        <v>0</v>
      </c>
      <c r="T2">
        <f>IF(M2=TRUE, Q2*1%,0)</f>
        <v>0</v>
      </c>
      <c r="U2">
        <f>(Q2-R2-S2-T2)*V2</f>
        <v>5390.0000000000009</v>
      </c>
      <c r="V2">
        <f>K2*P2</f>
        <v>14</v>
      </c>
    </row>
    <row r="3" spans="1:22" ht="14.25" customHeight="1" x14ac:dyDescent="0.35">
      <c r="A3" s="1">
        <v>1004212</v>
      </c>
      <c r="B3" s="3">
        <v>45653</v>
      </c>
      <c r="C3" s="3">
        <v>45658</v>
      </c>
      <c r="D3" s="3">
        <v>45659</v>
      </c>
      <c r="E3" s="1" t="s">
        <v>18</v>
      </c>
      <c r="F3" s="1">
        <v>1</v>
      </c>
      <c r="G3" s="1" t="s">
        <v>14</v>
      </c>
      <c r="H3" s="1">
        <v>5</v>
      </c>
      <c r="I3" s="1">
        <f t="shared" ref="I3:I66" si="0">H3/100</f>
        <v>0.05</v>
      </c>
      <c r="J3" s="1" t="s">
        <v>24</v>
      </c>
      <c r="K3" s="1">
        <v>1</v>
      </c>
      <c r="L3" s="1" t="s">
        <v>19</v>
      </c>
      <c r="M3" s="1" t="b">
        <v>0</v>
      </c>
      <c r="N3" s="2" t="s">
        <v>17</v>
      </c>
      <c r="O3">
        <f t="shared" ref="O3:O66" si="1">C3-B3</f>
        <v>5</v>
      </c>
      <c r="P3">
        <f t="shared" ref="P3:P66" si="2">D3-C3</f>
        <v>1</v>
      </c>
      <c r="Q3">
        <f>IF(G3="B",VLOOKUP(F3,room_rates!$A$2:$G$8,3,FALSE),IF(G3="P",VLOOKUP(F3,room_rates!$A$2:$G$8,6,FALSE),IF(G3="M",VLOOKUP(F3,room_rates!$A$2:$G$8,7,FALSE),"")))</f>
        <v>132</v>
      </c>
      <c r="R3">
        <f t="shared" ref="R3:R66" si="3">Q3*(H3/100)</f>
        <v>6.6000000000000005</v>
      </c>
      <c r="S3">
        <f>IF(J3="Online Travel Agency",VLOOKUP(F3,room_rates!$A$2:$G$8,3,FALSE)*15%,0)</f>
        <v>18</v>
      </c>
      <c r="T3">
        <f t="shared" ref="T3:T66" si="4">IF(M3=TRUE, Q3*1%,0)</f>
        <v>0</v>
      </c>
      <c r="U3">
        <f t="shared" ref="U3:U66" si="5">(Q3-R3-S3-T3)*V3</f>
        <v>107.4</v>
      </c>
      <c r="V3">
        <f t="shared" ref="V3:V66" si="6">K3*P3</f>
        <v>1</v>
      </c>
    </row>
    <row r="4" spans="1:22" ht="14.25" customHeight="1" x14ac:dyDescent="0.35">
      <c r="A4" s="1">
        <v>1004256</v>
      </c>
      <c r="B4" s="3">
        <v>45658</v>
      </c>
      <c r="C4" s="3">
        <v>45658</v>
      </c>
      <c r="D4" s="3">
        <v>45664</v>
      </c>
      <c r="E4" s="1" t="s">
        <v>18</v>
      </c>
      <c r="F4" s="1">
        <v>2</v>
      </c>
      <c r="G4" s="1" t="s">
        <v>14</v>
      </c>
      <c r="H4" s="1">
        <v>5</v>
      </c>
      <c r="I4" s="1">
        <f t="shared" si="0"/>
        <v>0.05</v>
      </c>
      <c r="J4" s="1" t="s">
        <v>20</v>
      </c>
      <c r="K4" s="1">
        <v>3</v>
      </c>
      <c r="L4" s="1" t="s">
        <v>16</v>
      </c>
      <c r="M4" s="1" t="b">
        <v>0</v>
      </c>
      <c r="N4" s="2" t="s">
        <v>17</v>
      </c>
      <c r="O4">
        <f t="shared" si="1"/>
        <v>0</v>
      </c>
      <c r="P4">
        <f t="shared" si="2"/>
        <v>6</v>
      </c>
      <c r="Q4">
        <f>IF(G4="B",VLOOKUP(F4,room_rates!$A$2:$G$8,3,FALSE),IF(G4="P",VLOOKUP(F4,room_rates!$A$2:$G$8,6,FALSE),IF(G4="M",VLOOKUP(F4,room_rates!$A$2:$G$8,7,FALSE),"")))</f>
        <v>154</v>
      </c>
      <c r="R4">
        <f t="shared" si="3"/>
        <v>7.7</v>
      </c>
      <c r="S4">
        <f>IF(J4="Online Travel Agency",VLOOKUP(F4,room_rates!$A$2:$G$8,3,FALSE)*15%,0)</f>
        <v>0</v>
      </c>
      <c r="T4">
        <f t="shared" si="4"/>
        <v>0</v>
      </c>
      <c r="U4">
        <f t="shared" si="5"/>
        <v>2633.4</v>
      </c>
      <c r="V4">
        <f t="shared" si="6"/>
        <v>18</v>
      </c>
    </row>
    <row r="5" spans="1:22" ht="14.25" customHeight="1" x14ac:dyDescent="0.35">
      <c r="A5" s="1">
        <v>1004284</v>
      </c>
      <c r="B5" s="3">
        <v>45658</v>
      </c>
      <c r="C5" s="3">
        <v>45658</v>
      </c>
      <c r="D5" s="3">
        <v>45659</v>
      </c>
      <c r="E5" s="1" t="s">
        <v>21</v>
      </c>
      <c r="F5" s="1">
        <v>5</v>
      </c>
      <c r="G5" s="1" t="s">
        <v>14</v>
      </c>
      <c r="H5" s="1">
        <v>0</v>
      </c>
      <c r="I5" s="1">
        <f t="shared" si="0"/>
        <v>0</v>
      </c>
      <c r="J5" s="1" t="s">
        <v>20</v>
      </c>
      <c r="K5" s="1">
        <v>2</v>
      </c>
      <c r="L5" s="1" t="s">
        <v>16</v>
      </c>
      <c r="M5" s="1" t="b">
        <v>1</v>
      </c>
      <c r="N5" s="2" t="s">
        <v>17</v>
      </c>
      <c r="O5">
        <f t="shared" si="1"/>
        <v>0</v>
      </c>
      <c r="P5">
        <f t="shared" si="2"/>
        <v>1</v>
      </c>
      <c r="Q5">
        <f>IF(G5="B",VLOOKUP(F5,room_rates!$A$2:$G$8,3,FALSE),IF(G5="P",VLOOKUP(F5,room_rates!$A$2:$G$8,6,FALSE),IF(G5="M",VLOOKUP(F5,room_rates!$A$2:$G$8,7,FALSE),"")))</f>
        <v>264</v>
      </c>
      <c r="R5">
        <f t="shared" si="3"/>
        <v>0</v>
      </c>
      <c r="S5">
        <f>IF(J5="Online Travel Agency",VLOOKUP(F5,room_rates!$A$2:$G$8,3,FALSE)*15%,0)</f>
        <v>0</v>
      </c>
      <c r="T5">
        <f t="shared" si="4"/>
        <v>2.64</v>
      </c>
      <c r="U5">
        <f t="shared" si="5"/>
        <v>522.72</v>
      </c>
      <c r="V5">
        <f t="shared" si="6"/>
        <v>2</v>
      </c>
    </row>
    <row r="6" spans="1:22" ht="14.25" customHeight="1" x14ac:dyDescent="0.35">
      <c r="A6" s="1">
        <v>1004497</v>
      </c>
      <c r="B6" s="3">
        <v>45647</v>
      </c>
      <c r="C6" s="3">
        <v>45658</v>
      </c>
      <c r="D6" s="3">
        <v>45659</v>
      </c>
      <c r="E6" s="1" t="s">
        <v>21</v>
      </c>
      <c r="F6" s="1">
        <v>3</v>
      </c>
      <c r="G6" s="1" t="s">
        <v>14</v>
      </c>
      <c r="H6" s="1">
        <v>0</v>
      </c>
      <c r="I6" s="1">
        <f t="shared" si="0"/>
        <v>0</v>
      </c>
      <c r="J6" s="1" t="s">
        <v>24</v>
      </c>
      <c r="K6" s="1">
        <v>3</v>
      </c>
      <c r="L6" s="1" t="s">
        <v>19</v>
      </c>
      <c r="M6" s="1" t="b">
        <v>1</v>
      </c>
      <c r="N6" s="2" t="s">
        <v>17</v>
      </c>
      <c r="O6">
        <f t="shared" si="1"/>
        <v>11</v>
      </c>
      <c r="P6">
        <f t="shared" si="2"/>
        <v>1</v>
      </c>
      <c r="Q6">
        <f>IF(G6="B",VLOOKUP(F6,room_rates!$A$2:$G$8,3,FALSE),IF(G6="P",VLOOKUP(F6,room_rates!$A$2:$G$8,6,FALSE),IF(G6="M",VLOOKUP(F6,room_rates!$A$2:$G$8,7,FALSE),"")))</f>
        <v>242.00000000000003</v>
      </c>
      <c r="R6">
        <f t="shared" si="3"/>
        <v>0</v>
      </c>
      <c r="S6">
        <f>IF(J6="Online Travel Agency",VLOOKUP(F6,room_rates!$A$2:$G$8,3,FALSE)*15%,0)</f>
        <v>33</v>
      </c>
      <c r="T6">
        <f t="shared" si="4"/>
        <v>2.4200000000000004</v>
      </c>
      <c r="U6">
        <f t="shared" si="5"/>
        <v>619.74000000000012</v>
      </c>
      <c r="V6">
        <f t="shared" si="6"/>
        <v>3</v>
      </c>
    </row>
    <row r="7" spans="1:22" ht="14.25" customHeight="1" x14ac:dyDescent="0.35">
      <c r="A7" s="1">
        <v>1004498</v>
      </c>
      <c r="B7" s="3">
        <v>45650</v>
      </c>
      <c r="C7" s="3">
        <v>45658</v>
      </c>
      <c r="D7" s="3">
        <v>45664</v>
      </c>
      <c r="E7" s="1" t="s">
        <v>18</v>
      </c>
      <c r="F7" s="1">
        <v>1</v>
      </c>
      <c r="G7" s="1" t="s">
        <v>14</v>
      </c>
      <c r="H7" s="1">
        <v>5</v>
      </c>
      <c r="I7" s="1">
        <f t="shared" si="0"/>
        <v>0.05</v>
      </c>
      <c r="J7" s="1" t="s">
        <v>24</v>
      </c>
      <c r="K7" s="1">
        <v>1</v>
      </c>
      <c r="L7" s="1" t="s">
        <v>19</v>
      </c>
      <c r="M7" s="1" t="b">
        <v>0</v>
      </c>
      <c r="N7" s="2" t="s">
        <v>17</v>
      </c>
      <c r="O7">
        <f t="shared" si="1"/>
        <v>8</v>
      </c>
      <c r="P7">
        <f t="shared" si="2"/>
        <v>6</v>
      </c>
      <c r="Q7">
        <f>IF(G7="B",VLOOKUP(F7,room_rates!$A$2:$G$8,3,FALSE),IF(G7="P",VLOOKUP(F7,room_rates!$A$2:$G$8,6,FALSE),IF(G7="M",VLOOKUP(F7,room_rates!$A$2:$G$8,7,FALSE),"")))</f>
        <v>132</v>
      </c>
      <c r="R7">
        <f t="shared" si="3"/>
        <v>6.6000000000000005</v>
      </c>
      <c r="S7">
        <f>IF(J7="Online Travel Agency",VLOOKUP(F7,room_rates!$A$2:$G$8,3,FALSE)*15%,0)</f>
        <v>18</v>
      </c>
      <c r="T7">
        <f t="shared" si="4"/>
        <v>0</v>
      </c>
      <c r="U7">
        <f t="shared" si="5"/>
        <v>644.40000000000009</v>
      </c>
      <c r="V7">
        <f t="shared" si="6"/>
        <v>6</v>
      </c>
    </row>
    <row r="8" spans="1:22" ht="14.25" customHeight="1" x14ac:dyDescent="0.35">
      <c r="A8" s="1">
        <v>1004836</v>
      </c>
      <c r="B8" s="3">
        <v>45658</v>
      </c>
      <c r="C8" s="3">
        <v>45658</v>
      </c>
      <c r="D8" s="3">
        <v>45663</v>
      </c>
      <c r="E8" s="1" t="s">
        <v>18</v>
      </c>
      <c r="F8" s="1">
        <v>2</v>
      </c>
      <c r="G8" s="1" t="s">
        <v>14</v>
      </c>
      <c r="H8" s="1">
        <v>5</v>
      </c>
      <c r="I8" s="1">
        <f t="shared" si="0"/>
        <v>0.05</v>
      </c>
      <c r="J8" s="1" t="s">
        <v>20</v>
      </c>
      <c r="K8" s="1">
        <v>3</v>
      </c>
      <c r="L8" s="1" t="s">
        <v>16</v>
      </c>
      <c r="M8" s="1" t="b">
        <v>0</v>
      </c>
      <c r="N8" s="2" t="s">
        <v>17</v>
      </c>
      <c r="O8">
        <f t="shared" si="1"/>
        <v>0</v>
      </c>
      <c r="P8">
        <f t="shared" si="2"/>
        <v>5</v>
      </c>
      <c r="Q8">
        <f>IF(G8="B",VLOOKUP(F8,room_rates!$A$2:$G$8,3,FALSE),IF(G8="P",VLOOKUP(F8,room_rates!$A$2:$G$8,6,FALSE),IF(G8="M",VLOOKUP(F8,room_rates!$A$2:$G$8,7,FALSE),"")))</f>
        <v>154</v>
      </c>
      <c r="R8">
        <f t="shared" si="3"/>
        <v>7.7</v>
      </c>
      <c r="S8">
        <f>IF(J8="Online Travel Agency",VLOOKUP(F8,room_rates!$A$2:$G$8,3,FALSE)*15%,0)</f>
        <v>0</v>
      </c>
      <c r="T8">
        <f t="shared" si="4"/>
        <v>0</v>
      </c>
      <c r="U8">
        <f t="shared" si="5"/>
        <v>2194.5</v>
      </c>
      <c r="V8">
        <f t="shared" si="6"/>
        <v>15</v>
      </c>
    </row>
    <row r="9" spans="1:22" ht="14.25" customHeight="1" x14ac:dyDescent="0.35">
      <c r="A9" s="1">
        <v>1005224</v>
      </c>
      <c r="B9" s="3">
        <v>45631</v>
      </c>
      <c r="C9" s="3">
        <v>45658</v>
      </c>
      <c r="D9" s="3">
        <v>45660</v>
      </c>
      <c r="E9" s="1" t="s">
        <v>18</v>
      </c>
      <c r="F9" s="1">
        <v>1</v>
      </c>
      <c r="G9" s="1" t="s">
        <v>14</v>
      </c>
      <c r="H9" s="1">
        <v>5</v>
      </c>
      <c r="I9" s="1">
        <f t="shared" si="0"/>
        <v>0.05</v>
      </c>
      <c r="J9" s="1" t="s">
        <v>15</v>
      </c>
      <c r="K9" s="1">
        <v>1</v>
      </c>
      <c r="L9" s="1" t="s">
        <v>19</v>
      </c>
      <c r="M9" s="1" t="b">
        <v>0</v>
      </c>
      <c r="N9" s="2" t="s">
        <v>17</v>
      </c>
      <c r="O9">
        <f t="shared" si="1"/>
        <v>27</v>
      </c>
      <c r="P9">
        <f t="shared" si="2"/>
        <v>2</v>
      </c>
      <c r="Q9">
        <f>IF(G9="B",VLOOKUP(F9,room_rates!$A$2:$G$8,3,FALSE),IF(G9="P",VLOOKUP(F9,room_rates!$A$2:$G$8,6,FALSE),IF(G9="M",VLOOKUP(F9,room_rates!$A$2:$G$8,7,FALSE),"")))</f>
        <v>132</v>
      </c>
      <c r="R9">
        <f t="shared" si="3"/>
        <v>6.6000000000000005</v>
      </c>
      <c r="S9">
        <f>IF(J9="Online Travel Agency",VLOOKUP(F9,room_rates!$A$2:$G$8,3,FALSE)*15%,0)</f>
        <v>0</v>
      </c>
      <c r="T9">
        <f t="shared" si="4"/>
        <v>0</v>
      </c>
      <c r="U9">
        <f t="shared" si="5"/>
        <v>250.8</v>
      </c>
      <c r="V9">
        <f t="shared" si="6"/>
        <v>2</v>
      </c>
    </row>
    <row r="10" spans="1:22" ht="14.25" customHeight="1" x14ac:dyDescent="0.35">
      <c r="A10" s="1">
        <v>1005469</v>
      </c>
      <c r="B10" s="3">
        <v>45658</v>
      </c>
      <c r="C10" s="3">
        <v>45658</v>
      </c>
      <c r="D10" s="3">
        <v>45663</v>
      </c>
      <c r="E10" s="1" t="s">
        <v>18</v>
      </c>
      <c r="F10" s="1">
        <v>1</v>
      </c>
      <c r="G10" s="1" t="s">
        <v>14</v>
      </c>
      <c r="H10" s="1">
        <v>5</v>
      </c>
      <c r="I10" s="1">
        <f t="shared" si="0"/>
        <v>0.05</v>
      </c>
      <c r="J10" s="1" t="s">
        <v>20</v>
      </c>
      <c r="K10" s="1">
        <v>2</v>
      </c>
      <c r="L10" s="1" t="s">
        <v>19</v>
      </c>
      <c r="M10" s="1" t="b">
        <v>0</v>
      </c>
      <c r="N10" s="2" t="s">
        <v>17</v>
      </c>
      <c r="O10">
        <f t="shared" si="1"/>
        <v>0</v>
      </c>
      <c r="P10">
        <f t="shared" si="2"/>
        <v>5</v>
      </c>
      <c r="Q10">
        <f>IF(G10="B",VLOOKUP(F10,room_rates!$A$2:$G$8,3,FALSE),IF(G10="P",VLOOKUP(F10,room_rates!$A$2:$G$8,6,FALSE),IF(G10="M",VLOOKUP(F10,room_rates!$A$2:$G$8,7,FALSE),"")))</f>
        <v>132</v>
      </c>
      <c r="R10">
        <f t="shared" si="3"/>
        <v>6.6000000000000005</v>
      </c>
      <c r="S10">
        <f>IF(J10="Online Travel Agency",VLOOKUP(F10,room_rates!$A$2:$G$8,3,FALSE)*15%,0)</f>
        <v>0</v>
      </c>
      <c r="T10">
        <f t="shared" si="4"/>
        <v>0</v>
      </c>
      <c r="U10">
        <f t="shared" si="5"/>
        <v>1254</v>
      </c>
      <c r="V10">
        <f t="shared" si="6"/>
        <v>10</v>
      </c>
    </row>
    <row r="11" spans="1:22" ht="14.25" customHeight="1" x14ac:dyDescent="0.35">
      <c r="A11" s="1">
        <v>1005491</v>
      </c>
      <c r="B11" s="3">
        <v>45640</v>
      </c>
      <c r="C11" s="3">
        <v>45658</v>
      </c>
      <c r="D11" s="3">
        <v>45660</v>
      </c>
      <c r="E11" s="1" t="s">
        <v>21</v>
      </c>
      <c r="F11" s="1">
        <v>3</v>
      </c>
      <c r="G11" s="1" t="s">
        <v>14</v>
      </c>
      <c r="H11" s="1">
        <v>0</v>
      </c>
      <c r="I11" s="1">
        <f t="shared" si="0"/>
        <v>0</v>
      </c>
      <c r="J11" s="1" t="s">
        <v>24</v>
      </c>
      <c r="K11" s="1">
        <v>3</v>
      </c>
      <c r="L11" s="1" t="s">
        <v>16</v>
      </c>
      <c r="M11" s="1" t="b">
        <v>0</v>
      </c>
      <c r="N11" s="2" t="s">
        <v>17</v>
      </c>
      <c r="O11">
        <f t="shared" si="1"/>
        <v>18</v>
      </c>
      <c r="P11">
        <f t="shared" si="2"/>
        <v>2</v>
      </c>
      <c r="Q11">
        <f>IF(G11="B",VLOOKUP(F11,room_rates!$A$2:$G$8,3,FALSE),IF(G11="P",VLOOKUP(F11,room_rates!$A$2:$G$8,6,FALSE),IF(G11="M",VLOOKUP(F11,room_rates!$A$2:$G$8,7,FALSE),"")))</f>
        <v>242.00000000000003</v>
      </c>
      <c r="R11">
        <f t="shared" si="3"/>
        <v>0</v>
      </c>
      <c r="S11">
        <f>IF(J11="Online Travel Agency",VLOOKUP(F11,room_rates!$A$2:$G$8,3,FALSE)*15%,0)</f>
        <v>33</v>
      </c>
      <c r="T11">
        <f t="shared" si="4"/>
        <v>0</v>
      </c>
      <c r="U11">
        <f t="shared" si="5"/>
        <v>1254.0000000000002</v>
      </c>
      <c r="V11">
        <f t="shared" si="6"/>
        <v>6</v>
      </c>
    </row>
    <row r="12" spans="1:22" ht="14.25" customHeight="1" x14ac:dyDescent="0.35">
      <c r="A12" s="1">
        <v>1005546</v>
      </c>
      <c r="B12" s="3">
        <v>45644</v>
      </c>
      <c r="C12" s="3">
        <v>45658</v>
      </c>
      <c r="D12" s="3">
        <v>45663</v>
      </c>
      <c r="E12" s="1" t="s">
        <v>21</v>
      </c>
      <c r="F12" s="1">
        <v>3</v>
      </c>
      <c r="G12" s="1" t="s">
        <v>14</v>
      </c>
      <c r="H12" s="1">
        <v>0</v>
      </c>
      <c r="I12" s="1">
        <f t="shared" si="0"/>
        <v>0</v>
      </c>
      <c r="J12" s="1" t="s">
        <v>15</v>
      </c>
      <c r="K12" s="1">
        <v>1</v>
      </c>
      <c r="L12" s="1" t="s">
        <v>16</v>
      </c>
      <c r="M12" s="1" t="b">
        <v>0</v>
      </c>
      <c r="N12" s="2" t="s">
        <v>17</v>
      </c>
      <c r="O12">
        <f t="shared" si="1"/>
        <v>14</v>
      </c>
      <c r="P12">
        <f t="shared" si="2"/>
        <v>5</v>
      </c>
      <c r="Q12">
        <f>IF(G12="B",VLOOKUP(F12,room_rates!$A$2:$G$8,3,FALSE),IF(G12="P",VLOOKUP(F12,room_rates!$A$2:$G$8,6,FALSE),IF(G12="M",VLOOKUP(F12,room_rates!$A$2:$G$8,7,FALSE),"")))</f>
        <v>242.00000000000003</v>
      </c>
      <c r="R12">
        <f t="shared" si="3"/>
        <v>0</v>
      </c>
      <c r="S12">
        <f>IF(J12="Online Travel Agency",VLOOKUP(F12,room_rates!$A$2:$G$8,3,FALSE)*15%,0)</f>
        <v>0</v>
      </c>
      <c r="T12">
        <f t="shared" si="4"/>
        <v>0</v>
      </c>
      <c r="U12">
        <f t="shared" si="5"/>
        <v>1210.0000000000002</v>
      </c>
      <c r="V12">
        <f t="shared" si="6"/>
        <v>5</v>
      </c>
    </row>
    <row r="13" spans="1:22" ht="14.25" customHeight="1" x14ac:dyDescent="0.35">
      <c r="A13" s="1">
        <v>1005586</v>
      </c>
      <c r="B13" s="3">
        <v>45641</v>
      </c>
      <c r="C13" s="3">
        <v>45658</v>
      </c>
      <c r="D13" s="3">
        <v>45665</v>
      </c>
      <c r="E13" s="1" t="s">
        <v>18</v>
      </c>
      <c r="F13" s="1">
        <v>1</v>
      </c>
      <c r="G13" s="1" t="s">
        <v>14</v>
      </c>
      <c r="H13" s="1">
        <v>5</v>
      </c>
      <c r="I13" s="1">
        <f t="shared" si="0"/>
        <v>0.05</v>
      </c>
      <c r="J13" s="1" t="s">
        <v>24</v>
      </c>
      <c r="K13" s="1">
        <v>1</v>
      </c>
      <c r="L13" s="1" t="s">
        <v>16</v>
      </c>
      <c r="M13" s="1" t="b">
        <v>1</v>
      </c>
      <c r="N13" s="2" t="s">
        <v>17</v>
      </c>
      <c r="O13">
        <f t="shared" si="1"/>
        <v>17</v>
      </c>
      <c r="P13">
        <f t="shared" si="2"/>
        <v>7</v>
      </c>
      <c r="Q13">
        <f>IF(G13="B",VLOOKUP(F13,room_rates!$A$2:$G$8,3,FALSE),IF(G13="P",VLOOKUP(F13,room_rates!$A$2:$G$8,6,FALSE),IF(G13="M",VLOOKUP(F13,room_rates!$A$2:$G$8,7,FALSE),"")))</f>
        <v>132</v>
      </c>
      <c r="R13">
        <f t="shared" si="3"/>
        <v>6.6000000000000005</v>
      </c>
      <c r="S13">
        <f>IF(J13="Online Travel Agency",VLOOKUP(F13,room_rates!$A$2:$G$8,3,FALSE)*15%,0)</f>
        <v>18</v>
      </c>
      <c r="T13">
        <f t="shared" si="4"/>
        <v>1.32</v>
      </c>
      <c r="U13">
        <f t="shared" si="5"/>
        <v>742.56000000000006</v>
      </c>
      <c r="V13">
        <f t="shared" si="6"/>
        <v>7</v>
      </c>
    </row>
    <row r="14" spans="1:22" ht="14.25" customHeight="1" x14ac:dyDescent="0.35">
      <c r="A14" s="1">
        <v>1005752</v>
      </c>
      <c r="B14" s="3">
        <v>45645</v>
      </c>
      <c r="C14" s="3">
        <v>45658</v>
      </c>
      <c r="D14" s="3">
        <v>45662</v>
      </c>
      <c r="E14" s="1" t="s">
        <v>18</v>
      </c>
      <c r="F14" s="1">
        <v>2</v>
      </c>
      <c r="G14" s="1" t="s">
        <v>14</v>
      </c>
      <c r="H14" s="1">
        <v>5</v>
      </c>
      <c r="I14" s="1">
        <f t="shared" si="0"/>
        <v>0.05</v>
      </c>
      <c r="J14" s="1" t="s">
        <v>15</v>
      </c>
      <c r="K14" s="1">
        <v>3</v>
      </c>
      <c r="L14" s="1" t="s">
        <v>16</v>
      </c>
      <c r="M14" s="1" t="b">
        <v>0</v>
      </c>
      <c r="N14" s="2" t="s">
        <v>17</v>
      </c>
      <c r="O14">
        <f t="shared" si="1"/>
        <v>13</v>
      </c>
      <c r="P14">
        <f t="shared" si="2"/>
        <v>4</v>
      </c>
      <c r="Q14">
        <f>IF(G14="B",VLOOKUP(F14,room_rates!$A$2:$G$8,3,FALSE),IF(G14="P",VLOOKUP(F14,room_rates!$A$2:$G$8,6,FALSE),IF(G14="M",VLOOKUP(F14,room_rates!$A$2:$G$8,7,FALSE),"")))</f>
        <v>154</v>
      </c>
      <c r="R14">
        <f t="shared" si="3"/>
        <v>7.7</v>
      </c>
      <c r="S14">
        <f>IF(J14="Online Travel Agency",VLOOKUP(F14,room_rates!$A$2:$G$8,3,FALSE)*15%,0)</f>
        <v>0</v>
      </c>
      <c r="T14">
        <f t="shared" si="4"/>
        <v>0</v>
      </c>
      <c r="U14">
        <f t="shared" si="5"/>
        <v>1755.6000000000001</v>
      </c>
      <c r="V14">
        <f t="shared" si="6"/>
        <v>12</v>
      </c>
    </row>
    <row r="15" spans="1:22" ht="14.25" customHeight="1" x14ac:dyDescent="0.35">
      <c r="A15" s="1">
        <v>1006127</v>
      </c>
      <c r="B15" s="3">
        <v>45652</v>
      </c>
      <c r="C15" s="3">
        <v>45658</v>
      </c>
      <c r="D15" s="3">
        <v>45663</v>
      </c>
      <c r="E15" s="1" t="s">
        <v>21</v>
      </c>
      <c r="F15" s="1">
        <v>5</v>
      </c>
      <c r="G15" s="1" t="s">
        <v>14</v>
      </c>
      <c r="H15" s="1">
        <v>0</v>
      </c>
      <c r="I15" s="1">
        <f t="shared" si="0"/>
        <v>0</v>
      </c>
      <c r="J15" s="1" t="s">
        <v>24</v>
      </c>
      <c r="K15" s="1">
        <v>2</v>
      </c>
      <c r="L15" s="1" t="s">
        <v>19</v>
      </c>
      <c r="M15" s="1" t="b">
        <v>1</v>
      </c>
      <c r="N15" s="2" t="s">
        <v>17</v>
      </c>
      <c r="O15">
        <f t="shared" si="1"/>
        <v>6</v>
      </c>
      <c r="P15">
        <f t="shared" si="2"/>
        <v>5</v>
      </c>
      <c r="Q15">
        <f>IF(G15="B",VLOOKUP(F15,room_rates!$A$2:$G$8,3,FALSE),IF(G15="P",VLOOKUP(F15,room_rates!$A$2:$G$8,6,FALSE),IF(G15="M",VLOOKUP(F15,room_rates!$A$2:$G$8,7,FALSE),"")))</f>
        <v>264</v>
      </c>
      <c r="R15">
        <f t="shared" si="3"/>
        <v>0</v>
      </c>
      <c r="S15">
        <f>IF(J15="Online Travel Agency",VLOOKUP(F15,room_rates!$A$2:$G$8,3,FALSE)*15%,0)</f>
        <v>36</v>
      </c>
      <c r="T15">
        <f t="shared" si="4"/>
        <v>2.64</v>
      </c>
      <c r="U15">
        <f t="shared" si="5"/>
        <v>2253.6000000000004</v>
      </c>
      <c r="V15">
        <f t="shared" si="6"/>
        <v>10</v>
      </c>
    </row>
    <row r="16" spans="1:22" ht="14.25" customHeight="1" x14ac:dyDescent="0.35">
      <c r="A16" s="1">
        <v>1003209</v>
      </c>
      <c r="B16" s="3">
        <v>45659</v>
      </c>
      <c r="C16" s="3">
        <v>45659</v>
      </c>
      <c r="D16" s="3">
        <v>45665</v>
      </c>
      <c r="E16" s="1" t="s">
        <v>18</v>
      </c>
      <c r="F16" s="1">
        <v>1</v>
      </c>
      <c r="G16" s="1" t="s">
        <v>14</v>
      </c>
      <c r="H16" s="1">
        <v>5</v>
      </c>
      <c r="I16" s="1">
        <f t="shared" si="0"/>
        <v>0.05</v>
      </c>
      <c r="J16" s="1" t="s">
        <v>20</v>
      </c>
      <c r="K16" s="1">
        <v>3</v>
      </c>
      <c r="L16" s="1" t="s">
        <v>16</v>
      </c>
      <c r="M16" s="1" t="b">
        <v>0</v>
      </c>
      <c r="N16" s="2" t="s">
        <v>17</v>
      </c>
      <c r="O16">
        <f t="shared" si="1"/>
        <v>0</v>
      </c>
      <c r="P16">
        <f t="shared" si="2"/>
        <v>6</v>
      </c>
      <c r="Q16">
        <f>IF(G16="B",VLOOKUP(F16,room_rates!$A$2:$G$8,3,FALSE),IF(G16="P",VLOOKUP(F16,room_rates!$A$2:$G$8,6,FALSE),IF(G16="M",VLOOKUP(F16,room_rates!$A$2:$G$8,7,FALSE),"")))</f>
        <v>132</v>
      </c>
      <c r="R16">
        <f t="shared" si="3"/>
        <v>6.6000000000000005</v>
      </c>
      <c r="S16">
        <f>IF(J16="Online Travel Agency",VLOOKUP(F16,room_rates!$A$2:$G$8,3,FALSE)*15%,0)</f>
        <v>0</v>
      </c>
      <c r="T16">
        <f t="shared" si="4"/>
        <v>0</v>
      </c>
      <c r="U16">
        <f t="shared" si="5"/>
        <v>2257.2000000000003</v>
      </c>
      <c r="V16">
        <f t="shared" si="6"/>
        <v>18</v>
      </c>
    </row>
    <row r="17" spans="1:22" ht="14.25" customHeight="1" x14ac:dyDescent="0.35">
      <c r="A17" s="1">
        <v>1003249</v>
      </c>
      <c r="B17" s="3">
        <v>45644</v>
      </c>
      <c r="C17" s="3">
        <v>45659</v>
      </c>
      <c r="D17" s="3">
        <v>45662</v>
      </c>
      <c r="E17" s="1" t="s">
        <v>21</v>
      </c>
      <c r="F17" s="1">
        <v>3</v>
      </c>
      <c r="G17" s="1" t="s">
        <v>14</v>
      </c>
      <c r="H17" s="1">
        <v>0</v>
      </c>
      <c r="I17" s="1">
        <f t="shared" si="0"/>
        <v>0</v>
      </c>
      <c r="J17" s="1" t="s">
        <v>15</v>
      </c>
      <c r="K17" s="1">
        <v>3</v>
      </c>
      <c r="L17" s="1" t="s">
        <v>16</v>
      </c>
      <c r="M17" s="1" t="b">
        <v>0</v>
      </c>
      <c r="N17" s="2" t="s">
        <v>17</v>
      </c>
      <c r="O17">
        <f t="shared" si="1"/>
        <v>15</v>
      </c>
      <c r="P17">
        <f t="shared" si="2"/>
        <v>3</v>
      </c>
      <c r="Q17">
        <f>IF(G17="B",VLOOKUP(F17,room_rates!$A$2:$G$8,3,FALSE),IF(G17="P",VLOOKUP(F17,room_rates!$A$2:$G$8,6,FALSE),IF(G17="M",VLOOKUP(F17,room_rates!$A$2:$G$8,7,FALSE),"")))</f>
        <v>242.00000000000003</v>
      </c>
      <c r="R17">
        <f t="shared" si="3"/>
        <v>0</v>
      </c>
      <c r="S17">
        <f>IF(J17="Online Travel Agency",VLOOKUP(F17,room_rates!$A$2:$G$8,3,FALSE)*15%,0)</f>
        <v>0</v>
      </c>
      <c r="T17">
        <f t="shared" si="4"/>
        <v>0</v>
      </c>
      <c r="U17">
        <f t="shared" si="5"/>
        <v>2178.0000000000005</v>
      </c>
      <c r="V17">
        <f t="shared" si="6"/>
        <v>9</v>
      </c>
    </row>
    <row r="18" spans="1:22" ht="14.25" customHeight="1" x14ac:dyDescent="0.35">
      <c r="A18" s="1">
        <v>1003616</v>
      </c>
      <c r="B18" s="3">
        <v>45643</v>
      </c>
      <c r="C18" s="3">
        <v>45659</v>
      </c>
      <c r="D18" s="3">
        <v>45664</v>
      </c>
      <c r="E18" s="1" t="s">
        <v>13</v>
      </c>
      <c r="F18" s="1">
        <v>6</v>
      </c>
      <c r="G18" s="1" t="s">
        <v>14</v>
      </c>
      <c r="H18" s="1">
        <v>0</v>
      </c>
      <c r="I18" s="1">
        <f t="shared" si="0"/>
        <v>0</v>
      </c>
      <c r="J18" s="1" t="s">
        <v>24</v>
      </c>
      <c r="K18" s="1">
        <v>2</v>
      </c>
      <c r="L18" s="1" t="s">
        <v>16</v>
      </c>
      <c r="M18" s="1" t="b">
        <v>0</v>
      </c>
      <c r="N18" s="2" t="s">
        <v>17</v>
      </c>
      <c r="O18">
        <f t="shared" si="1"/>
        <v>16</v>
      </c>
      <c r="P18">
        <f t="shared" si="2"/>
        <v>5</v>
      </c>
      <c r="Q18">
        <f>IF(G18="B",VLOOKUP(F18,room_rates!$A$2:$G$8,3,FALSE),IF(G18="P",VLOOKUP(F18,room_rates!$A$2:$G$8,6,FALSE),IF(G18="M",VLOOKUP(F18,room_rates!$A$2:$G$8,7,FALSE),"")))</f>
        <v>385.00000000000006</v>
      </c>
      <c r="R18">
        <f t="shared" si="3"/>
        <v>0</v>
      </c>
      <c r="S18">
        <f>IF(J18="Online Travel Agency",VLOOKUP(F18,room_rates!$A$2:$G$8,3,FALSE)*15%,0)</f>
        <v>52.5</v>
      </c>
      <c r="T18">
        <f t="shared" si="4"/>
        <v>0</v>
      </c>
      <c r="U18">
        <f t="shared" si="5"/>
        <v>3325.0000000000005</v>
      </c>
      <c r="V18">
        <f t="shared" si="6"/>
        <v>10</v>
      </c>
    </row>
    <row r="19" spans="1:22" ht="14.25" customHeight="1" x14ac:dyDescent="0.35">
      <c r="A19" s="1">
        <v>1003652</v>
      </c>
      <c r="B19" s="3">
        <v>45659</v>
      </c>
      <c r="C19" s="3">
        <v>45659</v>
      </c>
      <c r="D19" s="3">
        <v>45663</v>
      </c>
      <c r="E19" s="1" t="s">
        <v>13</v>
      </c>
      <c r="F19" s="1">
        <v>6</v>
      </c>
      <c r="G19" s="1" t="s">
        <v>14</v>
      </c>
      <c r="H19" s="1">
        <v>0</v>
      </c>
      <c r="I19" s="1">
        <f t="shared" si="0"/>
        <v>0</v>
      </c>
      <c r="J19" s="1" t="s">
        <v>20</v>
      </c>
      <c r="K19" s="1">
        <v>3</v>
      </c>
      <c r="L19" s="1" t="s">
        <v>16</v>
      </c>
      <c r="M19" s="1" t="b">
        <v>1</v>
      </c>
      <c r="N19" s="2" t="s">
        <v>17</v>
      </c>
      <c r="O19">
        <f t="shared" si="1"/>
        <v>0</v>
      </c>
      <c r="P19">
        <f t="shared" si="2"/>
        <v>4</v>
      </c>
      <c r="Q19">
        <f>IF(G19="B",VLOOKUP(F19,room_rates!$A$2:$G$8,3,FALSE),IF(G19="P",VLOOKUP(F19,room_rates!$A$2:$G$8,6,FALSE),IF(G19="M",VLOOKUP(F19,room_rates!$A$2:$G$8,7,FALSE),"")))</f>
        <v>385.00000000000006</v>
      </c>
      <c r="R19">
        <f t="shared" si="3"/>
        <v>0</v>
      </c>
      <c r="S19">
        <f>IF(J19="Online Travel Agency",VLOOKUP(F19,room_rates!$A$2:$G$8,3,FALSE)*15%,0)</f>
        <v>0</v>
      </c>
      <c r="T19">
        <f t="shared" si="4"/>
        <v>3.8500000000000005</v>
      </c>
      <c r="U19">
        <f t="shared" si="5"/>
        <v>4573.8</v>
      </c>
      <c r="V19">
        <f t="shared" si="6"/>
        <v>12</v>
      </c>
    </row>
    <row r="20" spans="1:22" ht="14.25" customHeight="1" x14ac:dyDescent="0.35">
      <c r="A20" s="1">
        <v>1003987</v>
      </c>
      <c r="B20" s="3">
        <v>45622</v>
      </c>
      <c r="C20" s="3">
        <v>45659</v>
      </c>
      <c r="D20" s="3">
        <v>45665</v>
      </c>
      <c r="E20" s="1" t="s">
        <v>18</v>
      </c>
      <c r="F20" s="1">
        <v>1</v>
      </c>
      <c r="G20" s="1" t="s">
        <v>14</v>
      </c>
      <c r="H20" s="1">
        <v>5</v>
      </c>
      <c r="I20" s="1">
        <f t="shared" si="0"/>
        <v>0.05</v>
      </c>
      <c r="J20" s="1" t="s">
        <v>15</v>
      </c>
      <c r="K20" s="1">
        <v>1</v>
      </c>
      <c r="L20" s="1" t="s">
        <v>16</v>
      </c>
      <c r="M20" s="1" t="b">
        <v>0</v>
      </c>
      <c r="N20" s="2" t="s">
        <v>17</v>
      </c>
      <c r="O20">
        <f t="shared" si="1"/>
        <v>37</v>
      </c>
      <c r="P20">
        <f t="shared" si="2"/>
        <v>6</v>
      </c>
      <c r="Q20">
        <f>IF(G20="B",VLOOKUP(F20,room_rates!$A$2:$G$8,3,FALSE),IF(G20="P",VLOOKUP(F20,room_rates!$A$2:$G$8,6,FALSE),IF(G20="M",VLOOKUP(F20,room_rates!$A$2:$G$8,7,FALSE),"")))</f>
        <v>132</v>
      </c>
      <c r="R20">
        <f t="shared" si="3"/>
        <v>6.6000000000000005</v>
      </c>
      <c r="S20">
        <f>IF(J20="Online Travel Agency",VLOOKUP(F20,room_rates!$A$2:$G$8,3,FALSE)*15%,0)</f>
        <v>0</v>
      </c>
      <c r="T20">
        <f t="shared" si="4"/>
        <v>0</v>
      </c>
      <c r="U20">
        <f t="shared" si="5"/>
        <v>752.40000000000009</v>
      </c>
      <c r="V20">
        <f t="shared" si="6"/>
        <v>6</v>
      </c>
    </row>
    <row r="21" spans="1:22" ht="14.25" customHeight="1" x14ac:dyDescent="0.35">
      <c r="A21" s="1">
        <v>1004040</v>
      </c>
      <c r="B21" s="3">
        <v>45630</v>
      </c>
      <c r="C21" s="3">
        <v>45659</v>
      </c>
      <c r="D21" s="3">
        <v>45666</v>
      </c>
      <c r="E21" s="1" t="s">
        <v>18</v>
      </c>
      <c r="F21" s="1">
        <v>2</v>
      </c>
      <c r="G21" s="1" t="s">
        <v>14</v>
      </c>
      <c r="H21" s="1">
        <v>5</v>
      </c>
      <c r="I21" s="1">
        <f t="shared" si="0"/>
        <v>0.05</v>
      </c>
      <c r="J21" s="1" t="s">
        <v>15</v>
      </c>
      <c r="K21" s="1">
        <v>2</v>
      </c>
      <c r="L21" s="1" t="s">
        <v>19</v>
      </c>
      <c r="M21" s="1" t="b">
        <v>1</v>
      </c>
      <c r="N21" s="2" t="s">
        <v>17</v>
      </c>
      <c r="O21">
        <f t="shared" si="1"/>
        <v>29</v>
      </c>
      <c r="P21">
        <f t="shared" si="2"/>
        <v>7</v>
      </c>
      <c r="Q21">
        <f>IF(G21="B",VLOOKUP(F21,room_rates!$A$2:$G$8,3,FALSE),IF(G21="P",VLOOKUP(F21,room_rates!$A$2:$G$8,6,FALSE),IF(G21="M",VLOOKUP(F21,room_rates!$A$2:$G$8,7,FALSE),"")))</f>
        <v>154</v>
      </c>
      <c r="R21">
        <f t="shared" si="3"/>
        <v>7.7</v>
      </c>
      <c r="S21">
        <f>IF(J21="Online Travel Agency",VLOOKUP(F21,room_rates!$A$2:$G$8,3,FALSE)*15%,0)</f>
        <v>0</v>
      </c>
      <c r="T21">
        <f t="shared" si="4"/>
        <v>1.54</v>
      </c>
      <c r="U21">
        <f t="shared" si="5"/>
        <v>2026.6400000000003</v>
      </c>
      <c r="V21">
        <f t="shared" si="6"/>
        <v>14</v>
      </c>
    </row>
    <row r="22" spans="1:22" ht="14.25" customHeight="1" x14ac:dyDescent="0.35">
      <c r="A22" s="1">
        <v>1004163</v>
      </c>
      <c r="B22" s="3">
        <v>45642</v>
      </c>
      <c r="C22" s="3">
        <v>45659</v>
      </c>
      <c r="D22" s="3">
        <v>45662</v>
      </c>
      <c r="E22" s="1" t="s">
        <v>21</v>
      </c>
      <c r="F22" s="1">
        <v>3</v>
      </c>
      <c r="G22" s="1" t="s">
        <v>14</v>
      </c>
      <c r="H22" s="1">
        <v>0</v>
      </c>
      <c r="I22" s="1">
        <f t="shared" si="0"/>
        <v>0</v>
      </c>
      <c r="J22" s="1" t="s">
        <v>24</v>
      </c>
      <c r="K22" s="1">
        <v>1</v>
      </c>
      <c r="L22" s="1" t="s">
        <v>19</v>
      </c>
      <c r="M22" s="1" t="b">
        <v>1</v>
      </c>
      <c r="N22" s="2" t="s">
        <v>17</v>
      </c>
      <c r="O22">
        <f t="shared" si="1"/>
        <v>17</v>
      </c>
      <c r="P22">
        <f t="shared" si="2"/>
        <v>3</v>
      </c>
      <c r="Q22">
        <f>IF(G22="B",VLOOKUP(F22,room_rates!$A$2:$G$8,3,FALSE),IF(G22="P",VLOOKUP(F22,room_rates!$A$2:$G$8,6,FALSE),IF(G22="M",VLOOKUP(F22,room_rates!$A$2:$G$8,7,FALSE),"")))</f>
        <v>242.00000000000003</v>
      </c>
      <c r="R22">
        <f t="shared" si="3"/>
        <v>0</v>
      </c>
      <c r="S22">
        <f>IF(J22="Online Travel Agency",VLOOKUP(F22,room_rates!$A$2:$G$8,3,FALSE)*15%,0)</f>
        <v>33</v>
      </c>
      <c r="T22">
        <f t="shared" si="4"/>
        <v>2.4200000000000004</v>
      </c>
      <c r="U22">
        <f t="shared" si="5"/>
        <v>619.74000000000012</v>
      </c>
      <c r="V22">
        <f t="shared" si="6"/>
        <v>3</v>
      </c>
    </row>
    <row r="23" spans="1:22" ht="14.25" customHeight="1" x14ac:dyDescent="0.35">
      <c r="A23" s="1">
        <v>1004227</v>
      </c>
      <c r="B23" s="3">
        <v>45620</v>
      </c>
      <c r="C23" s="3">
        <v>45659</v>
      </c>
      <c r="D23" s="3">
        <v>45662</v>
      </c>
      <c r="E23" s="1" t="s">
        <v>18</v>
      </c>
      <c r="F23" s="1">
        <v>1</v>
      </c>
      <c r="G23" s="1" t="s">
        <v>14</v>
      </c>
      <c r="H23" s="1">
        <v>5</v>
      </c>
      <c r="I23" s="1">
        <f t="shared" si="0"/>
        <v>0.05</v>
      </c>
      <c r="J23" s="1" t="s">
        <v>15</v>
      </c>
      <c r="K23" s="1">
        <v>2</v>
      </c>
      <c r="L23" s="1" t="s">
        <v>16</v>
      </c>
      <c r="M23" s="1" t="b">
        <v>0</v>
      </c>
      <c r="N23" s="2" t="s">
        <v>17</v>
      </c>
      <c r="O23">
        <f t="shared" si="1"/>
        <v>39</v>
      </c>
      <c r="P23">
        <f t="shared" si="2"/>
        <v>3</v>
      </c>
      <c r="Q23">
        <f>IF(G23="B",VLOOKUP(F23,room_rates!$A$2:$G$8,3,FALSE),IF(G23="P",VLOOKUP(F23,room_rates!$A$2:$G$8,6,FALSE),IF(G23="M",VLOOKUP(F23,room_rates!$A$2:$G$8,7,FALSE),"")))</f>
        <v>132</v>
      </c>
      <c r="R23">
        <f t="shared" si="3"/>
        <v>6.6000000000000005</v>
      </c>
      <c r="S23">
        <f>IF(J23="Online Travel Agency",VLOOKUP(F23,room_rates!$A$2:$G$8,3,FALSE)*15%,0)</f>
        <v>0</v>
      </c>
      <c r="T23">
        <f t="shared" si="4"/>
        <v>0</v>
      </c>
      <c r="U23">
        <f t="shared" si="5"/>
        <v>752.40000000000009</v>
      </c>
      <c r="V23">
        <f t="shared" si="6"/>
        <v>6</v>
      </c>
    </row>
    <row r="24" spans="1:22" ht="14.25" customHeight="1" x14ac:dyDescent="0.35">
      <c r="A24" s="1">
        <v>1004843</v>
      </c>
      <c r="B24" s="3">
        <v>45639</v>
      </c>
      <c r="C24" s="3">
        <v>45659</v>
      </c>
      <c r="D24" s="3">
        <v>45664</v>
      </c>
      <c r="E24" s="1" t="s">
        <v>18</v>
      </c>
      <c r="F24" s="1">
        <v>2</v>
      </c>
      <c r="G24" s="1" t="s">
        <v>14</v>
      </c>
      <c r="H24" s="1">
        <v>5</v>
      </c>
      <c r="I24" s="1">
        <f t="shared" si="0"/>
        <v>0.05</v>
      </c>
      <c r="J24" s="1" t="s">
        <v>24</v>
      </c>
      <c r="K24" s="1">
        <v>1</v>
      </c>
      <c r="L24" s="1" t="s">
        <v>19</v>
      </c>
      <c r="M24" s="1" t="b">
        <v>1</v>
      </c>
      <c r="N24" s="2" t="s">
        <v>17</v>
      </c>
      <c r="O24">
        <f t="shared" si="1"/>
        <v>20</v>
      </c>
      <c r="P24">
        <f t="shared" si="2"/>
        <v>5</v>
      </c>
      <c r="Q24">
        <f>IF(G24="B",VLOOKUP(F24,room_rates!$A$2:$G$8,3,FALSE),IF(G24="P",VLOOKUP(F24,room_rates!$A$2:$G$8,6,FALSE),IF(G24="M",VLOOKUP(F24,room_rates!$A$2:$G$8,7,FALSE),"")))</f>
        <v>154</v>
      </c>
      <c r="R24">
        <f t="shared" si="3"/>
        <v>7.7</v>
      </c>
      <c r="S24">
        <f>IF(J24="Online Travel Agency",VLOOKUP(F24,room_rates!$A$2:$G$8,3,FALSE)*15%,0)</f>
        <v>21</v>
      </c>
      <c r="T24">
        <f t="shared" si="4"/>
        <v>1.54</v>
      </c>
      <c r="U24">
        <f t="shared" si="5"/>
        <v>618.80000000000007</v>
      </c>
      <c r="V24">
        <f t="shared" si="6"/>
        <v>5</v>
      </c>
    </row>
    <row r="25" spans="1:22" ht="14.25" customHeight="1" x14ac:dyDescent="0.35">
      <c r="A25" s="1">
        <v>1004883</v>
      </c>
      <c r="B25" s="3">
        <v>45648</v>
      </c>
      <c r="C25" s="3">
        <v>45659</v>
      </c>
      <c r="D25" s="3">
        <v>45660</v>
      </c>
      <c r="E25" s="1" t="s">
        <v>21</v>
      </c>
      <c r="F25" s="1">
        <v>4</v>
      </c>
      <c r="G25" s="1" t="s">
        <v>14</v>
      </c>
      <c r="H25" s="1">
        <v>0</v>
      </c>
      <c r="I25" s="1">
        <f t="shared" si="0"/>
        <v>0</v>
      </c>
      <c r="J25" s="1" t="s">
        <v>24</v>
      </c>
      <c r="K25" s="1">
        <v>1</v>
      </c>
      <c r="L25" s="1" t="s">
        <v>19</v>
      </c>
      <c r="M25" s="1" t="b">
        <v>0</v>
      </c>
      <c r="N25" s="2" t="s">
        <v>17</v>
      </c>
      <c r="O25">
        <f t="shared" si="1"/>
        <v>11</v>
      </c>
      <c r="P25">
        <f t="shared" si="2"/>
        <v>1</v>
      </c>
      <c r="Q25">
        <f>IF(G25="B",VLOOKUP(F25,room_rates!$A$2:$G$8,3,FALSE),IF(G25="P",VLOOKUP(F25,room_rates!$A$2:$G$8,6,FALSE),IF(G25="M",VLOOKUP(F25,room_rates!$A$2:$G$8,7,FALSE),"")))</f>
        <v>253.00000000000003</v>
      </c>
      <c r="R25">
        <f t="shared" si="3"/>
        <v>0</v>
      </c>
      <c r="S25">
        <f>IF(J25="Online Travel Agency",VLOOKUP(F25,room_rates!$A$2:$G$8,3,FALSE)*15%,0)</f>
        <v>34.5</v>
      </c>
      <c r="T25">
        <f t="shared" si="4"/>
        <v>0</v>
      </c>
      <c r="U25">
        <f t="shared" si="5"/>
        <v>218.50000000000003</v>
      </c>
      <c r="V25">
        <f t="shared" si="6"/>
        <v>1</v>
      </c>
    </row>
    <row r="26" spans="1:22" ht="14.25" customHeight="1" x14ac:dyDescent="0.35">
      <c r="A26" s="1">
        <v>1005221</v>
      </c>
      <c r="B26" s="3">
        <v>45659</v>
      </c>
      <c r="C26" s="3">
        <v>45659</v>
      </c>
      <c r="D26" s="3">
        <v>45662</v>
      </c>
      <c r="E26" s="1" t="s">
        <v>18</v>
      </c>
      <c r="F26" s="1">
        <v>1</v>
      </c>
      <c r="G26" s="1" t="s">
        <v>14</v>
      </c>
      <c r="H26" s="1">
        <v>5</v>
      </c>
      <c r="I26" s="1">
        <f t="shared" si="0"/>
        <v>0.05</v>
      </c>
      <c r="J26" s="1" t="s">
        <v>20</v>
      </c>
      <c r="K26" s="1">
        <v>3</v>
      </c>
      <c r="L26" s="1" t="s">
        <v>16</v>
      </c>
      <c r="M26" s="1" t="b">
        <v>0</v>
      </c>
      <c r="N26" s="2" t="s">
        <v>17</v>
      </c>
      <c r="O26">
        <f t="shared" si="1"/>
        <v>0</v>
      </c>
      <c r="P26">
        <f t="shared" si="2"/>
        <v>3</v>
      </c>
      <c r="Q26">
        <f>IF(G26="B",VLOOKUP(F26,room_rates!$A$2:$G$8,3,FALSE),IF(G26="P",VLOOKUP(F26,room_rates!$A$2:$G$8,6,FALSE),IF(G26="M",VLOOKUP(F26,room_rates!$A$2:$G$8,7,FALSE),"")))</f>
        <v>132</v>
      </c>
      <c r="R26">
        <f t="shared" si="3"/>
        <v>6.6000000000000005</v>
      </c>
      <c r="S26">
        <f>IF(J26="Online Travel Agency",VLOOKUP(F26,room_rates!$A$2:$G$8,3,FALSE)*15%,0)</f>
        <v>0</v>
      </c>
      <c r="T26">
        <f t="shared" si="4"/>
        <v>0</v>
      </c>
      <c r="U26">
        <f t="shared" si="5"/>
        <v>1128.6000000000001</v>
      </c>
      <c r="V26">
        <f t="shared" si="6"/>
        <v>9</v>
      </c>
    </row>
    <row r="27" spans="1:22" ht="14.25" customHeight="1" x14ac:dyDescent="0.35">
      <c r="A27" s="1">
        <v>1005263</v>
      </c>
      <c r="B27" s="3">
        <v>45645</v>
      </c>
      <c r="C27" s="3">
        <v>45659</v>
      </c>
      <c r="D27" s="3">
        <v>45661</v>
      </c>
      <c r="E27" s="1" t="s">
        <v>21</v>
      </c>
      <c r="F27" s="1">
        <v>3</v>
      </c>
      <c r="G27" s="1" t="s">
        <v>14</v>
      </c>
      <c r="H27" s="1">
        <v>0</v>
      </c>
      <c r="I27" s="1">
        <f t="shared" si="0"/>
        <v>0</v>
      </c>
      <c r="J27" s="1" t="s">
        <v>24</v>
      </c>
      <c r="K27" s="1">
        <v>3</v>
      </c>
      <c r="L27" s="1" t="s">
        <v>16</v>
      </c>
      <c r="M27" s="1" t="b">
        <v>0</v>
      </c>
      <c r="N27" s="2" t="s">
        <v>17</v>
      </c>
      <c r="O27">
        <f t="shared" si="1"/>
        <v>14</v>
      </c>
      <c r="P27">
        <f t="shared" si="2"/>
        <v>2</v>
      </c>
      <c r="Q27">
        <f>IF(G27="B",VLOOKUP(F27,room_rates!$A$2:$G$8,3,FALSE),IF(G27="P",VLOOKUP(F27,room_rates!$A$2:$G$8,6,FALSE),IF(G27="M",VLOOKUP(F27,room_rates!$A$2:$G$8,7,FALSE),"")))</f>
        <v>242.00000000000003</v>
      </c>
      <c r="R27">
        <f t="shared" si="3"/>
        <v>0</v>
      </c>
      <c r="S27">
        <f>IF(J27="Online Travel Agency",VLOOKUP(F27,room_rates!$A$2:$G$8,3,FALSE)*15%,0)</f>
        <v>33</v>
      </c>
      <c r="T27">
        <f t="shared" si="4"/>
        <v>0</v>
      </c>
      <c r="U27">
        <f t="shared" si="5"/>
        <v>1254.0000000000002</v>
      </c>
      <c r="V27">
        <f t="shared" si="6"/>
        <v>6</v>
      </c>
    </row>
    <row r="28" spans="1:22" ht="14.25" customHeight="1" x14ac:dyDescent="0.35">
      <c r="A28" s="1">
        <v>1005309</v>
      </c>
      <c r="B28" s="3">
        <v>45616</v>
      </c>
      <c r="C28" s="3">
        <v>45659</v>
      </c>
      <c r="D28" s="3">
        <v>45666</v>
      </c>
      <c r="E28" s="1" t="s">
        <v>21</v>
      </c>
      <c r="F28" s="1">
        <v>3</v>
      </c>
      <c r="G28" s="1" t="s">
        <v>14</v>
      </c>
      <c r="H28" s="1">
        <v>0</v>
      </c>
      <c r="I28" s="1">
        <f t="shared" si="0"/>
        <v>0</v>
      </c>
      <c r="J28" s="1" t="s">
        <v>15</v>
      </c>
      <c r="K28" s="1">
        <v>3</v>
      </c>
      <c r="L28" s="1" t="s">
        <v>19</v>
      </c>
      <c r="M28" s="1" t="b">
        <v>1</v>
      </c>
      <c r="N28" s="2" t="s">
        <v>17</v>
      </c>
      <c r="O28">
        <f t="shared" si="1"/>
        <v>43</v>
      </c>
      <c r="P28">
        <f t="shared" si="2"/>
        <v>7</v>
      </c>
      <c r="Q28">
        <f>IF(G28="B",VLOOKUP(F28,room_rates!$A$2:$G$8,3,FALSE),IF(G28="P",VLOOKUP(F28,room_rates!$A$2:$G$8,6,FALSE),IF(G28="M",VLOOKUP(F28,room_rates!$A$2:$G$8,7,FALSE),"")))</f>
        <v>242.00000000000003</v>
      </c>
      <c r="R28">
        <f t="shared" si="3"/>
        <v>0</v>
      </c>
      <c r="S28">
        <f>IF(J28="Online Travel Agency",VLOOKUP(F28,room_rates!$A$2:$G$8,3,FALSE)*15%,0)</f>
        <v>0</v>
      </c>
      <c r="T28">
        <f t="shared" si="4"/>
        <v>2.4200000000000004</v>
      </c>
      <c r="U28">
        <f t="shared" si="5"/>
        <v>5031.1800000000012</v>
      </c>
      <c r="V28">
        <f t="shared" si="6"/>
        <v>21</v>
      </c>
    </row>
    <row r="29" spans="1:22" ht="14.25" customHeight="1" x14ac:dyDescent="0.35">
      <c r="A29" s="1">
        <v>1005608</v>
      </c>
      <c r="B29" s="3">
        <v>45659</v>
      </c>
      <c r="C29" s="3">
        <v>45659</v>
      </c>
      <c r="D29" s="3">
        <v>45666</v>
      </c>
      <c r="E29" s="1" t="s">
        <v>18</v>
      </c>
      <c r="F29" s="1">
        <v>2</v>
      </c>
      <c r="G29" s="1" t="s">
        <v>14</v>
      </c>
      <c r="H29" s="1">
        <v>5</v>
      </c>
      <c r="I29" s="1">
        <f t="shared" si="0"/>
        <v>0.05</v>
      </c>
      <c r="J29" s="1" t="s">
        <v>20</v>
      </c>
      <c r="K29" s="1">
        <v>1</v>
      </c>
      <c r="L29" s="1" t="s">
        <v>19</v>
      </c>
      <c r="M29" s="1" t="b">
        <v>0</v>
      </c>
      <c r="N29" s="2" t="s">
        <v>17</v>
      </c>
      <c r="O29">
        <f t="shared" si="1"/>
        <v>0</v>
      </c>
      <c r="P29">
        <f t="shared" si="2"/>
        <v>7</v>
      </c>
      <c r="Q29">
        <f>IF(G29="B",VLOOKUP(F29,room_rates!$A$2:$G$8,3,FALSE),IF(G29="P",VLOOKUP(F29,room_rates!$A$2:$G$8,6,FALSE),IF(G29="M",VLOOKUP(F29,room_rates!$A$2:$G$8,7,FALSE),"")))</f>
        <v>154</v>
      </c>
      <c r="R29">
        <f t="shared" si="3"/>
        <v>7.7</v>
      </c>
      <c r="S29">
        <f>IF(J29="Online Travel Agency",VLOOKUP(F29,room_rates!$A$2:$G$8,3,FALSE)*15%,0)</f>
        <v>0</v>
      </c>
      <c r="T29">
        <f t="shared" si="4"/>
        <v>0</v>
      </c>
      <c r="U29">
        <f t="shared" si="5"/>
        <v>1024.1000000000001</v>
      </c>
      <c r="V29">
        <f t="shared" si="6"/>
        <v>7</v>
      </c>
    </row>
    <row r="30" spans="1:22" ht="14.25" customHeight="1" x14ac:dyDescent="0.35">
      <c r="A30" s="1">
        <v>1005666</v>
      </c>
      <c r="B30" s="3">
        <v>45659</v>
      </c>
      <c r="C30" s="3">
        <v>45659</v>
      </c>
      <c r="D30" s="3">
        <v>45664</v>
      </c>
      <c r="E30" s="1" t="s">
        <v>18</v>
      </c>
      <c r="F30" s="1">
        <v>2</v>
      </c>
      <c r="G30" s="1" t="s">
        <v>14</v>
      </c>
      <c r="H30" s="1">
        <v>5</v>
      </c>
      <c r="I30" s="1">
        <f t="shared" si="0"/>
        <v>0.05</v>
      </c>
      <c r="J30" s="1" t="s">
        <v>20</v>
      </c>
      <c r="K30" s="1">
        <v>1</v>
      </c>
      <c r="L30" s="1" t="s">
        <v>16</v>
      </c>
      <c r="M30" s="1" t="b">
        <v>1</v>
      </c>
      <c r="N30" s="2" t="s">
        <v>17</v>
      </c>
      <c r="O30">
        <f t="shared" si="1"/>
        <v>0</v>
      </c>
      <c r="P30">
        <f t="shared" si="2"/>
        <v>5</v>
      </c>
      <c r="Q30">
        <f>IF(G30="B",VLOOKUP(F30,room_rates!$A$2:$G$8,3,FALSE),IF(G30="P",VLOOKUP(F30,room_rates!$A$2:$G$8,6,FALSE),IF(G30="M",VLOOKUP(F30,room_rates!$A$2:$G$8,7,FALSE),"")))</f>
        <v>154</v>
      </c>
      <c r="R30">
        <f t="shared" si="3"/>
        <v>7.7</v>
      </c>
      <c r="S30">
        <f>IF(J30="Online Travel Agency",VLOOKUP(F30,room_rates!$A$2:$G$8,3,FALSE)*15%,0)</f>
        <v>0</v>
      </c>
      <c r="T30">
        <f t="shared" si="4"/>
        <v>1.54</v>
      </c>
      <c r="U30">
        <f t="shared" si="5"/>
        <v>723.80000000000007</v>
      </c>
      <c r="V30">
        <f t="shared" si="6"/>
        <v>5</v>
      </c>
    </row>
    <row r="31" spans="1:22" ht="14.25" customHeight="1" x14ac:dyDescent="0.35">
      <c r="A31" s="1">
        <v>1005699</v>
      </c>
      <c r="B31" s="3">
        <v>45647</v>
      </c>
      <c r="C31" s="3">
        <v>45659</v>
      </c>
      <c r="D31" s="3">
        <v>45664</v>
      </c>
      <c r="E31" s="1" t="s">
        <v>18</v>
      </c>
      <c r="F31" s="1">
        <v>1</v>
      </c>
      <c r="G31" s="1" t="s">
        <v>14</v>
      </c>
      <c r="H31" s="1">
        <v>5</v>
      </c>
      <c r="I31" s="1">
        <f t="shared" si="0"/>
        <v>0.05</v>
      </c>
      <c r="J31" s="1" t="s">
        <v>15</v>
      </c>
      <c r="K31" s="1">
        <v>2</v>
      </c>
      <c r="L31" s="1" t="s">
        <v>19</v>
      </c>
      <c r="M31" s="1" t="b">
        <v>0</v>
      </c>
      <c r="N31" s="2" t="s">
        <v>17</v>
      </c>
      <c r="O31">
        <f t="shared" si="1"/>
        <v>12</v>
      </c>
      <c r="P31">
        <f t="shared" si="2"/>
        <v>5</v>
      </c>
      <c r="Q31">
        <f>IF(G31="B",VLOOKUP(F31,room_rates!$A$2:$G$8,3,FALSE),IF(G31="P",VLOOKUP(F31,room_rates!$A$2:$G$8,6,FALSE),IF(G31="M",VLOOKUP(F31,room_rates!$A$2:$G$8,7,FALSE),"")))</f>
        <v>132</v>
      </c>
      <c r="R31">
        <f t="shared" si="3"/>
        <v>6.6000000000000005</v>
      </c>
      <c r="S31">
        <f>IF(J31="Online Travel Agency",VLOOKUP(F31,room_rates!$A$2:$G$8,3,FALSE)*15%,0)</f>
        <v>0</v>
      </c>
      <c r="T31">
        <f t="shared" si="4"/>
        <v>0</v>
      </c>
      <c r="U31">
        <f t="shared" si="5"/>
        <v>1254</v>
      </c>
      <c r="V31">
        <f t="shared" si="6"/>
        <v>10</v>
      </c>
    </row>
    <row r="32" spans="1:22" ht="14.25" customHeight="1" x14ac:dyDescent="0.35">
      <c r="A32" s="1">
        <v>1005900</v>
      </c>
      <c r="B32" s="3">
        <v>45639</v>
      </c>
      <c r="C32" s="3">
        <v>45659</v>
      </c>
      <c r="D32" s="3">
        <v>45663</v>
      </c>
      <c r="E32" s="1" t="s">
        <v>18</v>
      </c>
      <c r="F32" s="1">
        <v>2</v>
      </c>
      <c r="G32" s="1" t="s">
        <v>14</v>
      </c>
      <c r="H32" s="1">
        <v>5</v>
      </c>
      <c r="I32" s="1">
        <f t="shared" si="0"/>
        <v>0.05</v>
      </c>
      <c r="J32" s="1" t="s">
        <v>15</v>
      </c>
      <c r="K32" s="1">
        <v>3</v>
      </c>
      <c r="L32" s="1" t="s">
        <v>16</v>
      </c>
      <c r="M32" s="1" t="b">
        <v>1</v>
      </c>
      <c r="N32" s="2" t="s">
        <v>17</v>
      </c>
      <c r="O32">
        <f t="shared" si="1"/>
        <v>20</v>
      </c>
      <c r="P32">
        <f t="shared" si="2"/>
        <v>4</v>
      </c>
      <c r="Q32">
        <f>IF(G32="B",VLOOKUP(F32,room_rates!$A$2:$G$8,3,FALSE),IF(G32="P",VLOOKUP(F32,room_rates!$A$2:$G$8,6,FALSE),IF(G32="M",VLOOKUP(F32,room_rates!$A$2:$G$8,7,FALSE),"")))</f>
        <v>154</v>
      </c>
      <c r="R32">
        <f t="shared" si="3"/>
        <v>7.7</v>
      </c>
      <c r="S32">
        <f>IF(J32="Online Travel Agency",VLOOKUP(F32,room_rates!$A$2:$G$8,3,FALSE)*15%,0)</f>
        <v>0</v>
      </c>
      <c r="T32">
        <f t="shared" si="4"/>
        <v>1.54</v>
      </c>
      <c r="U32">
        <f t="shared" si="5"/>
        <v>1737.1200000000003</v>
      </c>
      <c r="V32">
        <f t="shared" si="6"/>
        <v>12</v>
      </c>
    </row>
    <row r="33" spans="1:22" ht="14.25" customHeight="1" x14ac:dyDescent="0.35">
      <c r="A33" s="1">
        <v>1006109</v>
      </c>
      <c r="B33" s="3">
        <v>45659</v>
      </c>
      <c r="C33" s="3">
        <v>45659</v>
      </c>
      <c r="D33" s="3">
        <v>45660</v>
      </c>
      <c r="E33" s="1" t="s">
        <v>21</v>
      </c>
      <c r="F33" s="1">
        <v>3</v>
      </c>
      <c r="G33" s="1" t="s">
        <v>14</v>
      </c>
      <c r="H33" s="1">
        <v>0</v>
      </c>
      <c r="I33" s="1">
        <f t="shared" si="0"/>
        <v>0</v>
      </c>
      <c r="J33" s="1" t="s">
        <v>20</v>
      </c>
      <c r="K33" s="1">
        <v>1</v>
      </c>
      <c r="L33" s="1" t="s">
        <v>19</v>
      </c>
      <c r="M33" s="1" t="b">
        <v>0</v>
      </c>
      <c r="N33" s="2" t="s">
        <v>17</v>
      </c>
      <c r="O33">
        <f t="shared" si="1"/>
        <v>0</v>
      </c>
      <c r="P33">
        <f t="shared" si="2"/>
        <v>1</v>
      </c>
      <c r="Q33">
        <f>IF(G33="B",VLOOKUP(F33,room_rates!$A$2:$G$8,3,FALSE),IF(G33="P",VLOOKUP(F33,room_rates!$A$2:$G$8,6,FALSE),IF(G33="M",VLOOKUP(F33,room_rates!$A$2:$G$8,7,FALSE),"")))</f>
        <v>242.00000000000003</v>
      </c>
      <c r="R33">
        <f t="shared" si="3"/>
        <v>0</v>
      </c>
      <c r="S33">
        <f>IF(J33="Online Travel Agency",VLOOKUP(F33,room_rates!$A$2:$G$8,3,FALSE)*15%,0)</f>
        <v>0</v>
      </c>
      <c r="T33">
        <f t="shared" si="4"/>
        <v>0</v>
      </c>
      <c r="U33">
        <f t="shared" si="5"/>
        <v>242.00000000000003</v>
      </c>
      <c r="V33">
        <f t="shared" si="6"/>
        <v>1</v>
      </c>
    </row>
    <row r="34" spans="1:22" ht="14.25" customHeight="1" x14ac:dyDescent="0.35">
      <c r="A34" s="1">
        <v>1003193</v>
      </c>
      <c r="B34" s="3">
        <v>45660</v>
      </c>
      <c r="C34" s="3">
        <v>45660</v>
      </c>
      <c r="D34" s="3">
        <v>45665</v>
      </c>
      <c r="E34" s="1" t="s">
        <v>21</v>
      </c>
      <c r="F34" s="1">
        <v>3</v>
      </c>
      <c r="G34" s="1" t="s">
        <v>14</v>
      </c>
      <c r="H34" s="1">
        <v>0</v>
      </c>
      <c r="I34" s="1">
        <f t="shared" si="0"/>
        <v>0</v>
      </c>
      <c r="J34" s="1" t="s">
        <v>20</v>
      </c>
      <c r="K34" s="1">
        <v>2</v>
      </c>
      <c r="L34" s="1" t="s">
        <v>19</v>
      </c>
      <c r="M34" s="1" t="b">
        <v>0</v>
      </c>
      <c r="N34" s="2" t="s">
        <v>17</v>
      </c>
      <c r="O34">
        <f t="shared" si="1"/>
        <v>0</v>
      </c>
      <c r="P34">
        <f t="shared" si="2"/>
        <v>5</v>
      </c>
      <c r="Q34">
        <f>IF(G34="B",VLOOKUP(F34,room_rates!$A$2:$G$8,3,FALSE),IF(G34="P",VLOOKUP(F34,room_rates!$A$2:$G$8,6,FALSE),IF(G34="M",VLOOKUP(F34,room_rates!$A$2:$G$8,7,FALSE),"")))</f>
        <v>242.00000000000003</v>
      </c>
      <c r="R34">
        <f t="shared" si="3"/>
        <v>0</v>
      </c>
      <c r="S34">
        <f>IF(J34="Online Travel Agency",VLOOKUP(F34,room_rates!$A$2:$G$8,3,FALSE)*15%,0)</f>
        <v>0</v>
      </c>
      <c r="T34">
        <f t="shared" si="4"/>
        <v>0</v>
      </c>
      <c r="U34">
        <f t="shared" si="5"/>
        <v>2420.0000000000005</v>
      </c>
      <c r="V34">
        <f t="shared" si="6"/>
        <v>10</v>
      </c>
    </row>
    <row r="35" spans="1:22" ht="14.25" customHeight="1" x14ac:dyDescent="0.35">
      <c r="A35" s="1">
        <v>1003332</v>
      </c>
      <c r="B35" s="3">
        <v>45660</v>
      </c>
      <c r="C35" s="3">
        <v>45660</v>
      </c>
      <c r="D35" s="3">
        <v>45665</v>
      </c>
      <c r="E35" s="1" t="s">
        <v>18</v>
      </c>
      <c r="F35" s="1">
        <v>2</v>
      </c>
      <c r="G35" s="1" t="s">
        <v>14</v>
      </c>
      <c r="H35" s="1">
        <v>5</v>
      </c>
      <c r="I35" s="1">
        <f t="shared" si="0"/>
        <v>0.05</v>
      </c>
      <c r="J35" s="1" t="s">
        <v>20</v>
      </c>
      <c r="K35" s="1">
        <v>3</v>
      </c>
      <c r="L35" s="1" t="s">
        <v>16</v>
      </c>
      <c r="M35" s="1" t="b">
        <v>0</v>
      </c>
      <c r="N35" s="2" t="s">
        <v>17</v>
      </c>
      <c r="O35">
        <f t="shared" si="1"/>
        <v>0</v>
      </c>
      <c r="P35">
        <f t="shared" si="2"/>
        <v>5</v>
      </c>
      <c r="Q35">
        <f>IF(G35="B",VLOOKUP(F35,room_rates!$A$2:$G$8,3,FALSE),IF(G35="P",VLOOKUP(F35,room_rates!$A$2:$G$8,6,FALSE),IF(G35="M",VLOOKUP(F35,room_rates!$A$2:$G$8,7,FALSE),"")))</f>
        <v>154</v>
      </c>
      <c r="R35">
        <f t="shared" si="3"/>
        <v>7.7</v>
      </c>
      <c r="S35">
        <f>IF(J35="Online Travel Agency",VLOOKUP(F35,room_rates!$A$2:$G$8,3,FALSE)*15%,0)</f>
        <v>0</v>
      </c>
      <c r="T35">
        <f t="shared" si="4"/>
        <v>0</v>
      </c>
      <c r="U35">
        <f t="shared" si="5"/>
        <v>2194.5</v>
      </c>
      <c r="V35">
        <f t="shared" si="6"/>
        <v>15</v>
      </c>
    </row>
    <row r="36" spans="1:22" ht="14.25" customHeight="1" x14ac:dyDescent="0.35">
      <c r="A36" s="1">
        <v>1003781</v>
      </c>
      <c r="B36" s="3">
        <v>45638</v>
      </c>
      <c r="C36" s="3">
        <v>45660</v>
      </c>
      <c r="D36" s="3">
        <v>45667</v>
      </c>
      <c r="E36" s="1" t="s">
        <v>21</v>
      </c>
      <c r="F36" s="1">
        <v>5</v>
      </c>
      <c r="G36" s="1" t="s">
        <v>14</v>
      </c>
      <c r="H36" s="1">
        <v>0</v>
      </c>
      <c r="I36" s="1">
        <f t="shared" si="0"/>
        <v>0</v>
      </c>
      <c r="J36" s="1" t="s">
        <v>15</v>
      </c>
      <c r="K36" s="1">
        <v>1</v>
      </c>
      <c r="L36" s="1" t="s">
        <v>19</v>
      </c>
      <c r="M36" s="1" t="b">
        <v>1</v>
      </c>
      <c r="N36" s="2" t="s">
        <v>17</v>
      </c>
      <c r="O36">
        <f t="shared" si="1"/>
        <v>22</v>
      </c>
      <c r="P36">
        <f t="shared" si="2"/>
        <v>7</v>
      </c>
      <c r="Q36">
        <f>IF(G36="B",VLOOKUP(F36,room_rates!$A$2:$G$8,3,FALSE),IF(G36="P",VLOOKUP(F36,room_rates!$A$2:$G$8,6,FALSE),IF(G36="M",VLOOKUP(F36,room_rates!$A$2:$G$8,7,FALSE),"")))</f>
        <v>264</v>
      </c>
      <c r="R36">
        <f t="shared" si="3"/>
        <v>0</v>
      </c>
      <c r="S36">
        <f>IF(J36="Online Travel Agency",VLOOKUP(F36,room_rates!$A$2:$G$8,3,FALSE)*15%,0)</f>
        <v>0</v>
      </c>
      <c r="T36">
        <f t="shared" si="4"/>
        <v>2.64</v>
      </c>
      <c r="U36">
        <f t="shared" si="5"/>
        <v>1829.52</v>
      </c>
      <c r="V36">
        <f t="shared" si="6"/>
        <v>7</v>
      </c>
    </row>
    <row r="37" spans="1:22" ht="14.25" customHeight="1" x14ac:dyDescent="0.35">
      <c r="A37" s="1">
        <v>1003955</v>
      </c>
      <c r="B37" s="3">
        <v>45629</v>
      </c>
      <c r="C37" s="3">
        <v>45660</v>
      </c>
      <c r="D37" s="3">
        <v>45665</v>
      </c>
      <c r="E37" s="1" t="s">
        <v>21</v>
      </c>
      <c r="F37" s="1">
        <v>3</v>
      </c>
      <c r="G37" s="1" t="s">
        <v>14</v>
      </c>
      <c r="H37" s="1">
        <v>0</v>
      </c>
      <c r="I37" s="1">
        <f t="shared" si="0"/>
        <v>0</v>
      </c>
      <c r="J37" s="1" t="s">
        <v>15</v>
      </c>
      <c r="K37" s="1">
        <v>3</v>
      </c>
      <c r="L37" s="1" t="s">
        <v>16</v>
      </c>
      <c r="M37" s="1" t="b">
        <v>0</v>
      </c>
      <c r="N37" s="2" t="s">
        <v>17</v>
      </c>
      <c r="O37">
        <f t="shared" si="1"/>
        <v>31</v>
      </c>
      <c r="P37">
        <f t="shared" si="2"/>
        <v>5</v>
      </c>
      <c r="Q37">
        <f>IF(G37="B",VLOOKUP(F37,room_rates!$A$2:$G$8,3,FALSE),IF(G37="P",VLOOKUP(F37,room_rates!$A$2:$G$8,6,FALSE),IF(G37="M",VLOOKUP(F37,room_rates!$A$2:$G$8,7,FALSE),"")))</f>
        <v>242.00000000000003</v>
      </c>
      <c r="R37">
        <f t="shared" si="3"/>
        <v>0</v>
      </c>
      <c r="S37">
        <f>IF(J37="Online Travel Agency",VLOOKUP(F37,room_rates!$A$2:$G$8,3,FALSE)*15%,0)</f>
        <v>0</v>
      </c>
      <c r="T37">
        <f t="shared" si="4"/>
        <v>0</v>
      </c>
      <c r="U37">
        <f t="shared" si="5"/>
        <v>3630.0000000000005</v>
      </c>
      <c r="V37">
        <f t="shared" si="6"/>
        <v>15</v>
      </c>
    </row>
    <row r="38" spans="1:22" ht="14.25" customHeight="1" x14ac:dyDescent="0.35">
      <c r="A38" s="1">
        <v>1004025</v>
      </c>
      <c r="B38" s="3">
        <v>45645</v>
      </c>
      <c r="C38" s="3">
        <v>45660</v>
      </c>
      <c r="D38" s="3">
        <v>45665</v>
      </c>
      <c r="E38" s="1" t="s">
        <v>21</v>
      </c>
      <c r="F38" s="1">
        <v>3</v>
      </c>
      <c r="G38" s="1" t="s">
        <v>14</v>
      </c>
      <c r="H38" s="1">
        <v>0</v>
      </c>
      <c r="I38" s="1">
        <f t="shared" si="0"/>
        <v>0</v>
      </c>
      <c r="J38" s="1" t="s">
        <v>24</v>
      </c>
      <c r="K38" s="1">
        <v>2</v>
      </c>
      <c r="L38" s="1" t="s">
        <v>16</v>
      </c>
      <c r="M38" s="1" t="b">
        <v>1</v>
      </c>
      <c r="N38" s="2" t="s">
        <v>17</v>
      </c>
      <c r="O38">
        <f t="shared" si="1"/>
        <v>15</v>
      </c>
      <c r="P38">
        <f t="shared" si="2"/>
        <v>5</v>
      </c>
      <c r="Q38">
        <f>IF(G38="B",VLOOKUP(F38,room_rates!$A$2:$G$8,3,FALSE),IF(G38="P",VLOOKUP(F38,room_rates!$A$2:$G$8,6,FALSE),IF(G38="M",VLOOKUP(F38,room_rates!$A$2:$G$8,7,FALSE),"")))</f>
        <v>242.00000000000003</v>
      </c>
      <c r="R38">
        <f t="shared" si="3"/>
        <v>0</v>
      </c>
      <c r="S38">
        <f>IF(J38="Online Travel Agency",VLOOKUP(F38,room_rates!$A$2:$G$8,3,FALSE)*15%,0)</f>
        <v>33</v>
      </c>
      <c r="T38">
        <f t="shared" si="4"/>
        <v>2.4200000000000004</v>
      </c>
      <c r="U38">
        <f t="shared" si="5"/>
        <v>2065.8000000000002</v>
      </c>
      <c r="V38">
        <f t="shared" si="6"/>
        <v>10</v>
      </c>
    </row>
    <row r="39" spans="1:22" ht="14.25" customHeight="1" x14ac:dyDescent="0.35">
      <c r="A39" s="1">
        <v>1004090</v>
      </c>
      <c r="B39" s="3">
        <v>45660</v>
      </c>
      <c r="C39" s="3">
        <v>45660</v>
      </c>
      <c r="D39" s="3">
        <v>45661</v>
      </c>
      <c r="E39" s="1" t="s">
        <v>18</v>
      </c>
      <c r="F39" s="1">
        <v>2</v>
      </c>
      <c r="G39" s="1" t="s">
        <v>14</v>
      </c>
      <c r="H39" s="1">
        <v>5</v>
      </c>
      <c r="I39" s="1">
        <f t="shared" si="0"/>
        <v>0.05</v>
      </c>
      <c r="J39" s="1" t="s">
        <v>20</v>
      </c>
      <c r="K39" s="1">
        <v>1</v>
      </c>
      <c r="L39" s="1" t="s">
        <v>19</v>
      </c>
      <c r="M39" s="1" t="b">
        <v>0</v>
      </c>
      <c r="N39" s="2" t="s">
        <v>17</v>
      </c>
      <c r="O39">
        <f t="shared" si="1"/>
        <v>0</v>
      </c>
      <c r="P39">
        <f t="shared" si="2"/>
        <v>1</v>
      </c>
      <c r="Q39">
        <f>IF(G39="B",VLOOKUP(F39,room_rates!$A$2:$G$8,3,FALSE),IF(G39="P",VLOOKUP(F39,room_rates!$A$2:$G$8,6,FALSE),IF(G39="M",VLOOKUP(F39,room_rates!$A$2:$G$8,7,FALSE),"")))</f>
        <v>154</v>
      </c>
      <c r="R39">
        <f t="shared" si="3"/>
        <v>7.7</v>
      </c>
      <c r="S39">
        <f>IF(J39="Online Travel Agency",VLOOKUP(F39,room_rates!$A$2:$G$8,3,FALSE)*15%,0)</f>
        <v>0</v>
      </c>
      <c r="T39">
        <f t="shared" si="4"/>
        <v>0</v>
      </c>
      <c r="U39">
        <f t="shared" si="5"/>
        <v>146.30000000000001</v>
      </c>
      <c r="V39">
        <f t="shared" si="6"/>
        <v>1</v>
      </c>
    </row>
    <row r="40" spans="1:22" ht="14.25" customHeight="1" x14ac:dyDescent="0.35">
      <c r="A40" s="1">
        <v>1004302</v>
      </c>
      <c r="B40" s="3">
        <v>45640</v>
      </c>
      <c r="C40" s="3">
        <v>45660</v>
      </c>
      <c r="D40" s="3">
        <v>45661</v>
      </c>
      <c r="E40" s="1" t="s">
        <v>21</v>
      </c>
      <c r="F40" s="1">
        <v>3</v>
      </c>
      <c r="G40" s="1" t="s">
        <v>14</v>
      </c>
      <c r="H40" s="1">
        <v>0</v>
      </c>
      <c r="I40" s="1">
        <f t="shared" si="0"/>
        <v>0</v>
      </c>
      <c r="J40" s="1" t="s">
        <v>24</v>
      </c>
      <c r="K40" s="1">
        <v>1</v>
      </c>
      <c r="L40" s="1" t="s">
        <v>16</v>
      </c>
      <c r="M40" s="1" t="b">
        <v>0</v>
      </c>
      <c r="N40" s="2" t="s">
        <v>17</v>
      </c>
      <c r="O40">
        <f t="shared" si="1"/>
        <v>20</v>
      </c>
      <c r="P40">
        <f t="shared" si="2"/>
        <v>1</v>
      </c>
      <c r="Q40">
        <f>IF(G40="B",VLOOKUP(F40,room_rates!$A$2:$G$8,3,FALSE),IF(G40="P",VLOOKUP(F40,room_rates!$A$2:$G$8,6,FALSE),IF(G40="M",VLOOKUP(F40,room_rates!$A$2:$G$8,7,FALSE),"")))</f>
        <v>242.00000000000003</v>
      </c>
      <c r="R40">
        <f t="shared" si="3"/>
        <v>0</v>
      </c>
      <c r="S40">
        <f>IF(J40="Online Travel Agency",VLOOKUP(F40,room_rates!$A$2:$G$8,3,FALSE)*15%,0)</f>
        <v>33</v>
      </c>
      <c r="T40">
        <f t="shared" si="4"/>
        <v>0</v>
      </c>
      <c r="U40">
        <f t="shared" si="5"/>
        <v>209.00000000000003</v>
      </c>
      <c r="V40">
        <f t="shared" si="6"/>
        <v>1</v>
      </c>
    </row>
    <row r="41" spans="1:22" ht="14.25" customHeight="1" x14ac:dyDescent="0.35">
      <c r="A41" s="1">
        <v>1004418</v>
      </c>
      <c r="B41" s="3">
        <v>45646</v>
      </c>
      <c r="C41" s="3">
        <v>45660</v>
      </c>
      <c r="D41" s="3">
        <v>45666</v>
      </c>
      <c r="E41" s="1" t="s">
        <v>18</v>
      </c>
      <c r="F41" s="1">
        <v>2</v>
      </c>
      <c r="G41" s="1" t="s">
        <v>14</v>
      </c>
      <c r="H41" s="1">
        <v>5</v>
      </c>
      <c r="I41" s="1">
        <f t="shared" si="0"/>
        <v>0.05</v>
      </c>
      <c r="J41" s="1" t="s">
        <v>15</v>
      </c>
      <c r="K41" s="1">
        <v>1</v>
      </c>
      <c r="L41" s="1" t="s">
        <v>16</v>
      </c>
      <c r="M41" s="1" t="b">
        <v>0</v>
      </c>
      <c r="N41" s="2" t="s">
        <v>17</v>
      </c>
      <c r="O41">
        <f t="shared" si="1"/>
        <v>14</v>
      </c>
      <c r="P41">
        <f t="shared" si="2"/>
        <v>6</v>
      </c>
      <c r="Q41">
        <f>IF(G41="B",VLOOKUP(F41,room_rates!$A$2:$G$8,3,FALSE),IF(G41="P",VLOOKUP(F41,room_rates!$A$2:$G$8,6,FALSE),IF(G41="M",VLOOKUP(F41,room_rates!$A$2:$G$8,7,FALSE),"")))</f>
        <v>154</v>
      </c>
      <c r="R41">
        <f t="shared" si="3"/>
        <v>7.7</v>
      </c>
      <c r="S41">
        <f>IF(J41="Online Travel Agency",VLOOKUP(F41,room_rates!$A$2:$G$8,3,FALSE)*15%,0)</f>
        <v>0</v>
      </c>
      <c r="T41">
        <f t="shared" si="4"/>
        <v>0</v>
      </c>
      <c r="U41">
        <f t="shared" si="5"/>
        <v>877.80000000000007</v>
      </c>
      <c r="V41">
        <f t="shared" si="6"/>
        <v>6</v>
      </c>
    </row>
    <row r="42" spans="1:22" ht="14.25" customHeight="1" x14ac:dyDescent="0.35">
      <c r="A42" s="1">
        <v>1004524</v>
      </c>
      <c r="B42" s="3">
        <v>45615</v>
      </c>
      <c r="C42" s="3">
        <v>45660</v>
      </c>
      <c r="D42" s="3">
        <v>45667</v>
      </c>
      <c r="E42" s="1" t="s">
        <v>18</v>
      </c>
      <c r="F42" s="1">
        <v>1</v>
      </c>
      <c r="G42" s="1" t="s">
        <v>14</v>
      </c>
      <c r="H42" s="1">
        <v>5</v>
      </c>
      <c r="I42" s="1">
        <f t="shared" si="0"/>
        <v>0.05</v>
      </c>
      <c r="J42" s="1" t="s">
        <v>15</v>
      </c>
      <c r="K42" s="1">
        <v>3</v>
      </c>
      <c r="L42" s="1" t="s">
        <v>19</v>
      </c>
      <c r="M42" s="1" t="b">
        <v>1</v>
      </c>
      <c r="N42" s="2" t="s">
        <v>17</v>
      </c>
      <c r="O42">
        <f t="shared" si="1"/>
        <v>45</v>
      </c>
      <c r="P42">
        <f t="shared" si="2"/>
        <v>7</v>
      </c>
      <c r="Q42">
        <f>IF(G42="B",VLOOKUP(F42,room_rates!$A$2:$G$8,3,FALSE),IF(G42="P",VLOOKUP(F42,room_rates!$A$2:$G$8,6,FALSE),IF(G42="M",VLOOKUP(F42,room_rates!$A$2:$G$8,7,FALSE),"")))</f>
        <v>132</v>
      </c>
      <c r="R42">
        <f t="shared" si="3"/>
        <v>6.6000000000000005</v>
      </c>
      <c r="S42">
        <f>IF(J42="Online Travel Agency",VLOOKUP(F42,room_rates!$A$2:$G$8,3,FALSE)*15%,0)</f>
        <v>0</v>
      </c>
      <c r="T42">
        <f t="shared" si="4"/>
        <v>1.32</v>
      </c>
      <c r="U42">
        <f t="shared" si="5"/>
        <v>2605.6800000000003</v>
      </c>
      <c r="V42">
        <f t="shared" si="6"/>
        <v>21</v>
      </c>
    </row>
    <row r="43" spans="1:22" ht="14.25" customHeight="1" x14ac:dyDescent="0.35">
      <c r="A43" s="1">
        <v>1004544</v>
      </c>
      <c r="B43" s="3">
        <v>45644</v>
      </c>
      <c r="C43" s="3">
        <v>45660</v>
      </c>
      <c r="D43" s="3">
        <v>45666</v>
      </c>
      <c r="E43" s="1" t="s">
        <v>21</v>
      </c>
      <c r="F43" s="1">
        <v>5</v>
      </c>
      <c r="G43" s="1" t="s">
        <v>14</v>
      </c>
      <c r="H43" s="1">
        <v>0</v>
      </c>
      <c r="I43" s="1">
        <f t="shared" si="0"/>
        <v>0</v>
      </c>
      <c r="J43" s="1" t="s">
        <v>15</v>
      </c>
      <c r="K43" s="1">
        <v>2</v>
      </c>
      <c r="L43" s="1" t="s">
        <v>19</v>
      </c>
      <c r="M43" s="1" t="b">
        <v>0</v>
      </c>
      <c r="N43" s="2" t="s">
        <v>17</v>
      </c>
      <c r="O43">
        <f t="shared" si="1"/>
        <v>16</v>
      </c>
      <c r="P43">
        <f t="shared" si="2"/>
        <v>6</v>
      </c>
      <c r="Q43">
        <f>IF(G43="B",VLOOKUP(F43,room_rates!$A$2:$G$8,3,FALSE),IF(G43="P",VLOOKUP(F43,room_rates!$A$2:$G$8,6,FALSE),IF(G43="M",VLOOKUP(F43,room_rates!$A$2:$G$8,7,FALSE),"")))</f>
        <v>264</v>
      </c>
      <c r="R43">
        <f t="shared" si="3"/>
        <v>0</v>
      </c>
      <c r="S43">
        <f>IF(J43="Online Travel Agency",VLOOKUP(F43,room_rates!$A$2:$G$8,3,FALSE)*15%,0)</f>
        <v>0</v>
      </c>
      <c r="T43">
        <f t="shared" si="4"/>
        <v>0</v>
      </c>
      <c r="U43">
        <f t="shared" si="5"/>
        <v>3168</v>
      </c>
      <c r="V43">
        <f t="shared" si="6"/>
        <v>12</v>
      </c>
    </row>
    <row r="44" spans="1:22" ht="14.25" customHeight="1" x14ac:dyDescent="0.35">
      <c r="A44" s="1">
        <v>1004617</v>
      </c>
      <c r="B44" s="3">
        <v>45658</v>
      </c>
      <c r="C44" s="3">
        <v>45660</v>
      </c>
      <c r="D44" s="3">
        <v>45665</v>
      </c>
      <c r="E44" s="1" t="s">
        <v>21</v>
      </c>
      <c r="F44" s="1">
        <v>3</v>
      </c>
      <c r="G44" s="1" t="s">
        <v>14</v>
      </c>
      <c r="H44" s="1">
        <v>0</v>
      </c>
      <c r="I44" s="1">
        <f t="shared" si="0"/>
        <v>0</v>
      </c>
      <c r="J44" s="1" t="s">
        <v>15</v>
      </c>
      <c r="K44" s="1">
        <v>2</v>
      </c>
      <c r="L44" s="1" t="s">
        <v>16</v>
      </c>
      <c r="M44" s="1" t="b">
        <v>0</v>
      </c>
      <c r="N44" s="2" t="s">
        <v>17</v>
      </c>
      <c r="O44">
        <f t="shared" si="1"/>
        <v>2</v>
      </c>
      <c r="P44">
        <f t="shared" si="2"/>
        <v>5</v>
      </c>
      <c r="Q44">
        <f>IF(G44="B",VLOOKUP(F44,room_rates!$A$2:$G$8,3,FALSE),IF(G44="P",VLOOKUP(F44,room_rates!$A$2:$G$8,6,FALSE),IF(G44="M",VLOOKUP(F44,room_rates!$A$2:$G$8,7,FALSE),"")))</f>
        <v>242.00000000000003</v>
      </c>
      <c r="R44">
        <f t="shared" si="3"/>
        <v>0</v>
      </c>
      <c r="S44">
        <f>IF(J44="Online Travel Agency",VLOOKUP(F44,room_rates!$A$2:$G$8,3,FALSE)*15%,0)</f>
        <v>0</v>
      </c>
      <c r="T44">
        <f t="shared" si="4"/>
        <v>0</v>
      </c>
      <c r="U44">
        <f t="shared" si="5"/>
        <v>2420.0000000000005</v>
      </c>
      <c r="V44">
        <f t="shared" si="6"/>
        <v>10</v>
      </c>
    </row>
    <row r="45" spans="1:22" ht="14.25" customHeight="1" x14ac:dyDescent="0.35">
      <c r="A45" s="1">
        <v>1004744</v>
      </c>
      <c r="B45" s="3">
        <v>45625</v>
      </c>
      <c r="C45" s="3">
        <v>45660</v>
      </c>
      <c r="D45" s="3">
        <v>45663</v>
      </c>
      <c r="E45" s="1" t="s">
        <v>18</v>
      </c>
      <c r="F45" s="1">
        <v>2</v>
      </c>
      <c r="G45" s="1" t="s">
        <v>14</v>
      </c>
      <c r="H45" s="1">
        <v>5</v>
      </c>
      <c r="I45" s="1">
        <f t="shared" si="0"/>
        <v>0.05</v>
      </c>
      <c r="J45" s="1" t="s">
        <v>15</v>
      </c>
      <c r="K45" s="1">
        <v>1</v>
      </c>
      <c r="L45" s="1" t="s">
        <v>19</v>
      </c>
      <c r="M45" s="1" t="b">
        <v>0</v>
      </c>
      <c r="N45" s="2" t="s">
        <v>17</v>
      </c>
      <c r="O45">
        <f t="shared" si="1"/>
        <v>35</v>
      </c>
      <c r="P45">
        <f t="shared" si="2"/>
        <v>3</v>
      </c>
      <c r="Q45">
        <f>IF(G45="B",VLOOKUP(F45,room_rates!$A$2:$G$8,3,FALSE),IF(G45="P",VLOOKUP(F45,room_rates!$A$2:$G$8,6,FALSE),IF(G45="M",VLOOKUP(F45,room_rates!$A$2:$G$8,7,FALSE),"")))</f>
        <v>154</v>
      </c>
      <c r="R45">
        <f t="shared" si="3"/>
        <v>7.7</v>
      </c>
      <c r="S45">
        <f>IF(J45="Online Travel Agency",VLOOKUP(F45,room_rates!$A$2:$G$8,3,FALSE)*15%,0)</f>
        <v>0</v>
      </c>
      <c r="T45">
        <f t="shared" si="4"/>
        <v>0</v>
      </c>
      <c r="U45">
        <f t="shared" si="5"/>
        <v>438.90000000000003</v>
      </c>
      <c r="V45">
        <f t="shared" si="6"/>
        <v>3</v>
      </c>
    </row>
    <row r="46" spans="1:22" ht="14.25" customHeight="1" x14ac:dyDescent="0.35">
      <c r="A46" s="1">
        <v>1004873</v>
      </c>
      <c r="B46" s="3">
        <v>45652</v>
      </c>
      <c r="C46" s="3">
        <v>45660</v>
      </c>
      <c r="D46" s="3">
        <v>45662</v>
      </c>
      <c r="E46" s="1" t="s">
        <v>18</v>
      </c>
      <c r="F46" s="1">
        <v>1</v>
      </c>
      <c r="G46" s="1" t="s">
        <v>14</v>
      </c>
      <c r="H46" s="1">
        <v>5</v>
      </c>
      <c r="I46" s="1">
        <f t="shared" si="0"/>
        <v>0.05</v>
      </c>
      <c r="J46" s="1" t="s">
        <v>15</v>
      </c>
      <c r="K46" s="1">
        <v>1</v>
      </c>
      <c r="L46" s="1" t="s">
        <v>19</v>
      </c>
      <c r="M46" s="1" t="b">
        <v>0</v>
      </c>
      <c r="N46" s="2" t="s">
        <v>17</v>
      </c>
      <c r="O46">
        <f t="shared" si="1"/>
        <v>8</v>
      </c>
      <c r="P46">
        <f t="shared" si="2"/>
        <v>2</v>
      </c>
      <c r="Q46">
        <f>IF(G46="B",VLOOKUP(F46,room_rates!$A$2:$G$8,3,FALSE),IF(G46="P",VLOOKUP(F46,room_rates!$A$2:$G$8,6,FALSE),IF(G46="M",VLOOKUP(F46,room_rates!$A$2:$G$8,7,FALSE),"")))</f>
        <v>132</v>
      </c>
      <c r="R46">
        <f t="shared" si="3"/>
        <v>6.6000000000000005</v>
      </c>
      <c r="S46">
        <f>IF(J46="Online Travel Agency",VLOOKUP(F46,room_rates!$A$2:$G$8,3,FALSE)*15%,0)</f>
        <v>0</v>
      </c>
      <c r="T46">
        <f t="shared" si="4"/>
        <v>0</v>
      </c>
      <c r="U46">
        <f t="shared" si="5"/>
        <v>250.8</v>
      </c>
      <c r="V46">
        <f t="shared" si="6"/>
        <v>2</v>
      </c>
    </row>
    <row r="47" spans="1:22" ht="14.25" customHeight="1" x14ac:dyDescent="0.35">
      <c r="A47" s="1">
        <v>1004937</v>
      </c>
      <c r="B47" s="3">
        <v>45660</v>
      </c>
      <c r="C47" s="3">
        <v>45660</v>
      </c>
      <c r="D47" s="3">
        <v>45667</v>
      </c>
      <c r="E47" s="1" t="s">
        <v>18</v>
      </c>
      <c r="F47" s="1">
        <v>2</v>
      </c>
      <c r="G47" s="1" t="s">
        <v>14</v>
      </c>
      <c r="H47" s="1">
        <v>5</v>
      </c>
      <c r="I47" s="1">
        <f t="shared" si="0"/>
        <v>0.05</v>
      </c>
      <c r="J47" s="1" t="s">
        <v>20</v>
      </c>
      <c r="K47" s="1">
        <v>1</v>
      </c>
      <c r="L47" s="1" t="s">
        <v>16</v>
      </c>
      <c r="M47" s="1" t="b">
        <v>0</v>
      </c>
      <c r="N47" s="2" t="s">
        <v>17</v>
      </c>
      <c r="O47">
        <f t="shared" si="1"/>
        <v>0</v>
      </c>
      <c r="P47">
        <f t="shared" si="2"/>
        <v>7</v>
      </c>
      <c r="Q47">
        <f>IF(G47="B",VLOOKUP(F47,room_rates!$A$2:$G$8,3,FALSE),IF(G47="P",VLOOKUP(F47,room_rates!$A$2:$G$8,6,FALSE),IF(G47="M",VLOOKUP(F47,room_rates!$A$2:$G$8,7,FALSE),"")))</f>
        <v>154</v>
      </c>
      <c r="R47">
        <f t="shared" si="3"/>
        <v>7.7</v>
      </c>
      <c r="S47">
        <f>IF(J47="Online Travel Agency",VLOOKUP(F47,room_rates!$A$2:$G$8,3,FALSE)*15%,0)</f>
        <v>0</v>
      </c>
      <c r="T47">
        <f t="shared" si="4"/>
        <v>0</v>
      </c>
      <c r="U47">
        <f t="shared" si="5"/>
        <v>1024.1000000000001</v>
      </c>
      <c r="V47">
        <f t="shared" si="6"/>
        <v>7</v>
      </c>
    </row>
    <row r="48" spans="1:22" ht="14.25" customHeight="1" x14ac:dyDescent="0.35">
      <c r="A48" s="1">
        <v>1004951</v>
      </c>
      <c r="B48" s="3">
        <v>45631</v>
      </c>
      <c r="C48" s="3">
        <v>45660</v>
      </c>
      <c r="D48" s="3">
        <v>45661</v>
      </c>
      <c r="E48" s="1" t="s">
        <v>21</v>
      </c>
      <c r="F48" s="1">
        <v>5</v>
      </c>
      <c r="G48" s="1" t="s">
        <v>14</v>
      </c>
      <c r="H48" s="1">
        <v>0</v>
      </c>
      <c r="I48" s="1">
        <f t="shared" si="0"/>
        <v>0</v>
      </c>
      <c r="J48" s="1" t="s">
        <v>15</v>
      </c>
      <c r="K48" s="1">
        <v>1</v>
      </c>
      <c r="L48" s="1" t="s">
        <v>19</v>
      </c>
      <c r="M48" s="1" t="b">
        <v>0</v>
      </c>
      <c r="N48" s="2" t="s">
        <v>17</v>
      </c>
      <c r="O48">
        <f t="shared" si="1"/>
        <v>29</v>
      </c>
      <c r="P48">
        <f t="shared" si="2"/>
        <v>1</v>
      </c>
      <c r="Q48">
        <f>IF(G48="B",VLOOKUP(F48,room_rates!$A$2:$G$8,3,FALSE),IF(G48="P",VLOOKUP(F48,room_rates!$A$2:$G$8,6,FALSE),IF(G48="M",VLOOKUP(F48,room_rates!$A$2:$G$8,7,FALSE),"")))</f>
        <v>264</v>
      </c>
      <c r="R48">
        <f t="shared" si="3"/>
        <v>0</v>
      </c>
      <c r="S48">
        <f>IF(J48="Online Travel Agency",VLOOKUP(F48,room_rates!$A$2:$G$8,3,FALSE)*15%,0)</f>
        <v>0</v>
      </c>
      <c r="T48">
        <f t="shared" si="4"/>
        <v>0</v>
      </c>
      <c r="U48">
        <f t="shared" si="5"/>
        <v>264</v>
      </c>
      <c r="V48">
        <f t="shared" si="6"/>
        <v>1</v>
      </c>
    </row>
    <row r="49" spans="1:22" ht="14.25" customHeight="1" x14ac:dyDescent="0.35">
      <c r="A49" s="1">
        <v>1004964</v>
      </c>
      <c r="B49" s="3">
        <v>45649</v>
      </c>
      <c r="C49" s="3">
        <v>45660</v>
      </c>
      <c r="D49" s="3">
        <v>45667</v>
      </c>
      <c r="E49" s="1" t="s">
        <v>21</v>
      </c>
      <c r="F49" s="1">
        <v>3</v>
      </c>
      <c r="G49" s="1" t="s">
        <v>14</v>
      </c>
      <c r="H49" s="1">
        <v>0</v>
      </c>
      <c r="I49" s="1">
        <f t="shared" si="0"/>
        <v>0</v>
      </c>
      <c r="J49" s="1" t="s">
        <v>24</v>
      </c>
      <c r="K49" s="1">
        <v>1</v>
      </c>
      <c r="L49" s="1" t="s">
        <v>16</v>
      </c>
      <c r="M49" s="1" t="b">
        <v>1</v>
      </c>
      <c r="N49" s="2" t="s">
        <v>17</v>
      </c>
      <c r="O49">
        <f t="shared" si="1"/>
        <v>11</v>
      </c>
      <c r="P49">
        <f t="shared" si="2"/>
        <v>7</v>
      </c>
      <c r="Q49">
        <f>IF(G49="B",VLOOKUP(F49,room_rates!$A$2:$G$8,3,FALSE),IF(G49="P",VLOOKUP(F49,room_rates!$A$2:$G$8,6,FALSE),IF(G49="M",VLOOKUP(F49,room_rates!$A$2:$G$8,7,FALSE),"")))</f>
        <v>242.00000000000003</v>
      </c>
      <c r="R49">
        <f t="shared" si="3"/>
        <v>0</v>
      </c>
      <c r="S49">
        <f>IF(J49="Online Travel Agency",VLOOKUP(F49,room_rates!$A$2:$G$8,3,FALSE)*15%,0)</f>
        <v>33</v>
      </c>
      <c r="T49">
        <f t="shared" si="4"/>
        <v>2.4200000000000004</v>
      </c>
      <c r="U49">
        <f t="shared" si="5"/>
        <v>1446.0600000000004</v>
      </c>
      <c r="V49">
        <f t="shared" si="6"/>
        <v>7</v>
      </c>
    </row>
    <row r="50" spans="1:22" ht="14.25" customHeight="1" x14ac:dyDescent="0.35">
      <c r="A50" s="1">
        <v>1005005</v>
      </c>
      <c r="B50" s="3">
        <v>45660</v>
      </c>
      <c r="C50" s="3">
        <v>45660</v>
      </c>
      <c r="D50" s="3">
        <v>45665</v>
      </c>
      <c r="E50" s="1" t="s">
        <v>21</v>
      </c>
      <c r="F50" s="1">
        <v>3</v>
      </c>
      <c r="G50" s="1" t="s">
        <v>14</v>
      </c>
      <c r="H50" s="1">
        <v>0</v>
      </c>
      <c r="I50" s="1">
        <f t="shared" si="0"/>
        <v>0</v>
      </c>
      <c r="J50" s="1" t="s">
        <v>20</v>
      </c>
      <c r="K50" s="1">
        <v>1</v>
      </c>
      <c r="L50" s="1" t="s">
        <v>19</v>
      </c>
      <c r="M50" s="1" t="b">
        <v>0</v>
      </c>
      <c r="N50" s="2" t="s">
        <v>17</v>
      </c>
      <c r="O50">
        <f t="shared" si="1"/>
        <v>0</v>
      </c>
      <c r="P50">
        <f t="shared" si="2"/>
        <v>5</v>
      </c>
      <c r="Q50">
        <f>IF(G50="B",VLOOKUP(F50,room_rates!$A$2:$G$8,3,FALSE),IF(G50="P",VLOOKUP(F50,room_rates!$A$2:$G$8,6,FALSE),IF(G50="M",VLOOKUP(F50,room_rates!$A$2:$G$8,7,FALSE),"")))</f>
        <v>242.00000000000003</v>
      </c>
      <c r="R50">
        <f t="shared" si="3"/>
        <v>0</v>
      </c>
      <c r="S50">
        <f>IF(J50="Online Travel Agency",VLOOKUP(F50,room_rates!$A$2:$G$8,3,FALSE)*15%,0)</f>
        <v>0</v>
      </c>
      <c r="T50">
        <f t="shared" si="4"/>
        <v>0</v>
      </c>
      <c r="U50">
        <f t="shared" si="5"/>
        <v>1210.0000000000002</v>
      </c>
      <c r="V50">
        <f t="shared" si="6"/>
        <v>5</v>
      </c>
    </row>
    <row r="51" spans="1:22" ht="14.25" customHeight="1" x14ac:dyDescent="0.35">
      <c r="A51" s="1">
        <v>1005015</v>
      </c>
      <c r="B51" s="3">
        <v>45650</v>
      </c>
      <c r="C51" s="3">
        <v>45660</v>
      </c>
      <c r="D51" s="3">
        <v>45663</v>
      </c>
      <c r="E51" s="1" t="s">
        <v>21</v>
      </c>
      <c r="F51" s="1">
        <v>5</v>
      </c>
      <c r="G51" s="1" t="s">
        <v>14</v>
      </c>
      <c r="H51" s="1">
        <v>0</v>
      </c>
      <c r="I51" s="1">
        <f t="shared" si="0"/>
        <v>0</v>
      </c>
      <c r="J51" s="1" t="s">
        <v>15</v>
      </c>
      <c r="K51" s="1">
        <v>1</v>
      </c>
      <c r="L51" s="1" t="s">
        <v>19</v>
      </c>
      <c r="M51" s="1" t="b">
        <v>0</v>
      </c>
      <c r="N51" s="2" t="s">
        <v>17</v>
      </c>
      <c r="O51">
        <f t="shared" si="1"/>
        <v>10</v>
      </c>
      <c r="P51">
        <f t="shared" si="2"/>
        <v>3</v>
      </c>
      <c r="Q51">
        <f>IF(G51="B",VLOOKUP(F51,room_rates!$A$2:$G$8,3,FALSE),IF(G51="P",VLOOKUP(F51,room_rates!$A$2:$G$8,6,FALSE),IF(G51="M",VLOOKUP(F51,room_rates!$A$2:$G$8,7,FALSE),"")))</f>
        <v>264</v>
      </c>
      <c r="R51">
        <f t="shared" si="3"/>
        <v>0</v>
      </c>
      <c r="S51">
        <f>IF(J51="Online Travel Agency",VLOOKUP(F51,room_rates!$A$2:$G$8,3,FALSE)*15%,0)</f>
        <v>0</v>
      </c>
      <c r="T51">
        <f t="shared" si="4"/>
        <v>0</v>
      </c>
      <c r="U51">
        <f t="shared" si="5"/>
        <v>792</v>
      </c>
      <c r="V51">
        <f t="shared" si="6"/>
        <v>3</v>
      </c>
    </row>
    <row r="52" spans="1:22" ht="14.25" customHeight="1" x14ac:dyDescent="0.35">
      <c r="A52" s="1">
        <v>1005036</v>
      </c>
      <c r="B52" s="3">
        <v>45660</v>
      </c>
      <c r="C52" s="3">
        <v>45660</v>
      </c>
      <c r="D52" s="3">
        <v>45662</v>
      </c>
      <c r="E52" s="1" t="s">
        <v>18</v>
      </c>
      <c r="F52" s="1">
        <v>2</v>
      </c>
      <c r="G52" s="1" t="s">
        <v>14</v>
      </c>
      <c r="H52" s="1">
        <v>5</v>
      </c>
      <c r="I52" s="1">
        <f t="shared" si="0"/>
        <v>0.05</v>
      </c>
      <c r="J52" s="1" t="s">
        <v>20</v>
      </c>
      <c r="K52" s="1">
        <v>1</v>
      </c>
      <c r="L52" s="1" t="s">
        <v>19</v>
      </c>
      <c r="M52" s="1" t="b">
        <v>0</v>
      </c>
      <c r="N52" s="2" t="s">
        <v>17</v>
      </c>
      <c r="O52">
        <f t="shared" si="1"/>
        <v>0</v>
      </c>
      <c r="P52">
        <f t="shared" si="2"/>
        <v>2</v>
      </c>
      <c r="Q52">
        <f>IF(G52="B",VLOOKUP(F52,room_rates!$A$2:$G$8,3,FALSE),IF(G52="P",VLOOKUP(F52,room_rates!$A$2:$G$8,6,FALSE),IF(G52="M",VLOOKUP(F52,room_rates!$A$2:$G$8,7,FALSE),"")))</f>
        <v>154</v>
      </c>
      <c r="R52">
        <f t="shared" si="3"/>
        <v>7.7</v>
      </c>
      <c r="S52">
        <f>IF(J52="Online Travel Agency",VLOOKUP(F52,room_rates!$A$2:$G$8,3,FALSE)*15%,0)</f>
        <v>0</v>
      </c>
      <c r="T52">
        <f t="shared" si="4"/>
        <v>0</v>
      </c>
      <c r="U52">
        <f t="shared" si="5"/>
        <v>292.60000000000002</v>
      </c>
      <c r="V52">
        <f t="shared" si="6"/>
        <v>2</v>
      </c>
    </row>
    <row r="53" spans="1:22" ht="14.25" customHeight="1" x14ac:dyDescent="0.35">
      <c r="A53" s="1">
        <v>1005044</v>
      </c>
      <c r="B53" s="3">
        <v>45635</v>
      </c>
      <c r="C53" s="3">
        <v>45660</v>
      </c>
      <c r="D53" s="3">
        <v>45662</v>
      </c>
      <c r="E53" s="1" t="s">
        <v>21</v>
      </c>
      <c r="F53" s="1">
        <v>3</v>
      </c>
      <c r="G53" s="1" t="s">
        <v>14</v>
      </c>
      <c r="H53" s="1">
        <v>0</v>
      </c>
      <c r="I53" s="1">
        <f t="shared" si="0"/>
        <v>0</v>
      </c>
      <c r="J53" s="1" t="s">
        <v>15</v>
      </c>
      <c r="K53" s="1">
        <v>1</v>
      </c>
      <c r="L53" s="1" t="s">
        <v>19</v>
      </c>
      <c r="M53" s="1" t="b">
        <v>0</v>
      </c>
      <c r="N53" s="2" t="s">
        <v>17</v>
      </c>
      <c r="O53">
        <f t="shared" si="1"/>
        <v>25</v>
      </c>
      <c r="P53">
        <f t="shared" si="2"/>
        <v>2</v>
      </c>
      <c r="Q53">
        <f>IF(G53="B",VLOOKUP(F53,room_rates!$A$2:$G$8,3,FALSE),IF(G53="P",VLOOKUP(F53,room_rates!$A$2:$G$8,6,FALSE),IF(G53="M",VLOOKUP(F53,room_rates!$A$2:$G$8,7,FALSE),"")))</f>
        <v>242.00000000000003</v>
      </c>
      <c r="R53">
        <f t="shared" si="3"/>
        <v>0</v>
      </c>
      <c r="S53">
        <f>IF(J53="Online Travel Agency",VLOOKUP(F53,room_rates!$A$2:$G$8,3,FALSE)*15%,0)</f>
        <v>0</v>
      </c>
      <c r="T53">
        <f t="shared" si="4"/>
        <v>0</v>
      </c>
      <c r="U53">
        <f t="shared" si="5"/>
        <v>484.00000000000006</v>
      </c>
      <c r="V53">
        <f t="shared" si="6"/>
        <v>2</v>
      </c>
    </row>
    <row r="54" spans="1:22" ht="14.25" customHeight="1" x14ac:dyDescent="0.35">
      <c r="A54" s="1">
        <v>1005087</v>
      </c>
      <c r="B54" s="3">
        <v>45660</v>
      </c>
      <c r="C54" s="3">
        <v>45660</v>
      </c>
      <c r="D54" s="3">
        <v>45663</v>
      </c>
      <c r="E54" s="1" t="s">
        <v>18</v>
      </c>
      <c r="F54" s="1">
        <v>2</v>
      </c>
      <c r="G54" s="1" t="s">
        <v>14</v>
      </c>
      <c r="H54" s="1">
        <v>5</v>
      </c>
      <c r="I54" s="1">
        <f t="shared" si="0"/>
        <v>0.05</v>
      </c>
      <c r="J54" s="1" t="s">
        <v>20</v>
      </c>
      <c r="K54" s="1">
        <v>2</v>
      </c>
      <c r="L54" s="1" t="s">
        <v>16</v>
      </c>
      <c r="M54" s="1" t="b">
        <v>0</v>
      </c>
      <c r="N54" s="2" t="s">
        <v>17</v>
      </c>
      <c r="O54">
        <f t="shared" si="1"/>
        <v>0</v>
      </c>
      <c r="P54">
        <f t="shared" si="2"/>
        <v>3</v>
      </c>
      <c r="Q54">
        <f>IF(G54="B",VLOOKUP(F54,room_rates!$A$2:$G$8,3,FALSE),IF(G54="P",VLOOKUP(F54,room_rates!$A$2:$G$8,6,FALSE),IF(G54="M",VLOOKUP(F54,room_rates!$A$2:$G$8,7,FALSE),"")))</f>
        <v>154</v>
      </c>
      <c r="R54">
        <f t="shared" si="3"/>
        <v>7.7</v>
      </c>
      <c r="S54">
        <f>IF(J54="Online Travel Agency",VLOOKUP(F54,room_rates!$A$2:$G$8,3,FALSE)*15%,0)</f>
        <v>0</v>
      </c>
      <c r="T54">
        <f t="shared" si="4"/>
        <v>0</v>
      </c>
      <c r="U54">
        <f t="shared" si="5"/>
        <v>877.80000000000007</v>
      </c>
      <c r="V54">
        <f t="shared" si="6"/>
        <v>6</v>
      </c>
    </row>
    <row r="55" spans="1:22" ht="14.25" customHeight="1" x14ac:dyDescent="0.35">
      <c r="A55" s="1">
        <v>1005157</v>
      </c>
      <c r="B55" s="3">
        <v>45642</v>
      </c>
      <c r="C55" s="3">
        <v>45660</v>
      </c>
      <c r="D55" s="3">
        <v>45662</v>
      </c>
      <c r="E55" s="1" t="s">
        <v>18</v>
      </c>
      <c r="F55" s="1">
        <v>1</v>
      </c>
      <c r="G55" s="1" t="s">
        <v>14</v>
      </c>
      <c r="H55" s="1">
        <v>5</v>
      </c>
      <c r="I55" s="1">
        <f t="shared" si="0"/>
        <v>0.05</v>
      </c>
      <c r="J55" s="1" t="s">
        <v>15</v>
      </c>
      <c r="K55" s="1">
        <v>1</v>
      </c>
      <c r="L55" s="1" t="s">
        <v>19</v>
      </c>
      <c r="M55" s="1" t="b">
        <v>0</v>
      </c>
      <c r="N55" s="2" t="s">
        <v>17</v>
      </c>
      <c r="O55">
        <f t="shared" si="1"/>
        <v>18</v>
      </c>
      <c r="P55">
        <f t="shared" si="2"/>
        <v>2</v>
      </c>
      <c r="Q55">
        <f>IF(G55="B",VLOOKUP(F55,room_rates!$A$2:$G$8,3,FALSE),IF(G55="P",VLOOKUP(F55,room_rates!$A$2:$G$8,6,FALSE),IF(G55="M",VLOOKUP(F55,room_rates!$A$2:$G$8,7,FALSE),"")))</f>
        <v>132</v>
      </c>
      <c r="R55">
        <f t="shared" si="3"/>
        <v>6.6000000000000005</v>
      </c>
      <c r="S55">
        <f>IF(J55="Online Travel Agency",VLOOKUP(F55,room_rates!$A$2:$G$8,3,FALSE)*15%,0)</f>
        <v>0</v>
      </c>
      <c r="T55">
        <f t="shared" si="4"/>
        <v>0</v>
      </c>
      <c r="U55">
        <f t="shared" si="5"/>
        <v>250.8</v>
      </c>
      <c r="V55">
        <f t="shared" si="6"/>
        <v>2</v>
      </c>
    </row>
    <row r="56" spans="1:22" ht="14.25" customHeight="1" x14ac:dyDescent="0.35">
      <c r="A56" s="1">
        <v>1005694</v>
      </c>
      <c r="B56" s="3">
        <v>45660</v>
      </c>
      <c r="C56" s="3">
        <v>45660</v>
      </c>
      <c r="D56" s="3">
        <v>45667</v>
      </c>
      <c r="E56" s="1" t="s">
        <v>18</v>
      </c>
      <c r="F56" s="1">
        <v>1</v>
      </c>
      <c r="G56" s="1" t="s">
        <v>14</v>
      </c>
      <c r="H56" s="1">
        <v>5</v>
      </c>
      <c r="I56" s="1">
        <f t="shared" si="0"/>
        <v>0.05</v>
      </c>
      <c r="J56" s="1" t="s">
        <v>20</v>
      </c>
      <c r="K56" s="1">
        <v>1</v>
      </c>
      <c r="L56" s="1" t="s">
        <v>19</v>
      </c>
      <c r="M56" s="1" t="b">
        <v>0</v>
      </c>
      <c r="N56" s="2" t="s">
        <v>17</v>
      </c>
      <c r="O56">
        <f t="shared" si="1"/>
        <v>0</v>
      </c>
      <c r="P56">
        <f t="shared" si="2"/>
        <v>7</v>
      </c>
      <c r="Q56">
        <f>IF(G56="B",VLOOKUP(F56,room_rates!$A$2:$G$8,3,FALSE),IF(G56="P",VLOOKUP(F56,room_rates!$A$2:$G$8,6,FALSE),IF(G56="M",VLOOKUP(F56,room_rates!$A$2:$G$8,7,FALSE),"")))</f>
        <v>132</v>
      </c>
      <c r="R56">
        <f t="shared" si="3"/>
        <v>6.6000000000000005</v>
      </c>
      <c r="S56">
        <f>IF(J56="Online Travel Agency",VLOOKUP(F56,room_rates!$A$2:$G$8,3,FALSE)*15%,0)</f>
        <v>0</v>
      </c>
      <c r="T56">
        <f t="shared" si="4"/>
        <v>0</v>
      </c>
      <c r="U56">
        <f t="shared" si="5"/>
        <v>877.80000000000007</v>
      </c>
      <c r="V56">
        <f t="shared" si="6"/>
        <v>7</v>
      </c>
    </row>
    <row r="57" spans="1:22" ht="14.25" customHeight="1" x14ac:dyDescent="0.35">
      <c r="A57" s="1">
        <v>1005757</v>
      </c>
      <c r="B57" s="3">
        <v>45651</v>
      </c>
      <c r="C57" s="3">
        <v>45660</v>
      </c>
      <c r="D57" s="3">
        <v>45663</v>
      </c>
      <c r="E57" s="1" t="s">
        <v>18</v>
      </c>
      <c r="F57" s="1">
        <v>2</v>
      </c>
      <c r="G57" s="1" t="s">
        <v>14</v>
      </c>
      <c r="H57" s="1">
        <v>5</v>
      </c>
      <c r="I57" s="1">
        <f t="shared" si="0"/>
        <v>0.05</v>
      </c>
      <c r="J57" s="1" t="s">
        <v>24</v>
      </c>
      <c r="K57" s="1">
        <v>1</v>
      </c>
      <c r="L57" s="1" t="s">
        <v>19</v>
      </c>
      <c r="M57" s="1" t="b">
        <v>0</v>
      </c>
      <c r="N57" s="2" t="s">
        <v>17</v>
      </c>
      <c r="O57">
        <f t="shared" si="1"/>
        <v>9</v>
      </c>
      <c r="P57">
        <f t="shared" si="2"/>
        <v>3</v>
      </c>
      <c r="Q57">
        <f>IF(G57="B",VLOOKUP(F57,room_rates!$A$2:$G$8,3,FALSE),IF(G57="P",VLOOKUP(F57,room_rates!$A$2:$G$8,6,FALSE),IF(G57="M",VLOOKUP(F57,room_rates!$A$2:$G$8,7,FALSE),"")))</f>
        <v>154</v>
      </c>
      <c r="R57">
        <f t="shared" si="3"/>
        <v>7.7</v>
      </c>
      <c r="S57">
        <f>IF(J57="Online Travel Agency",VLOOKUP(F57,room_rates!$A$2:$G$8,3,FALSE)*15%,0)</f>
        <v>21</v>
      </c>
      <c r="T57">
        <f t="shared" si="4"/>
        <v>0</v>
      </c>
      <c r="U57">
        <f t="shared" si="5"/>
        <v>375.90000000000003</v>
      </c>
      <c r="V57">
        <f t="shared" si="6"/>
        <v>3</v>
      </c>
    </row>
    <row r="58" spans="1:22" ht="14.25" customHeight="1" x14ac:dyDescent="0.35">
      <c r="A58" s="1">
        <v>1005873</v>
      </c>
      <c r="B58" s="3">
        <v>45660</v>
      </c>
      <c r="C58" s="3">
        <v>45660</v>
      </c>
      <c r="D58" s="3">
        <v>45665</v>
      </c>
      <c r="E58" s="1" t="s">
        <v>18</v>
      </c>
      <c r="F58" s="1">
        <v>1</v>
      </c>
      <c r="G58" s="1" t="s">
        <v>14</v>
      </c>
      <c r="H58" s="1">
        <v>5</v>
      </c>
      <c r="I58" s="1">
        <f t="shared" si="0"/>
        <v>0.05</v>
      </c>
      <c r="J58" s="1" t="s">
        <v>20</v>
      </c>
      <c r="K58" s="1">
        <v>3</v>
      </c>
      <c r="L58" s="1" t="s">
        <v>16</v>
      </c>
      <c r="M58" s="1" t="b">
        <v>1</v>
      </c>
      <c r="N58" s="2" t="s">
        <v>17</v>
      </c>
      <c r="O58">
        <f t="shared" si="1"/>
        <v>0</v>
      </c>
      <c r="P58">
        <f t="shared" si="2"/>
        <v>5</v>
      </c>
      <c r="Q58">
        <f>IF(G58="B",VLOOKUP(F58,room_rates!$A$2:$G$8,3,FALSE),IF(G58="P",VLOOKUP(F58,room_rates!$A$2:$G$8,6,FALSE),IF(G58="M",VLOOKUP(F58,room_rates!$A$2:$G$8,7,FALSE),"")))</f>
        <v>132</v>
      </c>
      <c r="R58">
        <f t="shared" si="3"/>
        <v>6.6000000000000005</v>
      </c>
      <c r="S58">
        <f>IF(J58="Online Travel Agency",VLOOKUP(F58,room_rates!$A$2:$G$8,3,FALSE)*15%,0)</f>
        <v>0</v>
      </c>
      <c r="T58">
        <f t="shared" si="4"/>
        <v>1.32</v>
      </c>
      <c r="U58">
        <f t="shared" si="5"/>
        <v>1861.2000000000003</v>
      </c>
      <c r="V58">
        <f t="shared" si="6"/>
        <v>15</v>
      </c>
    </row>
    <row r="59" spans="1:22" ht="14.25" customHeight="1" x14ac:dyDescent="0.35">
      <c r="A59" s="1">
        <v>1005925</v>
      </c>
      <c r="B59" s="3">
        <v>45624</v>
      </c>
      <c r="C59" s="3">
        <v>45660</v>
      </c>
      <c r="D59" s="3">
        <v>45661</v>
      </c>
      <c r="E59" s="1" t="s">
        <v>21</v>
      </c>
      <c r="F59" s="1">
        <v>3</v>
      </c>
      <c r="G59" s="1" t="s">
        <v>14</v>
      </c>
      <c r="H59" s="1">
        <v>0</v>
      </c>
      <c r="I59" s="1">
        <f t="shared" si="0"/>
        <v>0</v>
      </c>
      <c r="J59" s="1" t="s">
        <v>15</v>
      </c>
      <c r="K59" s="1">
        <v>1</v>
      </c>
      <c r="L59" s="1" t="s">
        <v>19</v>
      </c>
      <c r="M59" s="1" t="b">
        <v>0</v>
      </c>
      <c r="N59" s="2" t="s">
        <v>17</v>
      </c>
      <c r="O59">
        <f t="shared" si="1"/>
        <v>36</v>
      </c>
      <c r="P59">
        <f t="shared" si="2"/>
        <v>1</v>
      </c>
      <c r="Q59">
        <f>IF(G59="B",VLOOKUP(F59,room_rates!$A$2:$G$8,3,FALSE),IF(G59="P",VLOOKUP(F59,room_rates!$A$2:$G$8,6,FALSE),IF(G59="M",VLOOKUP(F59,room_rates!$A$2:$G$8,7,FALSE),"")))</f>
        <v>242.00000000000003</v>
      </c>
      <c r="R59">
        <f t="shared" si="3"/>
        <v>0</v>
      </c>
      <c r="S59">
        <f>IF(J59="Online Travel Agency",VLOOKUP(F59,room_rates!$A$2:$G$8,3,FALSE)*15%,0)</f>
        <v>0</v>
      </c>
      <c r="T59">
        <f t="shared" si="4"/>
        <v>0</v>
      </c>
      <c r="U59">
        <f t="shared" si="5"/>
        <v>242.00000000000003</v>
      </c>
      <c r="V59">
        <f t="shared" si="6"/>
        <v>1</v>
      </c>
    </row>
    <row r="60" spans="1:22" ht="14.25" customHeight="1" x14ac:dyDescent="0.35">
      <c r="A60" s="1">
        <v>1003489</v>
      </c>
      <c r="B60" s="3">
        <v>45661</v>
      </c>
      <c r="C60" s="3">
        <v>45661</v>
      </c>
      <c r="D60" s="3">
        <v>45667</v>
      </c>
      <c r="E60" s="1" t="s">
        <v>21</v>
      </c>
      <c r="F60" s="1">
        <v>3</v>
      </c>
      <c r="G60" s="1" t="s">
        <v>14</v>
      </c>
      <c r="H60" s="1">
        <v>0</v>
      </c>
      <c r="I60" s="1">
        <f t="shared" si="0"/>
        <v>0</v>
      </c>
      <c r="J60" s="1" t="s">
        <v>20</v>
      </c>
      <c r="K60" s="1">
        <v>1</v>
      </c>
      <c r="L60" s="1" t="s">
        <v>19</v>
      </c>
      <c r="M60" s="1" t="b">
        <v>0</v>
      </c>
      <c r="N60" s="2" t="s">
        <v>17</v>
      </c>
      <c r="O60">
        <f t="shared" si="1"/>
        <v>0</v>
      </c>
      <c r="P60">
        <f t="shared" si="2"/>
        <v>6</v>
      </c>
      <c r="Q60">
        <f>IF(G60="B",VLOOKUP(F60,room_rates!$A$2:$G$8,3,FALSE),IF(G60="P",VLOOKUP(F60,room_rates!$A$2:$G$8,6,FALSE),IF(G60="M",VLOOKUP(F60,room_rates!$A$2:$G$8,7,FALSE),"")))</f>
        <v>242.00000000000003</v>
      </c>
      <c r="R60">
        <f t="shared" si="3"/>
        <v>0</v>
      </c>
      <c r="S60">
        <f>IF(J60="Online Travel Agency",VLOOKUP(F60,room_rates!$A$2:$G$8,3,FALSE)*15%,0)</f>
        <v>0</v>
      </c>
      <c r="T60">
        <f t="shared" si="4"/>
        <v>0</v>
      </c>
      <c r="U60">
        <f t="shared" si="5"/>
        <v>1452.0000000000002</v>
      </c>
      <c r="V60">
        <f t="shared" si="6"/>
        <v>6</v>
      </c>
    </row>
    <row r="61" spans="1:22" ht="14.25" customHeight="1" x14ac:dyDescent="0.35">
      <c r="A61" s="1">
        <v>1003609</v>
      </c>
      <c r="B61" s="3">
        <v>45661</v>
      </c>
      <c r="C61" s="3">
        <v>45661</v>
      </c>
      <c r="D61" s="3">
        <v>45667</v>
      </c>
      <c r="E61" s="1" t="s">
        <v>13</v>
      </c>
      <c r="F61" s="1">
        <v>6</v>
      </c>
      <c r="G61" s="1" t="s">
        <v>14</v>
      </c>
      <c r="H61" s="1">
        <v>0</v>
      </c>
      <c r="I61" s="1">
        <f t="shared" si="0"/>
        <v>0</v>
      </c>
      <c r="J61" s="1" t="s">
        <v>20</v>
      </c>
      <c r="K61" s="1">
        <v>1</v>
      </c>
      <c r="L61" s="1" t="s">
        <v>16</v>
      </c>
      <c r="M61" s="1" t="b">
        <v>0</v>
      </c>
      <c r="N61" s="2" t="s">
        <v>17</v>
      </c>
      <c r="O61">
        <f t="shared" si="1"/>
        <v>0</v>
      </c>
      <c r="P61">
        <f t="shared" si="2"/>
        <v>6</v>
      </c>
      <c r="Q61">
        <f>IF(G61="B",VLOOKUP(F61,room_rates!$A$2:$G$8,3,FALSE),IF(G61="P",VLOOKUP(F61,room_rates!$A$2:$G$8,6,FALSE),IF(G61="M",VLOOKUP(F61,room_rates!$A$2:$G$8,7,FALSE),"")))</f>
        <v>385.00000000000006</v>
      </c>
      <c r="R61">
        <f t="shared" si="3"/>
        <v>0</v>
      </c>
      <c r="S61">
        <f>IF(J61="Online Travel Agency",VLOOKUP(F61,room_rates!$A$2:$G$8,3,FALSE)*15%,0)</f>
        <v>0</v>
      </c>
      <c r="T61">
        <f t="shared" si="4"/>
        <v>0</v>
      </c>
      <c r="U61">
        <f t="shared" si="5"/>
        <v>2310.0000000000005</v>
      </c>
      <c r="V61">
        <f t="shared" si="6"/>
        <v>6</v>
      </c>
    </row>
    <row r="62" spans="1:22" ht="14.25" customHeight="1" x14ac:dyDescent="0.35">
      <c r="A62" s="1">
        <v>1003979</v>
      </c>
      <c r="B62" s="3">
        <v>45661</v>
      </c>
      <c r="C62" s="3">
        <v>45661</v>
      </c>
      <c r="D62" s="3">
        <v>45667</v>
      </c>
      <c r="E62" s="1" t="s">
        <v>13</v>
      </c>
      <c r="F62" s="1">
        <v>6</v>
      </c>
      <c r="G62" s="1" t="s">
        <v>14</v>
      </c>
      <c r="H62" s="1">
        <v>0</v>
      </c>
      <c r="I62" s="1">
        <f t="shared" si="0"/>
        <v>0</v>
      </c>
      <c r="J62" s="1" t="s">
        <v>20</v>
      </c>
      <c r="K62" s="1">
        <v>2</v>
      </c>
      <c r="L62" s="1" t="s">
        <v>19</v>
      </c>
      <c r="M62" s="1" t="b">
        <v>0</v>
      </c>
      <c r="N62" s="2" t="s">
        <v>17</v>
      </c>
      <c r="O62">
        <f t="shared" si="1"/>
        <v>0</v>
      </c>
      <c r="P62">
        <f t="shared" si="2"/>
        <v>6</v>
      </c>
      <c r="Q62">
        <f>IF(G62="B",VLOOKUP(F62,room_rates!$A$2:$G$8,3,FALSE),IF(G62="P",VLOOKUP(F62,room_rates!$A$2:$G$8,6,FALSE),IF(G62="M",VLOOKUP(F62,room_rates!$A$2:$G$8,7,FALSE),"")))</f>
        <v>385.00000000000006</v>
      </c>
      <c r="R62">
        <f t="shared" si="3"/>
        <v>0</v>
      </c>
      <c r="S62">
        <f>IF(J62="Online Travel Agency",VLOOKUP(F62,room_rates!$A$2:$G$8,3,FALSE)*15%,0)</f>
        <v>0</v>
      </c>
      <c r="T62">
        <f t="shared" si="4"/>
        <v>0</v>
      </c>
      <c r="U62">
        <f t="shared" si="5"/>
        <v>4620.0000000000009</v>
      </c>
      <c r="V62">
        <f t="shared" si="6"/>
        <v>12</v>
      </c>
    </row>
    <row r="63" spans="1:22" ht="14.25" customHeight="1" x14ac:dyDescent="0.35">
      <c r="A63" s="1">
        <v>1004198</v>
      </c>
      <c r="B63" s="3">
        <v>45656</v>
      </c>
      <c r="C63" s="3">
        <v>45661</v>
      </c>
      <c r="D63" s="3">
        <v>45662</v>
      </c>
      <c r="E63" s="1" t="s">
        <v>21</v>
      </c>
      <c r="F63" s="1">
        <v>3</v>
      </c>
      <c r="G63" s="1" t="s">
        <v>14</v>
      </c>
      <c r="H63" s="1">
        <v>0</v>
      </c>
      <c r="I63" s="1">
        <f t="shared" si="0"/>
        <v>0</v>
      </c>
      <c r="J63" s="1" t="s">
        <v>24</v>
      </c>
      <c r="K63" s="1">
        <v>1</v>
      </c>
      <c r="L63" s="1" t="s">
        <v>19</v>
      </c>
      <c r="M63" s="1" t="b">
        <v>0</v>
      </c>
      <c r="N63" s="2" t="s">
        <v>17</v>
      </c>
      <c r="O63">
        <f t="shared" si="1"/>
        <v>5</v>
      </c>
      <c r="P63">
        <f t="shared" si="2"/>
        <v>1</v>
      </c>
      <c r="Q63">
        <f>IF(G63="B",VLOOKUP(F63,room_rates!$A$2:$G$8,3,FALSE),IF(G63="P",VLOOKUP(F63,room_rates!$A$2:$G$8,6,FALSE),IF(G63="M",VLOOKUP(F63,room_rates!$A$2:$G$8,7,FALSE),"")))</f>
        <v>242.00000000000003</v>
      </c>
      <c r="R63">
        <f t="shared" si="3"/>
        <v>0</v>
      </c>
      <c r="S63">
        <f>IF(J63="Online Travel Agency",VLOOKUP(F63,room_rates!$A$2:$G$8,3,FALSE)*15%,0)</f>
        <v>33</v>
      </c>
      <c r="T63">
        <f t="shared" si="4"/>
        <v>0</v>
      </c>
      <c r="U63">
        <f t="shared" si="5"/>
        <v>209.00000000000003</v>
      </c>
      <c r="V63">
        <f t="shared" si="6"/>
        <v>1</v>
      </c>
    </row>
    <row r="64" spans="1:22" ht="14.25" customHeight="1" x14ac:dyDescent="0.35">
      <c r="A64" s="1">
        <v>1004392</v>
      </c>
      <c r="B64" s="3">
        <v>45655</v>
      </c>
      <c r="C64" s="3">
        <v>45661</v>
      </c>
      <c r="D64" s="3">
        <v>45662</v>
      </c>
      <c r="E64" s="1" t="s">
        <v>18</v>
      </c>
      <c r="F64" s="1">
        <v>1</v>
      </c>
      <c r="G64" s="1" t="s">
        <v>14</v>
      </c>
      <c r="H64" s="1">
        <v>5</v>
      </c>
      <c r="I64" s="1">
        <f t="shared" si="0"/>
        <v>0.05</v>
      </c>
      <c r="J64" s="1" t="s">
        <v>24</v>
      </c>
      <c r="K64" s="1">
        <v>3</v>
      </c>
      <c r="L64" s="1" t="s">
        <v>16</v>
      </c>
      <c r="M64" s="1" t="b">
        <v>0</v>
      </c>
      <c r="N64" s="2" t="s">
        <v>17</v>
      </c>
      <c r="O64">
        <f t="shared" si="1"/>
        <v>6</v>
      </c>
      <c r="P64">
        <f t="shared" si="2"/>
        <v>1</v>
      </c>
      <c r="Q64">
        <f>IF(G64="B",VLOOKUP(F64,room_rates!$A$2:$G$8,3,FALSE),IF(G64="P",VLOOKUP(F64,room_rates!$A$2:$G$8,6,FALSE),IF(G64="M",VLOOKUP(F64,room_rates!$A$2:$G$8,7,FALSE),"")))</f>
        <v>132</v>
      </c>
      <c r="R64">
        <f t="shared" si="3"/>
        <v>6.6000000000000005</v>
      </c>
      <c r="S64">
        <f>IF(J64="Online Travel Agency",VLOOKUP(F64,room_rates!$A$2:$G$8,3,FALSE)*15%,0)</f>
        <v>18</v>
      </c>
      <c r="T64">
        <f t="shared" si="4"/>
        <v>0</v>
      </c>
      <c r="U64">
        <f t="shared" si="5"/>
        <v>322.20000000000005</v>
      </c>
      <c r="V64">
        <f t="shared" si="6"/>
        <v>3</v>
      </c>
    </row>
    <row r="65" spans="1:22" ht="14.25" customHeight="1" x14ac:dyDescent="0.35">
      <c r="A65" s="1">
        <v>1004493</v>
      </c>
      <c r="B65" s="3">
        <v>45661</v>
      </c>
      <c r="C65" s="3">
        <v>45661</v>
      </c>
      <c r="D65" s="3">
        <v>45663</v>
      </c>
      <c r="E65" s="1" t="s">
        <v>18</v>
      </c>
      <c r="F65" s="1">
        <v>1</v>
      </c>
      <c r="G65" s="1" t="s">
        <v>14</v>
      </c>
      <c r="H65" s="1">
        <v>5</v>
      </c>
      <c r="I65" s="1">
        <f t="shared" si="0"/>
        <v>0.05</v>
      </c>
      <c r="J65" s="1" t="s">
        <v>20</v>
      </c>
      <c r="K65" s="1">
        <v>3</v>
      </c>
      <c r="L65" s="1" t="s">
        <v>19</v>
      </c>
      <c r="M65" s="1" t="b">
        <v>1</v>
      </c>
      <c r="N65" s="2" t="s">
        <v>17</v>
      </c>
      <c r="O65">
        <f t="shared" si="1"/>
        <v>0</v>
      </c>
      <c r="P65">
        <f t="shared" si="2"/>
        <v>2</v>
      </c>
      <c r="Q65">
        <f>IF(G65="B",VLOOKUP(F65,room_rates!$A$2:$G$8,3,FALSE),IF(G65="P",VLOOKUP(F65,room_rates!$A$2:$G$8,6,FALSE),IF(G65="M",VLOOKUP(F65,room_rates!$A$2:$G$8,7,FALSE),"")))</f>
        <v>132</v>
      </c>
      <c r="R65">
        <f t="shared" si="3"/>
        <v>6.6000000000000005</v>
      </c>
      <c r="S65">
        <f>IF(J65="Online Travel Agency",VLOOKUP(F65,room_rates!$A$2:$G$8,3,FALSE)*15%,0)</f>
        <v>0</v>
      </c>
      <c r="T65">
        <f t="shared" si="4"/>
        <v>1.32</v>
      </c>
      <c r="U65">
        <f t="shared" si="5"/>
        <v>744.48</v>
      </c>
      <c r="V65">
        <f t="shared" si="6"/>
        <v>6</v>
      </c>
    </row>
    <row r="66" spans="1:22" ht="14.25" customHeight="1" x14ac:dyDescent="0.35">
      <c r="A66" s="1">
        <v>1004518</v>
      </c>
      <c r="B66" s="3">
        <v>45649</v>
      </c>
      <c r="C66" s="3">
        <v>45661</v>
      </c>
      <c r="D66" s="3">
        <v>45667</v>
      </c>
      <c r="E66" s="1" t="s">
        <v>21</v>
      </c>
      <c r="F66" s="1">
        <v>5</v>
      </c>
      <c r="G66" s="1" t="s">
        <v>14</v>
      </c>
      <c r="H66" s="1">
        <v>0</v>
      </c>
      <c r="I66" s="1">
        <f t="shared" si="0"/>
        <v>0</v>
      </c>
      <c r="J66" s="1" t="s">
        <v>15</v>
      </c>
      <c r="K66" s="1">
        <v>1</v>
      </c>
      <c r="L66" s="1" t="s">
        <v>19</v>
      </c>
      <c r="M66" s="1" t="b">
        <v>0</v>
      </c>
      <c r="N66" s="2" t="s">
        <v>17</v>
      </c>
      <c r="O66">
        <f t="shared" si="1"/>
        <v>12</v>
      </c>
      <c r="P66">
        <f t="shared" si="2"/>
        <v>6</v>
      </c>
      <c r="Q66">
        <f>IF(G66="B",VLOOKUP(F66,room_rates!$A$2:$G$8,3,FALSE),IF(G66="P",VLOOKUP(F66,room_rates!$A$2:$G$8,6,FALSE),IF(G66="M",VLOOKUP(F66,room_rates!$A$2:$G$8,7,FALSE),"")))</f>
        <v>264</v>
      </c>
      <c r="R66">
        <f t="shared" si="3"/>
        <v>0</v>
      </c>
      <c r="S66">
        <f>IF(J66="Online Travel Agency",VLOOKUP(F66,room_rates!$A$2:$G$8,3,FALSE)*15%,0)</f>
        <v>0</v>
      </c>
      <c r="T66">
        <f t="shared" si="4"/>
        <v>0</v>
      </c>
      <c r="U66">
        <f t="shared" si="5"/>
        <v>1584</v>
      </c>
      <c r="V66">
        <f t="shared" si="6"/>
        <v>6</v>
      </c>
    </row>
    <row r="67" spans="1:22" ht="14.25" customHeight="1" x14ac:dyDescent="0.35">
      <c r="A67" s="1">
        <v>1004587</v>
      </c>
      <c r="B67" s="3">
        <v>45652</v>
      </c>
      <c r="C67" s="3">
        <v>45661</v>
      </c>
      <c r="D67" s="3">
        <v>45667</v>
      </c>
      <c r="E67" s="1" t="s">
        <v>21</v>
      </c>
      <c r="F67" s="1">
        <v>4</v>
      </c>
      <c r="G67" s="1" t="s">
        <v>14</v>
      </c>
      <c r="H67" s="1">
        <v>0</v>
      </c>
      <c r="I67" s="1">
        <f t="shared" ref="I67:I130" si="7">H67/100</f>
        <v>0</v>
      </c>
      <c r="J67" s="1" t="s">
        <v>15</v>
      </c>
      <c r="K67" s="1">
        <v>3</v>
      </c>
      <c r="L67" s="1" t="s">
        <v>16</v>
      </c>
      <c r="M67" s="1" t="b">
        <v>0</v>
      </c>
      <c r="N67" s="2" t="s">
        <v>17</v>
      </c>
      <c r="O67">
        <f t="shared" ref="O67:O130" si="8">C67-B67</f>
        <v>9</v>
      </c>
      <c r="P67">
        <f t="shared" ref="P67:P130" si="9">D67-C67</f>
        <v>6</v>
      </c>
      <c r="Q67">
        <f>IF(G67="B",VLOOKUP(F67,room_rates!$A$2:$G$8,3,FALSE),IF(G67="P",VLOOKUP(F67,room_rates!$A$2:$G$8,6,FALSE),IF(G67="M",VLOOKUP(F67,room_rates!$A$2:$G$8,7,FALSE),"")))</f>
        <v>253.00000000000003</v>
      </c>
      <c r="R67">
        <f t="shared" ref="R67:R130" si="10">Q67*(H67/100)</f>
        <v>0</v>
      </c>
      <c r="S67">
        <f>IF(J67="Online Travel Agency",VLOOKUP(F67,room_rates!$A$2:$G$8,3,FALSE)*15%,0)</f>
        <v>0</v>
      </c>
      <c r="T67">
        <f t="shared" ref="T67:T130" si="11">IF(M67=TRUE, Q67*1%,0)</f>
        <v>0</v>
      </c>
      <c r="U67">
        <f t="shared" ref="U67:U130" si="12">(Q67-R67-S67-T67)*V67</f>
        <v>4554.0000000000009</v>
      </c>
      <c r="V67">
        <f t="shared" ref="V67:V130" si="13">K67*P67</f>
        <v>18</v>
      </c>
    </row>
    <row r="68" spans="1:22" ht="14.25" customHeight="1" x14ac:dyDescent="0.35">
      <c r="A68" s="1">
        <v>1004622</v>
      </c>
      <c r="B68" s="3">
        <v>45652</v>
      </c>
      <c r="C68" s="3">
        <v>45661</v>
      </c>
      <c r="D68" s="3">
        <v>45662</v>
      </c>
      <c r="E68" s="1" t="s">
        <v>18</v>
      </c>
      <c r="F68" s="1">
        <v>1</v>
      </c>
      <c r="G68" s="1" t="s">
        <v>14</v>
      </c>
      <c r="H68" s="1">
        <v>5</v>
      </c>
      <c r="I68" s="1">
        <f t="shared" si="7"/>
        <v>0.05</v>
      </c>
      <c r="J68" s="1" t="s">
        <v>15</v>
      </c>
      <c r="K68" s="1">
        <v>3</v>
      </c>
      <c r="L68" s="1" t="s">
        <v>16</v>
      </c>
      <c r="M68" s="1" t="b">
        <v>0</v>
      </c>
      <c r="N68" s="2" t="s">
        <v>17</v>
      </c>
      <c r="O68">
        <f t="shared" si="8"/>
        <v>9</v>
      </c>
      <c r="P68">
        <f t="shared" si="9"/>
        <v>1</v>
      </c>
      <c r="Q68">
        <f>IF(G68="B",VLOOKUP(F68,room_rates!$A$2:$G$8,3,FALSE),IF(G68="P",VLOOKUP(F68,room_rates!$A$2:$G$8,6,FALSE),IF(G68="M",VLOOKUP(F68,room_rates!$A$2:$G$8,7,FALSE),"")))</f>
        <v>132</v>
      </c>
      <c r="R68">
        <f t="shared" si="10"/>
        <v>6.6000000000000005</v>
      </c>
      <c r="S68">
        <f>IF(J68="Online Travel Agency",VLOOKUP(F68,room_rates!$A$2:$G$8,3,FALSE)*15%,0)</f>
        <v>0</v>
      </c>
      <c r="T68">
        <f t="shared" si="11"/>
        <v>0</v>
      </c>
      <c r="U68">
        <f t="shared" si="12"/>
        <v>376.20000000000005</v>
      </c>
      <c r="V68">
        <f t="shared" si="13"/>
        <v>3</v>
      </c>
    </row>
    <row r="69" spans="1:22" ht="14.25" customHeight="1" x14ac:dyDescent="0.35">
      <c r="A69" s="1">
        <v>1004704</v>
      </c>
      <c r="B69" s="3">
        <v>45661</v>
      </c>
      <c r="C69" s="3">
        <v>45661</v>
      </c>
      <c r="D69" s="3">
        <v>45663</v>
      </c>
      <c r="E69" s="1" t="s">
        <v>18</v>
      </c>
      <c r="F69" s="1">
        <v>2</v>
      </c>
      <c r="G69" s="1" t="s">
        <v>14</v>
      </c>
      <c r="H69" s="1">
        <v>5</v>
      </c>
      <c r="I69" s="1">
        <f t="shared" si="7"/>
        <v>0.05</v>
      </c>
      <c r="J69" s="1" t="s">
        <v>20</v>
      </c>
      <c r="K69" s="1">
        <v>1</v>
      </c>
      <c r="L69" s="1" t="s">
        <v>19</v>
      </c>
      <c r="M69" s="1" t="b">
        <v>1</v>
      </c>
      <c r="N69" s="2" t="s">
        <v>17</v>
      </c>
      <c r="O69">
        <f t="shared" si="8"/>
        <v>0</v>
      </c>
      <c r="P69">
        <f t="shared" si="9"/>
        <v>2</v>
      </c>
      <c r="Q69">
        <f>IF(G69="B",VLOOKUP(F69,room_rates!$A$2:$G$8,3,FALSE),IF(G69="P",VLOOKUP(F69,room_rates!$A$2:$G$8,6,FALSE),IF(G69="M",VLOOKUP(F69,room_rates!$A$2:$G$8,7,FALSE),"")))</f>
        <v>154</v>
      </c>
      <c r="R69">
        <f t="shared" si="10"/>
        <v>7.7</v>
      </c>
      <c r="S69">
        <f>IF(J69="Online Travel Agency",VLOOKUP(F69,room_rates!$A$2:$G$8,3,FALSE)*15%,0)</f>
        <v>0</v>
      </c>
      <c r="T69">
        <f t="shared" si="11"/>
        <v>1.54</v>
      </c>
      <c r="U69">
        <f t="shared" si="12"/>
        <v>289.52000000000004</v>
      </c>
      <c r="V69">
        <f t="shared" si="13"/>
        <v>2</v>
      </c>
    </row>
    <row r="70" spans="1:22" ht="14.25" customHeight="1" x14ac:dyDescent="0.35">
      <c r="A70" s="1">
        <v>1004768</v>
      </c>
      <c r="B70" s="3">
        <v>45623</v>
      </c>
      <c r="C70" s="3">
        <v>45661</v>
      </c>
      <c r="D70" s="3">
        <v>45662</v>
      </c>
      <c r="E70" s="1" t="s">
        <v>18</v>
      </c>
      <c r="F70" s="1">
        <v>1</v>
      </c>
      <c r="G70" s="1" t="s">
        <v>14</v>
      </c>
      <c r="H70" s="1">
        <v>5</v>
      </c>
      <c r="I70" s="1">
        <f t="shared" si="7"/>
        <v>0.05</v>
      </c>
      <c r="J70" s="1" t="s">
        <v>15</v>
      </c>
      <c r="K70" s="1">
        <v>1</v>
      </c>
      <c r="L70" s="1" t="s">
        <v>19</v>
      </c>
      <c r="M70" s="1" t="b">
        <v>0</v>
      </c>
      <c r="N70" s="2" t="s">
        <v>17</v>
      </c>
      <c r="O70">
        <f t="shared" si="8"/>
        <v>38</v>
      </c>
      <c r="P70">
        <f t="shared" si="9"/>
        <v>1</v>
      </c>
      <c r="Q70">
        <f>IF(G70="B",VLOOKUP(F70,room_rates!$A$2:$G$8,3,FALSE),IF(G70="P",VLOOKUP(F70,room_rates!$A$2:$G$8,6,FALSE),IF(G70="M",VLOOKUP(F70,room_rates!$A$2:$G$8,7,FALSE),"")))</f>
        <v>132</v>
      </c>
      <c r="R70">
        <f t="shared" si="10"/>
        <v>6.6000000000000005</v>
      </c>
      <c r="S70">
        <f>IF(J70="Online Travel Agency",VLOOKUP(F70,room_rates!$A$2:$G$8,3,FALSE)*15%,0)</f>
        <v>0</v>
      </c>
      <c r="T70">
        <f t="shared" si="11"/>
        <v>0</v>
      </c>
      <c r="U70">
        <f t="shared" si="12"/>
        <v>125.4</v>
      </c>
      <c r="V70">
        <f t="shared" si="13"/>
        <v>1</v>
      </c>
    </row>
    <row r="71" spans="1:22" ht="14.25" customHeight="1" x14ac:dyDescent="0.35">
      <c r="A71" s="1">
        <v>1005278</v>
      </c>
      <c r="B71" s="3">
        <v>45641</v>
      </c>
      <c r="C71" s="3">
        <v>45661</v>
      </c>
      <c r="D71" s="3">
        <v>45666</v>
      </c>
      <c r="E71" s="1" t="s">
        <v>21</v>
      </c>
      <c r="F71" s="1">
        <v>3</v>
      </c>
      <c r="G71" s="1" t="s">
        <v>14</v>
      </c>
      <c r="H71" s="1">
        <v>0</v>
      </c>
      <c r="I71" s="1">
        <f t="shared" si="7"/>
        <v>0</v>
      </c>
      <c r="J71" s="1" t="s">
        <v>24</v>
      </c>
      <c r="K71" s="1">
        <v>1</v>
      </c>
      <c r="L71" s="1" t="s">
        <v>16</v>
      </c>
      <c r="M71" s="1" t="b">
        <v>0</v>
      </c>
      <c r="N71" s="2" t="s">
        <v>17</v>
      </c>
      <c r="O71">
        <f t="shared" si="8"/>
        <v>20</v>
      </c>
      <c r="P71">
        <f t="shared" si="9"/>
        <v>5</v>
      </c>
      <c r="Q71">
        <f>IF(G71="B",VLOOKUP(F71,room_rates!$A$2:$G$8,3,FALSE),IF(G71="P",VLOOKUP(F71,room_rates!$A$2:$G$8,6,FALSE),IF(G71="M",VLOOKUP(F71,room_rates!$A$2:$G$8,7,FALSE),"")))</f>
        <v>242.00000000000003</v>
      </c>
      <c r="R71">
        <f t="shared" si="10"/>
        <v>0</v>
      </c>
      <c r="S71">
        <f>IF(J71="Online Travel Agency",VLOOKUP(F71,room_rates!$A$2:$G$8,3,FALSE)*15%,0)</f>
        <v>33</v>
      </c>
      <c r="T71">
        <f t="shared" si="11"/>
        <v>0</v>
      </c>
      <c r="U71">
        <f t="shared" si="12"/>
        <v>1045.0000000000002</v>
      </c>
      <c r="V71">
        <f t="shared" si="13"/>
        <v>5</v>
      </c>
    </row>
    <row r="72" spans="1:22" ht="14.25" customHeight="1" x14ac:dyDescent="0.35">
      <c r="A72" s="1">
        <v>1005320</v>
      </c>
      <c r="B72" s="3">
        <v>45655</v>
      </c>
      <c r="C72" s="3">
        <v>45661</v>
      </c>
      <c r="D72" s="3">
        <v>45664</v>
      </c>
      <c r="E72" s="1" t="s">
        <v>18</v>
      </c>
      <c r="F72" s="1">
        <v>1</v>
      </c>
      <c r="G72" s="1" t="s">
        <v>14</v>
      </c>
      <c r="H72" s="1">
        <v>5</v>
      </c>
      <c r="I72" s="1">
        <f t="shared" si="7"/>
        <v>0.05</v>
      </c>
      <c r="J72" s="1" t="s">
        <v>24</v>
      </c>
      <c r="K72" s="1">
        <v>1</v>
      </c>
      <c r="L72" s="1" t="s">
        <v>19</v>
      </c>
      <c r="M72" s="1" t="b">
        <v>0</v>
      </c>
      <c r="N72" s="2" t="s">
        <v>17</v>
      </c>
      <c r="O72">
        <f t="shared" si="8"/>
        <v>6</v>
      </c>
      <c r="P72">
        <f t="shared" si="9"/>
        <v>3</v>
      </c>
      <c r="Q72">
        <f>IF(G72="B",VLOOKUP(F72,room_rates!$A$2:$G$8,3,FALSE),IF(G72="P",VLOOKUP(F72,room_rates!$A$2:$G$8,6,FALSE),IF(G72="M",VLOOKUP(F72,room_rates!$A$2:$G$8,7,FALSE),"")))</f>
        <v>132</v>
      </c>
      <c r="R72">
        <f t="shared" si="10"/>
        <v>6.6000000000000005</v>
      </c>
      <c r="S72">
        <f>IF(J72="Online Travel Agency",VLOOKUP(F72,room_rates!$A$2:$G$8,3,FALSE)*15%,0)</f>
        <v>18</v>
      </c>
      <c r="T72">
        <f t="shared" si="11"/>
        <v>0</v>
      </c>
      <c r="U72">
        <f t="shared" si="12"/>
        <v>322.20000000000005</v>
      </c>
      <c r="V72">
        <f t="shared" si="13"/>
        <v>3</v>
      </c>
    </row>
    <row r="73" spans="1:22" ht="14.25" customHeight="1" x14ac:dyDescent="0.35">
      <c r="A73" s="1">
        <v>1005338</v>
      </c>
      <c r="B73" s="3">
        <v>45642</v>
      </c>
      <c r="C73" s="3">
        <v>45661</v>
      </c>
      <c r="D73" s="3">
        <v>45662</v>
      </c>
      <c r="E73" s="1" t="s">
        <v>18</v>
      </c>
      <c r="F73" s="1">
        <v>1</v>
      </c>
      <c r="G73" s="1" t="s">
        <v>14</v>
      </c>
      <c r="H73" s="1">
        <v>5</v>
      </c>
      <c r="I73" s="1">
        <f t="shared" si="7"/>
        <v>0.05</v>
      </c>
      <c r="J73" s="1" t="s">
        <v>24</v>
      </c>
      <c r="K73" s="1">
        <v>1</v>
      </c>
      <c r="L73" s="1" t="s">
        <v>19</v>
      </c>
      <c r="M73" s="1" t="b">
        <v>0</v>
      </c>
      <c r="N73" s="2" t="s">
        <v>17</v>
      </c>
      <c r="O73">
        <f t="shared" si="8"/>
        <v>19</v>
      </c>
      <c r="P73">
        <f t="shared" si="9"/>
        <v>1</v>
      </c>
      <c r="Q73">
        <f>IF(G73="B",VLOOKUP(F73,room_rates!$A$2:$G$8,3,FALSE),IF(G73="P",VLOOKUP(F73,room_rates!$A$2:$G$8,6,FALSE),IF(G73="M",VLOOKUP(F73,room_rates!$A$2:$G$8,7,FALSE),"")))</f>
        <v>132</v>
      </c>
      <c r="R73">
        <f t="shared" si="10"/>
        <v>6.6000000000000005</v>
      </c>
      <c r="S73">
        <f>IF(J73="Online Travel Agency",VLOOKUP(F73,room_rates!$A$2:$G$8,3,FALSE)*15%,0)</f>
        <v>18</v>
      </c>
      <c r="T73">
        <f t="shared" si="11"/>
        <v>0</v>
      </c>
      <c r="U73">
        <f t="shared" si="12"/>
        <v>107.4</v>
      </c>
      <c r="V73">
        <f t="shared" si="13"/>
        <v>1</v>
      </c>
    </row>
    <row r="74" spans="1:22" ht="14.25" customHeight="1" x14ac:dyDescent="0.35">
      <c r="A74" s="1">
        <v>1005587</v>
      </c>
      <c r="B74" s="3">
        <v>45661</v>
      </c>
      <c r="C74" s="3">
        <v>45661</v>
      </c>
      <c r="D74" s="3">
        <v>45663</v>
      </c>
      <c r="E74" s="1" t="s">
        <v>18</v>
      </c>
      <c r="F74" s="1">
        <v>1</v>
      </c>
      <c r="G74" s="1" t="s">
        <v>14</v>
      </c>
      <c r="H74" s="1">
        <v>5</v>
      </c>
      <c r="I74" s="1">
        <f t="shared" si="7"/>
        <v>0.05</v>
      </c>
      <c r="J74" s="1" t="s">
        <v>20</v>
      </c>
      <c r="K74" s="1">
        <v>3</v>
      </c>
      <c r="L74" s="1" t="s">
        <v>16</v>
      </c>
      <c r="M74" s="1" t="b">
        <v>0</v>
      </c>
      <c r="N74" s="2" t="s">
        <v>17</v>
      </c>
      <c r="O74">
        <f t="shared" si="8"/>
        <v>0</v>
      </c>
      <c r="P74">
        <f t="shared" si="9"/>
        <v>2</v>
      </c>
      <c r="Q74">
        <f>IF(G74="B",VLOOKUP(F74,room_rates!$A$2:$G$8,3,FALSE),IF(G74="P",VLOOKUP(F74,room_rates!$A$2:$G$8,6,FALSE),IF(G74="M",VLOOKUP(F74,room_rates!$A$2:$G$8,7,FALSE),"")))</f>
        <v>132</v>
      </c>
      <c r="R74">
        <f t="shared" si="10"/>
        <v>6.6000000000000005</v>
      </c>
      <c r="S74">
        <f>IF(J74="Online Travel Agency",VLOOKUP(F74,room_rates!$A$2:$G$8,3,FALSE)*15%,0)</f>
        <v>0</v>
      </c>
      <c r="T74">
        <f t="shared" si="11"/>
        <v>0</v>
      </c>
      <c r="U74">
        <f t="shared" si="12"/>
        <v>752.40000000000009</v>
      </c>
      <c r="V74">
        <f t="shared" si="13"/>
        <v>6</v>
      </c>
    </row>
    <row r="75" spans="1:22" ht="14.25" customHeight="1" x14ac:dyDescent="0.35">
      <c r="A75" s="1">
        <v>1005745</v>
      </c>
      <c r="B75" s="3">
        <v>45645</v>
      </c>
      <c r="C75" s="3">
        <v>45661</v>
      </c>
      <c r="D75" s="3">
        <v>45666</v>
      </c>
      <c r="E75" s="1" t="s">
        <v>18</v>
      </c>
      <c r="F75" s="1">
        <v>2</v>
      </c>
      <c r="G75" s="1" t="s">
        <v>14</v>
      </c>
      <c r="H75" s="1">
        <v>5</v>
      </c>
      <c r="I75" s="1">
        <f t="shared" si="7"/>
        <v>0.05</v>
      </c>
      <c r="J75" s="1" t="s">
        <v>15</v>
      </c>
      <c r="K75" s="1">
        <v>1</v>
      </c>
      <c r="L75" s="1" t="s">
        <v>16</v>
      </c>
      <c r="M75" s="1" t="b">
        <v>0</v>
      </c>
      <c r="N75" s="2" t="s">
        <v>17</v>
      </c>
      <c r="O75">
        <f t="shared" si="8"/>
        <v>16</v>
      </c>
      <c r="P75">
        <f t="shared" si="9"/>
        <v>5</v>
      </c>
      <c r="Q75">
        <f>IF(G75="B",VLOOKUP(F75,room_rates!$A$2:$G$8,3,FALSE),IF(G75="P",VLOOKUP(F75,room_rates!$A$2:$G$8,6,FALSE),IF(G75="M",VLOOKUP(F75,room_rates!$A$2:$G$8,7,FALSE),"")))</f>
        <v>154</v>
      </c>
      <c r="R75">
        <f t="shared" si="10"/>
        <v>7.7</v>
      </c>
      <c r="S75">
        <f>IF(J75="Online Travel Agency",VLOOKUP(F75,room_rates!$A$2:$G$8,3,FALSE)*15%,0)</f>
        <v>0</v>
      </c>
      <c r="T75">
        <f t="shared" si="11"/>
        <v>0</v>
      </c>
      <c r="U75">
        <f t="shared" si="12"/>
        <v>731.5</v>
      </c>
      <c r="V75">
        <f t="shared" si="13"/>
        <v>5</v>
      </c>
    </row>
    <row r="76" spans="1:22" ht="14.25" customHeight="1" x14ac:dyDescent="0.35">
      <c r="A76" s="1">
        <v>1005877</v>
      </c>
      <c r="B76" s="3">
        <v>45661</v>
      </c>
      <c r="C76" s="3">
        <v>45661</v>
      </c>
      <c r="D76" s="3">
        <v>45668</v>
      </c>
      <c r="E76" s="1" t="s">
        <v>21</v>
      </c>
      <c r="F76" s="1">
        <v>4</v>
      </c>
      <c r="G76" s="1" t="s">
        <v>14</v>
      </c>
      <c r="H76" s="1">
        <v>0</v>
      </c>
      <c r="I76" s="1">
        <f t="shared" si="7"/>
        <v>0</v>
      </c>
      <c r="J76" s="1" t="s">
        <v>20</v>
      </c>
      <c r="K76" s="1">
        <v>1</v>
      </c>
      <c r="L76" s="1" t="s">
        <v>19</v>
      </c>
      <c r="M76" s="1" t="b">
        <v>0</v>
      </c>
      <c r="N76" s="2" t="s">
        <v>17</v>
      </c>
      <c r="O76">
        <f t="shared" si="8"/>
        <v>0</v>
      </c>
      <c r="P76">
        <f t="shared" si="9"/>
        <v>7</v>
      </c>
      <c r="Q76">
        <f>IF(G76="B",VLOOKUP(F76,room_rates!$A$2:$G$8,3,FALSE),IF(G76="P",VLOOKUP(F76,room_rates!$A$2:$G$8,6,FALSE),IF(G76="M",VLOOKUP(F76,room_rates!$A$2:$G$8,7,FALSE),"")))</f>
        <v>253.00000000000003</v>
      </c>
      <c r="R76">
        <f t="shared" si="10"/>
        <v>0</v>
      </c>
      <c r="S76">
        <f>IF(J76="Online Travel Agency",VLOOKUP(F76,room_rates!$A$2:$G$8,3,FALSE)*15%,0)</f>
        <v>0</v>
      </c>
      <c r="T76">
        <f t="shared" si="11"/>
        <v>0</v>
      </c>
      <c r="U76">
        <f t="shared" si="12"/>
        <v>1771.0000000000002</v>
      </c>
      <c r="V76">
        <f t="shared" si="13"/>
        <v>7</v>
      </c>
    </row>
    <row r="77" spans="1:22" ht="14.25" customHeight="1" x14ac:dyDescent="0.35">
      <c r="A77" s="1">
        <v>1005899</v>
      </c>
      <c r="B77" s="3">
        <v>45649</v>
      </c>
      <c r="C77" s="3">
        <v>45661</v>
      </c>
      <c r="D77" s="3">
        <v>45663</v>
      </c>
      <c r="E77" s="1" t="s">
        <v>21</v>
      </c>
      <c r="F77" s="1">
        <v>5</v>
      </c>
      <c r="G77" s="1" t="s">
        <v>14</v>
      </c>
      <c r="H77" s="1">
        <v>0</v>
      </c>
      <c r="I77" s="1">
        <f t="shared" si="7"/>
        <v>0</v>
      </c>
      <c r="J77" s="1" t="s">
        <v>24</v>
      </c>
      <c r="K77" s="1">
        <v>1</v>
      </c>
      <c r="L77" s="1" t="s">
        <v>19</v>
      </c>
      <c r="M77" s="1" t="b">
        <v>0</v>
      </c>
      <c r="N77" s="2" t="s">
        <v>17</v>
      </c>
      <c r="O77">
        <f t="shared" si="8"/>
        <v>12</v>
      </c>
      <c r="P77">
        <f t="shared" si="9"/>
        <v>2</v>
      </c>
      <c r="Q77">
        <f>IF(G77="B",VLOOKUP(F77,room_rates!$A$2:$G$8,3,FALSE),IF(G77="P",VLOOKUP(F77,room_rates!$A$2:$G$8,6,FALSE),IF(G77="M",VLOOKUP(F77,room_rates!$A$2:$G$8,7,FALSE),"")))</f>
        <v>264</v>
      </c>
      <c r="R77">
        <f t="shared" si="10"/>
        <v>0</v>
      </c>
      <c r="S77">
        <f>IF(J77="Online Travel Agency",VLOOKUP(F77,room_rates!$A$2:$G$8,3,FALSE)*15%,0)</f>
        <v>36</v>
      </c>
      <c r="T77">
        <f t="shared" si="11"/>
        <v>0</v>
      </c>
      <c r="U77">
        <f t="shared" si="12"/>
        <v>456</v>
      </c>
      <c r="V77">
        <f t="shared" si="13"/>
        <v>2</v>
      </c>
    </row>
    <row r="78" spans="1:22" ht="14.25" customHeight="1" x14ac:dyDescent="0.35">
      <c r="A78" s="1">
        <v>1005988</v>
      </c>
      <c r="B78" s="3">
        <v>45648</v>
      </c>
      <c r="C78" s="3">
        <v>45661</v>
      </c>
      <c r="D78" s="3">
        <v>45668</v>
      </c>
      <c r="E78" s="1" t="s">
        <v>18</v>
      </c>
      <c r="F78" s="1">
        <v>1</v>
      </c>
      <c r="G78" s="1" t="s">
        <v>14</v>
      </c>
      <c r="H78" s="1">
        <v>5</v>
      </c>
      <c r="I78" s="1">
        <f t="shared" si="7"/>
        <v>0.05</v>
      </c>
      <c r="J78" s="1" t="s">
        <v>15</v>
      </c>
      <c r="K78" s="1">
        <v>3</v>
      </c>
      <c r="L78" s="1" t="s">
        <v>16</v>
      </c>
      <c r="M78" s="1" t="b">
        <v>0</v>
      </c>
      <c r="N78" s="2" t="s">
        <v>17</v>
      </c>
      <c r="O78">
        <f t="shared" si="8"/>
        <v>13</v>
      </c>
      <c r="P78">
        <f t="shared" si="9"/>
        <v>7</v>
      </c>
      <c r="Q78">
        <f>IF(G78="B",VLOOKUP(F78,room_rates!$A$2:$G$8,3,FALSE),IF(G78="P",VLOOKUP(F78,room_rates!$A$2:$G$8,6,FALSE),IF(G78="M",VLOOKUP(F78,room_rates!$A$2:$G$8,7,FALSE),"")))</f>
        <v>132</v>
      </c>
      <c r="R78">
        <f t="shared" si="10"/>
        <v>6.6000000000000005</v>
      </c>
      <c r="S78">
        <f>IF(J78="Online Travel Agency",VLOOKUP(F78,room_rates!$A$2:$G$8,3,FALSE)*15%,0)</f>
        <v>0</v>
      </c>
      <c r="T78">
        <f t="shared" si="11"/>
        <v>0</v>
      </c>
      <c r="U78">
        <f t="shared" si="12"/>
        <v>2633.4</v>
      </c>
      <c r="V78">
        <f t="shared" si="13"/>
        <v>21</v>
      </c>
    </row>
    <row r="79" spans="1:22" ht="14.25" customHeight="1" x14ac:dyDescent="0.35">
      <c r="A79" s="1">
        <v>1006043</v>
      </c>
      <c r="B79" s="3">
        <v>45658</v>
      </c>
      <c r="C79" s="3">
        <v>45661</v>
      </c>
      <c r="D79" s="3">
        <v>45666</v>
      </c>
      <c r="E79" s="1" t="s">
        <v>18</v>
      </c>
      <c r="F79" s="1">
        <v>1</v>
      </c>
      <c r="G79" s="1" t="s">
        <v>14</v>
      </c>
      <c r="H79" s="1">
        <v>5</v>
      </c>
      <c r="I79" s="1">
        <f t="shared" si="7"/>
        <v>0.05</v>
      </c>
      <c r="J79" s="1" t="s">
        <v>15</v>
      </c>
      <c r="K79" s="1">
        <v>3</v>
      </c>
      <c r="L79" s="1" t="s">
        <v>16</v>
      </c>
      <c r="M79" s="1" t="b">
        <v>0</v>
      </c>
      <c r="N79" s="2" t="s">
        <v>17</v>
      </c>
      <c r="O79">
        <f t="shared" si="8"/>
        <v>3</v>
      </c>
      <c r="P79">
        <f t="shared" si="9"/>
        <v>5</v>
      </c>
      <c r="Q79">
        <f>IF(G79="B",VLOOKUP(F79,room_rates!$A$2:$G$8,3,FALSE),IF(G79="P",VLOOKUP(F79,room_rates!$A$2:$G$8,6,FALSE),IF(G79="M",VLOOKUP(F79,room_rates!$A$2:$G$8,7,FALSE),"")))</f>
        <v>132</v>
      </c>
      <c r="R79">
        <f t="shared" si="10"/>
        <v>6.6000000000000005</v>
      </c>
      <c r="S79">
        <f>IF(J79="Online Travel Agency",VLOOKUP(F79,room_rates!$A$2:$G$8,3,FALSE)*15%,0)</f>
        <v>0</v>
      </c>
      <c r="T79">
        <f t="shared" si="11"/>
        <v>0</v>
      </c>
      <c r="U79">
        <f t="shared" si="12"/>
        <v>1881</v>
      </c>
      <c r="V79">
        <f t="shared" si="13"/>
        <v>15</v>
      </c>
    </row>
    <row r="80" spans="1:22" ht="14.25" customHeight="1" x14ac:dyDescent="0.35">
      <c r="A80" s="1">
        <v>1006070</v>
      </c>
      <c r="B80" s="3">
        <v>45631</v>
      </c>
      <c r="C80" s="3">
        <v>45661</v>
      </c>
      <c r="D80" s="3">
        <v>45667</v>
      </c>
      <c r="E80" s="1" t="s">
        <v>18</v>
      </c>
      <c r="F80" s="1">
        <v>1</v>
      </c>
      <c r="G80" s="1" t="s">
        <v>14</v>
      </c>
      <c r="H80" s="1">
        <v>5</v>
      </c>
      <c r="I80" s="1">
        <f t="shared" si="7"/>
        <v>0.05</v>
      </c>
      <c r="J80" s="1" t="s">
        <v>15</v>
      </c>
      <c r="K80" s="1">
        <v>1</v>
      </c>
      <c r="L80" s="1" t="s">
        <v>19</v>
      </c>
      <c r="M80" s="1" t="b">
        <v>0</v>
      </c>
      <c r="N80" s="2" t="s">
        <v>17</v>
      </c>
      <c r="O80">
        <f t="shared" si="8"/>
        <v>30</v>
      </c>
      <c r="P80">
        <f t="shared" si="9"/>
        <v>6</v>
      </c>
      <c r="Q80">
        <f>IF(G80="B",VLOOKUP(F80,room_rates!$A$2:$G$8,3,FALSE),IF(G80="P",VLOOKUP(F80,room_rates!$A$2:$G$8,6,FALSE),IF(G80="M",VLOOKUP(F80,room_rates!$A$2:$G$8,7,FALSE),"")))</f>
        <v>132</v>
      </c>
      <c r="R80">
        <f t="shared" si="10"/>
        <v>6.6000000000000005</v>
      </c>
      <c r="S80">
        <f>IF(J80="Online Travel Agency",VLOOKUP(F80,room_rates!$A$2:$G$8,3,FALSE)*15%,0)</f>
        <v>0</v>
      </c>
      <c r="T80">
        <f t="shared" si="11"/>
        <v>0</v>
      </c>
      <c r="U80">
        <f t="shared" si="12"/>
        <v>752.40000000000009</v>
      </c>
      <c r="V80">
        <f t="shared" si="13"/>
        <v>6</v>
      </c>
    </row>
    <row r="81" spans="1:22" ht="14.25" customHeight="1" x14ac:dyDescent="0.35">
      <c r="A81" s="1">
        <v>1006125</v>
      </c>
      <c r="B81" s="3">
        <v>45655</v>
      </c>
      <c r="C81" s="3">
        <v>45661</v>
      </c>
      <c r="D81" s="3">
        <v>45664</v>
      </c>
      <c r="E81" s="1" t="s">
        <v>21</v>
      </c>
      <c r="F81" s="1">
        <v>3</v>
      </c>
      <c r="G81" s="1" t="s">
        <v>14</v>
      </c>
      <c r="H81" s="1">
        <v>0</v>
      </c>
      <c r="I81" s="1">
        <f t="shared" si="7"/>
        <v>0</v>
      </c>
      <c r="J81" s="1" t="s">
        <v>24</v>
      </c>
      <c r="K81" s="1">
        <v>1</v>
      </c>
      <c r="L81" s="1" t="s">
        <v>19</v>
      </c>
      <c r="M81" s="1" t="b">
        <v>0</v>
      </c>
      <c r="N81" s="2" t="s">
        <v>17</v>
      </c>
      <c r="O81">
        <f t="shared" si="8"/>
        <v>6</v>
      </c>
      <c r="P81">
        <f t="shared" si="9"/>
        <v>3</v>
      </c>
      <c r="Q81">
        <f>IF(G81="B",VLOOKUP(F81,room_rates!$A$2:$G$8,3,FALSE),IF(G81="P",VLOOKUP(F81,room_rates!$A$2:$G$8,6,FALSE),IF(G81="M",VLOOKUP(F81,room_rates!$A$2:$G$8,7,FALSE),"")))</f>
        <v>242.00000000000003</v>
      </c>
      <c r="R81">
        <f t="shared" si="10"/>
        <v>0</v>
      </c>
      <c r="S81">
        <f>IF(J81="Online Travel Agency",VLOOKUP(F81,room_rates!$A$2:$G$8,3,FALSE)*15%,0)</f>
        <v>33</v>
      </c>
      <c r="T81">
        <f t="shared" si="11"/>
        <v>0</v>
      </c>
      <c r="U81">
        <f t="shared" si="12"/>
        <v>627.00000000000011</v>
      </c>
      <c r="V81">
        <f t="shared" si="13"/>
        <v>3</v>
      </c>
    </row>
    <row r="82" spans="1:22" ht="14.25" customHeight="1" x14ac:dyDescent="0.35">
      <c r="A82" s="1">
        <v>1003374</v>
      </c>
      <c r="B82" s="3">
        <v>45662</v>
      </c>
      <c r="C82" s="3">
        <v>45662</v>
      </c>
      <c r="D82" s="3">
        <v>45667</v>
      </c>
      <c r="E82" s="1" t="s">
        <v>21</v>
      </c>
      <c r="F82" s="1">
        <v>4</v>
      </c>
      <c r="G82" s="1" t="s">
        <v>14</v>
      </c>
      <c r="H82" s="1">
        <v>0</v>
      </c>
      <c r="I82" s="1">
        <f t="shared" si="7"/>
        <v>0</v>
      </c>
      <c r="J82" s="1" t="s">
        <v>20</v>
      </c>
      <c r="K82" s="1">
        <v>3</v>
      </c>
      <c r="L82" s="1" t="s">
        <v>16</v>
      </c>
      <c r="M82" s="1" t="b">
        <v>0</v>
      </c>
      <c r="N82" s="2" t="s">
        <v>17</v>
      </c>
      <c r="O82">
        <f t="shared" si="8"/>
        <v>0</v>
      </c>
      <c r="P82">
        <f t="shared" si="9"/>
        <v>5</v>
      </c>
      <c r="Q82">
        <f>IF(G82="B",VLOOKUP(F82,room_rates!$A$2:$G$8,3,FALSE),IF(G82="P",VLOOKUP(F82,room_rates!$A$2:$G$8,6,FALSE),IF(G82="M",VLOOKUP(F82,room_rates!$A$2:$G$8,7,FALSE),"")))</f>
        <v>253.00000000000003</v>
      </c>
      <c r="R82">
        <f t="shared" si="10"/>
        <v>0</v>
      </c>
      <c r="S82">
        <f>IF(J82="Online Travel Agency",VLOOKUP(F82,room_rates!$A$2:$G$8,3,FALSE)*15%,0)</f>
        <v>0</v>
      </c>
      <c r="T82">
        <f t="shared" si="11"/>
        <v>0</v>
      </c>
      <c r="U82">
        <f t="shared" si="12"/>
        <v>3795.0000000000005</v>
      </c>
      <c r="V82">
        <f t="shared" si="13"/>
        <v>15</v>
      </c>
    </row>
    <row r="83" spans="1:22" ht="14.25" customHeight="1" x14ac:dyDescent="0.35">
      <c r="A83" s="1">
        <v>1004056</v>
      </c>
      <c r="B83" s="3">
        <v>45662</v>
      </c>
      <c r="C83" s="3">
        <v>45662</v>
      </c>
      <c r="D83" s="3">
        <v>45668</v>
      </c>
      <c r="E83" s="1" t="s">
        <v>13</v>
      </c>
      <c r="F83" s="1">
        <v>6</v>
      </c>
      <c r="G83" s="1" t="s">
        <v>14</v>
      </c>
      <c r="H83" s="1">
        <v>0</v>
      </c>
      <c r="I83" s="1">
        <f t="shared" si="7"/>
        <v>0</v>
      </c>
      <c r="J83" s="1" t="s">
        <v>20</v>
      </c>
      <c r="K83" s="1">
        <v>1</v>
      </c>
      <c r="L83" s="1" t="s">
        <v>16</v>
      </c>
      <c r="M83" s="1" t="b">
        <v>0</v>
      </c>
      <c r="N83" s="2" t="s">
        <v>17</v>
      </c>
      <c r="O83">
        <f t="shared" si="8"/>
        <v>0</v>
      </c>
      <c r="P83">
        <f t="shared" si="9"/>
        <v>6</v>
      </c>
      <c r="Q83">
        <f>IF(G83="B",VLOOKUP(F83,room_rates!$A$2:$G$8,3,FALSE),IF(G83="P",VLOOKUP(F83,room_rates!$A$2:$G$8,6,FALSE),IF(G83="M",VLOOKUP(F83,room_rates!$A$2:$G$8,7,FALSE),"")))</f>
        <v>385.00000000000006</v>
      </c>
      <c r="R83">
        <f t="shared" si="10"/>
        <v>0</v>
      </c>
      <c r="S83">
        <f>IF(J83="Online Travel Agency",VLOOKUP(F83,room_rates!$A$2:$G$8,3,FALSE)*15%,0)</f>
        <v>0</v>
      </c>
      <c r="T83">
        <f t="shared" si="11"/>
        <v>0</v>
      </c>
      <c r="U83">
        <f t="shared" si="12"/>
        <v>2310.0000000000005</v>
      </c>
      <c r="V83">
        <f t="shared" si="13"/>
        <v>6</v>
      </c>
    </row>
    <row r="84" spans="1:22" ht="14.25" customHeight="1" x14ac:dyDescent="0.35">
      <c r="A84" s="1">
        <v>1004071</v>
      </c>
      <c r="B84" s="3">
        <v>45647</v>
      </c>
      <c r="C84" s="3">
        <v>45662</v>
      </c>
      <c r="D84" s="3">
        <v>45664</v>
      </c>
      <c r="E84" s="1" t="s">
        <v>13</v>
      </c>
      <c r="F84" s="1">
        <v>6</v>
      </c>
      <c r="G84" s="1" t="s">
        <v>14</v>
      </c>
      <c r="H84" s="1">
        <v>0</v>
      </c>
      <c r="I84" s="1">
        <f t="shared" si="7"/>
        <v>0</v>
      </c>
      <c r="J84" s="1" t="s">
        <v>24</v>
      </c>
      <c r="K84" s="1">
        <v>3</v>
      </c>
      <c r="L84" s="1" t="s">
        <v>16</v>
      </c>
      <c r="M84" s="1" t="b">
        <v>1</v>
      </c>
      <c r="N84" s="2" t="s">
        <v>17</v>
      </c>
      <c r="O84">
        <f t="shared" si="8"/>
        <v>15</v>
      </c>
      <c r="P84">
        <f t="shared" si="9"/>
        <v>2</v>
      </c>
      <c r="Q84">
        <f>IF(G84="B",VLOOKUP(F84,room_rates!$A$2:$G$8,3,FALSE),IF(G84="P",VLOOKUP(F84,room_rates!$A$2:$G$8,6,FALSE),IF(G84="M",VLOOKUP(F84,room_rates!$A$2:$G$8,7,FALSE),"")))</f>
        <v>385.00000000000006</v>
      </c>
      <c r="R84">
        <f t="shared" si="10"/>
        <v>0</v>
      </c>
      <c r="S84">
        <f>IF(J84="Online Travel Agency",VLOOKUP(F84,room_rates!$A$2:$G$8,3,FALSE)*15%,0)</f>
        <v>52.5</v>
      </c>
      <c r="T84">
        <f t="shared" si="11"/>
        <v>3.8500000000000005</v>
      </c>
      <c r="U84">
        <f t="shared" si="12"/>
        <v>1971.9</v>
      </c>
      <c r="V84">
        <f t="shared" si="13"/>
        <v>6</v>
      </c>
    </row>
    <row r="85" spans="1:22" ht="14.25" customHeight="1" x14ac:dyDescent="0.35">
      <c r="A85" s="1">
        <v>1004337</v>
      </c>
      <c r="B85" s="3">
        <v>45662</v>
      </c>
      <c r="C85" s="3">
        <v>45662</v>
      </c>
      <c r="D85" s="3">
        <v>45667</v>
      </c>
      <c r="E85" s="1" t="s">
        <v>21</v>
      </c>
      <c r="F85" s="1">
        <v>5</v>
      </c>
      <c r="G85" s="1" t="s">
        <v>14</v>
      </c>
      <c r="H85" s="1">
        <v>0</v>
      </c>
      <c r="I85" s="1">
        <f t="shared" si="7"/>
        <v>0</v>
      </c>
      <c r="J85" s="1" t="s">
        <v>20</v>
      </c>
      <c r="K85" s="1">
        <v>2</v>
      </c>
      <c r="L85" s="1" t="s">
        <v>16</v>
      </c>
      <c r="M85" s="1" t="b">
        <v>1</v>
      </c>
      <c r="N85" s="2" t="s">
        <v>17</v>
      </c>
      <c r="O85">
        <f t="shared" si="8"/>
        <v>0</v>
      </c>
      <c r="P85">
        <f t="shared" si="9"/>
        <v>5</v>
      </c>
      <c r="Q85">
        <f>IF(G85="B",VLOOKUP(F85,room_rates!$A$2:$G$8,3,FALSE),IF(G85="P",VLOOKUP(F85,room_rates!$A$2:$G$8,6,FALSE),IF(G85="M",VLOOKUP(F85,room_rates!$A$2:$G$8,7,FALSE),"")))</f>
        <v>264</v>
      </c>
      <c r="R85">
        <f t="shared" si="10"/>
        <v>0</v>
      </c>
      <c r="S85">
        <f>IF(J85="Online Travel Agency",VLOOKUP(F85,room_rates!$A$2:$G$8,3,FALSE)*15%,0)</f>
        <v>0</v>
      </c>
      <c r="T85">
        <f t="shared" si="11"/>
        <v>2.64</v>
      </c>
      <c r="U85">
        <f t="shared" si="12"/>
        <v>2613.6000000000004</v>
      </c>
      <c r="V85">
        <f t="shared" si="13"/>
        <v>10</v>
      </c>
    </row>
    <row r="86" spans="1:22" ht="14.25" customHeight="1" x14ac:dyDescent="0.35">
      <c r="A86" s="1">
        <v>1004533</v>
      </c>
      <c r="B86" s="3">
        <v>45651</v>
      </c>
      <c r="C86" s="3">
        <v>45662</v>
      </c>
      <c r="D86" s="3">
        <v>45668</v>
      </c>
      <c r="E86" s="1" t="s">
        <v>21</v>
      </c>
      <c r="F86" s="1">
        <v>3</v>
      </c>
      <c r="G86" s="1" t="s">
        <v>14</v>
      </c>
      <c r="H86" s="1">
        <v>0</v>
      </c>
      <c r="I86" s="1">
        <f t="shared" si="7"/>
        <v>0</v>
      </c>
      <c r="J86" s="1" t="s">
        <v>24</v>
      </c>
      <c r="K86" s="1">
        <v>2</v>
      </c>
      <c r="L86" s="1" t="s">
        <v>16</v>
      </c>
      <c r="M86" s="1" t="b">
        <v>0</v>
      </c>
      <c r="N86" s="2" t="s">
        <v>17</v>
      </c>
      <c r="O86">
        <f t="shared" si="8"/>
        <v>11</v>
      </c>
      <c r="P86">
        <f t="shared" si="9"/>
        <v>6</v>
      </c>
      <c r="Q86">
        <f>IF(G86="B",VLOOKUP(F86,room_rates!$A$2:$G$8,3,FALSE),IF(G86="P",VLOOKUP(F86,room_rates!$A$2:$G$8,6,FALSE),IF(G86="M",VLOOKUP(F86,room_rates!$A$2:$G$8,7,FALSE),"")))</f>
        <v>242.00000000000003</v>
      </c>
      <c r="R86">
        <f t="shared" si="10"/>
        <v>0</v>
      </c>
      <c r="S86">
        <f>IF(J86="Online Travel Agency",VLOOKUP(F86,room_rates!$A$2:$G$8,3,FALSE)*15%,0)</f>
        <v>33</v>
      </c>
      <c r="T86">
        <f t="shared" si="11"/>
        <v>0</v>
      </c>
      <c r="U86">
        <f t="shared" si="12"/>
        <v>2508.0000000000005</v>
      </c>
      <c r="V86">
        <f t="shared" si="13"/>
        <v>12</v>
      </c>
    </row>
    <row r="87" spans="1:22" ht="14.25" customHeight="1" x14ac:dyDescent="0.35">
      <c r="A87" s="1">
        <v>1004778</v>
      </c>
      <c r="B87" s="3">
        <v>45646</v>
      </c>
      <c r="C87" s="3">
        <v>45662</v>
      </c>
      <c r="D87" s="3">
        <v>45669</v>
      </c>
      <c r="E87" s="1" t="s">
        <v>18</v>
      </c>
      <c r="F87" s="1">
        <v>2</v>
      </c>
      <c r="G87" s="1" t="s">
        <v>14</v>
      </c>
      <c r="H87" s="1">
        <v>5</v>
      </c>
      <c r="I87" s="1">
        <f t="shared" si="7"/>
        <v>0.05</v>
      </c>
      <c r="J87" s="1" t="s">
        <v>24</v>
      </c>
      <c r="K87" s="1">
        <v>3</v>
      </c>
      <c r="L87" s="1" t="s">
        <v>16</v>
      </c>
      <c r="M87" s="1" t="b">
        <v>0</v>
      </c>
      <c r="N87" s="2" t="s">
        <v>17</v>
      </c>
      <c r="O87">
        <f t="shared" si="8"/>
        <v>16</v>
      </c>
      <c r="P87">
        <f t="shared" si="9"/>
        <v>7</v>
      </c>
      <c r="Q87">
        <f>IF(G87="B",VLOOKUP(F87,room_rates!$A$2:$G$8,3,FALSE),IF(G87="P",VLOOKUP(F87,room_rates!$A$2:$G$8,6,FALSE),IF(G87="M",VLOOKUP(F87,room_rates!$A$2:$G$8,7,FALSE),"")))</f>
        <v>154</v>
      </c>
      <c r="R87">
        <f t="shared" si="10"/>
        <v>7.7</v>
      </c>
      <c r="S87">
        <f>IF(J87="Online Travel Agency",VLOOKUP(F87,room_rates!$A$2:$G$8,3,FALSE)*15%,0)</f>
        <v>21</v>
      </c>
      <c r="T87">
        <f t="shared" si="11"/>
        <v>0</v>
      </c>
      <c r="U87">
        <f t="shared" si="12"/>
        <v>2631.3</v>
      </c>
      <c r="V87">
        <f t="shared" si="13"/>
        <v>21</v>
      </c>
    </row>
    <row r="88" spans="1:22" ht="14.25" customHeight="1" x14ac:dyDescent="0.35">
      <c r="A88" s="1">
        <v>1004904</v>
      </c>
      <c r="B88" s="3">
        <v>45648</v>
      </c>
      <c r="C88" s="3">
        <v>45662</v>
      </c>
      <c r="D88" s="3">
        <v>45663</v>
      </c>
      <c r="E88" s="1" t="s">
        <v>21</v>
      </c>
      <c r="F88" s="1">
        <v>3</v>
      </c>
      <c r="G88" s="1" t="s">
        <v>14</v>
      </c>
      <c r="H88" s="1">
        <v>0</v>
      </c>
      <c r="I88" s="1">
        <f t="shared" si="7"/>
        <v>0</v>
      </c>
      <c r="J88" s="1" t="s">
        <v>15</v>
      </c>
      <c r="K88" s="1">
        <v>1</v>
      </c>
      <c r="L88" s="1" t="s">
        <v>19</v>
      </c>
      <c r="M88" s="1" t="b">
        <v>0</v>
      </c>
      <c r="N88" s="2" t="s">
        <v>17</v>
      </c>
      <c r="O88">
        <f t="shared" si="8"/>
        <v>14</v>
      </c>
      <c r="P88">
        <f t="shared" si="9"/>
        <v>1</v>
      </c>
      <c r="Q88">
        <f>IF(G88="B",VLOOKUP(F88,room_rates!$A$2:$G$8,3,FALSE),IF(G88="P",VLOOKUP(F88,room_rates!$A$2:$G$8,6,FALSE),IF(G88="M",VLOOKUP(F88,room_rates!$A$2:$G$8,7,FALSE),"")))</f>
        <v>242.00000000000003</v>
      </c>
      <c r="R88">
        <f t="shared" si="10"/>
        <v>0</v>
      </c>
      <c r="S88">
        <f>IF(J88="Online Travel Agency",VLOOKUP(F88,room_rates!$A$2:$G$8,3,FALSE)*15%,0)</f>
        <v>0</v>
      </c>
      <c r="T88">
        <f t="shared" si="11"/>
        <v>0</v>
      </c>
      <c r="U88">
        <f t="shared" si="12"/>
        <v>242.00000000000003</v>
      </c>
      <c r="V88">
        <f t="shared" si="13"/>
        <v>1</v>
      </c>
    </row>
    <row r="89" spans="1:22" ht="14.25" customHeight="1" x14ac:dyDescent="0.35">
      <c r="A89" s="1">
        <v>1005316</v>
      </c>
      <c r="B89" s="3">
        <v>45641</v>
      </c>
      <c r="C89" s="3">
        <v>45662</v>
      </c>
      <c r="D89" s="3">
        <v>45666</v>
      </c>
      <c r="E89" s="1" t="s">
        <v>18</v>
      </c>
      <c r="F89" s="1">
        <v>1</v>
      </c>
      <c r="G89" s="1" t="s">
        <v>14</v>
      </c>
      <c r="H89" s="1">
        <v>5</v>
      </c>
      <c r="I89" s="1">
        <f t="shared" si="7"/>
        <v>0.05</v>
      </c>
      <c r="J89" s="1" t="s">
        <v>15</v>
      </c>
      <c r="K89" s="1">
        <v>1</v>
      </c>
      <c r="L89" s="1" t="s">
        <v>19</v>
      </c>
      <c r="M89" s="1" t="b">
        <v>0</v>
      </c>
      <c r="N89" s="2" t="s">
        <v>17</v>
      </c>
      <c r="O89">
        <f t="shared" si="8"/>
        <v>21</v>
      </c>
      <c r="P89">
        <f t="shared" si="9"/>
        <v>4</v>
      </c>
      <c r="Q89">
        <f>IF(G89="B",VLOOKUP(F89,room_rates!$A$2:$G$8,3,FALSE),IF(G89="P",VLOOKUP(F89,room_rates!$A$2:$G$8,6,FALSE),IF(G89="M",VLOOKUP(F89,room_rates!$A$2:$G$8,7,FALSE),"")))</f>
        <v>132</v>
      </c>
      <c r="R89">
        <f t="shared" si="10"/>
        <v>6.6000000000000005</v>
      </c>
      <c r="S89">
        <f>IF(J89="Online Travel Agency",VLOOKUP(F89,room_rates!$A$2:$G$8,3,FALSE)*15%,0)</f>
        <v>0</v>
      </c>
      <c r="T89">
        <f t="shared" si="11"/>
        <v>0</v>
      </c>
      <c r="U89">
        <f t="shared" si="12"/>
        <v>501.6</v>
      </c>
      <c r="V89">
        <f t="shared" si="13"/>
        <v>4</v>
      </c>
    </row>
    <row r="90" spans="1:22" ht="14.25" customHeight="1" x14ac:dyDescent="0.35">
      <c r="A90" s="1">
        <v>1005911</v>
      </c>
      <c r="B90" s="3">
        <v>45632</v>
      </c>
      <c r="C90" s="3">
        <v>45662</v>
      </c>
      <c r="D90" s="3">
        <v>45669</v>
      </c>
      <c r="E90" s="1" t="s">
        <v>21</v>
      </c>
      <c r="F90" s="1">
        <v>3</v>
      </c>
      <c r="G90" s="1" t="s">
        <v>14</v>
      </c>
      <c r="H90" s="1">
        <v>0</v>
      </c>
      <c r="I90" s="1">
        <f t="shared" si="7"/>
        <v>0</v>
      </c>
      <c r="J90" s="1" t="s">
        <v>15</v>
      </c>
      <c r="K90" s="1">
        <v>1</v>
      </c>
      <c r="L90" s="1" t="s">
        <v>19</v>
      </c>
      <c r="M90" s="1" t="b">
        <v>0</v>
      </c>
      <c r="N90" s="2" t="s">
        <v>17</v>
      </c>
      <c r="O90">
        <f t="shared" si="8"/>
        <v>30</v>
      </c>
      <c r="P90">
        <f t="shared" si="9"/>
        <v>7</v>
      </c>
      <c r="Q90">
        <f>IF(G90="B",VLOOKUP(F90,room_rates!$A$2:$G$8,3,FALSE),IF(G90="P",VLOOKUP(F90,room_rates!$A$2:$G$8,6,FALSE),IF(G90="M",VLOOKUP(F90,room_rates!$A$2:$G$8,7,FALSE),"")))</f>
        <v>242.00000000000003</v>
      </c>
      <c r="R90">
        <f t="shared" si="10"/>
        <v>0</v>
      </c>
      <c r="S90">
        <f>IF(J90="Online Travel Agency",VLOOKUP(F90,room_rates!$A$2:$G$8,3,FALSE)*15%,0)</f>
        <v>0</v>
      </c>
      <c r="T90">
        <f t="shared" si="11"/>
        <v>0</v>
      </c>
      <c r="U90">
        <f t="shared" si="12"/>
        <v>1694.0000000000002</v>
      </c>
      <c r="V90">
        <f t="shared" si="13"/>
        <v>7</v>
      </c>
    </row>
    <row r="91" spans="1:22" ht="14.25" customHeight="1" x14ac:dyDescent="0.35">
      <c r="A91" s="1">
        <v>1003097</v>
      </c>
      <c r="B91" s="3">
        <v>45639</v>
      </c>
      <c r="C91" s="3">
        <v>45663</v>
      </c>
      <c r="D91" s="3">
        <v>45665</v>
      </c>
      <c r="E91" s="1" t="s">
        <v>21</v>
      </c>
      <c r="F91" s="1">
        <v>3</v>
      </c>
      <c r="G91" s="1" t="s">
        <v>14</v>
      </c>
      <c r="H91" s="1">
        <v>0</v>
      </c>
      <c r="I91" s="1">
        <f t="shared" si="7"/>
        <v>0</v>
      </c>
      <c r="J91" s="1" t="s">
        <v>15</v>
      </c>
      <c r="K91" s="1">
        <v>3</v>
      </c>
      <c r="L91" s="1" t="s">
        <v>19</v>
      </c>
      <c r="M91" s="1" t="b">
        <v>1</v>
      </c>
      <c r="N91" s="2" t="s">
        <v>17</v>
      </c>
      <c r="O91">
        <f t="shared" si="8"/>
        <v>24</v>
      </c>
      <c r="P91">
        <f t="shared" si="9"/>
        <v>2</v>
      </c>
      <c r="Q91">
        <f>IF(G91="B",VLOOKUP(F91,room_rates!$A$2:$G$8,3,FALSE),IF(G91="P",VLOOKUP(F91,room_rates!$A$2:$G$8,6,FALSE),IF(G91="M",VLOOKUP(F91,room_rates!$A$2:$G$8,7,FALSE),"")))</f>
        <v>242.00000000000003</v>
      </c>
      <c r="R91">
        <f t="shared" si="10"/>
        <v>0</v>
      </c>
      <c r="S91">
        <f>IF(J91="Online Travel Agency",VLOOKUP(F91,room_rates!$A$2:$G$8,3,FALSE)*15%,0)</f>
        <v>0</v>
      </c>
      <c r="T91">
        <f t="shared" si="11"/>
        <v>2.4200000000000004</v>
      </c>
      <c r="U91">
        <f t="shared" si="12"/>
        <v>1437.4800000000002</v>
      </c>
      <c r="V91">
        <f t="shared" si="13"/>
        <v>6</v>
      </c>
    </row>
    <row r="92" spans="1:22" ht="14.25" customHeight="1" x14ac:dyDescent="0.35">
      <c r="A92" s="1">
        <v>1003260</v>
      </c>
      <c r="B92" s="3">
        <v>45628</v>
      </c>
      <c r="C92" s="3">
        <v>45663</v>
      </c>
      <c r="D92" s="3">
        <v>45667</v>
      </c>
      <c r="E92" s="1" t="s">
        <v>21</v>
      </c>
      <c r="F92" s="1">
        <v>3</v>
      </c>
      <c r="G92" s="1" t="s">
        <v>14</v>
      </c>
      <c r="H92" s="1">
        <v>0</v>
      </c>
      <c r="I92" s="1">
        <f t="shared" si="7"/>
        <v>0</v>
      </c>
      <c r="J92" s="1" t="s">
        <v>15</v>
      </c>
      <c r="K92" s="1">
        <v>1</v>
      </c>
      <c r="L92" s="1" t="s">
        <v>19</v>
      </c>
      <c r="M92" s="1" t="b">
        <v>0</v>
      </c>
      <c r="N92" s="2" t="s">
        <v>17</v>
      </c>
      <c r="O92">
        <f t="shared" si="8"/>
        <v>35</v>
      </c>
      <c r="P92">
        <f t="shared" si="9"/>
        <v>4</v>
      </c>
      <c r="Q92">
        <f>IF(G92="B",VLOOKUP(F92,room_rates!$A$2:$G$8,3,FALSE),IF(G92="P",VLOOKUP(F92,room_rates!$A$2:$G$8,6,FALSE),IF(G92="M",VLOOKUP(F92,room_rates!$A$2:$G$8,7,FALSE),"")))</f>
        <v>242.00000000000003</v>
      </c>
      <c r="R92">
        <f t="shared" si="10"/>
        <v>0</v>
      </c>
      <c r="S92">
        <f>IF(J92="Online Travel Agency",VLOOKUP(F92,room_rates!$A$2:$G$8,3,FALSE)*15%,0)</f>
        <v>0</v>
      </c>
      <c r="T92">
        <f t="shared" si="11"/>
        <v>0</v>
      </c>
      <c r="U92">
        <f t="shared" si="12"/>
        <v>968.00000000000011</v>
      </c>
      <c r="V92">
        <f t="shared" si="13"/>
        <v>4</v>
      </c>
    </row>
    <row r="93" spans="1:22" ht="14.25" customHeight="1" x14ac:dyDescent="0.35">
      <c r="A93" s="1">
        <v>1003305</v>
      </c>
      <c r="B93" s="3">
        <v>45660</v>
      </c>
      <c r="C93" s="3">
        <v>45663</v>
      </c>
      <c r="D93" s="3">
        <v>45667</v>
      </c>
      <c r="E93" s="1" t="s">
        <v>18</v>
      </c>
      <c r="F93" s="1">
        <v>2</v>
      </c>
      <c r="G93" s="1" t="s">
        <v>14</v>
      </c>
      <c r="H93" s="1">
        <v>5</v>
      </c>
      <c r="I93" s="1">
        <f t="shared" si="7"/>
        <v>0.05</v>
      </c>
      <c r="J93" s="1" t="s">
        <v>15</v>
      </c>
      <c r="K93" s="1">
        <v>3</v>
      </c>
      <c r="L93" s="1" t="s">
        <v>16</v>
      </c>
      <c r="M93" s="1" t="b">
        <v>0</v>
      </c>
      <c r="N93" s="2" t="s">
        <v>17</v>
      </c>
      <c r="O93">
        <f t="shared" si="8"/>
        <v>3</v>
      </c>
      <c r="P93">
        <f t="shared" si="9"/>
        <v>4</v>
      </c>
      <c r="Q93">
        <f>IF(G93="B",VLOOKUP(F93,room_rates!$A$2:$G$8,3,FALSE),IF(G93="P",VLOOKUP(F93,room_rates!$A$2:$G$8,6,FALSE),IF(G93="M",VLOOKUP(F93,room_rates!$A$2:$G$8,7,FALSE),"")))</f>
        <v>154</v>
      </c>
      <c r="R93">
        <f t="shared" si="10"/>
        <v>7.7</v>
      </c>
      <c r="S93">
        <f>IF(J93="Online Travel Agency",VLOOKUP(F93,room_rates!$A$2:$G$8,3,FALSE)*15%,0)</f>
        <v>0</v>
      </c>
      <c r="T93">
        <f t="shared" si="11"/>
        <v>0</v>
      </c>
      <c r="U93">
        <f t="shared" si="12"/>
        <v>1755.6000000000001</v>
      </c>
      <c r="V93">
        <f t="shared" si="13"/>
        <v>12</v>
      </c>
    </row>
    <row r="94" spans="1:22" ht="14.25" customHeight="1" x14ac:dyDescent="0.35">
      <c r="A94" s="1">
        <v>1003377</v>
      </c>
      <c r="B94" s="3">
        <v>45663</v>
      </c>
      <c r="C94" s="3">
        <v>45663</v>
      </c>
      <c r="D94" s="3">
        <v>45669</v>
      </c>
      <c r="E94" s="1" t="s">
        <v>21</v>
      </c>
      <c r="F94" s="1">
        <v>3</v>
      </c>
      <c r="G94" s="1" t="s">
        <v>14</v>
      </c>
      <c r="H94" s="1">
        <v>0</v>
      </c>
      <c r="I94" s="1">
        <f t="shared" si="7"/>
        <v>0</v>
      </c>
      <c r="J94" s="1" t="s">
        <v>20</v>
      </c>
      <c r="K94" s="1">
        <v>3</v>
      </c>
      <c r="L94" s="1" t="s">
        <v>16</v>
      </c>
      <c r="M94" s="1" t="b">
        <v>0</v>
      </c>
      <c r="N94" s="2" t="s">
        <v>17</v>
      </c>
      <c r="O94">
        <f t="shared" si="8"/>
        <v>0</v>
      </c>
      <c r="P94">
        <f t="shared" si="9"/>
        <v>6</v>
      </c>
      <c r="Q94">
        <f>IF(G94="B",VLOOKUP(F94,room_rates!$A$2:$G$8,3,FALSE),IF(G94="P",VLOOKUP(F94,room_rates!$A$2:$G$8,6,FALSE),IF(G94="M",VLOOKUP(F94,room_rates!$A$2:$G$8,7,FALSE),"")))</f>
        <v>242.00000000000003</v>
      </c>
      <c r="R94">
        <f t="shared" si="10"/>
        <v>0</v>
      </c>
      <c r="S94">
        <f>IF(J94="Online Travel Agency",VLOOKUP(F94,room_rates!$A$2:$G$8,3,FALSE)*15%,0)</f>
        <v>0</v>
      </c>
      <c r="T94">
        <f t="shared" si="11"/>
        <v>0</v>
      </c>
      <c r="U94">
        <f t="shared" si="12"/>
        <v>4356.0000000000009</v>
      </c>
      <c r="V94">
        <f t="shared" si="13"/>
        <v>18</v>
      </c>
    </row>
    <row r="95" spans="1:22" ht="14.25" customHeight="1" x14ac:dyDescent="0.35">
      <c r="A95" s="1">
        <v>1003633</v>
      </c>
      <c r="B95" s="3">
        <v>45621</v>
      </c>
      <c r="C95" s="3">
        <v>45663</v>
      </c>
      <c r="D95" s="3">
        <v>45669</v>
      </c>
      <c r="E95" s="1" t="s">
        <v>18</v>
      </c>
      <c r="F95" s="1">
        <v>1</v>
      </c>
      <c r="G95" s="1" t="s">
        <v>14</v>
      </c>
      <c r="H95" s="1">
        <v>5</v>
      </c>
      <c r="I95" s="1">
        <f t="shared" si="7"/>
        <v>0.05</v>
      </c>
      <c r="J95" s="1" t="s">
        <v>15</v>
      </c>
      <c r="K95" s="1">
        <v>1</v>
      </c>
      <c r="L95" s="1" t="s">
        <v>19</v>
      </c>
      <c r="M95" s="1" t="b">
        <v>0</v>
      </c>
      <c r="N95" s="2" t="s">
        <v>17</v>
      </c>
      <c r="O95">
        <f t="shared" si="8"/>
        <v>42</v>
      </c>
      <c r="P95">
        <f t="shared" si="9"/>
        <v>6</v>
      </c>
      <c r="Q95">
        <f>IF(G95="B",VLOOKUP(F95,room_rates!$A$2:$G$8,3,FALSE),IF(G95="P",VLOOKUP(F95,room_rates!$A$2:$G$8,6,FALSE),IF(G95="M",VLOOKUP(F95,room_rates!$A$2:$G$8,7,FALSE),"")))</f>
        <v>132</v>
      </c>
      <c r="R95">
        <f t="shared" si="10"/>
        <v>6.6000000000000005</v>
      </c>
      <c r="S95">
        <f>IF(J95="Online Travel Agency",VLOOKUP(F95,room_rates!$A$2:$G$8,3,FALSE)*15%,0)</f>
        <v>0</v>
      </c>
      <c r="T95">
        <f t="shared" si="11"/>
        <v>0</v>
      </c>
      <c r="U95">
        <f t="shared" si="12"/>
        <v>752.40000000000009</v>
      </c>
      <c r="V95">
        <f t="shared" si="13"/>
        <v>6</v>
      </c>
    </row>
    <row r="96" spans="1:22" ht="14.25" customHeight="1" x14ac:dyDescent="0.35">
      <c r="A96" s="1">
        <v>1003692</v>
      </c>
      <c r="B96" s="3">
        <v>45655</v>
      </c>
      <c r="C96" s="3">
        <v>45663</v>
      </c>
      <c r="D96" s="3">
        <v>45664</v>
      </c>
      <c r="E96" s="1" t="s">
        <v>13</v>
      </c>
      <c r="F96" s="1">
        <v>6</v>
      </c>
      <c r="G96" s="1" t="s">
        <v>14</v>
      </c>
      <c r="H96" s="1">
        <v>0</v>
      </c>
      <c r="I96" s="1">
        <f t="shared" si="7"/>
        <v>0</v>
      </c>
      <c r="J96" s="1" t="s">
        <v>24</v>
      </c>
      <c r="K96" s="1">
        <v>1</v>
      </c>
      <c r="L96" s="1" t="s">
        <v>19</v>
      </c>
      <c r="M96" s="1" t="b">
        <v>0</v>
      </c>
      <c r="N96" s="2" t="s">
        <v>17</v>
      </c>
      <c r="O96">
        <f t="shared" si="8"/>
        <v>8</v>
      </c>
      <c r="P96">
        <f t="shared" si="9"/>
        <v>1</v>
      </c>
      <c r="Q96">
        <f>IF(G96="B",VLOOKUP(F96,room_rates!$A$2:$G$8,3,FALSE),IF(G96="P",VLOOKUP(F96,room_rates!$A$2:$G$8,6,FALSE),IF(G96="M",VLOOKUP(F96,room_rates!$A$2:$G$8,7,FALSE),"")))</f>
        <v>385.00000000000006</v>
      </c>
      <c r="R96">
        <f t="shared" si="10"/>
        <v>0</v>
      </c>
      <c r="S96">
        <f>IF(J96="Online Travel Agency",VLOOKUP(F96,room_rates!$A$2:$G$8,3,FALSE)*15%,0)</f>
        <v>52.5</v>
      </c>
      <c r="T96">
        <f t="shared" si="11"/>
        <v>0</v>
      </c>
      <c r="U96">
        <f t="shared" si="12"/>
        <v>332.50000000000006</v>
      </c>
      <c r="V96">
        <f t="shared" si="13"/>
        <v>1</v>
      </c>
    </row>
    <row r="97" spans="1:22" ht="14.25" customHeight="1" x14ac:dyDescent="0.35">
      <c r="A97" s="1">
        <v>1003738</v>
      </c>
      <c r="B97" s="3">
        <v>45618</v>
      </c>
      <c r="C97" s="3">
        <v>45663</v>
      </c>
      <c r="D97" s="3">
        <v>45669</v>
      </c>
      <c r="E97" s="1" t="s">
        <v>21</v>
      </c>
      <c r="F97" s="1">
        <v>5</v>
      </c>
      <c r="G97" s="1" t="s">
        <v>14</v>
      </c>
      <c r="H97" s="1">
        <v>0</v>
      </c>
      <c r="I97" s="1">
        <f t="shared" si="7"/>
        <v>0</v>
      </c>
      <c r="J97" s="1" t="s">
        <v>15</v>
      </c>
      <c r="K97" s="1">
        <v>3</v>
      </c>
      <c r="L97" s="1" t="s">
        <v>16</v>
      </c>
      <c r="M97" s="1" t="b">
        <v>1</v>
      </c>
      <c r="N97" s="2" t="s">
        <v>17</v>
      </c>
      <c r="O97">
        <f t="shared" si="8"/>
        <v>45</v>
      </c>
      <c r="P97">
        <f t="shared" si="9"/>
        <v>6</v>
      </c>
      <c r="Q97">
        <f>IF(G97="B",VLOOKUP(F97,room_rates!$A$2:$G$8,3,FALSE),IF(G97="P",VLOOKUP(F97,room_rates!$A$2:$G$8,6,FALSE),IF(G97="M",VLOOKUP(F97,room_rates!$A$2:$G$8,7,FALSE),"")))</f>
        <v>264</v>
      </c>
      <c r="R97">
        <f t="shared" si="10"/>
        <v>0</v>
      </c>
      <c r="S97">
        <f>IF(J97="Online Travel Agency",VLOOKUP(F97,room_rates!$A$2:$G$8,3,FALSE)*15%,0)</f>
        <v>0</v>
      </c>
      <c r="T97">
        <f t="shared" si="11"/>
        <v>2.64</v>
      </c>
      <c r="U97">
        <f t="shared" si="12"/>
        <v>4704.4800000000005</v>
      </c>
      <c r="V97">
        <f t="shared" si="13"/>
        <v>18</v>
      </c>
    </row>
    <row r="98" spans="1:22" ht="14.25" customHeight="1" x14ac:dyDescent="0.35">
      <c r="A98" s="1">
        <v>1003838</v>
      </c>
      <c r="B98" s="3">
        <v>45655</v>
      </c>
      <c r="C98" s="3">
        <v>45663</v>
      </c>
      <c r="D98" s="3">
        <v>45670</v>
      </c>
      <c r="E98" s="1" t="s">
        <v>13</v>
      </c>
      <c r="F98" s="1">
        <v>6</v>
      </c>
      <c r="G98" s="1" t="s">
        <v>14</v>
      </c>
      <c r="H98" s="1">
        <v>0</v>
      </c>
      <c r="I98" s="1">
        <f t="shared" si="7"/>
        <v>0</v>
      </c>
      <c r="J98" s="1" t="s">
        <v>24</v>
      </c>
      <c r="K98" s="1">
        <v>2</v>
      </c>
      <c r="L98" s="1" t="s">
        <v>19</v>
      </c>
      <c r="M98" s="1" t="b">
        <v>0</v>
      </c>
      <c r="N98" s="2" t="s">
        <v>17</v>
      </c>
      <c r="O98">
        <f t="shared" si="8"/>
        <v>8</v>
      </c>
      <c r="P98">
        <f t="shared" si="9"/>
        <v>7</v>
      </c>
      <c r="Q98">
        <f>IF(G98="B",VLOOKUP(F98,room_rates!$A$2:$G$8,3,FALSE),IF(G98="P",VLOOKUP(F98,room_rates!$A$2:$G$8,6,FALSE),IF(G98="M",VLOOKUP(F98,room_rates!$A$2:$G$8,7,FALSE),"")))</f>
        <v>385.00000000000006</v>
      </c>
      <c r="R98">
        <f t="shared" si="10"/>
        <v>0</v>
      </c>
      <c r="S98">
        <f>IF(J98="Online Travel Agency",VLOOKUP(F98,room_rates!$A$2:$G$8,3,FALSE)*15%,0)</f>
        <v>52.5</v>
      </c>
      <c r="T98">
        <f t="shared" si="11"/>
        <v>0</v>
      </c>
      <c r="U98">
        <f t="shared" si="12"/>
        <v>4655.0000000000009</v>
      </c>
      <c r="V98">
        <f t="shared" si="13"/>
        <v>14</v>
      </c>
    </row>
    <row r="99" spans="1:22" ht="14.25" customHeight="1" x14ac:dyDescent="0.35">
      <c r="A99" s="1">
        <v>1003946</v>
      </c>
      <c r="B99" s="3">
        <v>45618</v>
      </c>
      <c r="C99" s="3">
        <v>45663</v>
      </c>
      <c r="D99" s="3">
        <v>45668</v>
      </c>
      <c r="E99" s="1" t="s">
        <v>21</v>
      </c>
      <c r="F99" s="1">
        <v>3</v>
      </c>
      <c r="G99" s="1" t="s">
        <v>14</v>
      </c>
      <c r="H99" s="1">
        <v>0</v>
      </c>
      <c r="I99" s="1">
        <f t="shared" si="7"/>
        <v>0</v>
      </c>
      <c r="J99" s="1" t="s">
        <v>15</v>
      </c>
      <c r="K99" s="1">
        <v>1</v>
      </c>
      <c r="L99" s="1" t="s">
        <v>16</v>
      </c>
      <c r="M99" s="1" t="b">
        <v>0</v>
      </c>
      <c r="N99" s="2" t="s">
        <v>17</v>
      </c>
      <c r="O99">
        <f t="shared" si="8"/>
        <v>45</v>
      </c>
      <c r="P99">
        <f t="shared" si="9"/>
        <v>5</v>
      </c>
      <c r="Q99">
        <f>IF(G99="B",VLOOKUP(F99,room_rates!$A$2:$G$8,3,FALSE),IF(G99="P",VLOOKUP(F99,room_rates!$A$2:$G$8,6,FALSE),IF(G99="M",VLOOKUP(F99,room_rates!$A$2:$G$8,7,FALSE),"")))</f>
        <v>242.00000000000003</v>
      </c>
      <c r="R99">
        <f t="shared" si="10"/>
        <v>0</v>
      </c>
      <c r="S99">
        <f>IF(J99="Online Travel Agency",VLOOKUP(F99,room_rates!$A$2:$G$8,3,FALSE)*15%,0)</f>
        <v>0</v>
      </c>
      <c r="T99">
        <f t="shared" si="11"/>
        <v>0</v>
      </c>
      <c r="U99">
        <f t="shared" si="12"/>
        <v>1210.0000000000002</v>
      </c>
      <c r="V99">
        <f t="shared" si="13"/>
        <v>5</v>
      </c>
    </row>
    <row r="100" spans="1:22" ht="14.25" customHeight="1" x14ac:dyDescent="0.35">
      <c r="A100" s="1">
        <v>1004035</v>
      </c>
      <c r="B100" s="3">
        <v>45663</v>
      </c>
      <c r="C100" s="3">
        <v>45663</v>
      </c>
      <c r="D100" s="3">
        <v>45666</v>
      </c>
      <c r="E100" s="1" t="s">
        <v>13</v>
      </c>
      <c r="F100" s="1">
        <v>6</v>
      </c>
      <c r="G100" s="1" t="s">
        <v>14</v>
      </c>
      <c r="H100" s="1">
        <v>0</v>
      </c>
      <c r="I100" s="1">
        <f t="shared" si="7"/>
        <v>0</v>
      </c>
      <c r="J100" s="1" t="s">
        <v>20</v>
      </c>
      <c r="K100" s="1">
        <v>2</v>
      </c>
      <c r="L100" s="1" t="s">
        <v>19</v>
      </c>
      <c r="M100" s="1" t="b">
        <v>1</v>
      </c>
      <c r="N100" s="2" t="s">
        <v>17</v>
      </c>
      <c r="O100">
        <f t="shared" si="8"/>
        <v>0</v>
      </c>
      <c r="P100">
        <f t="shared" si="9"/>
        <v>3</v>
      </c>
      <c r="Q100">
        <f>IF(G100="B",VLOOKUP(F100,room_rates!$A$2:$G$8,3,FALSE),IF(G100="P",VLOOKUP(F100,room_rates!$A$2:$G$8,6,FALSE),IF(G100="M",VLOOKUP(F100,room_rates!$A$2:$G$8,7,FALSE),"")))</f>
        <v>385.00000000000006</v>
      </c>
      <c r="R100">
        <f t="shared" si="10"/>
        <v>0</v>
      </c>
      <c r="S100">
        <f>IF(J100="Online Travel Agency",VLOOKUP(F100,room_rates!$A$2:$G$8,3,FALSE)*15%,0)</f>
        <v>0</v>
      </c>
      <c r="T100">
        <f t="shared" si="11"/>
        <v>3.8500000000000005</v>
      </c>
      <c r="U100">
        <f t="shared" si="12"/>
        <v>2286.9</v>
      </c>
      <c r="V100">
        <f t="shared" si="13"/>
        <v>6</v>
      </c>
    </row>
    <row r="101" spans="1:22" ht="14.25" customHeight="1" x14ac:dyDescent="0.35">
      <c r="A101" s="1">
        <v>1004038</v>
      </c>
      <c r="B101" s="3">
        <v>45663</v>
      </c>
      <c r="C101" s="3">
        <v>45663</v>
      </c>
      <c r="D101" s="3">
        <v>45666</v>
      </c>
      <c r="E101" s="1" t="s">
        <v>18</v>
      </c>
      <c r="F101" s="1">
        <v>1</v>
      </c>
      <c r="G101" s="1" t="s">
        <v>14</v>
      </c>
      <c r="H101" s="1">
        <v>5</v>
      </c>
      <c r="I101" s="1">
        <f t="shared" si="7"/>
        <v>0.05</v>
      </c>
      <c r="J101" s="1" t="s">
        <v>20</v>
      </c>
      <c r="K101" s="1">
        <v>1</v>
      </c>
      <c r="L101" s="1" t="s">
        <v>19</v>
      </c>
      <c r="M101" s="1" t="b">
        <v>1</v>
      </c>
      <c r="N101" s="2" t="s">
        <v>17</v>
      </c>
      <c r="O101">
        <f t="shared" si="8"/>
        <v>0</v>
      </c>
      <c r="P101">
        <f t="shared" si="9"/>
        <v>3</v>
      </c>
      <c r="Q101">
        <f>IF(G101="B",VLOOKUP(F101,room_rates!$A$2:$G$8,3,FALSE),IF(G101="P",VLOOKUP(F101,room_rates!$A$2:$G$8,6,FALSE),IF(G101="M",VLOOKUP(F101,room_rates!$A$2:$G$8,7,FALSE),"")))</f>
        <v>132</v>
      </c>
      <c r="R101">
        <f t="shared" si="10"/>
        <v>6.6000000000000005</v>
      </c>
      <c r="S101">
        <f>IF(J101="Online Travel Agency",VLOOKUP(F101,room_rates!$A$2:$G$8,3,FALSE)*15%,0)</f>
        <v>0</v>
      </c>
      <c r="T101">
        <f t="shared" si="11"/>
        <v>1.32</v>
      </c>
      <c r="U101">
        <f t="shared" si="12"/>
        <v>372.24</v>
      </c>
      <c r="V101">
        <f t="shared" si="13"/>
        <v>3</v>
      </c>
    </row>
    <row r="102" spans="1:22" ht="14.25" customHeight="1" x14ac:dyDescent="0.35">
      <c r="A102" s="1">
        <v>1004219</v>
      </c>
      <c r="B102" s="3">
        <v>45663</v>
      </c>
      <c r="C102" s="3">
        <v>45663</v>
      </c>
      <c r="D102" s="3">
        <v>45668</v>
      </c>
      <c r="E102" s="1" t="s">
        <v>13</v>
      </c>
      <c r="F102" s="1">
        <v>6</v>
      </c>
      <c r="G102" s="1" t="s">
        <v>14</v>
      </c>
      <c r="H102" s="1">
        <v>0</v>
      </c>
      <c r="I102" s="1">
        <f t="shared" si="7"/>
        <v>0</v>
      </c>
      <c r="J102" s="1" t="s">
        <v>20</v>
      </c>
      <c r="K102" s="1">
        <v>1</v>
      </c>
      <c r="L102" s="1" t="s">
        <v>19</v>
      </c>
      <c r="M102" s="1" t="b">
        <v>0</v>
      </c>
      <c r="N102" s="2" t="s">
        <v>17</v>
      </c>
      <c r="O102">
        <f t="shared" si="8"/>
        <v>0</v>
      </c>
      <c r="P102">
        <f t="shared" si="9"/>
        <v>5</v>
      </c>
      <c r="Q102">
        <f>IF(G102="B",VLOOKUP(F102,room_rates!$A$2:$G$8,3,FALSE),IF(G102="P",VLOOKUP(F102,room_rates!$A$2:$G$8,6,FALSE),IF(G102="M",VLOOKUP(F102,room_rates!$A$2:$G$8,7,FALSE),"")))</f>
        <v>385.00000000000006</v>
      </c>
      <c r="R102">
        <f t="shared" si="10"/>
        <v>0</v>
      </c>
      <c r="S102">
        <f>IF(J102="Online Travel Agency",VLOOKUP(F102,room_rates!$A$2:$G$8,3,FALSE)*15%,0)</f>
        <v>0</v>
      </c>
      <c r="T102">
        <f t="shared" si="11"/>
        <v>0</v>
      </c>
      <c r="U102">
        <f t="shared" si="12"/>
        <v>1925.0000000000002</v>
      </c>
      <c r="V102">
        <f t="shared" si="13"/>
        <v>5</v>
      </c>
    </row>
    <row r="103" spans="1:22" ht="14.25" customHeight="1" x14ac:dyDescent="0.35">
      <c r="A103" s="1">
        <v>1004436</v>
      </c>
      <c r="B103" s="3">
        <v>45646</v>
      </c>
      <c r="C103" s="3">
        <v>45663</v>
      </c>
      <c r="D103" s="3">
        <v>45668</v>
      </c>
      <c r="E103" s="1" t="s">
        <v>21</v>
      </c>
      <c r="F103" s="1">
        <v>3</v>
      </c>
      <c r="G103" s="1" t="s">
        <v>14</v>
      </c>
      <c r="H103" s="1">
        <v>0</v>
      </c>
      <c r="I103" s="1">
        <f t="shared" si="7"/>
        <v>0</v>
      </c>
      <c r="J103" s="1" t="s">
        <v>24</v>
      </c>
      <c r="K103" s="1">
        <v>3</v>
      </c>
      <c r="L103" s="1" t="s">
        <v>16</v>
      </c>
      <c r="M103" s="1" t="b">
        <v>0</v>
      </c>
      <c r="N103" s="2" t="s">
        <v>17</v>
      </c>
      <c r="O103">
        <f t="shared" si="8"/>
        <v>17</v>
      </c>
      <c r="P103">
        <f t="shared" si="9"/>
        <v>5</v>
      </c>
      <c r="Q103">
        <f>IF(G103="B",VLOOKUP(F103,room_rates!$A$2:$G$8,3,FALSE),IF(G103="P",VLOOKUP(F103,room_rates!$A$2:$G$8,6,FALSE),IF(G103="M",VLOOKUP(F103,room_rates!$A$2:$G$8,7,FALSE),"")))</f>
        <v>242.00000000000003</v>
      </c>
      <c r="R103">
        <f t="shared" si="10"/>
        <v>0</v>
      </c>
      <c r="S103">
        <f>IF(J103="Online Travel Agency",VLOOKUP(F103,room_rates!$A$2:$G$8,3,FALSE)*15%,0)</f>
        <v>33</v>
      </c>
      <c r="T103">
        <f t="shared" si="11"/>
        <v>0</v>
      </c>
      <c r="U103">
        <f t="shared" si="12"/>
        <v>3135.0000000000005</v>
      </c>
      <c r="V103">
        <f t="shared" si="13"/>
        <v>15</v>
      </c>
    </row>
    <row r="104" spans="1:22" ht="14.25" customHeight="1" x14ac:dyDescent="0.35">
      <c r="A104" s="1">
        <v>1004472</v>
      </c>
      <c r="B104" s="3">
        <v>45627</v>
      </c>
      <c r="C104" s="3">
        <v>45663</v>
      </c>
      <c r="D104" s="3">
        <v>45668</v>
      </c>
      <c r="E104" s="1" t="s">
        <v>18</v>
      </c>
      <c r="F104" s="1">
        <v>1</v>
      </c>
      <c r="G104" s="1" t="s">
        <v>14</v>
      </c>
      <c r="H104" s="1">
        <v>5</v>
      </c>
      <c r="I104" s="1">
        <f t="shared" si="7"/>
        <v>0.05</v>
      </c>
      <c r="J104" s="1" t="s">
        <v>15</v>
      </c>
      <c r="K104" s="1">
        <v>1</v>
      </c>
      <c r="L104" s="1" t="s">
        <v>19</v>
      </c>
      <c r="M104" s="1" t="b">
        <v>0</v>
      </c>
      <c r="N104" s="2" t="s">
        <v>17</v>
      </c>
      <c r="O104">
        <f t="shared" si="8"/>
        <v>36</v>
      </c>
      <c r="P104">
        <f t="shared" si="9"/>
        <v>5</v>
      </c>
      <c r="Q104">
        <f>IF(G104="B",VLOOKUP(F104,room_rates!$A$2:$G$8,3,FALSE),IF(G104="P",VLOOKUP(F104,room_rates!$A$2:$G$8,6,FALSE),IF(G104="M",VLOOKUP(F104,room_rates!$A$2:$G$8,7,FALSE),"")))</f>
        <v>132</v>
      </c>
      <c r="R104">
        <f t="shared" si="10"/>
        <v>6.6000000000000005</v>
      </c>
      <c r="S104">
        <f>IF(J104="Online Travel Agency",VLOOKUP(F104,room_rates!$A$2:$G$8,3,FALSE)*15%,0)</f>
        <v>0</v>
      </c>
      <c r="T104">
        <f t="shared" si="11"/>
        <v>0</v>
      </c>
      <c r="U104">
        <f t="shared" si="12"/>
        <v>627</v>
      </c>
      <c r="V104">
        <f t="shared" si="13"/>
        <v>5</v>
      </c>
    </row>
    <row r="105" spans="1:22" ht="14.25" customHeight="1" x14ac:dyDescent="0.35">
      <c r="A105" s="1">
        <v>1004619</v>
      </c>
      <c r="B105" s="3">
        <v>45653</v>
      </c>
      <c r="C105" s="3">
        <v>45663</v>
      </c>
      <c r="D105" s="3">
        <v>45669</v>
      </c>
      <c r="E105" s="1" t="s">
        <v>18</v>
      </c>
      <c r="F105" s="1">
        <v>1</v>
      </c>
      <c r="G105" s="1" t="s">
        <v>14</v>
      </c>
      <c r="H105" s="1">
        <v>5</v>
      </c>
      <c r="I105" s="1">
        <f t="shared" si="7"/>
        <v>0.05</v>
      </c>
      <c r="J105" s="1" t="s">
        <v>24</v>
      </c>
      <c r="K105" s="1">
        <v>1</v>
      </c>
      <c r="L105" s="1" t="s">
        <v>19</v>
      </c>
      <c r="M105" s="1" t="b">
        <v>0</v>
      </c>
      <c r="N105" s="2" t="s">
        <v>17</v>
      </c>
      <c r="O105">
        <f t="shared" si="8"/>
        <v>10</v>
      </c>
      <c r="P105">
        <f t="shared" si="9"/>
        <v>6</v>
      </c>
      <c r="Q105">
        <f>IF(G105="B",VLOOKUP(F105,room_rates!$A$2:$G$8,3,FALSE),IF(G105="P",VLOOKUP(F105,room_rates!$A$2:$G$8,6,FALSE),IF(G105="M",VLOOKUP(F105,room_rates!$A$2:$G$8,7,FALSE),"")))</f>
        <v>132</v>
      </c>
      <c r="R105">
        <f t="shared" si="10"/>
        <v>6.6000000000000005</v>
      </c>
      <c r="S105">
        <f>IF(J105="Online Travel Agency",VLOOKUP(F105,room_rates!$A$2:$G$8,3,FALSE)*15%,0)</f>
        <v>18</v>
      </c>
      <c r="T105">
        <f t="shared" si="11"/>
        <v>0</v>
      </c>
      <c r="U105">
        <f t="shared" si="12"/>
        <v>644.40000000000009</v>
      </c>
      <c r="V105">
        <f t="shared" si="13"/>
        <v>6</v>
      </c>
    </row>
    <row r="106" spans="1:22" ht="14.25" customHeight="1" x14ac:dyDescent="0.35">
      <c r="A106" s="1">
        <v>1004650</v>
      </c>
      <c r="B106" s="3">
        <v>45663</v>
      </c>
      <c r="C106" s="3">
        <v>45663</v>
      </c>
      <c r="D106" s="3">
        <v>45669</v>
      </c>
      <c r="E106" s="1" t="s">
        <v>18</v>
      </c>
      <c r="F106" s="1">
        <v>1</v>
      </c>
      <c r="G106" s="1" t="s">
        <v>14</v>
      </c>
      <c r="H106" s="1">
        <v>5</v>
      </c>
      <c r="I106" s="1">
        <f t="shared" si="7"/>
        <v>0.05</v>
      </c>
      <c r="J106" s="1" t="s">
        <v>20</v>
      </c>
      <c r="K106" s="1">
        <v>2</v>
      </c>
      <c r="L106" s="1" t="s">
        <v>16</v>
      </c>
      <c r="M106" s="1" t="b">
        <v>0</v>
      </c>
      <c r="N106" s="2" t="s">
        <v>17</v>
      </c>
      <c r="O106">
        <f t="shared" si="8"/>
        <v>0</v>
      </c>
      <c r="P106">
        <f t="shared" si="9"/>
        <v>6</v>
      </c>
      <c r="Q106">
        <f>IF(G106="B",VLOOKUP(F106,room_rates!$A$2:$G$8,3,FALSE),IF(G106="P",VLOOKUP(F106,room_rates!$A$2:$G$8,6,FALSE),IF(G106="M",VLOOKUP(F106,room_rates!$A$2:$G$8,7,FALSE),"")))</f>
        <v>132</v>
      </c>
      <c r="R106">
        <f t="shared" si="10"/>
        <v>6.6000000000000005</v>
      </c>
      <c r="S106">
        <f>IF(J106="Online Travel Agency",VLOOKUP(F106,room_rates!$A$2:$G$8,3,FALSE)*15%,0)</f>
        <v>0</v>
      </c>
      <c r="T106">
        <f t="shared" si="11"/>
        <v>0</v>
      </c>
      <c r="U106">
        <f t="shared" si="12"/>
        <v>1504.8000000000002</v>
      </c>
      <c r="V106">
        <f t="shared" si="13"/>
        <v>12</v>
      </c>
    </row>
    <row r="107" spans="1:22" ht="14.25" customHeight="1" x14ac:dyDescent="0.35">
      <c r="A107" s="1">
        <v>1004764</v>
      </c>
      <c r="B107" s="3">
        <v>45658</v>
      </c>
      <c r="C107" s="3">
        <v>45663</v>
      </c>
      <c r="D107" s="3">
        <v>45664</v>
      </c>
      <c r="E107" s="1" t="s">
        <v>21</v>
      </c>
      <c r="F107" s="1">
        <v>3</v>
      </c>
      <c r="G107" s="1" t="s">
        <v>14</v>
      </c>
      <c r="H107" s="1">
        <v>0</v>
      </c>
      <c r="I107" s="1">
        <f t="shared" si="7"/>
        <v>0</v>
      </c>
      <c r="J107" s="1" t="s">
        <v>24</v>
      </c>
      <c r="K107" s="1">
        <v>1</v>
      </c>
      <c r="L107" s="1" t="s">
        <v>19</v>
      </c>
      <c r="M107" s="1" t="b">
        <v>0</v>
      </c>
      <c r="N107" s="2" t="s">
        <v>17</v>
      </c>
      <c r="O107">
        <f t="shared" si="8"/>
        <v>5</v>
      </c>
      <c r="P107">
        <f t="shared" si="9"/>
        <v>1</v>
      </c>
      <c r="Q107">
        <f>IF(G107="B",VLOOKUP(F107,room_rates!$A$2:$G$8,3,FALSE),IF(G107="P",VLOOKUP(F107,room_rates!$A$2:$G$8,6,FALSE),IF(G107="M",VLOOKUP(F107,room_rates!$A$2:$G$8,7,FALSE),"")))</f>
        <v>242.00000000000003</v>
      </c>
      <c r="R107">
        <f t="shared" si="10"/>
        <v>0</v>
      </c>
      <c r="S107">
        <f>IF(J107="Online Travel Agency",VLOOKUP(F107,room_rates!$A$2:$G$8,3,FALSE)*15%,0)</f>
        <v>33</v>
      </c>
      <c r="T107">
        <f t="shared" si="11"/>
        <v>0</v>
      </c>
      <c r="U107">
        <f t="shared" si="12"/>
        <v>209.00000000000003</v>
      </c>
      <c r="V107">
        <f t="shared" si="13"/>
        <v>1</v>
      </c>
    </row>
    <row r="108" spans="1:22" ht="14.25" customHeight="1" x14ac:dyDescent="0.35">
      <c r="A108" s="1">
        <v>1004857</v>
      </c>
      <c r="B108" s="3">
        <v>45632</v>
      </c>
      <c r="C108" s="3">
        <v>45663</v>
      </c>
      <c r="D108" s="3">
        <v>45665</v>
      </c>
      <c r="E108" s="1" t="s">
        <v>21</v>
      </c>
      <c r="F108" s="1">
        <v>5</v>
      </c>
      <c r="G108" s="1" t="s">
        <v>14</v>
      </c>
      <c r="H108" s="1">
        <v>0</v>
      </c>
      <c r="I108" s="1">
        <f t="shared" si="7"/>
        <v>0</v>
      </c>
      <c r="J108" s="1" t="s">
        <v>15</v>
      </c>
      <c r="K108" s="1">
        <v>1</v>
      </c>
      <c r="L108" s="1" t="s">
        <v>19</v>
      </c>
      <c r="M108" s="1" t="b">
        <v>0</v>
      </c>
      <c r="N108" s="2" t="s">
        <v>17</v>
      </c>
      <c r="O108">
        <f t="shared" si="8"/>
        <v>31</v>
      </c>
      <c r="P108">
        <f t="shared" si="9"/>
        <v>2</v>
      </c>
      <c r="Q108">
        <f>IF(G108="B",VLOOKUP(F108,room_rates!$A$2:$G$8,3,FALSE),IF(G108="P",VLOOKUP(F108,room_rates!$A$2:$G$8,6,FALSE),IF(G108="M",VLOOKUP(F108,room_rates!$A$2:$G$8,7,FALSE),"")))</f>
        <v>264</v>
      </c>
      <c r="R108">
        <f t="shared" si="10"/>
        <v>0</v>
      </c>
      <c r="S108">
        <f>IF(J108="Online Travel Agency",VLOOKUP(F108,room_rates!$A$2:$G$8,3,FALSE)*15%,0)</f>
        <v>0</v>
      </c>
      <c r="T108">
        <f t="shared" si="11"/>
        <v>0</v>
      </c>
      <c r="U108">
        <f t="shared" si="12"/>
        <v>528</v>
      </c>
      <c r="V108">
        <f t="shared" si="13"/>
        <v>2</v>
      </c>
    </row>
    <row r="109" spans="1:22" ht="14.25" customHeight="1" x14ac:dyDescent="0.35">
      <c r="A109" s="1">
        <v>1004903</v>
      </c>
      <c r="B109" s="3">
        <v>45663</v>
      </c>
      <c r="C109" s="3">
        <v>45663</v>
      </c>
      <c r="D109" s="3">
        <v>45666</v>
      </c>
      <c r="E109" s="1" t="s">
        <v>18</v>
      </c>
      <c r="F109" s="1">
        <v>2</v>
      </c>
      <c r="G109" s="1" t="s">
        <v>14</v>
      </c>
      <c r="H109" s="1">
        <v>5</v>
      </c>
      <c r="I109" s="1">
        <f t="shared" si="7"/>
        <v>0.05</v>
      </c>
      <c r="J109" s="1" t="s">
        <v>20</v>
      </c>
      <c r="K109" s="1">
        <v>3</v>
      </c>
      <c r="L109" s="1" t="s">
        <v>16</v>
      </c>
      <c r="M109" s="1" t="b">
        <v>0</v>
      </c>
      <c r="N109" s="2" t="s">
        <v>17</v>
      </c>
      <c r="O109">
        <f t="shared" si="8"/>
        <v>0</v>
      </c>
      <c r="P109">
        <f t="shared" si="9"/>
        <v>3</v>
      </c>
      <c r="Q109">
        <f>IF(G109="B",VLOOKUP(F109,room_rates!$A$2:$G$8,3,FALSE),IF(G109="P",VLOOKUP(F109,room_rates!$A$2:$G$8,6,FALSE),IF(G109="M",VLOOKUP(F109,room_rates!$A$2:$G$8,7,FALSE),"")))</f>
        <v>154</v>
      </c>
      <c r="R109">
        <f t="shared" si="10"/>
        <v>7.7</v>
      </c>
      <c r="S109">
        <f>IF(J109="Online Travel Agency",VLOOKUP(F109,room_rates!$A$2:$G$8,3,FALSE)*15%,0)</f>
        <v>0</v>
      </c>
      <c r="T109">
        <f t="shared" si="11"/>
        <v>0</v>
      </c>
      <c r="U109">
        <f t="shared" si="12"/>
        <v>1316.7</v>
      </c>
      <c r="V109">
        <f t="shared" si="13"/>
        <v>9</v>
      </c>
    </row>
    <row r="110" spans="1:22" ht="14.25" customHeight="1" x14ac:dyDescent="0.35">
      <c r="A110" s="1">
        <v>1004909</v>
      </c>
      <c r="B110" s="3">
        <v>45645</v>
      </c>
      <c r="C110" s="3">
        <v>45663</v>
      </c>
      <c r="D110" s="3">
        <v>45666</v>
      </c>
      <c r="E110" s="1" t="s">
        <v>18</v>
      </c>
      <c r="F110" s="1">
        <v>1</v>
      </c>
      <c r="G110" s="1" t="s">
        <v>14</v>
      </c>
      <c r="H110" s="1">
        <v>5</v>
      </c>
      <c r="I110" s="1">
        <f t="shared" si="7"/>
        <v>0.05</v>
      </c>
      <c r="J110" s="1" t="s">
        <v>24</v>
      </c>
      <c r="K110" s="1">
        <v>1</v>
      </c>
      <c r="L110" s="1" t="s">
        <v>19</v>
      </c>
      <c r="M110" s="1" t="b">
        <v>0</v>
      </c>
      <c r="N110" s="2" t="s">
        <v>17</v>
      </c>
      <c r="O110">
        <f t="shared" si="8"/>
        <v>18</v>
      </c>
      <c r="P110">
        <f t="shared" si="9"/>
        <v>3</v>
      </c>
      <c r="Q110">
        <f>IF(G110="B",VLOOKUP(F110,room_rates!$A$2:$G$8,3,FALSE),IF(G110="P",VLOOKUP(F110,room_rates!$A$2:$G$8,6,FALSE),IF(G110="M",VLOOKUP(F110,room_rates!$A$2:$G$8,7,FALSE),"")))</f>
        <v>132</v>
      </c>
      <c r="R110">
        <f t="shared" si="10"/>
        <v>6.6000000000000005</v>
      </c>
      <c r="S110">
        <f>IF(J110="Online Travel Agency",VLOOKUP(F110,room_rates!$A$2:$G$8,3,FALSE)*15%,0)</f>
        <v>18</v>
      </c>
      <c r="T110">
        <f t="shared" si="11"/>
        <v>0</v>
      </c>
      <c r="U110">
        <f t="shared" si="12"/>
        <v>322.20000000000005</v>
      </c>
      <c r="V110">
        <f t="shared" si="13"/>
        <v>3</v>
      </c>
    </row>
    <row r="111" spans="1:22" ht="14.25" customHeight="1" x14ac:dyDescent="0.35">
      <c r="A111" s="1">
        <v>1004958</v>
      </c>
      <c r="B111" s="3">
        <v>45650</v>
      </c>
      <c r="C111" s="3">
        <v>45663</v>
      </c>
      <c r="D111" s="3">
        <v>45669</v>
      </c>
      <c r="E111" s="1" t="s">
        <v>21</v>
      </c>
      <c r="F111" s="1">
        <v>3</v>
      </c>
      <c r="G111" s="1" t="s">
        <v>14</v>
      </c>
      <c r="H111" s="1">
        <v>0</v>
      </c>
      <c r="I111" s="1">
        <f t="shared" si="7"/>
        <v>0</v>
      </c>
      <c r="J111" s="1" t="s">
        <v>24</v>
      </c>
      <c r="K111" s="1">
        <v>2</v>
      </c>
      <c r="L111" s="1" t="s">
        <v>19</v>
      </c>
      <c r="M111" s="1" t="b">
        <v>0</v>
      </c>
      <c r="N111" s="2" t="s">
        <v>17</v>
      </c>
      <c r="O111">
        <f t="shared" si="8"/>
        <v>13</v>
      </c>
      <c r="P111">
        <f t="shared" si="9"/>
        <v>6</v>
      </c>
      <c r="Q111">
        <f>IF(G111="B",VLOOKUP(F111,room_rates!$A$2:$G$8,3,FALSE),IF(G111="P",VLOOKUP(F111,room_rates!$A$2:$G$8,6,FALSE),IF(G111="M",VLOOKUP(F111,room_rates!$A$2:$G$8,7,FALSE),"")))</f>
        <v>242.00000000000003</v>
      </c>
      <c r="R111">
        <f t="shared" si="10"/>
        <v>0</v>
      </c>
      <c r="S111">
        <f>IF(J111="Online Travel Agency",VLOOKUP(F111,room_rates!$A$2:$G$8,3,FALSE)*15%,0)</f>
        <v>33</v>
      </c>
      <c r="T111">
        <f t="shared" si="11"/>
        <v>0</v>
      </c>
      <c r="U111">
        <f t="shared" si="12"/>
        <v>2508.0000000000005</v>
      </c>
      <c r="V111">
        <f t="shared" si="13"/>
        <v>12</v>
      </c>
    </row>
    <row r="112" spans="1:22" ht="14.25" customHeight="1" x14ac:dyDescent="0.35">
      <c r="A112" s="1">
        <v>1005079</v>
      </c>
      <c r="B112" s="3">
        <v>45663</v>
      </c>
      <c r="C112" s="3">
        <v>45663</v>
      </c>
      <c r="D112" s="3">
        <v>45669</v>
      </c>
      <c r="E112" s="1" t="s">
        <v>18</v>
      </c>
      <c r="F112" s="1">
        <v>1</v>
      </c>
      <c r="G112" s="1" t="s">
        <v>14</v>
      </c>
      <c r="H112" s="1">
        <v>5</v>
      </c>
      <c r="I112" s="1">
        <f t="shared" si="7"/>
        <v>0.05</v>
      </c>
      <c r="J112" s="1" t="s">
        <v>20</v>
      </c>
      <c r="K112" s="1">
        <v>1</v>
      </c>
      <c r="L112" s="1" t="s">
        <v>16</v>
      </c>
      <c r="M112" s="1" t="b">
        <v>0</v>
      </c>
      <c r="N112" s="2" t="s">
        <v>17</v>
      </c>
      <c r="O112">
        <f t="shared" si="8"/>
        <v>0</v>
      </c>
      <c r="P112">
        <f t="shared" si="9"/>
        <v>6</v>
      </c>
      <c r="Q112">
        <f>IF(G112="B",VLOOKUP(F112,room_rates!$A$2:$G$8,3,FALSE),IF(G112="P",VLOOKUP(F112,room_rates!$A$2:$G$8,6,FALSE),IF(G112="M",VLOOKUP(F112,room_rates!$A$2:$G$8,7,FALSE),"")))</f>
        <v>132</v>
      </c>
      <c r="R112">
        <f t="shared" si="10"/>
        <v>6.6000000000000005</v>
      </c>
      <c r="S112">
        <f>IF(J112="Online Travel Agency",VLOOKUP(F112,room_rates!$A$2:$G$8,3,FALSE)*15%,0)</f>
        <v>0</v>
      </c>
      <c r="T112">
        <f t="shared" si="11"/>
        <v>0</v>
      </c>
      <c r="U112">
        <f t="shared" si="12"/>
        <v>752.40000000000009</v>
      </c>
      <c r="V112">
        <f t="shared" si="13"/>
        <v>6</v>
      </c>
    </row>
    <row r="113" spans="1:22" ht="14.25" customHeight="1" x14ac:dyDescent="0.35">
      <c r="A113" s="1">
        <v>1005112</v>
      </c>
      <c r="B113" s="3">
        <v>45632</v>
      </c>
      <c r="C113" s="3">
        <v>45663</v>
      </c>
      <c r="D113" s="3">
        <v>45665</v>
      </c>
      <c r="E113" s="1" t="s">
        <v>18</v>
      </c>
      <c r="F113" s="1">
        <v>2</v>
      </c>
      <c r="G113" s="1" t="s">
        <v>14</v>
      </c>
      <c r="H113" s="1">
        <v>5</v>
      </c>
      <c r="I113" s="1">
        <f t="shared" si="7"/>
        <v>0.05</v>
      </c>
      <c r="J113" s="1" t="s">
        <v>15</v>
      </c>
      <c r="K113" s="1">
        <v>1</v>
      </c>
      <c r="L113" s="1" t="s">
        <v>16</v>
      </c>
      <c r="M113" s="1" t="b">
        <v>1</v>
      </c>
      <c r="N113" s="2" t="s">
        <v>17</v>
      </c>
      <c r="O113">
        <f t="shared" si="8"/>
        <v>31</v>
      </c>
      <c r="P113">
        <f t="shared" si="9"/>
        <v>2</v>
      </c>
      <c r="Q113">
        <f>IF(G113="B",VLOOKUP(F113,room_rates!$A$2:$G$8,3,FALSE),IF(G113="P",VLOOKUP(F113,room_rates!$A$2:$G$8,6,FALSE),IF(G113="M",VLOOKUP(F113,room_rates!$A$2:$G$8,7,FALSE),"")))</f>
        <v>154</v>
      </c>
      <c r="R113">
        <f t="shared" si="10"/>
        <v>7.7</v>
      </c>
      <c r="S113">
        <f>IF(J113="Online Travel Agency",VLOOKUP(F113,room_rates!$A$2:$G$8,3,FALSE)*15%,0)</f>
        <v>0</v>
      </c>
      <c r="T113">
        <f t="shared" si="11"/>
        <v>1.54</v>
      </c>
      <c r="U113">
        <f t="shared" si="12"/>
        <v>289.52000000000004</v>
      </c>
      <c r="V113">
        <f t="shared" si="13"/>
        <v>2</v>
      </c>
    </row>
    <row r="114" spans="1:22" ht="14.25" customHeight="1" x14ac:dyDescent="0.35">
      <c r="A114" s="1">
        <v>1005266</v>
      </c>
      <c r="B114" s="3">
        <v>45663</v>
      </c>
      <c r="C114" s="3">
        <v>45663</v>
      </c>
      <c r="D114" s="3">
        <v>45664</v>
      </c>
      <c r="E114" s="1" t="s">
        <v>21</v>
      </c>
      <c r="F114" s="1">
        <v>4</v>
      </c>
      <c r="G114" s="1" t="s">
        <v>14</v>
      </c>
      <c r="H114" s="1">
        <v>0</v>
      </c>
      <c r="I114" s="1">
        <f t="shared" si="7"/>
        <v>0</v>
      </c>
      <c r="J114" s="1" t="s">
        <v>20</v>
      </c>
      <c r="K114" s="1">
        <v>1</v>
      </c>
      <c r="L114" s="1" t="s">
        <v>19</v>
      </c>
      <c r="M114" s="1" t="b">
        <v>0</v>
      </c>
      <c r="N114" s="2" t="s">
        <v>17</v>
      </c>
      <c r="O114">
        <f t="shared" si="8"/>
        <v>0</v>
      </c>
      <c r="P114">
        <f t="shared" si="9"/>
        <v>1</v>
      </c>
      <c r="Q114">
        <f>IF(G114="B",VLOOKUP(F114,room_rates!$A$2:$G$8,3,FALSE),IF(G114="P",VLOOKUP(F114,room_rates!$A$2:$G$8,6,FALSE),IF(G114="M",VLOOKUP(F114,room_rates!$A$2:$G$8,7,FALSE),"")))</f>
        <v>253.00000000000003</v>
      </c>
      <c r="R114">
        <f t="shared" si="10"/>
        <v>0</v>
      </c>
      <c r="S114">
        <f>IF(J114="Online Travel Agency",VLOOKUP(F114,room_rates!$A$2:$G$8,3,FALSE)*15%,0)</f>
        <v>0</v>
      </c>
      <c r="T114">
        <f t="shared" si="11"/>
        <v>0</v>
      </c>
      <c r="U114">
        <f t="shared" si="12"/>
        <v>253.00000000000003</v>
      </c>
      <c r="V114">
        <f t="shared" si="13"/>
        <v>1</v>
      </c>
    </row>
    <row r="115" spans="1:22" ht="14.25" customHeight="1" x14ac:dyDescent="0.35">
      <c r="A115" s="1">
        <v>1005331</v>
      </c>
      <c r="B115" s="3">
        <v>45647</v>
      </c>
      <c r="C115" s="3">
        <v>45663</v>
      </c>
      <c r="D115" s="3">
        <v>45664</v>
      </c>
      <c r="E115" s="1" t="s">
        <v>18</v>
      </c>
      <c r="F115" s="1">
        <v>1</v>
      </c>
      <c r="G115" s="1" t="s">
        <v>14</v>
      </c>
      <c r="H115" s="1">
        <v>5</v>
      </c>
      <c r="I115" s="1">
        <f t="shared" si="7"/>
        <v>0.05</v>
      </c>
      <c r="J115" s="1" t="s">
        <v>15</v>
      </c>
      <c r="K115" s="1">
        <v>3</v>
      </c>
      <c r="L115" s="1" t="s">
        <v>16</v>
      </c>
      <c r="M115" s="1" t="b">
        <v>0</v>
      </c>
      <c r="N115" s="2" t="s">
        <v>17</v>
      </c>
      <c r="O115">
        <f t="shared" si="8"/>
        <v>16</v>
      </c>
      <c r="P115">
        <f t="shared" si="9"/>
        <v>1</v>
      </c>
      <c r="Q115">
        <f>IF(G115="B",VLOOKUP(F115,room_rates!$A$2:$G$8,3,FALSE),IF(G115="P",VLOOKUP(F115,room_rates!$A$2:$G$8,6,FALSE),IF(G115="M",VLOOKUP(F115,room_rates!$A$2:$G$8,7,FALSE),"")))</f>
        <v>132</v>
      </c>
      <c r="R115">
        <f t="shared" si="10"/>
        <v>6.6000000000000005</v>
      </c>
      <c r="S115">
        <f>IF(J115="Online Travel Agency",VLOOKUP(F115,room_rates!$A$2:$G$8,3,FALSE)*15%,0)</f>
        <v>0</v>
      </c>
      <c r="T115">
        <f t="shared" si="11"/>
        <v>0</v>
      </c>
      <c r="U115">
        <f t="shared" si="12"/>
        <v>376.20000000000005</v>
      </c>
      <c r="V115">
        <f t="shared" si="13"/>
        <v>3</v>
      </c>
    </row>
    <row r="116" spans="1:22" ht="14.25" customHeight="1" x14ac:dyDescent="0.35">
      <c r="A116" s="1">
        <v>1005644</v>
      </c>
      <c r="B116" s="3">
        <v>45643</v>
      </c>
      <c r="C116" s="3">
        <v>45663</v>
      </c>
      <c r="D116" s="3">
        <v>45670</v>
      </c>
      <c r="E116" s="1" t="s">
        <v>18</v>
      </c>
      <c r="F116" s="1">
        <v>2</v>
      </c>
      <c r="G116" s="1" t="s">
        <v>14</v>
      </c>
      <c r="H116" s="1">
        <v>5</v>
      </c>
      <c r="I116" s="1">
        <f t="shared" si="7"/>
        <v>0.05</v>
      </c>
      <c r="J116" s="1" t="s">
        <v>15</v>
      </c>
      <c r="K116" s="1">
        <v>1</v>
      </c>
      <c r="L116" s="1" t="s">
        <v>19</v>
      </c>
      <c r="M116" s="1" t="b">
        <v>0</v>
      </c>
      <c r="N116" s="2" t="s">
        <v>17</v>
      </c>
      <c r="O116">
        <f t="shared" si="8"/>
        <v>20</v>
      </c>
      <c r="P116">
        <f t="shared" si="9"/>
        <v>7</v>
      </c>
      <c r="Q116">
        <f>IF(G116="B",VLOOKUP(F116,room_rates!$A$2:$G$8,3,FALSE),IF(G116="P",VLOOKUP(F116,room_rates!$A$2:$G$8,6,FALSE),IF(G116="M",VLOOKUP(F116,room_rates!$A$2:$G$8,7,FALSE),"")))</f>
        <v>154</v>
      </c>
      <c r="R116">
        <f t="shared" si="10"/>
        <v>7.7</v>
      </c>
      <c r="S116">
        <f>IF(J116="Online Travel Agency",VLOOKUP(F116,room_rates!$A$2:$G$8,3,FALSE)*15%,0)</f>
        <v>0</v>
      </c>
      <c r="T116">
        <f t="shared" si="11"/>
        <v>0</v>
      </c>
      <c r="U116">
        <f t="shared" si="12"/>
        <v>1024.1000000000001</v>
      </c>
      <c r="V116">
        <f t="shared" si="13"/>
        <v>7</v>
      </c>
    </row>
    <row r="117" spans="1:22" ht="14.25" customHeight="1" x14ac:dyDescent="0.35">
      <c r="A117" s="1">
        <v>1005665</v>
      </c>
      <c r="B117" s="3">
        <v>45648</v>
      </c>
      <c r="C117" s="3">
        <v>45663</v>
      </c>
      <c r="D117" s="3">
        <v>45668</v>
      </c>
      <c r="E117" s="1" t="s">
        <v>18</v>
      </c>
      <c r="F117" s="1">
        <v>1</v>
      </c>
      <c r="G117" s="1" t="s">
        <v>14</v>
      </c>
      <c r="H117" s="1">
        <v>5</v>
      </c>
      <c r="I117" s="1">
        <f t="shared" si="7"/>
        <v>0.05</v>
      </c>
      <c r="J117" s="1" t="s">
        <v>24</v>
      </c>
      <c r="K117" s="1">
        <v>2</v>
      </c>
      <c r="L117" s="1" t="s">
        <v>19</v>
      </c>
      <c r="M117" s="1" t="b">
        <v>0</v>
      </c>
      <c r="N117" s="2" t="s">
        <v>17</v>
      </c>
      <c r="O117">
        <f t="shared" si="8"/>
        <v>15</v>
      </c>
      <c r="P117">
        <f t="shared" si="9"/>
        <v>5</v>
      </c>
      <c r="Q117">
        <f>IF(G117="B",VLOOKUP(F117,room_rates!$A$2:$G$8,3,FALSE),IF(G117="P",VLOOKUP(F117,room_rates!$A$2:$G$8,6,FALSE),IF(G117="M",VLOOKUP(F117,room_rates!$A$2:$G$8,7,FALSE),"")))</f>
        <v>132</v>
      </c>
      <c r="R117">
        <f t="shared" si="10"/>
        <v>6.6000000000000005</v>
      </c>
      <c r="S117">
        <f>IF(J117="Online Travel Agency",VLOOKUP(F117,room_rates!$A$2:$G$8,3,FALSE)*15%,0)</f>
        <v>18</v>
      </c>
      <c r="T117">
        <f t="shared" si="11"/>
        <v>0</v>
      </c>
      <c r="U117">
        <f t="shared" si="12"/>
        <v>1074</v>
      </c>
      <c r="V117">
        <f t="shared" si="13"/>
        <v>10</v>
      </c>
    </row>
    <row r="118" spans="1:22" ht="14.25" customHeight="1" x14ac:dyDescent="0.35">
      <c r="A118" s="1">
        <v>1005772</v>
      </c>
      <c r="B118" s="3">
        <v>45660</v>
      </c>
      <c r="C118" s="3">
        <v>45663</v>
      </c>
      <c r="D118" s="3">
        <v>45665</v>
      </c>
      <c r="E118" s="1" t="s">
        <v>18</v>
      </c>
      <c r="F118" s="1">
        <v>1</v>
      </c>
      <c r="G118" s="1" t="s">
        <v>14</v>
      </c>
      <c r="H118" s="1">
        <v>5</v>
      </c>
      <c r="I118" s="1">
        <f t="shared" si="7"/>
        <v>0.05</v>
      </c>
      <c r="J118" s="1" t="s">
        <v>15</v>
      </c>
      <c r="K118" s="1">
        <v>1</v>
      </c>
      <c r="L118" s="1" t="s">
        <v>19</v>
      </c>
      <c r="M118" s="1" t="b">
        <v>0</v>
      </c>
      <c r="N118" s="2" t="s">
        <v>17</v>
      </c>
      <c r="O118">
        <f t="shared" si="8"/>
        <v>3</v>
      </c>
      <c r="P118">
        <f t="shared" si="9"/>
        <v>2</v>
      </c>
      <c r="Q118">
        <f>IF(G118="B",VLOOKUP(F118,room_rates!$A$2:$G$8,3,FALSE),IF(G118="P",VLOOKUP(F118,room_rates!$A$2:$G$8,6,FALSE),IF(G118="M",VLOOKUP(F118,room_rates!$A$2:$G$8,7,FALSE),"")))</f>
        <v>132</v>
      </c>
      <c r="R118">
        <f t="shared" si="10"/>
        <v>6.6000000000000005</v>
      </c>
      <c r="S118">
        <f>IF(J118="Online Travel Agency",VLOOKUP(F118,room_rates!$A$2:$G$8,3,FALSE)*15%,0)</f>
        <v>0</v>
      </c>
      <c r="T118">
        <f t="shared" si="11"/>
        <v>0</v>
      </c>
      <c r="U118">
        <f t="shared" si="12"/>
        <v>250.8</v>
      </c>
      <c r="V118">
        <f t="shared" si="13"/>
        <v>2</v>
      </c>
    </row>
    <row r="119" spans="1:22" ht="14.25" customHeight="1" x14ac:dyDescent="0.35">
      <c r="A119" s="1">
        <v>1005977</v>
      </c>
      <c r="B119" s="3">
        <v>45651</v>
      </c>
      <c r="C119" s="3">
        <v>45663</v>
      </c>
      <c r="D119" s="3">
        <v>45668</v>
      </c>
      <c r="E119" s="1" t="s">
        <v>18</v>
      </c>
      <c r="F119" s="1">
        <v>1</v>
      </c>
      <c r="G119" s="1" t="s">
        <v>14</v>
      </c>
      <c r="H119" s="1">
        <v>5</v>
      </c>
      <c r="I119" s="1">
        <f t="shared" si="7"/>
        <v>0.05</v>
      </c>
      <c r="J119" s="1" t="s">
        <v>15</v>
      </c>
      <c r="K119" s="1">
        <v>1</v>
      </c>
      <c r="L119" s="1" t="s">
        <v>19</v>
      </c>
      <c r="M119" s="1" t="b">
        <v>0</v>
      </c>
      <c r="N119" s="2" t="s">
        <v>17</v>
      </c>
      <c r="O119">
        <f t="shared" si="8"/>
        <v>12</v>
      </c>
      <c r="P119">
        <f t="shared" si="9"/>
        <v>5</v>
      </c>
      <c r="Q119">
        <f>IF(G119="B",VLOOKUP(F119,room_rates!$A$2:$G$8,3,FALSE),IF(G119="P",VLOOKUP(F119,room_rates!$A$2:$G$8,6,FALSE),IF(G119="M",VLOOKUP(F119,room_rates!$A$2:$G$8,7,FALSE),"")))</f>
        <v>132</v>
      </c>
      <c r="R119">
        <f t="shared" si="10"/>
        <v>6.6000000000000005</v>
      </c>
      <c r="S119">
        <f>IF(J119="Online Travel Agency",VLOOKUP(F119,room_rates!$A$2:$G$8,3,FALSE)*15%,0)</f>
        <v>0</v>
      </c>
      <c r="T119">
        <f t="shared" si="11"/>
        <v>0</v>
      </c>
      <c r="U119">
        <f t="shared" si="12"/>
        <v>627</v>
      </c>
      <c r="V119">
        <f t="shared" si="13"/>
        <v>5</v>
      </c>
    </row>
    <row r="120" spans="1:22" ht="14.25" customHeight="1" x14ac:dyDescent="0.35">
      <c r="A120" s="1">
        <v>1005996</v>
      </c>
      <c r="B120" s="3">
        <v>45646</v>
      </c>
      <c r="C120" s="3">
        <v>45663</v>
      </c>
      <c r="D120" s="3">
        <v>45668</v>
      </c>
      <c r="E120" s="1" t="s">
        <v>18</v>
      </c>
      <c r="F120" s="1">
        <v>2</v>
      </c>
      <c r="G120" s="1" t="s">
        <v>14</v>
      </c>
      <c r="H120" s="1">
        <v>5</v>
      </c>
      <c r="I120" s="1">
        <f t="shared" si="7"/>
        <v>0.05</v>
      </c>
      <c r="J120" s="1" t="s">
        <v>24</v>
      </c>
      <c r="K120" s="1">
        <v>2</v>
      </c>
      <c r="L120" s="1" t="s">
        <v>16</v>
      </c>
      <c r="M120" s="1" t="b">
        <v>0</v>
      </c>
      <c r="N120" s="2" t="s">
        <v>17</v>
      </c>
      <c r="O120">
        <f t="shared" si="8"/>
        <v>17</v>
      </c>
      <c r="P120">
        <f t="shared" si="9"/>
        <v>5</v>
      </c>
      <c r="Q120">
        <f>IF(G120="B",VLOOKUP(F120,room_rates!$A$2:$G$8,3,FALSE),IF(G120="P",VLOOKUP(F120,room_rates!$A$2:$G$8,6,FALSE),IF(G120="M",VLOOKUP(F120,room_rates!$A$2:$G$8,7,FALSE),"")))</f>
        <v>154</v>
      </c>
      <c r="R120">
        <f t="shared" si="10"/>
        <v>7.7</v>
      </c>
      <c r="S120">
        <f>IF(J120="Online Travel Agency",VLOOKUP(F120,room_rates!$A$2:$G$8,3,FALSE)*15%,0)</f>
        <v>21</v>
      </c>
      <c r="T120">
        <f t="shared" si="11"/>
        <v>0</v>
      </c>
      <c r="U120">
        <f t="shared" si="12"/>
        <v>1253</v>
      </c>
      <c r="V120">
        <f t="shared" si="13"/>
        <v>10</v>
      </c>
    </row>
    <row r="121" spans="1:22" ht="14.25" customHeight="1" x14ac:dyDescent="0.35">
      <c r="A121" s="1">
        <v>1006072</v>
      </c>
      <c r="B121" s="3">
        <v>45657</v>
      </c>
      <c r="C121" s="3">
        <v>45663</v>
      </c>
      <c r="D121" s="3">
        <v>45667</v>
      </c>
      <c r="E121" s="1" t="s">
        <v>18</v>
      </c>
      <c r="F121" s="1">
        <v>1</v>
      </c>
      <c r="G121" s="1" t="s">
        <v>14</v>
      </c>
      <c r="H121" s="1">
        <v>5</v>
      </c>
      <c r="I121" s="1">
        <f t="shared" si="7"/>
        <v>0.05</v>
      </c>
      <c r="J121" s="1" t="s">
        <v>24</v>
      </c>
      <c r="K121" s="1">
        <v>3</v>
      </c>
      <c r="L121" s="1" t="s">
        <v>16</v>
      </c>
      <c r="M121" s="1" t="b">
        <v>0</v>
      </c>
      <c r="N121" s="2" t="s">
        <v>17</v>
      </c>
      <c r="O121">
        <f t="shared" si="8"/>
        <v>6</v>
      </c>
      <c r="P121">
        <f t="shared" si="9"/>
        <v>4</v>
      </c>
      <c r="Q121">
        <f>IF(G121="B",VLOOKUP(F121,room_rates!$A$2:$G$8,3,FALSE),IF(G121="P",VLOOKUP(F121,room_rates!$A$2:$G$8,6,FALSE),IF(G121="M",VLOOKUP(F121,room_rates!$A$2:$G$8,7,FALSE),"")))</f>
        <v>132</v>
      </c>
      <c r="R121">
        <f t="shared" si="10"/>
        <v>6.6000000000000005</v>
      </c>
      <c r="S121">
        <f>IF(J121="Online Travel Agency",VLOOKUP(F121,room_rates!$A$2:$G$8,3,FALSE)*15%,0)</f>
        <v>18</v>
      </c>
      <c r="T121">
        <f t="shared" si="11"/>
        <v>0</v>
      </c>
      <c r="U121">
        <f t="shared" si="12"/>
        <v>1288.8000000000002</v>
      </c>
      <c r="V121">
        <f t="shared" si="13"/>
        <v>12</v>
      </c>
    </row>
    <row r="122" spans="1:22" ht="14.25" customHeight="1" x14ac:dyDescent="0.35">
      <c r="A122" s="1">
        <v>1003290</v>
      </c>
      <c r="B122" s="3">
        <v>45647</v>
      </c>
      <c r="C122" s="3">
        <v>45664</v>
      </c>
      <c r="D122" s="3">
        <v>45669</v>
      </c>
      <c r="E122" s="1" t="s">
        <v>18</v>
      </c>
      <c r="F122" s="1">
        <v>1</v>
      </c>
      <c r="G122" s="1" t="s">
        <v>14</v>
      </c>
      <c r="H122" s="1">
        <v>5</v>
      </c>
      <c r="I122" s="1">
        <f t="shared" si="7"/>
        <v>0.05</v>
      </c>
      <c r="J122" s="1" t="s">
        <v>24</v>
      </c>
      <c r="K122" s="1">
        <v>1</v>
      </c>
      <c r="L122" s="1" t="s">
        <v>19</v>
      </c>
      <c r="M122" s="1" t="b">
        <v>0</v>
      </c>
      <c r="N122" s="2" t="s">
        <v>17</v>
      </c>
      <c r="O122">
        <f t="shared" si="8"/>
        <v>17</v>
      </c>
      <c r="P122">
        <f t="shared" si="9"/>
        <v>5</v>
      </c>
      <c r="Q122">
        <f>IF(G122="B",VLOOKUP(F122,room_rates!$A$2:$G$8,3,FALSE),IF(G122="P",VLOOKUP(F122,room_rates!$A$2:$G$8,6,FALSE),IF(G122="M",VLOOKUP(F122,room_rates!$A$2:$G$8,7,FALSE),"")))</f>
        <v>132</v>
      </c>
      <c r="R122">
        <f t="shared" si="10"/>
        <v>6.6000000000000005</v>
      </c>
      <c r="S122">
        <f>IF(J122="Online Travel Agency",VLOOKUP(F122,room_rates!$A$2:$G$8,3,FALSE)*15%,0)</f>
        <v>18</v>
      </c>
      <c r="T122">
        <f t="shared" si="11"/>
        <v>0</v>
      </c>
      <c r="U122">
        <f t="shared" si="12"/>
        <v>537</v>
      </c>
      <c r="V122">
        <f t="shared" si="13"/>
        <v>5</v>
      </c>
    </row>
    <row r="123" spans="1:22" ht="14.25" customHeight="1" x14ac:dyDescent="0.35">
      <c r="A123" s="1">
        <v>1003295</v>
      </c>
      <c r="B123" s="3">
        <v>45652</v>
      </c>
      <c r="C123" s="3">
        <v>45664</v>
      </c>
      <c r="D123" s="3">
        <v>45666</v>
      </c>
      <c r="E123" s="1" t="s">
        <v>21</v>
      </c>
      <c r="F123" s="1">
        <v>4</v>
      </c>
      <c r="G123" s="1" t="s">
        <v>14</v>
      </c>
      <c r="H123" s="1">
        <v>0</v>
      </c>
      <c r="I123" s="1">
        <f t="shared" si="7"/>
        <v>0</v>
      </c>
      <c r="J123" s="1" t="s">
        <v>15</v>
      </c>
      <c r="K123" s="1">
        <v>3</v>
      </c>
      <c r="L123" s="1" t="s">
        <v>19</v>
      </c>
      <c r="M123" s="1" t="b">
        <v>1</v>
      </c>
      <c r="N123" s="2" t="s">
        <v>17</v>
      </c>
      <c r="O123">
        <f t="shared" si="8"/>
        <v>12</v>
      </c>
      <c r="P123">
        <f t="shared" si="9"/>
        <v>2</v>
      </c>
      <c r="Q123">
        <f>IF(G123="B",VLOOKUP(F123,room_rates!$A$2:$G$8,3,FALSE),IF(G123="P",VLOOKUP(F123,room_rates!$A$2:$G$8,6,FALSE),IF(G123="M",VLOOKUP(F123,room_rates!$A$2:$G$8,7,FALSE),"")))</f>
        <v>253.00000000000003</v>
      </c>
      <c r="R123">
        <f t="shared" si="10"/>
        <v>0</v>
      </c>
      <c r="S123">
        <f>IF(J123="Online Travel Agency",VLOOKUP(F123,room_rates!$A$2:$G$8,3,FALSE)*15%,0)</f>
        <v>0</v>
      </c>
      <c r="T123">
        <f t="shared" si="11"/>
        <v>2.5300000000000002</v>
      </c>
      <c r="U123">
        <f t="shared" si="12"/>
        <v>1502.8200000000002</v>
      </c>
      <c r="V123">
        <f t="shared" si="13"/>
        <v>6</v>
      </c>
    </row>
    <row r="124" spans="1:22" ht="14.25" customHeight="1" x14ac:dyDescent="0.35">
      <c r="A124" s="1">
        <v>1003493</v>
      </c>
      <c r="B124" s="3">
        <v>45644</v>
      </c>
      <c r="C124" s="3">
        <v>45664</v>
      </c>
      <c r="D124" s="3">
        <v>45665</v>
      </c>
      <c r="E124" s="1" t="s">
        <v>18</v>
      </c>
      <c r="F124" s="1">
        <v>2</v>
      </c>
      <c r="G124" s="1" t="s">
        <v>14</v>
      </c>
      <c r="H124" s="1">
        <v>5</v>
      </c>
      <c r="I124" s="1">
        <f t="shared" si="7"/>
        <v>0.05</v>
      </c>
      <c r="J124" s="1" t="s">
        <v>24</v>
      </c>
      <c r="K124" s="1">
        <v>1</v>
      </c>
      <c r="L124" s="1" t="s">
        <v>19</v>
      </c>
      <c r="M124" s="1" t="b">
        <v>0</v>
      </c>
      <c r="N124" s="2" t="s">
        <v>17</v>
      </c>
      <c r="O124">
        <f t="shared" si="8"/>
        <v>20</v>
      </c>
      <c r="P124">
        <f t="shared" si="9"/>
        <v>1</v>
      </c>
      <c r="Q124">
        <f>IF(G124="B",VLOOKUP(F124,room_rates!$A$2:$G$8,3,FALSE),IF(G124="P",VLOOKUP(F124,room_rates!$A$2:$G$8,6,FALSE),IF(G124="M",VLOOKUP(F124,room_rates!$A$2:$G$8,7,FALSE),"")))</f>
        <v>154</v>
      </c>
      <c r="R124">
        <f t="shared" si="10"/>
        <v>7.7</v>
      </c>
      <c r="S124">
        <f>IF(J124="Online Travel Agency",VLOOKUP(F124,room_rates!$A$2:$G$8,3,FALSE)*15%,0)</f>
        <v>21</v>
      </c>
      <c r="T124">
        <f t="shared" si="11"/>
        <v>0</v>
      </c>
      <c r="U124">
        <f t="shared" si="12"/>
        <v>125.30000000000001</v>
      </c>
      <c r="V124">
        <f t="shared" si="13"/>
        <v>1</v>
      </c>
    </row>
    <row r="125" spans="1:22" ht="14.25" customHeight="1" x14ac:dyDescent="0.35">
      <c r="A125" s="1">
        <v>1003514</v>
      </c>
      <c r="B125" s="3">
        <v>45664</v>
      </c>
      <c r="C125" s="3">
        <v>45664</v>
      </c>
      <c r="D125" s="3">
        <v>45671</v>
      </c>
      <c r="E125" s="1" t="s">
        <v>21</v>
      </c>
      <c r="F125" s="1">
        <v>3</v>
      </c>
      <c r="G125" s="1" t="s">
        <v>14</v>
      </c>
      <c r="H125" s="1">
        <v>0</v>
      </c>
      <c r="I125" s="1">
        <f t="shared" si="7"/>
        <v>0</v>
      </c>
      <c r="J125" s="1" t="s">
        <v>20</v>
      </c>
      <c r="K125" s="1">
        <v>1</v>
      </c>
      <c r="L125" s="1" t="s">
        <v>19</v>
      </c>
      <c r="M125" s="1" t="b">
        <v>0</v>
      </c>
      <c r="N125" s="2" t="s">
        <v>17</v>
      </c>
      <c r="O125">
        <f t="shared" si="8"/>
        <v>0</v>
      </c>
      <c r="P125">
        <f t="shared" si="9"/>
        <v>7</v>
      </c>
      <c r="Q125">
        <f>IF(G125="B",VLOOKUP(F125,room_rates!$A$2:$G$8,3,FALSE),IF(G125="P",VLOOKUP(F125,room_rates!$A$2:$G$8,6,FALSE),IF(G125="M",VLOOKUP(F125,room_rates!$A$2:$G$8,7,FALSE),"")))</f>
        <v>242.00000000000003</v>
      </c>
      <c r="R125">
        <f t="shared" si="10"/>
        <v>0</v>
      </c>
      <c r="S125">
        <f>IF(J125="Online Travel Agency",VLOOKUP(F125,room_rates!$A$2:$G$8,3,FALSE)*15%,0)</f>
        <v>0</v>
      </c>
      <c r="T125">
        <f t="shared" si="11"/>
        <v>0</v>
      </c>
      <c r="U125">
        <f t="shared" si="12"/>
        <v>1694.0000000000002</v>
      </c>
      <c r="V125">
        <f t="shared" si="13"/>
        <v>7</v>
      </c>
    </row>
    <row r="126" spans="1:22" ht="14.25" customHeight="1" x14ac:dyDescent="0.35">
      <c r="A126" s="1">
        <v>1003533</v>
      </c>
      <c r="B126" s="3">
        <v>45664</v>
      </c>
      <c r="C126" s="3">
        <v>45664</v>
      </c>
      <c r="D126" s="3">
        <v>45665</v>
      </c>
      <c r="E126" s="1" t="s">
        <v>18</v>
      </c>
      <c r="F126" s="1">
        <v>2</v>
      </c>
      <c r="G126" s="1" t="s">
        <v>14</v>
      </c>
      <c r="H126" s="1">
        <v>5</v>
      </c>
      <c r="I126" s="1">
        <f t="shared" si="7"/>
        <v>0.05</v>
      </c>
      <c r="J126" s="1" t="s">
        <v>20</v>
      </c>
      <c r="K126" s="1">
        <v>1</v>
      </c>
      <c r="L126" s="1" t="s">
        <v>19</v>
      </c>
      <c r="M126" s="1" t="b">
        <v>0</v>
      </c>
      <c r="N126" s="2" t="s">
        <v>17</v>
      </c>
      <c r="O126">
        <f t="shared" si="8"/>
        <v>0</v>
      </c>
      <c r="P126">
        <f t="shared" si="9"/>
        <v>1</v>
      </c>
      <c r="Q126">
        <f>IF(G126="B",VLOOKUP(F126,room_rates!$A$2:$G$8,3,FALSE),IF(G126="P",VLOOKUP(F126,room_rates!$A$2:$G$8,6,FALSE),IF(G126="M",VLOOKUP(F126,room_rates!$A$2:$G$8,7,FALSE),"")))</f>
        <v>154</v>
      </c>
      <c r="R126">
        <f t="shared" si="10"/>
        <v>7.7</v>
      </c>
      <c r="S126">
        <f>IF(J126="Online Travel Agency",VLOOKUP(F126,room_rates!$A$2:$G$8,3,FALSE)*15%,0)</f>
        <v>0</v>
      </c>
      <c r="T126">
        <f t="shared" si="11"/>
        <v>0</v>
      </c>
      <c r="U126">
        <f t="shared" si="12"/>
        <v>146.30000000000001</v>
      </c>
      <c r="V126">
        <f t="shared" si="13"/>
        <v>1</v>
      </c>
    </row>
    <row r="127" spans="1:22" ht="14.25" customHeight="1" x14ac:dyDescent="0.35">
      <c r="A127" s="1">
        <v>1003576</v>
      </c>
      <c r="B127" s="3">
        <v>45646</v>
      </c>
      <c r="C127" s="3">
        <v>45664</v>
      </c>
      <c r="D127" s="3">
        <v>45669</v>
      </c>
      <c r="E127" s="1" t="s">
        <v>21</v>
      </c>
      <c r="F127" s="1">
        <v>3</v>
      </c>
      <c r="G127" s="1" t="s">
        <v>14</v>
      </c>
      <c r="H127" s="1">
        <v>0</v>
      </c>
      <c r="I127" s="1">
        <f t="shared" si="7"/>
        <v>0</v>
      </c>
      <c r="J127" s="1" t="s">
        <v>24</v>
      </c>
      <c r="K127" s="1">
        <v>1</v>
      </c>
      <c r="L127" s="1" t="s">
        <v>19</v>
      </c>
      <c r="M127" s="1" t="b">
        <v>0</v>
      </c>
      <c r="N127" s="2" t="s">
        <v>17</v>
      </c>
      <c r="O127">
        <f t="shared" si="8"/>
        <v>18</v>
      </c>
      <c r="P127">
        <f t="shared" si="9"/>
        <v>5</v>
      </c>
      <c r="Q127">
        <f>IF(G127="B",VLOOKUP(F127,room_rates!$A$2:$G$8,3,FALSE),IF(G127="P",VLOOKUP(F127,room_rates!$A$2:$G$8,6,FALSE),IF(G127="M",VLOOKUP(F127,room_rates!$A$2:$G$8,7,FALSE),"")))</f>
        <v>242.00000000000003</v>
      </c>
      <c r="R127">
        <f t="shared" si="10"/>
        <v>0</v>
      </c>
      <c r="S127">
        <f>IF(J127="Online Travel Agency",VLOOKUP(F127,room_rates!$A$2:$G$8,3,FALSE)*15%,0)</f>
        <v>33</v>
      </c>
      <c r="T127">
        <f t="shared" si="11"/>
        <v>0</v>
      </c>
      <c r="U127">
        <f t="shared" si="12"/>
        <v>1045.0000000000002</v>
      </c>
      <c r="V127">
        <f t="shared" si="13"/>
        <v>5</v>
      </c>
    </row>
    <row r="128" spans="1:22" ht="14.25" customHeight="1" x14ac:dyDescent="0.35">
      <c r="A128" s="1">
        <v>1003657</v>
      </c>
      <c r="B128" s="3">
        <v>45653</v>
      </c>
      <c r="C128" s="3">
        <v>45664</v>
      </c>
      <c r="D128" s="3">
        <v>45670</v>
      </c>
      <c r="E128" s="1" t="s">
        <v>18</v>
      </c>
      <c r="F128" s="1">
        <v>1</v>
      </c>
      <c r="G128" s="1" t="s">
        <v>14</v>
      </c>
      <c r="H128" s="1">
        <v>5</v>
      </c>
      <c r="I128" s="1">
        <f t="shared" si="7"/>
        <v>0.05</v>
      </c>
      <c r="J128" s="1" t="s">
        <v>15</v>
      </c>
      <c r="K128" s="1">
        <v>3</v>
      </c>
      <c r="L128" s="1" t="s">
        <v>16</v>
      </c>
      <c r="M128" s="1" t="b">
        <v>0</v>
      </c>
      <c r="N128" s="2" t="s">
        <v>17</v>
      </c>
      <c r="O128">
        <f t="shared" si="8"/>
        <v>11</v>
      </c>
      <c r="P128">
        <f t="shared" si="9"/>
        <v>6</v>
      </c>
      <c r="Q128">
        <f>IF(G128="B",VLOOKUP(F128,room_rates!$A$2:$G$8,3,FALSE),IF(G128="P",VLOOKUP(F128,room_rates!$A$2:$G$8,6,FALSE),IF(G128="M",VLOOKUP(F128,room_rates!$A$2:$G$8,7,FALSE),"")))</f>
        <v>132</v>
      </c>
      <c r="R128">
        <f t="shared" si="10"/>
        <v>6.6000000000000005</v>
      </c>
      <c r="S128">
        <f>IF(J128="Online Travel Agency",VLOOKUP(F128,room_rates!$A$2:$G$8,3,FALSE)*15%,0)</f>
        <v>0</v>
      </c>
      <c r="T128">
        <f t="shared" si="11"/>
        <v>0</v>
      </c>
      <c r="U128">
        <f t="shared" si="12"/>
        <v>2257.2000000000003</v>
      </c>
      <c r="V128">
        <f t="shared" si="13"/>
        <v>18</v>
      </c>
    </row>
    <row r="129" spans="1:22" ht="14.25" customHeight="1" x14ac:dyDescent="0.35">
      <c r="A129" s="1">
        <v>1003796</v>
      </c>
      <c r="B129" s="3">
        <v>45649</v>
      </c>
      <c r="C129" s="3">
        <v>45664</v>
      </c>
      <c r="D129" s="3">
        <v>45669</v>
      </c>
      <c r="E129" s="1" t="s">
        <v>13</v>
      </c>
      <c r="F129" s="1">
        <v>6</v>
      </c>
      <c r="G129" s="1" t="s">
        <v>14</v>
      </c>
      <c r="H129" s="1">
        <v>0</v>
      </c>
      <c r="I129" s="1">
        <f t="shared" si="7"/>
        <v>0</v>
      </c>
      <c r="J129" s="1" t="s">
        <v>15</v>
      </c>
      <c r="K129" s="1">
        <v>3</v>
      </c>
      <c r="L129" s="1" t="s">
        <v>16</v>
      </c>
      <c r="M129" s="1" t="b">
        <v>1</v>
      </c>
      <c r="N129" s="2" t="s">
        <v>17</v>
      </c>
      <c r="O129">
        <f t="shared" si="8"/>
        <v>15</v>
      </c>
      <c r="P129">
        <f t="shared" si="9"/>
        <v>5</v>
      </c>
      <c r="Q129">
        <f>IF(G129="B",VLOOKUP(F129,room_rates!$A$2:$G$8,3,FALSE),IF(G129="P",VLOOKUP(F129,room_rates!$A$2:$G$8,6,FALSE),IF(G129="M",VLOOKUP(F129,room_rates!$A$2:$G$8,7,FALSE),"")))</f>
        <v>385.00000000000006</v>
      </c>
      <c r="R129">
        <f t="shared" si="10"/>
        <v>0</v>
      </c>
      <c r="S129">
        <f>IF(J129="Online Travel Agency",VLOOKUP(F129,room_rates!$A$2:$G$8,3,FALSE)*15%,0)</f>
        <v>0</v>
      </c>
      <c r="T129">
        <f t="shared" si="11"/>
        <v>3.8500000000000005</v>
      </c>
      <c r="U129">
        <f t="shared" si="12"/>
        <v>5717.2500000000009</v>
      </c>
      <c r="V129">
        <f t="shared" si="13"/>
        <v>15</v>
      </c>
    </row>
    <row r="130" spans="1:22" ht="14.25" customHeight="1" x14ac:dyDescent="0.35">
      <c r="A130" s="1">
        <v>1003925</v>
      </c>
      <c r="B130" s="3">
        <v>45650</v>
      </c>
      <c r="C130" s="3">
        <v>45664</v>
      </c>
      <c r="D130" s="3">
        <v>45666</v>
      </c>
      <c r="E130" s="1" t="s">
        <v>13</v>
      </c>
      <c r="F130" s="1">
        <v>6</v>
      </c>
      <c r="G130" s="1" t="s">
        <v>14</v>
      </c>
      <c r="H130" s="1">
        <v>0</v>
      </c>
      <c r="I130" s="1">
        <f t="shared" si="7"/>
        <v>0</v>
      </c>
      <c r="J130" s="1" t="s">
        <v>24</v>
      </c>
      <c r="K130" s="1">
        <v>3</v>
      </c>
      <c r="L130" s="1" t="s">
        <v>16</v>
      </c>
      <c r="M130" s="1" t="b">
        <v>0</v>
      </c>
      <c r="N130" s="2" t="s">
        <v>17</v>
      </c>
      <c r="O130">
        <f t="shared" si="8"/>
        <v>14</v>
      </c>
      <c r="P130">
        <f t="shared" si="9"/>
        <v>2</v>
      </c>
      <c r="Q130">
        <f>IF(G130="B",VLOOKUP(F130,room_rates!$A$2:$G$8,3,FALSE),IF(G130="P",VLOOKUP(F130,room_rates!$A$2:$G$8,6,FALSE),IF(G130="M",VLOOKUP(F130,room_rates!$A$2:$G$8,7,FALSE),"")))</f>
        <v>385.00000000000006</v>
      </c>
      <c r="R130">
        <f t="shared" si="10"/>
        <v>0</v>
      </c>
      <c r="S130">
        <f>IF(J130="Online Travel Agency",VLOOKUP(F130,room_rates!$A$2:$G$8,3,FALSE)*15%,0)</f>
        <v>52.5</v>
      </c>
      <c r="T130">
        <f t="shared" si="11"/>
        <v>0</v>
      </c>
      <c r="U130">
        <f t="shared" si="12"/>
        <v>1995.0000000000005</v>
      </c>
      <c r="V130">
        <f t="shared" si="13"/>
        <v>6</v>
      </c>
    </row>
    <row r="131" spans="1:22" ht="14.25" customHeight="1" x14ac:dyDescent="0.35">
      <c r="A131" s="1">
        <v>1003965</v>
      </c>
      <c r="B131" s="3">
        <v>45664</v>
      </c>
      <c r="C131" s="3">
        <v>45664</v>
      </c>
      <c r="D131" s="3">
        <v>45669</v>
      </c>
      <c r="E131" s="1" t="s">
        <v>13</v>
      </c>
      <c r="F131" s="1">
        <v>6</v>
      </c>
      <c r="G131" s="1" t="s">
        <v>14</v>
      </c>
      <c r="H131" s="1">
        <v>0</v>
      </c>
      <c r="I131" s="1">
        <f t="shared" ref="I131:I194" si="14">H131/100</f>
        <v>0</v>
      </c>
      <c r="J131" s="1" t="s">
        <v>20</v>
      </c>
      <c r="K131" s="1">
        <v>1</v>
      </c>
      <c r="L131" s="1" t="s">
        <v>19</v>
      </c>
      <c r="M131" s="1" t="b">
        <v>1</v>
      </c>
      <c r="N131" s="2" t="s">
        <v>17</v>
      </c>
      <c r="O131">
        <f t="shared" ref="O131:O194" si="15">C131-B131</f>
        <v>0</v>
      </c>
      <c r="P131">
        <f t="shared" ref="P131:P194" si="16">D131-C131</f>
        <v>5</v>
      </c>
      <c r="Q131">
        <f>IF(G131="B",VLOOKUP(F131,room_rates!$A$2:$G$8,3,FALSE),IF(G131="P",VLOOKUP(F131,room_rates!$A$2:$G$8,6,FALSE),IF(G131="M",VLOOKUP(F131,room_rates!$A$2:$G$8,7,FALSE),"")))</f>
        <v>385.00000000000006</v>
      </c>
      <c r="R131">
        <f t="shared" ref="R131:R194" si="17">Q131*(H131/100)</f>
        <v>0</v>
      </c>
      <c r="S131">
        <f>IF(J131="Online Travel Agency",VLOOKUP(F131,room_rates!$A$2:$G$8,3,FALSE)*15%,0)</f>
        <v>0</v>
      </c>
      <c r="T131">
        <f t="shared" ref="T131:T194" si="18">IF(M131=TRUE, Q131*1%,0)</f>
        <v>3.8500000000000005</v>
      </c>
      <c r="U131">
        <f t="shared" ref="U131:U194" si="19">(Q131-R131-S131-T131)*V131</f>
        <v>1905.7500000000002</v>
      </c>
      <c r="V131">
        <f t="shared" ref="V131:V194" si="20">K131*P131</f>
        <v>5</v>
      </c>
    </row>
    <row r="132" spans="1:22" ht="14.25" customHeight="1" x14ac:dyDescent="0.35">
      <c r="A132" s="1">
        <v>1004106</v>
      </c>
      <c r="B132" s="3">
        <v>45650</v>
      </c>
      <c r="C132" s="3">
        <v>45664</v>
      </c>
      <c r="D132" s="3">
        <v>45665</v>
      </c>
      <c r="E132" s="1" t="s">
        <v>18</v>
      </c>
      <c r="F132" s="1">
        <v>2</v>
      </c>
      <c r="G132" s="1" t="s">
        <v>14</v>
      </c>
      <c r="H132" s="1">
        <v>5</v>
      </c>
      <c r="I132" s="1">
        <f t="shared" si="14"/>
        <v>0.05</v>
      </c>
      <c r="J132" s="1" t="s">
        <v>24</v>
      </c>
      <c r="K132" s="1">
        <v>2</v>
      </c>
      <c r="L132" s="1" t="s">
        <v>19</v>
      </c>
      <c r="M132" s="1" t="b">
        <v>0</v>
      </c>
      <c r="N132" s="2" t="s">
        <v>17</v>
      </c>
      <c r="O132">
        <f t="shared" si="15"/>
        <v>14</v>
      </c>
      <c r="P132">
        <f t="shared" si="16"/>
        <v>1</v>
      </c>
      <c r="Q132">
        <f>IF(G132="B",VLOOKUP(F132,room_rates!$A$2:$G$8,3,FALSE),IF(G132="P",VLOOKUP(F132,room_rates!$A$2:$G$8,6,FALSE),IF(G132="M",VLOOKUP(F132,room_rates!$A$2:$G$8,7,FALSE),"")))</f>
        <v>154</v>
      </c>
      <c r="R132">
        <f t="shared" si="17"/>
        <v>7.7</v>
      </c>
      <c r="S132">
        <f>IF(J132="Online Travel Agency",VLOOKUP(F132,room_rates!$A$2:$G$8,3,FALSE)*15%,0)</f>
        <v>21</v>
      </c>
      <c r="T132">
        <f t="shared" si="18"/>
        <v>0</v>
      </c>
      <c r="U132">
        <f t="shared" si="19"/>
        <v>250.60000000000002</v>
      </c>
      <c r="V132">
        <f t="shared" si="20"/>
        <v>2</v>
      </c>
    </row>
    <row r="133" spans="1:22" ht="14.25" customHeight="1" x14ac:dyDescent="0.35">
      <c r="A133" s="1">
        <v>1004204</v>
      </c>
      <c r="B133" s="3">
        <v>45645</v>
      </c>
      <c r="C133" s="3">
        <v>45664</v>
      </c>
      <c r="D133" s="3">
        <v>45667</v>
      </c>
      <c r="E133" s="1" t="s">
        <v>13</v>
      </c>
      <c r="F133" s="1">
        <v>7</v>
      </c>
      <c r="G133" s="1" t="s">
        <v>14</v>
      </c>
      <c r="H133" s="1">
        <v>0</v>
      </c>
      <c r="I133" s="1">
        <f t="shared" si="14"/>
        <v>0</v>
      </c>
      <c r="J133" s="1" t="s">
        <v>24</v>
      </c>
      <c r="K133" s="1">
        <v>1</v>
      </c>
      <c r="L133" s="1" t="s">
        <v>19</v>
      </c>
      <c r="M133" s="1" t="b">
        <v>0</v>
      </c>
      <c r="N133" s="2" t="s">
        <v>17</v>
      </c>
      <c r="O133">
        <f t="shared" si="15"/>
        <v>19</v>
      </c>
      <c r="P133">
        <f t="shared" si="16"/>
        <v>3</v>
      </c>
      <c r="Q133">
        <f>IF(G133="B",VLOOKUP(F133,room_rates!$A$2:$G$8,3,FALSE),IF(G133="P",VLOOKUP(F133,room_rates!$A$2:$G$8,6,FALSE),IF(G133="M",VLOOKUP(F133,room_rates!$A$2:$G$8,7,FALSE),"")))</f>
        <v>495.00000000000006</v>
      </c>
      <c r="R133">
        <f t="shared" si="17"/>
        <v>0</v>
      </c>
      <c r="S133">
        <f>IF(J133="Online Travel Agency",VLOOKUP(F133,room_rates!$A$2:$G$8,3,FALSE)*15%,0)</f>
        <v>67.5</v>
      </c>
      <c r="T133">
        <f t="shared" si="18"/>
        <v>0</v>
      </c>
      <c r="U133">
        <f t="shared" si="19"/>
        <v>1282.5000000000002</v>
      </c>
      <c r="V133">
        <f t="shared" si="20"/>
        <v>3</v>
      </c>
    </row>
    <row r="134" spans="1:22" ht="14.25" customHeight="1" x14ac:dyDescent="0.35">
      <c r="A134" s="1">
        <v>1004260</v>
      </c>
      <c r="B134" s="3">
        <v>45664</v>
      </c>
      <c r="C134" s="3">
        <v>45664</v>
      </c>
      <c r="D134" s="3">
        <v>45669</v>
      </c>
      <c r="E134" s="1" t="s">
        <v>21</v>
      </c>
      <c r="F134" s="1">
        <v>5</v>
      </c>
      <c r="G134" s="1" t="s">
        <v>14</v>
      </c>
      <c r="H134" s="1">
        <v>0</v>
      </c>
      <c r="I134" s="1">
        <f t="shared" si="14"/>
        <v>0</v>
      </c>
      <c r="J134" s="1" t="s">
        <v>20</v>
      </c>
      <c r="K134" s="1">
        <v>2</v>
      </c>
      <c r="L134" s="1" t="s">
        <v>19</v>
      </c>
      <c r="M134" s="1" t="b">
        <v>0</v>
      </c>
      <c r="N134" s="2" t="s">
        <v>17</v>
      </c>
      <c r="O134">
        <f t="shared" si="15"/>
        <v>0</v>
      </c>
      <c r="P134">
        <f t="shared" si="16"/>
        <v>5</v>
      </c>
      <c r="Q134">
        <f>IF(G134="B",VLOOKUP(F134,room_rates!$A$2:$G$8,3,FALSE),IF(G134="P",VLOOKUP(F134,room_rates!$A$2:$G$8,6,FALSE),IF(G134="M",VLOOKUP(F134,room_rates!$A$2:$G$8,7,FALSE),"")))</f>
        <v>264</v>
      </c>
      <c r="R134">
        <f t="shared" si="17"/>
        <v>0</v>
      </c>
      <c r="S134">
        <f>IF(J134="Online Travel Agency",VLOOKUP(F134,room_rates!$A$2:$G$8,3,FALSE)*15%,0)</f>
        <v>0</v>
      </c>
      <c r="T134">
        <f t="shared" si="18"/>
        <v>0</v>
      </c>
      <c r="U134">
        <f t="shared" si="19"/>
        <v>2640</v>
      </c>
      <c r="V134">
        <f t="shared" si="20"/>
        <v>10</v>
      </c>
    </row>
    <row r="135" spans="1:22" ht="14.25" customHeight="1" x14ac:dyDescent="0.35">
      <c r="A135" s="1">
        <v>1004283</v>
      </c>
      <c r="B135" s="3">
        <v>45645</v>
      </c>
      <c r="C135" s="3">
        <v>45664</v>
      </c>
      <c r="D135" s="3">
        <v>45671</v>
      </c>
      <c r="E135" s="1" t="s">
        <v>21</v>
      </c>
      <c r="F135" s="1">
        <v>3</v>
      </c>
      <c r="G135" s="1" t="s">
        <v>14</v>
      </c>
      <c r="H135" s="1">
        <v>0</v>
      </c>
      <c r="I135" s="1">
        <f t="shared" si="14"/>
        <v>0</v>
      </c>
      <c r="J135" s="1" t="s">
        <v>24</v>
      </c>
      <c r="K135" s="1">
        <v>3</v>
      </c>
      <c r="L135" s="1" t="s">
        <v>16</v>
      </c>
      <c r="M135" s="1" t="b">
        <v>1</v>
      </c>
      <c r="N135" s="2" t="s">
        <v>17</v>
      </c>
      <c r="O135">
        <f t="shared" si="15"/>
        <v>19</v>
      </c>
      <c r="P135">
        <f t="shared" si="16"/>
        <v>7</v>
      </c>
      <c r="Q135">
        <f>IF(G135="B",VLOOKUP(F135,room_rates!$A$2:$G$8,3,FALSE),IF(G135="P",VLOOKUP(F135,room_rates!$A$2:$G$8,6,FALSE),IF(G135="M",VLOOKUP(F135,room_rates!$A$2:$G$8,7,FALSE),"")))</f>
        <v>242.00000000000003</v>
      </c>
      <c r="R135">
        <f t="shared" si="17"/>
        <v>0</v>
      </c>
      <c r="S135">
        <f>IF(J135="Online Travel Agency",VLOOKUP(F135,room_rates!$A$2:$G$8,3,FALSE)*15%,0)</f>
        <v>33</v>
      </c>
      <c r="T135">
        <f t="shared" si="18"/>
        <v>2.4200000000000004</v>
      </c>
      <c r="U135">
        <f t="shared" si="19"/>
        <v>4338.1800000000012</v>
      </c>
      <c r="V135">
        <f t="shared" si="20"/>
        <v>21</v>
      </c>
    </row>
    <row r="136" spans="1:22" ht="14.25" customHeight="1" x14ac:dyDescent="0.35">
      <c r="A136" s="1">
        <v>1004321</v>
      </c>
      <c r="B136" s="3">
        <v>45664</v>
      </c>
      <c r="C136" s="3">
        <v>45664</v>
      </c>
      <c r="D136" s="3">
        <v>45666</v>
      </c>
      <c r="E136" s="1" t="s">
        <v>21</v>
      </c>
      <c r="F136" s="1">
        <v>4</v>
      </c>
      <c r="G136" s="1" t="s">
        <v>14</v>
      </c>
      <c r="H136" s="1">
        <v>0</v>
      </c>
      <c r="I136" s="1">
        <f t="shared" si="14"/>
        <v>0</v>
      </c>
      <c r="J136" s="1" t="s">
        <v>20</v>
      </c>
      <c r="K136" s="1">
        <v>2</v>
      </c>
      <c r="L136" s="1" t="s">
        <v>19</v>
      </c>
      <c r="M136" s="1" t="b">
        <v>0</v>
      </c>
      <c r="N136" s="2" t="s">
        <v>17</v>
      </c>
      <c r="O136">
        <f t="shared" si="15"/>
        <v>0</v>
      </c>
      <c r="P136">
        <f t="shared" si="16"/>
        <v>2</v>
      </c>
      <c r="Q136">
        <f>IF(G136="B",VLOOKUP(F136,room_rates!$A$2:$G$8,3,FALSE),IF(G136="P",VLOOKUP(F136,room_rates!$A$2:$G$8,6,FALSE),IF(G136="M",VLOOKUP(F136,room_rates!$A$2:$G$8,7,FALSE),"")))</f>
        <v>253.00000000000003</v>
      </c>
      <c r="R136">
        <f t="shared" si="17"/>
        <v>0</v>
      </c>
      <c r="S136">
        <f>IF(J136="Online Travel Agency",VLOOKUP(F136,room_rates!$A$2:$G$8,3,FALSE)*15%,0)</f>
        <v>0</v>
      </c>
      <c r="T136">
        <f t="shared" si="18"/>
        <v>0</v>
      </c>
      <c r="U136">
        <f t="shared" si="19"/>
        <v>1012.0000000000001</v>
      </c>
      <c r="V136">
        <f t="shared" si="20"/>
        <v>4</v>
      </c>
    </row>
    <row r="137" spans="1:22" ht="14.25" customHeight="1" x14ac:dyDescent="0.35">
      <c r="A137" s="1">
        <v>1004441</v>
      </c>
      <c r="B137" s="3">
        <v>45652</v>
      </c>
      <c r="C137" s="3">
        <v>45664</v>
      </c>
      <c r="D137" s="3">
        <v>45670</v>
      </c>
      <c r="E137" s="1" t="s">
        <v>18</v>
      </c>
      <c r="F137" s="1">
        <v>1</v>
      </c>
      <c r="G137" s="1" t="s">
        <v>14</v>
      </c>
      <c r="H137" s="1">
        <v>5</v>
      </c>
      <c r="I137" s="1">
        <f t="shared" si="14"/>
        <v>0.05</v>
      </c>
      <c r="J137" s="1" t="s">
        <v>24</v>
      </c>
      <c r="K137" s="1">
        <v>2</v>
      </c>
      <c r="L137" s="1" t="s">
        <v>16</v>
      </c>
      <c r="M137" s="1" t="b">
        <v>0</v>
      </c>
      <c r="N137" s="2" t="s">
        <v>17</v>
      </c>
      <c r="O137">
        <f t="shared" si="15"/>
        <v>12</v>
      </c>
      <c r="P137">
        <f t="shared" si="16"/>
        <v>6</v>
      </c>
      <c r="Q137">
        <f>IF(G137="B",VLOOKUP(F137,room_rates!$A$2:$G$8,3,FALSE),IF(G137="P",VLOOKUP(F137,room_rates!$A$2:$G$8,6,FALSE),IF(G137="M",VLOOKUP(F137,room_rates!$A$2:$G$8,7,FALSE),"")))</f>
        <v>132</v>
      </c>
      <c r="R137">
        <f t="shared" si="17"/>
        <v>6.6000000000000005</v>
      </c>
      <c r="S137">
        <f>IF(J137="Online Travel Agency",VLOOKUP(F137,room_rates!$A$2:$G$8,3,FALSE)*15%,0)</f>
        <v>18</v>
      </c>
      <c r="T137">
        <f t="shared" si="18"/>
        <v>0</v>
      </c>
      <c r="U137">
        <f t="shared" si="19"/>
        <v>1288.8000000000002</v>
      </c>
      <c r="V137">
        <f t="shared" si="20"/>
        <v>12</v>
      </c>
    </row>
    <row r="138" spans="1:22" ht="14.25" customHeight="1" x14ac:dyDescent="0.35">
      <c r="A138" s="1">
        <v>1004568</v>
      </c>
      <c r="B138" s="3">
        <v>45649</v>
      </c>
      <c r="C138" s="3">
        <v>45664</v>
      </c>
      <c r="D138" s="3">
        <v>45667</v>
      </c>
      <c r="E138" s="1" t="s">
        <v>18</v>
      </c>
      <c r="F138" s="1">
        <v>2</v>
      </c>
      <c r="G138" s="1" t="s">
        <v>14</v>
      </c>
      <c r="H138" s="1">
        <v>5</v>
      </c>
      <c r="I138" s="1">
        <f t="shared" si="14"/>
        <v>0.05</v>
      </c>
      <c r="J138" s="1" t="s">
        <v>24</v>
      </c>
      <c r="K138" s="1">
        <v>2</v>
      </c>
      <c r="L138" s="1" t="s">
        <v>19</v>
      </c>
      <c r="M138" s="1" t="b">
        <v>1</v>
      </c>
      <c r="N138" s="2" t="s">
        <v>17</v>
      </c>
      <c r="O138">
        <f t="shared" si="15"/>
        <v>15</v>
      </c>
      <c r="P138">
        <f t="shared" si="16"/>
        <v>3</v>
      </c>
      <c r="Q138">
        <f>IF(G138="B",VLOOKUP(F138,room_rates!$A$2:$G$8,3,FALSE),IF(G138="P",VLOOKUP(F138,room_rates!$A$2:$G$8,6,FALSE),IF(G138="M",VLOOKUP(F138,room_rates!$A$2:$G$8,7,FALSE),"")))</f>
        <v>154</v>
      </c>
      <c r="R138">
        <f t="shared" si="17"/>
        <v>7.7</v>
      </c>
      <c r="S138">
        <f>IF(J138="Online Travel Agency",VLOOKUP(F138,room_rates!$A$2:$G$8,3,FALSE)*15%,0)</f>
        <v>21</v>
      </c>
      <c r="T138">
        <f t="shared" si="18"/>
        <v>1.54</v>
      </c>
      <c r="U138">
        <f t="shared" si="19"/>
        <v>742.56000000000006</v>
      </c>
      <c r="V138">
        <f t="shared" si="20"/>
        <v>6</v>
      </c>
    </row>
    <row r="139" spans="1:22" ht="14.25" customHeight="1" x14ac:dyDescent="0.35">
      <c r="A139" s="1">
        <v>1004627</v>
      </c>
      <c r="B139" s="3">
        <v>45664</v>
      </c>
      <c r="C139" s="3">
        <v>45664</v>
      </c>
      <c r="D139" s="3">
        <v>45669</v>
      </c>
      <c r="E139" s="1" t="s">
        <v>21</v>
      </c>
      <c r="F139" s="1">
        <v>3</v>
      </c>
      <c r="G139" s="1" t="s">
        <v>14</v>
      </c>
      <c r="H139" s="1">
        <v>0</v>
      </c>
      <c r="I139" s="1">
        <f t="shared" si="14"/>
        <v>0</v>
      </c>
      <c r="J139" s="1" t="s">
        <v>20</v>
      </c>
      <c r="K139" s="1">
        <v>3</v>
      </c>
      <c r="L139" s="1" t="s">
        <v>16</v>
      </c>
      <c r="M139" s="1" t="b">
        <v>0</v>
      </c>
      <c r="N139" s="2" t="s">
        <v>17</v>
      </c>
      <c r="O139">
        <f t="shared" si="15"/>
        <v>0</v>
      </c>
      <c r="P139">
        <f t="shared" si="16"/>
        <v>5</v>
      </c>
      <c r="Q139">
        <f>IF(G139="B",VLOOKUP(F139,room_rates!$A$2:$G$8,3,FALSE),IF(G139="P",VLOOKUP(F139,room_rates!$A$2:$G$8,6,FALSE),IF(G139="M",VLOOKUP(F139,room_rates!$A$2:$G$8,7,FALSE),"")))</f>
        <v>242.00000000000003</v>
      </c>
      <c r="R139">
        <f t="shared" si="17"/>
        <v>0</v>
      </c>
      <c r="S139">
        <f>IF(J139="Online Travel Agency",VLOOKUP(F139,room_rates!$A$2:$G$8,3,FALSE)*15%,0)</f>
        <v>0</v>
      </c>
      <c r="T139">
        <f t="shared" si="18"/>
        <v>0</v>
      </c>
      <c r="U139">
        <f t="shared" si="19"/>
        <v>3630.0000000000005</v>
      </c>
      <c r="V139">
        <f t="shared" si="20"/>
        <v>15</v>
      </c>
    </row>
    <row r="140" spans="1:22" ht="14.25" customHeight="1" x14ac:dyDescent="0.35">
      <c r="A140" s="1">
        <v>1004763</v>
      </c>
      <c r="B140" s="3">
        <v>45648</v>
      </c>
      <c r="C140" s="3">
        <v>45664</v>
      </c>
      <c r="D140" s="3">
        <v>45669</v>
      </c>
      <c r="E140" s="1" t="s">
        <v>21</v>
      </c>
      <c r="F140" s="1">
        <v>5</v>
      </c>
      <c r="G140" s="1" t="s">
        <v>14</v>
      </c>
      <c r="H140" s="1">
        <v>0</v>
      </c>
      <c r="I140" s="1">
        <f t="shared" si="14"/>
        <v>0</v>
      </c>
      <c r="J140" s="1" t="s">
        <v>24</v>
      </c>
      <c r="K140" s="1">
        <v>1</v>
      </c>
      <c r="L140" s="1" t="s">
        <v>19</v>
      </c>
      <c r="M140" s="1" t="b">
        <v>0</v>
      </c>
      <c r="N140" s="2" t="s">
        <v>17</v>
      </c>
      <c r="O140">
        <f t="shared" si="15"/>
        <v>16</v>
      </c>
      <c r="P140">
        <f t="shared" si="16"/>
        <v>5</v>
      </c>
      <c r="Q140">
        <f>IF(G140="B",VLOOKUP(F140,room_rates!$A$2:$G$8,3,FALSE),IF(G140="P",VLOOKUP(F140,room_rates!$A$2:$G$8,6,FALSE),IF(G140="M",VLOOKUP(F140,room_rates!$A$2:$G$8,7,FALSE),"")))</f>
        <v>264</v>
      </c>
      <c r="R140">
        <f t="shared" si="17"/>
        <v>0</v>
      </c>
      <c r="S140">
        <f>IF(J140="Online Travel Agency",VLOOKUP(F140,room_rates!$A$2:$G$8,3,FALSE)*15%,0)</f>
        <v>36</v>
      </c>
      <c r="T140">
        <f t="shared" si="18"/>
        <v>0</v>
      </c>
      <c r="U140">
        <f t="shared" si="19"/>
        <v>1140</v>
      </c>
      <c r="V140">
        <f t="shared" si="20"/>
        <v>5</v>
      </c>
    </row>
    <row r="141" spans="1:22" ht="14.25" customHeight="1" x14ac:dyDescent="0.35">
      <c r="A141" s="1">
        <v>1004777</v>
      </c>
      <c r="B141" s="3">
        <v>45654</v>
      </c>
      <c r="C141" s="3">
        <v>45664</v>
      </c>
      <c r="D141" s="3">
        <v>45668</v>
      </c>
      <c r="E141" s="1" t="s">
        <v>18</v>
      </c>
      <c r="F141" s="1">
        <v>1</v>
      </c>
      <c r="G141" s="1" t="s">
        <v>14</v>
      </c>
      <c r="H141" s="1">
        <v>5</v>
      </c>
      <c r="I141" s="1">
        <f t="shared" si="14"/>
        <v>0.05</v>
      </c>
      <c r="J141" s="1" t="s">
        <v>15</v>
      </c>
      <c r="K141" s="1">
        <v>3</v>
      </c>
      <c r="L141" s="1" t="s">
        <v>16</v>
      </c>
      <c r="M141" s="1" t="b">
        <v>0</v>
      </c>
      <c r="N141" s="2" t="s">
        <v>17</v>
      </c>
      <c r="O141">
        <f t="shared" si="15"/>
        <v>10</v>
      </c>
      <c r="P141">
        <f t="shared" si="16"/>
        <v>4</v>
      </c>
      <c r="Q141">
        <f>IF(G141="B",VLOOKUP(F141,room_rates!$A$2:$G$8,3,FALSE),IF(G141="P",VLOOKUP(F141,room_rates!$A$2:$G$8,6,FALSE),IF(G141="M",VLOOKUP(F141,room_rates!$A$2:$G$8,7,FALSE),"")))</f>
        <v>132</v>
      </c>
      <c r="R141">
        <f t="shared" si="17"/>
        <v>6.6000000000000005</v>
      </c>
      <c r="S141">
        <f>IF(J141="Online Travel Agency",VLOOKUP(F141,room_rates!$A$2:$G$8,3,FALSE)*15%,0)</f>
        <v>0</v>
      </c>
      <c r="T141">
        <f t="shared" si="18"/>
        <v>0</v>
      </c>
      <c r="U141">
        <f t="shared" si="19"/>
        <v>1504.8000000000002</v>
      </c>
      <c r="V141">
        <f t="shared" si="20"/>
        <v>12</v>
      </c>
    </row>
    <row r="142" spans="1:22" ht="14.25" customHeight="1" x14ac:dyDescent="0.35">
      <c r="A142" s="1">
        <v>1004796</v>
      </c>
      <c r="B142" s="3">
        <v>45632</v>
      </c>
      <c r="C142" s="3">
        <v>45664</v>
      </c>
      <c r="D142" s="3">
        <v>45669</v>
      </c>
      <c r="E142" s="1" t="s">
        <v>18</v>
      </c>
      <c r="F142" s="1">
        <v>1</v>
      </c>
      <c r="G142" s="1" t="s">
        <v>14</v>
      </c>
      <c r="H142" s="1">
        <v>5</v>
      </c>
      <c r="I142" s="1">
        <f t="shared" si="14"/>
        <v>0.05</v>
      </c>
      <c r="J142" s="1" t="s">
        <v>15</v>
      </c>
      <c r="K142" s="1">
        <v>1</v>
      </c>
      <c r="L142" s="1" t="s">
        <v>19</v>
      </c>
      <c r="M142" s="1" t="b">
        <v>0</v>
      </c>
      <c r="N142" s="2" t="s">
        <v>17</v>
      </c>
      <c r="O142">
        <f t="shared" si="15"/>
        <v>32</v>
      </c>
      <c r="P142">
        <f t="shared" si="16"/>
        <v>5</v>
      </c>
      <c r="Q142">
        <f>IF(G142="B",VLOOKUP(F142,room_rates!$A$2:$G$8,3,FALSE),IF(G142="P",VLOOKUP(F142,room_rates!$A$2:$G$8,6,FALSE),IF(G142="M",VLOOKUP(F142,room_rates!$A$2:$G$8,7,FALSE),"")))</f>
        <v>132</v>
      </c>
      <c r="R142">
        <f t="shared" si="17"/>
        <v>6.6000000000000005</v>
      </c>
      <c r="S142">
        <f>IF(J142="Online Travel Agency",VLOOKUP(F142,room_rates!$A$2:$G$8,3,FALSE)*15%,0)</f>
        <v>0</v>
      </c>
      <c r="T142">
        <f t="shared" si="18"/>
        <v>0</v>
      </c>
      <c r="U142">
        <f t="shared" si="19"/>
        <v>627</v>
      </c>
      <c r="V142">
        <f t="shared" si="20"/>
        <v>5</v>
      </c>
    </row>
    <row r="143" spans="1:22" ht="14.25" customHeight="1" x14ac:dyDescent="0.35">
      <c r="A143" s="1">
        <v>1004812</v>
      </c>
      <c r="B143" s="3">
        <v>45646</v>
      </c>
      <c r="C143" s="3">
        <v>45664</v>
      </c>
      <c r="D143" s="3">
        <v>45667</v>
      </c>
      <c r="E143" s="1" t="s">
        <v>18</v>
      </c>
      <c r="F143" s="1">
        <v>1</v>
      </c>
      <c r="G143" s="1" t="s">
        <v>14</v>
      </c>
      <c r="H143" s="1">
        <v>5</v>
      </c>
      <c r="I143" s="1">
        <f t="shared" si="14"/>
        <v>0.05</v>
      </c>
      <c r="J143" s="1" t="s">
        <v>24</v>
      </c>
      <c r="K143" s="1">
        <v>2</v>
      </c>
      <c r="L143" s="1" t="s">
        <v>19</v>
      </c>
      <c r="M143" s="1" t="b">
        <v>0</v>
      </c>
      <c r="N143" s="2" t="s">
        <v>17</v>
      </c>
      <c r="O143">
        <f t="shared" si="15"/>
        <v>18</v>
      </c>
      <c r="P143">
        <f t="shared" si="16"/>
        <v>3</v>
      </c>
      <c r="Q143">
        <f>IF(G143="B",VLOOKUP(F143,room_rates!$A$2:$G$8,3,FALSE),IF(G143="P",VLOOKUP(F143,room_rates!$A$2:$G$8,6,FALSE),IF(G143="M",VLOOKUP(F143,room_rates!$A$2:$G$8,7,FALSE),"")))</f>
        <v>132</v>
      </c>
      <c r="R143">
        <f t="shared" si="17"/>
        <v>6.6000000000000005</v>
      </c>
      <c r="S143">
        <f>IF(J143="Online Travel Agency",VLOOKUP(F143,room_rates!$A$2:$G$8,3,FALSE)*15%,0)</f>
        <v>18</v>
      </c>
      <c r="T143">
        <f t="shared" si="18"/>
        <v>0</v>
      </c>
      <c r="U143">
        <f t="shared" si="19"/>
        <v>644.40000000000009</v>
      </c>
      <c r="V143">
        <f t="shared" si="20"/>
        <v>6</v>
      </c>
    </row>
    <row r="144" spans="1:22" ht="14.25" customHeight="1" x14ac:dyDescent="0.35">
      <c r="A144" s="1">
        <v>1004919</v>
      </c>
      <c r="B144" s="3">
        <v>45646</v>
      </c>
      <c r="C144" s="3">
        <v>45664</v>
      </c>
      <c r="D144" s="3">
        <v>45668</v>
      </c>
      <c r="E144" s="1" t="s">
        <v>18</v>
      </c>
      <c r="F144" s="1">
        <v>2</v>
      </c>
      <c r="G144" s="1" t="s">
        <v>14</v>
      </c>
      <c r="H144" s="1">
        <v>5</v>
      </c>
      <c r="I144" s="1">
        <f t="shared" si="14"/>
        <v>0.05</v>
      </c>
      <c r="J144" s="1" t="s">
        <v>24</v>
      </c>
      <c r="K144" s="1">
        <v>1</v>
      </c>
      <c r="L144" s="1" t="s">
        <v>19</v>
      </c>
      <c r="M144" s="1" t="b">
        <v>0</v>
      </c>
      <c r="N144" s="2" t="s">
        <v>17</v>
      </c>
      <c r="O144">
        <f t="shared" si="15"/>
        <v>18</v>
      </c>
      <c r="P144">
        <f t="shared" si="16"/>
        <v>4</v>
      </c>
      <c r="Q144">
        <f>IF(G144="B",VLOOKUP(F144,room_rates!$A$2:$G$8,3,FALSE),IF(G144="P",VLOOKUP(F144,room_rates!$A$2:$G$8,6,FALSE),IF(G144="M",VLOOKUP(F144,room_rates!$A$2:$G$8,7,FALSE),"")))</f>
        <v>154</v>
      </c>
      <c r="R144">
        <f t="shared" si="17"/>
        <v>7.7</v>
      </c>
      <c r="S144">
        <f>IF(J144="Online Travel Agency",VLOOKUP(F144,room_rates!$A$2:$G$8,3,FALSE)*15%,0)</f>
        <v>21</v>
      </c>
      <c r="T144">
        <f t="shared" si="18"/>
        <v>0</v>
      </c>
      <c r="U144">
        <f t="shared" si="19"/>
        <v>501.20000000000005</v>
      </c>
      <c r="V144">
        <f t="shared" si="20"/>
        <v>4</v>
      </c>
    </row>
    <row r="145" spans="1:22" ht="14.25" customHeight="1" x14ac:dyDescent="0.35">
      <c r="A145" s="1">
        <v>1004923</v>
      </c>
      <c r="B145" s="3">
        <v>45647</v>
      </c>
      <c r="C145" s="3">
        <v>45664</v>
      </c>
      <c r="D145" s="3">
        <v>45670</v>
      </c>
      <c r="E145" s="1" t="s">
        <v>18</v>
      </c>
      <c r="F145" s="1">
        <v>1</v>
      </c>
      <c r="G145" s="1" t="s">
        <v>14</v>
      </c>
      <c r="H145" s="1">
        <v>5</v>
      </c>
      <c r="I145" s="1">
        <f t="shared" si="14"/>
        <v>0.05</v>
      </c>
      <c r="J145" s="1" t="s">
        <v>24</v>
      </c>
      <c r="K145" s="1">
        <v>2</v>
      </c>
      <c r="L145" s="1" t="s">
        <v>16</v>
      </c>
      <c r="M145" s="1" t="b">
        <v>0</v>
      </c>
      <c r="N145" s="2" t="s">
        <v>17</v>
      </c>
      <c r="O145">
        <f t="shared" si="15"/>
        <v>17</v>
      </c>
      <c r="P145">
        <f t="shared" si="16"/>
        <v>6</v>
      </c>
      <c r="Q145">
        <f>IF(G145="B",VLOOKUP(F145,room_rates!$A$2:$G$8,3,FALSE),IF(G145="P",VLOOKUP(F145,room_rates!$A$2:$G$8,6,FALSE),IF(G145="M",VLOOKUP(F145,room_rates!$A$2:$G$8,7,FALSE),"")))</f>
        <v>132</v>
      </c>
      <c r="R145">
        <f t="shared" si="17"/>
        <v>6.6000000000000005</v>
      </c>
      <c r="S145">
        <f>IF(J145="Online Travel Agency",VLOOKUP(F145,room_rates!$A$2:$G$8,3,FALSE)*15%,0)</f>
        <v>18</v>
      </c>
      <c r="T145">
        <f t="shared" si="18"/>
        <v>0</v>
      </c>
      <c r="U145">
        <f t="shared" si="19"/>
        <v>1288.8000000000002</v>
      </c>
      <c r="V145">
        <f t="shared" si="20"/>
        <v>12</v>
      </c>
    </row>
    <row r="146" spans="1:22" ht="14.25" customHeight="1" x14ac:dyDescent="0.35">
      <c r="A146" s="1">
        <v>1005051</v>
      </c>
      <c r="B146" s="3">
        <v>45664</v>
      </c>
      <c r="C146" s="3">
        <v>45664</v>
      </c>
      <c r="D146" s="3">
        <v>45667</v>
      </c>
      <c r="E146" s="1" t="s">
        <v>21</v>
      </c>
      <c r="F146" s="1">
        <v>3</v>
      </c>
      <c r="G146" s="1" t="s">
        <v>14</v>
      </c>
      <c r="H146" s="1">
        <v>0</v>
      </c>
      <c r="I146" s="1">
        <f t="shared" si="14"/>
        <v>0</v>
      </c>
      <c r="J146" s="1" t="s">
        <v>20</v>
      </c>
      <c r="K146" s="1">
        <v>1</v>
      </c>
      <c r="L146" s="1" t="s">
        <v>19</v>
      </c>
      <c r="M146" s="1" t="b">
        <v>1</v>
      </c>
      <c r="N146" s="2" t="s">
        <v>17</v>
      </c>
      <c r="O146">
        <f t="shared" si="15"/>
        <v>0</v>
      </c>
      <c r="P146">
        <f t="shared" si="16"/>
        <v>3</v>
      </c>
      <c r="Q146">
        <f>IF(G146="B",VLOOKUP(F146,room_rates!$A$2:$G$8,3,FALSE),IF(G146="P",VLOOKUP(F146,room_rates!$A$2:$G$8,6,FALSE),IF(G146="M",VLOOKUP(F146,room_rates!$A$2:$G$8,7,FALSE),"")))</f>
        <v>242.00000000000003</v>
      </c>
      <c r="R146">
        <f t="shared" si="17"/>
        <v>0</v>
      </c>
      <c r="S146">
        <f>IF(J146="Online Travel Agency",VLOOKUP(F146,room_rates!$A$2:$G$8,3,FALSE)*15%,0)</f>
        <v>0</v>
      </c>
      <c r="T146">
        <f t="shared" si="18"/>
        <v>2.4200000000000004</v>
      </c>
      <c r="U146">
        <f t="shared" si="19"/>
        <v>718.74000000000012</v>
      </c>
      <c r="V146">
        <f t="shared" si="20"/>
        <v>3</v>
      </c>
    </row>
    <row r="147" spans="1:22" ht="14.25" customHeight="1" x14ac:dyDescent="0.35">
      <c r="A147" s="1">
        <v>1005080</v>
      </c>
      <c r="B147" s="3">
        <v>45664</v>
      </c>
      <c r="C147" s="3">
        <v>45664</v>
      </c>
      <c r="D147" s="3">
        <v>45669</v>
      </c>
      <c r="E147" s="1" t="s">
        <v>18</v>
      </c>
      <c r="F147" s="1">
        <v>2</v>
      </c>
      <c r="G147" s="1" t="s">
        <v>14</v>
      </c>
      <c r="H147" s="1">
        <v>5</v>
      </c>
      <c r="I147" s="1">
        <f t="shared" si="14"/>
        <v>0.05</v>
      </c>
      <c r="J147" s="1" t="s">
        <v>20</v>
      </c>
      <c r="K147" s="1">
        <v>1</v>
      </c>
      <c r="L147" s="1" t="s">
        <v>19</v>
      </c>
      <c r="M147" s="1" t="b">
        <v>0</v>
      </c>
      <c r="N147" s="2" t="s">
        <v>17</v>
      </c>
      <c r="O147">
        <f t="shared" si="15"/>
        <v>0</v>
      </c>
      <c r="P147">
        <f t="shared" si="16"/>
        <v>5</v>
      </c>
      <c r="Q147">
        <f>IF(G147="B",VLOOKUP(F147,room_rates!$A$2:$G$8,3,FALSE),IF(G147="P",VLOOKUP(F147,room_rates!$A$2:$G$8,6,FALSE),IF(G147="M",VLOOKUP(F147,room_rates!$A$2:$G$8,7,FALSE),"")))</f>
        <v>154</v>
      </c>
      <c r="R147">
        <f t="shared" si="17"/>
        <v>7.7</v>
      </c>
      <c r="S147">
        <f>IF(J147="Online Travel Agency",VLOOKUP(F147,room_rates!$A$2:$G$8,3,FALSE)*15%,0)</f>
        <v>0</v>
      </c>
      <c r="T147">
        <f t="shared" si="18"/>
        <v>0</v>
      </c>
      <c r="U147">
        <f t="shared" si="19"/>
        <v>731.5</v>
      </c>
      <c r="V147">
        <f t="shared" si="20"/>
        <v>5</v>
      </c>
    </row>
    <row r="148" spans="1:22" ht="14.25" customHeight="1" x14ac:dyDescent="0.35">
      <c r="A148" s="1">
        <v>1005484</v>
      </c>
      <c r="B148" s="3">
        <v>45664</v>
      </c>
      <c r="C148" s="3">
        <v>45664</v>
      </c>
      <c r="D148" s="3">
        <v>45669</v>
      </c>
      <c r="E148" s="1" t="s">
        <v>21</v>
      </c>
      <c r="F148" s="1">
        <v>3</v>
      </c>
      <c r="G148" s="1" t="s">
        <v>14</v>
      </c>
      <c r="H148" s="1">
        <v>0</v>
      </c>
      <c r="I148" s="1">
        <f t="shared" si="14"/>
        <v>0</v>
      </c>
      <c r="J148" s="1" t="s">
        <v>20</v>
      </c>
      <c r="K148" s="1">
        <v>1</v>
      </c>
      <c r="L148" s="1" t="s">
        <v>16</v>
      </c>
      <c r="M148" s="1" t="b">
        <v>0</v>
      </c>
      <c r="N148" s="2" t="s">
        <v>17</v>
      </c>
      <c r="O148">
        <f t="shared" si="15"/>
        <v>0</v>
      </c>
      <c r="P148">
        <f t="shared" si="16"/>
        <v>5</v>
      </c>
      <c r="Q148">
        <f>IF(G148="B",VLOOKUP(F148,room_rates!$A$2:$G$8,3,FALSE),IF(G148="P",VLOOKUP(F148,room_rates!$A$2:$G$8,6,FALSE),IF(G148="M",VLOOKUP(F148,room_rates!$A$2:$G$8,7,FALSE),"")))</f>
        <v>242.00000000000003</v>
      </c>
      <c r="R148">
        <f t="shared" si="17"/>
        <v>0</v>
      </c>
      <c r="S148">
        <f>IF(J148="Online Travel Agency",VLOOKUP(F148,room_rates!$A$2:$G$8,3,FALSE)*15%,0)</f>
        <v>0</v>
      </c>
      <c r="T148">
        <f t="shared" si="18"/>
        <v>0</v>
      </c>
      <c r="U148">
        <f t="shared" si="19"/>
        <v>1210.0000000000002</v>
      </c>
      <c r="V148">
        <f t="shared" si="20"/>
        <v>5</v>
      </c>
    </row>
    <row r="149" spans="1:22" ht="14.25" customHeight="1" x14ac:dyDescent="0.35">
      <c r="A149" s="1">
        <v>1005548</v>
      </c>
      <c r="B149" s="3">
        <v>45631</v>
      </c>
      <c r="C149" s="3">
        <v>45664</v>
      </c>
      <c r="D149" s="3">
        <v>45670</v>
      </c>
      <c r="E149" s="1" t="s">
        <v>18</v>
      </c>
      <c r="F149" s="1">
        <v>2</v>
      </c>
      <c r="G149" s="1" t="s">
        <v>14</v>
      </c>
      <c r="H149" s="1">
        <v>5</v>
      </c>
      <c r="I149" s="1">
        <f t="shared" si="14"/>
        <v>0.05</v>
      </c>
      <c r="J149" s="1" t="s">
        <v>15</v>
      </c>
      <c r="K149" s="1">
        <v>2</v>
      </c>
      <c r="L149" s="1" t="s">
        <v>16</v>
      </c>
      <c r="M149" s="1" t="b">
        <v>0</v>
      </c>
      <c r="N149" s="2" t="s">
        <v>17</v>
      </c>
      <c r="O149">
        <f t="shared" si="15"/>
        <v>33</v>
      </c>
      <c r="P149">
        <f t="shared" si="16"/>
        <v>6</v>
      </c>
      <c r="Q149">
        <f>IF(G149="B",VLOOKUP(F149,room_rates!$A$2:$G$8,3,FALSE),IF(G149="P",VLOOKUP(F149,room_rates!$A$2:$G$8,6,FALSE),IF(G149="M",VLOOKUP(F149,room_rates!$A$2:$G$8,7,FALSE),"")))</f>
        <v>154</v>
      </c>
      <c r="R149">
        <f t="shared" si="17"/>
        <v>7.7</v>
      </c>
      <c r="S149">
        <f>IF(J149="Online Travel Agency",VLOOKUP(F149,room_rates!$A$2:$G$8,3,FALSE)*15%,0)</f>
        <v>0</v>
      </c>
      <c r="T149">
        <f t="shared" si="18"/>
        <v>0</v>
      </c>
      <c r="U149">
        <f t="shared" si="19"/>
        <v>1755.6000000000001</v>
      </c>
      <c r="V149">
        <f t="shared" si="20"/>
        <v>12</v>
      </c>
    </row>
    <row r="150" spans="1:22" ht="14.25" customHeight="1" x14ac:dyDescent="0.35">
      <c r="A150" s="1">
        <v>1005625</v>
      </c>
      <c r="B150" s="3">
        <v>45664</v>
      </c>
      <c r="C150" s="3">
        <v>45664</v>
      </c>
      <c r="D150" s="3">
        <v>45670</v>
      </c>
      <c r="E150" s="1" t="s">
        <v>18</v>
      </c>
      <c r="F150" s="1">
        <v>2</v>
      </c>
      <c r="G150" s="1" t="s">
        <v>14</v>
      </c>
      <c r="H150" s="1">
        <v>5</v>
      </c>
      <c r="I150" s="1">
        <f t="shared" si="14"/>
        <v>0.05</v>
      </c>
      <c r="J150" s="1" t="s">
        <v>20</v>
      </c>
      <c r="K150" s="1">
        <v>1</v>
      </c>
      <c r="L150" s="1" t="s">
        <v>19</v>
      </c>
      <c r="M150" s="1" t="b">
        <v>1</v>
      </c>
      <c r="N150" s="2" t="s">
        <v>17</v>
      </c>
      <c r="O150">
        <f t="shared" si="15"/>
        <v>0</v>
      </c>
      <c r="P150">
        <f t="shared" si="16"/>
        <v>6</v>
      </c>
      <c r="Q150">
        <f>IF(G150="B",VLOOKUP(F150,room_rates!$A$2:$G$8,3,FALSE),IF(G150="P",VLOOKUP(F150,room_rates!$A$2:$G$8,6,FALSE),IF(G150="M",VLOOKUP(F150,room_rates!$A$2:$G$8,7,FALSE),"")))</f>
        <v>154</v>
      </c>
      <c r="R150">
        <f t="shared" si="17"/>
        <v>7.7</v>
      </c>
      <c r="S150">
        <f>IF(J150="Online Travel Agency",VLOOKUP(F150,room_rates!$A$2:$G$8,3,FALSE)*15%,0)</f>
        <v>0</v>
      </c>
      <c r="T150">
        <f t="shared" si="18"/>
        <v>1.54</v>
      </c>
      <c r="U150">
        <f t="shared" si="19"/>
        <v>868.56000000000017</v>
      </c>
      <c r="V150">
        <f t="shared" si="20"/>
        <v>6</v>
      </c>
    </row>
    <row r="151" spans="1:22" ht="14.25" customHeight="1" x14ac:dyDescent="0.35">
      <c r="A151" s="1">
        <v>1005634</v>
      </c>
      <c r="B151" s="3">
        <v>45656</v>
      </c>
      <c r="C151" s="3">
        <v>45664</v>
      </c>
      <c r="D151" s="3">
        <v>45670</v>
      </c>
      <c r="E151" s="1" t="s">
        <v>21</v>
      </c>
      <c r="F151" s="1">
        <v>4</v>
      </c>
      <c r="G151" s="1" t="s">
        <v>14</v>
      </c>
      <c r="H151" s="1">
        <v>0</v>
      </c>
      <c r="I151" s="1">
        <f t="shared" si="14"/>
        <v>0</v>
      </c>
      <c r="J151" s="1" t="s">
        <v>24</v>
      </c>
      <c r="K151" s="1">
        <v>1</v>
      </c>
      <c r="L151" s="1" t="s">
        <v>19</v>
      </c>
      <c r="M151" s="1" t="b">
        <v>0</v>
      </c>
      <c r="N151" s="2" t="s">
        <v>17</v>
      </c>
      <c r="O151">
        <f t="shared" si="15"/>
        <v>8</v>
      </c>
      <c r="P151">
        <f t="shared" si="16"/>
        <v>6</v>
      </c>
      <c r="Q151">
        <f>IF(G151="B",VLOOKUP(F151,room_rates!$A$2:$G$8,3,FALSE),IF(G151="P",VLOOKUP(F151,room_rates!$A$2:$G$8,6,FALSE),IF(G151="M",VLOOKUP(F151,room_rates!$A$2:$G$8,7,FALSE),"")))</f>
        <v>253.00000000000003</v>
      </c>
      <c r="R151">
        <f t="shared" si="17"/>
        <v>0</v>
      </c>
      <c r="S151">
        <f>IF(J151="Online Travel Agency",VLOOKUP(F151,room_rates!$A$2:$G$8,3,FALSE)*15%,0)</f>
        <v>34.5</v>
      </c>
      <c r="T151">
        <f t="shared" si="18"/>
        <v>0</v>
      </c>
      <c r="U151">
        <f t="shared" si="19"/>
        <v>1311.0000000000002</v>
      </c>
      <c r="V151">
        <f t="shared" si="20"/>
        <v>6</v>
      </c>
    </row>
    <row r="152" spans="1:22" ht="14.25" customHeight="1" x14ac:dyDescent="0.35">
      <c r="A152" s="1">
        <v>1005662</v>
      </c>
      <c r="B152" s="3">
        <v>45646</v>
      </c>
      <c r="C152" s="3">
        <v>45664</v>
      </c>
      <c r="D152" s="3">
        <v>45669</v>
      </c>
      <c r="E152" s="1" t="s">
        <v>21</v>
      </c>
      <c r="F152" s="1">
        <v>3</v>
      </c>
      <c r="G152" s="1" t="s">
        <v>14</v>
      </c>
      <c r="H152" s="1">
        <v>0</v>
      </c>
      <c r="I152" s="1">
        <f t="shared" si="14"/>
        <v>0</v>
      </c>
      <c r="J152" s="1" t="s">
        <v>24</v>
      </c>
      <c r="K152" s="1">
        <v>1</v>
      </c>
      <c r="L152" s="1" t="s">
        <v>19</v>
      </c>
      <c r="M152" s="1" t="b">
        <v>1</v>
      </c>
      <c r="N152" s="2" t="s">
        <v>17</v>
      </c>
      <c r="O152">
        <f t="shared" si="15"/>
        <v>18</v>
      </c>
      <c r="P152">
        <f t="shared" si="16"/>
        <v>5</v>
      </c>
      <c r="Q152">
        <f>IF(G152="B",VLOOKUP(F152,room_rates!$A$2:$G$8,3,FALSE),IF(G152="P",VLOOKUP(F152,room_rates!$A$2:$G$8,6,FALSE),IF(G152="M",VLOOKUP(F152,room_rates!$A$2:$G$8,7,FALSE),"")))</f>
        <v>242.00000000000003</v>
      </c>
      <c r="R152">
        <f t="shared" si="17"/>
        <v>0</v>
      </c>
      <c r="S152">
        <f>IF(J152="Online Travel Agency",VLOOKUP(F152,room_rates!$A$2:$G$8,3,FALSE)*15%,0)</f>
        <v>33</v>
      </c>
      <c r="T152">
        <f t="shared" si="18"/>
        <v>2.4200000000000004</v>
      </c>
      <c r="U152">
        <f t="shared" si="19"/>
        <v>1032.9000000000001</v>
      </c>
      <c r="V152">
        <f t="shared" si="20"/>
        <v>5</v>
      </c>
    </row>
    <row r="153" spans="1:22" ht="14.25" customHeight="1" x14ac:dyDescent="0.35">
      <c r="A153" s="1">
        <v>1005914</v>
      </c>
      <c r="B153" s="3">
        <v>45646</v>
      </c>
      <c r="C153" s="3">
        <v>45664</v>
      </c>
      <c r="D153" s="3">
        <v>45665</v>
      </c>
      <c r="E153" s="1" t="s">
        <v>18</v>
      </c>
      <c r="F153" s="1">
        <v>2</v>
      </c>
      <c r="G153" s="1" t="s">
        <v>14</v>
      </c>
      <c r="H153" s="1">
        <v>5</v>
      </c>
      <c r="I153" s="1">
        <f t="shared" si="14"/>
        <v>0.05</v>
      </c>
      <c r="J153" s="1" t="s">
        <v>15</v>
      </c>
      <c r="K153" s="1">
        <v>3</v>
      </c>
      <c r="L153" s="1" t="s">
        <v>16</v>
      </c>
      <c r="M153" s="1" t="b">
        <v>0</v>
      </c>
      <c r="N153" s="2" t="s">
        <v>17</v>
      </c>
      <c r="O153">
        <f t="shared" si="15"/>
        <v>18</v>
      </c>
      <c r="P153">
        <f t="shared" si="16"/>
        <v>1</v>
      </c>
      <c r="Q153">
        <f>IF(G153="B",VLOOKUP(F153,room_rates!$A$2:$G$8,3,FALSE),IF(G153="P",VLOOKUP(F153,room_rates!$A$2:$G$8,6,FALSE),IF(G153="M",VLOOKUP(F153,room_rates!$A$2:$G$8,7,FALSE),"")))</f>
        <v>154</v>
      </c>
      <c r="R153">
        <f t="shared" si="17"/>
        <v>7.7</v>
      </c>
      <c r="S153">
        <f>IF(J153="Online Travel Agency",VLOOKUP(F153,room_rates!$A$2:$G$8,3,FALSE)*15%,0)</f>
        <v>0</v>
      </c>
      <c r="T153">
        <f t="shared" si="18"/>
        <v>0</v>
      </c>
      <c r="U153">
        <f t="shared" si="19"/>
        <v>438.90000000000003</v>
      </c>
      <c r="V153">
        <f t="shared" si="20"/>
        <v>3</v>
      </c>
    </row>
    <row r="154" spans="1:22" ht="14.25" customHeight="1" x14ac:dyDescent="0.35">
      <c r="A154" s="1">
        <v>1006006</v>
      </c>
      <c r="B154" s="3">
        <v>45619</v>
      </c>
      <c r="C154" s="3">
        <v>45664</v>
      </c>
      <c r="D154" s="3">
        <v>45671</v>
      </c>
      <c r="E154" s="1" t="s">
        <v>21</v>
      </c>
      <c r="F154" s="1">
        <v>5</v>
      </c>
      <c r="G154" s="1" t="s">
        <v>14</v>
      </c>
      <c r="H154" s="1">
        <v>0</v>
      </c>
      <c r="I154" s="1">
        <f t="shared" si="14"/>
        <v>0</v>
      </c>
      <c r="J154" s="1" t="s">
        <v>15</v>
      </c>
      <c r="K154" s="1">
        <v>1</v>
      </c>
      <c r="L154" s="1" t="s">
        <v>19</v>
      </c>
      <c r="M154" s="1" t="b">
        <v>0</v>
      </c>
      <c r="N154" s="2" t="s">
        <v>17</v>
      </c>
      <c r="O154">
        <f t="shared" si="15"/>
        <v>45</v>
      </c>
      <c r="P154">
        <f t="shared" si="16"/>
        <v>7</v>
      </c>
      <c r="Q154">
        <f>IF(G154="B",VLOOKUP(F154,room_rates!$A$2:$G$8,3,FALSE),IF(G154="P",VLOOKUP(F154,room_rates!$A$2:$G$8,6,FALSE),IF(G154="M",VLOOKUP(F154,room_rates!$A$2:$G$8,7,FALSE),"")))</f>
        <v>264</v>
      </c>
      <c r="R154">
        <f t="shared" si="17"/>
        <v>0</v>
      </c>
      <c r="S154">
        <f>IF(J154="Online Travel Agency",VLOOKUP(F154,room_rates!$A$2:$G$8,3,FALSE)*15%,0)</f>
        <v>0</v>
      </c>
      <c r="T154">
        <f t="shared" si="18"/>
        <v>0</v>
      </c>
      <c r="U154">
        <f t="shared" si="19"/>
        <v>1848</v>
      </c>
      <c r="V154">
        <f t="shared" si="20"/>
        <v>7</v>
      </c>
    </row>
    <row r="155" spans="1:22" ht="14.25" customHeight="1" x14ac:dyDescent="0.35">
      <c r="A155" s="1">
        <v>1006134</v>
      </c>
      <c r="B155" s="3">
        <v>45628</v>
      </c>
      <c r="C155" s="3">
        <v>45664</v>
      </c>
      <c r="D155" s="3">
        <v>45670</v>
      </c>
      <c r="E155" s="1" t="s">
        <v>21</v>
      </c>
      <c r="F155" s="1">
        <v>3</v>
      </c>
      <c r="G155" s="1" t="s">
        <v>14</v>
      </c>
      <c r="H155" s="1">
        <v>0</v>
      </c>
      <c r="I155" s="1">
        <f t="shared" si="14"/>
        <v>0</v>
      </c>
      <c r="J155" s="1" t="s">
        <v>15</v>
      </c>
      <c r="K155" s="1">
        <v>1</v>
      </c>
      <c r="L155" s="1" t="s">
        <v>19</v>
      </c>
      <c r="M155" s="1" t="b">
        <v>0</v>
      </c>
      <c r="N155" s="2" t="s">
        <v>17</v>
      </c>
      <c r="O155">
        <f t="shared" si="15"/>
        <v>36</v>
      </c>
      <c r="P155">
        <f t="shared" si="16"/>
        <v>6</v>
      </c>
      <c r="Q155">
        <f>IF(G155="B",VLOOKUP(F155,room_rates!$A$2:$G$8,3,FALSE),IF(G155="P",VLOOKUP(F155,room_rates!$A$2:$G$8,6,FALSE),IF(G155="M",VLOOKUP(F155,room_rates!$A$2:$G$8,7,FALSE),"")))</f>
        <v>242.00000000000003</v>
      </c>
      <c r="R155">
        <f t="shared" si="17"/>
        <v>0</v>
      </c>
      <c r="S155">
        <f>IF(J155="Online Travel Agency",VLOOKUP(F155,room_rates!$A$2:$G$8,3,FALSE)*15%,0)</f>
        <v>0</v>
      </c>
      <c r="T155">
        <f t="shared" si="18"/>
        <v>0</v>
      </c>
      <c r="U155">
        <f t="shared" si="19"/>
        <v>1452.0000000000002</v>
      </c>
      <c r="V155">
        <f t="shared" si="20"/>
        <v>6</v>
      </c>
    </row>
    <row r="156" spans="1:22" ht="14.25" customHeight="1" x14ac:dyDescent="0.35">
      <c r="A156" s="1">
        <v>1003046</v>
      </c>
      <c r="B156" s="3">
        <v>45665</v>
      </c>
      <c r="C156" s="3">
        <v>45665</v>
      </c>
      <c r="D156" s="3">
        <v>45671</v>
      </c>
      <c r="E156" s="1" t="s">
        <v>21</v>
      </c>
      <c r="F156" s="1">
        <v>3</v>
      </c>
      <c r="G156" s="1" t="s">
        <v>14</v>
      </c>
      <c r="H156" s="1">
        <v>0</v>
      </c>
      <c r="I156" s="1">
        <f t="shared" si="14"/>
        <v>0</v>
      </c>
      <c r="J156" s="1" t="s">
        <v>20</v>
      </c>
      <c r="K156" s="1">
        <v>2</v>
      </c>
      <c r="L156" s="1" t="s">
        <v>16</v>
      </c>
      <c r="M156" s="1" t="b">
        <v>0</v>
      </c>
      <c r="N156" s="2" t="s">
        <v>17</v>
      </c>
      <c r="O156">
        <f t="shared" si="15"/>
        <v>0</v>
      </c>
      <c r="P156">
        <f t="shared" si="16"/>
        <v>6</v>
      </c>
      <c r="Q156">
        <f>IF(G156="B",VLOOKUP(F156,room_rates!$A$2:$G$8,3,FALSE),IF(G156="P",VLOOKUP(F156,room_rates!$A$2:$G$8,6,FALSE),IF(G156="M",VLOOKUP(F156,room_rates!$A$2:$G$8,7,FALSE),"")))</f>
        <v>242.00000000000003</v>
      </c>
      <c r="R156">
        <f t="shared" si="17"/>
        <v>0</v>
      </c>
      <c r="S156">
        <f>IF(J156="Online Travel Agency",VLOOKUP(F156,room_rates!$A$2:$G$8,3,FALSE)*15%,0)</f>
        <v>0</v>
      </c>
      <c r="T156">
        <f t="shared" si="18"/>
        <v>0</v>
      </c>
      <c r="U156">
        <f t="shared" si="19"/>
        <v>2904.0000000000005</v>
      </c>
      <c r="V156">
        <f t="shared" si="20"/>
        <v>12</v>
      </c>
    </row>
    <row r="157" spans="1:22" ht="14.25" customHeight="1" x14ac:dyDescent="0.35">
      <c r="A157" s="1">
        <v>1003217</v>
      </c>
      <c r="B157" s="3">
        <v>45665</v>
      </c>
      <c r="C157" s="3">
        <v>45665</v>
      </c>
      <c r="D157" s="3">
        <v>45671</v>
      </c>
      <c r="E157" s="1" t="s">
        <v>21</v>
      </c>
      <c r="F157" s="1">
        <v>3</v>
      </c>
      <c r="G157" s="1" t="s">
        <v>14</v>
      </c>
      <c r="H157" s="1">
        <v>0</v>
      </c>
      <c r="I157" s="1">
        <f t="shared" si="14"/>
        <v>0</v>
      </c>
      <c r="J157" s="1" t="s">
        <v>20</v>
      </c>
      <c r="K157" s="1">
        <v>1</v>
      </c>
      <c r="L157" s="1" t="s">
        <v>19</v>
      </c>
      <c r="M157" s="1" t="b">
        <v>0</v>
      </c>
      <c r="N157" s="2" t="s">
        <v>17</v>
      </c>
      <c r="O157">
        <f t="shared" si="15"/>
        <v>0</v>
      </c>
      <c r="P157">
        <f t="shared" si="16"/>
        <v>6</v>
      </c>
      <c r="Q157">
        <f>IF(G157="B",VLOOKUP(F157,room_rates!$A$2:$G$8,3,FALSE),IF(G157="P",VLOOKUP(F157,room_rates!$A$2:$G$8,6,FALSE),IF(G157="M",VLOOKUP(F157,room_rates!$A$2:$G$8,7,FALSE),"")))</f>
        <v>242.00000000000003</v>
      </c>
      <c r="R157">
        <f t="shared" si="17"/>
        <v>0</v>
      </c>
      <c r="S157">
        <f>IF(J157="Online Travel Agency",VLOOKUP(F157,room_rates!$A$2:$G$8,3,FALSE)*15%,0)</f>
        <v>0</v>
      </c>
      <c r="T157">
        <f t="shared" si="18"/>
        <v>0</v>
      </c>
      <c r="U157">
        <f t="shared" si="19"/>
        <v>1452.0000000000002</v>
      </c>
      <c r="V157">
        <f t="shared" si="20"/>
        <v>6</v>
      </c>
    </row>
    <row r="158" spans="1:22" ht="14.25" customHeight="1" x14ac:dyDescent="0.35">
      <c r="A158" s="1">
        <v>1003272</v>
      </c>
      <c r="B158" s="3">
        <v>45644</v>
      </c>
      <c r="C158" s="3">
        <v>45665</v>
      </c>
      <c r="D158" s="3">
        <v>45667</v>
      </c>
      <c r="E158" s="1" t="s">
        <v>21</v>
      </c>
      <c r="F158" s="1">
        <v>3</v>
      </c>
      <c r="G158" s="1" t="s">
        <v>14</v>
      </c>
      <c r="H158" s="1">
        <v>0</v>
      </c>
      <c r="I158" s="1">
        <f t="shared" si="14"/>
        <v>0</v>
      </c>
      <c r="J158" s="1" t="s">
        <v>15</v>
      </c>
      <c r="K158" s="1">
        <v>1</v>
      </c>
      <c r="L158" s="1" t="s">
        <v>19</v>
      </c>
      <c r="M158" s="1" t="b">
        <v>0</v>
      </c>
      <c r="N158" s="2" t="s">
        <v>17</v>
      </c>
      <c r="O158">
        <f t="shared" si="15"/>
        <v>21</v>
      </c>
      <c r="P158">
        <f t="shared" si="16"/>
        <v>2</v>
      </c>
      <c r="Q158">
        <f>IF(G158="B",VLOOKUP(F158,room_rates!$A$2:$G$8,3,FALSE),IF(G158="P",VLOOKUP(F158,room_rates!$A$2:$G$8,6,FALSE),IF(G158="M",VLOOKUP(F158,room_rates!$A$2:$G$8,7,FALSE),"")))</f>
        <v>242.00000000000003</v>
      </c>
      <c r="R158">
        <f t="shared" si="17"/>
        <v>0</v>
      </c>
      <c r="S158">
        <f>IF(J158="Online Travel Agency",VLOOKUP(F158,room_rates!$A$2:$G$8,3,FALSE)*15%,0)</f>
        <v>0</v>
      </c>
      <c r="T158">
        <f t="shared" si="18"/>
        <v>0</v>
      </c>
      <c r="U158">
        <f t="shared" si="19"/>
        <v>484.00000000000006</v>
      </c>
      <c r="V158">
        <f t="shared" si="20"/>
        <v>2</v>
      </c>
    </row>
    <row r="159" spans="1:22" ht="14.25" customHeight="1" x14ac:dyDescent="0.35">
      <c r="A159" s="1">
        <v>1003687</v>
      </c>
      <c r="B159" s="3">
        <v>45659</v>
      </c>
      <c r="C159" s="3">
        <v>45665</v>
      </c>
      <c r="D159" s="3">
        <v>45672</v>
      </c>
      <c r="E159" s="1" t="s">
        <v>21</v>
      </c>
      <c r="F159" s="1">
        <v>3</v>
      </c>
      <c r="G159" s="1" t="s">
        <v>14</v>
      </c>
      <c r="H159" s="1">
        <v>0</v>
      </c>
      <c r="I159" s="1">
        <f t="shared" si="14"/>
        <v>0</v>
      </c>
      <c r="J159" s="1" t="s">
        <v>24</v>
      </c>
      <c r="K159" s="1">
        <v>1</v>
      </c>
      <c r="L159" s="1" t="s">
        <v>19</v>
      </c>
      <c r="M159" s="1" t="b">
        <v>0</v>
      </c>
      <c r="N159" s="2" t="s">
        <v>17</v>
      </c>
      <c r="O159">
        <f t="shared" si="15"/>
        <v>6</v>
      </c>
      <c r="P159">
        <f t="shared" si="16"/>
        <v>7</v>
      </c>
      <c r="Q159">
        <f>IF(G159="B",VLOOKUP(F159,room_rates!$A$2:$G$8,3,FALSE),IF(G159="P",VLOOKUP(F159,room_rates!$A$2:$G$8,6,FALSE),IF(G159="M",VLOOKUP(F159,room_rates!$A$2:$G$8,7,FALSE),"")))</f>
        <v>242.00000000000003</v>
      </c>
      <c r="R159">
        <f t="shared" si="17"/>
        <v>0</v>
      </c>
      <c r="S159">
        <f>IF(J159="Online Travel Agency",VLOOKUP(F159,room_rates!$A$2:$G$8,3,FALSE)*15%,0)</f>
        <v>33</v>
      </c>
      <c r="T159">
        <f t="shared" si="18"/>
        <v>0</v>
      </c>
      <c r="U159">
        <f t="shared" si="19"/>
        <v>1463.0000000000002</v>
      </c>
      <c r="V159">
        <f t="shared" si="20"/>
        <v>7</v>
      </c>
    </row>
    <row r="160" spans="1:22" ht="14.25" customHeight="1" x14ac:dyDescent="0.35">
      <c r="A160" s="1">
        <v>1003835</v>
      </c>
      <c r="B160" s="3">
        <v>45650</v>
      </c>
      <c r="C160" s="3">
        <v>45665</v>
      </c>
      <c r="D160" s="3">
        <v>45670</v>
      </c>
      <c r="E160" s="1" t="s">
        <v>18</v>
      </c>
      <c r="F160" s="1">
        <v>1</v>
      </c>
      <c r="G160" s="1" t="s">
        <v>14</v>
      </c>
      <c r="H160" s="1">
        <v>5</v>
      </c>
      <c r="I160" s="1">
        <f t="shared" si="14"/>
        <v>0.05</v>
      </c>
      <c r="J160" s="1" t="s">
        <v>15</v>
      </c>
      <c r="K160" s="1">
        <v>1</v>
      </c>
      <c r="L160" s="1" t="s">
        <v>19</v>
      </c>
      <c r="M160" s="1" t="b">
        <v>0</v>
      </c>
      <c r="N160" s="2" t="s">
        <v>17</v>
      </c>
      <c r="O160">
        <f t="shared" si="15"/>
        <v>15</v>
      </c>
      <c r="P160">
        <f t="shared" si="16"/>
        <v>5</v>
      </c>
      <c r="Q160">
        <f>IF(G160="B",VLOOKUP(F160,room_rates!$A$2:$G$8,3,FALSE),IF(G160="P",VLOOKUP(F160,room_rates!$A$2:$G$8,6,FALSE),IF(G160="M",VLOOKUP(F160,room_rates!$A$2:$G$8,7,FALSE),"")))</f>
        <v>132</v>
      </c>
      <c r="R160">
        <f t="shared" si="17"/>
        <v>6.6000000000000005</v>
      </c>
      <c r="S160">
        <f>IF(J160="Online Travel Agency",VLOOKUP(F160,room_rates!$A$2:$G$8,3,FALSE)*15%,0)</f>
        <v>0</v>
      </c>
      <c r="T160">
        <f t="shared" si="18"/>
        <v>0</v>
      </c>
      <c r="U160">
        <f t="shared" si="19"/>
        <v>627</v>
      </c>
      <c r="V160">
        <f t="shared" si="20"/>
        <v>5</v>
      </c>
    </row>
    <row r="161" spans="1:22" ht="14.25" customHeight="1" x14ac:dyDescent="0.35">
      <c r="A161" s="1">
        <v>1003884</v>
      </c>
      <c r="B161" s="3">
        <v>45641</v>
      </c>
      <c r="C161" s="3">
        <v>45665</v>
      </c>
      <c r="D161" s="3">
        <v>45671</v>
      </c>
      <c r="E161" s="1" t="s">
        <v>18</v>
      </c>
      <c r="F161" s="1">
        <v>2</v>
      </c>
      <c r="G161" s="1" t="s">
        <v>14</v>
      </c>
      <c r="H161" s="1">
        <v>5</v>
      </c>
      <c r="I161" s="1">
        <f t="shared" si="14"/>
        <v>0.05</v>
      </c>
      <c r="J161" s="1" t="s">
        <v>15</v>
      </c>
      <c r="K161" s="1">
        <v>1</v>
      </c>
      <c r="L161" s="1" t="s">
        <v>19</v>
      </c>
      <c r="M161" s="1" t="b">
        <v>0</v>
      </c>
      <c r="N161" s="2" t="s">
        <v>17</v>
      </c>
      <c r="O161">
        <f t="shared" si="15"/>
        <v>24</v>
      </c>
      <c r="P161">
        <f t="shared" si="16"/>
        <v>6</v>
      </c>
      <c r="Q161">
        <f>IF(G161="B",VLOOKUP(F161,room_rates!$A$2:$G$8,3,FALSE),IF(G161="P",VLOOKUP(F161,room_rates!$A$2:$G$8,6,FALSE),IF(G161="M",VLOOKUP(F161,room_rates!$A$2:$G$8,7,FALSE),"")))</f>
        <v>154</v>
      </c>
      <c r="R161">
        <f t="shared" si="17"/>
        <v>7.7</v>
      </c>
      <c r="S161">
        <f>IF(J161="Online Travel Agency",VLOOKUP(F161,room_rates!$A$2:$G$8,3,FALSE)*15%,0)</f>
        <v>0</v>
      </c>
      <c r="T161">
        <f t="shared" si="18"/>
        <v>0</v>
      </c>
      <c r="U161">
        <f t="shared" si="19"/>
        <v>877.80000000000007</v>
      </c>
      <c r="V161">
        <f t="shared" si="20"/>
        <v>6</v>
      </c>
    </row>
    <row r="162" spans="1:22" ht="14.25" customHeight="1" x14ac:dyDescent="0.35">
      <c r="A162" s="1">
        <v>1004050</v>
      </c>
      <c r="B162" s="3">
        <v>45655</v>
      </c>
      <c r="C162" s="3">
        <v>45665</v>
      </c>
      <c r="D162" s="3">
        <v>45667</v>
      </c>
      <c r="E162" s="1" t="s">
        <v>18</v>
      </c>
      <c r="F162" s="1">
        <v>2</v>
      </c>
      <c r="G162" s="1" t="s">
        <v>14</v>
      </c>
      <c r="H162" s="1">
        <v>5</v>
      </c>
      <c r="I162" s="1">
        <f t="shared" si="14"/>
        <v>0.05</v>
      </c>
      <c r="J162" s="1" t="s">
        <v>24</v>
      </c>
      <c r="K162" s="1">
        <v>3</v>
      </c>
      <c r="L162" s="1" t="s">
        <v>16</v>
      </c>
      <c r="M162" s="1" t="b">
        <v>0</v>
      </c>
      <c r="N162" s="2" t="s">
        <v>17</v>
      </c>
      <c r="O162">
        <f t="shared" si="15"/>
        <v>10</v>
      </c>
      <c r="P162">
        <f t="shared" si="16"/>
        <v>2</v>
      </c>
      <c r="Q162">
        <f>IF(G162="B",VLOOKUP(F162,room_rates!$A$2:$G$8,3,FALSE),IF(G162="P",VLOOKUP(F162,room_rates!$A$2:$G$8,6,FALSE),IF(G162="M",VLOOKUP(F162,room_rates!$A$2:$G$8,7,FALSE),"")))</f>
        <v>154</v>
      </c>
      <c r="R162">
        <f t="shared" si="17"/>
        <v>7.7</v>
      </c>
      <c r="S162">
        <f>IF(J162="Online Travel Agency",VLOOKUP(F162,room_rates!$A$2:$G$8,3,FALSE)*15%,0)</f>
        <v>21</v>
      </c>
      <c r="T162">
        <f t="shared" si="18"/>
        <v>0</v>
      </c>
      <c r="U162">
        <f t="shared" si="19"/>
        <v>751.80000000000007</v>
      </c>
      <c r="V162">
        <f t="shared" si="20"/>
        <v>6</v>
      </c>
    </row>
    <row r="163" spans="1:22" ht="14.25" customHeight="1" x14ac:dyDescent="0.35">
      <c r="A163" s="1">
        <v>1004187</v>
      </c>
      <c r="B163" s="3">
        <v>45654</v>
      </c>
      <c r="C163" s="3">
        <v>45665</v>
      </c>
      <c r="D163" s="3">
        <v>45672</v>
      </c>
      <c r="E163" s="1" t="s">
        <v>13</v>
      </c>
      <c r="F163" s="1">
        <v>6</v>
      </c>
      <c r="G163" s="1" t="s">
        <v>14</v>
      </c>
      <c r="H163" s="1">
        <v>0</v>
      </c>
      <c r="I163" s="1">
        <f t="shared" si="14"/>
        <v>0</v>
      </c>
      <c r="J163" s="1" t="s">
        <v>24</v>
      </c>
      <c r="K163" s="1">
        <v>2</v>
      </c>
      <c r="L163" s="1" t="s">
        <v>19</v>
      </c>
      <c r="M163" s="1" t="b">
        <v>1</v>
      </c>
      <c r="N163" s="2" t="s">
        <v>17</v>
      </c>
      <c r="O163">
        <f t="shared" si="15"/>
        <v>11</v>
      </c>
      <c r="P163">
        <f t="shared" si="16"/>
        <v>7</v>
      </c>
      <c r="Q163">
        <f>IF(G163="B",VLOOKUP(F163,room_rates!$A$2:$G$8,3,FALSE),IF(G163="P",VLOOKUP(F163,room_rates!$A$2:$G$8,6,FALSE),IF(G163="M",VLOOKUP(F163,room_rates!$A$2:$G$8,7,FALSE),"")))</f>
        <v>385.00000000000006</v>
      </c>
      <c r="R163">
        <f t="shared" si="17"/>
        <v>0</v>
      </c>
      <c r="S163">
        <f>IF(J163="Online Travel Agency",VLOOKUP(F163,room_rates!$A$2:$G$8,3,FALSE)*15%,0)</f>
        <v>52.5</v>
      </c>
      <c r="T163">
        <f t="shared" si="18"/>
        <v>3.8500000000000005</v>
      </c>
      <c r="U163">
        <f t="shared" si="19"/>
        <v>4601.1000000000004</v>
      </c>
      <c r="V163">
        <f t="shared" si="20"/>
        <v>14</v>
      </c>
    </row>
    <row r="164" spans="1:22" ht="14.25" customHeight="1" x14ac:dyDescent="0.35">
      <c r="A164" s="1">
        <v>1004262</v>
      </c>
      <c r="B164" s="3">
        <v>45644</v>
      </c>
      <c r="C164" s="3">
        <v>45665</v>
      </c>
      <c r="D164" s="3">
        <v>45671</v>
      </c>
      <c r="E164" s="1" t="s">
        <v>21</v>
      </c>
      <c r="F164" s="1">
        <v>3</v>
      </c>
      <c r="G164" s="1" t="s">
        <v>14</v>
      </c>
      <c r="H164" s="1">
        <v>0</v>
      </c>
      <c r="I164" s="1">
        <f t="shared" si="14"/>
        <v>0</v>
      </c>
      <c r="J164" s="1" t="s">
        <v>15</v>
      </c>
      <c r="K164" s="1">
        <v>1</v>
      </c>
      <c r="L164" s="1" t="s">
        <v>19</v>
      </c>
      <c r="M164" s="1" t="b">
        <v>0</v>
      </c>
      <c r="N164" s="2" t="s">
        <v>17</v>
      </c>
      <c r="O164">
        <f t="shared" si="15"/>
        <v>21</v>
      </c>
      <c r="P164">
        <f t="shared" si="16"/>
        <v>6</v>
      </c>
      <c r="Q164">
        <f>IF(G164="B",VLOOKUP(F164,room_rates!$A$2:$G$8,3,FALSE),IF(G164="P",VLOOKUP(F164,room_rates!$A$2:$G$8,6,FALSE),IF(G164="M",VLOOKUP(F164,room_rates!$A$2:$G$8,7,FALSE),"")))</f>
        <v>242.00000000000003</v>
      </c>
      <c r="R164">
        <f t="shared" si="17"/>
        <v>0</v>
      </c>
      <c r="S164">
        <f>IF(J164="Online Travel Agency",VLOOKUP(F164,room_rates!$A$2:$G$8,3,FALSE)*15%,0)</f>
        <v>0</v>
      </c>
      <c r="T164">
        <f t="shared" si="18"/>
        <v>0</v>
      </c>
      <c r="U164">
        <f t="shared" si="19"/>
        <v>1452.0000000000002</v>
      </c>
      <c r="V164">
        <f t="shared" si="20"/>
        <v>6</v>
      </c>
    </row>
    <row r="165" spans="1:22" ht="14.25" customHeight="1" x14ac:dyDescent="0.35">
      <c r="A165" s="1">
        <v>1004343</v>
      </c>
      <c r="B165" s="3">
        <v>45655</v>
      </c>
      <c r="C165" s="3">
        <v>45665</v>
      </c>
      <c r="D165" s="3">
        <v>45667</v>
      </c>
      <c r="E165" s="1" t="s">
        <v>18</v>
      </c>
      <c r="F165" s="1">
        <v>1</v>
      </c>
      <c r="G165" s="1" t="s">
        <v>14</v>
      </c>
      <c r="H165" s="1">
        <v>5</v>
      </c>
      <c r="I165" s="1">
        <f t="shared" si="14"/>
        <v>0.05</v>
      </c>
      <c r="J165" s="1" t="s">
        <v>24</v>
      </c>
      <c r="K165" s="1">
        <v>3</v>
      </c>
      <c r="L165" s="1" t="s">
        <v>19</v>
      </c>
      <c r="M165" s="1" t="b">
        <v>1</v>
      </c>
      <c r="N165" s="2" t="s">
        <v>17</v>
      </c>
      <c r="O165">
        <f t="shared" si="15"/>
        <v>10</v>
      </c>
      <c r="P165">
        <f t="shared" si="16"/>
        <v>2</v>
      </c>
      <c r="Q165">
        <f>IF(G165="B",VLOOKUP(F165,room_rates!$A$2:$G$8,3,FALSE),IF(G165="P",VLOOKUP(F165,room_rates!$A$2:$G$8,6,FALSE),IF(G165="M",VLOOKUP(F165,room_rates!$A$2:$G$8,7,FALSE),"")))</f>
        <v>132</v>
      </c>
      <c r="R165">
        <f t="shared" si="17"/>
        <v>6.6000000000000005</v>
      </c>
      <c r="S165">
        <f>IF(J165="Online Travel Agency",VLOOKUP(F165,room_rates!$A$2:$G$8,3,FALSE)*15%,0)</f>
        <v>18</v>
      </c>
      <c r="T165">
        <f t="shared" si="18"/>
        <v>1.32</v>
      </c>
      <c r="U165">
        <f t="shared" si="19"/>
        <v>636.48</v>
      </c>
      <c r="V165">
        <f t="shared" si="20"/>
        <v>6</v>
      </c>
    </row>
    <row r="166" spans="1:22" ht="14.25" customHeight="1" x14ac:dyDescent="0.35">
      <c r="A166" s="1">
        <v>1004459</v>
      </c>
      <c r="B166" s="3">
        <v>45665</v>
      </c>
      <c r="C166" s="3">
        <v>45665</v>
      </c>
      <c r="D166" s="3">
        <v>45668</v>
      </c>
      <c r="E166" s="1" t="s">
        <v>18</v>
      </c>
      <c r="F166" s="1">
        <v>2</v>
      </c>
      <c r="G166" s="1" t="s">
        <v>14</v>
      </c>
      <c r="H166" s="1">
        <v>5</v>
      </c>
      <c r="I166" s="1">
        <f t="shared" si="14"/>
        <v>0.05</v>
      </c>
      <c r="J166" s="1" t="s">
        <v>20</v>
      </c>
      <c r="K166" s="1">
        <v>1</v>
      </c>
      <c r="L166" s="1" t="s">
        <v>19</v>
      </c>
      <c r="M166" s="1" t="b">
        <v>1</v>
      </c>
      <c r="N166" s="2" t="s">
        <v>17</v>
      </c>
      <c r="O166">
        <f t="shared" si="15"/>
        <v>0</v>
      </c>
      <c r="P166">
        <f t="shared" si="16"/>
        <v>3</v>
      </c>
      <c r="Q166">
        <f>IF(G166="B",VLOOKUP(F166,room_rates!$A$2:$G$8,3,FALSE),IF(G166="P",VLOOKUP(F166,room_rates!$A$2:$G$8,6,FALSE),IF(G166="M",VLOOKUP(F166,room_rates!$A$2:$G$8,7,FALSE),"")))</f>
        <v>154</v>
      </c>
      <c r="R166">
        <f t="shared" si="17"/>
        <v>7.7</v>
      </c>
      <c r="S166">
        <f>IF(J166="Online Travel Agency",VLOOKUP(F166,room_rates!$A$2:$G$8,3,FALSE)*15%,0)</f>
        <v>0</v>
      </c>
      <c r="T166">
        <f t="shared" si="18"/>
        <v>1.54</v>
      </c>
      <c r="U166">
        <f t="shared" si="19"/>
        <v>434.28000000000009</v>
      </c>
      <c r="V166">
        <f t="shared" si="20"/>
        <v>3</v>
      </c>
    </row>
    <row r="167" spans="1:22" ht="14.25" customHeight="1" x14ac:dyDescent="0.35">
      <c r="A167" s="1">
        <v>1004470</v>
      </c>
      <c r="B167" s="3">
        <v>45655</v>
      </c>
      <c r="C167" s="3">
        <v>45665</v>
      </c>
      <c r="D167" s="3">
        <v>45670</v>
      </c>
      <c r="E167" s="1" t="s">
        <v>18</v>
      </c>
      <c r="F167" s="1">
        <v>1</v>
      </c>
      <c r="G167" s="1" t="s">
        <v>14</v>
      </c>
      <c r="H167" s="1">
        <v>5</v>
      </c>
      <c r="I167" s="1">
        <f t="shared" si="14"/>
        <v>0.05</v>
      </c>
      <c r="J167" s="1" t="s">
        <v>24</v>
      </c>
      <c r="K167" s="1">
        <v>3</v>
      </c>
      <c r="L167" s="1" t="s">
        <v>16</v>
      </c>
      <c r="M167" s="1" t="b">
        <v>1</v>
      </c>
      <c r="N167" s="2" t="s">
        <v>17</v>
      </c>
      <c r="O167">
        <f t="shared" si="15"/>
        <v>10</v>
      </c>
      <c r="P167">
        <f t="shared" si="16"/>
        <v>5</v>
      </c>
      <c r="Q167">
        <f>IF(G167="B",VLOOKUP(F167,room_rates!$A$2:$G$8,3,FALSE),IF(G167="P",VLOOKUP(F167,room_rates!$A$2:$G$8,6,FALSE),IF(G167="M",VLOOKUP(F167,room_rates!$A$2:$G$8,7,FALSE),"")))</f>
        <v>132</v>
      </c>
      <c r="R167">
        <f t="shared" si="17"/>
        <v>6.6000000000000005</v>
      </c>
      <c r="S167">
        <f>IF(J167="Online Travel Agency",VLOOKUP(F167,room_rates!$A$2:$G$8,3,FALSE)*15%,0)</f>
        <v>18</v>
      </c>
      <c r="T167">
        <f t="shared" si="18"/>
        <v>1.32</v>
      </c>
      <c r="U167">
        <f t="shared" si="19"/>
        <v>1591.2000000000003</v>
      </c>
      <c r="V167">
        <f t="shared" si="20"/>
        <v>15</v>
      </c>
    </row>
    <row r="168" spans="1:22" ht="14.25" customHeight="1" x14ac:dyDescent="0.35">
      <c r="A168" s="1">
        <v>1004476</v>
      </c>
      <c r="B168" s="3">
        <v>45651</v>
      </c>
      <c r="C168" s="3">
        <v>45665</v>
      </c>
      <c r="D168" s="3">
        <v>45666</v>
      </c>
      <c r="E168" s="1" t="s">
        <v>21</v>
      </c>
      <c r="F168" s="1">
        <v>3</v>
      </c>
      <c r="G168" s="1" t="s">
        <v>14</v>
      </c>
      <c r="H168" s="1">
        <v>0</v>
      </c>
      <c r="I168" s="1">
        <f t="shared" si="14"/>
        <v>0</v>
      </c>
      <c r="J168" s="1" t="s">
        <v>24</v>
      </c>
      <c r="K168" s="1">
        <v>1</v>
      </c>
      <c r="L168" s="1" t="s">
        <v>19</v>
      </c>
      <c r="M168" s="1" t="b">
        <v>0</v>
      </c>
      <c r="N168" s="2" t="s">
        <v>17</v>
      </c>
      <c r="O168">
        <f t="shared" si="15"/>
        <v>14</v>
      </c>
      <c r="P168">
        <f t="shared" si="16"/>
        <v>1</v>
      </c>
      <c r="Q168">
        <f>IF(G168="B",VLOOKUP(F168,room_rates!$A$2:$G$8,3,FALSE),IF(G168="P",VLOOKUP(F168,room_rates!$A$2:$G$8,6,FALSE),IF(G168="M",VLOOKUP(F168,room_rates!$A$2:$G$8,7,FALSE),"")))</f>
        <v>242.00000000000003</v>
      </c>
      <c r="R168">
        <f t="shared" si="17"/>
        <v>0</v>
      </c>
      <c r="S168">
        <f>IF(J168="Online Travel Agency",VLOOKUP(F168,room_rates!$A$2:$G$8,3,FALSE)*15%,0)</f>
        <v>33</v>
      </c>
      <c r="T168">
        <f t="shared" si="18"/>
        <v>0</v>
      </c>
      <c r="U168">
        <f t="shared" si="19"/>
        <v>209.00000000000003</v>
      </c>
      <c r="V168">
        <f t="shared" si="20"/>
        <v>1</v>
      </c>
    </row>
    <row r="169" spans="1:22" ht="14.25" customHeight="1" x14ac:dyDescent="0.35">
      <c r="A169" s="1">
        <v>1004494</v>
      </c>
      <c r="B169" s="3">
        <v>45653</v>
      </c>
      <c r="C169" s="3">
        <v>45665</v>
      </c>
      <c r="D169" s="3">
        <v>45666</v>
      </c>
      <c r="E169" s="1" t="s">
        <v>18</v>
      </c>
      <c r="F169" s="1">
        <v>1</v>
      </c>
      <c r="G169" s="1" t="s">
        <v>14</v>
      </c>
      <c r="H169" s="1">
        <v>5</v>
      </c>
      <c r="I169" s="1">
        <f t="shared" si="14"/>
        <v>0.05</v>
      </c>
      <c r="J169" s="1" t="s">
        <v>24</v>
      </c>
      <c r="K169" s="1">
        <v>1</v>
      </c>
      <c r="L169" s="1" t="s">
        <v>19</v>
      </c>
      <c r="M169" s="1" t="b">
        <v>0</v>
      </c>
      <c r="N169" s="2" t="s">
        <v>17</v>
      </c>
      <c r="O169">
        <f t="shared" si="15"/>
        <v>12</v>
      </c>
      <c r="P169">
        <f t="shared" si="16"/>
        <v>1</v>
      </c>
      <c r="Q169">
        <f>IF(G169="B",VLOOKUP(F169,room_rates!$A$2:$G$8,3,FALSE),IF(G169="P",VLOOKUP(F169,room_rates!$A$2:$G$8,6,FALSE),IF(G169="M",VLOOKUP(F169,room_rates!$A$2:$G$8,7,FALSE),"")))</f>
        <v>132</v>
      </c>
      <c r="R169">
        <f t="shared" si="17"/>
        <v>6.6000000000000005</v>
      </c>
      <c r="S169">
        <f>IF(J169="Online Travel Agency",VLOOKUP(F169,room_rates!$A$2:$G$8,3,FALSE)*15%,0)</f>
        <v>18</v>
      </c>
      <c r="T169">
        <f t="shared" si="18"/>
        <v>0</v>
      </c>
      <c r="U169">
        <f t="shared" si="19"/>
        <v>107.4</v>
      </c>
      <c r="V169">
        <f t="shared" si="20"/>
        <v>1</v>
      </c>
    </row>
    <row r="170" spans="1:22" ht="14.25" customHeight="1" x14ac:dyDescent="0.35">
      <c r="A170" s="1">
        <v>1004530</v>
      </c>
      <c r="B170" s="3">
        <v>45659</v>
      </c>
      <c r="C170" s="3">
        <v>45665</v>
      </c>
      <c r="D170" s="3">
        <v>45669</v>
      </c>
      <c r="E170" s="1" t="s">
        <v>21</v>
      </c>
      <c r="F170" s="1">
        <v>5</v>
      </c>
      <c r="G170" s="1" t="s">
        <v>14</v>
      </c>
      <c r="H170" s="1">
        <v>0</v>
      </c>
      <c r="I170" s="1">
        <f t="shared" si="14"/>
        <v>0</v>
      </c>
      <c r="J170" s="1" t="s">
        <v>24</v>
      </c>
      <c r="K170" s="1">
        <v>3</v>
      </c>
      <c r="L170" s="1" t="s">
        <v>16</v>
      </c>
      <c r="M170" s="1" t="b">
        <v>0</v>
      </c>
      <c r="N170" s="2" t="s">
        <v>17</v>
      </c>
      <c r="O170">
        <f t="shared" si="15"/>
        <v>6</v>
      </c>
      <c r="P170">
        <f t="shared" si="16"/>
        <v>4</v>
      </c>
      <c r="Q170">
        <f>IF(G170="B",VLOOKUP(F170,room_rates!$A$2:$G$8,3,FALSE),IF(G170="P",VLOOKUP(F170,room_rates!$A$2:$G$8,6,FALSE),IF(G170="M",VLOOKUP(F170,room_rates!$A$2:$G$8,7,FALSE),"")))</f>
        <v>264</v>
      </c>
      <c r="R170">
        <f t="shared" si="17"/>
        <v>0</v>
      </c>
      <c r="S170">
        <f>IF(J170="Online Travel Agency",VLOOKUP(F170,room_rates!$A$2:$G$8,3,FALSE)*15%,0)</f>
        <v>36</v>
      </c>
      <c r="T170">
        <f t="shared" si="18"/>
        <v>0</v>
      </c>
      <c r="U170">
        <f t="shared" si="19"/>
        <v>2736</v>
      </c>
      <c r="V170">
        <f t="shared" si="20"/>
        <v>12</v>
      </c>
    </row>
    <row r="171" spans="1:22" ht="14.25" customHeight="1" x14ac:dyDescent="0.35">
      <c r="A171" s="1">
        <v>1004856</v>
      </c>
      <c r="B171" s="3">
        <v>45648</v>
      </c>
      <c r="C171" s="3">
        <v>45665</v>
      </c>
      <c r="D171" s="3">
        <v>45667</v>
      </c>
      <c r="E171" s="1" t="s">
        <v>18</v>
      </c>
      <c r="F171" s="1">
        <v>2</v>
      </c>
      <c r="G171" s="1" t="s">
        <v>14</v>
      </c>
      <c r="H171" s="1">
        <v>5</v>
      </c>
      <c r="I171" s="1">
        <f t="shared" si="14"/>
        <v>0.05</v>
      </c>
      <c r="J171" s="1" t="s">
        <v>15</v>
      </c>
      <c r="K171" s="1">
        <v>1</v>
      </c>
      <c r="L171" s="1" t="s">
        <v>16</v>
      </c>
      <c r="M171" s="1" t="b">
        <v>0</v>
      </c>
      <c r="N171" s="2" t="s">
        <v>17</v>
      </c>
      <c r="O171">
        <f t="shared" si="15"/>
        <v>17</v>
      </c>
      <c r="P171">
        <f t="shared" si="16"/>
        <v>2</v>
      </c>
      <c r="Q171">
        <f>IF(G171="B",VLOOKUP(F171,room_rates!$A$2:$G$8,3,FALSE),IF(G171="P",VLOOKUP(F171,room_rates!$A$2:$G$8,6,FALSE),IF(G171="M",VLOOKUP(F171,room_rates!$A$2:$G$8,7,FALSE),"")))</f>
        <v>154</v>
      </c>
      <c r="R171">
        <f t="shared" si="17"/>
        <v>7.7</v>
      </c>
      <c r="S171">
        <f>IF(J171="Online Travel Agency",VLOOKUP(F171,room_rates!$A$2:$G$8,3,FALSE)*15%,0)</f>
        <v>0</v>
      </c>
      <c r="T171">
        <f t="shared" si="18"/>
        <v>0</v>
      </c>
      <c r="U171">
        <f t="shared" si="19"/>
        <v>292.60000000000002</v>
      </c>
      <c r="V171">
        <f t="shared" si="20"/>
        <v>2</v>
      </c>
    </row>
    <row r="172" spans="1:22" ht="14.25" customHeight="1" x14ac:dyDescent="0.35">
      <c r="A172" s="1">
        <v>1004943</v>
      </c>
      <c r="B172" s="3">
        <v>45646</v>
      </c>
      <c r="C172" s="3">
        <v>45665</v>
      </c>
      <c r="D172" s="3">
        <v>45670</v>
      </c>
      <c r="E172" s="1" t="s">
        <v>21</v>
      </c>
      <c r="F172" s="1">
        <v>3</v>
      </c>
      <c r="G172" s="1" t="s">
        <v>14</v>
      </c>
      <c r="H172" s="1">
        <v>0</v>
      </c>
      <c r="I172" s="1">
        <f t="shared" si="14"/>
        <v>0</v>
      </c>
      <c r="J172" s="1" t="s">
        <v>24</v>
      </c>
      <c r="K172" s="1">
        <v>1</v>
      </c>
      <c r="L172" s="1" t="s">
        <v>19</v>
      </c>
      <c r="M172" s="1" t="b">
        <v>0</v>
      </c>
      <c r="N172" s="2" t="s">
        <v>17</v>
      </c>
      <c r="O172">
        <f t="shared" si="15"/>
        <v>19</v>
      </c>
      <c r="P172">
        <f t="shared" si="16"/>
        <v>5</v>
      </c>
      <c r="Q172">
        <f>IF(G172="B",VLOOKUP(F172,room_rates!$A$2:$G$8,3,FALSE),IF(G172="P",VLOOKUP(F172,room_rates!$A$2:$G$8,6,FALSE),IF(G172="M",VLOOKUP(F172,room_rates!$A$2:$G$8,7,FALSE),"")))</f>
        <v>242.00000000000003</v>
      </c>
      <c r="R172">
        <f t="shared" si="17"/>
        <v>0</v>
      </c>
      <c r="S172">
        <f>IF(J172="Online Travel Agency",VLOOKUP(F172,room_rates!$A$2:$G$8,3,FALSE)*15%,0)</f>
        <v>33</v>
      </c>
      <c r="T172">
        <f t="shared" si="18"/>
        <v>0</v>
      </c>
      <c r="U172">
        <f t="shared" si="19"/>
        <v>1045.0000000000002</v>
      </c>
      <c r="V172">
        <f t="shared" si="20"/>
        <v>5</v>
      </c>
    </row>
    <row r="173" spans="1:22" ht="14.25" customHeight="1" x14ac:dyDescent="0.35">
      <c r="A173" s="1">
        <v>1004952</v>
      </c>
      <c r="B173" s="3">
        <v>45665</v>
      </c>
      <c r="C173" s="3">
        <v>45665</v>
      </c>
      <c r="D173" s="3">
        <v>45668</v>
      </c>
      <c r="E173" s="1" t="s">
        <v>18</v>
      </c>
      <c r="F173" s="1">
        <v>1</v>
      </c>
      <c r="G173" s="1" t="s">
        <v>14</v>
      </c>
      <c r="H173" s="1">
        <v>5</v>
      </c>
      <c r="I173" s="1">
        <f t="shared" si="14"/>
        <v>0.05</v>
      </c>
      <c r="J173" s="1" t="s">
        <v>20</v>
      </c>
      <c r="K173" s="1">
        <v>1</v>
      </c>
      <c r="L173" s="1" t="s">
        <v>19</v>
      </c>
      <c r="M173" s="1" t="b">
        <v>0</v>
      </c>
      <c r="N173" s="2" t="s">
        <v>17</v>
      </c>
      <c r="O173">
        <f t="shared" si="15"/>
        <v>0</v>
      </c>
      <c r="P173">
        <f t="shared" si="16"/>
        <v>3</v>
      </c>
      <c r="Q173">
        <f>IF(G173="B",VLOOKUP(F173,room_rates!$A$2:$G$8,3,FALSE),IF(G173="P",VLOOKUP(F173,room_rates!$A$2:$G$8,6,FALSE),IF(G173="M",VLOOKUP(F173,room_rates!$A$2:$G$8,7,FALSE),"")))</f>
        <v>132</v>
      </c>
      <c r="R173">
        <f t="shared" si="17"/>
        <v>6.6000000000000005</v>
      </c>
      <c r="S173">
        <f>IF(J173="Online Travel Agency",VLOOKUP(F173,room_rates!$A$2:$G$8,3,FALSE)*15%,0)</f>
        <v>0</v>
      </c>
      <c r="T173">
        <f t="shared" si="18"/>
        <v>0</v>
      </c>
      <c r="U173">
        <f t="shared" si="19"/>
        <v>376.20000000000005</v>
      </c>
      <c r="V173">
        <f t="shared" si="20"/>
        <v>3</v>
      </c>
    </row>
    <row r="174" spans="1:22" ht="14.25" customHeight="1" x14ac:dyDescent="0.35">
      <c r="A174" s="1">
        <v>1005058</v>
      </c>
      <c r="B174" s="3">
        <v>45648</v>
      </c>
      <c r="C174" s="3">
        <v>45665</v>
      </c>
      <c r="D174" s="3">
        <v>45672</v>
      </c>
      <c r="E174" s="1" t="s">
        <v>18</v>
      </c>
      <c r="F174" s="1">
        <v>1</v>
      </c>
      <c r="G174" s="1" t="s">
        <v>14</v>
      </c>
      <c r="H174" s="1">
        <v>5</v>
      </c>
      <c r="I174" s="1">
        <f t="shared" si="14"/>
        <v>0.05</v>
      </c>
      <c r="J174" s="1" t="s">
        <v>24</v>
      </c>
      <c r="K174" s="1">
        <v>1</v>
      </c>
      <c r="L174" s="1" t="s">
        <v>19</v>
      </c>
      <c r="M174" s="1" t="b">
        <v>0</v>
      </c>
      <c r="N174" s="2" t="s">
        <v>17</v>
      </c>
      <c r="O174">
        <f t="shared" si="15"/>
        <v>17</v>
      </c>
      <c r="P174">
        <f t="shared" si="16"/>
        <v>7</v>
      </c>
      <c r="Q174">
        <f>IF(G174="B",VLOOKUP(F174,room_rates!$A$2:$G$8,3,FALSE),IF(G174="P",VLOOKUP(F174,room_rates!$A$2:$G$8,6,FALSE),IF(G174="M",VLOOKUP(F174,room_rates!$A$2:$G$8,7,FALSE),"")))</f>
        <v>132</v>
      </c>
      <c r="R174">
        <f t="shared" si="17"/>
        <v>6.6000000000000005</v>
      </c>
      <c r="S174">
        <f>IF(J174="Online Travel Agency",VLOOKUP(F174,room_rates!$A$2:$G$8,3,FALSE)*15%,0)</f>
        <v>18</v>
      </c>
      <c r="T174">
        <f t="shared" si="18"/>
        <v>0</v>
      </c>
      <c r="U174">
        <f t="shared" si="19"/>
        <v>751.80000000000007</v>
      </c>
      <c r="V174">
        <f t="shared" si="20"/>
        <v>7</v>
      </c>
    </row>
    <row r="175" spans="1:22" ht="14.25" customHeight="1" x14ac:dyDescent="0.35">
      <c r="A175" s="1">
        <v>1005067</v>
      </c>
      <c r="B175" s="3">
        <v>45629</v>
      </c>
      <c r="C175" s="3">
        <v>45665</v>
      </c>
      <c r="D175" s="3">
        <v>45672</v>
      </c>
      <c r="E175" s="1" t="s">
        <v>18</v>
      </c>
      <c r="F175" s="1">
        <v>1</v>
      </c>
      <c r="G175" s="1" t="s">
        <v>14</v>
      </c>
      <c r="H175" s="1">
        <v>5</v>
      </c>
      <c r="I175" s="1">
        <f t="shared" si="14"/>
        <v>0.05</v>
      </c>
      <c r="J175" s="1" t="s">
        <v>15</v>
      </c>
      <c r="K175" s="1">
        <v>1</v>
      </c>
      <c r="L175" s="1" t="s">
        <v>19</v>
      </c>
      <c r="M175" s="1" t="b">
        <v>0</v>
      </c>
      <c r="N175" s="2" t="s">
        <v>17</v>
      </c>
      <c r="O175">
        <f t="shared" si="15"/>
        <v>36</v>
      </c>
      <c r="P175">
        <f t="shared" si="16"/>
        <v>7</v>
      </c>
      <c r="Q175">
        <f>IF(G175="B",VLOOKUP(F175,room_rates!$A$2:$G$8,3,FALSE),IF(G175="P",VLOOKUP(F175,room_rates!$A$2:$G$8,6,FALSE),IF(G175="M",VLOOKUP(F175,room_rates!$A$2:$G$8,7,FALSE),"")))</f>
        <v>132</v>
      </c>
      <c r="R175">
        <f t="shared" si="17"/>
        <v>6.6000000000000005</v>
      </c>
      <c r="S175">
        <f>IF(J175="Online Travel Agency",VLOOKUP(F175,room_rates!$A$2:$G$8,3,FALSE)*15%,0)</f>
        <v>0</v>
      </c>
      <c r="T175">
        <f t="shared" si="18"/>
        <v>0</v>
      </c>
      <c r="U175">
        <f t="shared" si="19"/>
        <v>877.80000000000007</v>
      </c>
      <c r="V175">
        <f t="shared" si="20"/>
        <v>7</v>
      </c>
    </row>
    <row r="176" spans="1:22" ht="14.25" customHeight="1" x14ac:dyDescent="0.35">
      <c r="A176" s="1">
        <v>1005195</v>
      </c>
      <c r="B176" s="3">
        <v>45665</v>
      </c>
      <c r="C176" s="3">
        <v>45665</v>
      </c>
      <c r="D176" s="3">
        <v>45670</v>
      </c>
      <c r="E176" s="1" t="s">
        <v>21</v>
      </c>
      <c r="F176" s="1">
        <v>3</v>
      </c>
      <c r="G176" s="1" t="s">
        <v>14</v>
      </c>
      <c r="H176" s="1">
        <v>0</v>
      </c>
      <c r="I176" s="1">
        <f t="shared" si="14"/>
        <v>0</v>
      </c>
      <c r="J176" s="1" t="s">
        <v>20</v>
      </c>
      <c r="K176" s="1">
        <v>1</v>
      </c>
      <c r="L176" s="1" t="s">
        <v>16</v>
      </c>
      <c r="M176" s="1" t="b">
        <v>0</v>
      </c>
      <c r="N176" s="2" t="s">
        <v>17</v>
      </c>
      <c r="O176">
        <f t="shared" si="15"/>
        <v>0</v>
      </c>
      <c r="P176">
        <f t="shared" si="16"/>
        <v>5</v>
      </c>
      <c r="Q176">
        <f>IF(G176="B",VLOOKUP(F176,room_rates!$A$2:$G$8,3,FALSE),IF(G176="P",VLOOKUP(F176,room_rates!$A$2:$G$8,6,FALSE),IF(G176="M",VLOOKUP(F176,room_rates!$A$2:$G$8,7,FALSE),"")))</f>
        <v>242.00000000000003</v>
      </c>
      <c r="R176">
        <f t="shared" si="17"/>
        <v>0</v>
      </c>
      <c r="S176">
        <f>IF(J176="Online Travel Agency",VLOOKUP(F176,room_rates!$A$2:$G$8,3,FALSE)*15%,0)</f>
        <v>0</v>
      </c>
      <c r="T176">
        <f t="shared" si="18"/>
        <v>0</v>
      </c>
      <c r="U176">
        <f t="shared" si="19"/>
        <v>1210.0000000000002</v>
      </c>
      <c r="V176">
        <f t="shared" si="20"/>
        <v>5</v>
      </c>
    </row>
    <row r="177" spans="1:22" ht="14.25" customHeight="1" x14ac:dyDescent="0.35">
      <c r="A177" s="1">
        <v>1005213</v>
      </c>
      <c r="B177" s="3">
        <v>45665</v>
      </c>
      <c r="C177" s="3">
        <v>45665</v>
      </c>
      <c r="D177" s="3">
        <v>45672</v>
      </c>
      <c r="E177" s="1" t="s">
        <v>18</v>
      </c>
      <c r="F177" s="1">
        <v>1</v>
      </c>
      <c r="G177" s="1" t="s">
        <v>14</v>
      </c>
      <c r="H177" s="1">
        <v>5</v>
      </c>
      <c r="I177" s="1">
        <f t="shared" si="14"/>
        <v>0.05</v>
      </c>
      <c r="J177" s="1" t="s">
        <v>20</v>
      </c>
      <c r="K177" s="1">
        <v>1</v>
      </c>
      <c r="L177" s="1" t="s">
        <v>16</v>
      </c>
      <c r="M177" s="1" t="b">
        <v>0</v>
      </c>
      <c r="N177" s="2" t="s">
        <v>17</v>
      </c>
      <c r="O177">
        <f t="shared" si="15"/>
        <v>0</v>
      </c>
      <c r="P177">
        <f t="shared" si="16"/>
        <v>7</v>
      </c>
      <c r="Q177">
        <f>IF(G177="B",VLOOKUP(F177,room_rates!$A$2:$G$8,3,FALSE),IF(G177="P",VLOOKUP(F177,room_rates!$A$2:$G$8,6,FALSE),IF(G177="M",VLOOKUP(F177,room_rates!$A$2:$G$8,7,FALSE),"")))</f>
        <v>132</v>
      </c>
      <c r="R177">
        <f t="shared" si="17"/>
        <v>6.6000000000000005</v>
      </c>
      <c r="S177">
        <f>IF(J177="Online Travel Agency",VLOOKUP(F177,room_rates!$A$2:$G$8,3,FALSE)*15%,0)</f>
        <v>0</v>
      </c>
      <c r="T177">
        <f t="shared" si="18"/>
        <v>0</v>
      </c>
      <c r="U177">
        <f t="shared" si="19"/>
        <v>877.80000000000007</v>
      </c>
      <c r="V177">
        <f t="shared" si="20"/>
        <v>7</v>
      </c>
    </row>
    <row r="178" spans="1:22" ht="14.25" customHeight="1" x14ac:dyDescent="0.35">
      <c r="A178" s="1">
        <v>1005258</v>
      </c>
      <c r="B178" s="3">
        <v>45651</v>
      </c>
      <c r="C178" s="3">
        <v>45665</v>
      </c>
      <c r="D178" s="3">
        <v>45672</v>
      </c>
      <c r="E178" s="1" t="s">
        <v>21</v>
      </c>
      <c r="F178" s="1">
        <v>3</v>
      </c>
      <c r="G178" s="1" t="s">
        <v>14</v>
      </c>
      <c r="H178" s="1">
        <v>0</v>
      </c>
      <c r="I178" s="1">
        <f t="shared" si="14"/>
        <v>0</v>
      </c>
      <c r="J178" s="1" t="s">
        <v>24</v>
      </c>
      <c r="K178" s="1">
        <v>1</v>
      </c>
      <c r="L178" s="1" t="s">
        <v>16</v>
      </c>
      <c r="M178" s="1" t="b">
        <v>0</v>
      </c>
      <c r="N178" s="2" t="s">
        <v>17</v>
      </c>
      <c r="O178">
        <f t="shared" si="15"/>
        <v>14</v>
      </c>
      <c r="P178">
        <f t="shared" si="16"/>
        <v>7</v>
      </c>
      <c r="Q178">
        <f>IF(G178="B",VLOOKUP(F178,room_rates!$A$2:$G$8,3,FALSE),IF(G178="P",VLOOKUP(F178,room_rates!$A$2:$G$8,6,FALSE),IF(G178="M",VLOOKUP(F178,room_rates!$A$2:$G$8,7,FALSE),"")))</f>
        <v>242.00000000000003</v>
      </c>
      <c r="R178">
        <f t="shared" si="17"/>
        <v>0</v>
      </c>
      <c r="S178">
        <f>IF(J178="Online Travel Agency",VLOOKUP(F178,room_rates!$A$2:$G$8,3,FALSE)*15%,0)</f>
        <v>33</v>
      </c>
      <c r="T178">
        <f t="shared" si="18"/>
        <v>0</v>
      </c>
      <c r="U178">
        <f t="shared" si="19"/>
        <v>1463.0000000000002</v>
      </c>
      <c r="V178">
        <f t="shared" si="20"/>
        <v>7</v>
      </c>
    </row>
    <row r="179" spans="1:22" ht="14.25" customHeight="1" x14ac:dyDescent="0.35">
      <c r="A179" s="1">
        <v>1005528</v>
      </c>
      <c r="B179" s="3">
        <v>45660</v>
      </c>
      <c r="C179" s="3">
        <v>45665</v>
      </c>
      <c r="D179" s="3">
        <v>45670</v>
      </c>
      <c r="E179" s="1" t="s">
        <v>18</v>
      </c>
      <c r="F179" s="1">
        <v>2</v>
      </c>
      <c r="G179" s="1" t="s">
        <v>14</v>
      </c>
      <c r="H179" s="1">
        <v>5</v>
      </c>
      <c r="I179" s="1">
        <f t="shared" si="14"/>
        <v>0.05</v>
      </c>
      <c r="J179" s="1" t="s">
        <v>24</v>
      </c>
      <c r="K179" s="1">
        <v>1</v>
      </c>
      <c r="L179" s="1" t="s">
        <v>16</v>
      </c>
      <c r="M179" s="1" t="b">
        <v>0</v>
      </c>
      <c r="N179" s="2" t="s">
        <v>17</v>
      </c>
      <c r="O179">
        <f t="shared" si="15"/>
        <v>5</v>
      </c>
      <c r="P179">
        <f t="shared" si="16"/>
        <v>5</v>
      </c>
      <c r="Q179">
        <f>IF(G179="B",VLOOKUP(F179,room_rates!$A$2:$G$8,3,FALSE),IF(G179="P",VLOOKUP(F179,room_rates!$A$2:$G$8,6,FALSE),IF(G179="M",VLOOKUP(F179,room_rates!$A$2:$G$8,7,FALSE),"")))</f>
        <v>154</v>
      </c>
      <c r="R179">
        <f t="shared" si="17"/>
        <v>7.7</v>
      </c>
      <c r="S179">
        <f>IF(J179="Online Travel Agency",VLOOKUP(F179,room_rates!$A$2:$G$8,3,FALSE)*15%,0)</f>
        <v>21</v>
      </c>
      <c r="T179">
        <f t="shared" si="18"/>
        <v>0</v>
      </c>
      <c r="U179">
        <f t="shared" si="19"/>
        <v>626.5</v>
      </c>
      <c r="V179">
        <f t="shared" si="20"/>
        <v>5</v>
      </c>
    </row>
    <row r="180" spans="1:22" ht="14.25" customHeight="1" x14ac:dyDescent="0.35">
      <c r="A180" s="1">
        <v>1005724</v>
      </c>
      <c r="B180" s="3">
        <v>45665</v>
      </c>
      <c r="C180" s="3">
        <v>45665</v>
      </c>
      <c r="D180" s="3">
        <v>45669</v>
      </c>
      <c r="E180" s="1" t="s">
        <v>18</v>
      </c>
      <c r="F180" s="1">
        <v>1</v>
      </c>
      <c r="G180" s="1" t="s">
        <v>14</v>
      </c>
      <c r="H180" s="1">
        <v>5</v>
      </c>
      <c r="I180" s="1">
        <f t="shared" si="14"/>
        <v>0.05</v>
      </c>
      <c r="J180" s="1" t="s">
        <v>20</v>
      </c>
      <c r="K180" s="1">
        <v>3</v>
      </c>
      <c r="L180" s="1" t="s">
        <v>16</v>
      </c>
      <c r="M180" s="1" t="b">
        <v>0</v>
      </c>
      <c r="N180" s="2" t="s">
        <v>17</v>
      </c>
      <c r="O180">
        <f t="shared" si="15"/>
        <v>0</v>
      </c>
      <c r="P180">
        <f t="shared" si="16"/>
        <v>4</v>
      </c>
      <c r="Q180">
        <f>IF(G180="B",VLOOKUP(F180,room_rates!$A$2:$G$8,3,FALSE),IF(G180="P",VLOOKUP(F180,room_rates!$A$2:$G$8,6,FALSE),IF(G180="M",VLOOKUP(F180,room_rates!$A$2:$G$8,7,FALSE),"")))</f>
        <v>132</v>
      </c>
      <c r="R180">
        <f t="shared" si="17"/>
        <v>6.6000000000000005</v>
      </c>
      <c r="S180">
        <f>IF(J180="Online Travel Agency",VLOOKUP(F180,room_rates!$A$2:$G$8,3,FALSE)*15%,0)</f>
        <v>0</v>
      </c>
      <c r="T180">
        <f t="shared" si="18"/>
        <v>0</v>
      </c>
      <c r="U180">
        <f t="shared" si="19"/>
        <v>1504.8000000000002</v>
      </c>
      <c r="V180">
        <f t="shared" si="20"/>
        <v>12</v>
      </c>
    </row>
    <row r="181" spans="1:22" ht="14.25" customHeight="1" x14ac:dyDescent="0.35">
      <c r="A181" s="1">
        <v>1005735</v>
      </c>
      <c r="B181" s="3">
        <v>45665</v>
      </c>
      <c r="C181" s="3">
        <v>45665</v>
      </c>
      <c r="D181" s="3">
        <v>45672</v>
      </c>
      <c r="E181" s="1" t="s">
        <v>21</v>
      </c>
      <c r="F181" s="1">
        <v>3</v>
      </c>
      <c r="G181" s="1" t="s">
        <v>14</v>
      </c>
      <c r="H181" s="1">
        <v>0</v>
      </c>
      <c r="I181" s="1">
        <f t="shared" si="14"/>
        <v>0</v>
      </c>
      <c r="J181" s="1" t="s">
        <v>20</v>
      </c>
      <c r="K181" s="1">
        <v>3</v>
      </c>
      <c r="L181" s="1" t="s">
        <v>16</v>
      </c>
      <c r="M181" s="1" t="b">
        <v>0</v>
      </c>
      <c r="N181" s="2" t="s">
        <v>17</v>
      </c>
      <c r="O181">
        <f t="shared" si="15"/>
        <v>0</v>
      </c>
      <c r="P181">
        <f t="shared" si="16"/>
        <v>7</v>
      </c>
      <c r="Q181">
        <f>IF(G181="B",VLOOKUP(F181,room_rates!$A$2:$G$8,3,FALSE),IF(G181="P",VLOOKUP(F181,room_rates!$A$2:$G$8,6,FALSE),IF(G181="M",VLOOKUP(F181,room_rates!$A$2:$G$8,7,FALSE),"")))</f>
        <v>242.00000000000003</v>
      </c>
      <c r="R181">
        <f t="shared" si="17"/>
        <v>0</v>
      </c>
      <c r="S181">
        <f>IF(J181="Online Travel Agency",VLOOKUP(F181,room_rates!$A$2:$G$8,3,FALSE)*15%,0)</f>
        <v>0</v>
      </c>
      <c r="T181">
        <f t="shared" si="18"/>
        <v>0</v>
      </c>
      <c r="U181">
        <f t="shared" si="19"/>
        <v>5082.0000000000009</v>
      </c>
      <c r="V181">
        <f t="shared" si="20"/>
        <v>21</v>
      </c>
    </row>
    <row r="182" spans="1:22" ht="14.25" customHeight="1" x14ac:dyDescent="0.35">
      <c r="A182" s="1">
        <v>1005853</v>
      </c>
      <c r="B182" s="3">
        <v>45655</v>
      </c>
      <c r="C182" s="3">
        <v>45665</v>
      </c>
      <c r="D182" s="3">
        <v>45670</v>
      </c>
      <c r="E182" s="1" t="s">
        <v>18</v>
      </c>
      <c r="F182" s="1">
        <v>1</v>
      </c>
      <c r="G182" s="1" t="s">
        <v>14</v>
      </c>
      <c r="H182" s="1">
        <v>5</v>
      </c>
      <c r="I182" s="1">
        <f t="shared" si="14"/>
        <v>0.05</v>
      </c>
      <c r="J182" s="1" t="s">
        <v>15</v>
      </c>
      <c r="K182" s="1">
        <v>3</v>
      </c>
      <c r="L182" s="1" t="s">
        <v>16</v>
      </c>
      <c r="M182" s="1" t="b">
        <v>0</v>
      </c>
      <c r="N182" s="2" t="s">
        <v>17</v>
      </c>
      <c r="O182">
        <f t="shared" si="15"/>
        <v>10</v>
      </c>
      <c r="P182">
        <f t="shared" si="16"/>
        <v>5</v>
      </c>
      <c r="Q182">
        <f>IF(G182="B",VLOOKUP(F182,room_rates!$A$2:$G$8,3,FALSE),IF(G182="P",VLOOKUP(F182,room_rates!$A$2:$G$8,6,FALSE),IF(G182="M",VLOOKUP(F182,room_rates!$A$2:$G$8,7,FALSE),"")))</f>
        <v>132</v>
      </c>
      <c r="R182">
        <f t="shared" si="17"/>
        <v>6.6000000000000005</v>
      </c>
      <c r="S182">
        <f>IF(J182="Online Travel Agency",VLOOKUP(F182,room_rates!$A$2:$G$8,3,FALSE)*15%,0)</f>
        <v>0</v>
      </c>
      <c r="T182">
        <f t="shared" si="18"/>
        <v>0</v>
      </c>
      <c r="U182">
        <f t="shared" si="19"/>
        <v>1881</v>
      </c>
      <c r="V182">
        <f t="shared" si="20"/>
        <v>15</v>
      </c>
    </row>
    <row r="183" spans="1:22" ht="14.25" customHeight="1" x14ac:dyDescent="0.35">
      <c r="A183" s="1">
        <v>1005961</v>
      </c>
      <c r="B183" s="3">
        <v>45660</v>
      </c>
      <c r="C183" s="3">
        <v>45665</v>
      </c>
      <c r="D183" s="3">
        <v>45672</v>
      </c>
      <c r="E183" s="1" t="s">
        <v>18</v>
      </c>
      <c r="F183" s="1">
        <v>1</v>
      </c>
      <c r="G183" s="1" t="s">
        <v>14</v>
      </c>
      <c r="H183" s="1">
        <v>5</v>
      </c>
      <c r="I183" s="1">
        <f t="shared" si="14"/>
        <v>0.05</v>
      </c>
      <c r="J183" s="1" t="s">
        <v>15</v>
      </c>
      <c r="K183" s="1">
        <v>2</v>
      </c>
      <c r="L183" s="1" t="s">
        <v>16</v>
      </c>
      <c r="M183" s="1" t="b">
        <v>0</v>
      </c>
      <c r="N183" s="2" t="s">
        <v>17</v>
      </c>
      <c r="O183">
        <f t="shared" si="15"/>
        <v>5</v>
      </c>
      <c r="P183">
        <f t="shared" si="16"/>
        <v>7</v>
      </c>
      <c r="Q183">
        <f>IF(G183="B",VLOOKUP(F183,room_rates!$A$2:$G$8,3,FALSE),IF(G183="P",VLOOKUP(F183,room_rates!$A$2:$G$8,6,FALSE),IF(G183="M",VLOOKUP(F183,room_rates!$A$2:$G$8,7,FALSE),"")))</f>
        <v>132</v>
      </c>
      <c r="R183">
        <f t="shared" si="17"/>
        <v>6.6000000000000005</v>
      </c>
      <c r="S183">
        <f>IF(J183="Online Travel Agency",VLOOKUP(F183,room_rates!$A$2:$G$8,3,FALSE)*15%,0)</f>
        <v>0</v>
      </c>
      <c r="T183">
        <f t="shared" si="18"/>
        <v>0</v>
      </c>
      <c r="U183">
        <f t="shared" si="19"/>
        <v>1755.6000000000001</v>
      </c>
      <c r="V183">
        <f t="shared" si="20"/>
        <v>14</v>
      </c>
    </row>
    <row r="184" spans="1:22" ht="14.25" customHeight="1" x14ac:dyDescent="0.35">
      <c r="A184" s="1">
        <v>1006054</v>
      </c>
      <c r="B184" s="3">
        <v>45665</v>
      </c>
      <c r="C184" s="3">
        <v>45665</v>
      </c>
      <c r="D184" s="3">
        <v>45671</v>
      </c>
      <c r="E184" s="1" t="s">
        <v>18</v>
      </c>
      <c r="F184" s="1">
        <v>1</v>
      </c>
      <c r="G184" s="1" t="s">
        <v>14</v>
      </c>
      <c r="H184" s="1">
        <v>5</v>
      </c>
      <c r="I184" s="1">
        <f t="shared" si="14"/>
        <v>0.05</v>
      </c>
      <c r="J184" s="1" t="s">
        <v>20</v>
      </c>
      <c r="K184" s="1">
        <v>3</v>
      </c>
      <c r="L184" s="1" t="s">
        <v>16</v>
      </c>
      <c r="M184" s="1" t="b">
        <v>1</v>
      </c>
      <c r="N184" s="2" t="s">
        <v>17</v>
      </c>
      <c r="O184">
        <f t="shared" si="15"/>
        <v>0</v>
      </c>
      <c r="P184">
        <f t="shared" si="16"/>
        <v>6</v>
      </c>
      <c r="Q184">
        <f>IF(G184="B",VLOOKUP(F184,room_rates!$A$2:$G$8,3,FALSE),IF(G184="P",VLOOKUP(F184,room_rates!$A$2:$G$8,6,FALSE),IF(G184="M",VLOOKUP(F184,room_rates!$A$2:$G$8,7,FALSE),"")))</f>
        <v>132</v>
      </c>
      <c r="R184">
        <f t="shared" si="17"/>
        <v>6.6000000000000005</v>
      </c>
      <c r="S184">
        <f>IF(J184="Online Travel Agency",VLOOKUP(F184,room_rates!$A$2:$G$8,3,FALSE)*15%,0)</f>
        <v>0</v>
      </c>
      <c r="T184">
        <f t="shared" si="18"/>
        <v>1.32</v>
      </c>
      <c r="U184">
        <f t="shared" si="19"/>
        <v>2233.44</v>
      </c>
      <c r="V184">
        <f t="shared" si="20"/>
        <v>18</v>
      </c>
    </row>
    <row r="185" spans="1:22" ht="14.25" customHeight="1" x14ac:dyDescent="0.35">
      <c r="A185" s="1">
        <v>1006091</v>
      </c>
      <c r="B185" s="3">
        <v>45665</v>
      </c>
      <c r="C185" s="3">
        <v>45665</v>
      </c>
      <c r="D185" s="3">
        <v>45667</v>
      </c>
      <c r="E185" s="1" t="s">
        <v>18</v>
      </c>
      <c r="F185" s="1">
        <v>2</v>
      </c>
      <c r="G185" s="1" t="s">
        <v>14</v>
      </c>
      <c r="H185" s="1">
        <v>5</v>
      </c>
      <c r="I185" s="1">
        <f t="shared" si="14"/>
        <v>0.05</v>
      </c>
      <c r="J185" s="1" t="s">
        <v>20</v>
      </c>
      <c r="K185" s="1">
        <v>1</v>
      </c>
      <c r="L185" s="1" t="s">
        <v>19</v>
      </c>
      <c r="M185" s="1" t="b">
        <v>0</v>
      </c>
      <c r="N185" s="2" t="s">
        <v>17</v>
      </c>
      <c r="O185">
        <f t="shared" si="15"/>
        <v>0</v>
      </c>
      <c r="P185">
        <f t="shared" si="16"/>
        <v>2</v>
      </c>
      <c r="Q185">
        <f>IF(G185="B",VLOOKUP(F185,room_rates!$A$2:$G$8,3,FALSE),IF(G185="P",VLOOKUP(F185,room_rates!$A$2:$G$8,6,FALSE),IF(G185="M",VLOOKUP(F185,room_rates!$A$2:$G$8,7,FALSE),"")))</f>
        <v>154</v>
      </c>
      <c r="R185">
        <f t="shared" si="17"/>
        <v>7.7</v>
      </c>
      <c r="S185">
        <f>IF(J185="Online Travel Agency",VLOOKUP(F185,room_rates!$A$2:$G$8,3,FALSE)*15%,0)</f>
        <v>0</v>
      </c>
      <c r="T185">
        <f t="shared" si="18"/>
        <v>0</v>
      </c>
      <c r="U185">
        <f t="shared" si="19"/>
        <v>292.60000000000002</v>
      </c>
      <c r="V185">
        <f t="shared" si="20"/>
        <v>2</v>
      </c>
    </row>
    <row r="186" spans="1:22" ht="14.25" customHeight="1" x14ac:dyDescent="0.35">
      <c r="A186" s="1">
        <v>1003093</v>
      </c>
      <c r="B186" s="3">
        <v>45650</v>
      </c>
      <c r="C186" s="3">
        <v>45666</v>
      </c>
      <c r="D186" s="3">
        <v>45671</v>
      </c>
      <c r="E186" s="1" t="s">
        <v>21</v>
      </c>
      <c r="F186" s="1">
        <v>3</v>
      </c>
      <c r="G186" s="1" t="s">
        <v>14</v>
      </c>
      <c r="H186" s="1">
        <v>0</v>
      </c>
      <c r="I186" s="1">
        <f t="shared" si="14"/>
        <v>0</v>
      </c>
      <c r="J186" s="1" t="s">
        <v>24</v>
      </c>
      <c r="K186" s="1">
        <v>2</v>
      </c>
      <c r="L186" s="1" t="s">
        <v>19</v>
      </c>
      <c r="M186" s="1" t="b">
        <v>0</v>
      </c>
      <c r="N186" s="2" t="s">
        <v>17</v>
      </c>
      <c r="O186">
        <f t="shared" si="15"/>
        <v>16</v>
      </c>
      <c r="P186">
        <f t="shared" si="16"/>
        <v>5</v>
      </c>
      <c r="Q186">
        <f>IF(G186="B",VLOOKUP(F186,room_rates!$A$2:$G$8,3,FALSE),IF(G186="P",VLOOKUP(F186,room_rates!$A$2:$G$8,6,FALSE),IF(G186="M",VLOOKUP(F186,room_rates!$A$2:$G$8,7,FALSE),"")))</f>
        <v>242.00000000000003</v>
      </c>
      <c r="R186">
        <f t="shared" si="17"/>
        <v>0</v>
      </c>
      <c r="S186">
        <f>IF(J186="Online Travel Agency",VLOOKUP(F186,room_rates!$A$2:$G$8,3,FALSE)*15%,0)</f>
        <v>33</v>
      </c>
      <c r="T186">
        <f t="shared" si="18"/>
        <v>0</v>
      </c>
      <c r="U186">
        <f t="shared" si="19"/>
        <v>2090.0000000000005</v>
      </c>
      <c r="V186">
        <f t="shared" si="20"/>
        <v>10</v>
      </c>
    </row>
    <row r="187" spans="1:22" ht="14.25" customHeight="1" x14ac:dyDescent="0.35">
      <c r="A187" s="1">
        <v>1003114</v>
      </c>
      <c r="B187" s="3">
        <v>45643</v>
      </c>
      <c r="C187" s="3">
        <v>45666</v>
      </c>
      <c r="D187" s="3">
        <v>45667</v>
      </c>
      <c r="E187" s="1" t="s">
        <v>21</v>
      </c>
      <c r="F187" s="1">
        <v>3</v>
      </c>
      <c r="G187" s="1" t="s">
        <v>14</v>
      </c>
      <c r="H187" s="1">
        <v>0</v>
      </c>
      <c r="I187" s="1">
        <f t="shared" si="14"/>
        <v>0</v>
      </c>
      <c r="J187" s="1" t="s">
        <v>15</v>
      </c>
      <c r="K187" s="1">
        <v>1</v>
      </c>
      <c r="L187" s="1" t="s">
        <v>19</v>
      </c>
      <c r="M187" s="1" t="b">
        <v>0</v>
      </c>
      <c r="N187" s="2" t="s">
        <v>17</v>
      </c>
      <c r="O187">
        <f t="shared" si="15"/>
        <v>23</v>
      </c>
      <c r="P187">
        <f t="shared" si="16"/>
        <v>1</v>
      </c>
      <c r="Q187">
        <f>IF(G187="B",VLOOKUP(F187,room_rates!$A$2:$G$8,3,FALSE),IF(G187="P",VLOOKUP(F187,room_rates!$A$2:$G$8,6,FALSE),IF(G187="M",VLOOKUP(F187,room_rates!$A$2:$G$8,7,FALSE),"")))</f>
        <v>242.00000000000003</v>
      </c>
      <c r="R187">
        <f t="shared" si="17"/>
        <v>0</v>
      </c>
      <c r="S187">
        <f>IF(J187="Online Travel Agency",VLOOKUP(F187,room_rates!$A$2:$G$8,3,FALSE)*15%,0)</f>
        <v>0</v>
      </c>
      <c r="T187">
        <f t="shared" si="18"/>
        <v>0</v>
      </c>
      <c r="U187">
        <f t="shared" si="19"/>
        <v>242.00000000000003</v>
      </c>
      <c r="V187">
        <f t="shared" si="20"/>
        <v>1</v>
      </c>
    </row>
    <row r="188" spans="1:22" ht="14.25" customHeight="1" x14ac:dyDescent="0.35">
      <c r="A188" s="1">
        <v>1003212</v>
      </c>
      <c r="B188" s="3">
        <v>45651</v>
      </c>
      <c r="C188" s="3">
        <v>45666</v>
      </c>
      <c r="D188" s="3">
        <v>45672</v>
      </c>
      <c r="E188" s="1" t="s">
        <v>18</v>
      </c>
      <c r="F188" s="1">
        <v>1</v>
      </c>
      <c r="G188" s="1" t="s">
        <v>14</v>
      </c>
      <c r="H188" s="1">
        <v>5</v>
      </c>
      <c r="I188" s="1">
        <f t="shared" si="14"/>
        <v>0.05</v>
      </c>
      <c r="J188" s="1" t="s">
        <v>24</v>
      </c>
      <c r="K188" s="1">
        <v>1</v>
      </c>
      <c r="L188" s="1" t="s">
        <v>19</v>
      </c>
      <c r="M188" s="1" t="b">
        <v>0</v>
      </c>
      <c r="N188" s="2" t="s">
        <v>17</v>
      </c>
      <c r="O188">
        <f t="shared" si="15"/>
        <v>15</v>
      </c>
      <c r="P188">
        <f t="shared" si="16"/>
        <v>6</v>
      </c>
      <c r="Q188">
        <f>IF(G188="B",VLOOKUP(F188,room_rates!$A$2:$G$8,3,FALSE),IF(G188="P",VLOOKUP(F188,room_rates!$A$2:$G$8,6,FALSE),IF(G188="M",VLOOKUP(F188,room_rates!$A$2:$G$8,7,FALSE),"")))</f>
        <v>132</v>
      </c>
      <c r="R188">
        <f t="shared" si="17"/>
        <v>6.6000000000000005</v>
      </c>
      <c r="S188">
        <f>IF(J188="Online Travel Agency",VLOOKUP(F188,room_rates!$A$2:$G$8,3,FALSE)*15%,0)</f>
        <v>18</v>
      </c>
      <c r="T188">
        <f t="shared" si="18"/>
        <v>0</v>
      </c>
      <c r="U188">
        <f t="shared" si="19"/>
        <v>644.40000000000009</v>
      </c>
      <c r="V188">
        <f t="shared" si="20"/>
        <v>6</v>
      </c>
    </row>
    <row r="189" spans="1:22" ht="14.25" customHeight="1" x14ac:dyDescent="0.35">
      <c r="A189" s="1">
        <v>1003322</v>
      </c>
      <c r="B189" s="3">
        <v>45666</v>
      </c>
      <c r="C189" s="3">
        <v>45666</v>
      </c>
      <c r="D189" s="3">
        <v>45671</v>
      </c>
      <c r="E189" s="1" t="s">
        <v>13</v>
      </c>
      <c r="F189" s="1">
        <v>6</v>
      </c>
      <c r="G189" s="1" t="s">
        <v>14</v>
      </c>
      <c r="H189" s="1">
        <v>0</v>
      </c>
      <c r="I189" s="1">
        <f t="shared" si="14"/>
        <v>0</v>
      </c>
      <c r="J189" s="1" t="s">
        <v>20</v>
      </c>
      <c r="K189" s="1">
        <v>2</v>
      </c>
      <c r="L189" s="1" t="s">
        <v>16</v>
      </c>
      <c r="M189" s="1" t="b">
        <v>0</v>
      </c>
      <c r="N189" s="2" t="s">
        <v>17</v>
      </c>
      <c r="O189">
        <f t="shared" si="15"/>
        <v>0</v>
      </c>
      <c r="P189">
        <f t="shared" si="16"/>
        <v>5</v>
      </c>
      <c r="Q189">
        <f>IF(G189="B",VLOOKUP(F189,room_rates!$A$2:$G$8,3,FALSE),IF(G189="P",VLOOKUP(F189,room_rates!$A$2:$G$8,6,FALSE),IF(G189="M",VLOOKUP(F189,room_rates!$A$2:$G$8,7,FALSE),"")))</f>
        <v>385.00000000000006</v>
      </c>
      <c r="R189">
        <f t="shared" si="17"/>
        <v>0</v>
      </c>
      <c r="S189">
        <f>IF(J189="Online Travel Agency",VLOOKUP(F189,room_rates!$A$2:$G$8,3,FALSE)*15%,0)</f>
        <v>0</v>
      </c>
      <c r="T189">
        <f t="shared" si="18"/>
        <v>0</v>
      </c>
      <c r="U189">
        <f t="shared" si="19"/>
        <v>3850.0000000000005</v>
      </c>
      <c r="V189">
        <f t="shared" si="20"/>
        <v>10</v>
      </c>
    </row>
    <row r="190" spans="1:22" ht="14.25" customHeight="1" x14ac:dyDescent="0.35">
      <c r="A190" s="1">
        <v>1003414</v>
      </c>
      <c r="B190" s="3">
        <v>45652</v>
      </c>
      <c r="C190" s="3">
        <v>45666</v>
      </c>
      <c r="D190" s="3">
        <v>45673</v>
      </c>
      <c r="E190" s="1" t="s">
        <v>13</v>
      </c>
      <c r="F190" s="1">
        <v>7</v>
      </c>
      <c r="G190" s="1" t="s">
        <v>14</v>
      </c>
      <c r="H190" s="1">
        <v>0</v>
      </c>
      <c r="I190" s="1">
        <f t="shared" si="14"/>
        <v>0</v>
      </c>
      <c r="J190" s="1" t="s">
        <v>24</v>
      </c>
      <c r="K190" s="1">
        <v>1</v>
      </c>
      <c r="L190" s="1" t="s">
        <v>19</v>
      </c>
      <c r="M190" s="1" t="b">
        <v>0</v>
      </c>
      <c r="N190" s="2" t="s">
        <v>17</v>
      </c>
      <c r="O190">
        <f t="shared" si="15"/>
        <v>14</v>
      </c>
      <c r="P190">
        <f t="shared" si="16"/>
        <v>7</v>
      </c>
      <c r="Q190">
        <f>IF(G190="B",VLOOKUP(F190,room_rates!$A$2:$G$8,3,FALSE),IF(G190="P",VLOOKUP(F190,room_rates!$A$2:$G$8,6,FALSE),IF(G190="M",VLOOKUP(F190,room_rates!$A$2:$G$8,7,FALSE),"")))</f>
        <v>495.00000000000006</v>
      </c>
      <c r="R190">
        <f t="shared" si="17"/>
        <v>0</v>
      </c>
      <c r="S190">
        <f>IF(J190="Online Travel Agency",VLOOKUP(F190,room_rates!$A$2:$G$8,3,FALSE)*15%,0)</f>
        <v>67.5</v>
      </c>
      <c r="T190">
        <f t="shared" si="18"/>
        <v>0</v>
      </c>
      <c r="U190">
        <f t="shared" si="19"/>
        <v>2992.5000000000005</v>
      </c>
      <c r="V190">
        <f t="shared" si="20"/>
        <v>7</v>
      </c>
    </row>
    <row r="191" spans="1:22" ht="14.25" customHeight="1" x14ac:dyDescent="0.35">
      <c r="A191" s="1">
        <v>1003645</v>
      </c>
      <c r="B191" s="3">
        <v>45666</v>
      </c>
      <c r="C191" s="3">
        <v>45666</v>
      </c>
      <c r="D191" s="3">
        <v>45671</v>
      </c>
      <c r="E191" s="1" t="s">
        <v>21</v>
      </c>
      <c r="F191" s="1">
        <v>3</v>
      </c>
      <c r="G191" s="1" t="s">
        <v>14</v>
      </c>
      <c r="H191" s="1">
        <v>0</v>
      </c>
      <c r="I191" s="1">
        <f t="shared" si="14"/>
        <v>0</v>
      </c>
      <c r="J191" s="1" t="s">
        <v>20</v>
      </c>
      <c r="K191" s="1">
        <v>1</v>
      </c>
      <c r="L191" s="1" t="s">
        <v>16</v>
      </c>
      <c r="M191" s="1" t="b">
        <v>0</v>
      </c>
      <c r="N191" s="2" t="s">
        <v>17</v>
      </c>
      <c r="O191">
        <f t="shared" si="15"/>
        <v>0</v>
      </c>
      <c r="P191">
        <f t="shared" si="16"/>
        <v>5</v>
      </c>
      <c r="Q191">
        <f>IF(G191="B",VLOOKUP(F191,room_rates!$A$2:$G$8,3,FALSE),IF(G191="P",VLOOKUP(F191,room_rates!$A$2:$G$8,6,FALSE),IF(G191="M",VLOOKUP(F191,room_rates!$A$2:$G$8,7,FALSE),"")))</f>
        <v>242.00000000000003</v>
      </c>
      <c r="R191">
        <f t="shared" si="17"/>
        <v>0</v>
      </c>
      <c r="S191">
        <f>IF(J191="Online Travel Agency",VLOOKUP(F191,room_rates!$A$2:$G$8,3,FALSE)*15%,0)</f>
        <v>0</v>
      </c>
      <c r="T191">
        <f t="shared" si="18"/>
        <v>0</v>
      </c>
      <c r="U191">
        <f t="shared" si="19"/>
        <v>1210.0000000000002</v>
      </c>
      <c r="V191">
        <f t="shared" si="20"/>
        <v>5</v>
      </c>
    </row>
    <row r="192" spans="1:22" ht="14.25" customHeight="1" x14ac:dyDescent="0.35">
      <c r="A192" s="1">
        <v>1003763</v>
      </c>
      <c r="B192" s="3">
        <v>45648</v>
      </c>
      <c r="C192" s="3">
        <v>45666</v>
      </c>
      <c r="D192" s="3">
        <v>45673</v>
      </c>
      <c r="E192" s="1" t="s">
        <v>13</v>
      </c>
      <c r="F192" s="1">
        <v>6</v>
      </c>
      <c r="G192" s="1" t="s">
        <v>14</v>
      </c>
      <c r="H192" s="1">
        <v>0</v>
      </c>
      <c r="I192" s="1">
        <f t="shared" si="14"/>
        <v>0</v>
      </c>
      <c r="J192" s="1" t="s">
        <v>24</v>
      </c>
      <c r="K192" s="1">
        <v>3</v>
      </c>
      <c r="L192" s="1" t="s">
        <v>19</v>
      </c>
      <c r="M192" s="1" t="b">
        <v>1</v>
      </c>
      <c r="N192" s="2" t="s">
        <v>17</v>
      </c>
      <c r="O192">
        <f t="shared" si="15"/>
        <v>18</v>
      </c>
      <c r="P192">
        <f t="shared" si="16"/>
        <v>7</v>
      </c>
      <c r="Q192">
        <f>IF(G192="B",VLOOKUP(F192,room_rates!$A$2:$G$8,3,FALSE),IF(G192="P",VLOOKUP(F192,room_rates!$A$2:$G$8,6,FALSE),IF(G192="M",VLOOKUP(F192,room_rates!$A$2:$G$8,7,FALSE),"")))</f>
        <v>385.00000000000006</v>
      </c>
      <c r="R192">
        <f t="shared" si="17"/>
        <v>0</v>
      </c>
      <c r="S192">
        <f>IF(J192="Online Travel Agency",VLOOKUP(F192,room_rates!$A$2:$G$8,3,FALSE)*15%,0)</f>
        <v>52.5</v>
      </c>
      <c r="T192">
        <f t="shared" si="18"/>
        <v>3.8500000000000005</v>
      </c>
      <c r="U192">
        <f t="shared" si="19"/>
        <v>6901.6500000000005</v>
      </c>
      <c r="V192">
        <f t="shared" si="20"/>
        <v>21</v>
      </c>
    </row>
    <row r="193" spans="1:22" ht="14.25" customHeight="1" x14ac:dyDescent="0.35">
      <c r="A193" s="1">
        <v>1004083</v>
      </c>
      <c r="B193" s="3">
        <v>45655</v>
      </c>
      <c r="C193" s="3">
        <v>45666</v>
      </c>
      <c r="D193" s="3">
        <v>45667</v>
      </c>
      <c r="E193" s="1" t="s">
        <v>13</v>
      </c>
      <c r="F193" s="1">
        <v>6</v>
      </c>
      <c r="G193" s="1" t="s">
        <v>14</v>
      </c>
      <c r="H193" s="1">
        <v>0</v>
      </c>
      <c r="I193" s="1">
        <f t="shared" si="14"/>
        <v>0</v>
      </c>
      <c r="J193" s="1" t="s">
        <v>15</v>
      </c>
      <c r="K193" s="1">
        <v>3</v>
      </c>
      <c r="L193" s="1" t="s">
        <v>16</v>
      </c>
      <c r="M193" s="1" t="b">
        <v>0</v>
      </c>
      <c r="N193" s="2" t="s">
        <v>17</v>
      </c>
      <c r="O193">
        <f t="shared" si="15"/>
        <v>11</v>
      </c>
      <c r="P193">
        <f t="shared" si="16"/>
        <v>1</v>
      </c>
      <c r="Q193">
        <f>IF(G193="B",VLOOKUP(F193,room_rates!$A$2:$G$8,3,FALSE),IF(G193="P",VLOOKUP(F193,room_rates!$A$2:$G$8,6,FALSE),IF(G193="M",VLOOKUP(F193,room_rates!$A$2:$G$8,7,FALSE),"")))</f>
        <v>385.00000000000006</v>
      </c>
      <c r="R193">
        <f t="shared" si="17"/>
        <v>0</v>
      </c>
      <c r="S193">
        <f>IF(J193="Online Travel Agency",VLOOKUP(F193,room_rates!$A$2:$G$8,3,FALSE)*15%,0)</f>
        <v>0</v>
      </c>
      <c r="T193">
        <f t="shared" si="18"/>
        <v>0</v>
      </c>
      <c r="U193">
        <f t="shared" si="19"/>
        <v>1155.0000000000002</v>
      </c>
      <c r="V193">
        <f t="shared" si="20"/>
        <v>3</v>
      </c>
    </row>
    <row r="194" spans="1:22" ht="14.25" customHeight="1" x14ac:dyDescent="0.35">
      <c r="A194" s="1">
        <v>1004154</v>
      </c>
      <c r="B194" s="3">
        <v>45666</v>
      </c>
      <c r="C194" s="3">
        <v>45666</v>
      </c>
      <c r="D194" s="3">
        <v>45668</v>
      </c>
      <c r="E194" s="1" t="s">
        <v>13</v>
      </c>
      <c r="F194" s="1">
        <v>6</v>
      </c>
      <c r="G194" s="1" t="s">
        <v>14</v>
      </c>
      <c r="H194" s="1">
        <v>0</v>
      </c>
      <c r="I194" s="1">
        <f t="shared" si="14"/>
        <v>0</v>
      </c>
      <c r="J194" s="1" t="s">
        <v>20</v>
      </c>
      <c r="K194" s="1">
        <v>1</v>
      </c>
      <c r="L194" s="1" t="s">
        <v>19</v>
      </c>
      <c r="M194" s="1" t="b">
        <v>0</v>
      </c>
      <c r="N194" s="2" t="s">
        <v>17</v>
      </c>
      <c r="O194">
        <f t="shared" si="15"/>
        <v>0</v>
      </c>
      <c r="P194">
        <f t="shared" si="16"/>
        <v>2</v>
      </c>
      <c r="Q194">
        <f>IF(G194="B",VLOOKUP(F194,room_rates!$A$2:$G$8,3,FALSE),IF(G194="P",VLOOKUP(F194,room_rates!$A$2:$G$8,6,FALSE),IF(G194="M",VLOOKUP(F194,room_rates!$A$2:$G$8,7,FALSE),"")))</f>
        <v>385.00000000000006</v>
      </c>
      <c r="R194">
        <f t="shared" si="17"/>
        <v>0</v>
      </c>
      <c r="S194">
        <f>IF(J194="Online Travel Agency",VLOOKUP(F194,room_rates!$A$2:$G$8,3,FALSE)*15%,0)</f>
        <v>0</v>
      </c>
      <c r="T194">
        <f t="shared" si="18"/>
        <v>0</v>
      </c>
      <c r="U194">
        <f t="shared" si="19"/>
        <v>770.00000000000011</v>
      </c>
      <c r="V194">
        <f t="shared" si="20"/>
        <v>2</v>
      </c>
    </row>
    <row r="195" spans="1:22" ht="14.25" customHeight="1" x14ac:dyDescent="0.35">
      <c r="A195" s="1">
        <v>1004168</v>
      </c>
      <c r="B195" s="3">
        <v>45657</v>
      </c>
      <c r="C195" s="3">
        <v>45666</v>
      </c>
      <c r="D195" s="3">
        <v>45667</v>
      </c>
      <c r="E195" s="1" t="s">
        <v>21</v>
      </c>
      <c r="F195" s="1">
        <v>3</v>
      </c>
      <c r="G195" s="1" t="s">
        <v>14</v>
      </c>
      <c r="H195" s="1">
        <v>0</v>
      </c>
      <c r="I195" s="1">
        <f t="shared" ref="I195:I258" si="21">H195/100</f>
        <v>0</v>
      </c>
      <c r="J195" s="1" t="s">
        <v>15</v>
      </c>
      <c r="K195" s="1">
        <v>3</v>
      </c>
      <c r="L195" s="1" t="s">
        <v>16</v>
      </c>
      <c r="M195" s="1" t="b">
        <v>1</v>
      </c>
      <c r="N195" s="2" t="s">
        <v>17</v>
      </c>
      <c r="O195">
        <f t="shared" ref="O195:O258" si="22">C195-B195</f>
        <v>9</v>
      </c>
      <c r="P195">
        <f t="shared" ref="P195:P258" si="23">D195-C195</f>
        <v>1</v>
      </c>
      <c r="Q195">
        <f>IF(G195="B",VLOOKUP(F195,room_rates!$A$2:$G$8,3,FALSE),IF(G195="P",VLOOKUP(F195,room_rates!$A$2:$G$8,6,FALSE),IF(G195="M",VLOOKUP(F195,room_rates!$A$2:$G$8,7,FALSE),"")))</f>
        <v>242.00000000000003</v>
      </c>
      <c r="R195">
        <f t="shared" ref="R195:R258" si="24">Q195*(H195/100)</f>
        <v>0</v>
      </c>
      <c r="S195">
        <f>IF(J195="Online Travel Agency",VLOOKUP(F195,room_rates!$A$2:$G$8,3,FALSE)*15%,0)</f>
        <v>0</v>
      </c>
      <c r="T195">
        <f t="shared" ref="T195:T258" si="25">IF(M195=TRUE, Q195*1%,0)</f>
        <v>2.4200000000000004</v>
      </c>
      <c r="U195">
        <f t="shared" ref="U195:U258" si="26">(Q195-R195-S195-T195)*V195</f>
        <v>718.74000000000012</v>
      </c>
      <c r="V195">
        <f t="shared" ref="V195:V258" si="27">K195*P195</f>
        <v>3</v>
      </c>
    </row>
    <row r="196" spans="1:22" ht="14.25" customHeight="1" x14ac:dyDescent="0.35">
      <c r="A196" s="1">
        <v>1004222</v>
      </c>
      <c r="B196" s="3">
        <v>45666</v>
      </c>
      <c r="C196" s="3">
        <v>45666</v>
      </c>
      <c r="D196" s="3">
        <v>45667</v>
      </c>
      <c r="E196" s="1" t="s">
        <v>21</v>
      </c>
      <c r="F196" s="1">
        <v>3</v>
      </c>
      <c r="G196" s="1" t="s">
        <v>14</v>
      </c>
      <c r="H196" s="1">
        <v>0</v>
      </c>
      <c r="I196" s="1">
        <f t="shared" si="21"/>
        <v>0</v>
      </c>
      <c r="J196" s="1" t="s">
        <v>20</v>
      </c>
      <c r="K196" s="1">
        <v>1</v>
      </c>
      <c r="L196" s="1" t="s">
        <v>19</v>
      </c>
      <c r="M196" s="1" t="b">
        <v>0</v>
      </c>
      <c r="N196" s="2" t="s">
        <v>17</v>
      </c>
      <c r="O196">
        <f t="shared" si="22"/>
        <v>0</v>
      </c>
      <c r="P196">
        <f t="shared" si="23"/>
        <v>1</v>
      </c>
      <c r="Q196">
        <f>IF(G196="B",VLOOKUP(F196,room_rates!$A$2:$G$8,3,FALSE),IF(G196="P",VLOOKUP(F196,room_rates!$A$2:$G$8,6,FALSE),IF(G196="M",VLOOKUP(F196,room_rates!$A$2:$G$8,7,FALSE),"")))</f>
        <v>242.00000000000003</v>
      </c>
      <c r="R196">
        <f t="shared" si="24"/>
        <v>0</v>
      </c>
      <c r="S196">
        <f>IF(J196="Online Travel Agency",VLOOKUP(F196,room_rates!$A$2:$G$8,3,FALSE)*15%,0)</f>
        <v>0</v>
      </c>
      <c r="T196">
        <f t="shared" si="25"/>
        <v>0</v>
      </c>
      <c r="U196">
        <f t="shared" si="26"/>
        <v>242.00000000000003</v>
      </c>
      <c r="V196">
        <f t="shared" si="27"/>
        <v>1</v>
      </c>
    </row>
    <row r="197" spans="1:22" ht="14.25" customHeight="1" x14ac:dyDescent="0.35">
      <c r="A197" s="1">
        <v>1004243</v>
      </c>
      <c r="B197" s="3">
        <v>45666</v>
      </c>
      <c r="C197" s="3">
        <v>45666</v>
      </c>
      <c r="D197" s="3">
        <v>45673</v>
      </c>
      <c r="E197" s="1" t="s">
        <v>18</v>
      </c>
      <c r="F197" s="1">
        <v>2</v>
      </c>
      <c r="G197" s="1" t="s">
        <v>14</v>
      </c>
      <c r="H197" s="1">
        <v>5</v>
      </c>
      <c r="I197" s="1">
        <f t="shared" si="21"/>
        <v>0.05</v>
      </c>
      <c r="J197" s="1" t="s">
        <v>20</v>
      </c>
      <c r="K197" s="1">
        <v>1</v>
      </c>
      <c r="L197" s="1" t="s">
        <v>19</v>
      </c>
      <c r="M197" s="1" t="b">
        <v>0</v>
      </c>
      <c r="N197" s="2" t="s">
        <v>17</v>
      </c>
      <c r="O197">
        <f t="shared" si="22"/>
        <v>0</v>
      </c>
      <c r="P197">
        <f t="shared" si="23"/>
        <v>7</v>
      </c>
      <c r="Q197">
        <f>IF(G197="B",VLOOKUP(F197,room_rates!$A$2:$G$8,3,FALSE),IF(G197="P",VLOOKUP(F197,room_rates!$A$2:$G$8,6,FALSE),IF(G197="M",VLOOKUP(F197,room_rates!$A$2:$G$8,7,FALSE),"")))</f>
        <v>154</v>
      </c>
      <c r="R197">
        <f t="shared" si="24"/>
        <v>7.7</v>
      </c>
      <c r="S197">
        <f>IF(J197="Online Travel Agency",VLOOKUP(F197,room_rates!$A$2:$G$8,3,FALSE)*15%,0)</f>
        <v>0</v>
      </c>
      <c r="T197">
        <f t="shared" si="25"/>
        <v>0</v>
      </c>
      <c r="U197">
        <f t="shared" si="26"/>
        <v>1024.1000000000001</v>
      </c>
      <c r="V197">
        <f t="shared" si="27"/>
        <v>7</v>
      </c>
    </row>
    <row r="198" spans="1:22" ht="14.25" customHeight="1" x14ac:dyDescent="0.35">
      <c r="A198" s="1">
        <v>1004307</v>
      </c>
      <c r="B198" s="3">
        <v>45654</v>
      </c>
      <c r="C198" s="3">
        <v>45666</v>
      </c>
      <c r="D198" s="3">
        <v>45671</v>
      </c>
      <c r="E198" s="1" t="s">
        <v>13</v>
      </c>
      <c r="F198" s="1">
        <v>7</v>
      </c>
      <c r="G198" s="1" t="s">
        <v>14</v>
      </c>
      <c r="H198" s="1">
        <v>0</v>
      </c>
      <c r="I198" s="1">
        <f t="shared" si="21"/>
        <v>0</v>
      </c>
      <c r="J198" s="1" t="s">
        <v>15</v>
      </c>
      <c r="K198" s="1">
        <v>1</v>
      </c>
      <c r="L198" s="1" t="s">
        <v>19</v>
      </c>
      <c r="M198" s="1" t="b">
        <v>0</v>
      </c>
      <c r="N198" s="2" t="s">
        <v>17</v>
      </c>
      <c r="O198">
        <f t="shared" si="22"/>
        <v>12</v>
      </c>
      <c r="P198">
        <f t="shared" si="23"/>
        <v>5</v>
      </c>
      <c r="Q198">
        <f>IF(G198="B",VLOOKUP(F198,room_rates!$A$2:$G$8,3,FALSE),IF(G198="P",VLOOKUP(F198,room_rates!$A$2:$G$8,6,FALSE),IF(G198="M",VLOOKUP(F198,room_rates!$A$2:$G$8,7,FALSE),"")))</f>
        <v>495.00000000000006</v>
      </c>
      <c r="R198">
        <f t="shared" si="24"/>
        <v>0</v>
      </c>
      <c r="S198">
        <f>IF(J198="Online Travel Agency",VLOOKUP(F198,room_rates!$A$2:$G$8,3,FALSE)*15%,0)</f>
        <v>0</v>
      </c>
      <c r="T198">
        <f t="shared" si="25"/>
        <v>0</v>
      </c>
      <c r="U198">
        <f t="shared" si="26"/>
        <v>2475.0000000000005</v>
      </c>
      <c r="V198">
        <f t="shared" si="27"/>
        <v>5</v>
      </c>
    </row>
    <row r="199" spans="1:22" ht="14.25" customHeight="1" x14ac:dyDescent="0.35">
      <c r="A199" s="1">
        <v>1004309</v>
      </c>
      <c r="B199" s="3">
        <v>45658</v>
      </c>
      <c r="C199" s="3">
        <v>45666</v>
      </c>
      <c r="D199" s="3">
        <v>45673</v>
      </c>
      <c r="E199" s="1" t="s">
        <v>21</v>
      </c>
      <c r="F199" s="1">
        <v>3</v>
      </c>
      <c r="G199" s="1" t="s">
        <v>14</v>
      </c>
      <c r="H199" s="1">
        <v>0</v>
      </c>
      <c r="I199" s="1">
        <f t="shared" si="21"/>
        <v>0</v>
      </c>
      <c r="J199" s="1" t="s">
        <v>24</v>
      </c>
      <c r="K199" s="1">
        <v>3</v>
      </c>
      <c r="L199" s="1" t="s">
        <v>16</v>
      </c>
      <c r="M199" s="1" t="b">
        <v>0</v>
      </c>
      <c r="N199" s="2" t="s">
        <v>17</v>
      </c>
      <c r="O199">
        <f t="shared" si="22"/>
        <v>8</v>
      </c>
      <c r="P199">
        <f t="shared" si="23"/>
        <v>7</v>
      </c>
      <c r="Q199">
        <f>IF(G199="B",VLOOKUP(F199,room_rates!$A$2:$G$8,3,FALSE),IF(G199="P",VLOOKUP(F199,room_rates!$A$2:$G$8,6,FALSE),IF(G199="M",VLOOKUP(F199,room_rates!$A$2:$G$8,7,FALSE),"")))</f>
        <v>242.00000000000003</v>
      </c>
      <c r="R199">
        <f t="shared" si="24"/>
        <v>0</v>
      </c>
      <c r="S199">
        <f>IF(J199="Online Travel Agency",VLOOKUP(F199,room_rates!$A$2:$G$8,3,FALSE)*15%,0)</f>
        <v>33</v>
      </c>
      <c r="T199">
        <f t="shared" si="25"/>
        <v>0</v>
      </c>
      <c r="U199">
        <f t="shared" si="26"/>
        <v>4389.0000000000009</v>
      </c>
      <c r="V199">
        <f t="shared" si="27"/>
        <v>21</v>
      </c>
    </row>
    <row r="200" spans="1:22" ht="14.25" customHeight="1" x14ac:dyDescent="0.35">
      <c r="A200" s="1">
        <v>1004368</v>
      </c>
      <c r="B200" s="3">
        <v>45666</v>
      </c>
      <c r="C200" s="3">
        <v>45666</v>
      </c>
      <c r="D200" s="3">
        <v>45672</v>
      </c>
      <c r="E200" s="1" t="s">
        <v>21</v>
      </c>
      <c r="F200" s="1">
        <v>5</v>
      </c>
      <c r="G200" s="1" t="s">
        <v>14</v>
      </c>
      <c r="H200" s="1">
        <v>0</v>
      </c>
      <c r="I200" s="1">
        <f t="shared" si="21"/>
        <v>0</v>
      </c>
      <c r="J200" s="1" t="s">
        <v>20</v>
      </c>
      <c r="K200" s="1">
        <v>1</v>
      </c>
      <c r="L200" s="1" t="s">
        <v>19</v>
      </c>
      <c r="M200" s="1" t="b">
        <v>0</v>
      </c>
      <c r="N200" s="2" t="s">
        <v>17</v>
      </c>
      <c r="O200">
        <f t="shared" si="22"/>
        <v>0</v>
      </c>
      <c r="P200">
        <f t="shared" si="23"/>
        <v>6</v>
      </c>
      <c r="Q200">
        <f>IF(G200="B",VLOOKUP(F200,room_rates!$A$2:$G$8,3,FALSE),IF(G200="P",VLOOKUP(F200,room_rates!$A$2:$G$8,6,FALSE),IF(G200="M",VLOOKUP(F200,room_rates!$A$2:$G$8,7,FALSE),"")))</f>
        <v>264</v>
      </c>
      <c r="R200">
        <f t="shared" si="24"/>
        <v>0</v>
      </c>
      <c r="S200">
        <f>IF(J200="Online Travel Agency",VLOOKUP(F200,room_rates!$A$2:$G$8,3,FALSE)*15%,0)</f>
        <v>0</v>
      </c>
      <c r="T200">
        <f t="shared" si="25"/>
        <v>0</v>
      </c>
      <c r="U200">
        <f t="shared" si="26"/>
        <v>1584</v>
      </c>
      <c r="V200">
        <f t="shared" si="27"/>
        <v>6</v>
      </c>
    </row>
    <row r="201" spans="1:22" ht="14.25" customHeight="1" x14ac:dyDescent="0.35">
      <c r="A201" s="1">
        <v>1004502</v>
      </c>
      <c r="B201" s="3">
        <v>45659</v>
      </c>
      <c r="C201" s="3">
        <v>45666</v>
      </c>
      <c r="D201" s="3">
        <v>45673</v>
      </c>
      <c r="E201" s="1" t="s">
        <v>21</v>
      </c>
      <c r="F201" s="1">
        <v>3</v>
      </c>
      <c r="G201" s="1" t="s">
        <v>14</v>
      </c>
      <c r="H201" s="1">
        <v>0</v>
      </c>
      <c r="I201" s="1">
        <f t="shared" si="21"/>
        <v>0</v>
      </c>
      <c r="J201" s="1" t="s">
        <v>15</v>
      </c>
      <c r="K201" s="1">
        <v>1</v>
      </c>
      <c r="L201" s="1" t="s">
        <v>19</v>
      </c>
      <c r="M201" s="1" t="b">
        <v>0</v>
      </c>
      <c r="N201" s="2" t="s">
        <v>17</v>
      </c>
      <c r="O201">
        <f t="shared" si="22"/>
        <v>7</v>
      </c>
      <c r="P201">
        <f t="shared" si="23"/>
        <v>7</v>
      </c>
      <c r="Q201">
        <f>IF(G201="B",VLOOKUP(F201,room_rates!$A$2:$G$8,3,FALSE),IF(G201="P",VLOOKUP(F201,room_rates!$A$2:$G$8,6,FALSE),IF(G201="M",VLOOKUP(F201,room_rates!$A$2:$G$8,7,FALSE),"")))</f>
        <v>242.00000000000003</v>
      </c>
      <c r="R201">
        <f t="shared" si="24"/>
        <v>0</v>
      </c>
      <c r="S201">
        <f>IF(J201="Online Travel Agency",VLOOKUP(F201,room_rates!$A$2:$G$8,3,FALSE)*15%,0)</f>
        <v>0</v>
      </c>
      <c r="T201">
        <f t="shared" si="25"/>
        <v>0</v>
      </c>
      <c r="U201">
        <f t="shared" si="26"/>
        <v>1694.0000000000002</v>
      </c>
      <c r="V201">
        <f t="shared" si="27"/>
        <v>7</v>
      </c>
    </row>
    <row r="202" spans="1:22" ht="14.25" customHeight="1" x14ac:dyDescent="0.35">
      <c r="A202" s="1">
        <v>1004536</v>
      </c>
      <c r="B202" s="3">
        <v>45636</v>
      </c>
      <c r="C202" s="3">
        <v>45666</v>
      </c>
      <c r="D202" s="3">
        <v>45671</v>
      </c>
      <c r="E202" s="1" t="s">
        <v>18</v>
      </c>
      <c r="F202" s="1">
        <v>1</v>
      </c>
      <c r="G202" s="1" t="s">
        <v>14</v>
      </c>
      <c r="H202" s="1">
        <v>5</v>
      </c>
      <c r="I202" s="1">
        <f t="shared" si="21"/>
        <v>0.05</v>
      </c>
      <c r="J202" s="1" t="s">
        <v>15</v>
      </c>
      <c r="K202" s="1">
        <v>1</v>
      </c>
      <c r="L202" s="1" t="s">
        <v>19</v>
      </c>
      <c r="M202" s="1" t="b">
        <v>1</v>
      </c>
      <c r="N202" s="2" t="s">
        <v>17</v>
      </c>
      <c r="O202">
        <f t="shared" si="22"/>
        <v>30</v>
      </c>
      <c r="P202">
        <f t="shared" si="23"/>
        <v>5</v>
      </c>
      <c r="Q202">
        <f>IF(G202="B",VLOOKUP(F202,room_rates!$A$2:$G$8,3,FALSE),IF(G202="P",VLOOKUP(F202,room_rates!$A$2:$G$8,6,FALSE),IF(G202="M",VLOOKUP(F202,room_rates!$A$2:$G$8,7,FALSE),"")))</f>
        <v>132</v>
      </c>
      <c r="R202">
        <f t="shared" si="24"/>
        <v>6.6000000000000005</v>
      </c>
      <c r="S202">
        <f>IF(J202="Online Travel Agency",VLOOKUP(F202,room_rates!$A$2:$G$8,3,FALSE)*15%,0)</f>
        <v>0</v>
      </c>
      <c r="T202">
        <f t="shared" si="25"/>
        <v>1.32</v>
      </c>
      <c r="U202">
        <f t="shared" si="26"/>
        <v>620.40000000000009</v>
      </c>
      <c r="V202">
        <f t="shared" si="27"/>
        <v>5</v>
      </c>
    </row>
    <row r="203" spans="1:22" ht="14.25" customHeight="1" x14ac:dyDescent="0.35">
      <c r="A203" s="1">
        <v>1004612</v>
      </c>
      <c r="B203" s="3">
        <v>45629</v>
      </c>
      <c r="C203" s="3">
        <v>45666</v>
      </c>
      <c r="D203" s="3">
        <v>45672</v>
      </c>
      <c r="E203" s="1" t="s">
        <v>21</v>
      </c>
      <c r="F203" s="1">
        <v>4</v>
      </c>
      <c r="G203" s="1" t="s">
        <v>14</v>
      </c>
      <c r="H203" s="1">
        <v>0</v>
      </c>
      <c r="I203" s="1">
        <f t="shared" si="21"/>
        <v>0</v>
      </c>
      <c r="J203" s="1" t="s">
        <v>15</v>
      </c>
      <c r="K203" s="1">
        <v>3</v>
      </c>
      <c r="L203" s="1" t="s">
        <v>19</v>
      </c>
      <c r="M203" s="1" t="b">
        <v>1</v>
      </c>
      <c r="N203" s="2" t="s">
        <v>17</v>
      </c>
      <c r="O203">
        <f t="shared" si="22"/>
        <v>37</v>
      </c>
      <c r="P203">
        <f t="shared" si="23"/>
        <v>6</v>
      </c>
      <c r="Q203">
        <f>IF(G203="B",VLOOKUP(F203,room_rates!$A$2:$G$8,3,FALSE),IF(G203="P",VLOOKUP(F203,room_rates!$A$2:$G$8,6,FALSE),IF(G203="M",VLOOKUP(F203,room_rates!$A$2:$G$8,7,FALSE),"")))</f>
        <v>253.00000000000003</v>
      </c>
      <c r="R203">
        <f t="shared" si="24"/>
        <v>0</v>
      </c>
      <c r="S203">
        <f>IF(J203="Online Travel Agency",VLOOKUP(F203,room_rates!$A$2:$G$8,3,FALSE)*15%,0)</f>
        <v>0</v>
      </c>
      <c r="T203">
        <f t="shared" si="25"/>
        <v>2.5300000000000002</v>
      </c>
      <c r="U203">
        <f t="shared" si="26"/>
        <v>4508.4600000000009</v>
      </c>
      <c r="V203">
        <f t="shared" si="27"/>
        <v>18</v>
      </c>
    </row>
    <row r="204" spans="1:22" ht="14.25" customHeight="1" x14ac:dyDescent="0.35">
      <c r="A204" s="1">
        <v>1004671</v>
      </c>
      <c r="B204" s="3">
        <v>45648</v>
      </c>
      <c r="C204" s="3">
        <v>45666</v>
      </c>
      <c r="D204" s="3">
        <v>45668</v>
      </c>
      <c r="E204" s="1" t="s">
        <v>21</v>
      </c>
      <c r="F204" s="1">
        <v>4</v>
      </c>
      <c r="G204" s="1" t="s">
        <v>14</v>
      </c>
      <c r="H204" s="1">
        <v>0</v>
      </c>
      <c r="I204" s="1">
        <f t="shared" si="21"/>
        <v>0</v>
      </c>
      <c r="J204" s="1" t="s">
        <v>24</v>
      </c>
      <c r="K204" s="1">
        <v>1</v>
      </c>
      <c r="L204" s="1" t="s">
        <v>19</v>
      </c>
      <c r="M204" s="1" t="b">
        <v>0</v>
      </c>
      <c r="N204" s="2" t="s">
        <v>17</v>
      </c>
      <c r="O204">
        <f t="shared" si="22"/>
        <v>18</v>
      </c>
      <c r="P204">
        <f t="shared" si="23"/>
        <v>2</v>
      </c>
      <c r="Q204">
        <f>IF(G204="B",VLOOKUP(F204,room_rates!$A$2:$G$8,3,FALSE),IF(G204="P",VLOOKUP(F204,room_rates!$A$2:$G$8,6,FALSE),IF(G204="M",VLOOKUP(F204,room_rates!$A$2:$G$8,7,FALSE),"")))</f>
        <v>253.00000000000003</v>
      </c>
      <c r="R204">
        <f t="shared" si="24"/>
        <v>0</v>
      </c>
      <c r="S204">
        <f>IF(J204="Online Travel Agency",VLOOKUP(F204,room_rates!$A$2:$G$8,3,FALSE)*15%,0)</f>
        <v>34.5</v>
      </c>
      <c r="T204">
        <f t="shared" si="25"/>
        <v>0</v>
      </c>
      <c r="U204">
        <f t="shared" si="26"/>
        <v>437.00000000000006</v>
      </c>
      <c r="V204">
        <f t="shared" si="27"/>
        <v>2</v>
      </c>
    </row>
    <row r="205" spans="1:22" ht="14.25" customHeight="1" x14ac:dyDescent="0.35">
      <c r="A205" s="1">
        <v>1004735</v>
      </c>
      <c r="B205" s="3">
        <v>45647</v>
      </c>
      <c r="C205" s="3">
        <v>45666</v>
      </c>
      <c r="D205" s="3">
        <v>45669</v>
      </c>
      <c r="E205" s="1" t="s">
        <v>18</v>
      </c>
      <c r="F205" s="1">
        <v>2</v>
      </c>
      <c r="G205" s="1" t="s">
        <v>14</v>
      </c>
      <c r="H205" s="1">
        <v>5</v>
      </c>
      <c r="I205" s="1">
        <f t="shared" si="21"/>
        <v>0.05</v>
      </c>
      <c r="J205" s="1" t="s">
        <v>15</v>
      </c>
      <c r="K205" s="1">
        <v>1</v>
      </c>
      <c r="L205" s="1" t="s">
        <v>19</v>
      </c>
      <c r="M205" s="1" t="b">
        <v>0</v>
      </c>
      <c r="N205" s="2" t="s">
        <v>17</v>
      </c>
      <c r="O205">
        <f t="shared" si="22"/>
        <v>19</v>
      </c>
      <c r="P205">
        <f t="shared" si="23"/>
        <v>3</v>
      </c>
      <c r="Q205">
        <f>IF(G205="B",VLOOKUP(F205,room_rates!$A$2:$G$8,3,FALSE),IF(G205="P",VLOOKUP(F205,room_rates!$A$2:$G$8,6,FALSE),IF(G205="M",VLOOKUP(F205,room_rates!$A$2:$G$8,7,FALSE),"")))</f>
        <v>154</v>
      </c>
      <c r="R205">
        <f t="shared" si="24"/>
        <v>7.7</v>
      </c>
      <c r="S205">
        <f>IF(J205="Online Travel Agency",VLOOKUP(F205,room_rates!$A$2:$G$8,3,FALSE)*15%,0)</f>
        <v>0</v>
      </c>
      <c r="T205">
        <f t="shared" si="25"/>
        <v>0</v>
      </c>
      <c r="U205">
        <f t="shared" si="26"/>
        <v>438.90000000000003</v>
      </c>
      <c r="V205">
        <f t="shared" si="27"/>
        <v>3</v>
      </c>
    </row>
    <row r="206" spans="1:22" ht="14.25" customHeight="1" x14ac:dyDescent="0.35">
      <c r="A206" s="1">
        <v>1004828</v>
      </c>
      <c r="B206" s="3">
        <v>45649</v>
      </c>
      <c r="C206" s="3">
        <v>45666</v>
      </c>
      <c r="D206" s="3">
        <v>45672</v>
      </c>
      <c r="E206" s="1" t="s">
        <v>18</v>
      </c>
      <c r="F206" s="1">
        <v>1</v>
      </c>
      <c r="G206" s="1" t="s">
        <v>14</v>
      </c>
      <c r="H206" s="1">
        <v>5</v>
      </c>
      <c r="I206" s="1">
        <f t="shared" si="21"/>
        <v>0.05</v>
      </c>
      <c r="J206" s="1" t="s">
        <v>15</v>
      </c>
      <c r="K206" s="1">
        <v>2</v>
      </c>
      <c r="L206" s="1" t="s">
        <v>19</v>
      </c>
      <c r="M206" s="1" t="b">
        <v>1</v>
      </c>
      <c r="N206" s="2" t="s">
        <v>17</v>
      </c>
      <c r="O206">
        <f t="shared" si="22"/>
        <v>17</v>
      </c>
      <c r="P206">
        <f t="shared" si="23"/>
        <v>6</v>
      </c>
      <c r="Q206">
        <f>IF(G206="B",VLOOKUP(F206,room_rates!$A$2:$G$8,3,FALSE),IF(G206="P",VLOOKUP(F206,room_rates!$A$2:$G$8,6,FALSE),IF(G206="M",VLOOKUP(F206,room_rates!$A$2:$G$8,7,FALSE),"")))</f>
        <v>132</v>
      </c>
      <c r="R206">
        <f t="shared" si="24"/>
        <v>6.6000000000000005</v>
      </c>
      <c r="S206">
        <f>IF(J206="Online Travel Agency",VLOOKUP(F206,room_rates!$A$2:$G$8,3,FALSE)*15%,0)</f>
        <v>0</v>
      </c>
      <c r="T206">
        <f t="shared" si="25"/>
        <v>1.32</v>
      </c>
      <c r="U206">
        <f t="shared" si="26"/>
        <v>1488.96</v>
      </c>
      <c r="V206">
        <f t="shared" si="27"/>
        <v>12</v>
      </c>
    </row>
    <row r="207" spans="1:22" ht="14.25" customHeight="1" x14ac:dyDescent="0.35">
      <c r="A207" s="1">
        <v>1005299</v>
      </c>
      <c r="B207" s="3">
        <v>45666</v>
      </c>
      <c r="C207" s="3">
        <v>45666</v>
      </c>
      <c r="D207" s="3">
        <v>45671</v>
      </c>
      <c r="E207" s="1" t="s">
        <v>18</v>
      </c>
      <c r="F207" s="1">
        <v>1</v>
      </c>
      <c r="G207" s="1" t="s">
        <v>14</v>
      </c>
      <c r="H207" s="1">
        <v>5</v>
      </c>
      <c r="I207" s="1">
        <f t="shared" si="21"/>
        <v>0.05</v>
      </c>
      <c r="J207" s="1" t="s">
        <v>20</v>
      </c>
      <c r="K207" s="1">
        <v>2</v>
      </c>
      <c r="L207" s="1" t="s">
        <v>19</v>
      </c>
      <c r="M207" s="1" t="b">
        <v>0</v>
      </c>
      <c r="N207" s="2" t="s">
        <v>17</v>
      </c>
      <c r="O207">
        <f t="shared" si="22"/>
        <v>0</v>
      </c>
      <c r="P207">
        <f t="shared" si="23"/>
        <v>5</v>
      </c>
      <c r="Q207">
        <f>IF(G207="B",VLOOKUP(F207,room_rates!$A$2:$G$8,3,FALSE),IF(G207="P",VLOOKUP(F207,room_rates!$A$2:$G$8,6,FALSE),IF(G207="M",VLOOKUP(F207,room_rates!$A$2:$G$8,7,FALSE),"")))</f>
        <v>132</v>
      </c>
      <c r="R207">
        <f t="shared" si="24"/>
        <v>6.6000000000000005</v>
      </c>
      <c r="S207">
        <f>IF(J207="Online Travel Agency",VLOOKUP(F207,room_rates!$A$2:$G$8,3,FALSE)*15%,0)</f>
        <v>0</v>
      </c>
      <c r="T207">
        <f t="shared" si="25"/>
        <v>0</v>
      </c>
      <c r="U207">
        <f t="shared" si="26"/>
        <v>1254</v>
      </c>
      <c r="V207">
        <f t="shared" si="27"/>
        <v>10</v>
      </c>
    </row>
    <row r="208" spans="1:22" ht="14.25" customHeight="1" x14ac:dyDescent="0.35">
      <c r="A208" s="1">
        <v>1005341</v>
      </c>
      <c r="B208" s="3">
        <v>45656</v>
      </c>
      <c r="C208" s="3">
        <v>45666</v>
      </c>
      <c r="D208" s="3">
        <v>45668</v>
      </c>
      <c r="E208" s="1" t="s">
        <v>18</v>
      </c>
      <c r="F208" s="1">
        <v>1</v>
      </c>
      <c r="G208" s="1" t="s">
        <v>14</v>
      </c>
      <c r="H208" s="1">
        <v>5</v>
      </c>
      <c r="I208" s="1">
        <f t="shared" si="21"/>
        <v>0.05</v>
      </c>
      <c r="J208" s="1" t="s">
        <v>15</v>
      </c>
      <c r="K208" s="1">
        <v>3</v>
      </c>
      <c r="L208" s="1" t="s">
        <v>16</v>
      </c>
      <c r="M208" s="1" t="b">
        <v>1</v>
      </c>
      <c r="N208" s="2" t="s">
        <v>17</v>
      </c>
      <c r="O208">
        <f t="shared" si="22"/>
        <v>10</v>
      </c>
      <c r="P208">
        <f t="shared" si="23"/>
        <v>2</v>
      </c>
      <c r="Q208">
        <f>IF(G208="B",VLOOKUP(F208,room_rates!$A$2:$G$8,3,FALSE),IF(G208="P",VLOOKUP(F208,room_rates!$A$2:$G$8,6,FALSE),IF(G208="M",VLOOKUP(F208,room_rates!$A$2:$G$8,7,FALSE),"")))</f>
        <v>132</v>
      </c>
      <c r="R208">
        <f t="shared" si="24"/>
        <v>6.6000000000000005</v>
      </c>
      <c r="S208">
        <f>IF(J208="Online Travel Agency",VLOOKUP(F208,room_rates!$A$2:$G$8,3,FALSE)*15%,0)</f>
        <v>0</v>
      </c>
      <c r="T208">
        <f t="shared" si="25"/>
        <v>1.32</v>
      </c>
      <c r="U208">
        <f t="shared" si="26"/>
        <v>744.48</v>
      </c>
      <c r="V208">
        <f t="shared" si="27"/>
        <v>6</v>
      </c>
    </row>
    <row r="209" spans="1:22" ht="14.25" customHeight="1" x14ac:dyDescent="0.35">
      <c r="A209" s="1">
        <v>1005385</v>
      </c>
      <c r="B209" s="3">
        <v>45624</v>
      </c>
      <c r="C209" s="3">
        <v>45666</v>
      </c>
      <c r="D209" s="3">
        <v>45671</v>
      </c>
      <c r="E209" s="1" t="s">
        <v>18</v>
      </c>
      <c r="F209" s="1">
        <v>1</v>
      </c>
      <c r="G209" s="1" t="s">
        <v>14</v>
      </c>
      <c r="H209" s="1">
        <v>5</v>
      </c>
      <c r="I209" s="1">
        <f t="shared" si="21"/>
        <v>0.05</v>
      </c>
      <c r="J209" s="1" t="s">
        <v>15</v>
      </c>
      <c r="K209" s="1">
        <v>1</v>
      </c>
      <c r="L209" s="1" t="s">
        <v>19</v>
      </c>
      <c r="M209" s="1" t="b">
        <v>0</v>
      </c>
      <c r="N209" s="2" t="s">
        <v>17</v>
      </c>
      <c r="O209">
        <f t="shared" si="22"/>
        <v>42</v>
      </c>
      <c r="P209">
        <f t="shared" si="23"/>
        <v>5</v>
      </c>
      <c r="Q209">
        <f>IF(G209="B",VLOOKUP(F209,room_rates!$A$2:$G$8,3,FALSE),IF(G209="P",VLOOKUP(F209,room_rates!$A$2:$G$8,6,FALSE),IF(G209="M",VLOOKUP(F209,room_rates!$A$2:$G$8,7,FALSE),"")))</f>
        <v>132</v>
      </c>
      <c r="R209">
        <f t="shared" si="24"/>
        <v>6.6000000000000005</v>
      </c>
      <c r="S209">
        <f>IF(J209="Online Travel Agency",VLOOKUP(F209,room_rates!$A$2:$G$8,3,FALSE)*15%,0)</f>
        <v>0</v>
      </c>
      <c r="T209">
        <f t="shared" si="25"/>
        <v>0</v>
      </c>
      <c r="U209">
        <f t="shared" si="26"/>
        <v>627</v>
      </c>
      <c r="V209">
        <f t="shared" si="27"/>
        <v>5</v>
      </c>
    </row>
    <row r="210" spans="1:22" ht="14.25" customHeight="1" x14ac:dyDescent="0.35">
      <c r="A210" s="1">
        <v>1005812</v>
      </c>
      <c r="B210" s="3">
        <v>45666</v>
      </c>
      <c r="C210" s="3">
        <v>45666</v>
      </c>
      <c r="D210" s="3">
        <v>45673</v>
      </c>
      <c r="E210" s="1" t="s">
        <v>21</v>
      </c>
      <c r="F210" s="1">
        <v>3</v>
      </c>
      <c r="G210" s="1" t="s">
        <v>14</v>
      </c>
      <c r="H210" s="1">
        <v>0</v>
      </c>
      <c r="I210" s="1">
        <f t="shared" si="21"/>
        <v>0</v>
      </c>
      <c r="J210" s="1" t="s">
        <v>20</v>
      </c>
      <c r="K210" s="1">
        <v>1</v>
      </c>
      <c r="L210" s="1" t="s">
        <v>19</v>
      </c>
      <c r="M210" s="1" t="b">
        <v>1</v>
      </c>
      <c r="N210" s="2" t="s">
        <v>17</v>
      </c>
      <c r="O210">
        <f t="shared" si="22"/>
        <v>0</v>
      </c>
      <c r="P210">
        <f t="shared" si="23"/>
        <v>7</v>
      </c>
      <c r="Q210">
        <f>IF(G210="B",VLOOKUP(F210,room_rates!$A$2:$G$8,3,FALSE),IF(G210="P",VLOOKUP(F210,room_rates!$A$2:$G$8,6,FALSE),IF(G210="M",VLOOKUP(F210,room_rates!$A$2:$G$8,7,FALSE),"")))</f>
        <v>242.00000000000003</v>
      </c>
      <c r="R210">
        <f t="shared" si="24"/>
        <v>0</v>
      </c>
      <c r="S210">
        <f>IF(J210="Online Travel Agency",VLOOKUP(F210,room_rates!$A$2:$G$8,3,FALSE)*15%,0)</f>
        <v>0</v>
      </c>
      <c r="T210">
        <f t="shared" si="25"/>
        <v>2.4200000000000004</v>
      </c>
      <c r="U210">
        <f t="shared" si="26"/>
        <v>1677.0600000000004</v>
      </c>
      <c r="V210">
        <f t="shared" si="27"/>
        <v>7</v>
      </c>
    </row>
    <row r="211" spans="1:22" ht="14.25" customHeight="1" x14ac:dyDescent="0.35">
      <c r="A211" s="1">
        <v>1005870</v>
      </c>
      <c r="B211" s="3">
        <v>45656</v>
      </c>
      <c r="C211" s="3">
        <v>45666</v>
      </c>
      <c r="D211" s="3">
        <v>45667</v>
      </c>
      <c r="E211" s="1" t="s">
        <v>18</v>
      </c>
      <c r="F211" s="1">
        <v>1</v>
      </c>
      <c r="G211" s="1" t="s">
        <v>14</v>
      </c>
      <c r="H211" s="1">
        <v>5</v>
      </c>
      <c r="I211" s="1">
        <f t="shared" si="21"/>
        <v>0.05</v>
      </c>
      <c r="J211" s="1" t="s">
        <v>24</v>
      </c>
      <c r="K211" s="1">
        <v>3</v>
      </c>
      <c r="L211" s="1" t="s">
        <v>16</v>
      </c>
      <c r="M211" s="1" t="b">
        <v>0</v>
      </c>
      <c r="N211" s="2" t="s">
        <v>17</v>
      </c>
      <c r="O211">
        <f t="shared" si="22"/>
        <v>10</v>
      </c>
      <c r="P211">
        <f t="shared" si="23"/>
        <v>1</v>
      </c>
      <c r="Q211">
        <f>IF(G211="B",VLOOKUP(F211,room_rates!$A$2:$G$8,3,FALSE),IF(G211="P",VLOOKUP(F211,room_rates!$A$2:$G$8,6,FALSE),IF(G211="M",VLOOKUP(F211,room_rates!$A$2:$G$8,7,FALSE),"")))</f>
        <v>132</v>
      </c>
      <c r="R211">
        <f t="shared" si="24"/>
        <v>6.6000000000000005</v>
      </c>
      <c r="S211">
        <f>IF(J211="Online Travel Agency",VLOOKUP(F211,room_rates!$A$2:$G$8,3,FALSE)*15%,0)</f>
        <v>18</v>
      </c>
      <c r="T211">
        <f t="shared" si="25"/>
        <v>0</v>
      </c>
      <c r="U211">
        <f t="shared" si="26"/>
        <v>322.20000000000005</v>
      </c>
      <c r="V211">
        <f t="shared" si="27"/>
        <v>3</v>
      </c>
    </row>
    <row r="212" spans="1:22" ht="14.25" customHeight="1" x14ac:dyDescent="0.35">
      <c r="A212" s="1">
        <v>1006007</v>
      </c>
      <c r="B212" s="3">
        <v>45648</v>
      </c>
      <c r="C212" s="3">
        <v>45666</v>
      </c>
      <c r="D212" s="3">
        <v>45669</v>
      </c>
      <c r="E212" s="1" t="s">
        <v>21</v>
      </c>
      <c r="F212" s="1">
        <v>3</v>
      </c>
      <c r="G212" s="1" t="s">
        <v>14</v>
      </c>
      <c r="H212" s="1">
        <v>0</v>
      </c>
      <c r="I212" s="1">
        <f t="shared" si="21"/>
        <v>0</v>
      </c>
      <c r="J212" s="1" t="s">
        <v>15</v>
      </c>
      <c r="K212" s="1">
        <v>3</v>
      </c>
      <c r="L212" s="1" t="s">
        <v>16</v>
      </c>
      <c r="M212" s="1" t="b">
        <v>1</v>
      </c>
      <c r="N212" s="2" t="s">
        <v>17</v>
      </c>
      <c r="O212">
        <f t="shared" si="22"/>
        <v>18</v>
      </c>
      <c r="P212">
        <f t="shared" si="23"/>
        <v>3</v>
      </c>
      <c r="Q212">
        <f>IF(G212="B",VLOOKUP(F212,room_rates!$A$2:$G$8,3,FALSE),IF(G212="P",VLOOKUP(F212,room_rates!$A$2:$G$8,6,FALSE),IF(G212="M",VLOOKUP(F212,room_rates!$A$2:$G$8,7,FALSE),"")))</f>
        <v>242.00000000000003</v>
      </c>
      <c r="R212">
        <f t="shared" si="24"/>
        <v>0</v>
      </c>
      <c r="S212">
        <f>IF(J212="Online Travel Agency",VLOOKUP(F212,room_rates!$A$2:$G$8,3,FALSE)*15%,0)</f>
        <v>0</v>
      </c>
      <c r="T212">
        <f t="shared" si="25"/>
        <v>2.4200000000000004</v>
      </c>
      <c r="U212">
        <f t="shared" si="26"/>
        <v>2156.2200000000003</v>
      </c>
      <c r="V212">
        <f t="shared" si="27"/>
        <v>9</v>
      </c>
    </row>
    <row r="213" spans="1:22" ht="14.25" customHeight="1" x14ac:dyDescent="0.35">
      <c r="A213" s="1">
        <v>1006063</v>
      </c>
      <c r="B213" s="3">
        <v>45628</v>
      </c>
      <c r="C213" s="3">
        <v>45666</v>
      </c>
      <c r="D213" s="3">
        <v>45671</v>
      </c>
      <c r="E213" s="1" t="s">
        <v>21</v>
      </c>
      <c r="F213" s="1">
        <v>5</v>
      </c>
      <c r="G213" s="1" t="s">
        <v>14</v>
      </c>
      <c r="H213" s="1">
        <v>0</v>
      </c>
      <c r="I213" s="1">
        <f t="shared" si="21"/>
        <v>0</v>
      </c>
      <c r="J213" s="1" t="s">
        <v>15</v>
      </c>
      <c r="K213" s="1">
        <v>3</v>
      </c>
      <c r="L213" s="1" t="s">
        <v>16</v>
      </c>
      <c r="M213" s="1" t="b">
        <v>0</v>
      </c>
      <c r="N213" s="2" t="s">
        <v>17</v>
      </c>
      <c r="O213">
        <f t="shared" si="22"/>
        <v>38</v>
      </c>
      <c r="P213">
        <f t="shared" si="23"/>
        <v>5</v>
      </c>
      <c r="Q213">
        <f>IF(G213="B",VLOOKUP(F213,room_rates!$A$2:$G$8,3,FALSE),IF(G213="P",VLOOKUP(F213,room_rates!$A$2:$G$8,6,FALSE),IF(G213="M",VLOOKUP(F213,room_rates!$A$2:$G$8,7,FALSE),"")))</f>
        <v>264</v>
      </c>
      <c r="R213">
        <f t="shared" si="24"/>
        <v>0</v>
      </c>
      <c r="S213">
        <f>IF(J213="Online Travel Agency",VLOOKUP(F213,room_rates!$A$2:$G$8,3,FALSE)*15%,0)</f>
        <v>0</v>
      </c>
      <c r="T213">
        <f t="shared" si="25"/>
        <v>0</v>
      </c>
      <c r="U213">
        <f t="shared" si="26"/>
        <v>3960</v>
      </c>
      <c r="V213">
        <f t="shared" si="27"/>
        <v>15</v>
      </c>
    </row>
    <row r="214" spans="1:22" ht="14.25" customHeight="1" x14ac:dyDescent="0.35">
      <c r="A214" s="1">
        <v>1003116</v>
      </c>
      <c r="B214" s="3">
        <v>45663</v>
      </c>
      <c r="C214" s="3">
        <v>45667</v>
      </c>
      <c r="D214" s="3">
        <v>45672</v>
      </c>
      <c r="E214" s="1" t="s">
        <v>13</v>
      </c>
      <c r="F214" s="1">
        <v>6</v>
      </c>
      <c r="G214" s="1" t="s">
        <v>14</v>
      </c>
      <c r="H214" s="1">
        <v>0</v>
      </c>
      <c r="I214" s="1">
        <f t="shared" si="21"/>
        <v>0</v>
      </c>
      <c r="J214" s="1" t="s">
        <v>15</v>
      </c>
      <c r="K214" s="1">
        <v>1</v>
      </c>
      <c r="L214" s="1" t="s">
        <v>19</v>
      </c>
      <c r="M214" s="1" t="b">
        <v>0</v>
      </c>
      <c r="N214" s="2" t="s">
        <v>17</v>
      </c>
      <c r="O214">
        <f t="shared" si="22"/>
        <v>4</v>
      </c>
      <c r="P214">
        <f t="shared" si="23"/>
        <v>5</v>
      </c>
      <c r="Q214">
        <f>IF(G214="B",VLOOKUP(F214,room_rates!$A$2:$G$8,3,FALSE),IF(G214="P",VLOOKUP(F214,room_rates!$A$2:$G$8,6,FALSE),IF(G214="M",VLOOKUP(F214,room_rates!$A$2:$G$8,7,FALSE),"")))</f>
        <v>385.00000000000006</v>
      </c>
      <c r="R214">
        <f t="shared" si="24"/>
        <v>0</v>
      </c>
      <c r="S214">
        <f>IF(J214="Online Travel Agency",VLOOKUP(F214,room_rates!$A$2:$G$8,3,FALSE)*15%,0)</f>
        <v>0</v>
      </c>
      <c r="T214">
        <f t="shared" si="25"/>
        <v>0</v>
      </c>
      <c r="U214">
        <f t="shared" si="26"/>
        <v>1925.0000000000002</v>
      </c>
      <c r="V214">
        <f t="shared" si="27"/>
        <v>5</v>
      </c>
    </row>
    <row r="215" spans="1:22" ht="14.25" customHeight="1" x14ac:dyDescent="0.35">
      <c r="A215" s="1">
        <v>1003373</v>
      </c>
      <c r="B215" s="3">
        <v>45667</v>
      </c>
      <c r="C215" s="3">
        <v>45667</v>
      </c>
      <c r="D215" s="3">
        <v>45673</v>
      </c>
      <c r="E215" s="1" t="s">
        <v>18</v>
      </c>
      <c r="F215" s="1">
        <v>1</v>
      </c>
      <c r="G215" s="1" t="s">
        <v>14</v>
      </c>
      <c r="H215" s="1">
        <v>5</v>
      </c>
      <c r="I215" s="1">
        <f t="shared" si="21"/>
        <v>0.05</v>
      </c>
      <c r="J215" s="1" t="s">
        <v>20</v>
      </c>
      <c r="K215" s="1">
        <v>2</v>
      </c>
      <c r="L215" s="1" t="s">
        <v>16</v>
      </c>
      <c r="M215" s="1" t="b">
        <v>0</v>
      </c>
      <c r="N215" s="2" t="s">
        <v>17</v>
      </c>
      <c r="O215">
        <f t="shared" si="22"/>
        <v>0</v>
      </c>
      <c r="P215">
        <f t="shared" si="23"/>
        <v>6</v>
      </c>
      <c r="Q215">
        <f>IF(G215="B",VLOOKUP(F215,room_rates!$A$2:$G$8,3,FALSE),IF(G215="P",VLOOKUP(F215,room_rates!$A$2:$G$8,6,FALSE),IF(G215="M",VLOOKUP(F215,room_rates!$A$2:$G$8,7,FALSE),"")))</f>
        <v>132</v>
      </c>
      <c r="R215">
        <f t="shared" si="24"/>
        <v>6.6000000000000005</v>
      </c>
      <c r="S215">
        <f>IF(J215="Online Travel Agency",VLOOKUP(F215,room_rates!$A$2:$G$8,3,FALSE)*15%,0)</f>
        <v>0</v>
      </c>
      <c r="T215">
        <f t="shared" si="25"/>
        <v>0</v>
      </c>
      <c r="U215">
        <f t="shared" si="26"/>
        <v>1504.8000000000002</v>
      </c>
      <c r="V215">
        <f t="shared" si="27"/>
        <v>12</v>
      </c>
    </row>
    <row r="216" spans="1:22" ht="14.25" customHeight="1" x14ac:dyDescent="0.35">
      <c r="A216" s="1">
        <v>1003479</v>
      </c>
      <c r="B216" s="3">
        <v>45650</v>
      </c>
      <c r="C216" s="3">
        <v>45667</v>
      </c>
      <c r="D216" s="3">
        <v>45668</v>
      </c>
      <c r="E216" s="1" t="s">
        <v>18</v>
      </c>
      <c r="F216" s="1">
        <v>1</v>
      </c>
      <c r="G216" s="1" t="s">
        <v>14</v>
      </c>
      <c r="H216" s="1">
        <v>5</v>
      </c>
      <c r="I216" s="1">
        <f t="shared" si="21"/>
        <v>0.05</v>
      </c>
      <c r="J216" s="1" t="s">
        <v>15</v>
      </c>
      <c r="K216" s="1">
        <v>3</v>
      </c>
      <c r="L216" s="1" t="s">
        <v>16</v>
      </c>
      <c r="M216" s="1" t="b">
        <v>0</v>
      </c>
      <c r="N216" s="2" t="s">
        <v>17</v>
      </c>
      <c r="O216">
        <f t="shared" si="22"/>
        <v>17</v>
      </c>
      <c r="P216">
        <f t="shared" si="23"/>
        <v>1</v>
      </c>
      <c r="Q216">
        <f>IF(G216="B",VLOOKUP(F216,room_rates!$A$2:$G$8,3,FALSE),IF(G216="P",VLOOKUP(F216,room_rates!$A$2:$G$8,6,FALSE),IF(G216="M",VLOOKUP(F216,room_rates!$A$2:$G$8,7,FALSE),"")))</f>
        <v>132</v>
      </c>
      <c r="R216">
        <f t="shared" si="24"/>
        <v>6.6000000000000005</v>
      </c>
      <c r="S216">
        <f>IF(J216="Online Travel Agency",VLOOKUP(F216,room_rates!$A$2:$G$8,3,FALSE)*15%,0)</f>
        <v>0</v>
      </c>
      <c r="T216">
        <f t="shared" si="25"/>
        <v>0</v>
      </c>
      <c r="U216">
        <f t="shared" si="26"/>
        <v>376.20000000000005</v>
      </c>
      <c r="V216">
        <f t="shared" si="27"/>
        <v>3</v>
      </c>
    </row>
    <row r="217" spans="1:22" ht="14.25" customHeight="1" x14ac:dyDescent="0.35">
      <c r="A217" s="1">
        <v>1003981</v>
      </c>
      <c r="B217" s="3">
        <v>45656</v>
      </c>
      <c r="C217" s="3">
        <v>45667</v>
      </c>
      <c r="D217" s="3">
        <v>45673</v>
      </c>
      <c r="E217" s="1" t="s">
        <v>18</v>
      </c>
      <c r="F217" s="1">
        <v>2</v>
      </c>
      <c r="G217" s="1" t="s">
        <v>14</v>
      </c>
      <c r="H217" s="1">
        <v>5</v>
      </c>
      <c r="I217" s="1">
        <f t="shared" si="21"/>
        <v>0.05</v>
      </c>
      <c r="J217" s="1" t="s">
        <v>24</v>
      </c>
      <c r="K217" s="1">
        <v>3</v>
      </c>
      <c r="L217" s="1" t="s">
        <v>16</v>
      </c>
      <c r="M217" s="1" t="b">
        <v>0</v>
      </c>
      <c r="N217" s="2" t="s">
        <v>17</v>
      </c>
      <c r="O217">
        <f t="shared" si="22"/>
        <v>11</v>
      </c>
      <c r="P217">
        <f t="shared" si="23"/>
        <v>6</v>
      </c>
      <c r="Q217">
        <f>IF(G217="B",VLOOKUP(F217,room_rates!$A$2:$G$8,3,FALSE),IF(G217="P",VLOOKUP(F217,room_rates!$A$2:$G$8,6,FALSE),IF(G217="M",VLOOKUP(F217,room_rates!$A$2:$G$8,7,FALSE),"")))</f>
        <v>154</v>
      </c>
      <c r="R217">
        <f t="shared" si="24"/>
        <v>7.7</v>
      </c>
      <c r="S217">
        <f>IF(J217="Online Travel Agency",VLOOKUP(F217,room_rates!$A$2:$G$8,3,FALSE)*15%,0)</f>
        <v>21</v>
      </c>
      <c r="T217">
        <f t="shared" si="25"/>
        <v>0</v>
      </c>
      <c r="U217">
        <f t="shared" si="26"/>
        <v>2255.4</v>
      </c>
      <c r="V217">
        <f t="shared" si="27"/>
        <v>18</v>
      </c>
    </row>
    <row r="218" spans="1:22" ht="14.25" customHeight="1" x14ac:dyDescent="0.35">
      <c r="A218" s="1">
        <v>1004010</v>
      </c>
      <c r="B218" s="3">
        <v>45658</v>
      </c>
      <c r="C218" s="3">
        <v>45667</v>
      </c>
      <c r="D218" s="3">
        <v>45673</v>
      </c>
      <c r="E218" s="1" t="s">
        <v>13</v>
      </c>
      <c r="F218" s="1">
        <v>7</v>
      </c>
      <c r="G218" s="1" t="s">
        <v>14</v>
      </c>
      <c r="H218" s="1">
        <v>0</v>
      </c>
      <c r="I218" s="1">
        <f t="shared" si="21"/>
        <v>0</v>
      </c>
      <c r="J218" s="1" t="s">
        <v>15</v>
      </c>
      <c r="K218" s="1">
        <v>1</v>
      </c>
      <c r="L218" s="1" t="s">
        <v>19</v>
      </c>
      <c r="M218" s="1" t="b">
        <v>0</v>
      </c>
      <c r="N218" s="2" t="s">
        <v>17</v>
      </c>
      <c r="O218">
        <f t="shared" si="22"/>
        <v>9</v>
      </c>
      <c r="P218">
        <f t="shared" si="23"/>
        <v>6</v>
      </c>
      <c r="Q218">
        <f>IF(G218="B",VLOOKUP(F218,room_rates!$A$2:$G$8,3,FALSE),IF(G218="P",VLOOKUP(F218,room_rates!$A$2:$G$8,6,FALSE),IF(G218="M",VLOOKUP(F218,room_rates!$A$2:$G$8,7,FALSE),"")))</f>
        <v>495.00000000000006</v>
      </c>
      <c r="R218">
        <f t="shared" si="24"/>
        <v>0</v>
      </c>
      <c r="S218">
        <f>IF(J218="Online Travel Agency",VLOOKUP(F218,room_rates!$A$2:$G$8,3,FALSE)*15%,0)</f>
        <v>0</v>
      </c>
      <c r="T218">
        <f t="shared" si="25"/>
        <v>0</v>
      </c>
      <c r="U218">
        <f t="shared" si="26"/>
        <v>2970.0000000000005</v>
      </c>
      <c r="V218">
        <f t="shared" si="27"/>
        <v>6</v>
      </c>
    </row>
    <row r="219" spans="1:22" ht="14.25" customHeight="1" x14ac:dyDescent="0.35">
      <c r="A219" s="1">
        <v>1004322</v>
      </c>
      <c r="B219" s="3">
        <v>45625</v>
      </c>
      <c r="C219" s="3">
        <v>45667</v>
      </c>
      <c r="D219" s="3">
        <v>45674</v>
      </c>
      <c r="E219" s="1" t="s">
        <v>13</v>
      </c>
      <c r="F219" s="1">
        <v>6</v>
      </c>
      <c r="G219" s="1" t="s">
        <v>14</v>
      </c>
      <c r="H219" s="1">
        <v>0</v>
      </c>
      <c r="I219" s="1">
        <f t="shared" si="21"/>
        <v>0</v>
      </c>
      <c r="J219" s="1" t="s">
        <v>15</v>
      </c>
      <c r="K219" s="1">
        <v>2</v>
      </c>
      <c r="L219" s="1" t="s">
        <v>19</v>
      </c>
      <c r="M219" s="1" t="b">
        <v>0</v>
      </c>
      <c r="N219" s="2" t="s">
        <v>17</v>
      </c>
      <c r="O219">
        <f t="shared" si="22"/>
        <v>42</v>
      </c>
      <c r="P219">
        <f t="shared" si="23"/>
        <v>7</v>
      </c>
      <c r="Q219">
        <f>IF(G219="B",VLOOKUP(F219,room_rates!$A$2:$G$8,3,FALSE),IF(G219="P",VLOOKUP(F219,room_rates!$A$2:$G$8,6,FALSE),IF(G219="M",VLOOKUP(F219,room_rates!$A$2:$G$8,7,FALSE),"")))</f>
        <v>385.00000000000006</v>
      </c>
      <c r="R219">
        <f t="shared" si="24"/>
        <v>0</v>
      </c>
      <c r="S219">
        <f>IF(J219="Online Travel Agency",VLOOKUP(F219,room_rates!$A$2:$G$8,3,FALSE)*15%,0)</f>
        <v>0</v>
      </c>
      <c r="T219">
        <f t="shared" si="25"/>
        <v>0</v>
      </c>
      <c r="U219">
        <f t="shared" si="26"/>
        <v>5390.0000000000009</v>
      </c>
      <c r="V219">
        <f t="shared" si="27"/>
        <v>14</v>
      </c>
    </row>
    <row r="220" spans="1:22" ht="14.25" customHeight="1" x14ac:dyDescent="0.35">
      <c r="A220" s="1">
        <v>1004624</v>
      </c>
      <c r="B220" s="3">
        <v>45650</v>
      </c>
      <c r="C220" s="3">
        <v>45667</v>
      </c>
      <c r="D220" s="3">
        <v>45669</v>
      </c>
      <c r="E220" s="1" t="s">
        <v>18</v>
      </c>
      <c r="F220" s="1">
        <v>1</v>
      </c>
      <c r="G220" s="1" t="s">
        <v>14</v>
      </c>
      <c r="H220" s="1">
        <v>5</v>
      </c>
      <c r="I220" s="1">
        <f t="shared" si="21"/>
        <v>0.05</v>
      </c>
      <c r="J220" s="1" t="s">
        <v>15</v>
      </c>
      <c r="K220" s="1">
        <v>2</v>
      </c>
      <c r="L220" s="1" t="s">
        <v>19</v>
      </c>
      <c r="M220" s="1" t="b">
        <v>1</v>
      </c>
      <c r="N220" s="2" t="s">
        <v>17</v>
      </c>
      <c r="O220">
        <f t="shared" si="22"/>
        <v>17</v>
      </c>
      <c r="P220">
        <f t="shared" si="23"/>
        <v>2</v>
      </c>
      <c r="Q220">
        <f>IF(G220="B",VLOOKUP(F220,room_rates!$A$2:$G$8,3,FALSE),IF(G220="P",VLOOKUP(F220,room_rates!$A$2:$G$8,6,FALSE),IF(G220="M",VLOOKUP(F220,room_rates!$A$2:$G$8,7,FALSE),"")))</f>
        <v>132</v>
      </c>
      <c r="R220">
        <f t="shared" si="24"/>
        <v>6.6000000000000005</v>
      </c>
      <c r="S220">
        <f>IF(J220="Online Travel Agency",VLOOKUP(F220,room_rates!$A$2:$G$8,3,FALSE)*15%,0)</f>
        <v>0</v>
      </c>
      <c r="T220">
        <f t="shared" si="25"/>
        <v>1.32</v>
      </c>
      <c r="U220">
        <f t="shared" si="26"/>
        <v>496.32000000000005</v>
      </c>
      <c r="V220">
        <f t="shared" si="27"/>
        <v>4</v>
      </c>
    </row>
    <row r="221" spans="1:22" ht="14.25" customHeight="1" x14ac:dyDescent="0.35">
      <c r="A221" s="1">
        <v>1004681</v>
      </c>
      <c r="B221" s="3">
        <v>45667</v>
      </c>
      <c r="C221" s="3">
        <v>45667</v>
      </c>
      <c r="D221" s="3">
        <v>45674</v>
      </c>
      <c r="E221" s="1" t="s">
        <v>18</v>
      </c>
      <c r="F221" s="1">
        <v>1</v>
      </c>
      <c r="G221" s="1" t="s">
        <v>14</v>
      </c>
      <c r="H221" s="1">
        <v>5</v>
      </c>
      <c r="I221" s="1">
        <f t="shared" si="21"/>
        <v>0.05</v>
      </c>
      <c r="J221" s="1" t="s">
        <v>20</v>
      </c>
      <c r="K221" s="1">
        <v>2</v>
      </c>
      <c r="L221" s="1" t="s">
        <v>19</v>
      </c>
      <c r="M221" s="1" t="b">
        <v>0</v>
      </c>
      <c r="N221" s="2" t="s">
        <v>17</v>
      </c>
      <c r="O221">
        <f t="shared" si="22"/>
        <v>0</v>
      </c>
      <c r="P221">
        <f t="shared" si="23"/>
        <v>7</v>
      </c>
      <c r="Q221">
        <f>IF(G221="B",VLOOKUP(F221,room_rates!$A$2:$G$8,3,FALSE),IF(G221="P",VLOOKUP(F221,room_rates!$A$2:$G$8,6,FALSE),IF(G221="M",VLOOKUP(F221,room_rates!$A$2:$G$8,7,FALSE),"")))</f>
        <v>132</v>
      </c>
      <c r="R221">
        <f t="shared" si="24"/>
        <v>6.6000000000000005</v>
      </c>
      <c r="S221">
        <f>IF(J221="Online Travel Agency",VLOOKUP(F221,room_rates!$A$2:$G$8,3,FALSE)*15%,0)</f>
        <v>0</v>
      </c>
      <c r="T221">
        <f t="shared" si="25"/>
        <v>0</v>
      </c>
      <c r="U221">
        <f t="shared" si="26"/>
        <v>1755.6000000000001</v>
      </c>
      <c r="V221">
        <f t="shared" si="27"/>
        <v>14</v>
      </c>
    </row>
    <row r="222" spans="1:22" ht="14.25" customHeight="1" x14ac:dyDescent="0.35">
      <c r="A222" s="1">
        <v>1004740</v>
      </c>
      <c r="B222" s="3">
        <v>45652</v>
      </c>
      <c r="C222" s="3">
        <v>45667</v>
      </c>
      <c r="D222" s="3">
        <v>45669</v>
      </c>
      <c r="E222" s="1" t="s">
        <v>21</v>
      </c>
      <c r="F222" s="1">
        <v>5</v>
      </c>
      <c r="G222" s="1" t="s">
        <v>14</v>
      </c>
      <c r="H222" s="1">
        <v>0</v>
      </c>
      <c r="I222" s="1">
        <f t="shared" si="21"/>
        <v>0</v>
      </c>
      <c r="J222" s="1" t="s">
        <v>24</v>
      </c>
      <c r="K222" s="1">
        <v>3</v>
      </c>
      <c r="L222" s="1" t="s">
        <v>16</v>
      </c>
      <c r="M222" s="1" t="b">
        <v>0</v>
      </c>
      <c r="N222" s="2" t="s">
        <v>17</v>
      </c>
      <c r="O222">
        <f t="shared" si="22"/>
        <v>15</v>
      </c>
      <c r="P222">
        <f t="shared" si="23"/>
        <v>2</v>
      </c>
      <c r="Q222">
        <f>IF(G222="B",VLOOKUP(F222,room_rates!$A$2:$G$8,3,FALSE),IF(G222="P",VLOOKUP(F222,room_rates!$A$2:$G$8,6,FALSE),IF(G222="M",VLOOKUP(F222,room_rates!$A$2:$G$8,7,FALSE),"")))</f>
        <v>264</v>
      </c>
      <c r="R222">
        <f t="shared" si="24"/>
        <v>0</v>
      </c>
      <c r="S222">
        <f>IF(J222="Online Travel Agency",VLOOKUP(F222,room_rates!$A$2:$G$8,3,FALSE)*15%,0)</f>
        <v>36</v>
      </c>
      <c r="T222">
        <f t="shared" si="25"/>
        <v>0</v>
      </c>
      <c r="U222">
        <f t="shared" si="26"/>
        <v>1368</v>
      </c>
      <c r="V222">
        <f t="shared" si="27"/>
        <v>6</v>
      </c>
    </row>
    <row r="223" spans="1:22" ht="14.25" customHeight="1" x14ac:dyDescent="0.35">
      <c r="A223" s="1">
        <v>1004886</v>
      </c>
      <c r="B223" s="3">
        <v>45661</v>
      </c>
      <c r="C223" s="3">
        <v>45667</v>
      </c>
      <c r="D223" s="3">
        <v>45670</v>
      </c>
      <c r="E223" s="1" t="s">
        <v>21</v>
      </c>
      <c r="F223" s="1">
        <v>3</v>
      </c>
      <c r="G223" s="1" t="s">
        <v>14</v>
      </c>
      <c r="H223" s="1">
        <v>0</v>
      </c>
      <c r="I223" s="1">
        <f t="shared" si="21"/>
        <v>0</v>
      </c>
      <c r="J223" s="1" t="s">
        <v>24</v>
      </c>
      <c r="K223" s="1">
        <v>1</v>
      </c>
      <c r="L223" s="1" t="s">
        <v>16</v>
      </c>
      <c r="M223" s="1" t="b">
        <v>0</v>
      </c>
      <c r="N223" s="2" t="s">
        <v>17</v>
      </c>
      <c r="O223">
        <f t="shared" si="22"/>
        <v>6</v>
      </c>
      <c r="P223">
        <f t="shared" si="23"/>
        <v>3</v>
      </c>
      <c r="Q223">
        <f>IF(G223="B",VLOOKUP(F223,room_rates!$A$2:$G$8,3,FALSE),IF(G223="P",VLOOKUP(F223,room_rates!$A$2:$G$8,6,FALSE),IF(G223="M",VLOOKUP(F223,room_rates!$A$2:$G$8,7,FALSE),"")))</f>
        <v>242.00000000000003</v>
      </c>
      <c r="R223">
        <f t="shared" si="24"/>
        <v>0</v>
      </c>
      <c r="S223">
        <f>IF(J223="Online Travel Agency",VLOOKUP(F223,room_rates!$A$2:$G$8,3,FALSE)*15%,0)</f>
        <v>33</v>
      </c>
      <c r="T223">
        <f t="shared" si="25"/>
        <v>0</v>
      </c>
      <c r="U223">
        <f t="shared" si="26"/>
        <v>627.00000000000011</v>
      </c>
      <c r="V223">
        <f t="shared" si="27"/>
        <v>3</v>
      </c>
    </row>
    <row r="224" spans="1:22" ht="14.25" customHeight="1" x14ac:dyDescent="0.35">
      <c r="A224" s="1">
        <v>1004926</v>
      </c>
      <c r="B224" s="3">
        <v>45667</v>
      </c>
      <c r="C224" s="3">
        <v>45667</v>
      </c>
      <c r="D224" s="3">
        <v>45672</v>
      </c>
      <c r="E224" s="1" t="s">
        <v>18</v>
      </c>
      <c r="F224" s="1">
        <v>1</v>
      </c>
      <c r="G224" s="1" t="s">
        <v>14</v>
      </c>
      <c r="H224" s="1">
        <v>5</v>
      </c>
      <c r="I224" s="1">
        <f t="shared" si="21"/>
        <v>0.05</v>
      </c>
      <c r="J224" s="1" t="s">
        <v>20</v>
      </c>
      <c r="K224" s="1">
        <v>1</v>
      </c>
      <c r="L224" s="1" t="s">
        <v>19</v>
      </c>
      <c r="M224" s="1" t="b">
        <v>0</v>
      </c>
      <c r="N224" s="2" t="s">
        <v>17</v>
      </c>
      <c r="O224">
        <f t="shared" si="22"/>
        <v>0</v>
      </c>
      <c r="P224">
        <f t="shared" si="23"/>
        <v>5</v>
      </c>
      <c r="Q224">
        <f>IF(G224="B",VLOOKUP(F224,room_rates!$A$2:$G$8,3,FALSE),IF(G224="P",VLOOKUP(F224,room_rates!$A$2:$G$8,6,FALSE),IF(G224="M",VLOOKUP(F224,room_rates!$A$2:$G$8,7,FALSE),"")))</f>
        <v>132</v>
      </c>
      <c r="R224">
        <f t="shared" si="24"/>
        <v>6.6000000000000005</v>
      </c>
      <c r="S224">
        <f>IF(J224="Online Travel Agency",VLOOKUP(F224,room_rates!$A$2:$G$8,3,FALSE)*15%,0)</f>
        <v>0</v>
      </c>
      <c r="T224">
        <f t="shared" si="25"/>
        <v>0</v>
      </c>
      <c r="U224">
        <f t="shared" si="26"/>
        <v>627</v>
      </c>
      <c r="V224">
        <f t="shared" si="27"/>
        <v>5</v>
      </c>
    </row>
    <row r="225" spans="1:22" ht="14.25" customHeight="1" x14ac:dyDescent="0.35">
      <c r="A225" s="1">
        <v>1005185</v>
      </c>
      <c r="B225" s="3">
        <v>45667</v>
      </c>
      <c r="C225" s="3">
        <v>45667</v>
      </c>
      <c r="D225" s="3">
        <v>45670</v>
      </c>
      <c r="E225" s="1" t="s">
        <v>21</v>
      </c>
      <c r="F225" s="1">
        <v>3</v>
      </c>
      <c r="G225" s="1" t="s">
        <v>14</v>
      </c>
      <c r="H225" s="1">
        <v>0</v>
      </c>
      <c r="I225" s="1">
        <f t="shared" si="21"/>
        <v>0</v>
      </c>
      <c r="J225" s="1" t="s">
        <v>20</v>
      </c>
      <c r="K225" s="1">
        <v>2</v>
      </c>
      <c r="L225" s="1" t="s">
        <v>19</v>
      </c>
      <c r="M225" s="1" t="b">
        <v>0</v>
      </c>
      <c r="N225" s="2" t="s">
        <v>17</v>
      </c>
      <c r="O225">
        <f t="shared" si="22"/>
        <v>0</v>
      </c>
      <c r="P225">
        <f t="shared" si="23"/>
        <v>3</v>
      </c>
      <c r="Q225">
        <f>IF(G225="B",VLOOKUP(F225,room_rates!$A$2:$G$8,3,FALSE),IF(G225="P",VLOOKUP(F225,room_rates!$A$2:$G$8,6,FALSE),IF(G225="M",VLOOKUP(F225,room_rates!$A$2:$G$8,7,FALSE),"")))</f>
        <v>242.00000000000003</v>
      </c>
      <c r="R225">
        <f t="shared" si="24"/>
        <v>0</v>
      </c>
      <c r="S225">
        <f>IF(J225="Online Travel Agency",VLOOKUP(F225,room_rates!$A$2:$G$8,3,FALSE)*15%,0)</f>
        <v>0</v>
      </c>
      <c r="T225">
        <f t="shared" si="25"/>
        <v>0</v>
      </c>
      <c r="U225">
        <f t="shared" si="26"/>
        <v>1452.0000000000002</v>
      </c>
      <c r="V225">
        <f t="shared" si="27"/>
        <v>6</v>
      </c>
    </row>
    <row r="226" spans="1:22" ht="14.25" customHeight="1" x14ac:dyDescent="0.35">
      <c r="A226" s="1">
        <v>1005211</v>
      </c>
      <c r="B226" s="3">
        <v>45627</v>
      </c>
      <c r="C226" s="3">
        <v>45667</v>
      </c>
      <c r="D226" s="3">
        <v>45674</v>
      </c>
      <c r="E226" s="1" t="s">
        <v>21</v>
      </c>
      <c r="F226" s="1">
        <v>3</v>
      </c>
      <c r="G226" s="1" t="s">
        <v>14</v>
      </c>
      <c r="H226" s="1">
        <v>0</v>
      </c>
      <c r="I226" s="1">
        <f t="shared" si="21"/>
        <v>0</v>
      </c>
      <c r="J226" s="1" t="s">
        <v>15</v>
      </c>
      <c r="K226" s="1">
        <v>3</v>
      </c>
      <c r="L226" s="1" t="s">
        <v>16</v>
      </c>
      <c r="M226" s="1" t="b">
        <v>0</v>
      </c>
      <c r="N226" s="2" t="s">
        <v>17</v>
      </c>
      <c r="O226">
        <f t="shared" si="22"/>
        <v>40</v>
      </c>
      <c r="P226">
        <f t="shared" si="23"/>
        <v>7</v>
      </c>
      <c r="Q226">
        <f>IF(G226="B",VLOOKUP(F226,room_rates!$A$2:$G$8,3,FALSE),IF(G226="P",VLOOKUP(F226,room_rates!$A$2:$G$8,6,FALSE),IF(G226="M",VLOOKUP(F226,room_rates!$A$2:$G$8,7,FALSE),"")))</f>
        <v>242.00000000000003</v>
      </c>
      <c r="R226">
        <f t="shared" si="24"/>
        <v>0</v>
      </c>
      <c r="S226">
        <f>IF(J226="Online Travel Agency",VLOOKUP(F226,room_rates!$A$2:$G$8,3,FALSE)*15%,0)</f>
        <v>0</v>
      </c>
      <c r="T226">
        <f t="shared" si="25"/>
        <v>0</v>
      </c>
      <c r="U226">
        <f t="shared" si="26"/>
        <v>5082.0000000000009</v>
      </c>
      <c r="V226">
        <f t="shared" si="27"/>
        <v>21</v>
      </c>
    </row>
    <row r="227" spans="1:22" ht="14.25" customHeight="1" x14ac:dyDescent="0.35">
      <c r="A227" s="1">
        <v>1005410</v>
      </c>
      <c r="B227" s="3">
        <v>45643</v>
      </c>
      <c r="C227" s="3">
        <v>45667</v>
      </c>
      <c r="D227" s="3">
        <v>45674</v>
      </c>
      <c r="E227" s="1" t="s">
        <v>21</v>
      </c>
      <c r="F227" s="1">
        <v>3</v>
      </c>
      <c r="G227" s="1" t="s">
        <v>14</v>
      </c>
      <c r="H227" s="1">
        <v>0</v>
      </c>
      <c r="I227" s="1">
        <f t="shared" si="21"/>
        <v>0</v>
      </c>
      <c r="J227" s="1" t="s">
        <v>15</v>
      </c>
      <c r="K227" s="1">
        <v>1</v>
      </c>
      <c r="L227" s="1" t="s">
        <v>19</v>
      </c>
      <c r="M227" s="1" t="b">
        <v>0</v>
      </c>
      <c r="N227" s="2" t="s">
        <v>17</v>
      </c>
      <c r="O227">
        <f t="shared" si="22"/>
        <v>24</v>
      </c>
      <c r="P227">
        <f t="shared" si="23"/>
        <v>7</v>
      </c>
      <c r="Q227">
        <f>IF(G227="B",VLOOKUP(F227,room_rates!$A$2:$G$8,3,FALSE),IF(G227="P",VLOOKUP(F227,room_rates!$A$2:$G$8,6,FALSE),IF(G227="M",VLOOKUP(F227,room_rates!$A$2:$G$8,7,FALSE),"")))</f>
        <v>242.00000000000003</v>
      </c>
      <c r="R227">
        <f t="shared" si="24"/>
        <v>0</v>
      </c>
      <c r="S227">
        <f>IF(J227="Online Travel Agency",VLOOKUP(F227,room_rates!$A$2:$G$8,3,FALSE)*15%,0)</f>
        <v>0</v>
      </c>
      <c r="T227">
        <f t="shared" si="25"/>
        <v>0</v>
      </c>
      <c r="U227">
        <f t="shared" si="26"/>
        <v>1694.0000000000002</v>
      </c>
      <c r="V227">
        <f t="shared" si="27"/>
        <v>7</v>
      </c>
    </row>
    <row r="228" spans="1:22" ht="14.25" customHeight="1" x14ac:dyDescent="0.35">
      <c r="A228" s="1">
        <v>1005505</v>
      </c>
      <c r="B228" s="3">
        <v>45654</v>
      </c>
      <c r="C228" s="3">
        <v>45667</v>
      </c>
      <c r="D228" s="3">
        <v>45673</v>
      </c>
      <c r="E228" s="1" t="s">
        <v>18</v>
      </c>
      <c r="F228" s="1">
        <v>1</v>
      </c>
      <c r="G228" s="1" t="s">
        <v>14</v>
      </c>
      <c r="H228" s="1">
        <v>5</v>
      </c>
      <c r="I228" s="1">
        <f t="shared" si="21"/>
        <v>0.05</v>
      </c>
      <c r="J228" s="1" t="s">
        <v>24</v>
      </c>
      <c r="K228" s="1">
        <v>1</v>
      </c>
      <c r="L228" s="1" t="s">
        <v>19</v>
      </c>
      <c r="M228" s="1" t="b">
        <v>1</v>
      </c>
      <c r="N228" s="2" t="s">
        <v>17</v>
      </c>
      <c r="O228">
        <f t="shared" si="22"/>
        <v>13</v>
      </c>
      <c r="P228">
        <f t="shared" si="23"/>
        <v>6</v>
      </c>
      <c r="Q228">
        <f>IF(G228="B",VLOOKUP(F228,room_rates!$A$2:$G$8,3,FALSE),IF(G228="P",VLOOKUP(F228,room_rates!$A$2:$G$8,6,FALSE),IF(G228="M",VLOOKUP(F228,room_rates!$A$2:$G$8,7,FALSE),"")))</f>
        <v>132</v>
      </c>
      <c r="R228">
        <f t="shared" si="24"/>
        <v>6.6000000000000005</v>
      </c>
      <c r="S228">
        <f>IF(J228="Online Travel Agency",VLOOKUP(F228,room_rates!$A$2:$G$8,3,FALSE)*15%,0)</f>
        <v>18</v>
      </c>
      <c r="T228">
        <f t="shared" si="25"/>
        <v>1.32</v>
      </c>
      <c r="U228">
        <f t="shared" si="26"/>
        <v>636.48</v>
      </c>
      <c r="V228">
        <f t="shared" si="27"/>
        <v>6</v>
      </c>
    </row>
    <row r="229" spans="1:22" ht="14.25" customHeight="1" x14ac:dyDescent="0.35">
      <c r="A229" s="1">
        <v>1005715</v>
      </c>
      <c r="B229" s="3">
        <v>45667</v>
      </c>
      <c r="C229" s="3">
        <v>45667</v>
      </c>
      <c r="D229" s="3">
        <v>45672</v>
      </c>
      <c r="E229" s="1" t="s">
        <v>21</v>
      </c>
      <c r="F229" s="1">
        <v>3</v>
      </c>
      <c r="G229" s="1" t="s">
        <v>14</v>
      </c>
      <c r="H229" s="1">
        <v>0</v>
      </c>
      <c r="I229" s="1">
        <f t="shared" si="21"/>
        <v>0</v>
      </c>
      <c r="J229" s="1" t="s">
        <v>20</v>
      </c>
      <c r="K229" s="1">
        <v>1</v>
      </c>
      <c r="L229" s="1" t="s">
        <v>19</v>
      </c>
      <c r="M229" s="1" t="b">
        <v>0</v>
      </c>
      <c r="N229" s="2" t="s">
        <v>17</v>
      </c>
      <c r="O229">
        <f t="shared" si="22"/>
        <v>0</v>
      </c>
      <c r="P229">
        <f t="shared" si="23"/>
        <v>5</v>
      </c>
      <c r="Q229">
        <f>IF(G229="B",VLOOKUP(F229,room_rates!$A$2:$G$8,3,FALSE),IF(G229="P",VLOOKUP(F229,room_rates!$A$2:$G$8,6,FALSE),IF(G229="M",VLOOKUP(F229,room_rates!$A$2:$G$8,7,FALSE),"")))</f>
        <v>242.00000000000003</v>
      </c>
      <c r="R229">
        <f t="shared" si="24"/>
        <v>0</v>
      </c>
      <c r="S229">
        <f>IF(J229="Online Travel Agency",VLOOKUP(F229,room_rates!$A$2:$G$8,3,FALSE)*15%,0)</f>
        <v>0</v>
      </c>
      <c r="T229">
        <f t="shared" si="25"/>
        <v>0</v>
      </c>
      <c r="U229">
        <f t="shared" si="26"/>
        <v>1210.0000000000002</v>
      </c>
      <c r="V229">
        <f t="shared" si="27"/>
        <v>5</v>
      </c>
    </row>
    <row r="230" spans="1:22" ht="14.25" customHeight="1" x14ac:dyDescent="0.35">
      <c r="A230" s="1">
        <v>1003206</v>
      </c>
      <c r="B230" s="3">
        <v>45639</v>
      </c>
      <c r="C230" s="3">
        <v>45668</v>
      </c>
      <c r="D230" s="3">
        <v>45671</v>
      </c>
      <c r="E230" s="1" t="s">
        <v>21</v>
      </c>
      <c r="F230" s="1">
        <v>3</v>
      </c>
      <c r="G230" s="1" t="s">
        <v>14</v>
      </c>
      <c r="H230" s="1">
        <v>0</v>
      </c>
      <c r="I230" s="1">
        <f t="shared" si="21"/>
        <v>0</v>
      </c>
      <c r="J230" s="1" t="s">
        <v>15</v>
      </c>
      <c r="K230" s="1">
        <v>1</v>
      </c>
      <c r="L230" s="1" t="s">
        <v>19</v>
      </c>
      <c r="M230" s="1" t="b">
        <v>0</v>
      </c>
      <c r="N230" s="2" t="s">
        <v>17</v>
      </c>
      <c r="O230">
        <f t="shared" si="22"/>
        <v>29</v>
      </c>
      <c r="P230">
        <f t="shared" si="23"/>
        <v>3</v>
      </c>
      <c r="Q230">
        <f>IF(G230="B",VLOOKUP(F230,room_rates!$A$2:$G$8,3,FALSE),IF(G230="P",VLOOKUP(F230,room_rates!$A$2:$G$8,6,FALSE),IF(G230="M",VLOOKUP(F230,room_rates!$A$2:$G$8,7,FALSE),"")))</f>
        <v>242.00000000000003</v>
      </c>
      <c r="R230">
        <f t="shared" si="24"/>
        <v>0</v>
      </c>
      <c r="S230">
        <f>IF(J230="Online Travel Agency",VLOOKUP(F230,room_rates!$A$2:$G$8,3,FALSE)*15%,0)</f>
        <v>0</v>
      </c>
      <c r="T230">
        <f t="shared" si="25"/>
        <v>0</v>
      </c>
      <c r="U230">
        <f t="shared" si="26"/>
        <v>726.00000000000011</v>
      </c>
      <c r="V230">
        <f t="shared" si="27"/>
        <v>3</v>
      </c>
    </row>
    <row r="231" spans="1:22" ht="14.25" customHeight="1" x14ac:dyDescent="0.35">
      <c r="A231" s="1">
        <v>1003310</v>
      </c>
      <c r="B231" s="3">
        <v>45668</v>
      </c>
      <c r="C231" s="3">
        <v>45668</v>
      </c>
      <c r="D231" s="3">
        <v>45673</v>
      </c>
      <c r="E231" s="1" t="s">
        <v>18</v>
      </c>
      <c r="F231" s="1">
        <v>1</v>
      </c>
      <c r="G231" s="1" t="s">
        <v>14</v>
      </c>
      <c r="H231" s="1">
        <v>0</v>
      </c>
      <c r="I231" s="1">
        <f t="shared" si="21"/>
        <v>0</v>
      </c>
      <c r="J231" s="1" t="s">
        <v>20</v>
      </c>
      <c r="K231" s="1">
        <v>2</v>
      </c>
      <c r="L231" s="1" t="s">
        <v>16</v>
      </c>
      <c r="M231" s="1" t="b">
        <v>0</v>
      </c>
      <c r="N231" s="2" t="s">
        <v>17</v>
      </c>
      <c r="O231">
        <f t="shared" si="22"/>
        <v>0</v>
      </c>
      <c r="P231">
        <f t="shared" si="23"/>
        <v>5</v>
      </c>
      <c r="Q231">
        <f>IF(G231="B",VLOOKUP(F231,room_rates!$A$2:$G$8,3,FALSE),IF(G231="P",VLOOKUP(F231,room_rates!$A$2:$G$8,6,FALSE),IF(G231="M",VLOOKUP(F231,room_rates!$A$2:$G$8,7,FALSE),"")))</f>
        <v>132</v>
      </c>
      <c r="R231">
        <f t="shared" si="24"/>
        <v>0</v>
      </c>
      <c r="S231">
        <f>IF(J231="Online Travel Agency",VLOOKUP(F231,room_rates!$A$2:$G$8,3,FALSE)*15%,0)</f>
        <v>0</v>
      </c>
      <c r="T231">
        <f t="shared" si="25"/>
        <v>0</v>
      </c>
      <c r="U231">
        <f t="shared" si="26"/>
        <v>1320</v>
      </c>
      <c r="V231">
        <f t="shared" si="27"/>
        <v>10</v>
      </c>
    </row>
    <row r="232" spans="1:22" ht="14.25" customHeight="1" x14ac:dyDescent="0.35">
      <c r="A232" s="1">
        <v>1003407</v>
      </c>
      <c r="B232" s="3">
        <v>45661</v>
      </c>
      <c r="C232" s="3">
        <v>45668</v>
      </c>
      <c r="D232" s="3">
        <v>45669</v>
      </c>
      <c r="E232" s="1" t="s">
        <v>13</v>
      </c>
      <c r="F232" s="1">
        <v>6</v>
      </c>
      <c r="G232" s="1" t="s">
        <v>14</v>
      </c>
      <c r="H232" s="1">
        <v>0</v>
      </c>
      <c r="I232" s="1">
        <f t="shared" si="21"/>
        <v>0</v>
      </c>
      <c r="J232" s="1" t="s">
        <v>24</v>
      </c>
      <c r="K232" s="1">
        <v>1</v>
      </c>
      <c r="L232" s="1" t="s">
        <v>19</v>
      </c>
      <c r="M232" s="1" t="b">
        <v>0</v>
      </c>
      <c r="N232" s="2" t="s">
        <v>17</v>
      </c>
      <c r="O232">
        <f t="shared" si="22"/>
        <v>7</v>
      </c>
      <c r="P232">
        <f t="shared" si="23"/>
        <v>1</v>
      </c>
      <c r="Q232">
        <f>IF(G232="B",VLOOKUP(F232,room_rates!$A$2:$G$8,3,FALSE),IF(G232="P",VLOOKUP(F232,room_rates!$A$2:$G$8,6,FALSE),IF(G232="M",VLOOKUP(F232,room_rates!$A$2:$G$8,7,FALSE),"")))</f>
        <v>385.00000000000006</v>
      </c>
      <c r="R232">
        <f t="shared" si="24"/>
        <v>0</v>
      </c>
      <c r="S232">
        <f>IF(J232="Online Travel Agency",VLOOKUP(F232,room_rates!$A$2:$G$8,3,FALSE)*15%,0)</f>
        <v>52.5</v>
      </c>
      <c r="T232">
        <f t="shared" si="25"/>
        <v>0</v>
      </c>
      <c r="U232">
        <f t="shared" si="26"/>
        <v>332.50000000000006</v>
      </c>
      <c r="V232">
        <f t="shared" si="27"/>
        <v>1</v>
      </c>
    </row>
    <row r="233" spans="1:22" ht="14.25" customHeight="1" x14ac:dyDescent="0.35">
      <c r="A233" s="1">
        <v>1003468</v>
      </c>
      <c r="B233" s="3">
        <v>45652</v>
      </c>
      <c r="C233" s="3">
        <v>45668</v>
      </c>
      <c r="D233" s="3">
        <v>45674</v>
      </c>
      <c r="E233" s="1" t="s">
        <v>18</v>
      </c>
      <c r="F233" s="1">
        <v>2</v>
      </c>
      <c r="G233" s="1" t="s">
        <v>14</v>
      </c>
      <c r="H233" s="1">
        <v>0</v>
      </c>
      <c r="I233" s="1">
        <f t="shared" si="21"/>
        <v>0</v>
      </c>
      <c r="J233" s="1" t="s">
        <v>15</v>
      </c>
      <c r="K233" s="1">
        <v>2</v>
      </c>
      <c r="L233" s="1" t="s">
        <v>19</v>
      </c>
      <c r="M233" s="1" t="b">
        <v>1</v>
      </c>
      <c r="N233" s="2" t="s">
        <v>17</v>
      </c>
      <c r="O233">
        <f t="shared" si="22"/>
        <v>16</v>
      </c>
      <c r="P233">
        <f t="shared" si="23"/>
        <v>6</v>
      </c>
      <c r="Q233">
        <f>IF(G233="B",VLOOKUP(F233,room_rates!$A$2:$G$8,3,FALSE),IF(G233="P",VLOOKUP(F233,room_rates!$A$2:$G$8,6,FALSE),IF(G233="M",VLOOKUP(F233,room_rates!$A$2:$G$8,7,FALSE),"")))</f>
        <v>154</v>
      </c>
      <c r="R233">
        <f t="shared" si="24"/>
        <v>0</v>
      </c>
      <c r="S233">
        <f>IF(J233="Online Travel Agency",VLOOKUP(F233,room_rates!$A$2:$G$8,3,FALSE)*15%,0)</f>
        <v>0</v>
      </c>
      <c r="T233">
        <f t="shared" si="25"/>
        <v>1.54</v>
      </c>
      <c r="U233">
        <f t="shared" si="26"/>
        <v>1829.52</v>
      </c>
      <c r="V233">
        <f t="shared" si="27"/>
        <v>12</v>
      </c>
    </row>
    <row r="234" spans="1:22" ht="14.25" customHeight="1" x14ac:dyDescent="0.35">
      <c r="A234" s="1">
        <v>1003626</v>
      </c>
      <c r="B234" s="3">
        <v>45634</v>
      </c>
      <c r="C234" s="3">
        <v>45668</v>
      </c>
      <c r="D234" s="3">
        <v>45670</v>
      </c>
      <c r="E234" s="1" t="s">
        <v>18</v>
      </c>
      <c r="F234" s="1">
        <v>2</v>
      </c>
      <c r="G234" s="1" t="s">
        <v>14</v>
      </c>
      <c r="H234" s="1">
        <v>0</v>
      </c>
      <c r="I234" s="1">
        <f t="shared" si="21"/>
        <v>0</v>
      </c>
      <c r="J234" s="1" t="s">
        <v>15</v>
      </c>
      <c r="K234" s="1">
        <v>3</v>
      </c>
      <c r="L234" s="1" t="s">
        <v>19</v>
      </c>
      <c r="M234" s="1" t="b">
        <v>1</v>
      </c>
      <c r="N234" s="2" t="s">
        <v>17</v>
      </c>
      <c r="O234">
        <f t="shared" si="22"/>
        <v>34</v>
      </c>
      <c r="P234">
        <f t="shared" si="23"/>
        <v>2</v>
      </c>
      <c r="Q234">
        <f>IF(G234="B",VLOOKUP(F234,room_rates!$A$2:$G$8,3,FALSE),IF(G234="P",VLOOKUP(F234,room_rates!$A$2:$G$8,6,FALSE),IF(G234="M",VLOOKUP(F234,room_rates!$A$2:$G$8,7,FALSE),"")))</f>
        <v>154</v>
      </c>
      <c r="R234">
        <f t="shared" si="24"/>
        <v>0</v>
      </c>
      <c r="S234">
        <f>IF(J234="Online Travel Agency",VLOOKUP(F234,room_rates!$A$2:$G$8,3,FALSE)*15%,0)</f>
        <v>0</v>
      </c>
      <c r="T234">
        <f t="shared" si="25"/>
        <v>1.54</v>
      </c>
      <c r="U234">
        <f t="shared" si="26"/>
        <v>914.76</v>
      </c>
      <c r="V234">
        <f t="shared" si="27"/>
        <v>6</v>
      </c>
    </row>
    <row r="235" spans="1:22" ht="14.25" customHeight="1" x14ac:dyDescent="0.35">
      <c r="A235" s="1">
        <v>1003701</v>
      </c>
      <c r="B235" s="3">
        <v>45658</v>
      </c>
      <c r="C235" s="3">
        <v>45668</v>
      </c>
      <c r="D235" s="3">
        <v>45675</v>
      </c>
      <c r="E235" s="1" t="s">
        <v>21</v>
      </c>
      <c r="F235" s="1">
        <v>3</v>
      </c>
      <c r="G235" s="1" t="s">
        <v>14</v>
      </c>
      <c r="H235" s="1">
        <v>0</v>
      </c>
      <c r="I235" s="1">
        <f t="shared" si="21"/>
        <v>0</v>
      </c>
      <c r="J235" s="1" t="s">
        <v>15</v>
      </c>
      <c r="K235" s="1">
        <v>3</v>
      </c>
      <c r="L235" s="1" t="s">
        <v>16</v>
      </c>
      <c r="M235" s="1" t="b">
        <v>0</v>
      </c>
      <c r="N235" s="2" t="s">
        <v>17</v>
      </c>
      <c r="O235">
        <f t="shared" si="22"/>
        <v>10</v>
      </c>
      <c r="P235">
        <f t="shared" si="23"/>
        <v>7</v>
      </c>
      <c r="Q235">
        <f>IF(G235="B",VLOOKUP(F235,room_rates!$A$2:$G$8,3,FALSE),IF(G235="P",VLOOKUP(F235,room_rates!$A$2:$G$8,6,FALSE),IF(G235="M",VLOOKUP(F235,room_rates!$A$2:$G$8,7,FALSE),"")))</f>
        <v>242.00000000000003</v>
      </c>
      <c r="R235">
        <f t="shared" si="24"/>
        <v>0</v>
      </c>
      <c r="S235">
        <f>IF(J235="Online Travel Agency",VLOOKUP(F235,room_rates!$A$2:$G$8,3,FALSE)*15%,0)</f>
        <v>0</v>
      </c>
      <c r="T235">
        <f t="shared" si="25"/>
        <v>0</v>
      </c>
      <c r="U235">
        <f t="shared" si="26"/>
        <v>5082.0000000000009</v>
      </c>
      <c r="V235">
        <f t="shared" si="27"/>
        <v>21</v>
      </c>
    </row>
    <row r="236" spans="1:22" ht="14.25" customHeight="1" x14ac:dyDescent="0.35">
      <c r="A236" s="1">
        <v>1003730</v>
      </c>
      <c r="B236" s="3">
        <v>45649</v>
      </c>
      <c r="C236" s="3">
        <v>45668</v>
      </c>
      <c r="D236" s="3">
        <v>45669</v>
      </c>
      <c r="E236" s="1" t="s">
        <v>21</v>
      </c>
      <c r="F236" s="1">
        <v>5</v>
      </c>
      <c r="G236" s="1" t="s">
        <v>14</v>
      </c>
      <c r="H236" s="1">
        <v>0</v>
      </c>
      <c r="I236" s="1">
        <f t="shared" si="21"/>
        <v>0</v>
      </c>
      <c r="J236" s="1" t="s">
        <v>24</v>
      </c>
      <c r="K236" s="1">
        <v>3</v>
      </c>
      <c r="L236" s="1" t="s">
        <v>19</v>
      </c>
      <c r="M236" s="1" t="b">
        <v>1</v>
      </c>
      <c r="N236" s="2" t="s">
        <v>17</v>
      </c>
      <c r="O236">
        <f t="shared" si="22"/>
        <v>19</v>
      </c>
      <c r="P236">
        <f t="shared" si="23"/>
        <v>1</v>
      </c>
      <c r="Q236">
        <f>IF(G236="B",VLOOKUP(F236,room_rates!$A$2:$G$8,3,FALSE),IF(G236="P",VLOOKUP(F236,room_rates!$A$2:$G$8,6,FALSE),IF(G236="M",VLOOKUP(F236,room_rates!$A$2:$G$8,7,FALSE),"")))</f>
        <v>264</v>
      </c>
      <c r="R236">
        <f t="shared" si="24"/>
        <v>0</v>
      </c>
      <c r="S236">
        <f>IF(J236="Online Travel Agency",VLOOKUP(F236,room_rates!$A$2:$G$8,3,FALSE)*15%,0)</f>
        <v>36</v>
      </c>
      <c r="T236">
        <f t="shared" si="25"/>
        <v>2.64</v>
      </c>
      <c r="U236">
        <f t="shared" si="26"/>
        <v>676.08</v>
      </c>
      <c r="V236">
        <f t="shared" si="27"/>
        <v>3</v>
      </c>
    </row>
    <row r="237" spans="1:22" ht="14.25" customHeight="1" x14ac:dyDescent="0.35">
      <c r="A237" s="1">
        <v>1004054</v>
      </c>
      <c r="B237" s="3">
        <v>45656</v>
      </c>
      <c r="C237" s="3">
        <v>45668</v>
      </c>
      <c r="D237" s="3">
        <v>45669</v>
      </c>
      <c r="E237" s="1" t="s">
        <v>18</v>
      </c>
      <c r="F237" s="1">
        <v>2</v>
      </c>
      <c r="G237" s="1" t="s">
        <v>14</v>
      </c>
      <c r="H237" s="1">
        <v>0</v>
      </c>
      <c r="I237" s="1">
        <f t="shared" si="21"/>
        <v>0</v>
      </c>
      <c r="J237" s="1" t="s">
        <v>24</v>
      </c>
      <c r="K237" s="1">
        <v>3</v>
      </c>
      <c r="L237" s="1" t="s">
        <v>16</v>
      </c>
      <c r="M237" s="1" t="b">
        <v>0</v>
      </c>
      <c r="N237" s="2" t="s">
        <v>17</v>
      </c>
      <c r="O237">
        <f t="shared" si="22"/>
        <v>12</v>
      </c>
      <c r="P237">
        <f t="shared" si="23"/>
        <v>1</v>
      </c>
      <c r="Q237">
        <f>IF(G237="B",VLOOKUP(F237,room_rates!$A$2:$G$8,3,FALSE),IF(G237="P",VLOOKUP(F237,room_rates!$A$2:$G$8,6,FALSE),IF(G237="M",VLOOKUP(F237,room_rates!$A$2:$G$8,7,FALSE),"")))</f>
        <v>154</v>
      </c>
      <c r="R237">
        <f t="shared" si="24"/>
        <v>0</v>
      </c>
      <c r="S237">
        <f>IF(J237="Online Travel Agency",VLOOKUP(F237,room_rates!$A$2:$G$8,3,FALSE)*15%,0)</f>
        <v>21</v>
      </c>
      <c r="T237">
        <f t="shared" si="25"/>
        <v>0</v>
      </c>
      <c r="U237">
        <f t="shared" si="26"/>
        <v>399</v>
      </c>
      <c r="V237">
        <f t="shared" si="27"/>
        <v>3</v>
      </c>
    </row>
    <row r="238" spans="1:22" ht="14.25" customHeight="1" x14ac:dyDescent="0.35">
      <c r="A238" s="1">
        <v>1004310</v>
      </c>
      <c r="B238" s="3">
        <v>45646</v>
      </c>
      <c r="C238" s="3">
        <v>45668</v>
      </c>
      <c r="D238" s="3">
        <v>45675</v>
      </c>
      <c r="E238" s="1" t="s">
        <v>21</v>
      </c>
      <c r="F238" s="1">
        <v>3</v>
      </c>
      <c r="G238" s="1" t="s">
        <v>14</v>
      </c>
      <c r="H238" s="1">
        <v>0</v>
      </c>
      <c r="I238" s="1">
        <f t="shared" si="21"/>
        <v>0</v>
      </c>
      <c r="J238" s="1" t="s">
        <v>15</v>
      </c>
      <c r="K238" s="1">
        <v>2</v>
      </c>
      <c r="L238" s="1" t="s">
        <v>19</v>
      </c>
      <c r="M238" s="1" t="b">
        <v>0</v>
      </c>
      <c r="N238" s="2" t="s">
        <v>17</v>
      </c>
      <c r="O238">
        <f t="shared" si="22"/>
        <v>22</v>
      </c>
      <c r="P238">
        <f t="shared" si="23"/>
        <v>7</v>
      </c>
      <c r="Q238">
        <f>IF(G238="B",VLOOKUP(F238,room_rates!$A$2:$G$8,3,FALSE),IF(G238="P",VLOOKUP(F238,room_rates!$A$2:$G$8,6,FALSE),IF(G238="M",VLOOKUP(F238,room_rates!$A$2:$G$8,7,FALSE),"")))</f>
        <v>242.00000000000003</v>
      </c>
      <c r="R238">
        <f t="shared" si="24"/>
        <v>0</v>
      </c>
      <c r="S238">
        <f>IF(J238="Online Travel Agency",VLOOKUP(F238,room_rates!$A$2:$G$8,3,FALSE)*15%,0)</f>
        <v>0</v>
      </c>
      <c r="T238">
        <f t="shared" si="25"/>
        <v>0</v>
      </c>
      <c r="U238">
        <f t="shared" si="26"/>
        <v>3388.0000000000005</v>
      </c>
      <c r="V238">
        <f t="shared" si="27"/>
        <v>14</v>
      </c>
    </row>
    <row r="239" spans="1:22" ht="14.25" customHeight="1" x14ac:dyDescent="0.35">
      <c r="A239" s="1">
        <v>1005023</v>
      </c>
      <c r="B239" s="3">
        <v>45668</v>
      </c>
      <c r="C239" s="3">
        <v>45668</v>
      </c>
      <c r="D239" s="3">
        <v>45670</v>
      </c>
      <c r="E239" s="1" t="s">
        <v>21</v>
      </c>
      <c r="F239" s="1">
        <v>3</v>
      </c>
      <c r="G239" s="1" t="s">
        <v>14</v>
      </c>
      <c r="H239" s="1">
        <v>0</v>
      </c>
      <c r="I239" s="1">
        <f t="shared" si="21"/>
        <v>0</v>
      </c>
      <c r="J239" s="1" t="s">
        <v>20</v>
      </c>
      <c r="K239" s="1">
        <v>2</v>
      </c>
      <c r="L239" s="1" t="s">
        <v>19</v>
      </c>
      <c r="M239" s="1" t="b">
        <v>0</v>
      </c>
      <c r="N239" s="2" t="s">
        <v>17</v>
      </c>
      <c r="O239">
        <f t="shared" si="22"/>
        <v>0</v>
      </c>
      <c r="P239">
        <f t="shared" si="23"/>
        <v>2</v>
      </c>
      <c r="Q239">
        <f>IF(G239="B",VLOOKUP(F239,room_rates!$A$2:$G$8,3,FALSE),IF(G239="P",VLOOKUP(F239,room_rates!$A$2:$G$8,6,FALSE),IF(G239="M",VLOOKUP(F239,room_rates!$A$2:$G$8,7,FALSE),"")))</f>
        <v>242.00000000000003</v>
      </c>
      <c r="R239">
        <f t="shared" si="24"/>
        <v>0</v>
      </c>
      <c r="S239">
        <f>IF(J239="Online Travel Agency",VLOOKUP(F239,room_rates!$A$2:$G$8,3,FALSE)*15%,0)</f>
        <v>0</v>
      </c>
      <c r="T239">
        <f t="shared" si="25"/>
        <v>0</v>
      </c>
      <c r="U239">
        <f t="shared" si="26"/>
        <v>968.00000000000011</v>
      </c>
      <c r="V239">
        <f t="shared" si="27"/>
        <v>4</v>
      </c>
    </row>
    <row r="240" spans="1:22" ht="14.25" customHeight="1" x14ac:dyDescent="0.35">
      <c r="A240" s="1">
        <v>1005033</v>
      </c>
      <c r="B240" s="3">
        <v>45651</v>
      </c>
      <c r="C240" s="3">
        <v>45668</v>
      </c>
      <c r="D240" s="3">
        <v>45669</v>
      </c>
      <c r="E240" s="1" t="s">
        <v>18</v>
      </c>
      <c r="F240" s="1">
        <v>1</v>
      </c>
      <c r="G240" s="1" t="s">
        <v>14</v>
      </c>
      <c r="H240" s="1">
        <v>0</v>
      </c>
      <c r="I240" s="1">
        <f t="shared" si="21"/>
        <v>0</v>
      </c>
      <c r="J240" s="1" t="s">
        <v>15</v>
      </c>
      <c r="K240" s="1">
        <v>2</v>
      </c>
      <c r="L240" s="1" t="s">
        <v>16</v>
      </c>
      <c r="M240" s="1" t="b">
        <v>0</v>
      </c>
      <c r="N240" s="2" t="s">
        <v>17</v>
      </c>
      <c r="O240">
        <f t="shared" si="22"/>
        <v>17</v>
      </c>
      <c r="P240">
        <f t="shared" si="23"/>
        <v>1</v>
      </c>
      <c r="Q240">
        <f>IF(G240="B",VLOOKUP(F240,room_rates!$A$2:$G$8,3,FALSE),IF(G240="P",VLOOKUP(F240,room_rates!$A$2:$G$8,6,FALSE),IF(G240="M",VLOOKUP(F240,room_rates!$A$2:$G$8,7,FALSE),"")))</f>
        <v>132</v>
      </c>
      <c r="R240">
        <f t="shared" si="24"/>
        <v>0</v>
      </c>
      <c r="S240">
        <f>IF(J240="Online Travel Agency",VLOOKUP(F240,room_rates!$A$2:$G$8,3,FALSE)*15%,0)</f>
        <v>0</v>
      </c>
      <c r="T240">
        <f t="shared" si="25"/>
        <v>0</v>
      </c>
      <c r="U240">
        <f t="shared" si="26"/>
        <v>264</v>
      </c>
      <c r="V240">
        <f t="shared" si="27"/>
        <v>2</v>
      </c>
    </row>
    <row r="241" spans="1:22" ht="14.25" customHeight="1" x14ac:dyDescent="0.35">
      <c r="A241" s="1">
        <v>1005118</v>
      </c>
      <c r="B241" s="3">
        <v>45653</v>
      </c>
      <c r="C241" s="3">
        <v>45668</v>
      </c>
      <c r="D241" s="3">
        <v>45669</v>
      </c>
      <c r="E241" s="1" t="s">
        <v>21</v>
      </c>
      <c r="F241" s="1">
        <v>5</v>
      </c>
      <c r="G241" s="1" t="s">
        <v>14</v>
      </c>
      <c r="H241" s="1">
        <v>0</v>
      </c>
      <c r="I241" s="1">
        <f t="shared" si="21"/>
        <v>0</v>
      </c>
      <c r="J241" s="1" t="s">
        <v>15</v>
      </c>
      <c r="K241" s="1">
        <v>2</v>
      </c>
      <c r="L241" s="1" t="s">
        <v>16</v>
      </c>
      <c r="M241" s="1" t="b">
        <v>0</v>
      </c>
      <c r="N241" s="2" t="s">
        <v>17</v>
      </c>
      <c r="O241">
        <f t="shared" si="22"/>
        <v>15</v>
      </c>
      <c r="P241">
        <f t="shared" si="23"/>
        <v>1</v>
      </c>
      <c r="Q241">
        <f>IF(G241="B",VLOOKUP(F241,room_rates!$A$2:$G$8,3,FALSE),IF(G241="P",VLOOKUP(F241,room_rates!$A$2:$G$8,6,FALSE),IF(G241="M",VLOOKUP(F241,room_rates!$A$2:$G$8,7,FALSE),"")))</f>
        <v>264</v>
      </c>
      <c r="R241">
        <f t="shared" si="24"/>
        <v>0</v>
      </c>
      <c r="S241">
        <f>IF(J241="Online Travel Agency",VLOOKUP(F241,room_rates!$A$2:$G$8,3,FALSE)*15%,0)</f>
        <v>0</v>
      </c>
      <c r="T241">
        <f t="shared" si="25"/>
        <v>0</v>
      </c>
      <c r="U241">
        <f t="shared" si="26"/>
        <v>528</v>
      </c>
      <c r="V241">
        <f t="shared" si="27"/>
        <v>2</v>
      </c>
    </row>
    <row r="242" spans="1:22" ht="14.25" customHeight="1" x14ac:dyDescent="0.35">
      <c r="A242" s="1">
        <v>1005206</v>
      </c>
      <c r="B242" s="3">
        <v>45668</v>
      </c>
      <c r="C242" s="3">
        <v>45668</v>
      </c>
      <c r="D242" s="3">
        <v>45674</v>
      </c>
      <c r="E242" s="1" t="s">
        <v>18</v>
      </c>
      <c r="F242" s="1">
        <v>2</v>
      </c>
      <c r="G242" s="1" t="s">
        <v>14</v>
      </c>
      <c r="H242" s="1">
        <v>0</v>
      </c>
      <c r="I242" s="1">
        <f t="shared" si="21"/>
        <v>0</v>
      </c>
      <c r="J242" s="1" t="s">
        <v>20</v>
      </c>
      <c r="K242" s="1">
        <v>2</v>
      </c>
      <c r="L242" s="1" t="s">
        <v>19</v>
      </c>
      <c r="M242" s="1" t="b">
        <v>0</v>
      </c>
      <c r="N242" s="2" t="s">
        <v>17</v>
      </c>
      <c r="O242">
        <f t="shared" si="22"/>
        <v>0</v>
      </c>
      <c r="P242">
        <f t="shared" si="23"/>
        <v>6</v>
      </c>
      <c r="Q242">
        <f>IF(G242="B",VLOOKUP(F242,room_rates!$A$2:$G$8,3,FALSE),IF(G242="P",VLOOKUP(F242,room_rates!$A$2:$G$8,6,FALSE),IF(G242="M",VLOOKUP(F242,room_rates!$A$2:$G$8,7,FALSE),"")))</f>
        <v>154</v>
      </c>
      <c r="R242">
        <f t="shared" si="24"/>
        <v>0</v>
      </c>
      <c r="S242">
        <f>IF(J242="Online Travel Agency",VLOOKUP(F242,room_rates!$A$2:$G$8,3,FALSE)*15%,0)</f>
        <v>0</v>
      </c>
      <c r="T242">
        <f t="shared" si="25"/>
        <v>0</v>
      </c>
      <c r="U242">
        <f t="shared" si="26"/>
        <v>1848</v>
      </c>
      <c r="V242">
        <f t="shared" si="27"/>
        <v>12</v>
      </c>
    </row>
    <row r="243" spans="1:22" ht="14.25" customHeight="1" x14ac:dyDescent="0.35">
      <c r="A243" s="1">
        <v>1005313</v>
      </c>
      <c r="B243" s="3">
        <v>45637</v>
      </c>
      <c r="C243" s="3">
        <v>45668</v>
      </c>
      <c r="D243" s="3">
        <v>45673</v>
      </c>
      <c r="E243" s="1" t="s">
        <v>18</v>
      </c>
      <c r="F243" s="1">
        <v>1</v>
      </c>
      <c r="G243" s="1" t="s">
        <v>14</v>
      </c>
      <c r="H243" s="1">
        <v>0</v>
      </c>
      <c r="I243" s="1">
        <f t="shared" si="21"/>
        <v>0</v>
      </c>
      <c r="J243" s="1" t="s">
        <v>15</v>
      </c>
      <c r="K243" s="1">
        <v>1</v>
      </c>
      <c r="L243" s="1" t="s">
        <v>19</v>
      </c>
      <c r="M243" s="1" t="b">
        <v>0</v>
      </c>
      <c r="N243" s="2" t="s">
        <v>17</v>
      </c>
      <c r="O243">
        <f t="shared" si="22"/>
        <v>31</v>
      </c>
      <c r="P243">
        <f t="shared" si="23"/>
        <v>5</v>
      </c>
      <c r="Q243">
        <f>IF(G243="B",VLOOKUP(F243,room_rates!$A$2:$G$8,3,FALSE),IF(G243="P",VLOOKUP(F243,room_rates!$A$2:$G$8,6,FALSE),IF(G243="M",VLOOKUP(F243,room_rates!$A$2:$G$8,7,FALSE),"")))</f>
        <v>132</v>
      </c>
      <c r="R243">
        <f t="shared" si="24"/>
        <v>0</v>
      </c>
      <c r="S243">
        <f>IF(J243="Online Travel Agency",VLOOKUP(F243,room_rates!$A$2:$G$8,3,FALSE)*15%,0)</f>
        <v>0</v>
      </c>
      <c r="T243">
        <f t="shared" si="25"/>
        <v>0</v>
      </c>
      <c r="U243">
        <f t="shared" si="26"/>
        <v>660</v>
      </c>
      <c r="V243">
        <f t="shared" si="27"/>
        <v>5</v>
      </c>
    </row>
    <row r="244" spans="1:22" ht="14.25" customHeight="1" x14ac:dyDescent="0.35">
      <c r="A244" s="1">
        <v>1006046</v>
      </c>
      <c r="B244" s="3">
        <v>45656</v>
      </c>
      <c r="C244" s="3">
        <v>45668</v>
      </c>
      <c r="D244" s="3">
        <v>45674</v>
      </c>
      <c r="E244" s="1" t="s">
        <v>18</v>
      </c>
      <c r="F244" s="1">
        <v>1</v>
      </c>
      <c r="G244" s="1" t="s">
        <v>14</v>
      </c>
      <c r="H244" s="1">
        <v>0</v>
      </c>
      <c r="I244" s="1">
        <f t="shared" si="21"/>
        <v>0</v>
      </c>
      <c r="J244" s="1" t="s">
        <v>15</v>
      </c>
      <c r="K244" s="1">
        <v>2</v>
      </c>
      <c r="L244" s="1" t="s">
        <v>19</v>
      </c>
      <c r="M244" s="1" t="b">
        <v>1</v>
      </c>
      <c r="N244" s="2" t="s">
        <v>17</v>
      </c>
      <c r="O244">
        <f t="shared" si="22"/>
        <v>12</v>
      </c>
      <c r="P244">
        <f t="shared" si="23"/>
        <v>6</v>
      </c>
      <c r="Q244">
        <f>IF(G244="B",VLOOKUP(F244,room_rates!$A$2:$G$8,3,FALSE),IF(G244="P",VLOOKUP(F244,room_rates!$A$2:$G$8,6,FALSE),IF(G244="M",VLOOKUP(F244,room_rates!$A$2:$G$8,7,FALSE),"")))</f>
        <v>132</v>
      </c>
      <c r="R244">
        <f t="shared" si="24"/>
        <v>0</v>
      </c>
      <c r="S244">
        <f>IF(J244="Online Travel Agency",VLOOKUP(F244,room_rates!$A$2:$G$8,3,FALSE)*15%,0)</f>
        <v>0</v>
      </c>
      <c r="T244">
        <f t="shared" si="25"/>
        <v>1.32</v>
      </c>
      <c r="U244">
        <f t="shared" si="26"/>
        <v>1568.16</v>
      </c>
      <c r="V244">
        <f t="shared" si="27"/>
        <v>12</v>
      </c>
    </row>
    <row r="245" spans="1:22" ht="14.25" customHeight="1" x14ac:dyDescent="0.35">
      <c r="A245" s="1">
        <v>1003810</v>
      </c>
      <c r="B245" s="3">
        <v>45663</v>
      </c>
      <c r="C245" s="3">
        <v>45669</v>
      </c>
      <c r="D245" s="3">
        <v>45675</v>
      </c>
      <c r="E245" s="1" t="s">
        <v>13</v>
      </c>
      <c r="F245" s="1">
        <v>7</v>
      </c>
      <c r="G245" s="1" t="s">
        <v>14</v>
      </c>
      <c r="H245" s="1">
        <v>0</v>
      </c>
      <c r="I245" s="1">
        <f t="shared" si="21"/>
        <v>0</v>
      </c>
      <c r="J245" s="1" t="s">
        <v>24</v>
      </c>
      <c r="K245" s="1">
        <v>1</v>
      </c>
      <c r="L245" s="1" t="s">
        <v>19</v>
      </c>
      <c r="M245" s="1" t="b">
        <v>0</v>
      </c>
      <c r="N245" s="2" t="s">
        <v>17</v>
      </c>
      <c r="O245">
        <f t="shared" si="22"/>
        <v>6</v>
      </c>
      <c r="P245">
        <f t="shared" si="23"/>
        <v>6</v>
      </c>
      <c r="Q245">
        <f>IF(G245="B",VLOOKUP(F245,room_rates!$A$2:$G$8,3,FALSE),IF(G245="P",VLOOKUP(F245,room_rates!$A$2:$G$8,6,FALSE),IF(G245="M",VLOOKUP(F245,room_rates!$A$2:$G$8,7,FALSE),"")))</f>
        <v>495.00000000000006</v>
      </c>
      <c r="R245">
        <f t="shared" si="24"/>
        <v>0</v>
      </c>
      <c r="S245">
        <f>IF(J245="Online Travel Agency",VLOOKUP(F245,room_rates!$A$2:$G$8,3,FALSE)*15%,0)</f>
        <v>67.5</v>
      </c>
      <c r="T245">
        <f t="shared" si="25"/>
        <v>0</v>
      </c>
      <c r="U245">
        <f t="shared" si="26"/>
        <v>2565.0000000000005</v>
      </c>
      <c r="V245">
        <f t="shared" si="27"/>
        <v>6</v>
      </c>
    </row>
    <row r="246" spans="1:22" ht="14.25" customHeight="1" x14ac:dyDescent="0.35">
      <c r="A246" s="1">
        <v>1004002</v>
      </c>
      <c r="B246" s="3">
        <v>45654</v>
      </c>
      <c r="C246" s="3">
        <v>45669</v>
      </c>
      <c r="D246" s="3">
        <v>45672</v>
      </c>
      <c r="E246" s="1" t="s">
        <v>21</v>
      </c>
      <c r="F246" s="1">
        <v>3</v>
      </c>
      <c r="G246" s="1" t="s">
        <v>14</v>
      </c>
      <c r="H246" s="1">
        <v>0</v>
      </c>
      <c r="I246" s="1">
        <f t="shared" si="21"/>
        <v>0</v>
      </c>
      <c r="J246" s="1" t="s">
        <v>24</v>
      </c>
      <c r="K246" s="1">
        <v>1</v>
      </c>
      <c r="L246" s="1" t="s">
        <v>19</v>
      </c>
      <c r="M246" s="1" t="b">
        <v>0</v>
      </c>
      <c r="N246" s="2" t="s">
        <v>17</v>
      </c>
      <c r="O246">
        <f t="shared" si="22"/>
        <v>15</v>
      </c>
      <c r="P246">
        <f t="shared" si="23"/>
        <v>3</v>
      </c>
      <c r="Q246">
        <f>IF(G246="B",VLOOKUP(F246,room_rates!$A$2:$G$8,3,FALSE),IF(G246="P",VLOOKUP(F246,room_rates!$A$2:$G$8,6,FALSE),IF(G246="M",VLOOKUP(F246,room_rates!$A$2:$G$8,7,FALSE),"")))</f>
        <v>242.00000000000003</v>
      </c>
      <c r="R246">
        <f t="shared" si="24"/>
        <v>0</v>
      </c>
      <c r="S246">
        <f>IF(J246="Online Travel Agency",VLOOKUP(F246,room_rates!$A$2:$G$8,3,FALSE)*15%,0)</f>
        <v>33</v>
      </c>
      <c r="T246">
        <f t="shared" si="25"/>
        <v>0</v>
      </c>
      <c r="U246">
        <f t="shared" si="26"/>
        <v>627.00000000000011</v>
      </c>
      <c r="V246">
        <f t="shared" si="27"/>
        <v>3</v>
      </c>
    </row>
    <row r="247" spans="1:22" ht="14.25" customHeight="1" x14ac:dyDescent="0.35">
      <c r="A247" s="1">
        <v>1004070</v>
      </c>
      <c r="B247" s="3">
        <v>45640</v>
      </c>
      <c r="C247" s="3">
        <v>45669</v>
      </c>
      <c r="D247" s="3">
        <v>45671</v>
      </c>
      <c r="E247" s="1" t="s">
        <v>18</v>
      </c>
      <c r="F247" s="1">
        <v>2</v>
      </c>
      <c r="G247" s="1" t="s">
        <v>14</v>
      </c>
      <c r="H247" s="1">
        <v>0</v>
      </c>
      <c r="I247" s="1">
        <f t="shared" si="21"/>
        <v>0</v>
      </c>
      <c r="J247" s="1" t="s">
        <v>15</v>
      </c>
      <c r="K247" s="1">
        <v>1</v>
      </c>
      <c r="L247" s="1" t="s">
        <v>19</v>
      </c>
      <c r="M247" s="1" t="b">
        <v>0</v>
      </c>
      <c r="N247" s="2" t="s">
        <v>17</v>
      </c>
      <c r="O247">
        <f t="shared" si="22"/>
        <v>29</v>
      </c>
      <c r="P247">
        <f t="shared" si="23"/>
        <v>2</v>
      </c>
      <c r="Q247">
        <f>IF(G247="B",VLOOKUP(F247,room_rates!$A$2:$G$8,3,FALSE),IF(G247="P",VLOOKUP(F247,room_rates!$A$2:$G$8,6,FALSE),IF(G247="M",VLOOKUP(F247,room_rates!$A$2:$G$8,7,FALSE),"")))</f>
        <v>154</v>
      </c>
      <c r="R247">
        <f t="shared" si="24"/>
        <v>0</v>
      </c>
      <c r="S247">
        <f>IF(J247="Online Travel Agency",VLOOKUP(F247,room_rates!$A$2:$G$8,3,FALSE)*15%,0)</f>
        <v>0</v>
      </c>
      <c r="T247">
        <f t="shared" si="25"/>
        <v>0</v>
      </c>
      <c r="U247">
        <f t="shared" si="26"/>
        <v>308</v>
      </c>
      <c r="V247">
        <f t="shared" si="27"/>
        <v>2</v>
      </c>
    </row>
    <row r="248" spans="1:22" ht="14.25" customHeight="1" x14ac:dyDescent="0.35">
      <c r="A248" s="1">
        <v>1004116</v>
      </c>
      <c r="B248" s="3">
        <v>45653</v>
      </c>
      <c r="C248" s="3">
        <v>45669</v>
      </c>
      <c r="D248" s="3">
        <v>45672</v>
      </c>
      <c r="E248" s="1" t="s">
        <v>18</v>
      </c>
      <c r="F248" s="1">
        <v>1</v>
      </c>
      <c r="G248" s="1" t="s">
        <v>14</v>
      </c>
      <c r="H248" s="1">
        <v>0</v>
      </c>
      <c r="I248" s="1">
        <f t="shared" si="21"/>
        <v>0</v>
      </c>
      <c r="J248" s="1" t="s">
        <v>24</v>
      </c>
      <c r="K248" s="1">
        <v>1</v>
      </c>
      <c r="L248" s="1" t="s">
        <v>19</v>
      </c>
      <c r="M248" s="1" t="b">
        <v>0</v>
      </c>
      <c r="N248" s="2" t="s">
        <v>17</v>
      </c>
      <c r="O248">
        <f t="shared" si="22"/>
        <v>16</v>
      </c>
      <c r="P248">
        <f t="shared" si="23"/>
        <v>3</v>
      </c>
      <c r="Q248">
        <f>IF(G248="B",VLOOKUP(F248,room_rates!$A$2:$G$8,3,FALSE),IF(G248="P",VLOOKUP(F248,room_rates!$A$2:$G$8,6,FALSE),IF(G248="M",VLOOKUP(F248,room_rates!$A$2:$G$8,7,FALSE),"")))</f>
        <v>132</v>
      </c>
      <c r="R248">
        <f t="shared" si="24"/>
        <v>0</v>
      </c>
      <c r="S248">
        <f>IF(J248="Online Travel Agency",VLOOKUP(F248,room_rates!$A$2:$G$8,3,FALSE)*15%,0)</f>
        <v>18</v>
      </c>
      <c r="T248">
        <f t="shared" si="25"/>
        <v>0</v>
      </c>
      <c r="U248">
        <f t="shared" si="26"/>
        <v>342</v>
      </c>
      <c r="V248">
        <f t="shared" si="27"/>
        <v>3</v>
      </c>
    </row>
    <row r="249" spans="1:22" ht="14.25" customHeight="1" x14ac:dyDescent="0.35">
      <c r="A249" s="1">
        <v>1004400</v>
      </c>
      <c r="B249" s="3">
        <v>45645</v>
      </c>
      <c r="C249" s="3">
        <v>45669</v>
      </c>
      <c r="D249" s="3">
        <v>45670</v>
      </c>
      <c r="E249" s="1" t="s">
        <v>18</v>
      </c>
      <c r="F249" s="1">
        <v>1</v>
      </c>
      <c r="G249" s="1" t="s">
        <v>14</v>
      </c>
      <c r="H249" s="1">
        <v>0</v>
      </c>
      <c r="I249" s="1">
        <f t="shared" si="21"/>
        <v>0</v>
      </c>
      <c r="J249" s="1" t="s">
        <v>15</v>
      </c>
      <c r="K249" s="1">
        <v>1</v>
      </c>
      <c r="L249" s="1" t="s">
        <v>19</v>
      </c>
      <c r="M249" s="1" t="b">
        <v>0</v>
      </c>
      <c r="N249" s="2" t="s">
        <v>17</v>
      </c>
      <c r="O249">
        <f t="shared" si="22"/>
        <v>24</v>
      </c>
      <c r="P249">
        <f t="shared" si="23"/>
        <v>1</v>
      </c>
      <c r="Q249">
        <f>IF(G249="B",VLOOKUP(F249,room_rates!$A$2:$G$8,3,FALSE),IF(G249="P",VLOOKUP(F249,room_rates!$A$2:$G$8,6,FALSE),IF(G249="M",VLOOKUP(F249,room_rates!$A$2:$G$8,7,FALSE),"")))</f>
        <v>132</v>
      </c>
      <c r="R249">
        <f t="shared" si="24"/>
        <v>0</v>
      </c>
      <c r="S249">
        <f>IF(J249="Online Travel Agency",VLOOKUP(F249,room_rates!$A$2:$G$8,3,FALSE)*15%,0)</f>
        <v>0</v>
      </c>
      <c r="T249">
        <f t="shared" si="25"/>
        <v>0</v>
      </c>
      <c r="U249">
        <f t="shared" si="26"/>
        <v>132</v>
      </c>
      <c r="V249">
        <f t="shared" si="27"/>
        <v>1</v>
      </c>
    </row>
    <row r="250" spans="1:22" ht="14.25" customHeight="1" x14ac:dyDescent="0.35">
      <c r="A250" s="1">
        <v>1004408</v>
      </c>
      <c r="B250" s="3">
        <v>45663</v>
      </c>
      <c r="C250" s="3">
        <v>45669</v>
      </c>
      <c r="D250" s="3">
        <v>45670</v>
      </c>
      <c r="E250" s="1" t="s">
        <v>18</v>
      </c>
      <c r="F250" s="1">
        <v>2</v>
      </c>
      <c r="G250" s="1" t="s">
        <v>14</v>
      </c>
      <c r="H250" s="1">
        <v>0</v>
      </c>
      <c r="I250" s="1">
        <f t="shared" si="21"/>
        <v>0</v>
      </c>
      <c r="J250" s="1" t="s">
        <v>24</v>
      </c>
      <c r="K250" s="1">
        <v>1</v>
      </c>
      <c r="L250" s="1" t="s">
        <v>19</v>
      </c>
      <c r="M250" s="1" t="b">
        <v>1</v>
      </c>
      <c r="N250" s="2" t="s">
        <v>17</v>
      </c>
      <c r="O250">
        <f t="shared" si="22"/>
        <v>6</v>
      </c>
      <c r="P250">
        <f t="shared" si="23"/>
        <v>1</v>
      </c>
      <c r="Q250">
        <f>IF(G250="B",VLOOKUP(F250,room_rates!$A$2:$G$8,3,FALSE),IF(G250="P",VLOOKUP(F250,room_rates!$A$2:$G$8,6,FALSE),IF(G250="M",VLOOKUP(F250,room_rates!$A$2:$G$8,7,FALSE),"")))</f>
        <v>154</v>
      </c>
      <c r="R250">
        <f t="shared" si="24"/>
        <v>0</v>
      </c>
      <c r="S250">
        <f>IF(J250="Online Travel Agency",VLOOKUP(F250,room_rates!$A$2:$G$8,3,FALSE)*15%,0)</f>
        <v>21</v>
      </c>
      <c r="T250">
        <f t="shared" si="25"/>
        <v>1.54</v>
      </c>
      <c r="U250">
        <f t="shared" si="26"/>
        <v>131.46</v>
      </c>
      <c r="V250">
        <f t="shared" si="27"/>
        <v>1</v>
      </c>
    </row>
    <row r="251" spans="1:22" ht="14.25" customHeight="1" x14ac:dyDescent="0.35">
      <c r="A251" s="1">
        <v>1004597</v>
      </c>
      <c r="B251" s="3">
        <v>45669</v>
      </c>
      <c r="C251" s="3">
        <v>45669</v>
      </c>
      <c r="D251" s="3">
        <v>45674</v>
      </c>
      <c r="E251" s="1" t="s">
        <v>18</v>
      </c>
      <c r="F251" s="1">
        <v>2</v>
      </c>
      <c r="G251" s="1" t="s">
        <v>14</v>
      </c>
      <c r="H251" s="1">
        <v>0</v>
      </c>
      <c r="I251" s="1">
        <f t="shared" si="21"/>
        <v>0</v>
      </c>
      <c r="J251" s="1" t="s">
        <v>20</v>
      </c>
      <c r="K251" s="1">
        <v>1</v>
      </c>
      <c r="L251" s="1" t="s">
        <v>19</v>
      </c>
      <c r="M251" s="1" t="b">
        <v>0</v>
      </c>
      <c r="N251" s="2" t="s">
        <v>17</v>
      </c>
      <c r="O251">
        <f t="shared" si="22"/>
        <v>0</v>
      </c>
      <c r="P251">
        <f t="shared" si="23"/>
        <v>5</v>
      </c>
      <c r="Q251">
        <f>IF(G251="B",VLOOKUP(F251,room_rates!$A$2:$G$8,3,FALSE),IF(G251="P",VLOOKUP(F251,room_rates!$A$2:$G$8,6,FALSE),IF(G251="M",VLOOKUP(F251,room_rates!$A$2:$G$8,7,FALSE),"")))</f>
        <v>154</v>
      </c>
      <c r="R251">
        <f t="shared" si="24"/>
        <v>0</v>
      </c>
      <c r="S251">
        <f>IF(J251="Online Travel Agency",VLOOKUP(F251,room_rates!$A$2:$G$8,3,FALSE)*15%,0)</f>
        <v>0</v>
      </c>
      <c r="T251">
        <f t="shared" si="25"/>
        <v>0</v>
      </c>
      <c r="U251">
        <f t="shared" si="26"/>
        <v>770</v>
      </c>
      <c r="V251">
        <f t="shared" si="27"/>
        <v>5</v>
      </c>
    </row>
    <row r="252" spans="1:22" ht="14.25" customHeight="1" x14ac:dyDescent="0.35">
      <c r="A252" s="1">
        <v>1004759</v>
      </c>
      <c r="B252" s="3">
        <v>45639</v>
      </c>
      <c r="C252" s="3">
        <v>45669</v>
      </c>
      <c r="D252" s="3">
        <v>45671</v>
      </c>
      <c r="E252" s="1" t="s">
        <v>18</v>
      </c>
      <c r="F252" s="1">
        <v>1</v>
      </c>
      <c r="G252" s="1" t="s">
        <v>14</v>
      </c>
      <c r="H252" s="1">
        <v>0</v>
      </c>
      <c r="I252" s="1">
        <f t="shared" si="21"/>
        <v>0</v>
      </c>
      <c r="J252" s="1" t="s">
        <v>15</v>
      </c>
      <c r="K252" s="1">
        <v>1</v>
      </c>
      <c r="L252" s="1" t="s">
        <v>19</v>
      </c>
      <c r="M252" s="1" t="b">
        <v>0</v>
      </c>
      <c r="N252" s="2" t="s">
        <v>17</v>
      </c>
      <c r="O252">
        <f t="shared" si="22"/>
        <v>30</v>
      </c>
      <c r="P252">
        <f t="shared" si="23"/>
        <v>2</v>
      </c>
      <c r="Q252">
        <f>IF(G252="B",VLOOKUP(F252,room_rates!$A$2:$G$8,3,FALSE),IF(G252="P",VLOOKUP(F252,room_rates!$A$2:$G$8,6,FALSE),IF(G252="M",VLOOKUP(F252,room_rates!$A$2:$G$8,7,FALSE),"")))</f>
        <v>132</v>
      </c>
      <c r="R252">
        <f t="shared" si="24"/>
        <v>0</v>
      </c>
      <c r="S252">
        <f>IF(J252="Online Travel Agency",VLOOKUP(F252,room_rates!$A$2:$G$8,3,FALSE)*15%,0)</f>
        <v>0</v>
      </c>
      <c r="T252">
        <f t="shared" si="25"/>
        <v>0</v>
      </c>
      <c r="U252">
        <f t="shared" si="26"/>
        <v>264</v>
      </c>
      <c r="V252">
        <f t="shared" si="27"/>
        <v>2</v>
      </c>
    </row>
    <row r="253" spans="1:22" ht="14.25" customHeight="1" x14ac:dyDescent="0.35">
      <c r="A253" s="1">
        <v>1005078</v>
      </c>
      <c r="B253" s="3">
        <v>45630</v>
      </c>
      <c r="C253" s="3">
        <v>45669</v>
      </c>
      <c r="D253" s="3">
        <v>45670</v>
      </c>
      <c r="E253" s="1" t="s">
        <v>18</v>
      </c>
      <c r="F253" s="1">
        <v>2</v>
      </c>
      <c r="G253" s="1" t="s">
        <v>14</v>
      </c>
      <c r="H253" s="1">
        <v>0</v>
      </c>
      <c r="I253" s="1">
        <f t="shared" si="21"/>
        <v>0</v>
      </c>
      <c r="J253" s="1" t="s">
        <v>15</v>
      </c>
      <c r="K253" s="1">
        <v>1</v>
      </c>
      <c r="L253" s="1" t="s">
        <v>19</v>
      </c>
      <c r="M253" s="1" t="b">
        <v>0</v>
      </c>
      <c r="N253" s="2" t="s">
        <v>17</v>
      </c>
      <c r="O253">
        <f t="shared" si="22"/>
        <v>39</v>
      </c>
      <c r="P253">
        <f t="shared" si="23"/>
        <v>1</v>
      </c>
      <c r="Q253">
        <f>IF(G253="B",VLOOKUP(F253,room_rates!$A$2:$G$8,3,FALSE),IF(G253="P",VLOOKUP(F253,room_rates!$A$2:$G$8,6,FALSE),IF(G253="M",VLOOKUP(F253,room_rates!$A$2:$G$8,7,FALSE),"")))</f>
        <v>154</v>
      </c>
      <c r="R253">
        <f t="shared" si="24"/>
        <v>0</v>
      </c>
      <c r="S253">
        <f>IF(J253="Online Travel Agency",VLOOKUP(F253,room_rates!$A$2:$G$8,3,FALSE)*15%,0)</f>
        <v>0</v>
      </c>
      <c r="T253">
        <f t="shared" si="25"/>
        <v>0</v>
      </c>
      <c r="U253">
        <f t="shared" si="26"/>
        <v>154</v>
      </c>
      <c r="V253">
        <f t="shared" si="27"/>
        <v>1</v>
      </c>
    </row>
    <row r="254" spans="1:22" ht="14.25" customHeight="1" x14ac:dyDescent="0.35">
      <c r="A254" s="1">
        <v>1005229</v>
      </c>
      <c r="B254" s="3">
        <v>45626</v>
      </c>
      <c r="C254" s="3">
        <v>45669</v>
      </c>
      <c r="D254" s="3">
        <v>45675</v>
      </c>
      <c r="E254" s="1" t="s">
        <v>18</v>
      </c>
      <c r="F254" s="1">
        <v>2</v>
      </c>
      <c r="G254" s="1" t="s">
        <v>14</v>
      </c>
      <c r="H254" s="1">
        <v>0</v>
      </c>
      <c r="I254" s="1">
        <f t="shared" si="21"/>
        <v>0</v>
      </c>
      <c r="J254" s="1" t="s">
        <v>15</v>
      </c>
      <c r="K254" s="1">
        <v>1</v>
      </c>
      <c r="L254" s="1" t="s">
        <v>16</v>
      </c>
      <c r="M254" s="1" t="b">
        <v>0</v>
      </c>
      <c r="N254" s="2" t="s">
        <v>17</v>
      </c>
      <c r="O254">
        <f t="shared" si="22"/>
        <v>43</v>
      </c>
      <c r="P254">
        <f t="shared" si="23"/>
        <v>6</v>
      </c>
      <c r="Q254">
        <f>IF(G254="B",VLOOKUP(F254,room_rates!$A$2:$G$8,3,FALSE),IF(G254="P",VLOOKUP(F254,room_rates!$A$2:$G$8,6,FALSE),IF(G254="M",VLOOKUP(F254,room_rates!$A$2:$G$8,7,FALSE),"")))</f>
        <v>154</v>
      </c>
      <c r="R254">
        <f t="shared" si="24"/>
        <v>0</v>
      </c>
      <c r="S254">
        <f>IF(J254="Online Travel Agency",VLOOKUP(F254,room_rates!$A$2:$G$8,3,FALSE)*15%,0)</f>
        <v>0</v>
      </c>
      <c r="T254">
        <f t="shared" si="25"/>
        <v>0</v>
      </c>
      <c r="U254">
        <f t="shared" si="26"/>
        <v>924</v>
      </c>
      <c r="V254">
        <f t="shared" si="27"/>
        <v>6</v>
      </c>
    </row>
    <row r="255" spans="1:22" ht="14.25" customHeight="1" x14ac:dyDescent="0.35">
      <c r="A255" s="1">
        <v>1005339</v>
      </c>
      <c r="B255" s="3">
        <v>45663</v>
      </c>
      <c r="C255" s="3">
        <v>45669</v>
      </c>
      <c r="D255" s="3">
        <v>45673</v>
      </c>
      <c r="E255" s="1" t="s">
        <v>18</v>
      </c>
      <c r="F255" s="1">
        <v>2</v>
      </c>
      <c r="G255" s="1" t="s">
        <v>14</v>
      </c>
      <c r="H255" s="1">
        <v>0</v>
      </c>
      <c r="I255" s="1">
        <f t="shared" si="21"/>
        <v>0</v>
      </c>
      <c r="J255" s="1" t="s">
        <v>24</v>
      </c>
      <c r="K255" s="1">
        <v>3</v>
      </c>
      <c r="L255" s="1" t="s">
        <v>16</v>
      </c>
      <c r="M255" s="1" t="b">
        <v>0</v>
      </c>
      <c r="N255" s="2" t="s">
        <v>17</v>
      </c>
      <c r="O255">
        <f t="shared" si="22"/>
        <v>6</v>
      </c>
      <c r="P255">
        <f t="shared" si="23"/>
        <v>4</v>
      </c>
      <c r="Q255">
        <f>IF(G255="B",VLOOKUP(F255,room_rates!$A$2:$G$8,3,FALSE),IF(G255="P",VLOOKUP(F255,room_rates!$A$2:$G$8,6,FALSE),IF(G255="M",VLOOKUP(F255,room_rates!$A$2:$G$8,7,FALSE),"")))</f>
        <v>154</v>
      </c>
      <c r="R255">
        <f t="shared" si="24"/>
        <v>0</v>
      </c>
      <c r="S255">
        <f>IF(J255="Online Travel Agency",VLOOKUP(F255,room_rates!$A$2:$G$8,3,FALSE)*15%,0)</f>
        <v>21</v>
      </c>
      <c r="T255">
        <f t="shared" si="25"/>
        <v>0</v>
      </c>
      <c r="U255">
        <f t="shared" si="26"/>
        <v>1596</v>
      </c>
      <c r="V255">
        <f t="shared" si="27"/>
        <v>12</v>
      </c>
    </row>
    <row r="256" spans="1:22" ht="14.25" customHeight="1" x14ac:dyDescent="0.35">
      <c r="A256" s="1">
        <v>1005780</v>
      </c>
      <c r="B256" s="3">
        <v>45663</v>
      </c>
      <c r="C256" s="3">
        <v>45669</v>
      </c>
      <c r="D256" s="3">
        <v>45676</v>
      </c>
      <c r="E256" s="1" t="s">
        <v>21</v>
      </c>
      <c r="F256" s="1">
        <v>5</v>
      </c>
      <c r="G256" s="1" t="s">
        <v>14</v>
      </c>
      <c r="H256" s="1">
        <v>0</v>
      </c>
      <c r="I256" s="1">
        <f t="shared" si="21"/>
        <v>0</v>
      </c>
      <c r="J256" s="1" t="s">
        <v>24</v>
      </c>
      <c r="K256" s="1">
        <v>2</v>
      </c>
      <c r="L256" s="1" t="s">
        <v>19</v>
      </c>
      <c r="M256" s="1" t="b">
        <v>0</v>
      </c>
      <c r="N256" s="2" t="s">
        <v>17</v>
      </c>
      <c r="O256">
        <f t="shared" si="22"/>
        <v>6</v>
      </c>
      <c r="P256">
        <f t="shared" si="23"/>
        <v>7</v>
      </c>
      <c r="Q256">
        <f>IF(G256="B",VLOOKUP(F256,room_rates!$A$2:$G$8,3,FALSE),IF(G256="P",VLOOKUP(F256,room_rates!$A$2:$G$8,6,FALSE),IF(G256="M",VLOOKUP(F256,room_rates!$A$2:$G$8,7,FALSE),"")))</f>
        <v>264</v>
      </c>
      <c r="R256">
        <f t="shared" si="24"/>
        <v>0</v>
      </c>
      <c r="S256">
        <f>IF(J256="Online Travel Agency",VLOOKUP(F256,room_rates!$A$2:$G$8,3,FALSE)*15%,0)</f>
        <v>36</v>
      </c>
      <c r="T256">
        <f t="shared" si="25"/>
        <v>0</v>
      </c>
      <c r="U256">
        <f t="shared" si="26"/>
        <v>3192</v>
      </c>
      <c r="V256">
        <f t="shared" si="27"/>
        <v>14</v>
      </c>
    </row>
    <row r="257" spans="1:22" ht="14.25" customHeight="1" x14ac:dyDescent="0.35">
      <c r="A257" s="1">
        <v>1006002</v>
      </c>
      <c r="B257" s="3">
        <v>45628</v>
      </c>
      <c r="C257" s="3">
        <v>45669</v>
      </c>
      <c r="D257" s="3">
        <v>45670</v>
      </c>
      <c r="E257" s="1" t="s">
        <v>18</v>
      </c>
      <c r="F257" s="1">
        <v>1</v>
      </c>
      <c r="G257" s="1" t="s">
        <v>14</v>
      </c>
      <c r="H257" s="1">
        <v>0</v>
      </c>
      <c r="I257" s="1">
        <f t="shared" si="21"/>
        <v>0</v>
      </c>
      <c r="J257" s="1" t="s">
        <v>15</v>
      </c>
      <c r="K257" s="1">
        <v>3</v>
      </c>
      <c r="L257" s="1" t="s">
        <v>16</v>
      </c>
      <c r="M257" s="1" t="b">
        <v>0</v>
      </c>
      <c r="N257" s="2" t="s">
        <v>17</v>
      </c>
      <c r="O257">
        <f t="shared" si="22"/>
        <v>41</v>
      </c>
      <c r="P257">
        <f t="shared" si="23"/>
        <v>1</v>
      </c>
      <c r="Q257">
        <f>IF(G257="B",VLOOKUP(F257,room_rates!$A$2:$G$8,3,FALSE),IF(G257="P",VLOOKUP(F257,room_rates!$A$2:$G$8,6,FALSE),IF(G257="M",VLOOKUP(F257,room_rates!$A$2:$G$8,7,FALSE),"")))</f>
        <v>132</v>
      </c>
      <c r="R257">
        <f t="shared" si="24"/>
        <v>0</v>
      </c>
      <c r="S257">
        <f>IF(J257="Online Travel Agency",VLOOKUP(F257,room_rates!$A$2:$G$8,3,FALSE)*15%,0)</f>
        <v>0</v>
      </c>
      <c r="T257">
        <f t="shared" si="25"/>
        <v>0</v>
      </c>
      <c r="U257">
        <f t="shared" si="26"/>
        <v>396</v>
      </c>
      <c r="V257">
        <f t="shared" si="27"/>
        <v>3</v>
      </c>
    </row>
    <row r="258" spans="1:22" ht="14.25" customHeight="1" x14ac:dyDescent="0.35">
      <c r="A258" s="1">
        <v>1003154</v>
      </c>
      <c r="B258" s="3">
        <v>45670</v>
      </c>
      <c r="C258" s="3">
        <v>45670</v>
      </c>
      <c r="D258" s="3">
        <v>45677</v>
      </c>
      <c r="E258" s="1" t="s">
        <v>13</v>
      </c>
      <c r="F258" s="1">
        <v>6</v>
      </c>
      <c r="G258" s="1" t="s">
        <v>14</v>
      </c>
      <c r="H258" s="1">
        <v>0</v>
      </c>
      <c r="I258" s="1">
        <f t="shared" si="21"/>
        <v>0</v>
      </c>
      <c r="J258" s="1" t="s">
        <v>20</v>
      </c>
      <c r="K258" s="1">
        <v>1</v>
      </c>
      <c r="L258" s="1" t="s">
        <v>19</v>
      </c>
      <c r="M258" s="1" t="b">
        <v>0</v>
      </c>
      <c r="N258" s="2" t="s">
        <v>17</v>
      </c>
      <c r="O258">
        <f t="shared" si="22"/>
        <v>0</v>
      </c>
      <c r="P258">
        <f t="shared" si="23"/>
        <v>7</v>
      </c>
      <c r="Q258">
        <f>IF(G258="B",VLOOKUP(F258,room_rates!$A$2:$G$8,3,FALSE),IF(G258="P",VLOOKUP(F258,room_rates!$A$2:$G$8,6,FALSE),IF(G258="M",VLOOKUP(F258,room_rates!$A$2:$G$8,7,FALSE),"")))</f>
        <v>385.00000000000006</v>
      </c>
      <c r="R258">
        <f t="shared" si="24"/>
        <v>0</v>
      </c>
      <c r="S258">
        <f>IF(J258="Online Travel Agency",VLOOKUP(F258,room_rates!$A$2:$G$8,3,FALSE)*15%,0)</f>
        <v>0</v>
      </c>
      <c r="T258">
        <f t="shared" si="25"/>
        <v>0</v>
      </c>
      <c r="U258">
        <f t="shared" si="26"/>
        <v>2695.0000000000005</v>
      </c>
      <c r="V258">
        <f t="shared" si="27"/>
        <v>7</v>
      </c>
    </row>
    <row r="259" spans="1:22" ht="14.25" customHeight="1" x14ac:dyDescent="0.35">
      <c r="A259" s="1">
        <v>1003589</v>
      </c>
      <c r="B259" s="3">
        <v>45662</v>
      </c>
      <c r="C259" s="3">
        <v>45670</v>
      </c>
      <c r="D259" s="3">
        <v>45671</v>
      </c>
      <c r="E259" s="1" t="s">
        <v>18</v>
      </c>
      <c r="F259" s="1">
        <v>1</v>
      </c>
      <c r="G259" s="1" t="s">
        <v>14</v>
      </c>
      <c r="H259" s="1">
        <v>0</v>
      </c>
      <c r="I259" s="1">
        <f t="shared" ref="I259:I322" si="28">H259/100</f>
        <v>0</v>
      </c>
      <c r="J259" s="1" t="s">
        <v>15</v>
      </c>
      <c r="K259" s="1">
        <v>1</v>
      </c>
      <c r="L259" s="1" t="s">
        <v>19</v>
      </c>
      <c r="M259" s="1" t="b">
        <v>0</v>
      </c>
      <c r="N259" s="2" t="s">
        <v>17</v>
      </c>
      <c r="O259">
        <f t="shared" ref="O259:O322" si="29">C259-B259</f>
        <v>8</v>
      </c>
      <c r="P259">
        <f t="shared" ref="P259:P322" si="30">D259-C259</f>
        <v>1</v>
      </c>
      <c r="Q259">
        <f>IF(G259="B",VLOOKUP(F259,room_rates!$A$2:$G$8,3,FALSE),IF(G259="P",VLOOKUP(F259,room_rates!$A$2:$G$8,6,FALSE),IF(G259="M",VLOOKUP(F259,room_rates!$A$2:$G$8,7,FALSE),"")))</f>
        <v>132</v>
      </c>
      <c r="R259">
        <f t="shared" ref="R259:R322" si="31">Q259*(H259/100)</f>
        <v>0</v>
      </c>
      <c r="S259">
        <f>IF(J259="Online Travel Agency",VLOOKUP(F259,room_rates!$A$2:$G$8,3,FALSE)*15%,0)</f>
        <v>0</v>
      </c>
      <c r="T259">
        <f t="shared" ref="T259:T322" si="32">IF(M259=TRUE, Q259*1%,0)</f>
        <v>0</v>
      </c>
      <c r="U259">
        <f t="shared" ref="U259:U322" si="33">(Q259-R259-S259-T259)*V259</f>
        <v>132</v>
      </c>
      <c r="V259">
        <f t="shared" ref="V259:V322" si="34">K259*P259</f>
        <v>1</v>
      </c>
    </row>
    <row r="260" spans="1:22" ht="14.25" customHeight="1" x14ac:dyDescent="0.35">
      <c r="A260" s="1">
        <v>1004053</v>
      </c>
      <c r="B260" s="3">
        <v>45652</v>
      </c>
      <c r="C260" s="3">
        <v>45670</v>
      </c>
      <c r="D260" s="3">
        <v>45677</v>
      </c>
      <c r="E260" s="1" t="s">
        <v>13</v>
      </c>
      <c r="F260" s="1">
        <v>7</v>
      </c>
      <c r="G260" s="1" t="s">
        <v>14</v>
      </c>
      <c r="H260" s="1">
        <v>0</v>
      </c>
      <c r="I260" s="1">
        <f t="shared" si="28"/>
        <v>0</v>
      </c>
      <c r="J260" s="1" t="s">
        <v>24</v>
      </c>
      <c r="K260" s="1">
        <v>3</v>
      </c>
      <c r="L260" s="1" t="s">
        <v>16</v>
      </c>
      <c r="M260" s="1" t="b">
        <v>0</v>
      </c>
      <c r="N260" s="2" t="s">
        <v>17</v>
      </c>
      <c r="O260">
        <f t="shared" si="29"/>
        <v>18</v>
      </c>
      <c r="P260">
        <f t="shared" si="30"/>
        <v>7</v>
      </c>
      <c r="Q260">
        <f>IF(G260="B",VLOOKUP(F260,room_rates!$A$2:$G$8,3,FALSE),IF(G260="P",VLOOKUP(F260,room_rates!$A$2:$G$8,6,FALSE),IF(G260="M",VLOOKUP(F260,room_rates!$A$2:$G$8,7,FALSE),"")))</f>
        <v>495.00000000000006</v>
      </c>
      <c r="R260">
        <f t="shared" si="31"/>
        <v>0</v>
      </c>
      <c r="S260">
        <f>IF(J260="Online Travel Agency",VLOOKUP(F260,room_rates!$A$2:$G$8,3,FALSE)*15%,0)</f>
        <v>67.5</v>
      </c>
      <c r="T260">
        <f t="shared" si="32"/>
        <v>0</v>
      </c>
      <c r="U260">
        <f t="shared" si="33"/>
        <v>8977.5000000000018</v>
      </c>
      <c r="V260">
        <f t="shared" si="34"/>
        <v>21</v>
      </c>
    </row>
    <row r="261" spans="1:22" ht="14.25" customHeight="1" x14ac:dyDescent="0.35">
      <c r="A261" s="1">
        <v>1004105</v>
      </c>
      <c r="B261" s="3">
        <v>45649</v>
      </c>
      <c r="C261" s="3">
        <v>45670</v>
      </c>
      <c r="D261" s="3">
        <v>45673</v>
      </c>
      <c r="E261" s="1" t="s">
        <v>18</v>
      </c>
      <c r="F261" s="1">
        <v>2</v>
      </c>
      <c r="G261" s="1" t="s">
        <v>14</v>
      </c>
      <c r="H261" s="1">
        <v>0</v>
      </c>
      <c r="I261" s="1">
        <f t="shared" si="28"/>
        <v>0</v>
      </c>
      <c r="J261" s="1" t="s">
        <v>15</v>
      </c>
      <c r="K261" s="1">
        <v>1</v>
      </c>
      <c r="L261" s="1" t="s">
        <v>19</v>
      </c>
      <c r="M261" s="1" t="b">
        <v>0</v>
      </c>
      <c r="N261" s="2" t="s">
        <v>17</v>
      </c>
      <c r="O261">
        <f t="shared" si="29"/>
        <v>21</v>
      </c>
      <c r="P261">
        <f t="shared" si="30"/>
        <v>3</v>
      </c>
      <c r="Q261">
        <f>IF(G261="B",VLOOKUP(F261,room_rates!$A$2:$G$8,3,FALSE),IF(G261="P",VLOOKUP(F261,room_rates!$A$2:$G$8,6,FALSE),IF(G261="M",VLOOKUP(F261,room_rates!$A$2:$G$8,7,FALSE),"")))</f>
        <v>154</v>
      </c>
      <c r="R261">
        <f t="shared" si="31"/>
        <v>0</v>
      </c>
      <c r="S261">
        <f>IF(J261="Online Travel Agency",VLOOKUP(F261,room_rates!$A$2:$G$8,3,FALSE)*15%,0)</f>
        <v>0</v>
      </c>
      <c r="T261">
        <f t="shared" si="32"/>
        <v>0</v>
      </c>
      <c r="U261">
        <f t="shared" si="33"/>
        <v>462</v>
      </c>
      <c r="V261">
        <f t="shared" si="34"/>
        <v>3</v>
      </c>
    </row>
    <row r="262" spans="1:22" ht="14.25" customHeight="1" x14ac:dyDescent="0.35">
      <c r="A262" s="1">
        <v>1004111</v>
      </c>
      <c r="B262" s="3">
        <v>45662</v>
      </c>
      <c r="C262" s="3">
        <v>45670</v>
      </c>
      <c r="D262" s="3">
        <v>45671</v>
      </c>
      <c r="E262" s="1" t="s">
        <v>21</v>
      </c>
      <c r="F262" s="1">
        <v>3</v>
      </c>
      <c r="G262" s="1" t="s">
        <v>14</v>
      </c>
      <c r="H262" s="1">
        <v>0</v>
      </c>
      <c r="I262" s="1">
        <f t="shared" si="28"/>
        <v>0</v>
      </c>
      <c r="J262" s="1" t="s">
        <v>24</v>
      </c>
      <c r="K262" s="1">
        <v>2</v>
      </c>
      <c r="L262" s="1" t="s">
        <v>16</v>
      </c>
      <c r="M262" s="1" t="b">
        <v>0</v>
      </c>
      <c r="N262" s="2" t="s">
        <v>17</v>
      </c>
      <c r="O262">
        <f t="shared" si="29"/>
        <v>8</v>
      </c>
      <c r="P262">
        <f t="shared" si="30"/>
        <v>1</v>
      </c>
      <c r="Q262">
        <f>IF(G262="B",VLOOKUP(F262,room_rates!$A$2:$G$8,3,FALSE),IF(G262="P",VLOOKUP(F262,room_rates!$A$2:$G$8,6,FALSE),IF(G262="M",VLOOKUP(F262,room_rates!$A$2:$G$8,7,FALSE),"")))</f>
        <v>242.00000000000003</v>
      </c>
      <c r="R262">
        <f t="shared" si="31"/>
        <v>0</v>
      </c>
      <c r="S262">
        <f>IF(J262="Online Travel Agency",VLOOKUP(F262,room_rates!$A$2:$G$8,3,FALSE)*15%,0)</f>
        <v>33</v>
      </c>
      <c r="T262">
        <f t="shared" si="32"/>
        <v>0</v>
      </c>
      <c r="U262">
        <f t="shared" si="33"/>
        <v>418.00000000000006</v>
      </c>
      <c r="V262">
        <f t="shared" si="34"/>
        <v>2</v>
      </c>
    </row>
    <row r="263" spans="1:22" ht="14.25" customHeight="1" x14ac:dyDescent="0.35">
      <c r="A263" s="1">
        <v>1004114</v>
      </c>
      <c r="B263" s="3">
        <v>45655</v>
      </c>
      <c r="C263" s="3">
        <v>45670</v>
      </c>
      <c r="D263" s="3">
        <v>45676</v>
      </c>
      <c r="E263" s="1" t="s">
        <v>18</v>
      </c>
      <c r="F263" s="1">
        <v>2</v>
      </c>
      <c r="G263" s="1" t="s">
        <v>14</v>
      </c>
      <c r="H263" s="1">
        <v>0</v>
      </c>
      <c r="I263" s="1">
        <f t="shared" si="28"/>
        <v>0</v>
      </c>
      <c r="J263" s="1" t="s">
        <v>24</v>
      </c>
      <c r="K263" s="1">
        <v>2</v>
      </c>
      <c r="L263" s="1" t="s">
        <v>19</v>
      </c>
      <c r="M263" s="1" t="b">
        <v>0</v>
      </c>
      <c r="N263" s="2" t="s">
        <v>17</v>
      </c>
      <c r="O263">
        <f t="shared" si="29"/>
        <v>15</v>
      </c>
      <c r="P263">
        <f t="shared" si="30"/>
        <v>6</v>
      </c>
      <c r="Q263">
        <f>IF(G263="B",VLOOKUP(F263,room_rates!$A$2:$G$8,3,FALSE),IF(G263="P",VLOOKUP(F263,room_rates!$A$2:$G$8,6,FALSE),IF(G263="M",VLOOKUP(F263,room_rates!$A$2:$G$8,7,FALSE),"")))</f>
        <v>154</v>
      </c>
      <c r="R263">
        <f t="shared" si="31"/>
        <v>0</v>
      </c>
      <c r="S263">
        <f>IF(J263="Online Travel Agency",VLOOKUP(F263,room_rates!$A$2:$G$8,3,FALSE)*15%,0)</f>
        <v>21</v>
      </c>
      <c r="T263">
        <f t="shared" si="32"/>
        <v>0</v>
      </c>
      <c r="U263">
        <f t="shared" si="33"/>
        <v>1596</v>
      </c>
      <c r="V263">
        <f t="shared" si="34"/>
        <v>12</v>
      </c>
    </row>
    <row r="264" spans="1:22" ht="14.25" customHeight="1" x14ac:dyDescent="0.35">
      <c r="A264" s="1">
        <v>1004608</v>
      </c>
      <c r="B264" s="3">
        <v>45670</v>
      </c>
      <c r="C264" s="3">
        <v>45670</v>
      </c>
      <c r="D264" s="3">
        <v>45671</v>
      </c>
      <c r="E264" s="1" t="s">
        <v>18</v>
      </c>
      <c r="F264" s="1">
        <v>1</v>
      </c>
      <c r="G264" s="1" t="s">
        <v>14</v>
      </c>
      <c r="H264" s="1">
        <v>0</v>
      </c>
      <c r="I264" s="1">
        <f t="shared" si="28"/>
        <v>0</v>
      </c>
      <c r="J264" s="1" t="s">
        <v>20</v>
      </c>
      <c r="K264" s="1">
        <v>1</v>
      </c>
      <c r="L264" s="1" t="s">
        <v>19</v>
      </c>
      <c r="M264" s="1" t="b">
        <v>0</v>
      </c>
      <c r="N264" s="2" t="s">
        <v>17</v>
      </c>
      <c r="O264">
        <f t="shared" si="29"/>
        <v>0</v>
      </c>
      <c r="P264">
        <f t="shared" si="30"/>
        <v>1</v>
      </c>
      <c r="Q264">
        <f>IF(G264="B",VLOOKUP(F264,room_rates!$A$2:$G$8,3,FALSE),IF(G264="P",VLOOKUP(F264,room_rates!$A$2:$G$8,6,FALSE),IF(G264="M",VLOOKUP(F264,room_rates!$A$2:$G$8,7,FALSE),"")))</f>
        <v>132</v>
      </c>
      <c r="R264">
        <f t="shared" si="31"/>
        <v>0</v>
      </c>
      <c r="S264">
        <f>IF(J264="Online Travel Agency",VLOOKUP(F264,room_rates!$A$2:$G$8,3,FALSE)*15%,0)</f>
        <v>0</v>
      </c>
      <c r="T264">
        <f t="shared" si="32"/>
        <v>0</v>
      </c>
      <c r="U264">
        <f t="shared" si="33"/>
        <v>132</v>
      </c>
      <c r="V264">
        <f t="shared" si="34"/>
        <v>1</v>
      </c>
    </row>
    <row r="265" spans="1:22" ht="14.25" customHeight="1" x14ac:dyDescent="0.35">
      <c r="A265" s="1">
        <v>1004779</v>
      </c>
      <c r="B265" s="3">
        <v>45647</v>
      </c>
      <c r="C265" s="3">
        <v>45670</v>
      </c>
      <c r="D265" s="3">
        <v>45677</v>
      </c>
      <c r="E265" s="1" t="s">
        <v>18</v>
      </c>
      <c r="F265" s="1">
        <v>1</v>
      </c>
      <c r="G265" s="1" t="s">
        <v>14</v>
      </c>
      <c r="H265" s="1">
        <v>0</v>
      </c>
      <c r="I265" s="1">
        <f t="shared" si="28"/>
        <v>0</v>
      </c>
      <c r="J265" s="1" t="s">
        <v>15</v>
      </c>
      <c r="K265" s="1">
        <v>1</v>
      </c>
      <c r="L265" s="1" t="s">
        <v>19</v>
      </c>
      <c r="M265" s="1" t="b">
        <v>0</v>
      </c>
      <c r="N265" s="2" t="s">
        <v>17</v>
      </c>
      <c r="O265">
        <f t="shared" si="29"/>
        <v>23</v>
      </c>
      <c r="P265">
        <f t="shared" si="30"/>
        <v>7</v>
      </c>
      <c r="Q265">
        <f>IF(G265="B",VLOOKUP(F265,room_rates!$A$2:$G$8,3,FALSE),IF(G265="P",VLOOKUP(F265,room_rates!$A$2:$G$8,6,FALSE),IF(G265="M",VLOOKUP(F265,room_rates!$A$2:$G$8,7,FALSE),"")))</f>
        <v>132</v>
      </c>
      <c r="R265">
        <f t="shared" si="31"/>
        <v>0</v>
      </c>
      <c r="S265">
        <f>IF(J265="Online Travel Agency",VLOOKUP(F265,room_rates!$A$2:$G$8,3,FALSE)*15%,0)</f>
        <v>0</v>
      </c>
      <c r="T265">
        <f t="shared" si="32"/>
        <v>0</v>
      </c>
      <c r="U265">
        <f t="shared" si="33"/>
        <v>924</v>
      </c>
      <c r="V265">
        <f t="shared" si="34"/>
        <v>7</v>
      </c>
    </row>
    <row r="266" spans="1:22" ht="14.25" customHeight="1" x14ac:dyDescent="0.35">
      <c r="A266" s="1">
        <v>1005115</v>
      </c>
      <c r="B266" s="3">
        <v>45664</v>
      </c>
      <c r="C266" s="3">
        <v>45670</v>
      </c>
      <c r="D266" s="3">
        <v>45671</v>
      </c>
      <c r="E266" s="1" t="s">
        <v>18</v>
      </c>
      <c r="F266" s="1">
        <v>2</v>
      </c>
      <c r="G266" s="1" t="s">
        <v>14</v>
      </c>
      <c r="H266" s="1">
        <v>0</v>
      </c>
      <c r="I266" s="1">
        <f t="shared" si="28"/>
        <v>0</v>
      </c>
      <c r="J266" s="1" t="s">
        <v>24</v>
      </c>
      <c r="K266" s="1">
        <v>1</v>
      </c>
      <c r="L266" s="1" t="s">
        <v>19</v>
      </c>
      <c r="M266" s="1" t="b">
        <v>0</v>
      </c>
      <c r="N266" s="2" t="s">
        <v>17</v>
      </c>
      <c r="O266">
        <f t="shared" si="29"/>
        <v>6</v>
      </c>
      <c r="P266">
        <f t="shared" si="30"/>
        <v>1</v>
      </c>
      <c r="Q266">
        <f>IF(G266="B",VLOOKUP(F266,room_rates!$A$2:$G$8,3,FALSE),IF(G266="P",VLOOKUP(F266,room_rates!$A$2:$G$8,6,FALSE),IF(G266="M",VLOOKUP(F266,room_rates!$A$2:$G$8,7,FALSE),"")))</f>
        <v>154</v>
      </c>
      <c r="R266">
        <f t="shared" si="31"/>
        <v>0</v>
      </c>
      <c r="S266">
        <f>IF(J266="Online Travel Agency",VLOOKUP(F266,room_rates!$A$2:$G$8,3,FALSE)*15%,0)</f>
        <v>21</v>
      </c>
      <c r="T266">
        <f t="shared" si="32"/>
        <v>0</v>
      </c>
      <c r="U266">
        <f t="shared" si="33"/>
        <v>133</v>
      </c>
      <c r="V266">
        <f t="shared" si="34"/>
        <v>1</v>
      </c>
    </row>
    <row r="267" spans="1:22" ht="14.25" customHeight="1" x14ac:dyDescent="0.35">
      <c r="A267" s="1">
        <v>1005138</v>
      </c>
      <c r="B267" s="3">
        <v>45662</v>
      </c>
      <c r="C267" s="3">
        <v>45670</v>
      </c>
      <c r="D267" s="3">
        <v>45676</v>
      </c>
      <c r="E267" s="1" t="s">
        <v>21</v>
      </c>
      <c r="F267" s="1">
        <v>5</v>
      </c>
      <c r="G267" s="1" t="s">
        <v>14</v>
      </c>
      <c r="H267" s="1">
        <v>0</v>
      </c>
      <c r="I267" s="1">
        <f t="shared" si="28"/>
        <v>0</v>
      </c>
      <c r="J267" s="1" t="s">
        <v>15</v>
      </c>
      <c r="K267" s="1">
        <v>2</v>
      </c>
      <c r="L267" s="1" t="s">
        <v>19</v>
      </c>
      <c r="M267" s="1" t="b">
        <v>0</v>
      </c>
      <c r="N267" s="2" t="s">
        <v>17</v>
      </c>
      <c r="O267">
        <f t="shared" si="29"/>
        <v>8</v>
      </c>
      <c r="P267">
        <f t="shared" si="30"/>
        <v>6</v>
      </c>
      <c r="Q267">
        <f>IF(G267="B",VLOOKUP(F267,room_rates!$A$2:$G$8,3,FALSE),IF(G267="P",VLOOKUP(F267,room_rates!$A$2:$G$8,6,FALSE),IF(G267="M",VLOOKUP(F267,room_rates!$A$2:$G$8,7,FALSE),"")))</f>
        <v>264</v>
      </c>
      <c r="R267">
        <f t="shared" si="31"/>
        <v>0</v>
      </c>
      <c r="S267">
        <f>IF(J267="Online Travel Agency",VLOOKUP(F267,room_rates!$A$2:$G$8,3,FALSE)*15%,0)</f>
        <v>0</v>
      </c>
      <c r="T267">
        <f t="shared" si="32"/>
        <v>0</v>
      </c>
      <c r="U267">
        <f t="shared" si="33"/>
        <v>3168</v>
      </c>
      <c r="V267">
        <f t="shared" si="34"/>
        <v>12</v>
      </c>
    </row>
    <row r="268" spans="1:22" ht="14.25" customHeight="1" x14ac:dyDescent="0.35">
      <c r="A268" s="1">
        <v>1005155</v>
      </c>
      <c r="B268" s="3">
        <v>45670</v>
      </c>
      <c r="C268" s="3">
        <v>45670</v>
      </c>
      <c r="D268" s="3">
        <v>45676</v>
      </c>
      <c r="E268" s="1" t="s">
        <v>18</v>
      </c>
      <c r="F268" s="1">
        <v>2</v>
      </c>
      <c r="G268" s="1" t="s">
        <v>14</v>
      </c>
      <c r="H268" s="1">
        <v>0</v>
      </c>
      <c r="I268" s="1">
        <f t="shared" si="28"/>
        <v>0</v>
      </c>
      <c r="J268" s="1" t="s">
        <v>20</v>
      </c>
      <c r="K268" s="1">
        <v>2</v>
      </c>
      <c r="L268" s="1" t="s">
        <v>19</v>
      </c>
      <c r="M268" s="1" t="b">
        <v>0</v>
      </c>
      <c r="N268" s="2" t="s">
        <v>17</v>
      </c>
      <c r="O268">
        <f t="shared" si="29"/>
        <v>0</v>
      </c>
      <c r="P268">
        <f t="shared" si="30"/>
        <v>6</v>
      </c>
      <c r="Q268">
        <f>IF(G268="B",VLOOKUP(F268,room_rates!$A$2:$G$8,3,FALSE),IF(G268="P",VLOOKUP(F268,room_rates!$A$2:$G$8,6,FALSE),IF(G268="M",VLOOKUP(F268,room_rates!$A$2:$G$8,7,FALSE),"")))</f>
        <v>154</v>
      </c>
      <c r="R268">
        <f t="shared" si="31"/>
        <v>0</v>
      </c>
      <c r="S268">
        <f>IF(J268="Online Travel Agency",VLOOKUP(F268,room_rates!$A$2:$G$8,3,FALSE)*15%,0)</f>
        <v>0</v>
      </c>
      <c r="T268">
        <f t="shared" si="32"/>
        <v>0</v>
      </c>
      <c r="U268">
        <f t="shared" si="33"/>
        <v>1848</v>
      </c>
      <c r="V268">
        <f t="shared" si="34"/>
        <v>12</v>
      </c>
    </row>
    <row r="269" spans="1:22" ht="14.25" customHeight="1" x14ac:dyDescent="0.35">
      <c r="A269" s="1">
        <v>1005489</v>
      </c>
      <c r="B269" s="3">
        <v>45641</v>
      </c>
      <c r="C269" s="3">
        <v>45670</v>
      </c>
      <c r="D269" s="3">
        <v>45676</v>
      </c>
      <c r="E269" s="1" t="s">
        <v>18</v>
      </c>
      <c r="F269" s="1">
        <v>1</v>
      </c>
      <c r="G269" s="1" t="s">
        <v>14</v>
      </c>
      <c r="H269" s="1">
        <v>0</v>
      </c>
      <c r="I269" s="1">
        <f t="shared" si="28"/>
        <v>0</v>
      </c>
      <c r="J269" s="1" t="s">
        <v>15</v>
      </c>
      <c r="K269" s="1">
        <v>1</v>
      </c>
      <c r="L269" s="1" t="s">
        <v>16</v>
      </c>
      <c r="M269" s="1" t="b">
        <v>0</v>
      </c>
      <c r="N269" s="2" t="s">
        <v>17</v>
      </c>
      <c r="O269">
        <f t="shared" si="29"/>
        <v>29</v>
      </c>
      <c r="P269">
        <f t="shared" si="30"/>
        <v>6</v>
      </c>
      <c r="Q269">
        <f>IF(G269="B",VLOOKUP(F269,room_rates!$A$2:$G$8,3,FALSE),IF(G269="P",VLOOKUP(F269,room_rates!$A$2:$G$8,6,FALSE),IF(G269="M",VLOOKUP(F269,room_rates!$A$2:$G$8,7,FALSE),"")))</f>
        <v>132</v>
      </c>
      <c r="R269">
        <f t="shared" si="31"/>
        <v>0</v>
      </c>
      <c r="S269">
        <f>IF(J269="Online Travel Agency",VLOOKUP(F269,room_rates!$A$2:$G$8,3,FALSE)*15%,0)</f>
        <v>0</v>
      </c>
      <c r="T269">
        <f t="shared" si="32"/>
        <v>0</v>
      </c>
      <c r="U269">
        <f t="shared" si="33"/>
        <v>792</v>
      </c>
      <c r="V269">
        <f t="shared" si="34"/>
        <v>6</v>
      </c>
    </row>
    <row r="270" spans="1:22" ht="14.25" customHeight="1" x14ac:dyDescent="0.35">
      <c r="A270" s="1">
        <v>1005559</v>
      </c>
      <c r="B270" s="3">
        <v>45653</v>
      </c>
      <c r="C270" s="3">
        <v>45670</v>
      </c>
      <c r="D270" s="3">
        <v>45675</v>
      </c>
      <c r="E270" s="1" t="s">
        <v>21</v>
      </c>
      <c r="F270" s="1">
        <v>3</v>
      </c>
      <c r="G270" s="1" t="s">
        <v>14</v>
      </c>
      <c r="H270" s="1">
        <v>0</v>
      </c>
      <c r="I270" s="1">
        <f t="shared" si="28"/>
        <v>0</v>
      </c>
      <c r="J270" s="1" t="s">
        <v>24</v>
      </c>
      <c r="K270" s="1">
        <v>1</v>
      </c>
      <c r="L270" s="1" t="s">
        <v>19</v>
      </c>
      <c r="M270" s="1" t="b">
        <v>0</v>
      </c>
      <c r="N270" s="2" t="s">
        <v>17</v>
      </c>
      <c r="O270">
        <f t="shared" si="29"/>
        <v>17</v>
      </c>
      <c r="P270">
        <f t="shared" si="30"/>
        <v>5</v>
      </c>
      <c r="Q270">
        <f>IF(G270="B",VLOOKUP(F270,room_rates!$A$2:$G$8,3,FALSE),IF(G270="P",VLOOKUP(F270,room_rates!$A$2:$G$8,6,FALSE),IF(G270="M",VLOOKUP(F270,room_rates!$A$2:$G$8,7,FALSE),"")))</f>
        <v>242.00000000000003</v>
      </c>
      <c r="R270">
        <f t="shared" si="31"/>
        <v>0</v>
      </c>
      <c r="S270">
        <f>IF(J270="Online Travel Agency",VLOOKUP(F270,room_rates!$A$2:$G$8,3,FALSE)*15%,0)</f>
        <v>33</v>
      </c>
      <c r="T270">
        <f t="shared" si="32"/>
        <v>0</v>
      </c>
      <c r="U270">
        <f t="shared" si="33"/>
        <v>1045.0000000000002</v>
      </c>
      <c r="V270">
        <f t="shared" si="34"/>
        <v>5</v>
      </c>
    </row>
    <row r="271" spans="1:22" ht="14.25" customHeight="1" x14ac:dyDescent="0.35">
      <c r="A271" s="1">
        <v>1005624</v>
      </c>
      <c r="B271" s="3">
        <v>45670</v>
      </c>
      <c r="C271" s="3">
        <v>45670</v>
      </c>
      <c r="D271" s="3">
        <v>45677</v>
      </c>
      <c r="E271" s="1" t="s">
        <v>18</v>
      </c>
      <c r="F271" s="1">
        <v>1</v>
      </c>
      <c r="G271" s="1" t="s">
        <v>14</v>
      </c>
      <c r="H271" s="1">
        <v>0</v>
      </c>
      <c r="I271" s="1">
        <f t="shared" si="28"/>
        <v>0</v>
      </c>
      <c r="J271" s="1" t="s">
        <v>20</v>
      </c>
      <c r="K271" s="1">
        <v>2</v>
      </c>
      <c r="L271" s="1" t="s">
        <v>19</v>
      </c>
      <c r="M271" s="1" t="b">
        <v>0</v>
      </c>
      <c r="N271" s="2" t="s">
        <v>17</v>
      </c>
      <c r="O271">
        <f t="shared" si="29"/>
        <v>0</v>
      </c>
      <c r="P271">
        <f t="shared" si="30"/>
        <v>7</v>
      </c>
      <c r="Q271">
        <f>IF(G271="B",VLOOKUP(F271,room_rates!$A$2:$G$8,3,FALSE),IF(G271="P",VLOOKUP(F271,room_rates!$A$2:$G$8,6,FALSE),IF(G271="M",VLOOKUP(F271,room_rates!$A$2:$G$8,7,FALSE),"")))</f>
        <v>132</v>
      </c>
      <c r="R271">
        <f t="shared" si="31"/>
        <v>0</v>
      </c>
      <c r="S271">
        <f>IF(J271="Online Travel Agency",VLOOKUP(F271,room_rates!$A$2:$G$8,3,FALSE)*15%,0)</f>
        <v>0</v>
      </c>
      <c r="T271">
        <f t="shared" si="32"/>
        <v>0</v>
      </c>
      <c r="U271">
        <f t="shared" si="33"/>
        <v>1848</v>
      </c>
      <c r="V271">
        <f t="shared" si="34"/>
        <v>14</v>
      </c>
    </row>
    <row r="272" spans="1:22" ht="14.25" customHeight="1" x14ac:dyDescent="0.35">
      <c r="A272" s="1">
        <v>1005697</v>
      </c>
      <c r="B272" s="3">
        <v>45661</v>
      </c>
      <c r="C272" s="3">
        <v>45670</v>
      </c>
      <c r="D272" s="3">
        <v>45674</v>
      </c>
      <c r="E272" s="1" t="s">
        <v>18</v>
      </c>
      <c r="F272" s="1">
        <v>1</v>
      </c>
      <c r="G272" s="1" t="s">
        <v>14</v>
      </c>
      <c r="H272" s="1">
        <v>0</v>
      </c>
      <c r="I272" s="1">
        <f t="shared" si="28"/>
        <v>0</v>
      </c>
      <c r="J272" s="1" t="s">
        <v>24</v>
      </c>
      <c r="K272" s="1">
        <v>3</v>
      </c>
      <c r="L272" s="1" t="s">
        <v>16</v>
      </c>
      <c r="M272" s="1" t="b">
        <v>0</v>
      </c>
      <c r="N272" s="2" t="s">
        <v>17</v>
      </c>
      <c r="O272">
        <f t="shared" si="29"/>
        <v>9</v>
      </c>
      <c r="P272">
        <f t="shared" si="30"/>
        <v>4</v>
      </c>
      <c r="Q272">
        <f>IF(G272="B",VLOOKUP(F272,room_rates!$A$2:$G$8,3,FALSE),IF(G272="P",VLOOKUP(F272,room_rates!$A$2:$G$8,6,FALSE),IF(G272="M",VLOOKUP(F272,room_rates!$A$2:$G$8,7,FALSE),"")))</f>
        <v>132</v>
      </c>
      <c r="R272">
        <f t="shared" si="31"/>
        <v>0</v>
      </c>
      <c r="S272">
        <f>IF(J272="Online Travel Agency",VLOOKUP(F272,room_rates!$A$2:$G$8,3,FALSE)*15%,0)</f>
        <v>18</v>
      </c>
      <c r="T272">
        <f t="shared" si="32"/>
        <v>0</v>
      </c>
      <c r="U272">
        <f t="shared" si="33"/>
        <v>1368</v>
      </c>
      <c r="V272">
        <f t="shared" si="34"/>
        <v>12</v>
      </c>
    </row>
    <row r="273" spans="1:22" ht="14.25" customHeight="1" x14ac:dyDescent="0.35">
      <c r="A273" s="1">
        <v>1006018</v>
      </c>
      <c r="B273" s="3">
        <v>45670</v>
      </c>
      <c r="C273" s="3">
        <v>45670</v>
      </c>
      <c r="D273" s="3">
        <v>45675</v>
      </c>
      <c r="E273" s="1" t="s">
        <v>21</v>
      </c>
      <c r="F273" s="1">
        <v>5</v>
      </c>
      <c r="G273" s="1" t="s">
        <v>14</v>
      </c>
      <c r="H273" s="1">
        <v>0</v>
      </c>
      <c r="I273" s="1">
        <f t="shared" si="28"/>
        <v>0</v>
      </c>
      <c r="J273" s="1" t="s">
        <v>20</v>
      </c>
      <c r="K273" s="1">
        <v>2</v>
      </c>
      <c r="L273" s="1" t="s">
        <v>16</v>
      </c>
      <c r="M273" s="1" t="b">
        <v>0</v>
      </c>
      <c r="N273" s="2" t="s">
        <v>17</v>
      </c>
      <c r="O273">
        <f t="shared" si="29"/>
        <v>0</v>
      </c>
      <c r="P273">
        <f t="shared" si="30"/>
        <v>5</v>
      </c>
      <c r="Q273">
        <f>IF(G273="B",VLOOKUP(F273,room_rates!$A$2:$G$8,3,FALSE),IF(G273="P",VLOOKUP(F273,room_rates!$A$2:$G$8,6,FALSE),IF(G273="M",VLOOKUP(F273,room_rates!$A$2:$G$8,7,FALSE),"")))</f>
        <v>264</v>
      </c>
      <c r="R273">
        <f t="shared" si="31"/>
        <v>0</v>
      </c>
      <c r="S273">
        <f>IF(J273="Online Travel Agency",VLOOKUP(F273,room_rates!$A$2:$G$8,3,FALSE)*15%,0)</f>
        <v>0</v>
      </c>
      <c r="T273">
        <f t="shared" si="32"/>
        <v>0</v>
      </c>
      <c r="U273">
        <f t="shared" si="33"/>
        <v>2640</v>
      </c>
      <c r="V273">
        <f t="shared" si="34"/>
        <v>10</v>
      </c>
    </row>
    <row r="274" spans="1:22" ht="14.25" customHeight="1" x14ac:dyDescent="0.35">
      <c r="A274" s="1">
        <v>1003731</v>
      </c>
      <c r="B274" s="3">
        <v>45657</v>
      </c>
      <c r="C274" s="3">
        <v>45671</v>
      </c>
      <c r="D274" s="3">
        <v>45676</v>
      </c>
      <c r="E274" s="1" t="s">
        <v>18</v>
      </c>
      <c r="F274" s="1">
        <v>2</v>
      </c>
      <c r="G274" s="1" t="s">
        <v>14</v>
      </c>
      <c r="H274" s="1">
        <v>0</v>
      </c>
      <c r="I274" s="1">
        <f t="shared" si="28"/>
        <v>0</v>
      </c>
      <c r="J274" s="1" t="s">
        <v>15</v>
      </c>
      <c r="K274" s="1">
        <v>1</v>
      </c>
      <c r="L274" s="1" t="s">
        <v>19</v>
      </c>
      <c r="M274" s="1" t="b">
        <v>1</v>
      </c>
      <c r="N274" s="2" t="s">
        <v>17</v>
      </c>
      <c r="O274">
        <f t="shared" si="29"/>
        <v>14</v>
      </c>
      <c r="P274">
        <f t="shared" si="30"/>
        <v>5</v>
      </c>
      <c r="Q274">
        <f>IF(G274="B",VLOOKUP(F274,room_rates!$A$2:$G$8,3,FALSE),IF(G274="P",VLOOKUP(F274,room_rates!$A$2:$G$8,6,FALSE),IF(G274="M",VLOOKUP(F274,room_rates!$A$2:$G$8,7,FALSE),"")))</f>
        <v>154</v>
      </c>
      <c r="R274">
        <f t="shared" si="31"/>
        <v>0</v>
      </c>
      <c r="S274">
        <f>IF(J274="Online Travel Agency",VLOOKUP(F274,room_rates!$A$2:$G$8,3,FALSE)*15%,0)</f>
        <v>0</v>
      </c>
      <c r="T274">
        <f t="shared" si="32"/>
        <v>1.54</v>
      </c>
      <c r="U274">
        <f t="shared" si="33"/>
        <v>762.30000000000007</v>
      </c>
      <c r="V274">
        <f t="shared" si="34"/>
        <v>5</v>
      </c>
    </row>
    <row r="275" spans="1:22" ht="14.25" customHeight="1" x14ac:dyDescent="0.35">
      <c r="A275" s="1">
        <v>1004208</v>
      </c>
      <c r="B275" s="3">
        <v>45654</v>
      </c>
      <c r="C275" s="3">
        <v>45671</v>
      </c>
      <c r="D275" s="3">
        <v>45678</v>
      </c>
      <c r="E275" s="1" t="s">
        <v>13</v>
      </c>
      <c r="F275" s="1">
        <v>6</v>
      </c>
      <c r="G275" s="1" t="s">
        <v>14</v>
      </c>
      <c r="H275" s="1">
        <v>0</v>
      </c>
      <c r="I275" s="1">
        <f t="shared" si="28"/>
        <v>0</v>
      </c>
      <c r="J275" s="1" t="s">
        <v>24</v>
      </c>
      <c r="K275" s="1">
        <v>1</v>
      </c>
      <c r="L275" s="1" t="s">
        <v>19</v>
      </c>
      <c r="M275" s="1" t="b">
        <v>0</v>
      </c>
      <c r="N275" s="2" t="s">
        <v>17</v>
      </c>
      <c r="O275">
        <f t="shared" si="29"/>
        <v>17</v>
      </c>
      <c r="P275">
        <f t="shared" si="30"/>
        <v>7</v>
      </c>
      <c r="Q275">
        <f>IF(G275="B",VLOOKUP(F275,room_rates!$A$2:$G$8,3,FALSE),IF(G275="P",VLOOKUP(F275,room_rates!$A$2:$G$8,6,FALSE),IF(G275="M",VLOOKUP(F275,room_rates!$A$2:$G$8,7,FALSE),"")))</f>
        <v>385.00000000000006</v>
      </c>
      <c r="R275">
        <f t="shared" si="31"/>
        <v>0</v>
      </c>
      <c r="S275">
        <f>IF(J275="Online Travel Agency",VLOOKUP(F275,room_rates!$A$2:$G$8,3,FALSE)*15%,0)</f>
        <v>52.5</v>
      </c>
      <c r="T275">
        <f t="shared" si="32"/>
        <v>0</v>
      </c>
      <c r="U275">
        <f t="shared" si="33"/>
        <v>2327.5000000000005</v>
      </c>
      <c r="V275">
        <f t="shared" si="34"/>
        <v>7</v>
      </c>
    </row>
    <row r="276" spans="1:22" ht="14.25" customHeight="1" x14ac:dyDescent="0.35">
      <c r="A276" s="1">
        <v>1004250</v>
      </c>
      <c r="B276" s="3">
        <v>45645</v>
      </c>
      <c r="C276" s="3">
        <v>45671</v>
      </c>
      <c r="D276" s="3">
        <v>45673</v>
      </c>
      <c r="E276" s="1" t="s">
        <v>18</v>
      </c>
      <c r="F276" s="1">
        <v>2</v>
      </c>
      <c r="G276" s="1" t="s">
        <v>14</v>
      </c>
      <c r="H276" s="1">
        <v>0</v>
      </c>
      <c r="I276" s="1">
        <f t="shared" si="28"/>
        <v>0</v>
      </c>
      <c r="J276" s="1" t="s">
        <v>15</v>
      </c>
      <c r="K276" s="1">
        <v>1</v>
      </c>
      <c r="L276" s="1" t="s">
        <v>16</v>
      </c>
      <c r="M276" s="1" t="b">
        <v>1</v>
      </c>
      <c r="N276" s="2" t="s">
        <v>17</v>
      </c>
      <c r="O276">
        <f t="shared" si="29"/>
        <v>26</v>
      </c>
      <c r="P276">
        <f t="shared" si="30"/>
        <v>2</v>
      </c>
      <c r="Q276">
        <f>IF(G276="B",VLOOKUP(F276,room_rates!$A$2:$G$8,3,FALSE),IF(G276="P",VLOOKUP(F276,room_rates!$A$2:$G$8,6,FALSE),IF(G276="M",VLOOKUP(F276,room_rates!$A$2:$G$8,7,FALSE),"")))</f>
        <v>154</v>
      </c>
      <c r="R276">
        <f t="shared" si="31"/>
        <v>0</v>
      </c>
      <c r="S276">
        <f>IF(J276="Online Travel Agency",VLOOKUP(F276,room_rates!$A$2:$G$8,3,FALSE)*15%,0)</f>
        <v>0</v>
      </c>
      <c r="T276">
        <f t="shared" si="32"/>
        <v>1.54</v>
      </c>
      <c r="U276">
        <f t="shared" si="33"/>
        <v>304.92</v>
      </c>
      <c r="V276">
        <f t="shared" si="34"/>
        <v>2</v>
      </c>
    </row>
    <row r="277" spans="1:22" ht="14.25" customHeight="1" x14ac:dyDescent="0.35">
      <c r="A277" s="1">
        <v>1004366</v>
      </c>
      <c r="B277" s="3">
        <v>45669</v>
      </c>
      <c r="C277" s="3">
        <v>45671</v>
      </c>
      <c r="D277" s="3">
        <v>45673</v>
      </c>
      <c r="E277" s="1" t="s">
        <v>18</v>
      </c>
      <c r="F277" s="1">
        <v>2</v>
      </c>
      <c r="G277" s="1" t="s">
        <v>14</v>
      </c>
      <c r="H277" s="1">
        <v>0</v>
      </c>
      <c r="I277" s="1">
        <f t="shared" si="28"/>
        <v>0</v>
      </c>
      <c r="J277" s="1" t="s">
        <v>15</v>
      </c>
      <c r="K277" s="1">
        <v>3</v>
      </c>
      <c r="L277" s="1" t="s">
        <v>16</v>
      </c>
      <c r="M277" s="1" t="b">
        <v>0</v>
      </c>
      <c r="N277" s="2" t="s">
        <v>17</v>
      </c>
      <c r="O277">
        <f t="shared" si="29"/>
        <v>2</v>
      </c>
      <c r="P277">
        <f t="shared" si="30"/>
        <v>2</v>
      </c>
      <c r="Q277">
        <f>IF(G277="B",VLOOKUP(F277,room_rates!$A$2:$G$8,3,FALSE),IF(G277="P",VLOOKUP(F277,room_rates!$A$2:$G$8,6,FALSE),IF(G277="M",VLOOKUP(F277,room_rates!$A$2:$G$8,7,FALSE),"")))</f>
        <v>154</v>
      </c>
      <c r="R277">
        <f t="shared" si="31"/>
        <v>0</v>
      </c>
      <c r="S277">
        <f>IF(J277="Online Travel Agency",VLOOKUP(F277,room_rates!$A$2:$G$8,3,FALSE)*15%,0)</f>
        <v>0</v>
      </c>
      <c r="T277">
        <f t="shared" si="32"/>
        <v>0</v>
      </c>
      <c r="U277">
        <f t="shared" si="33"/>
        <v>924</v>
      </c>
      <c r="V277">
        <f t="shared" si="34"/>
        <v>6</v>
      </c>
    </row>
    <row r="278" spans="1:22" ht="14.25" customHeight="1" x14ac:dyDescent="0.35">
      <c r="A278" s="1">
        <v>1004395</v>
      </c>
      <c r="B278" s="3">
        <v>45671</v>
      </c>
      <c r="C278" s="3">
        <v>45671</v>
      </c>
      <c r="D278" s="3">
        <v>45674</v>
      </c>
      <c r="E278" s="1" t="s">
        <v>18</v>
      </c>
      <c r="F278" s="1">
        <v>2</v>
      </c>
      <c r="G278" s="1" t="s">
        <v>14</v>
      </c>
      <c r="H278" s="1">
        <v>0</v>
      </c>
      <c r="I278" s="1">
        <f t="shared" si="28"/>
        <v>0</v>
      </c>
      <c r="J278" s="1" t="s">
        <v>20</v>
      </c>
      <c r="K278" s="1">
        <v>2</v>
      </c>
      <c r="L278" s="1" t="s">
        <v>19</v>
      </c>
      <c r="M278" s="1" t="b">
        <v>0</v>
      </c>
      <c r="N278" s="2" t="s">
        <v>17</v>
      </c>
      <c r="O278">
        <f t="shared" si="29"/>
        <v>0</v>
      </c>
      <c r="P278">
        <f t="shared" si="30"/>
        <v>3</v>
      </c>
      <c r="Q278">
        <f>IF(G278="B",VLOOKUP(F278,room_rates!$A$2:$G$8,3,FALSE),IF(G278="P",VLOOKUP(F278,room_rates!$A$2:$G$8,6,FALSE),IF(G278="M",VLOOKUP(F278,room_rates!$A$2:$G$8,7,FALSE),"")))</f>
        <v>154</v>
      </c>
      <c r="R278">
        <f t="shared" si="31"/>
        <v>0</v>
      </c>
      <c r="S278">
        <f>IF(J278="Online Travel Agency",VLOOKUP(F278,room_rates!$A$2:$G$8,3,FALSE)*15%,0)</f>
        <v>0</v>
      </c>
      <c r="T278">
        <f t="shared" si="32"/>
        <v>0</v>
      </c>
      <c r="U278">
        <f t="shared" si="33"/>
        <v>924</v>
      </c>
      <c r="V278">
        <f t="shared" si="34"/>
        <v>6</v>
      </c>
    </row>
    <row r="279" spans="1:22" ht="14.25" customHeight="1" x14ac:dyDescent="0.35">
      <c r="A279" s="1">
        <v>1004592</v>
      </c>
      <c r="B279" s="3">
        <v>45651</v>
      </c>
      <c r="C279" s="3">
        <v>45671</v>
      </c>
      <c r="D279" s="3">
        <v>45676</v>
      </c>
      <c r="E279" s="1" t="s">
        <v>18</v>
      </c>
      <c r="F279" s="1">
        <v>1</v>
      </c>
      <c r="G279" s="1" t="s">
        <v>14</v>
      </c>
      <c r="H279" s="1">
        <v>0</v>
      </c>
      <c r="I279" s="1">
        <f t="shared" si="28"/>
        <v>0</v>
      </c>
      <c r="J279" s="1" t="s">
        <v>15</v>
      </c>
      <c r="K279" s="1">
        <v>1</v>
      </c>
      <c r="L279" s="1" t="s">
        <v>19</v>
      </c>
      <c r="M279" s="1" t="b">
        <v>0</v>
      </c>
      <c r="N279" s="2" t="s">
        <v>17</v>
      </c>
      <c r="O279">
        <f t="shared" si="29"/>
        <v>20</v>
      </c>
      <c r="P279">
        <f t="shared" si="30"/>
        <v>5</v>
      </c>
      <c r="Q279">
        <f>IF(G279="B",VLOOKUP(F279,room_rates!$A$2:$G$8,3,FALSE),IF(G279="P",VLOOKUP(F279,room_rates!$A$2:$G$8,6,FALSE),IF(G279="M",VLOOKUP(F279,room_rates!$A$2:$G$8,7,FALSE),"")))</f>
        <v>132</v>
      </c>
      <c r="R279">
        <f t="shared" si="31"/>
        <v>0</v>
      </c>
      <c r="S279">
        <f>IF(J279="Online Travel Agency",VLOOKUP(F279,room_rates!$A$2:$G$8,3,FALSE)*15%,0)</f>
        <v>0</v>
      </c>
      <c r="T279">
        <f t="shared" si="32"/>
        <v>0</v>
      </c>
      <c r="U279">
        <f t="shared" si="33"/>
        <v>660</v>
      </c>
      <c r="V279">
        <f t="shared" si="34"/>
        <v>5</v>
      </c>
    </row>
    <row r="280" spans="1:22" ht="14.25" customHeight="1" x14ac:dyDescent="0.35">
      <c r="A280" s="1">
        <v>1004667</v>
      </c>
      <c r="B280" s="3">
        <v>45661</v>
      </c>
      <c r="C280" s="3">
        <v>45671</v>
      </c>
      <c r="D280" s="3">
        <v>45678</v>
      </c>
      <c r="E280" s="1" t="s">
        <v>21</v>
      </c>
      <c r="F280" s="1">
        <v>3</v>
      </c>
      <c r="G280" s="1" t="s">
        <v>14</v>
      </c>
      <c r="H280" s="1">
        <v>0</v>
      </c>
      <c r="I280" s="1">
        <f t="shared" si="28"/>
        <v>0</v>
      </c>
      <c r="J280" s="1" t="s">
        <v>24</v>
      </c>
      <c r="K280" s="1">
        <v>3</v>
      </c>
      <c r="L280" s="1" t="s">
        <v>19</v>
      </c>
      <c r="M280" s="1" t="b">
        <v>1</v>
      </c>
      <c r="N280" s="2" t="s">
        <v>17</v>
      </c>
      <c r="O280">
        <f t="shared" si="29"/>
        <v>10</v>
      </c>
      <c r="P280">
        <f t="shared" si="30"/>
        <v>7</v>
      </c>
      <c r="Q280">
        <f>IF(G280="B",VLOOKUP(F280,room_rates!$A$2:$G$8,3,FALSE),IF(G280="P",VLOOKUP(F280,room_rates!$A$2:$G$8,6,FALSE),IF(G280="M",VLOOKUP(F280,room_rates!$A$2:$G$8,7,FALSE),"")))</f>
        <v>242.00000000000003</v>
      </c>
      <c r="R280">
        <f t="shared" si="31"/>
        <v>0</v>
      </c>
      <c r="S280">
        <f>IF(J280="Online Travel Agency",VLOOKUP(F280,room_rates!$A$2:$G$8,3,FALSE)*15%,0)</f>
        <v>33</v>
      </c>
      <c r="T280">
        <f t="shared" si="32"/>
        <v>2.4200000000000004</v>
      </c>
      <c r="U280">
        <f t="shared" si="33"/>
        <v>4338.1800000000012</v>
      </c>
      <c r="V280">
        <f t="shared" si="34"/>
        <v>21</v>
      </c>
    </row>
    <row r="281" spans="1:22" ht="14.25" customHeight="1" x14ac:dyDescent="0.35">
      <c r="A281" s="1">
        <v>1004706</v>
      </c>
      <c r="B281" s="3">
        <v>45671</v>
      </c>
      <c r="C281" s="3">
        <v>45671</v>
      </c>
      <c r="D281" s="3">
        <v>45674</v>
      </c>
      <c r="E281" s="1" t="s">
        <v>18</v>
      </c>
      <c r="F281" s="1">
        <v>1</v>
      </c>
      <c r="G281" s="1" t="s">
        <v>14</v>
      </c>
      <c r="H281" s="1">
        <v>0</v>
      </c>
      <c r="I281" s="1">
        <f t="shared" si="28"/>
        <v>0</v>
      </c>
      <c r="J281" s="1" t="s">
        <v>20</v>
      </c>
      <c r="K281" s="1">
        <v>3</v>
      </c>
      <c r="L281" s="1" t="s">
        <v>16</v>
      </c>
      <c r="M281" s="1" t="b">
        <v>0</v>
      </c>
      <c r="N281" s="2" t="s">
        <v>17</v>
      </c>
      <c r="O281">
        <f t="shared" si="29"/>
        <v>0</v>
      </c>
      <c r="P281">
        <f t="shared" si="30"/>
        <v>3</v>
      </c>
      <c r="Q281">
        <f>IF(G281="B",VLOOKUP(F281,room_rates!$A$2:$G$8,3,FALSE),IF(G281="P",VLOOKUP(F281,room_rates!$A$2:$G$8,6,FALSE),IF(G281="M",VLOOKUP(F281,room_rates!$A$2:$G$8,7,FALSE),"")))</f>
        <v>132</v>
      </c>
      <c r="R281">
        <f t="shared" si="31"/>
        <v>0</v>
      </c>
      <c r="S281">
        <f>IF(J281="Online Travel Agency",VLOOKUP(F281,room_rates!$A$2:$G$8,3,FALSE)*15%,0)</f>
        <v>0</v>
      </c>
      <c r="T281">
        <f t="shared" si="32"/>
        <v>0</v>
      </c>
      <c r="U281">
        <f t="shared" si="33"/>
        <v>1188</v>
      </c>
      <c r="V281">
        <f t="shared" si="34"/>
        <v>9</v>
      </c>
    </row>
    <row r="282" spans="1:22" ht="14.25" customHeight="1" x14ac:dyDescent="0.35">
      <c r="A282" s="1">
        <v>1004832</v>
      </c>
      <c r="B282" s="3">
        <v>45671</v>
      </c>
      <c r="C282" s="3">
        <v>45671</v>
      </c>
      <c r="D282" s="3">
        <v>45677</v>
      </c>
      <c r="E282" s="1" t="s">
        <v>21</v>
      </c>
      <c r="F282" s="1">
        <v>3</v>
      </c>
      <c r="G282" s="1" t="s">
        <v>14</v>
      </c>
      <c r="H282" s="1">
        <v>0</v>
      </c>
      <c r="I282" s="1">
        <f t="shared" si="28"/>
        <v>0</v>
      </c>
      <c r="J282" s="1" t="s">
        <v>20</v>
      </c>
      <c r="K282" s="1">
        <v>1</v>
      </c>
      <c r="L282" s="1" t="s">
        <v>19</v>
      </c>
      <c r="M282" s="1" t="b">
        <v>1</v>
      </c>
      <c r="N282" s="2" t="s">
        <v>17</v>
      </c>
      <c r="O282">
        <f t="shared" si="29"/>
        <v>0</v>
      </c>
      <c r="P282">
        <f t="shared" si="30"/>
        <v>6</v>
      </c>
      <c r="Q282">
        <f>IF(G282="B",VLOOKUP(F282,room_rates!$A$2:$G$8,3,FALSE),IF(G282="P",VLOOKUP(F282,room_rates!$A$2:$G$8,6,FALSE),IF(G282="M",VLOOKUP(F282,room_rates!$A$2:$G$8,7,FALSE),"")))</f>
        <v>242.00000000000003</v>
      </c>
      <c r="R282">
        <f t="shared" si="31"/>
        <v>0</v>
      </c>
      <c r="S282">
        <f>IF(J282="Online Travel Agency",VLOOKUP(F282,room_rates!$A$2:$G$8,3,FALSE)*15%,0)</f>
        <v>0</v>
      </c>
      <c r="T282">
        <f t="shared" si="32"/>
        <v>2.4200000000000004</v>
      </c>
      <c r="U282">
        <f t="shared" si="33"/>
        <v>1437.4800000000002</v>
      </c>
      <c r="V282">
        <f t="shared" si="34"/>
        <v>6</v>
      </c>
    </row>
    <row r="283" spans="1:22" ht="14.25" customHeight="1" x14ac:dyDescent="0.35">
      <c r="A283" s="1">
        <v>1004852</v>
      </c>
      <c r="B283" s="3">
        <v>45656</v>
      </c>
      <c r="C283" s="3">
        <v>45671</v>
      </c>
      <c r="D283" s="3">
        <v>45678</v>
      </c>
      <c r="E283" s="1" t="s">
        <v>18</v>
      </c>
      <c r="F283" s="1">
        <v>2</v>
      </c>
      <c r="G283" s="1" t="s">
        <v>14</v>
      </c>
      <c r="H283" s="1">
        <v>0</v>
      </c>
      <c r="I283" s="1">
        <f t="shared" si="28"/>
        <v>0</v>
      </c>
      <c r="J283" s="1" t="s">
        <v>24</v>
      </c>
      <c r="K283" s="1">
        <v>1</v>
      </c>
      <c r="L283" s="1" t="s">
        <v>16</v>
      </c>
      <c r="M283" s="1" t="b">
        <v>0</v>
      </c>
      <c r="N283" s="2" t="s">
        <v>17</v>
      </c>
      <c r="O283">
        <f t="shared" si="29"/>
        <v>15</v>
      </c>
      <c r="P283">
        <f t="shared" si="30"/>
        <v>7</v>
      </c>
      <c r="Q283">
        <f>IF(G283="B",VLOOKUP(F283,room_rates!$A$2:$G$8,3,FALSE),IF(G283="P",VLOOKUP(F283,room_rates!$A$2:$G$8,6,FALSE),IF(G283="M",VLOOKUP(F283,room_rates!$A$2:$G$8,7,FALSE),"")))</f>
        <v>154</v>
      </c>
      <c r="R283">
        <f t="shared" si="31"/>
        <v>0</v>
      </c>
      <c r="S283">
        <f>IF(J283="Online Travel Agency",VLOOKUP(F283,room_rates!$A$2:$G$8,3,FALSE)*15%,0)</f>
        <v>21</v>
      </c>
      <c r="T283">
        <f t="shared" si="32"/>
        <v>0</v>
      </c>
      <c r="U283">
        <f t="shared" si="33"/>
        <v>931</v>
      </c>
      <c r="V283">
        <f t="shared" si="34"/>
        <v>7</v>
      </c>
    </row>
    <row r="284" spans="1:22" ht="14.25" customHeight="1" x14ac:dyDescent="0.35">
      <c r="A284" s="1">
        <v>1004896</v>
      </c>
      <c r="B284" s="3">
        <v>45671</v>
      </c>
      <c r="C284" s="3">
        <v>45671</v>
      </c>
      <c r="D284" s="3">
        <v>45677</v>
      </c>
      <c r="E284" s="1" t="s">
        <v>18</v>
      </c>
      <c r="F284" s="1">
        <v>2</v>
      </c>
      <c r="G284" s="1" t="s">
        <v>14</v>
      </c>
      <c r="H284" s="1">
        <v>0</v>
      </c>
      <c r="I284" s="1">
        <f t="shared" si="28"/>
        <v>0</v>
      </c>
      <c r="J284" s="1" t="s">
        <v>20</v>
      </c>
      <c r="K284" s="1">
        <v>2</v>
      </c>
      <c r="L284" s="1" t="s">
        <v>16</v>
      </c>
      <c r="M284" s="1" t="b">
        <v>0</v>
      </c>
      <c r="N284" s="2" t="s">
        <v>17</v>
      </c>
      <c r="O284">
        <f t="shared" si="29"/>
        <v>0</v>
      </c>
      <c r="P284">
        <f t="shared" si="30"/>
        <v>6</v>
      </c>
      <c r="Q284">
        <f>IF(G284="B",VLOOKUP(F284,room_rates!$A$2:$G$8,3,FALSE),IF(G284="P",VLOOKUP(F284,room_rates!$A$2:$G$8,6,FALSE),IF(G284="M",VLOOKUP(F284,room_rates!$A$2:$G$8,7,FALSE),"")))</f>
        <v>154</v>
      </c>
      <c r="R284">
        <f t="shared" si="31"/>
        <v>0</v>
      </c>
      <c r="S284">
        <f>IF(J284="Online Travel Agency",VLOOKUP(F284,room_rates!$A$2:$G$8,3,FALSE)*15%,0)</f>
        <v>0</v>
      </c>
      <c r="T284">
        <f t="shared" si="32"/>
        <v>0</v>
      </c>
      <c r="U284">
        <f t="shared" si="33"/>
        <v>1848</v>
      </c>
      <c r="V284">
        <f t="shared" si="34"/>
        <v>12</v>
      </c>
    </row>
    <row r="285" spans="1:22" ht="14.25" customHeight="1" x14ac:dyDescent="0.35">
      <c r="A285" s="1">
        <v>1004944</v>
      </c>
      <c r="B285" s="3">
        <v>45671</v>
      </c>
      <c r="C285" s="3">
        <v>45671</v>
      </c>
      <c r="D285" s="3">
        <v>45676</v>
      </c>
      <c r="E285" s="1" t="s">
        <v>18</v>
      </c>
      <c r="F285" s="1">
        <v>2</v>
      </c>
      <c r="G285" s="1" t="s">
        <v>14</v>
      </c>
      <c r="H285" s="1">
        <v>0</v>
      </c>
      <c r="I285" s="1">
        <f t="shared" si="28"/>
        <v>0</v>
      </c>
      <c r="J285" s="1" t="s">
        <v>20</v>
      </c>
      <c r="K285" s="1">
        <v>2</v>
      </c>
      <c r="L285" s="1" t="s">
        <v>16</v>
      </c>
      <c r="M285" s="1" t="b">
        <v>0</v>
      </c>
      <c r="N285" s="2" t="s">
        <v>17</v>
      </c>
      <c r="O285">
        <f t="shared" si="29"/>
        <v>0</v>
      </c>
      <c r="P285">
        <f t="shared" si="30"/>
        <v>5</v>
      </c>
      <c r="Q285">
        <f>IF(G285="B",VLOOKUP(F285,room_rates!$A$2:$G$8,3,FALSE),IF(G285="P",VLOOKUP(F285,room_rates!$A$2:$G$8,6,FALSE),IF(G285="M",VLOOKUP(F285,room_rates!$A$2:$G$8,7,FALSE),"")))</f>
        <v>154</v>
      </c>
      <c r="R285">
        <f t="shared" si="31"/>
        <v>0</v>
      </c>
      <c r="S285">
        <f>IF(J285="Online Travel Agency",VLOOKUP(F285,room_rates!$A$2:$G$8,3,FALSE)*15%,0)</f>
        <v>0</v>
      </c>
      <c r="T285">
        <f t="shared" si="32"/>
        <v>0</v>
      </c>
      <c r="U285">
        <f t="shared" si="33"/>
        <v>1540</v>
      </c>
      <c r="V285">
        <f t="shared" si="34"/>
        <v>10</v>
      </c>
    </row>
    <row r="286" spans="1:22" ht="14.25" customHeight="1" x14ac:dyDescent="0.35">
      <c r="A286" s="1">
        <v>1005144</v>
      </c>
      <c r="B286" s="3">
        <v>45671</v>
      </c>
      <c r="C286" s="3">
        <v>45671</v>
      </c>
      <c r="D286" s="3">
        <v>45676</v>
      </c>
      <c r="E286" s="1" t="s">
        <v>21</v>
      </c>
      <c r="F286" s="1">
        <v>3</v>
      </c>
      <c r="G286" s="1" t="s">
        <v>14</v>
      </c>
      <c r="H286" s="1">
        <v>0</v>
      </c>
      <c r="I286" s="1">
        <f t="shared" si="28"/>
        <v>0</v>
      </c>
      <c r="J286" s="1" t="s">
        <v>20</v>
      </c>
      <c r="K286" s="1">
        <v>1</v>
      </c>
      <c r="L286" s="1" t="s">
        <v>19</v>
      </c>
      <c r="M286" s="1" t="b">
        <v>0</v>
      </c>
      <c r="N286" s="2" t="s">
        <v>17</v>
      </c>
      <c r="O286">
        <f t="shared" si="29"/>
        <v>0</v>
      </c>
      <c r="P286">
        <f t="shared" si="30"/>
        <v>5</v>
      </c>
      <c r="Q286">
        <f>IF(G286="B",VLOOKUP(F286,room_rates!$A$2:$G$8,3,FALSE),IF(G286="P",VLOOKUP(F286,room_rates!$A$2:$G$8,6,FALSE),IF(G286="M",VLOOKUP(F286,room_rates!$A$2:$G$8,7,FALSE),"")))</f>
        <v>242.00000000000003</v>
      </c>
      <c r="R286">
        <f t="shared" si="31"/>
        <v>0</v>
      </c>
      <c r="S286">
        <f>IF(J286="Online Travel Agency",VLOOKUP(F286,room_rates!$A$2:$G$8,3,FALSE)*15%,0)</f>
        <v>0</v>
      </c>
      <c r="T286">
        <f t="shared" si="32"/>
        <v>0</v>
      </c>
      <c r="U286">
        <f t="shared" si="33"/>
        <v>1210.0000000000002</v>
      </c>
      <c r="V286">
        <f t="shared" si="34"/>
        <v>5</v>
      </c>
    </row>
    <row r="287" spans="1:22" ht="14.25" customHeight="1" x14ac:dyDescent="0.35">
      <c r="A287" s="1">
        <v>1005228</v>
      </c>
      <c r="B287" s="3">
        <v>45633</v>
      </c>
      <c r="C287" s="3">
        <v>45671</v>
      </c>
      <c r="D287" s="3">
        <v>45673</v>
      </c>
      <c r="E287" s="1" t="s">
        <v>18</v>
      </c>
      <c r="F287" s="1">
        <v>1</v>
      </c>
      <c r="G287" s="1" t="s">
        <v>14</v>
      </c>
      <c r="H287" s="1">
        <v>0</v>
      </c>
      <c r="I287" s="1">
        <f t="shared" si="28"/>
        <v>0</v>
      </c>
      <c r="J287" s="1" t="s">
        <v>15</v>
      </c>
      <c r="K287" s="1">
        <v>3</v>
      </c>
      <c r="L287" s="1" t="s">
        <v>16</v>
      </c>
      <c r="M287" s="1" t="b">
        <v>0</v>
      </c>
      <c r="N287" s="2" t="s">
        <v>17</v>
      </c>
      <c r="O287">
        <f t="shared" si="29"/>
        <v>38</v>
      </c>
      <c r="P287">
        <f t="shared" si="30"/>
        <v>2</v>
      </c>
      <c r="Q287">
        <f>IF(G287="B",VLOOKUP(F287,room_rates!$A$2:$G$8,3,FALSE),IF(G287="P",VLOOKUP(F287,room_rates!$A$2:$G$8,6,FALSE),IF(G287="M",VLOOKUP(F287,room_rates!$A$2:$G$8,7,FALSE),"")))</f>
        <v>132</v>
      </c>
      <c r="R287">
        <f t="shared" si="31"/>
        <v>0</v>
      </c>
      <c r="S287">
        <f>IF(J287="Online Travel Agency",VLOOKUP(F287,room_rates!$A$2:$G$8,3,FALSE)*15%,0)</f>
        <v>0</v>
      </c>
      <c r="T287">
        <f t="shared" si="32"/>
        <v>0</v>
      </c>
      <c r="U287">
        <f t="shared" si="33"/>
        <v>792</v>
      </c>
      <c r="V287">
        <f t="shared" si="34"/>
        <v>6</v>
      </c>
    </row>
    <row r="288" spans="1:22" ht="14.25" customHeight="1" x14ac:dyDescent="0.35">
      <c r="A288" s="1">
        <v>1005247</v>
      </c>
      <c r="B288" s="3">
        <v>45671</v>
      </c>
      <c r="C288" s="3">
        <v>45671</v>
      </c>
      <c r="D288" s="3">
        <v>45674</v>
      </c>
      <c r="E288" s="1" t="s">
        <v>18</v>
      </c>
      <c r="F288" s="1">
        <v>1</v>
      </c>
      <c r="G288" s="1" t="s">
        <v>14</v>
      </c>
      <c r="H288" s="1">
        <v>0</v>
      </c>
      <c r="I288" s="1">
        <f t="shared" si="28"/>
        <v>0</v>
      </c>
      <c r="J288" s="1" t="s">
        <v>20</v>
      </c>
      <c r="K288" s="1">
        <v>1</v>
      </c>
      <c r="L288" s="1" t="s">
        <v>16</v>
      </c>
      <c r="M288" s="1" t="b">
        <v>0</v>
      </c>
      <c r="N288" s="2" t="s">
        <v>17</v>
      </c>
      <c r="O288">
        <f t="shared" si="29"/>
        <v>0</v>
      </c>
      <c r="P288">
        <f t="shared" si="30"/>
        <v>3</v>
      </c>
      <c r="Q288">
        <f>IF(G288="B",VLOOKUP(F288,room_rates!$A$2:$G$8,3,FALSE),IF(G288="P",VLOOKUP(F288,room_rates!$A$2:$G$8,6,FALSE),IF(G288="M",VLOOKUP(F288,room_rates!$A$2:$G$8,7,FALSE),"")))</f>
        <v>132</v>
      </c>
      <c r="R288">
        <f t="shared" si="31"/>
        <v>0</v>
      </c>
      <c r="S288">
        <f>IF(J288="Online Travel Agency",VLOOKUP(F288,room_rates!$A$2:$G$8,3,FALSE)*15%,0)</f>
        <v>0</v>
      </c>
      <c r="T288">
        <f t="shared" si="32"/>
        <v>0</v>
      </c>
      <c r="U288">
        <f t="shared" si="33"/>
        <v>396</v>
      </c>
      <c r="V288">
        <f t="shared" si="34"/>
        <v>3</v>
      </c>
    </row>
    <row r="289" spans="1:22" ht="14.25" customHeight="1" x14ac:dyDescent="0.35">
      <c r="A289" s="1">
        <v>1005402</v>
      </c>
      <c r="B289" s="3">
        <v>45671</v>
      </c>
      <c r="C289" s="3">
        <v>45671</v>
      </c>
      <c r="D289" s="3">
        <v>45676</v>
      </c>
      <c r="E289" s="1" t="s">
        <v>18</v>
      </c>
      <c r="F289" s="1">
        <v>2</v>
      </c>
      <c r="G289" s="1" t="s">
        <v>14</v>
      </c>
      <c r="H289" s="1">
        <v>0</v>
      </c>
      <c r="I289" s="1">
        <f t="shared" si="28"/>
        <v>0</v>
      </c>
      <c r="J289" s="1" t="s">
        <v>20</v>
      </c>
      <c r="K289" s="1">
        <v>2</v>
      </c>
      <c r="L289" s="1" t="s">
        <v>19</v>
      </c>
      <c r="M289" s="1" t="b">
        <v>1</v>
      </c>
      <c r="N289" s="2" t="s">
        <v>17</v>
      </c>
      <c r="O289">
        <f t="shared" si="29"/>
        <v>0</v>
      </c>
      <c r="P289">
        <f t="shared" si="30"/>
        <v>5</v>
      </c>
      <c r="Q289">
        <f>IF(G289="B",VLOOKUP(F289,room_rates!$A$2:$G$8,3,FALSE),IF(G289="P",VLOOKUP(F289,room_rates!$A$2:$G$8,6,FALSE),IF(G289="M",VLOOKUP(F289,room_rates!$A$2:$G$8,7,FALSE),"")))</f>
        <v>154</v>
      </c>
      <c r="R289">
        <f t="shared" si="31"/>
        <v>0</v>
      </c>
      <c r="S289">
        <f>IF(J289="Online Travel Agency",VLOOKUP(F289,room_rates!$A$2:$G$8,3,FALSE)*15%,0)</f>
        <v>0</v>
      </c>
      <c r="T289">
        <f t="shared" si="32"/>
        <v>1.54</v>
      </c>
      <c r="U289">
        <f t="shared" si="33"/>
        <v>1524.6000000000001</v>
      </c>
      <c r="V289">
        <f t="shared" si="34"/>
        <v>10</v>
      </c>
    </row>
    <row r="290" spans="1:22" ht="14.25" customHeight="1" x14ac:dyDescent="0.35">
      <c r="A290" s="1">
        <v>1005547</v>
      </c>
      <c r="B290" s="3">
        <v>45640</v>
      </c>
      <c r="C290" s="3">
        <v>45671</v>
      </c>
      <c r="D290" s="3">
        <v>45674</v>
      </c>
      <c r="E290" s="1" t="s">
        <v>18</v>
      </c>
      <c r="F290" s="1">
        <v>2</v>
      </c>
      <c r="G290" s="1" t="s">
        <v>14</v>
      </c>
      <c r="H290" s="1">
        <v>0</v>
      </c>
      <c r="I290" s="1">
        <f t="shared" si="28"/>
        <v>0</v>
      </c>
      <c r="J290" s="1" t="s">
        <v>15</v>
      </c>
      <c r="K290" s="1">
        <v>1</v>
      </c>
      <c r="L290" s="1" t="s">
        <v>19</v>
      </c>
      <c r="M290" s="1" t="b">
        <v>0</v>
      </c>
      <c r="N290" s="2" t="s">
        <v>17</v>
      </c>
      <c r="O290">
        <f t="shared" si="29"/>
        <v>31</v>
      </c>
      <c r="P290">
        <f t="shared" si="30"/>
        <v>3</v>
      </c>
      <c r="Q290">
        <f>IF(G290="B",VLOOKUP(F290,room_rates!$A$2:$G$8,3,FALSE),IF(G290="P",VLOOKUP(F290,room_rates!$A$2:$G$8,6,FALSE),IF(G290="M",VLOOKUP(F290,room_rates!$A$2:$G$8,7,FALSE),"")))</f>
        <v>154</v>
      </c>
      <c r="R290">
        <f t="shared" si="31"/>
        <v>0</v>
      </c>
      <c r="S290">
        <f>IF(J290="Online Travel Agency",VLOOKUP(F290,room_rates!$A$2:$G$8,3,FALSE)*15%,0)</f>
        <v>0</v>
      </c>
      <c r="T290">
        <f t="shared" si="32"/>
        <v>0</v>
      </c>
      <c r="U290">
        <f t="shared" si="33"/>
        <v>462</v>
      </c>
      <c r="V290">
        <f t="shared" si="34"/>
        <v>3</v>
      </c>
    </row>
    <row r="291" spans="1:22" ht="14.25" customHeight="1" x14ac:dyDescent="0.35">
      <c r="A291" s="1">
        <v>1005677</v>
      </c>
      <c r="B291" s="3">
        <v>45671</v>
      </c>
      <c r="C291" s="3">
        <v>45671</v>
      </c>
      <c r="D291" s="3">
        <v>45676</v>
      </c>
      <c r="E291" s="1" t="s">
        <v>21</v>
      </c>
      <c r="F291" s="1">
        <v>3</v>
      </c>
      <c r="G291" s="1" t="s">
        <v>14</v>
      </c>
      <c r="H291" s="1">
        <v>0</v>
      </c>
      <c r="I291" s="1">
        <f t="shared" si="28"/>
        <v>0</v>
      </c>
      <c r="J291" s="1" t="s">
        <v>20</v>
      </c>
      <c r="K291" s="1">
        <v>1</v>
      </c>
      <c r="L291" s="1" t="s">
        <v>16</v>
      </c>
      <c r="M291" s="1" t="b">
        <v>0</v>
      </c>
      <c r="N291" s="2" t="s">
        <v>17</v>
      </c>
      <c r="O291">
        <f t="shared" si="29"/>
        <v>0</v>
      </c>
      <c r="P291">
        <f t="shared" si="30"/>
        <v>5</v>
      </c>
      <c r="Q291">
        <f>IF(G291="B",VLOOKUP(F291,room_rates!$A$2:$G$8,3,FALSE),IF(G291="P",VLOOKUP(F291,room_rates!$A$2:$G$8,6,FALSE),IF(G291="M",VLOOKUP(F291,room_rates!$A$2:$G$8,7,FALSE),"")))</f>
        <v>242.00000000000003</v>
      </c>
      <c r="R291">
        <f t="shared" si="31"/>
        <v>0</v>
      </c>
      <c r="S291">
        <f>IF(J291="Online Travel Agency",VLOOKUP(F291,room_rates!$A$2:$G$8,3,FALSE)*15%,0)</f>
        <v>0</v>
      </c>
      <c r="T291">
        <f t="shared" si="32"/>
        <v>0</v>
      </c>
      <c r="U291">
        <f t="shared" si="33"/>
        <v>1210.0000000000002</v>
      </c>
      <c r="V291">
        <f t="shared" si="34"/>
        <v>5</v>
      </c>
    </row>
    <row r="292" spans="1:22" ht="14.25" customHeight="1" x14ac:dyDescent="0.35">
      <c r="A292" s="1">
        <v>1006037</v>
      </c>
      <c r="B292" s="3">
        <v>45671</v>
      </c>
      <c r="C292" s="3">
        <v>45671</v>
      </c>
      <c r="D292" s="3">
        <v>45677</v>
      </c>
      <c r="E292" s="1" t="s">
        <v>18</v>
      </c>
      <c r="F292" s="1">
        <v>1</v>
      </c>
      <c r="G292" s="1" t="s">
        <v>14</v>
      </c>
      <c r="H292" s="1">
        <v>0</v>
      </c>
      <c r="I292" s="1">
        <f t="shared" si="28"/>
        <v>0</v>
      </c>
      <c r="J292" s="1" t="s">
        <v>20</v>
      </c>
      <c r="K292" s="1">
        <v>1</v>
      </c>
      <c r="L292" s="1" t="s">
        <v>19</v>
      </c>
      <c r="M292" s="1" t="b">
        <v>0</v>
      </c>
      <c r="N292" s="2" t="s">
        <v>17</v>
      </c>
      <c r="O292">
        <f t="shared" si="29"/>
        <v>0</v>
      </c>
      <c r="P292">
        <f t="shared" si="30"/>
        <v>6</v>
      </c>
      <c r="Q292">
        <f>IF(G292="B",VLOOKUP(F292,room_rates!$A$2:$G$8,3,FALSE),IF(G292="P",VLOOKUP(F292,room_rates!$A$2:$G$8,6,FALSE),IF(G292="M",VLOOKUP(F292,room_rates!$A$2:$G$8,7,FALSE),"")))</f>
        <v>132</v>
      </c>
      <c r="R292">
        <f t="shared" si="31"/>
        <v>0</v>
      </c>
      <c r="S292">
        <f>IF(J292="Online Travel Agency",VLOOKUP(F292,room_rates!$A$2:$G$8,3,FALSE)*15%,0)</f>
        <v>0</v>
      </c>
      <c r="T292">
        <f t="shared" si="32"/>
        <v>0</v>
      </c>
      <c r="U292">
        <f t="shared" si="33"/>
        <v>792</v>
      </c>
      <c r="V292">
        <f t="shared" si="34"/>
        <v>6</v>
      </c>
    </row>
    <row r="293" spans="1:22" ht="14.25" customHeight="1" x14ac:dyDescent="0.35">
      <c r="A293" s="1">
        <v>1003350</v>
      </c>
      <c r="B293" s="3">
        <v>45665</v>
      </c>
      <c r="C293" s="3">
        <v>45672</v>
      </c>
      <c r="D293" s="3">
        <v>45677</v>
      </c>
      <c r="E293" s="1" t="s">
        <v>21</v>
      </c>
      <c r="F293" s="1">
        <v>4</v>
      </c>
      <c r="G293" s="1" t="s">
        <v>14</v>
      </c>
      <c r="H293" s="1">
        <v>0</v>
      </c>
      <c r="I293" s="1">
        <f t="shared" si="28"/>
        <v>0</v>
      </c>
      <c r="J293" s="1" t="s">
        <v>24</v>
      </c>
      <c r="K293" s="1">
        <v>2</v>
      </c>
      <c r="L293" s="1" t="s">
        <v>16</v>
      </c>
      <c r="M293" s="1" t="b">
        <v>1</v>
      </c>
      <c r="N293" s="2" t="s">
        <v>17</v>
      </c>
      <c r="O293">
        <f t="shared" si="29"/>
        <v>7</v>
      </c>
      <c r="P293">
        <f t="shared" si="30"/>
        <v>5</v>
      </c>
      <c r="Q293">
        <f>IF(G293="B",VLOOKUP(F293,room_rates!$A$2:$G$8,3,FALSE),IF(G293="P",VLOOKUP(F293,room_rates!$A$2:$G$8,6,FALSE),IF(G293="M",VLOOKUP(F293,room_rates!$A$2:$G$8,7,FALSE),"")))</f>
        <v>253.00000000000003</v>
      </c>
      <c r="R293">
        <f t="shared" si="31"/>
        <v>0</v>
      </c>
      <c r="S293">
        <f>IF(J293="Online Travel Agency",VLOOKUP(F293,room_rates!$A$2:$G$8,3,FALSE)*15%,0)</f>
        <v>34.5</v>
      </c>
      <c r="T293">
        <f t="shared" si="32"/>
        <v>2.5300000000000002</v>
      </c>
      <c r="U293">
        <f t="shared" si="33"/>
        <v>2159.7000000000003</v>
      </c>
      <c r="V293">
        <f t="shared" si="34"/>
        <v>10</v>
      </c>
    </row>
    <row r="294" spans="1:22" ht="14.25" customHeight="1" x14ac:dyDescent="0.35">
      <c r="A294" s="1">
        <v>1003499</v>
      </c>
      <c r="B294" s="3">
        <v>45672</v>
      </c>
      <c r="C294" s="3">
        <v>45672</v>
      </c>
      <c r="D294" s="3">
        <v>45675</v>
      </c>
      <c r="E294" s="1" t="s">
        <v>18</v>
      </c>
      <c r="F294" s="1">
        <v>2</v>
      </c>
      <c r="G294" s="1" t="s">
        <v>14</v>
      </c>
      <c r="H294" s="1">
        <v>0</v>
      </c>
      <c r="I294" s="1">
        <f t="shared" si="28"/>
        <v>0</v>
      </c>
      <c r="J294" s="1" t="s">
        <v>20</v>
      </c>
      <c r="K294" s="1">
        <v>1</v>
      </c>
      <c r="L294" s="1" t="s">
        <v>19</v>
      </c>
      <c r="M294" s="1" t="b">
        <v>1</v>
      </c>
      <c r="N294" s="2" t="s">
        <v>17</v>
      </c>
      <c r="O294">
        <f t="shared" si="29"/>
        <v>0</v>
      </c>
      <c r="P294">
        <f t="shared" si="30"/>
        <v>3</v>
      </c>
      <c r="Q294">
        <f>IF(G294="B",VLOOKUP(F294,room_rates!$A$2:$G$8,3,FALSE),IF(G294="P",VLOOKUP(F294,room_rates!$A$2:$G$8,6,FALSE),IF(G294="M",VLOOKUP(F294,room_rates!$A$2:$G$8,7,FALSE),"")))</f>
        <v>154</v>
      </c>
      <c r="R294">
        <f t="shared" si="31"/>
        <v>0</v>
      </c>
      <c r="S294">
        <f>IF(J294="Online Travel Agency",VLOOKUP(F294,room_rates!$A$2:$G$8,3,FALSE)*15%,0)</f>
        <v>0</v>
      </c>
      <c r="T294">
        <f t="shared" si="32"/>
        <v>1.54</v>
      </c>
      <c r="U294">
        <f t="shared" si="33"/>
        <v>457.38</v>
      </c>
      <c r="V294">
        <f t="shared" si="34"/>
        <v>3</v>
      </c>
    </row>
    <row r="295" spans="1:22" ht="14.25" customHeight="1" x14ac:dyDescent="0.35">
      <c r="A295" s="1">
        <v>1003680</v>
      </c>
      <c r="B295" s="3">
        <v>45667</v>
      </c>
      <c r="C295" s="3">
        <v>45672</v>
      </c>
      <c r="D295" s="3">
        <v>45677</v>
      </c>
      <c r="E295" s="1" t="s">
        <v>18</v>
      </c>
      <c r="F295" s="1">
        <v>1</v>
      </c>
      <c r="G295" s="1" t="s">
        <v>14</v>
      </c>
      <c r="H295" s="1">
        <v>0</v>
      </c>
      <c r="I295" s="1">
        <f t="shared" si="28"/>
        <v>0</v>
      </c>
      <c r="J295" s="1" t="s">
        <v>15</v>
      </c>
      <c r="K295" s="1">
        <v>1</v>
      </c>
      <c r="L295" s="1" t="s">
        <v>19</v>
      </c>
      <c r="M295" s="1" t="b">
        <v>0</v>
      </c>
      <c r="N295" s="2" t="s">
        <v>17</v>
      </c>
      <c r="O295">
        <f t="shared" si="29"/>
        <v>5</v>
      </c>
      <c r="P295">
        <f t="shared" si="30"/>
        <v>5</v>
      </c>
      <c r="Q295">
        <f>IF(G295="B",VLOOKUP(F295,room_rates!$A$2:$G$8,3,FALSE),IF(G295="P",VLOOKUP(F295,room_rates!$A$2:$G$8,6,FALSE),IF(G295="M",VLOOKUP(F295,room_rates!$A$2:$G$8,7,FALSE),"")))</f>
        <v>132</v>
      </c>
      <c r="R295">
        <f t="shared" si="31"/>
        <v>0</v>
      </c>
      <c r="S295">
        <f>IF(J295="Online Travel Agency",VLOOKUP(F295,room_rates!$A$2:$G$8,3,FALSE)*15%,0)</f>
        <v>0</v>
      </c>
      <c r="T295">
        <f t="shared" si="32"/>
        <v>0</v>
      </c>
      <c r="U295">
        <f t="shared" si="33"/>
        <v>660</v>
      </c>
      <c r="V295">
        <f t="shared" si="34"/>
        <v>5</v>
      </c>
    </row>
    <row r="296" spans="1:22" ht="14.25" customHeight="1" x14ac:dyDescent="0.35">
      <c r="A296" s="1">
        <v>1003866</v>
      </c>
      <c r="B296" s="3">
        <v>45656</v>
      </c>
      <c r="C296" s="3">
        <v>45672</v>
      </c>
      <c r="D296" s="3">
        <v>45678</v>
      </c>
      <c r="E296" s="1" t="s">
        <v>13</v>
      </c>
      <c r="F296" s="1">
        <v>7</v>
      </c>
      <c r="G296" s="1" t="s">
        <v>14</v>
      </c>
      <c r="H296" s="1">
        <v>0</v>
      </c>
      <c r="I296" s="1">
        <f t="shared" si="28"/>
        <v>0</v>
      </c>
      <c r="J296" s="1" t="s">
        <v>15</v>
      </c>
      <c r="K296" s="1">
        <v>1</v>
      </c>
      <c r="L296" s="1" t="s">
        <v>19</v>
      </c>
      <c r="M296" s="1" t="b">
        <v>0</v>
      </c>
      <c r="N296" s="2" t="s">
        <v>17</v>
      </c>
      <c r="O296">
        <f t="shared" si="29"/>
        <v>16</v>
      </c>
      <c r="P296">
        <f t="shared" si="30"/>
        <v>6</v>
      </c>
      <c r="Q296">
        <f>IF(G296="B",VLOOKUP(F296,room_rates!$A$2:$G$8,3,FALSE),IF(G296="P",VLOOKUP(F296,room_rates!$A$2:$G$8,6,FALSE),IF(G296="M",VLOOKUP(F296,room_rates!$A$2:$G$8,7,FALSE),"")))</f>
        <v>495.00000000000006</v>
      </c>
      <c r="R296">
        <f t="shared" si="31"/>
        <v>0</v>
      </c>
      <c r="S296">
        <f>IF(J296="Online Travel Agency",VLOOKUP(F296,room_rates!$A$2:$G$8,3,FALSE)*15%,0)</f>
        <v>0</v>
      </c>
      <c r="T296">
        <f t="shared" si="32"/>
        <v>0</v>
      </c>
      <c r="U296">
        <f t="shared" si="33"/>
        <v>2970.0000000000005</v>
      </c>
      <c r="V296">
        <f t="shared" si="34"/>
        <v>6</v>
      </c>
    </row>
    <row r="297" spans="1:22" ht="14.25" customHeight="1" x14ac:dyDescent="0.35">
      <c r="A297" s="1">
        <v>1004043</v>
      </c>
      <c r="B297" s="3">
        <v>45658</v>
      </c>
      <c r="C297" s="3">
        <v>45672</v>
      </c>
      <c r="D297" s="3">
        <v>45675</v>
      </c>
      <c r="E297" s="1" t="s">
        <v>13</v>
      </c>
      <c r="F297" s="1">
        <v>7</v>
      </c>
      <c r="G297" s="1" t="s">
        <v>14</v>
      </c>
      <c r="H297" s="1">
        <v>0</v>
      </c>
      <c r="I297" s="1">
        <f t="shared" si="28"/>
        <v>0</v>
      </c>
      <c r="J297" s="1" t="s">
        <v>24</v>
      </c>
      <c r="K297" s="1">
        <v>2</v>
      </c>
      <c r="L297" s="1" t="s">
        <v>19</v>
      </c>
      <c r="M297" s="1" t="b">
        <v>0</v>
      </c>
      <c r="N297" s="2" t="s">
        <v>17</v>
      </c>
      <c r="O297">
        <f t="shared" si="29"/>
        <v>14</v>
      </c>
      <c r="P297">
        <f t="shared" si="30"/>
        <v>3</v>
      </c>
      <c r="Q297">
        <f>IF(G297="B",VLOOKUP(F297,room_rates!$A$2:$G$8,3,FALSE),IF(G297="P",VLOOKUP(F297,room_rates!$A$2:$G$8,6,FALSE),IF(G297="M",VLOOKUP(F297,room_rates!$A$2:$G$8,7,FALSE),"")))</f>
        <v>495.00000000000006</v>
      </c>
      <c r="R297">
        <f t="shared" si="31"/>
        <v>0</v>
      </c>
      <c r="S297">
        <f>IF(J297="Online Travel Agency",VLOOKUP(F297,room_rates!$A$2:$G$8,3,FALSE)*15%,0)</f>
        <v>67.5</v>
      </c>
      <c r="T297">
        <f t="shared" si="32"/>
        <v>0</v>
      </c>
      <c r="U297">
        <f t="shared" si="33"/>
        <v>2565.0000000000005</v>
      </c>
      <c r="V297">
        <f t="shared" si="34"/>
        <v>6</v>
      </c>
    </row>
    <row r="298" spans="1:22" ht="14.25" customHeight="1" x14ac:dyDescent="0.35">
      <c r="A298" s="1">
        <v>1004094</v>
      </c>
      <c r="B298" s="3">
        <v>45660</v>
      </c>
      <c r="C298" s="3">
        <v>45672</v>
      </c>
      <c r="D298" s="3">
        <v>45677</v>
      </c>
      <c r="E298" s="1" t="s">
        <v>18</v>
      </c>
      <c r="F298" s="1">
        <v>1</v>
      </c>
      <c r="G298" s="1" t="s">
        <v>14</v>
      </c>
      <c r="H298" s="1">
        <v>0</v>
      </c>
      <c r="I298" s="1">
        <f t="shared" si="28"/>
        <v>0</v>
      </c>
      <c r="J298" s="1" t="s">
        <v>24</v>
      </c>
      <c r="K298" s="1">
        <v>1</v>
      </c>
      <c r="L298" s="1" t="s">
        <v>19</v>
      </c>
      <c r="M298" s="1" t="b">
        <v>1</v>
      </c>
      <c r="N298" s="2" t="s">
        <v>17</v>
      </c>
      <c r="O298">
        <f t="shared" si="29"/>
        <v>12</v>
      </c>
      <c r="P298">
        <f t="shared" si="30"/>
        <v>5</v>
      </c>
      <c r="Q298">
        <f>IF(G298="B",VLOOKUP(F298,room_rates!$A$2:$G$8,3,FALSE),IF(G298="P",VLOOKUP(F298,room_rates!$A$2:$G$8,6,FALSE),IF(G298="M",VLOOKUP(F298,room_rates!$A$2:$G$8,7,FALSE),"")))</f>
        <v>132</v>
      </c>
      <c r="R298">
        <f t="shared" si="31"/>
        <v>0</v>
      </c>
      <c r="S298">
        <f>IF(J298="Online Travel Agency",VLOOKUP(F298,room_rates!$A$2:$G$8,3,FALSE)*15%,0)</f>
        <v>18</v>
      </c>
      <c r="T298">
        <f t="shared" si="32"/>
        <v>1.32</v>
      </c>
      <c r="U298">
        <f t="shared" si="33"/>
        <v>563.40000000000009</v>
      </c>
      <c r="V298">
        <f t="shared" si="34"/>
        <v>5</v>
      </c>
    </row>
    <row r="299" spans="1:22" ht="14.25" customHeight="1" x14ac:dyDescent="0.35">
      <c r="A299" s="1">
        <v>1004148</v>
      </c>
      <c r="B299" s="3">
        <v>45664</v>
      </c>
      <c r="C299" s="3">
        <v>45672</v>
      </c>
      <c r="D299" s="3">
        <v>45673</v>
      </c>
      <c r="E299" s="1" t="s">
        <v>21</v>
      </c>
      <c r="F299" s="1">
        <v>3</v>
      </c>
      <c r="G299" s="1" t="s">
        <v>14</v>
      </c>
      <c r="H299" s="1">
        <v>0</v>
      </c>
      <c r="I299" s="1">
        <f t="shared" si="28"/>
        <v>0</v>
      </c>
      <c r="J299" s="1" t="s">
        <v>15</v>
      </c>
      <c r="K299" s="1">
        <v>1</v>
      </c>
      <c r="L299" s="1" t="s">
        <v>19</v>
      </c>
      <c r="M299" s="1" t="b">
        <v>0</v>
      </c>
      <c r="N299" s="2" t="s">
        <v>17</v>
      </c>
      <c r="O299">
        <f t="shared" si="29"/>
        <v>8</v>
      </c>
      <c r="P299">
        <f t="shared" si="30"/>
        <v>1</v>
      </c>
      <c r="Q299">
        <f>IF(G299="B",VLOOKUP(F299,room_rates!$A$2:$G$8,3,FALSE),IF(G299="P",VLOOKUP(F299,room_rates!$A$2:$G$8,6,FALSE),IF(G299="M",VLOOKUP(F299,room_rates!$A$2:$G$8,7,FALSE),"")))</f>
        <v>242.00000000000003</v>
      </c>
      <c r="R299">
        <f t="shared" si="31"/>
        <v>0</v>
      </c>
      <c r="S299">
        <f>IF(J299="Online Travel Agency",VLOOKUP(F299,room_rates!$A$2:$G$8,3,FALSE)*15%,0)</f>
        <v>0</v>
      </c>
      <c r="T299">
        <f t="shared" si="32"/>
        <v>0</v>
      </c>
      <c r="U299">
        <f t="shared" si="33"/>
        <v>242.00000000000003</v>
      </c>
      <c r="V299">
        <f t="shared" si="34"/>
        <v>1</v>
      </c>
    </row>
    <row r="300" spans="1:22" ht="14.25" customHeight="1" x14ac:dyDescent="0.35">
      <c r="A300" s="1">
        <v>1004217</v>
      </c>
      <c r="B300" s="3">
        <v>45654</v>
      </c>
      <c r="C300" s="3">
        <v>45672</v>
      </c>
      <c r="D300" s="3">
        <v>45673</v>
      </c>
      <c r="E300" s="1" t="s">
        <v>21</v>
      </c>
      <c r="F300" s="1">
        <v>3</v>
      </c>
      <c r="G300" s="1" t="s">
        <v>14</v>
      </c>
      <c r="H300" s="1">
        <v>0</v>
      </c>
      <c r="I300" s="1">
        <f t="shared" si="28"/>
        <v>0</v>
      </c>
      <c r="J300" s="1" t="s">
        <v>24</v>
      </c>
      <c r="K300" s="1">
        <v>1</v>
      </c>
      <c r="L300" s="1" t="s">
        <v>19</v>
      </c>
      <c r="M300" s="1" t="b">
        <v>1</v>
      </c>
      <c r="N300" s="2" t="s">
        <v>17</v>
      </c>
      <c r="O300">
        <f t="shared" si="29"/>
        <v>18</v>
      </c>
      <c r="P300">
        <f t="shared" si="30"/>
        <v>1</v>
      </c>
      <c r="Q300">
        <f>IF(G300="B",VLOOKUP(F300,room_rates!$A$2:$G$8,3,FALSE),IF(G300="P",VLOOKUP(F300,room_rates!$A$2:$G$8,6,FALSE),IF(G300="M",VLOOKUP(F300,room_rates!$A$2:$G$8,7,FALSE),"")))</f>
        <v>242.00000000000003</v>
      </c>
      <c r="R300">
        <f t="shared" si="31"/>
        <v>0</v>
      </c>
      <c r="S300">
        <f>IF(J300="Online Travel Agency",VLOOKUP(F300,room_rates!$A$2:$G$8,3,FALSE)*15%,0)</f>
        <v>33</v>
      </c>
      <c r="T300">
        <f t="shared" si="32"/>
        <v>2.4200000000000004</v>
      </c>
      <c r="U300">
        <f t="shared" si="33"/>
        <v>206.58000000000004</v>
      </c>
      <c r="V300">
        <f t="shared" si="34"/>
        <v>1</v>
      </c>
    </row>
    <row r="301" spans="1:22" ht="14.25" customHeight="1" x14ac:dyDescent="0.35">
      <c r="A301" s="1">
        <v>1005146</v>
      </c>
      <c r="B301" s="3">
        <v>45665</v>
      </c>
      <c r="C301" s="3">
        <v>45672</v>
      </c>
      <c r="D301" s="3">
        <v>45679</v>
      </c>
      <c r="E301" s="1" t="s">
        <v>21</v>
      </c>
      <c r="F301" s="1">
        <v>3</v>
      </c>
      <c r="G301" s="1" t="s">
        <v>14</v>
      </c>
      <c r="H301" s="1">
        <v>0</v>
      </c>
      <c r="I301" s="1">
        <f t="shared" si="28"/>
        <v>0</v>
      </c>
      <c r="J301" s="1" t="s">
        <v>24</v>
      </c>
      <c r="K301" s="1">
        <v>3</v>
      </c>
      <c r="L301" s="1" t="s">
        <v>16</v>
      </c>
      <c r="M301" s="1" t="b">
        <v>0</v>
      </c>
      <c r="N301" s="2" t="s">
        <v>17</v>
      </c>
      <c r="O301">
        <f t="shared" si="29"/>
        <v>7</v>
      </c>
      <c r="P301">
        <f t="shared" si="30"/>
        <v>7</v>
      </c>
      <c r="Q301">
        <f>IF(G301="B",VLOOKUP(F301,room_rates!$A$2:$G$8,3,FALSE),IF(G301="P",VLOOKUP(F301,room_rates!$A$2:$G$8,6,FALSE),IF(G301="M",VLOOKUP(F301,room_rates!$A$2:$G$8,7,FALSE),"")))</f>
        <v>242.00000000000003</v>
      </c>
      <c r="R301">
        <f t="shared" si="31"/>
        <v>0</v>
      </c>
      <c r="S301">
        <f>IF(J301="Online Travel Agency",VLOOKUP(F301,room_rates!$A$2:$G$8,3,FALSE)*15%,0)</f>
        <v>33</v>
      </c>
      <c r="T301">
        <f t="shared" si="32"/>
        <v>0</v>
      </c>
      <c r="U301">
        <f t="shared" si="33"/>
        <v>4389.0000000000009</v>
      </c>
      <c r="V301">
        <f t="shared" si="34"/>
        <v>21</v>
      </c>
    </row>
    <row r="302" spans="1:22" ht="14.25" customHeight="1" x14ac:dyDescent="0.35">
      <c r="A302" s="1">
        <v>1005220</v>
      </c>
      <c r="B302" s="3">
        <v>45672</v>
      </c>
      <c r="C302" s="3">
        <v>45672</v>
      </c>
      <c r="D302" s="3">
        <v>45675</v>
      </c>
      <c r="E302" s="1" t="s">
        <v>21</v>
      </c>
      <c r="F302" s="1">
        <v>5</v>
      </c>
      <c r="G302" s="1" t="s">
        <v>14</v>
      </c>
      <c r="H302" s="1">
        <v>0</v>
      </c>
      <c r="I302" s="1">
        <f t="shared" si="28"/>
        <v>0</v>
      </c>
      <c r="J302" s="1" t="s">
        <v>20</v>
      </c>
      <c r="K302" s="1">
        <v>1</v>
      </c>
      <c r="L302" s="1" t="s">
        <v>19</v>
      </c>
      <c r="M302" s="1" t="b">
        <v>0</v>
      </c>
      <c r="N302" s="2" t="s">
        <v>17</v>
      </c>
      <c r="O302">
        <f t="shared" si="29"/>
        <v>0</v>
      </c>
      <c r="P302">
        <f t="shared" si="30"/>
        <v>3</v>
      </c>
      <c r="Q302">
        <f>IF(G302="B",VLOOKUP(F302,room_rates!$A$2:$G$8,3,FALSE),IF(G302="P",VLOOKUP(F302,room_rates!$A$2:$G$8,6,FALSE),IF(G302="M",VLOOKUP(F302,room_rates!$A$2:$G$8,7,FALSE),"")))</f>
        <v>264</v>
      </c>
      <c r="R302">
        <f t="shared" si="31"/>
        <v>0</v>
      </c>
      <c r="S302">
        <f>IF(J302="Online Travel Agency",VLOOKUP(F302,room_rates!$A$2:$G$8,3,FALSE)*15%,0)</f>
        <v>0</v>
      </c>
      <c r="T302">
        <f t="shared" si="32"/>
        <v>0</v>
      </c>
      <c r="U302">
        <f t="shared" si="33"/>
        <v>792</v>
      </c>
      <c r="V302">
        <f t="shared" si="34"/>
        <v>3</v>
      </c>
    </row>
    <row r="303" spans="1:22" ht="14.25" customHeight="1" x14ac:dyDescent="0.35">
      <c r="A303" s="1">
        <v>1005286</v>
      </c>
      <c r="B303" s="3">
        <v>45672</v>
      </c>
      <c r="C303" s="3">
        <v>45672</v>
      </c>
      <c r="D303" s="3">
        <v>45675</v>
      </c>
      <c r="E303" s="1" t="s">
        <v>18</v>
      </c>
      <c r="F303" s="1">
        <v>1</v>
      </c>
      <c r="G303" s="1" t="s">
        <v>14</v>
      </c>
      <c r="H303" s="1">
        <v>0</v>
      </c>
      <c r="I303" s="1">
        <f t="shared" si="28"/>
        <v>0</v>
      </c>
      <c r="J303" s="1" t="s">
        <v>20</v>
      </c>
      <c r="K303" s="1">
        <v>2</v>
      </c>
      <c r="L303" s="1" t="s">
        <v>19</v>
      </c>
      <c r="M303" s="1" t="b">
        <v>0</v>
      </c>
      <c r="N303" s="2" t="s">
        <v>17</v>
      </c>
      <c r="O303">
        <f t="shared" si="29"/>
        <v>0</v>
      </c>
      <c r="P303">
        <f t="shared" si="30"/>
        <v>3</v>
      </c>
      <c r="Q303">
        <f>IF(G303="B",VLOOKUP(F303,room_rates!$A$2:$G$8,3,FALSE),IF(G303="P",VLOOKUP(F303,room_rates!$A$2:$G$8,6,FALSE),IF(G303="M",VLOOKUP(F303,room_rates!$A$2:$G$8,7,FALSE),"")))</f>
        <v>132</v>
      </c>
      <c r="R303">
        <f t="shared" si="31"/>
        <v>0</v>
      </c>
      <c r="S303">
        <f>IF(J303="Online Travel Agency",VLOOKUP(F303,room_rates!$A$2:$G$8,3,FALSE)*15%,0)</f>
        <v>0</v>
      </c>
      <c r="T303">
        <f t="shared" si="32"/>
        <v>0</v>
      </c>
      <c r="U303">
        <f t="shared" si="33"/>
        <v>792</v>
      </c>
      <c r="V303">
        <f t="shared" si="34"/>
        <v>6</v>
      </c>
    </row>
    <row r="304" spans="1:22" ht="14.25" customHeight="1" x14ac:dyDescent="0.35">
      <c r="A304" s="1">
        <v>1005352</v>
      </c>
      <c r="B304" s="3">
        <v>45632</v>
      </c>
      <c r="C304" s="3">
        <v>45672</v>
      </c>
      <c r="D304" s="3">
        <v>45675</v>
      </c>
      <c r="E304" s="1" t="s">
        <v>18</v>
      </c>
      <c r="F304" s="1">
        <v>2</v>
      </c>
      <c r="G304" s="1" t="s">
        <v>14</v>
      </c>
      <c r="H304" s="1">
        <v>0</v>
      </c>
      <c r="I304" s="1">
        <f t="shared" si="28"/>
        <v>0</v>
      </c>
      <c r="J304" s="1" t="s">
        <v>15</v>
      </c>
      <c r="K304" s="1">
        <v>1</v>
      </c>
      <c r="L304" s="1" t="s">
        <v>16</v>
      </c>
      <c r="M304" s="1" t="b">
        <v>0</v>
      </c>
      <c r="N304" s="2" t="s">
        <v>17</v>
      </c>
      <c r="O304">
        <f t="shared" si="29"/>
        <v>40</v>
      </c>
      <c r="P304">
        <f t="shared" si="30"/>
        <v>3</v>
      </c>
      <c r="Q304">
        <f>IF(G304="B",VLOOKUP(F304,room_rates!$A$2:$G$8,3,FALSE),IF(G304="P",VLOOKUP(F304,room_rates!$A$2:$G$8,6,FALSE),IF(G304="M",VLOOKUP(F304,room_rates!$A$2:$G$8,7,FALSE),"")))</f>
        <v>154</v>
      </c>
      <c r="R304">
        <f t="shared" si="31"/>
        <v>0</v>
      </c>
      <c r="S304">
        <f>IF(J304="Online Travel Agency",VLOOKUP(F304,room_rates!$A$2:$G$8,3,FALSE)*15%,0)</f>
        <v>0</v>
      </c>
      <c r="T304">
        <f t="shared" si="32"/>
        <v>0</v>
      </c>
      <c r="U304">
        <f t="shared" si="33"/>
        <v>462</v>
      </c>
      <c r="V304">
        <f t="shared" si="34"/>
        <v>3</v>
      </c>
    </row>
    <row r="305" spans="1:22" ht="14.25" customHeight="1" x14ac:dyDescent="0.35">
      <c r="A305" s="1">
        <v>1005603</v>
      </c>
      <c r="B305" s="3">
        <v>45657</v>
      </c>
      <c r="C305" s="3">
        <v>45672</v>
      </c>
      <c r="D305" s="3">
        <v>45674</v>
      </c>
      <c r="E305" s="1" t="s">
        <v>18</v>
      </c>
      <c r="F305" s="1">
        <v>2</v>
      </c>
      <c r="G305" s="1" t="s">
        <v>14</v>
      </c>
      <c r="H305" s="1">
        <v>0</v>
      </c>
      <c r="I305" s="1">
        <f t="shared" si="28"/>
        <v>0</v>
      </c>
      <c r="J305" s="1" t="s">
        <v>24</v>
      </c>
      <c r="K305" s="1">
        <v>1</v>
      </c>
      <c r="L305" s="1" t="s">
        <v>19</v>
      </c>
      <c r="M305" s="1" t="b">
        <v>0</v>
      </c>
      <c r="N305" s="2" t="s">
        <v>17</v>
      </c>
      <c r="O305">
        <f t="shared" si="29"/>
        <v>15</v>
      </c>
      <c r="P305">
        <f t="shared" si="30"/>
        <v>2</v>
      </c>
      <c r="Q305">
        <f>IF(G305="B",VLOOKUP(F305,room_rates!$A$2:$G$8,3,FALSE),IF(G305="P",VLOOKUP(F305,room_rates!$A$2:$G$8,6,FALSE),IF(G305="M",VLOOKUP(F305,room_rates!$A$2:$G$8,7,FALSE),"")))</f>
        <v>154</v>
      </c>
      <c r="R305">
        <f t="shared" si="31"/>
        <v>0</v>
      </c>
      <c r="S305">
        <f>IF(J305="Online Travel Agency",VLOOKUP(F305,room_rates!$A$2:$G$8,3,FALSE)*15%,0)</f>
        <v>21</v>
      </c>
      <c r="T305">
        <f t="shared" si="32"/>
        <v>0</v>
      </c>
      <c r="U305">
        <f t="shared" si="33"/>
        <v>266</v>
      </c>
      <c r="V305">
        <f t="shared" si="34"/>
        <v>2</v>
      </c>
    </row>
    <row r="306" spans="1:22" ht="14.25" customHeight="1" x14ac:dyDescent="0.35">
      <c r="A306" s="1">
        <v>1005855</v>
      </c>
      <c r="B306" s="3">
        <v>45652</v>
      </c>
      <c r="C306" s="3">
        <v>45672</v>
      </c>
      <c r="D306" s="3">
        <v>45677</v>
      </c>
      <c r="E306" s="1" t="s">
        <v>21</v>
      </c>
      <c r="F306" s="1">
        <v>5</v>
      </c>
      <c r="G306" s="1" t="s">
        <v>14</v>
      </c>
      <c r="H306" s="1">
        <v>0</v>
      </c>
      <c r="I306" s="1">
        <f t="shared" si="28"/>
        <v>0</v>
      </c>
      <c r="J306" s="1" t="s">
        <v>24</v>
      </c>
      <c r="K306" s="1">
        <v>2</v>
      </c>
      <c r="L306" s="1" t="s">
        <v>19</v>
      </c>
      <c r="M306" s="1" t="b">
        <v>0</v>
      </c>
      <c r="N306" s="2" t="s">
        <v>17</v>
      </c>
      <c r="O306">
        <f t="shared" si="29"/>
        <v>20</v>
      </c>
      <c r="P306">
        <f t="shared" si="30"/>
        <v>5</v>
      </c>
      <c r="Q306">
        <f>IF(G306="B",VLOOKUP(F306,room_rates!$A$2:$G$8,3,FALSE),IF(G306="P",VLOOKUP(F306,room_rates!$A$2:$G$8,6,FALSE),IF(G306="M",VLOOKUP(F306,room_rates!$A$2:$G$8,7,FALSE),"")))</f>
        <v>264</v>
      </c>
      <c r="R306">
        <f t="shared" si="31"/>
        <v>0</v>
      </c>
      <c r="S306">
        <f>IF(J306="Online Travel Agency",VLOOKUP(F306,room_rates!$A$2:$G$8,3,FALSE)*15%,0)</f>
        <v>36</v>
      </c>
      <c r="T306">
        <f t="shared" si="32"/>
        <v>0</v>
      </c>
      <c r="U306">
        <f t="shared" si="33"/>
        <v>2280</v>
      </c>
      <c r="V306">
        <f t="shared" si="34"/>
        <v>10</v>
      </c>
    </row>
    <row r="307" spans="1:22" ht="14.25" customHeight="1" x14ac:dyDescent="0.35">
      <c r="A307" s="1">
        <v>1005944</v>
      </c>
      <c r="B307" s="3">
        <v>45656</v>
      </c>
      <c r="C307" s="3">
        <v>45672</v>
      </c>
      <c r="D307" s="3">
        <v>45677</v>
      </c>
      <c r="E307" s="1" t="s">
        <v>18</v>
      </c>
      <c r="F307" s="1">
        <v>2</v>
      </c>
      <c r="G307" s="1" t="s">
        <v>14</v>
      </c>
      <c r="H307" s="1">
        <v>0</v>
      </c>
      <c r="I307" s="1">
        <f t="shared" si="28"/>
        <v>0</v>
      </c>
      <c r="J307" s="1" t="s">
        <v>24</v>
      </c>
      <c r="K307" s="1">
        <v>2</v>
      </c>
      <c r="L307" s="1" t="s">
        <v>16</v>
      </c>
      <c r="M307" s="1" t="b">
        <v>0</v>
      </c>
      <c r="N307" s="2" t="s">
        <v>17</v>
      </c>
      <c r="O307">
        <f t="shared" si="29"/>
        <v>16</v>
      </c>
      <c r="P307">
        <f t="shared" si="30"/>
        <v>5</v>
      </c>
      <c r="Q307">
        <f>IF(G307="B",VLOOKUP(F307,room_rates!$A$2:$G$8,3,FALSE),IF(G307="P",VLOOKUP(F307,room_rates!$A$2:$G$8,6,FALSE),IF(G307="M",VLOOKUP(F307,room_rates!$A$2:$G$8,7,FALSE),"")))</f>
        <v>154</v>
      </c>
      <c r="R307">
        <f t="shared" si="31"/>
        <v>0</v>
      </c>
      <c r="S307">
        <f>IF(J307="Online Travel Agency",VLOOKUP(F307,room_rates!$A$2:$G$8,3,FALSE)*15%,0)</f>
        <v>21</v>
      </c>
      <c r="T307">
        <f t="shared" si="32"/>
        <v>0</v>
      </c>
      <c r="U307">
        <f t="shared" si="33"/>
        <v>1330</v>
      </c>
      <c r="V307">
        <f t="shared" si="34"/>
        <v>10</v>
      </c>
    </row>
    <row r="308" spans="1:22" ht="14.25" customHeight="1" x14ac:dyDescent="0.35">
      <c r="A308" s="1">
        <v>1006106</v>
      </c>
      <c r="B308" s="3">
        <v>45672</v>
      </c>
      <c r="C308" s="3">
        <v>45672</v>
      </c>
      <c r="D308" s="3">
        <v>45679</v>
      </c>
      <c r="E308" s="1" t="s">
        <v>18</v>
      </c>
      <c r="F308" s="1">
        <v>1</v>
      </c>
      <c r="G308" s="1" t="s">
        <v>14</v>
      </c>
      <c r="H308" s="1">
        <v>0</v>
      </c>
      <c r="I308" s="1">
        <f t="shared" si="28"/>
        <v>0</v>
      </c>
      <c r="J308" s="1" t="s">
        <v>20</v>
      </c>
      <c r="K308" s="1">
        <v>2</v>
      </c>
      <c r="L308" s="1" t="s">
        <v>19</v>
      </c>
      <c r="M308" s="1" t="b">
        <v>1</v>
      </c>
      <c r="N308" s="2" t="s">
        <v>17</v>
      </c>
      <c r="O308">
        <f t="shared" si="29"/>
        <v>0</v>
      </c>
      <c r="P308">
        <f t="shared" si="30"/>
        <v>7</v>
      </c>
      <c r="Q308">
        <f>IF(G308="B",VLOOKUP(F308,room_rates!$A$2:$G$8,3,FALSE),IF(G308="P",VLOOKUP(F308,room_rates!$A$2:$G$8,6,FALSE),IF(G308="M",VLOOKUP(F308,room_rates!$A$2:$G$8,7,FALSE),"")))</f>
        <v>132</v>
      </c>
      <c r="R308">
        <f t="shared" si="31"/>
        <v>0</v>
      </c>
      <c r="S308">
        <f>IF(J308="Online Travel Agency",VLOOKUP(F308,room_rates!$A$2:$G$8,3,FALSE)*15%,0)</f>
        <v>0</v>
      </c>
      <c r="T308">
        <f t="shared" si="32"/>
        <v>1.32</v>
      </c>
      <c r="U308">
        <f t="shared" si="33"/>
        <v>1829.52</v>
      </c>
      <c r="V308">
        <f t="shared" si="34"/>
        <v>14</v>
      </c>
    </row>
    <row r="309" spans="1:22" ht="14.25" customHeight="1" x14ac:dyDescent="0.35">
      <c r="A309" s="1">
        <v>1006115</v>
      </c>
      <c r="B309" s="3">
        <v>45659</v>
      </c>
      <c r="C309" s="3">
        <v>45672</v>
      </c>
      <c r="D309" s="3">
        <v>45678</v>
      </c>
      <c r="E309" s="1" t="s">
        <v>18</v>
      </c>
      <c r="F309" s="1">
        <v>2</v>
      </c>
      <c r="G309" s="1" t="s">
        <v>14</v>
      </c>
      <c r="H309" s="1">
        <v>0</v>
      </c>
      <c r="I309" s="1">
        <f t="shared" si="28"/>
        <v>0</v>
      </c>
      <c r="J309" s="1" t="s">
        <v>15</v>
      </c>
      <c r="K309" s="1">
        <v>1</v>
      </c>
      <c r="L309" s="1" t="s">
        <v>19</v>
      </c>
      <c r="M309" s="1" t="b">
        <v>0</v>
      </c>
      <c r="N309" s="2" t="s">
        <v>17</v>
      </c>
      <c r="O309">
        <f t="shared" si="29"/>
        <v>13</v>
      </c>
      <c r="P309">
        <f t="shared" si="30"/>
        <v>6</v>
      </c>
      <c r="Q309">
        <f>IF(G309="B",VLOOKUP(F309,room_rates!$A$2:$G$8,3,FALSE),IF(G309="P",VLOOKUP(F309,room_rates!$A$2:$G$8,6,FALSE),IF(G309="M",VLOOKUP(F309,room_rates!$A$2:$G$8,7,FALSE),"")))</f>
        <v>154</v>
      </c>
      <c r="R309">
        <f t="shared" si="31"/>
        <v>0</v>
      </c>
      <c r="S309">
        <f>IF(J309="Online Travel Agency",VLOOKUP(F309,room_rates!$A$2:$G$8,3,FALSE)*15%,0)</f>
        <v>0</v>
      </c>
      <c r="T309">
        <f t="shared" si="32"/>
        <v>0</v>
      </c>
      <c r="U309">
        <f t="shared" si="33"/>
        <v>924</v>
      </c>
      <c r="V309">
        <f t="shared" si="34"/>
        <v>6</v>
      </c>
    </row>
    <row r="310" spans="1:22" ht="14.25" customHeight="1" x14ac:dyDescent="0.35">
      <c r="A310" s="1">
        <v>1003104</v>
      </c>
      <c r="B310" s="3">
        <v>45629</v>
      </c>
      <c r="C310" s="3">
        <v>45673</v>
      </c>
      <c r="D310" s="3">
        <v>45679</v>
      </c>
      <c r="E310" s="1" t="s">
        <v>13</v>
      </c>
      <c r="F310" s="1">
        <v>6</v>
      </c>
      <c r="G310" s="1" t="s">
        <v>14</v>
      </c>
      <c r="H310" s="1">
        <v>0</v>
      </c>
      <c r="I310" s="1">
        <f t="shared" si="28"/>
        <v>0</v>
      </c>
      <c r="J310" s="1" t="s">
        <v>15</v>
      </c>
      <c r="K310" s="1">
        <v>2</v>
      </c>
      <c r="L310" s="1" t="s">
        <v>19</v>
      </c>
      <c r="M310" s="1" t="b">
        <v>1</v>
      </c>
      <c r="N310" s="2" t="s">
        <v>17</v>
      </c>
      <c r="O310">
        <f t="shared" si="29"/>
        <v>44</v>
      </c>
      <c r="P310">
        <f t="shared" si="30"/>
        <v>6</v>
      </c>
      <c r="Q310">
        <f>IF(G310="B",VLOOKUP(F310,room_rates!$A$2:$G$8,3,FALSE),IF(G310="P",VLOOKUP(F310,room_rates!$A$2:$G$8,6,FALSE),IF(G310="M",VLOOKUP(F310,room_rates!$A$2:$G$8,7,FALSE),"")))</f>
        <v>385.00000000000006</v>
      </c>
      <c r="R310">
        <f t="shared" si="31"/>
        <v>0</v>
      </c>
      <c r="S310">
        <f>IF(J310="Online Travel Agency",VLOOKUP(F310,room_rates!$A$2:$G$8,3,FALSE)*15%,0)</f>
        <v>0</v>
      </c>
      <c r="T310">
        <f t="shared" si="32"/>
        <v>3.8500000000000005</v>
      </c>
      <c r="U310">
        <f t="shared" si="33"/>
        <v>4573.8</v>
      </c>
      <c r="V310">
        <f t="shared" si="34"/>
        <v>12</v>
      </c>
    </row>
    <row r="311" spans="1:22" ht="14.25" customHeight="1" x14ac:dyDescent="0.35">
      <c r="A311" s="1">
        <v>1003124</v>
      </c>
      <c r="B311" s="3">
        <v>45644</v>
      </c>
      <c r="C311" s="3">
        <v>45673</v>
      </c>
      <c r="D311" s="3">
        <v>45679</v>
      </c>
      <c r="E311" s="1" t="s">
        <v>13</v>
      </c>
      <c r="F311" s="1">
        <v>7</v>
      </c>
      <c r="G311" s="1" t="s">
        <v>14</v>
      </c>
      <c r="H311" s="1">
        <v>0</v>
      </c>
      <c r="I311" s="1">
        <f t="shared" si="28"/>
        <v>0</v>
      </c>
      <c r="J311" s="1" t="s">
        <v>15</v>
      </c>
      <c r="K311" s="1">
        <v>2</v>
      </c>
      <c r="L311" s="1" t="s">
        <v>19</v>
      </c>
      <c r="M311" s="1" t="b">
        <v>1</v>
      </c>
      <c r="N311" s="2" t="s">
        <v>17</v>
      </c>
      <c r="O311">
        <f t="shared" si="29"/>
        <v>29</v>
      </c>
      <c r="P311">
        <f t="shared" si="30"/>
        <v>6</v>
      </c>
      <c r="Q311">
        <f>IF(G311="B",VLOOKUP(F311,room_rates!$A$2:$G$8,3,FALSE),IF(G311="P",VLOOKUP(F311,room_rates!$A$2:$G$8,6,FALSE),IF(G311="M",VLOOKUP(F311,room_rates!$A$2:$G$8,7,FALSE),"")))</f>
        <v>495.00000000000006</v>
      </c>
      <c r="R311">
        <f t="shared" si="31"/>
        <v>0</v>
      </c>
      <c r="S311">
        <f>IF(J311="Online Travel Agency",VLOOKUP(F311,room_rates!$A$2:$G$8,3,FALSE)*15%,0)</f>
        <v>0</v>
      </c>
      <c r="T311">
        <f t="shared" si="32"/>
        <v>4.9500000000000011</v>
      </c>
      <c r="U311">
        <f t="shared" si="33"/>
        <v>5880.6</v>
      </c>
      <c r="V311">
        <f t="shared" si="34"/>
        <v>12</v>
      </c>
    </row>
    <row r="312" spans="1:22" ht="14.25" customHeight="1" x14ac:dyDescent="0.35">
      <c r="A312" s="1">
        <v>1003144</v>
      </c>
      <c r="B312" s="3">
        <v>45638</v>
      </c>
      <c r="C312" s="3">
        <v>45673</v>
      </c>
      <c r="D312" s="3">
        <v>45679</v>
      </c>
      <c r="E312" s="1" t="s">
        <v>18</v>
      </c>
      <c r="F312" s="1">
        <v>1</v>
      </c>
      <c r="G312" s="1" t="s">
        <v>14</v>
      </c>
      <c r="H312" s="1">
        <v>0</v>
      </c>
      <c r="I312" s="1">
        <f t="shared" si="28"/>
        <v>0</v>
      </c>
      <c r="J312" s="1" t="s">
        <v>15</v>
      </c>
      <c r="K312" s="1">
        <v>2</v>
      </c>
      <c r="L312" s="1" t="s">
        <v>19</v>
      </c>
      <c r="M312" s="1" t="b">
        <v>0</v>
      </c>
      <c r="N312" s="2" t="s">
        <v>17</v>
      </c>
      <c r="O312">
        <f t="shared" si="29"/>
        <v>35</v>
      </c>
      <c r="P312">
        <f t="shared" si="30"/>
        <v>6</v>
      </c>
      <c r="Q312">
        <f>IF(G312="B",VLOOKUP(F312,room_rates!$A$2:$G$8,3,FALSE),IF(G312="P",VLOOKUP(F312,room_rates!$A$2:$G$8,6,FALSE),IF(G312="M",VLOOKUP(F312,room_rates!$A$2:$G$8,7,FALSE),"")))</f>
        <v>132</v>
      </c>
      <c r="R312">
        <f t="shared" si="31"/>
        <v>0</v>
      </c>
      <c r="S312">
        <f>IF(J312="Online Travel Agency",VLOOKUP(F312,room_rates!$A$2:$G$8,3,FALSE)*15%,0)</f>
        <v>0</v>
      </c>
      <c r="T312">
        <f t="shared" si="32"/>
        <v>0</v>
      </c>
      <c r="U312">
        <f t="shared" si="33"/>
        <v>1584</v>
      </c>
      <c r="V312">
        <f t="shared" si="34"/>
        <v>12</v>
      </c>
    </row>
    <row r="313" spans="1:22" ht="14.25" customHeight="1" x14ac:dyDescent="0.35">
      <c r="A313" s="1">
        <v>1003606</v>
      </c>
      <c r="B313" s="3">
        <v>45654</v>
      </c>
      <c r="C313" s="3">
        <v>45673</v>
      </c>
      <c r="D313" s="3">
        <v>45679</v>
      </c>
      <c r="E313" s="1" t="s">
        <v>18</v>
      </c>
      <c r="F313" s="1">
        <v>2</v>
      </c>
      <c r="G313" s="1" t="s">
        <v>14</v>
      </c>
      <c r="H313" s="1">
        <v>0</v>
      </c>
      <c r="I313" s="1">
        <f t="shared" si="28"/>
        <v>0</v>
      </c>
      <c r="J313" s="1" t="s">
        <v>24</v>
      </c>
      <c r="K313" s="1">
        <v>1</v>
      </c>
      <c r="L313" s="1" t="s">
        <v>16</v>
      </c>
      <c r="M313" s="1" t="b">
        <v>0</v>
      </c>
      <c r="N313" s="2" t="s">
        <v>17</v>
      </c>
      <c r="O313">
        <f t="shared" si="29"/>
        <v>19</v>
      </c>
      <c r="P313">
        <f t="shared" si="30"/>
        <v>6</v>
      </c>
      <c r="Q313">
        <f>IF(G313="B",VLOOKUP(F313,room_rates!$A$2:$G$8,3,FALSE),IF(G313="P",VLOOKUP(F313,room_rates!$A$2:$G$8,6,FALSE),IF(G313="M",VLOOKUP(F313,room_rates!$A$2:$G$8,7,FALSE),"")))</f>
        <v>154</v>
      </c>
      <c r="R313">
        <f t="shared" si="31"/>
        <v>0</v>
      </c>
      <c r="S313">
        <f>IF(J313="Online Travel Agency",VLOOKUP(F313,room_rates!$A$2:$G$8,3,FALSE)*15%,0)</f>
        <v>21</v>
      </c>
      <c r="T313">
        <f t="shared" si="32"/>
        <v>0</v>
      </c>
      <c r="U313">
        <f t="shared" si="33"/>
        <v>798</v>
      </c>
      <c r="V313">
        <f t="shared" si="34"/>
        <v>6</v>
      </c>
    </row>
    <row r="314" spans="1:22" ht="14.25" customHeight="1" x14ac:dyDescent="0.35">
      <c r="A314" s="1">
        <v>1003640</v>
      </c>
      <c r="B314" s="3">
        <v>45666</v>
      </c>
      <c r="C314" s="3">
        <v>45673</v>
      </c>
      <c r="D314" s="3">
        <v>45680</v>
      </c>
      <c r="E314" s="1" t="s">
        <v>21</v>
      </c>
      <c r="F314" s="1">
        <v>3</v>
      </c>
      <c r="G314" s="1" t="s">
        <v>14</v>
      </c>
      <c r="H314" s="1">
        <v>0</v>
      </c>
      <c r="I314" s="1">
        <f t="shared" si="28"/>
        <v>0</v>
      </c>
      <c r="J314" s="1" t="s">
        <v>24</v>
      </c>
      <c r="K314" s="1">
        <v>1</v>
      </c>
      <c r="L314" s="1" t="s">
        <v>16</v>
      </c>
      <c r="M314" s="1" t="b">
        <v>0</v>
      </c>
      <c r="N314" s="2" t="s">
        <v>17</v>
      </c>
      <c r="O314">
        <f t="shared" si="29"/>
        <v>7</v>
      </c>
      <c r="P314">
        <f t="shared" si="30"/>
        <v>7</v>
      </c>
      <c r="Q314">
        <f>IF(G314="B",VLOOKUP(F314,room_rates!$A$2:$G$8,3,FALSE),IF(G314="P",VLOOKUP(F314,room_rates!$A$2:$G$8,6,FALSE),IF(G314="M",VLOOKUP(F314,room_rates!$A$2:$G$8,7,FALSE),"")))</f>
        <v>242.00000000000003</v>
      </c>
      <c r="R314">
        <f t="shared" si="31"/>
        <v>0</v>
      </c>
      <c r="S314">
        <f>IF(J314="Online Travel Agency",VLOOKUP(F314,room_rates!$A$2:$G$8,3,FALSE)*15%,0)</f>
        <v>33</v>
      </c>
      <c r="T314">
        <f t="shared" si="32"/>
        <v>0</v>
      </c>
      <c r="U314">
        <f t="shared" si="33"/>
        <v>1463.0000000000002</v>
      </c>
      <c r="V314">
        <f t="shared" si="34"/>
        <v>7</v>
      </c>
    </row>
    <row r="315" spans="1:22" ht="14.25" customHeight="1" x14ac:dyDescent="0.35">
      <c r="A315" s="1">
        <v>1004125</v>
      </c>
      <c r="B315" s="3">
        <v>45673</v>
      </c>
      <c r="C315" s="3">
        <v>45673</v>
      </c>
      <c r="D315" s="3">
        <v>45678</v>
      </c>
      <c r="E315" s="1" t="s">
        <v>18</v>
      </c>
      <c r="F315" s="1">
        <v>2</v>
      </c>
      <c r="G315" s="1" t="s">
        <v>14</v>
      </c>
      <c r="H315" s="1">
        <v>0</v>
      </c>
      <c r="I315" s="1">
        <f t="shared" si="28"/>
        <v>0</v>
      </c>
      <c r="J315" s="1" t="s">
        <v>20</v>
      </c>
      <c r="K315" s="1">
        <v>1</v>
      </c>
      <c r="L315" s="1" t="s">
        <v>19</v>
      </c>
      <c r="M315" s="1" t="b">
        <v>0</v>
      </c>
      <c r="N315" s="2" t="s">
        <v>17</v>
      </c>
      <c r="O315">
        <f t="shared" si="29"/>
        <v>0</v>
      </c>
      <c r="P315">
        <f t="shared" si="30"/>
        <v>5</v>
      </c>
      <c r="Q315">
        <f>IF(G315="B",VLOOKUP(F315,room_rates!$A$2:$G$8,3,FALSE),IF(G315="P",VLOOKUP(F315,room_rates!$A$2:$G$8,6,FALSE),IF(G315="M",VLOOKUP(F315,room_rates!$A$2:$G$8,7,FALSE),"")))</f>
        <v>154</v>
      </c>
      <c r="R315">
        <f t="shared" si="31"/>
        <v>0</v>
      </c>
      <c r="S315">
        <f>IF(J315="Online Travel Agency",VLOOKUP(F315,room_rates!$A$2:$G$8,3,FALSE)*15%,0)</f>
        <v>0</v>
      </c>
      <c r="T315">
        <f t="shared" si="32"/>
        <v>0</v>
      </c>
      <c r="U315">
        <f t="shared" si="33"/>
        <v>770</v>
      </c>
      <c r="V315">
        <f t="shared" si="34"/>
        <v>5</v>
      </c>
    </row>
    <row r="316" spans="1:22" ht="14.25" customHeight="1" x14ac:dyDescent="0.35">
      <c r="A316" s="1">
        <v>1004356</v>
      </c>
      <c r="B316" s="3">
        <v>45653</v>
      </c>
      <c r="C316" s="3">
        <v>45673</v>
      </c>
      <c r="D316" s="3">
        <v>45675</v>
      </c>
      <c r="E316" s="1" t="s">
        <v>18</v>
      </c>
      <c r="F316" s="1">
        <v>2</v>
      </c>
      <c r="G316" s="1" t="s">
        <v>14</v>
      </c>
      <c r="H316" s="1">
        <v>0</v>
      </c>
      <c r="I316" s="1">
        <f t="shared" si="28"/>
        <v>0</v>
      </c>
      <c r="J316" s="1" t="s">
        <v>24</v>
      </c>
      <c r="K316" s="1">
        <v>1</v>
      </c>
      <c r="L316" s="1" t="s">
        <v>19</v>
      </c>
      <c r="M316" s="1" t="b">
        <v>0</v>
      </c>
      <c r="N316" s="2" t="s">
        <v>17</v>
      </c>
      <c r="O316">
        <f t="shared" si="29"/>
        <v>20</v>
      </c>
      <c r="P316">
        <f t="shared" si="30"/>
        <v>2</v>
      </c>
      <c r="Q316">
        <f>IF(G316="B",VLOOKUP(F316,room_rates!$A$2:$G$8,3,FALSE),IF(G316="P",VLOOKUP(F316,room_rates!$A$2:$G$8,6,FALSE),IF(G316="M",VLOOKUP(F316,room_rates!$A$2:$G$8,7,FALSE),"")))</f>
        <v>154</v>
      </c>
      <c r="R316">
        <f t="shared" si="31"/>
        <v>0</v>
      </c>
      <c r="S316">
        <f>IF(J316="Online Travel Agency",VLOOKUP(F316,room_rates!$A$2:$G$8,3,FALSE)*15%,0)</f>
        <v>21</v>
      </c>
      <c r="T316">
        <f t="shared" si="32"/>
        <v>0</v>
      </c>
      <c r="U316">
        <f t="shared" si="33"/>
        <v>266</v>
      </c>
      <c r="V316">
        <f t="shared" si="34"/>
        <v>2</v>
      </c>
    </row>
    <row r="317" spans="1:22" ht="14.25" customHeight="1" x14ac:dyDescent="0.35">
      <c r="A317" s="1">
        <v>1004585</v>
      </c>
      <c r="B317" s="3">
        <v>45673</v>
      </c>
      <c r="C317" s="3">
        <v>45673</v>
      </c>
      <c r="D317" s="3">
        <v>45679</v>
      </c>
      <c r="E317" s="1" t="s">
        <v>18</v>
      </c>
      <c r="F317" s="1">
        <v>2</v>
      </c>
      <c r="G317" s="1" t="s">
        <v>14</v>
      </c>
      <c r="H317" s="1">
        <v>0</v>
      </c>
      <c r="I317" s="1">
        <f t="shared" si="28"/>
        <v>0</v>
      </c>
      <c r="J317" s="1" t="s">
        <v>20</v>
      </c>
      <c r="K317" s="1">
        <v>1</v>
      </c>
      <c r="L317" s="1" t="s">
        <v>19</v>
      </c>
      <c r="M317" s="1" t="b">
        <v>0</v>
      </c>
      <c r="N317" s="2" t="s">
        <v>17</v>
      </c>
      <c r="O317">
        <f t="shared" si="29"/>
        <v>0</v>
      </c>
      <c r="P317">
        <f t="shared" si="30"/>
        <v>6</v>
      </c>
      <c r="Q317">
        <f>IF(G317="B",VLOOKUP(F317,room_rates!$A$2:$G$8,3,FALSE),IF(G317="P",VLOOKUP(F317,room_rates!$A$2:$G$8,6,FALSE),IF(G317="M",VLOOKUP(F317,room_rates!$A$2:$G$8,7,FALSE),"")))</f>
        <v>154</v>
      </c>
      <c r="R317">
        <f t="shared" si="31"/>
        <v>0</v>
      </c>
      <c r="S317">
        <f>IF(J317="Online Travel Agency",VLOOKUP(F317,room_rates!$A$2:$G$8,3,FALSE)*15%,0)</f>
        <v>0</v>
      </c>
      <c r="T317">
        <f t="shared" si="32"/>
        <v>0</v>
      </c>
      <c r="U317">
        <f t="shared" si="33"/>
        <v>924</v>
      </c>
      <c r="V317">
        <f t="shared" si="34"/>
        <v>6</v>
      </c>
    </row>
    <row r="318" spans="1:22" ht="14.25" customHeight="1" x14ac:dyDescent="0.35">
      <c r="A318" s="1">
        <v>1004806</v>
      </c>
      <c r="B318" s="3">
        <v>45664</v>
      </c>
      <c r="C318" s="3">
        <v>45673</v>
      </c>
      <c r="D318" s="3">
        <v>45680</v>
      </c>
      <c r="E318" s="1" t="s">
        <v>18</v>
      </c>
      <c r="F318" s="1">
        <v>1</v>
      </c>
      <c r="G318" s="1" t="s">
        <v>14</v>
      </c>
      <c r="H318" s="1">
        <v>0</v>
      </c>
      <c r="I318" s="1">
        <f t="shared" si="28"/>
        <v>0</v>
      </c>
      <c r="J318" s="1" t="s">
        <v>15</v>
      </c>
      <c r="K318" s="1">
        <v>3</v>
      </c>
      <c r="L318" s="1" t="s">
        <v>16</v>
      </c>
      <c r="M318" s="1" t="b">
        <v>1</v>
      </c>
      <c r="N318" s="2" t="s">
        <v>17</v>
      </c>
      <c r="O318">
        <f t="shared" si="29"/>
        <v>9</v>
      </c>
      <c r="P318">
        <f t="shared" si="30"/>
        <v>7</v>
      </c>
      <c r="Q318">
        <f>IF(G318="B",VLOOKUP(F318,room_rates!$A$2:$G$8,3,FALSE),IF(G318="P",VLOOKUP(F318,room_rates!$A$2:$G$8,6,FALSE),IF(G318="M",VLOOKUP(F318,room_rates!$A$2:$G$8,7,FALSE),"")))</f>
        <v>132</v>
      </c>
      <c r="R318">
        <f t="shared" si="31"/>
        <v>0</v>
      </c>
      <c r="S318">
        <f>IF(J318="Online Travel Agency",VLOOKUP(F318,room_rates!$A$2:$G$8,3,FALSE)*15%,0)</f>
        <v>0</v>
      </c>
      <c r="T318">
        <f t="shared" si="32"/>
        <v>1.32</v>
      </c>
      <c r="U318">
        <f t="shared" si="33"/>
        <v>2744.28</v>
      </c>
      <c r="V318">
        <f t="shared" si="34"/>
        <v>21</v>
      </c>
    </row>
    <row r="319" spans="1:22" ht="14.25" customHeight="1" x14ac:dyDescent="0.35">
      <c r="A319" s="1">
        <v>1004838</v>
      </c>
      <c r="B319" s="3">
        <v>45639</v>
      </c>
      <c r="C319" s="3">
        <v>45673</v>
      </c>
      <c r="D319" s="3">
        <v>45674</v>
      </c>
      <c r="E319" s="1" t="s">
        <v>21</v>
      </c>
      <c r="F319" s="1">
        <v>5</v>
      </c>
      <c r="G319" s="1" t="s">
        <v>14</v>
      </c>
      <c r="H319" s="1">
        <v>0</v>
      </c>
      <c r="I319" s="1">
        <f t="shared" si="28"/>
        <v>0</v>
      </c>
      <c r="J319" s="1" t="s">
        <v>15</v>
      </c>
      <c r="K319" s="1">
        <v>1</v>
      </c>
      <c r="L319" s="1" t="s">
        <v>19</v>
      </c>
      <c r="M319" s="1" t="b">
        <v>0</v>
      </c>
      <c r="N319" s="2" t="s">
        <v>17</v>
      </c>
      <c r="O319">
        <f t="shared" si="29"/>
        <v>34</v>
      </c>
      <c r="P319">
        <f t="shared" si="30"/>
        <v>1</v>
      </c>
      <c r="Q319">
        <f>IF(G319="B",VLOOKUP(F319,room_rates!$A$2:$G$8,3,FALSE),IF(G319="P",VLOOKUP(F319,room_rates!$A$2:$G$8,6,FALSE),IF(G319="M",VLOOKUP(F319,room_rates!$A$2:$G$8,7,FALSE),"")))</f>
        <v>264</v>
      </c>
      <c r="R319">
        <f t="shared" si="31"/>
        <v>0</v>
      </c>
      <c r="S319">
        <f>IF(J319="Online Travel Agency",VLOOKUP(F319,room_rates!$A$2:$G$8,3,FALSE)*15%,0)</f>
        <v>0</v>
      </c>
      <c r="T319">
        <f t="shared" si="32"/>
        <v>0</v>
      </c>
      <c r="U319">
        <f t="shared" si="33"/>
        <v>264</v>
      </c>
      <c r="V319">
        <f t="shared" si="34"/>
        <v>1</v>
      </c>
    </row>
    <row r="320" spans="1:22" ht="14.25" customHeight="1" x14ac:dyDescent="0.35">
      <c r="A320" s="1">
        <v>1004901</v>
      </c>
      <c r="B320" s="3">
        <v>45673</v>
      </c>
      <c r="C320" s="3">
        <v>45673</v>
      </c>
      <c r="D320" s="3">
        <v>45676</v>
      </c>
      <c r="E320" s="1" t="s">
        <v>18</v>
      </c>
      <c r="F320" s="1">
        <v>1</v>
      </c>
      <c r="G320" s="1" t="s">
        <v>14</v>
      </c>
      <c r="H320" s="1">
        <v>0</v>
      </c>
      <c r="I320" s="1">
        <f t="shared" si="28"/>
        <v>0</v>
      </c>
      <c r="J320" s="1" t="s">
        <v>20</v>
      </c>
      <c r="K320" s="1">
        <v>1</v>
      </c>
      <c r="L320" s="1" t="s">
        <v>19</v>
      </c>
      <c r="M320" s="1" t="b">
        <v>0</v>
      </c>
      <c r="N320" s="2" t="s">
        <v>17</v>
      </c>
      <c r="O320">
        <f t="shared" si="29"/>
        <v>0</v>
      </c>
      <c r="P320">
        <f t="shared" si="30"/>
        <v>3</v>
      </c>
      <c r="Q320">
        <f>IF(G320="B",VLOOKUP(F320,room_rates!$A$2:$G$8,3,FALSE),IF(G320="P",VLOOKUP(F320,room_rates!$A$2:$G$8,6,FALSE),IF(G320="M",VLOOKUP(F320,room_rates!$A$2:$G$8,7,FALSE),"")))</f>
        <v>132</v>
      </c>
      <c r="R320">
        <f t="shared" si="31"/>
        <v>0</v>
      </c>
      <c r="S320">
        <f>IF(J320="Online Travel Agency",VLOOKUP(F320,room_rates!$A$2:$G$8,3,FALSE)*15%,0)</f>
        <v>0</v>
      </c>
      <c r="T320">
        <f t="shared" si="32"/>
        <v>0</v>
      </c>
      <c r="U320">
        <f t="shared" si="33"/>
        <v>396</v>
      </c>
      <c r="V320">
        <f t="shared" si="34"/>
        <v>3</v>
      </c>
    </row>
    <row r="321" spans="1:22" ht="14.25" customHeight="1" x14ac:dyDescent="0.35">
      <c r="A321" s="1">
        <v>1004917</v>
      </c>
      <c r="B321" s="3">
        <v>45673</v>
      </c>
      <c r="C321" s="3">
        <v>45673</v>
      </c>
      <c r="D321" s="3">
        <v>45674</v>
      </c>
      <c r="E321" s="1" t="s">
        <v>18</v>
      </c>
      <c r="F321" s="1">
        <v>1</v>
      </c>
      <c r="G321" s="1" t="s">
        <v>14</v>
      </c>
      <c r="H321" s="1">
        <v>0</v>
      </c>
      <c r="I321" s="1">
        <f t="shared" si="28"/>
        <v>0</v>
      </c>
      <c r="J321" s="1" t="s">
        <v>20</v>
      </c>
      <c r="K321" s="1">
        <v>3</v>
      </c>
      <c r="L321" s="1" t="s">
        <v>16</v>
      </c>
      <c r="M321" s="1" t="b">
        <v>0</v>
      </c>
      <c r="N321" s="2" t="s">
        <v>17</v>
      </c>
      <c r="O321">
        <f t="shared" si="29"/>
        <v>0</v>
      </c>
      <c r="P321">
        <f t="shared" si="30"/>
        <v>1</v>
      </c>
      <c r="Q321">
        <f>IF(G321="B",VLOOKUP(F321,room_rates!$A$2:$G$8,3,FALSE),IF(G321="P",VLOOKUP(F321,room_rates!$A$2:$G$8,6,FALSE),IF(G321="M",VLOOKUP(F321,room_rates!$A$2:$G$8,7,FALSE),"")))</f>
        <v>132</v>
      </c>
      <c r="R321">
        <f t="shared" si="31"/>
        <v>0</v>
      </c>
      <c r="S321">
        <f>IF(J321="Online Travel Agency",VLOOKUP(F321,room_rates!$A$2:$G$8,3,FALSE)*15%,0)</f>
        <v>0</v>
      </c>
      <c r="T321">
        <f t="shared" si="32"/>
        <v>0</v>
      </c>
      <c r="U321">
        <f t="shared" si="33"/>
        <v>396</v>
      </c>
      <c r="V321">
        <f t="shared" si="34"/>
        <v>3</v>
      </c>
    </row>
    <row r="322" spans="1:22" ht="14.25" customHeight="1" x14ac:dyDescent="0.35">
      <c r="A322" s="1">
        <v>1005077</v>
      </c>
      <c r="B322" s="3">
        <v>45668</v>
      </c>
      <c r="C322" s="3">
        <v>45673</v>
      </c>
      <c r="D322" s="3">
        <v>45675</v>
      </c>
      <c r="E322" s="1" t="s">
        <v>18</v>
      </c>
      <c r="F322" s="1">
        <v>1</v>
      </c>
      <c r="G322" s="1" t="s">
        <v>14</v>
      </c>
      <c r="H322" s="1">
        <v>0</v>
      </c>
      <c r="I322" s="1">
        <f t="shared" si="28"/>
        <v>0</v>
      </c>
      <c r="J322" s="1" t="s">
        <v>24</v>
      </c>
      <c r="K322" s="1">
        <v>3</v>
      </c>
      <c r="L322" s="1" t="s">
        <v>19</v>
      </c>
      <c r="M322" s="1" t="b">
        <v>1</v>
      </c>
      <c r="N322" s="2" t="s">
        <v>17</v>
      </c>
      <c r="O322">
        <f t="shared" si="29"/>
        <v>5</v>
      </c>
      <c r="P322">
        <f t="shared" si="30"/>
        <v>2</v>
      </c>
      <c r="Q322">
        <f>IF(G322="B",VLOOKUP(F322,room_rates!$A$2:$G$8,3,FALSE),IF(G322="P",VLOOKUP(F322,room_rates!$A$2:$G$8,6,FALSE),IF(G322="M",VLOOKUP(F322,room_rates!$A$2:$G$8,7,FALSE),"")))</f>
        <v>132</v>
      </c>
      <c r="R322">
        <f t="shared" si="31"/>
        <v>0</v>
      </c>
      <c r="S322">
        <f>IF(J322="Online Travel Agency",VLOOKUP(F322,room_rates!$A$2:$G$8,3,FALSE)*15%,0)</f>
        <v>18</v>
      </c>
      <c r="T322">
        <f t="shared" si="32"/>
        <v>1.32</v>
      </c>
      <c r="U322">
        <f t="shared" si="33"/>
        <v>676.08</v>
      </c>
      <c r="V322">
        <f t="shared" si="34"/>
        <v>6</v>
      </c>
    </row>
    <row r="323" spans="1:22" ht="14.25" customHeight="1" x14ac:dyDescent="0.35">
      <c r="A323" s="1">
        <v>1005557</v>
      </c>
      <c r="B323" s="3">
        <v>45651</v>
      </c>
      <c r="C323" s="3">
        <v>45673</v>
      </c>
      <c r="D323" s="3">
        <v>45676</v>
      </c>
      <c r="E323" s="1" t="s">
        <v>18</v>
      </c>
      <c r="F323" s="1">
        <v>1</v>
      </c>
      <c r="G323" s="1" t="s">
        <v>14</v>
      </c>
      <c r="H323" s="1">
        <v>0</v>
      </c>
      <c r="I323" s="1">
        <f t="shared" ref="I323:I386" si="35">H323/100</f>
        <v>0</v>
      </c>
      <c r="J323" s="1" t="s">
        <v>15</v>
      </c>
      <c r="K323" s="1">
        <v>3</v>
      </c>
      <c r="L323" s="1" t="s">
        <v>16</v>
      </c>
      <c r="M323" s="1" t="b">
        <v>0</v>
      </c>
      <c r="N323" s="2" t="s">
        <v>17</v>
      </c>
      <c r="O323">
        <f t="shared" ref="O323:O386" si="36">C323-B323</f>
        <v>22</v>
      </c>
      <c r="P323">
        <f t="shared" ref="P323:P386" si="37">D323-C323</f>
        <v>3</v>
      </c>
      <c r="Q323">
        <f>IF(G323="B",VLOOKUP(F323,room_rates!$A$2:$G$8,3,FALSE),IF(G323="P",VLOOKUP(F323,room_rates!$A$2:$G$8,6,FALSE),IF(G323="M",VLOOKUP(F323,room_rates!$A$2:$G$8,7,FALSE),"")))</f>
        <v>132</v>
      </c>
      <c r="R323">
        <f t="shared" ref="R323:R386" si="38">Q323*(H323/100)</f>
        <v>0</v>
      </c>
      <c r="S323">
        <f>IF(J323="Online Travel Agency",VLOOKUP(F323,room_rates!$A$2:$G$8,3,FALSE)*15%,0)</f>
        <v>0</v>
      </c>
      <c r="T323">
        <f t="shared" ref="T323:T386" si="39">IF(M323=TRUE, Q323*1%,0)</f>
        <v>0</v>
      </c>
      <c r="U323">
        <f t="shared" ref="U323:U386" si="40">(Q323-R323-S323-T323)*V323</f>
        <v>1188</v>
      </c>
      <c r="V323">
        <f t="shared" ref="V323:V386" si="41">K323*P323</f>
        <v>9</v>
      </c>
    </row>
    <row r="324" spans="1:22" ht="14.25" customHeight="1" x14ac:dyDescent="0.35">
      <c r="A324" s="1">
        <v>1006011</v>
      </c>
      <c r="B324" s="3">
        <v>45673</v>
      </c>
      <c r="C324" s="3">
        <v>45673</v>
      </c>
      <c r="D324" s="3">
        <v>45678</v>
      </c>
      <c r="E324" s="1" t="s">
        <v>21</v>
      </c>
      <c r="F324" s="1">
        <v>3</v>
      </c>
      <c r="G324" s="1" t="s">
        <v>14</v>
      </c>
      <c r="H324" s="1">
        <v>0</v>
      </c>
      <c r="I324" s="1">
        <f t="shared" si="35"/>
        <v>0</v>
      </c>
      <c r="J324" s="1" t="s">
        <v>20</v>
      </c>
      <c r="K324" s="1">
        <v>3</v>
      </c>
      <c r="L324" s="1" t="s">
        <v>19</v>
      </c>
      <c r="M324" s="1" t="b">
        <v>1</v>
      </c>
      <c r="N324" s="2" t="s">
        <v>17</v>
      </c>
      <c r="O324">
        <f t="shared" si="36"/>
        <v>0</v>
      </c>
      <c r="P324">
        <f t="shared" si="37"/>
        <v>5</v>
      </c>
      <c r="Q324">
        <f>IF(G324="B",VLOOKUP(F324,room_rates!$A$2:$G$8,3,FALSE),IF(G324="P",VLOOKUP(F324,room_rates!$A$2:$G$8,6,FALSE),IF(G324="M",VLOOKUP(F324,room_rates!$A$2:$G$8,7,FALSE),"")))</f>
        <v>242.00000000000003</v>
      </c>
      <c r="R324">
        <f t="shared" si="38"/>
        <v>0</v>
      </c>
      <c r="S324">
        <f>IF(J324="Online Travel Agency",VLOOKUP(F324,room_rates!$A$2:$G$8,3,FALSE)*15%,0)</f>
        <v>0</v>
      </c>
      <c r="T324">
        <f t="shared" si="39"/>
        <v>2.4200000000000004</v>
      </c>
      <c r="U324">
        <f t="shared" si="40"/>
        <v>3593.7000000000007</v>
      </c>
      <c r="V324">
        <f t="shared" si="41"/>
        <v>15</v>
      </c>
    </row>
    <row r="325" spans="1:22" ht="14.25" customHeight="1" x14ac:dyDescent="0.35">
      <c r="A325" s="1">
        <v>1006132</v>
      </c>
      <c r="B325" s="3">
        <v>45663</v>
      </c>
      <c r="C325" s="3">
        <v>45673</v>
      </c>
      <c r="D325" s="3">
        <v>45680</v>
      </c>
      <c r="E325" s="1" t="s">
        <v>21</v>
      </c>
      <c r="F325" s="1">
        <v>5</v>
      </c>
      <c r="G325" s="1" t="s">
        <v>14</v>
      </c>
      <c r="H325" s="1">
        <v>0</v>
      </c>
      <c r="I325" s="1">
        <f t="shared" si="35"/>
        <v>0</v>
      </c>
      <c r="J325" s="1" t="s">
        <v>24</v>
      </c>
      <c r="K325" s="1">
        <v>3</v>
      </c>
      <c r="L325" s="1" t="s">
        <v>19</v>
      </c>
      <c r="M325" s="1" t="b">
        <v>1</v>
      </c>
      <c r="N325" s="2" t="s">
        <v>17</v>
      </c>
      <c r="O325">
        <f t="shared" si="36"/>
        <v>10</v>
      </c>
      <c r="P325">
        <f t="shared" si="37"/>
        <v>7</v>
      </c>
      <c r="Q325">
        <f>IF(G325="B",VLOOKUP(F325,room_rates!$A$2:$G$8,3,FALSE),IF(G325="P",VLOOKUP(F325,room_rates!$A$2:$G$8,6,FALSE),IF(G325="M",VLOOKUP(F325,room_rates!$A$2:$G$8,7,FALSE),"")))</f>
        <v>264</v>
      </c>
      <c r="R325">
        <f t="shared" si="38"/>
        <v>0</v>
      </c>
      <c r="S325">
        <f>IF(J325="Online Travel Agency",VLOOKUP(F325,room_rates!$A$2:$G$8,3,FALSE)*15%,0)</f>
        <v>36</v>
      </c>
      <c r="T325">
        <f t="shared" si="39"/>
        <v>2.64</v>
      </c>
      <c r="U325">
        <f t="shared" si="40"/>
        <v>4732.5600000000004</v>
      </c>
      <c r="V325">
        <f t="shared" si="41"/>
        <v>21</v>
      </c>
    </row>
    <row r="326" spans="1:22" ht="14.25" customHeight="1" x14ac:dyDescent="0.35">
      <c r="A326" s="1">
        <v>1003108</v>
      </c>
      <c r="B326" s="3">
        <v>45661</v>
      </c>
      <c r="C326" s="3">
        <v>45674</v>
      </c>
      <c r="D326" s="3">
        <v>45680</v>
      </c>
      <c r="E326" s="1" t="s">
        <v>21</v>
      </c>
      <c r="F326" s="1">
        <v>3</v>
      </c>
      <c r="G326" s="1" t="s">
        <v>14</v>
      </c>
      <c r="H326" s="1">
        <v>0</v>
      </c>
      <c r="I326" s="1">
        <f t="shared" si="35"/>
        <v>0</v>
      </c>
      <c r="J326" s="1" t="s">
        <v>24</v>
      </c>
      <c r="K326" s="1">
        <v>2</v>
      </c>
      <c r="L326" s="1" t="s">
        <v>19</v>
      </c>
      <c r="M326" s="1" t="b">
        <v>1</v>
      </c>
      <c r="N326" s="2" t="s">
        <v>17</v>
      </c>
      <c r="O326">
        <f t="shared" si="36"/>
        <v>13</v>
      </c>
      <c r="P326">
        <f t="shared" si="37"/>
        <v>6</v>
      </c>
      <c r="Q326">
        <f>IF(G326="B",VLOOKUP(F326,room_rates!$A$2:$G$8,3,FALSE),IF(G326="P",VLOOKUP(F326,room_rates!$A$2:$G$8,6,FALSE),IF(G326="M",VLOOKUP(F326,room_rates!$A$2:$G$8,7,FALSE),"")))</f>
        <v>242.00000000000003</v>
      </c>
      <c r="R326">
        <f t="shared" si="38"/>
        <v>0</v>
      </c>
      <c r="S326">
        <f>IF(J326="Online Travel Agency",VLOOKUP(F326,room_rates!$A$2:$G$8,3,FALSE)*15%,0)</f>
        <v>33</v>
      </c>
      <c r="T326">
        <f t="shared" si="39"/>
        <v>2.4200000000000004</v>
      </c>
      <c r="U326">
        <f t="shared" si="40"/>
        <v>2478.9600000000005</v>
      </c>
      <c r="V326">
        <f t="shared" si="41"/>
        <v>12</v>
      </c>
    </row>
    <row r="327" spans="1:22" ht="14.25" customHeight="1" x14ac:dyDescent="0.35">
      <c r="A327" s="1">
        <v>1003890</v>
      </c>
      <c r="B327" s="3">
        <v>45674</v>
      </c>
      <c r="C327" s="3">
        <v>45674</v>
      </c>
      <c r="D327" s="3">
        <v>45679</v>
      </c>
      <c r="E327" s="1" t="s">
        <v>21</v>
      </c>
      <c r="F327" s="1">
        <v>3</v>
      </c>
      <c r="G327" s="1" t="s">
        <v>14</v>
      </c>
      <c r="H327" s="1">
        <v>0</v>
      </c>
      <c r="I327" s="1">
        <f t="shared" si="35"/>
        <v>0</v>
      </c>
      <c r="J327" s="1" t="s">
        <v>20</v>
      </c>
      <c r="K327" s="1">
        <v>3</v>
      </c>
      <c r="L327" s="1" t="s">
        <v>16</v>
      </c>
      <c r="M327" s="1" t="b">
        <v>0</v>
      </c>
      <c r="N327" s="2" t="s">
        <v>17</v>
      </c>
      <c r="O327">
        <f t="shared" si="36"/>
        <v>0</v>
      </c>
      <c r="P327">
        <f t="shared" si="37"/>
        <v>5</v>
      </c>
      <c r="Q327">
        <f>IF(G327="B",VLOOKUP(F327,room_rates!$A$2:$G$8,3,FALSE),IF(G327="P",VLOOKUP(F327,room_rates!$A$2:$G$8,6,FALSE),IF(G327="M",VLOOKUP(F327,room_rates!$A$2:$G$8,7,FALSE),"")))</f>
        <v>242.00000000000003</v>
      </c>
      <c r="R327">
        <f t="shared" si="38"/>
        <v>0</v>
      </c>
      <c r="S327">
        <f>IF(J327="Online Travel Agency",VLOOKUP(F327,room_rates!$A$2:$G$8,3,FALSE)*15%,0)</f>
        <v>0</v>
      </c>
      <c r="T327">
        <f t="shared" si="39"/>
        <v>0</v>
      </c>
      <c r="U327">
        <f t="shared" si="40"/>
        <v>3630.0000000000005</v>
      </c>
      <c r="V327">
        <f t="shared" si="41"/>
        <v>15</v>
      </c>
    </row>
    <row r="328" spans="1:22" ht="14.25" customHeight="1" x14ac:dyDescent="0.35">
      <c r="A328" s="1">
        <v>1004012</v>
      </c>
      <c r="B328" s="3">
        <v>45661</v>
      </c>
      <c r="C328" s="3">
        <v>45674</v>
      </c>
      <c r="D328" s="3">
        <v>45681</v>
      </c>
      <c r="E328" s="1" t="s">
        <v>21</v>
      </c>
      <c r="F328" s="1">
        <v>3</v>
      </c>
      <c r="G328" s="1" t="s">
        <v>14</v>
      </c>
      <c r="H328" s="1">
        <v>0</v>
      </c>
      <c r="I328" s="1">
        <f t="shared" si="35"/>
        <v>0</v>
      </c>
      <c r="J328" s="1" t="s">
        <v>24</v>
      </c>
      <c r="K328" s="1">
        <v>2</v>
      </c>
      <c r="L328" s="1" t="s">
        <v>19</v>
      </c>
      <c r="M328" s="1" t="b">
        <v>0</v>
      </c>
      <c r="N328" s="2" t="s">
        <v>17</v>
      </c>
      <c r="O328">
        <f t="shared" si="36"/>
        <v>13</v>
      </c>
      <c r="P328">
        <f t="shared" si="37"/>
        <v>7</v>
      </c>
      <c r="Q328">
        <f>IF(G328="B",VLOOKUP(F328,room_rates!$A$2:$G$8,3,FALSE),IF(G328="P",VLOOKUP(F328,room_rates!$A$2:$G$8,6,FALSE),IF(G328="M",VLOOKUP(F328,room_rates!$A$2:$G$8,7,FALSE),"")))</f>
        <v>242.00000000000003</v>
      </c>
      <c r="R328">
        <f t="shared" si="38"/>
        <v>0</v>
      </c>
      <c r="S328">
        <f>IF(J328="Online Travel Agency",VLOOKUP(F328,room_rates!$A$2:$G$8,3,FALSE)*15%,0)</f>
        <v>33</v>
      </c>
      <c r="T328">
        <f t="shared" si="39"/>
        <v>0</v>
      </c>
      <c r="U328">
        <f t="shared" si="40"/>
        <v>2926.0000000000005</v>
      </c>
      <c r="V328">
        <f t="shared" si="41"/>
        <v>14</v>
      </c>
    </row>
    <row r="329" spans="1:22" ht="14.25" customHeight="1" x14ac:dyDescent="0.35">
      <c r="A329" s="1">
        <v>1004153</v>
      </c>
      <c r="B329" s="3">
        <v>45637</v>
      </c>
      <c r="C329" s="3">
        <v>45674</v>
      </c>
      <c r="D329" s="3">
        <v>45677</v>
      </c>
      <c r="E329" s="1" t="s">
        <v>13</v>
      </c>
      <c r="F329" s="1">
        <v>6</v>
      </c>
      <c r="G329" s="1" t="s">
        <v>14</v>
      </c>
      <c r="H329" s="1">
        <v>0</v>
      </c>
      <c r="I329" s="1">
        <f t="shared" si="35"/>
        <v>0</v>
      </c>
      <c r="J329" s="1" t="s">
        <v>15</v>
      </c>
      <c r="K329" s="1">
        <v>3</v>
      </c>
      <c r="L329" s="1" t="s">
        <v>16</v>
      </c>
      <c r="M329" s="1" t="b">
        <v>0</v>
      </c>
      <c r="N329" s="2" t="s">
        <v>17</v>
      </c>
      <c r="O329">
        <f t="shared" si="36"/>
        <v>37</v>
      </c>
      <c r="P329">
        <f t="shared" si="37"/>
        <v>3</v>
      </c>
      <c r="Q329">
        <f>IF(G329="B",VLOOKUP(F329,room_rates!$A$2:$G$8,3,FALSE),IF(G329="P",VLOOKUP(F329,room_rates!$A$2:$G$8,6,FALSE),IF(G329="M",VLOOKUP(F329,room_rates!$A$2:$G$8,7,FALSE),"")))</f>
        <v>385.00000000000006</v>
      </c>
      <c r="R329">
        <f t="shared" si="38"/>
        <v>0</v>
      </c>
      <c r="S329">
        <f>IF(J329="Online Travel Agency",VLOOKUP(F329,room_rates!$A$2:$G$8,3,FALSE)*15%,0)</f>
        <v>0</v>
      </c>
      <c r="T329">
        <f t="shared" si="39"/>
        <v>0</v>
      </c>
      <c r="U329">
        <f t="shared" si="40"/>
        <v>3465.0000000000005</v>
      </c>
      <c r="V329">
        <f t="shared" si="41"/>
        <v>9</v>
      </c>
    </row>
    <row r="330" spans="1:22" ht="14.25" customHeight="1" x14ac:dyDescent="0.35">
      <c r="A330" s="1">
        <v>1004272</v>
      </c>
      <c r="B330" s="3">
        <v>45674</v>
      </c>
      <c r="C330" s="3">
        <v>45674</v>
      </c>
      <c r="D330" s="3">
        <v>45676</v>
      </c>
      <c r="E330" s="1" t="s">
        <v>21</v>
      </c>
      <c r="F330" s="1">
        <v>4</v>
      </c>
      <c r="G330" s="1" t="s">
        <v>14</v>
      </c>
      <c r="H330" s="1">
        <v>0</v>
      </c>
      <c r="I330" s="1">
        <f t="shared" si="35"/>
        <v>0</v>
      </c>
      <c r="J330" s="1" t="s">
        <v>20</v>
      </c>
      <c r="K330" s="1">
        <v>3</v>
      </c>
      <c r="L330" s="1" t="s">
        <v>19</v>
      </c>
      <c r="M330" s="1" t="b">
        <v>1</v>
      </c>
      <c r="N330" s="2" t="s">
        <v>17</v>
      </c>
      <c r="O330">
        <f t="shared" si="36"/>
        <v>0</v>
      </c>
      <c r="P330">
        <f t="shared" si="37"/>
        <v>2</v>
      </c>
      <c r="Q330">
        <f>IF(G330="B",VLOOKUP(F330,room_rates!$A$2:$G$8,3,FALSE),IF(G330="P",VLOOKUP(F330,room_rates!$A$2:$G$8,6,FALSE),IF(G330="M",VLOOKUP(F330,room_rates!$A$2:$G$8,7,FALSE),"")))</f>
        <v>253.00000000000003</v>
      </c>
      <c r="R330">
        <f t="shared" si="38"/>
        <v>0</v>
      </c>
      <c r="S330">
        <f>IF(J330="Online Travel Agency",VLOOKUP(F330,room_rates!$A$2:$G$8,3,FALSE)*15%,0)</f>
        <v>0</v>
      </c>
      <c r="T330">
        <f t="shared" si="39"/>
        <v>2.5300000000000002</v>
      </c>
      <c r="U330">
        <f t="shared" si="40"/>
        <v>1502.8200000000002</v>
      </c>
      <c r="V330">
        <f t="shared" si="41"/>
        <v>6</v>
      </c>
    </row>
    <row r="331" spans="1:22" ht="14.25" customHeight="1" x14ac:dyDescent="0.35">
      <c r="A331" s="1">
        <v>1004376</v>
      </c>
      <c r="B331" s="3">
        <v>45668</v>
      </c>
      <c r="C331" s="3">
        <v>45674</v>
      </c>
      <c r="D331" s="3">
        <v>45677</v>
      </c>
      <c r="E331" s="1" t="s">
        <v>21</v>
      </c>
      <c r="F331" s="1">
        <v>3</v>
      </c>
      <c r="G331" s="1" t="s">
        <v>14</v>
      </c>
      <c r="H331" s="1">
        <v>0</v>
      </c>
      <c r="I331" s="1">
        <f t="shared" si="35"/>
        <v>0</v>
      </c>
      <c r="J331" s="1" t="s">
        <v>24</v>
      </c>
      <c r="K331" s="1">
        <v>1</v>
      </c>
      <c r="L331" s="1" t="s">
        <v>16</v>
      </c>
      <c r="M331" s="1" t="b">
        <v>0</v>
      </c>
      <c r="N331" s="2" t="s">
        <v>17</v>
      </c>
      <c r="O331">
        <f t="shared" si="36"/>
        <v>6</v>
      </c>
      <c r="P331">
        <f t="shared" si="37"/>
        <v>3</v>
      </c>
      <c r="Q331">
        <f>IF(G331="B",VLOOKUP(F331,room_rates!$A$2:$G$8,3,FALSE),IF(G331="P",VLOOKUP(F331,room_rates!$A$2:$G$8,6,FALSE),IF(G331="M",VLOOKUP(F331,room_rates!$A$2:$G$8,7,FALSE),"")))</f>
        <v>242.00000000000003</v>
      </c>
      <c r="R331">
        <f t="shared" si="38"/>
        <v>0</v>
      </c>
      <c r="S331">
        <f>IF(J331="Online Travel Agency",VLOOKUP(F331,room_rates!$A$2:$G$8,3,FALSE)*15%,0)</f>
        <v>33</v>
      </c>
      <c r="T331">
        <f t="shared" si="39"/>
        <v>0</v>
      </c>
      <c r="U331">
        <f t="shared" si="40"/>
        <v>627.00000000000011</v>
      </c>
      <c r="V331">
        <f t="shared" si="41"/>
        <v>3</v>
      </c>
    </row>
    <row r="332" spans="1:22" ht="14.25" customHeight="1" x14ac:dyDescent="0.35">
      <c r="A332" s="1">
        <v>1004611</v>
      </c>
      <c r="B332" s="3">
        <v>45661</v>
      </c>
      <c r="C332" s="3">
        <v>45674</v>
      </c>
      <c r="D332" s="3">
        <v>45679</v>
      </c>
      <c r="E332" s="1" t="s">
        <v>18</v>
      </c>
      <c r="F332" s="1">
        <v>1</v>
      </c>
      <c r="G332" s="1" t="s">
        <v>14</v>
      </c>
      <c r="H332" s="1">
        <v>0</v>
      </c>
      <c r="I332" s="1">
        <f t="shared" si="35"/>
        <v>0</v>
      </c>
      <c r="J332" s="1" t="s">
        <v>15</v>
      </c>
      <c r="K332" s="1">
        <v>2</v>
      </c>
      <c r="L332" s="1" t="s">
        <v>16</v>
      </c>
      <c r="M332" s="1" t="b">
        <v>0</v>
      </c>
      <c r="N332" s="2" t="s">
        <v>17</v>
      </c>
      <c r="O332">
        <f t="shared" si="36"/>
        <v>13</v>
      </c>
      <c r="P332">
        <f t="shared" si="37"/>
        <v>5</v>
      </c>
      <c r="Q332">
        <f>IF(G332="B",VLOOKUP(F332,room_rates!$A$2:$G$8,3,FALSE),IF(G332="P",VLOOKUP(F332,room_rates!$A$2:$G$8,6,FALSE),IF(G332="M",VLOOKUP(F332,room_rates!$A$2:$G$8,7,FALSE),"")))</f>
        <v>132</v>
      </c>
      <c r="R332">
        <f t="shared" si="38"/>
        <v>0</v>
      </c>
      <c r="S332">
        <f>IF(J332="Online Travel Agency",VLOOKUP(F332,room_rates!$A$2:$G$8,3,FALSE)*15%,0)</f>
        <v>0</v>
      </c>
      <c r="T332">
        <f t="shared" si="39"/>
        <v>0</v>
      </c>
      <c r="U332">
        <f t="shared" si="40"/>
        <v>1320</v>
      </c>
      <c r="V332">
        <f t="shared" si="41"/>
        <v>10</v>
      </c>
    </row>
    <row r="333" spans="1:22" ht="14.25" customHeight="1" x14ac:dyDescent="0.35">
      <c r="A333" s="1">
        <v>1004649</v>
      </c>
      <c r="B333" s="3">
        <v>45674</v>
      </c>
      <c r="C333" s="3">
        <v>45674</v>
      </c>
      <c r="D333" s="3">
        <v>45681</v>
      </c>
      <c r="E333" s="1" t="s">
        <v>18</v>
      </c>
      <c r="F333" s="1">
        <v>2</v>
      </c>
      <c r="G333" s="1" t="s">
        <v>14</v>
      </c>
      <c r="H333" s="1">
        <v>0</v>
      </c>
      <c r="I333" s="1">
        <f t="shared" si="35"/>
        <v>0</v>
      </c>
      <c r="J333" s="1" t="s">
        <v>20</v>
      </c>
      <c r="K333" s="1">
        <v>1</v>
      </c>
      <c r="L333" s="1" t="s">
        <v>19</v>
      </c>
      <c r="M333" s="1" t="b">
        <v>0</v>
      </c>
      <c r="N333" s="2" t="s">
        <v>17</v>
      </c>
      <c r="O333">
        <f t="shared" si="36"/>
        <v>0</v>
      </c>
      <c r="P333">
        <f t="shared" si="37"/>
        <v>7</v>
      </c>
      <c r="Q333">
        <f>IF(G333="B",VLOOKUP(F333,room_rates!$A$2:$G$8,3,FALSE),IF(G333="P",VLOOKUP(F333,room_rates!$A$2:$G$8,6,FALSE),IF(G333="M",VLOOKUP(F333,room_rates!$A$2:$G$8,7,FALSE),"")))</f>
        <v>154</v>
      </c>
      <c r="R333">
        <f t="shared" si="38"/>
        <v>0</v>
      </c>
      <c r="S333">
        <f>IF(J333="Online Travel Agency",VLOOKUP(F333,room_rates!$A$2:$G$8,3,FALSE)*15%,0)</f>
        <v>0</v>
      </c>
      <c r="T333">
        <f t="shared" si="39"/>
        <v>0</v>
      </c>
      <c r="U333">
        <f t="shared" si="40"/>
        <v>1078</v>
      </c>
      <c r="V333">
        <f t="shared" si="41"/>
        <v>7</v>
      </c>
    </row>
    <row r="334" spans="1:22" ht="14.25" customHeight="1" x14ac:dyDescent="0.35">
      <c r="A334" s="1">
        <v>1004686</v>
      </c>
      <c r="B334" s="3">
        <v>45653</v>
      </c>
      <c r="C334" s="3">
        <v>45674</v>
      </c>
      <c r="D334" s="3">
        <v>45681</v>
      </c>
      <c r="E334" s="1" t="s">
        <v>18</v>
      </c>
      <c r="F334" s="1">
        <v>2</v>
      </c>
      <c r="G334" s="1" t="s">
        <v>14</v>
      </c>
      <c r="H334" s="1">
        <v>0</v>
      </c>
      <c r="I334" s="1">
        <f t="shared" si="35"/>
        <v>0</v>
      </c>
      <c r="J334" s="1" t="s">
        <v>15</v>
      </c>
      <c r="K334" s="1">
        <v>1</v>
      </c>
      <c r="L334" s="1" t="s">
        <v>19</v>
      </c>
      <c r="M334" s="1" t="b">
        <v>0</v>
      </c>
      <c r="N334" s="2" t="s">
        <v>17</v>
      </c>
      <c r="O334">
        <f t="shared" si="36"/>
        <v>21</v>
      </c>
      <c r="P334">
        <f t="shared" si="37"/>
        <v>7</v>
      </c>
      <c r="Q334">
        <f>IF(G334="B",VLOOKUP(F334,room_rates!$A$2:$G$8,3,FALSE),IF(G334="P",VLOOKUP(F334,room_rates!$A$2:$G$8,6,FALSE),IF(G334="M",VLOOKUP(F334,room_rates!$A$2:$G$8,7,FALSE),"")))</f>
        <v>154</v>
      </c>
      <c r="R334">
        <f t="shared" si="38"/>
        <v>0</v>
      </c>
      <c r="S334">
        <f>IF(J334="Online Travel Agency",VLOOKUP(F334,room_rates!$A$2:$G$8,3,FALSE)*15%,0)</f>
        <v>0</v>
      </c>
      <c r="T334">
        <f t="shared" si="39"/>
        <v>0</v>
      </c>
      <c r="U334">
        <f t="shared" si="40"/>
        <v>1078</v>
      </c>
      <c r="V334">
        <f t="shared" si="41"/>
        <v>7</v>
      </c>
    </row>
    <row r="335" spans="1:22" ht="14.25" customHeight="1" x14ac:dyDescent="0.35">
      <c r="A335" s="1">
        <v>1004691</v>
      </c>
      <c r="B335" s="3">
        <v>45639</v>
      </c>
      <c r="C335" s="3">
        <v>45674</v>
      </c>
      <c r="D335" s="3">
        <v>45675</v>
      </c>
      <c r="E335" s="1" t="s">
        <v>21</v>
      </c>
      <c r="F335" s="1">
        <v>3</v>
      </c>
      <c r="G335" s="1" t="s">
        <v>14</v>
      </c>
      <c r="H335" s="1">
        <v>0</v>
      </c>
      <c r="I335" s="1">
        <f t="shared" si="35"/>
        <v>0</v>
      </c>
      <c r="J335" s="1" t="s">
        <v>15</v>
      </c>
      <c r="K335" s="1">
        <v>1</v>
      </c>
      <c r="L335" s="1" t="s">
        <v>16</v>
      </c>
      <c r="M335" s="1" t="b">
        <v>0</v>
      </c>
      <c r="N335" s="2" t="s">
        <v>17</v>
      </c>
      <c r="O335">
        <f t="shared" si="36"/>
        <v>35</v>
      </c>
      <c r="P335">
        <f t="shared" si="37"/>
        <v>1</v>
      </c>
      <c r="Q335">
        <f>IF(G335="B",VLOOKUP(F335,room_rates!$A$2:$G$8,3,FALSE),IF(G335="P",VLOOKUP(F335,room_rates!$A$2:$G$8,6,FALSE),IF(G335="M",VLOOKUP(F335,room_rates!$A$2:$G$8,7,FALSE),"")))</f>
        <v>242.00000000000003</v>
      </c>
      <c r="R335">
        <f t="shared" si="38"/>
        <v>0</v>
      </c>
      <c r="S335">
        <f>IF(J335="Online Travel Agency",VLOOKUP(F335,room_rates!$A$2:$G$8,3,FALSE)*15%,0)</f>
        <v>0</v>
      </c>
      <c r="T335">
        <f t="shared" si="39"/>
        <v>0</v>
      </c>
      <c r="U335">
        <f t="shared" si="40"/>
        <v>242.00000000000003</v>
      </c>
      <c r="V335">
        <f t="shared" si="41"/>
        <v>1</v>
      </c>
    </row>
    <row r="336" spans="1:22" ht="14.25" customHeight="1" x14ac:dyDescent="0.35">
      <c r="A336" s="1">
        <v>1004867</v>
      </c>
      <c r="B336" s="3">
        <v>45629</v>
      </c>
      <c r="C336" s="3">
        <v>45674</v>
      </c>
      <c r="D336" s="3">
        <v>45681</v>
      </c>
      <c r="E336" s="1" t="s">
        <v>21</v>
      </c>
      <c r="F336" s="1">
        <v>3</v>
      </c>
      <c r="G336" s="1" t="s">
        <v>14</v>
      </c>
      <c r="H336" s="1">
        <v>0</v>
      </c>
      <c r="I336" s="1">
        <f t="shared" si="35"/>
        <v>0</v>
      </c>
      <c r="J336" s="1" t="s">
        <v>15</v>
      </c>
      <c r="K336" s="1">
        <v>3</v>
      </c>
      <c r="L336" s="1" t="s">
        <v>19</v>
      </c>
      <c r="M336" s="1" t="b">
        <v>1</v>
      </c>
      <c r="N336" s="2" t="s">
        <v>17</v>
      </c>
      <c r="O336">
        <f t="shared" si="36"/>
        <v>45</v>
      </c>
      <c r="P336">
        <f t="shared" si="37"/>
        <v>7</v>
      </c>
      <c r="Q336">
        <f>IF(G336="B",VLOOKUP(F336,room_rates!$A$2:$G$8,3,FALSE),IF(G336="P",VLOOKUP(F336,room_rates!$A$2:$G$8,6,FALSE),IF(G336="M",VLOOKUP(F336,room_rates!$A$2:$G$8,7,FALSE),"")))</f>
        <v>242.00000000000003</v>
      </c>
      <c r="R336">
        <f t="shared" si="38"/>
        <v>0</v>
      </c>
      <c r="S336">
        <f>IF(J336="Online Travel Agency",VLOOKUP(F336,room_rates!$A$2:$G$8,3,FALSE)*15%,0)</f>
        <v>0</v>
      </c>
      <c r="T336">
        <f t="shared" si="39"/>
        <v>2.4200000000000004</v>
      </c>
      <c r="U336">
        <f t="shared" si="40"/>
        <v>5031.1800000000012</v>
      </c>
      <c r="V336">
        <f t="shared" si="41"/>
        <v>21</v>
      </c>
    </row>
    <row r="337" spans="1:22" ht="14.25" customHeight="1" x14ac:dyDescent="0.35">
      <c r="A337" s="1">
        <v>1004928</v>
      </c>
      <c r="B337" s="3">
        <v>45674</v>
      </c>
      <c r="C337" s="3">
        <v>45674</v>
      </c>
      <c r="D337" s="3">
        <v>45675</v>
      </c>
      <c r="E337" s="1" t="s">
        <v>21</v>
      </c>
      <c r="F337" s="1">
        <v>3</v>
      </c>
      <c r="G337" s="1" t="s">
        <v>14</v>
      </c>
      <c r="H337" s="1">
        <v>0</v>
      </c>
      <c r="I337" s="1">
        <f t="shared" si="35"/>
        <v>0</v>
      </c>
      <c r="J337" s="1" t="s">
        <v>20</v>
      </c>
      <c r="K337" s="1">
        <v>1</v>
      </c>
      <c r="L337" s="1" t="s">
        <v>19</v>
      </c>
      <c r="M337" s="1" t="b">
        <v>0</v>
      </c>
      <c r="N337" s="2" t="s">
        <v>17</v>
      </c>
      <c r="O337">
        <f t="shared" si="36"/>
        <v>0</v>
      </c>
      <c r="P337">
        <f t="shared" si="37"/>
        <v>1</v>
      </c>
      <c r="Q337">
        <f>IF(G337="B",VLOOKUP(F337,room_rates!$A$2:$G$8,3,FALSE),IF(G337="P",VLOOKUP(F337,room_rates!$A$2:$G$8,6,FALSE),IF(G337="M",VLOOKUP(F337,room_rates!$A$2:$G$8,7,FALSE),"")))</f>
        <v>242.00000000000003</v>
      </c>
      <c r="R337">
        <f t="shared" si="38"/>
        <v>0</v>
      </c>
      <c r="S337">
        <f>IF(J337="Online Travel Agency",VLOOKUP(F337,room_rates!$A$2:$G$8,3,FALSE)*15%,0)</f>
        <v>0</v>
      </c>
      <c r="T337">
        <f t="shared" si="39"/>
        <v>0</v>
      </c>
      <c r="U337">
        <f t="shared" si="40"/>
        <v>242.00000000000003</v>
      </c>
      <c r="V337">
        <f t="shared" si="41"/>
        <v>1</v>
      </c>
    </row>
    <row r="338" spans="1:22" ht="14.25" customHeight="1" x14ac:dyDescent="0.35">
      <c r="A338" s="1">
        <v>1004984</v>
      </c>
      <c r="B338" s="3">
        <v>45669</v>
      </c>
      <c r="C338" s="3">
        <v>45674</v>
      </c>
      <c r="D338" s="3">
        <v>45676</v>
      </c>
      <c r="E338" s="1" t="s">
        <v>21</v>
      </c>
      <c r="F338" s="1">
        <v>3</v>
      </c>
      <c r="G338" s="1" t="s">
        <v>14</v>
      </c>
      <c r="H338" s="1">
        <v>0</v>
      </c>
      <c r="I338" s="1">
        <f t="shared" si="35"/>
        <v>0</v>
      </c>
      <c r="J338" s="1" t="s">
        <v>24</v>
      </c>
      <c r="K338" s="1">
        <v>2</v>
      </c>
      <c r="L338" s="1" t="s">
        <v>16</v>
      </c>
      <c r="M338" s="1" t="b">
        <v>0</v>
      </c>
      <c r="N338" s="2" t="s">
        <v>17</v>
      </c>
      <c r="O338">
        <f t="shared" si="36"/>
        <v>5</v>
      </c>
      <c r="P338">
        <f t="shared" si="37"/>
        <v>2</v>
      </c>
      <c r="Q338">
        <f>IF(G338="B",VLOOKUP(F338,room_rates!$A$2:$G$8,3,FALSE),IF(G338="P",VLOOKUP(F338,room_rates!$A$2:$G$8,6,FALSE),IF(G338="M",VLOOKUP(F338,room_rates!$A$2:$G$8,7,FALSE),"")))</f>
        <v>242.00000000000003</v>
      </c>
      <c r="R338">
        <f t="shared" si="38"/>
        <v>0</v>
      </c>
      <c r="S338">
        <f>IF(J338="Online Travel Agency",VLOOKUP(F338,room_rates!$A$2:$G$8,3,FALSE)*15%,0)</f>
        <v>33</v>
      </c>
      <c r="T338">
        <f t="shared" si="39"/>
        <v>0</v>
      </c>
      <c r="U338">
        <f t="shared" si="40"/>
        <v>836.00000000000011</v>
      </c>
      <c r="V338">
        <f t="shared" si="41"/>
        <v>4</v>
      </c>
    </row>
    <row r="339" spans="1:22" ht="14.25" customHeight="1" x14ac:dyDescent="0.35">
      <c r="A339" s="1">
        <v>1005059</v>
      </c>
      <c r="B339" s="3">
        <v>45639</v>
      </c>
      <c r="C339" s="3">
        <v>45674</v>
      </c>
      <c r="D339" s="3">
        <v>45677</v>
      </c>
      <c r="E339" s="1" t="s">
        <v>18</v>
      </c>
      <c r="F339" s="1">
        <v>1</v>
      </c>
      <c r="G339" s="1" t="s">
        <v>14</v>
      </c>
      <c r="H339" s="1">
        <v>0</v>
      </c>
      <c r="I339" s="1">
        <f t="shared" si="35"/>
        <v>0</v>
      </c>
      <c r="J339" s="1" t="s">
        <v>15</v>
      </c>
      <c r="K339" s="1">
        <v>1</v>
      </c>
      <c r="L339" s="1" t="s">
        <v>19</v>
      </c>
      <c r="M339" s="1" t="b">
        <v>0</v>
      </c>
      <c r="N339" s="2" t="s">
        <v>17</v>
      </c>
      <c r="O339">
        <f t="shared" si="36"/>
        <v>35</v>
      </c>
      <c r="P339">
        <f t="shared" si="37"/>
        <v>3</v>
      </c>
      <c r="Q339">
        <f>IF(G339="B",VLOOKUP(F339,room_rates!$A$2:$G$8,3,FALSE),IF(G339="P",VLOOKUP(F339,room_rates!$A$2:$G$8,6,FALSE),IF(G339="M",VLOOKUP(F339,room_rates!$A$2:$G$8,7,FALSE),"")))</f>
        <v>132</v>
      </c>
      <c r="R339">
        <f t="shared" si="38"/>
        <v>0</v>
      </c>
      <c r="S339">
        <f>IF(J339="Online Travel Agency",VLOOKUP(F339,room_rates!$A$2:$G$8,3,FALSE)*15%,0)</f>
        <v>0</v>
      </c>
      <c r="T339">
        <f t="shared" si="39"/>
        <v>0</v>
      </c>
      <c r="U339">
        <f t="shared" si="40"/>
        <v>396</v>
      </c>
      <c r="V339">
        <f t="shared" si="41"/>
        <v>3</v>
      </c>
    </row>
    <row r="340" spans="1:22" ht="14.25" customHeight="1" x14ac:dyDescent="0.35">
      <c r="A340" s="1">
        <v>1005101</v>
      </c>
      <c r="B340" s="3">
        <v>45640</v>
      </c>
      <c r="C340" s="3">
        <v>45674</v>
      </c>
      <c r="D340" s="3">
        <v>45677</v>
      </c>
      <c r="E340" s="1" t="s">
        <v>21</v>
      </c>
      <c r="F340" s="1">
        <v>3</v>
      </c>
      <c r="G340" s="1" t="s">
        <v>14</v>
      </c>
      <c r="H340" s="1">
        <v>0</v>
      </c>
      <c r="I340" s="1">
        <f t="shared" si="35"/>
        <v>0</v>
      </c>
      <c r="J340" s="1" t="s">
        <v>15</v>
      </c>
      <c r="K340" s="1">
        <v>3</v>
      </c>
      <c r="L340" s="1" t="s">
        <v>16</v>
      </c>
      <c r="M340" s="1" t="b">
        <v>0</v>
      </c>
      <c r="N340" s="2" t="s">
        <v>17</v>
      </c>
      <c r="O340">
        <f t="shared" si="36"/>
        <v>34</v>
      </c>
      <c r="P340">
        <f t="shared" si="37"/>
        <v>3</v>
      </c>
      <c r="Q340">
        <f>IF(G340="B",VLOOKUP(F340,room_rates!$A$2:$G$8,3,FALSE),IF(G340="P",VLOOKUP(F340,room_rates!$A$2:$G$8,6,FALSE),IF(G340="M",VLOOKUP(F340,room_rates!$A$2:$G$8,7,FALSE),"")))</f>
        <v>242.00000000000003</v>
      </c>
      <c r="R340">
        <f t="shared" si="38"/>
        <v>0</v>
      </c>
      <c r="S340">
        <f>IF(J340="Online Travel Agency",VLOOKUP(F340,room_rates!$A$2:$G$8,3,FALSE)*15%,0)</f>
        <v>0</v>
      </c>
      <c r="T340">
        <f t="shared" si="39"/>
        <v>0</v>
      </c>
      <c r="U340">
        <f t="shared" si="40"/>
        <v>2178.0000000000005</v>
      </c>
      <c r="V340">
        <f t="shared" si="41"/>
        <v>9</v>
      </c>
    </row>
    <row r="341" spans="1:22" ht="14.25" customHeight="1" x14ac:dyDescent="0.35">
      <c r="A341" s="1">
        <v>1005109</v>
      </c>
      <c r="B341" s="3">
        <v>45674</v>
      </c>
      <c r="C341" s="3">
        <v>45674</v>
      </c>
      <c r="D341" s="3">
        <v>45677</v>
      </c>
      <c r="E341" s="1" t="s">
        <v>18</v>
      </c>
      <c r="F341" s="1">
        <v>1</v>
      </c>
      <c r="G341" s="1" t="s">
        <v>14</v>
      </c>
      <c r="H341" s="1">
        <v>0</v>
      </c>
      <c r="I341" s="1">
        <f t="shared" si="35"/>
        <v>0</v>
      </c>
      <c r="J341" s="1" t="s">
        <v>20</v>
      </c>
      <c r="K341" s="1">
        <v>2</v>
      </c>
      <c r="L341" s="1" t="s">
        <v>16</v>
      </c>
      <c r="M341" s="1" t="b">
        <v>1</v>
      </c>
      <c r="N341" s="2" t="s">
        <v>17</v>
      </c>
      <c r="O341">
        <f t="shared" si="36"/>
        <v>0</v>
      </c>
      <c r="P341">
        <f t="shared" si="37"/>
        <v>3</v>
      </c>
      <c r="Q341">
        <f>IF(G341="B",VLOOKUP(F341,room_rates!$A$2:$G$8,3,FALSE),IF(G341="P",VLOOKUP(F341,room_rates!$A$2:$G$8,6,FALSE),IF(G341="M",VLOOKUP(F341,room_rates!$A$2:$G$8,7,FALSE),"")))</f>
        <v>132</v>
      </c>
      <c r="R341">
        <f t="shared" si="38"/>
        <v>0</v>
      </c>
      <c r="S341">
        <f>IF(J341="Online Travel Agency",VLOOKUP(F341,room_rates!$A$2:$G$8,3,FALSE)*15%,0)</f>
        <v>0</v>
      </c>
      <c r="T341">
        <f t="shared" si="39"/>
        <v>1.32</v>
      </c>
      <c r="U341">
        <f t="shared" si="40"/>
        <v>784.08</v>
      </c>
      <c r="V341">
        <f t="shared" si="41"/>
        <v>6</v>
      </c>
    </row>
    <row r="342" spans="1:22" ht="14.25" customHeight="1" x14ac:dyDescent="0.35">
      <c r="A342" s="1">
        <v>1005123</v>
      </c>
      <c r="B342" s="3">
        <v>45664</v>
      </c>
      <c r="C342" s="3">
        <v>45674</v>
      </c>
      <c r="D342" s="3">
        <v>45678</v>
      </c>
      <c r="E342" s="1" t="s">
        <v>21</v>
      </c>
      <c r="F342" s="1">
        <v>3</v>
      </c>
      <c r="G342" s="1" t="s">
        <v>14</v>
      </c>
      <c r="H342" s="1">
        <v>0</v>
      </c>
      <c r="I342" s="1">
        <f t="shared" si="35"/>
        <v>0</v>
      </c>
      <c r="J342" s="1" t="s">
        <v>24</v>
      </c>
      <c r="K342" s="1">
        <v>3</v>
      </c>
      <c r="L342" s="1" t="s">
        <v>16</v>
      </c>
      <c r="M342" s="1" t="b">
        <v>0</v>
      </c>
      <c r="N342" s="2" t="s">
        <v>17</v>
      </c>
      <c r="O342">
        <f t="shared" si="36"/>
        <v>10</v>
      </c>
      <c r="P342">
        <f t="shared" si="37"/>
        <v>4</v>
      </c>
      <c r="Q342">
        <f>IF(G342="B",VLOOKUP(F342,room_rates!$A$2:$G$8,3,FALSE),IF(G342="P",VLOOKUP(F342,room_rates!$A$2:$G$8,6,FALSE),IF(G342="M",VLOOKUP(F342,room_rates!$A$2:$G$8,7,FALSE),"")))</f>
        <v>242.00000000000003</v>
      </c>
      <c r="R342">
        <f t="shared" si="38"/>
        <v>0</v>
      </c>
      <c r="S342">
        <f>IF(J342="Online Travel Agency",VLOOKUP(F342,room_rates!$A$2:$G$8,3,FALSE)*15%,0)</f>
        <v>33</v>
      </c>
      <c r="T342">
        <f t="shared" si="39"/>
        <v>0</v>
      </c>
      <c r="U342">
        <f t="shared" si="40"/>
        <v>2508.0000000000005</v>
      </c>
      <c r="V342">
        <f t="shared" si="41"/>
        <v>12</v>
      </c>
    </row>
    <row r="343" spans="1:22" ht="14.25" customHeight="1" x14ac:dyDescent="0.35">
      <c r="A343" s="1">
        <v>1005703</v>
      </c>
      <c r="B343" s="3">
        <v>45674</v>
      </c>
      <c r="C343" s="3">
        <v>45674</v>
      </c>
      <c r="D343" s="3">
        <v>45681</v>
      </c>
      <c r="E343" s="1" t="s">
        <v>21</v>
      </c>
      <c r="F343" s="1">
        <v>3</v>
      </c>
      <c r="G343" s="1" t="s">
        <v>14</v>
      </c>
      <c r="H343" s="1">
        <v>0</v>
      </c>
      <c r="I343" s="1">
        <f t="shared" si="35"/>
        <v>0</v>
      </c>
      <c r="J343" s="1" t="s">
        <v>20</v>
      </c>
      <c r="K343" s="1">
        <v>1</v>
      </c>
      <c r="L343" s="1" t="s">
        <v>19</v>
      </c>
      <c r="M343" s="1" t="b">
        <v>0</v>
      </c>
      <c r="N343" s="2" t="s">
        <v>17</v>
      </c>
      <c r="O343">
        <f t="shared" si="36"/>
        <v>0</v>
      </c>
      <c r="P343">
        <f t="shared" si="37"/>
        <v>7</v>
      </c>
      <c r="Q343">
        <f>IF(G343="B",VLOOKUP(F343,room_rates!$A$2:$G$8,3,FALSE),IF(G343="P",VLOOKUP(F343,room_rates!$A$2:$G$8,6,FALSE),IF(G343="M",VLOOKUP(F343,room_rates!$A$2:$G$8,7,FALSE),"")))</f>
        <v>242.00000000000003</v>
      </c>
      <c r="R343">
        <f t="shared" si="38"/>
        <v>0</v>
      </c>
      <c r="S343">
        <f>IF(J343="Online Travel Agency",VLOOKUP(F343,room_rates!$A$2:$G$8,3,FALSE)*15%,0)</f>
        <v>0</v>
      </c>
      <c r="T343">
        <f t="shared" si="39"/>
        <v>0</v>
      </c>
      <c r="U343">
        <f t="shared" si="40"/>
        <v>1694.0000000000002</v>
      </c>
      <c r="V343">
        <f t="shared" si="41"/>
        <v>7</v>
      </c>
    </row>
    <row r="344" spans="1:22" ht="14.25" customHeight="1" x14ac:dyDescent="0.35">
      <c r="A344" s="1">
        <v>1005923</v>
      </c>
      <c r="B344" s="3">
        <v>45674</v>
      </c>
      <c r="C344" s="3">
        <v>45674</v>
      </c>
      <c r="D344" s="3">
        <v>45675</v>
      </c>
      <c r="E344" s="1" t="s">
        <v>18</v>
      </c>
      <c r="F344" s="1">
        <v>1</v>
      </c>
      <c r="G344" s="1" t="s">
        <v>14</v>
      </c>
      <c r="H344" s="1">
        <v>0</v>
      </c>
      <c r="I344" s="1">
        <f t="shared" si="35"/>
        <v>0</v>
      </c>
      <c r="J344" s="1" t="s">
        <v>20</v>
      </c>
      <c r="K344" s="1">
        <v>3</v>
      </c>
      <c r="L344" s="1" t="s">
        <v>16</v>
      </c>
      <c r="M344" s="1" t="b">
        <v>0</v>
      </c>
      <c r="N344" s="2" t="s">
        <v>17</v>
      </c>
      <c r="O344">
        <f t="shared" si="36"/>
        <v>0</v>
      </c>
      <c r="P344">
        <f t="shared" si="37"/>
        <v>1</v>
      </c>
      <c r="Q344">
        <f>IF(G344="B",VLOOKUP(F344,room_rates!$A$2:$G$8,3,FALSE),IF(G344="P",VLOOKUP(F344,room_rates!$A$2:$G$8,6,FALSE),IF(G344="M",VLOOKUP(F344,room_rates!$A$2:$G$8,7,FALSE),"")))</f>
        <v>132</v>
      </c>
      <c r="R344">
        <f t="shared" si="38"/>
        <v>0</v>
      </c>
      <c r="S344">
        <f>IF(J344="Online Travel Agency",VLOOKUP(F344,room_rates!$A$2:$G$8,3,FALSE)*15%,0)</f>
        <v>0</v>
      </c>
      <c r="T344">
        <f t="shared" si="39"/>
        <v>0</v>
      </c>
      <c r="U344">
        <f t="shared" si="40"/>
        <v>396</v>
      </c>
      <c r="V344">
        <f t="shared" si="41"/>
        <v>3</v>
      </c>
    </row>
    <row r="345" spans="1:22" ht="14.25" customHeight="1" x14ac:dyDescent="0.35">
      <c r="A345" s="1">
        <v>1005974</v>
      </c>
      <c r="B345" s="3">
        <v>45637</v>
      </c>
      <c r="C345" s="3">
        <v>45674</v>
      </c>
      <c r="D345" s="3">
        <v>45681</v>
      </c>
      <c r="E345" s="1" t="s">
        <v>21</v>
      </c>
      <c r="F345" s="1">
        <v>3</v>
      </c>
      <c r="G345" s="1" t="s">
        <v>14</v>
      </c>
      <c r="H345" s="1">
        <v>0</v>
      </c>
      <c r="I345" s="1">
        <f t="shared" si="35"/>
        <v>0</v>
      </c>
      <c r="J345" s="1" t="s">
        <v>15</v>
      </c>
      <c r="K345" s="1">
        <v>2</v>
      </c>
      <c r="L345" s="1" t="s">
        <v>16</v>
      </c>
      <c r="M345" s="1" t="b">
        <v>1</v>
      </c>
      <c r="N345" s="2" t="s">
        <v>17</v>
      </c>
      <c r="O345">
        <f t="shared" si="36"/>
        <v>37</v>
      </c>
      <c r="P345">
        <f t="shared" si="37"/>
        <v>7</v>
      </c>
      <c r="Q345">
        <f>IF(G345="B",VLOOKUP(F345,room_rates!$A$2:$G$8,3,FALSE),IF(G345="P",VLOOKUP(F345,room_rates!$A$2:$G$8,6,FALSE),IF(G345="M",VLOOKUP(F345,room_rates!$A$2:$G$8,7,FALSE),"")))</f>
        <v>242.00000000000003</v>
      </c>
      <c r="R345">
        <f t="shared" si="38"/>
        <v>0</v>
      </c>
      <c r="S345">
        <f>IF(J345="Online Travel Agency",VLOOKUP(F345,room_rates!$A$2:$G$8,3,FALSE)*15%,0)</f>
        <v>0</v>
      </c>
      <c r="T345">
        <f t="shared" si="39"/>
        <v>2.4200000000000004</v>
      </c>
      <c r="U345">
        <f t="shared" si="40"/>
        <v>3354.1200000000008</v>
      </c>
      <c r="V345">
        <f t="shared" si="41"/>
        <v>14</v>
      </c>
    </row>
    <row r="346" spans="1:22" ht="14.25" customHeight="1" x14ac:dyDescent="0.35">
      <c r="A346" s="1">
        <v>1003207</v>
      </c>
      <c r="B346" s="3">
        <v>45667</v>
      </c>
      <c r="C346" s="3">
        <v>45675</v>
      </c>
      <c r="D346" s="3">
        <v>45680</v>
      </c>
      <c r="E346" s="1" t="s">
        <v>18</v>
      </c>
      <c r="F346" s="1">
        <v>2</v>
      </c>
      <c r="G346" s="1" t="s">
        <v>14</v>
      </c>
      <c r="H346" s="1">
        <v>0</v>
      </c>
      <c r="I346" s="1">
        <f t="shared" si="35"/>
        <v>0</v>
      </c>
      <c r="J346" s="1" t="s">
        <v>15</v>
      </c>
      <c r="K346" s="1">
        <v>1</v>
      </c>
      <c r="L346" s="1" t="s">
        <v>19</v>
      </c>
      <c r="M346" s="1" t="b">
        <v>1</v>
      </c>
      <c r="N346" s="2" t="s">
        <v>17</v>
      </c>
      <c r="O346">
        <f t="shared" si="36"/>
        <v>8</v>
      </c>
      <c r="P346">
        <f t="shared" si="37"/>
        <v>5</v>
      </c>
      <c r="Q346">
        <f>IF(G346="B",VLOOKUP(F346,room_rates!$A$2:$G$8,3,FALSE),IF(G346="P",VLOOKUP(F346,room_rates!$A$2:$G$8,6,FALSE),IF(G346="M",VLOOKUP(F346,room_rates!$A$2:$G$8,7,FALSE),"")))</f>
        <v>154</v>
      </c>
      <c r="R346">
        <f t="shared" si="38"/>
        <v>0</v>
      </c>
      <c r="S346">
        <f>IF(J346="Online Travel Agency",VLOOKUP(F346,room_rates!$A$2:$G$8,3,FALSE)*15%,0)</f>
        <v>0</v>
      </c>
      <c r="T346">
        <f t="shared" si="39"/>
        <v>1.54</v>
      </c>
      <c r="U346">
        <f t="shared" si="40"/>
        <v>762.30000000000007</v>
      </c>
      <c r="V346">
        <f t="shared" si="41"/>
        <v>5</v>
      </c>
    </row>
    <row r="347" spans="1:22" ht="14.25" customHeight="1" x14ac:dyDescent="0.35">
      <c r="A347" s="1">
        <v>1003330</v>
      </c>
      <c r="B347" s="3">
        <v>45658</v>
      </c>
      <c r="C347" s="3">
        <v>45675</v>
      </c>
      <c r="D347" s="3">
        <v>45682</v>
      </c>
      <c r="E347" s="1" t="s">
        <v>13</v>
      </c>
      <c r="F347" s="1">
        <v>6</v>
      </c>
      <c r="G347" s="1" t="s">
        <v>14</v>
      </c>
      <c r="H347" s="1">
        <v>0</v>
      </c>
      <c r="I347" s="1">
        <f t="shared" si="35"/>
        <v>0</v>
      </c>
      <c r="J347" s="1" t="s">
        <v>24</v>
      </c>
      <c r="K347" s="1">
        <v>2</v>
      </c>
      <c r="L347" s="1" t="s">
        <v>19</v>
      </c>
      <c r="M347" s="1" t="b">
        <v>0</v>
      </c>
      <c r="N347" s="2" t="s">
        <v>17</v>
      </c>
      <c r="O347">
        <f t="shared" si="36"/>
        <v>17</v>
      </c>
      <c r="P347">
        <f t="shared" si="37"/>
        <v>7</v>
      </c>
      <c r="Q347">
        <f>IF(G347="B",VLOOKUP(F347,room_rates!$A$2:$G$8,3,FALSE),IF(G347="P",VLOOKUP(F347,room_rates!$A$2:$G$8,6,FALSE),IF(G347="M",VLOOKUP(F347,room_rates!$A$2:$G$8,7,FALSE),"")))</f>
        <v>385.00000000000006</v>
      </c>
      <c r="R347">
        <f t="shared" si="38"/>
        <v>0</v>
      </c>
      <c r="S347">
        <f>IF(J347="Online Travel Agency",VLOOKUP(F347,room_rates!$A$2:$G$8,3,FALSE)*15%,0)</f>
        <v>52.5</v>
      </c>
      <c r="T347">
        <f t="shared" si="39"/>
        <v>0</v>
      </c>
      <c r="U347">
        <f t="shared" si="40"/>
        <v>4655.0000000000009</v>
      </c>
      <c r="V347">
        <f t="shared" si="41"/>
        <v>14</v>
      </c>
    </row>
    <row r="348" spans="1:22" ht="14.25" customHeight="1" x14ac:dyDescent="0.35">
      <c r="A348" s="1">
        <v>1003702</v>
      </c>
      <c r="B348" s="3">
        <v>45675</v>
      </c>
      <c r="C348" s="3">
        <v>45675</v>
      </c>
      <c r="D348" s="3">
        <v>45682</v>
      </c>
      <c r="E348" s="1" t="s">
        <v>18</v>
      </c>
      <c r="F348" s="1">
        <v>2</v>
      </c>
      <c r="G348" s="1" t="s">
        <v>14</v>
      </c>
      <c r="H348" s="1">
        <v>0</v>
      </c>
      <c r="I348" s="1">
        <f t="shared" si="35"/>
        <v>0</v>
      </c>
      <c r="J348" s="1" t="s">
        <v>20</v>
      </c>
      <c r="K348" s="1">
        <v>1</v>
      </c>
      <c r="L348" s="1" t="s">
        <v>19</v>
      </c>
      <c r="M348" s="1" t="b">
        <v>0</v>
      </c>
      <c r="N348" s="2" t="s">
        <v>17</v>
      </c>
      <c r="O348">
        <f t="shared" si="36"/>
        <v>0</v>
      </c>
      <c r="P348">
        <f t="shared" si="37"/>
        <v>7</v>
      </c>
      <c r="Q348">
        <f>IF(G348="B",VLOOKUP(F348,room_rates!$A$2:$G$8,3,FALSE),IF(G348="P",VLOOKUP(F348,room_rates!$A$2:$G$8,6,FALSE),IF(G348="M",VLOOKUP(F348,room_rates!$A$2:$G$8,7,FALSE),"")))</f>
        <v>154</v>
      </c>
      <c r="R348">
        <f t="shared" si="38"/>
        <v>0</v>
      </c>
      <c r="S348">
        <f>IF(J348="Online Travel Agency",VLOOKUP(F348,room_rates!$A$2:$G$8,3,FALSE)*15%,0)</f>
        <v>0</v>
      </c>
      <c r="T348">
        <f t="shared" si="39"/>
        <v>0</v>
      </c>
      <c r="U348">
        <f t="shared" si="40"/>
        <v>1078</v>
      </c>
      <c r="V348">
        <f t="shared" si="41"/>
        <v>7</v>
      </c>
    </row>
    <row r="349" spans="1:22" ht="14.25" customHeight="1" x14ac:dyDescent="0.35">
      <c r="A349" s="1">
        <v>1003797</v>
      </c>
      <c r="B349" s="3">
        <v>45671</v>
      </c>
      <c r="C349" s="3">
        <v>45675</v>
      </c>
      <c r="D349" s="3">
        <v>45680</v>
      </c>
      <c r="E349" s="1" t="s">
        <v>13</v>
      </c>
      <c r="F349" s="1">
        <v>6</v>
      </c>
      <c r="G349" s="1" t="s">
        <v>14</v>
      </c>
      <c r="H349" s="1">
        <v>0</v>
      </c>
      <c r="I349" s="1">
        <f t="shared" si="35"/>
        <v>0</v>
      </c>
      <c r="J349" s="1" t="s">
        <v>15</v>
      </c>
      <c r="K349" s="1">
        <v>2</v>
      </c>
      <c r="L349" s="1" t="s">
        <v>16</v>
      </c>
      <c r="M349" s="1" t="b">
        <v>0</v>
      </c>
      <c r="N349" s="2" t="s">
        <v>17</v>
      </c>
      <c r="O349">
        <f t="shared" si="36"/>
        <v>4</v>
      </c>
      <c r="P349">
        <f t="shared" si="37"/>
        <v>5</v>
      </c>
      <c r="Q349">
        <f>IF(G349="B",VLOOKUP(F349,room_rates!$A$2:$G$8,3,FALSE),IF(G349="P",VLOOKUP(F349,room_rates!$A$2:$G$8,6,FALSE),IF(G349="M",VLOOKUP(F349,room_rates!$A$2:$G$8,7,FALSE),"")))</f>
        <v>385.00000000000006</v>
      </c>
      <c r="R349">
        <f t="shared" si="38"/>
        <v>0</v>
      </c>
      <c r="S349">
        <f>IF(J349="Online Travel Agency",VLOOKUP(F349,room_rates!$A$2:$G$8,3,FALSE)*15%,0)</f>
        <v>0</v>
      </c>
      <c r="T349">
        <f t="shared" si="39"/>
        <v>0</v>
      </c>
      <c r="U349">
        <f t="shared" si="40"/>
        <v>3850.0000000000005</v>
      </c>
      <c r="V349">
        <f t="shared" si="41"/>
        <v>10</v>
      </c>
    </row>
    <row r="350" spans="1:22" ht="14.25" customHeight="1" x14ac:dyDescent="0.35">
      <c r="A350" s="1">
        <v>1003891</v>
      </c>
      <c r="B350" s="3">
        <v>45675</v>
      </c>
      <c r="C350" s="3">
        <v>45675</v>
      </c>
      <c r="D350" s="3">
        <v>45676</v>
      </c>
      <c r="E350" s="1" t="s">
        <v>18</v>
      </c>
      <c r="F350" s="1">
        <v>2</v>
      </c>
      <c r="G350" s="1" t="s">
        <v>14</v>
      </c>
      <c r="H350" s="1">
        <v>0</v>
      </c>
      <c r="I350" s="1">
        <f t="shared" si="35"/>
        <v>0</v>
      </c>
      <c r="J350" s="1" t="s">
        <v>20</v>
      </c>
      <c r="K350" s="1">
        <v>1</v>
      </c>
      <c r="L350" s="1" t="s">
        <v>19</v>
      </c>
      <c r="M350" s="1" t="b">
        <v>0</v>
      </c>
      <c r="N350" s="2" t="s">
        <v>17</v>
      </c>
      <c r="O350">
        <f t="shared" si="36"/>
        <v>0</v>
      </c>
      <c r="P350">
        <f t="shared" si="37"/>
        <v>1</v>
      </c>
      <c r="Q350">
        <f>IF(G350="B",VLOOKUP(F350,room_rates!$A$2:$G$8,3,FALSE),IF(G350="P",VLOOKUP(F350,room_rates!$A$2:$G$8,6,FALSE),IF(G350="M",VLOOKUP(F350,room_rates!$A$2:$G$8,7,FALSE),"")))</f>
        <v>154</v>
      </c>
      <c r="R350">
        <f t="shared" si="38"/>
        <v>0</v>
      </c>
      <c r="S350">
        <f>IF(J350="Online Travel Agency",VLOOKUP(F350,room_rates!$A$2:$G$8,3,FALSE)*15%,0)</f>
        <v>0</v>
      </c>
      <c r="T350">
        <f t="shared" si="39"/>
        <v>0</v>
      </c>
      <c r="U350">
        <f t="shared" si="40"/>
        <v>154</v>
      </c>
      <c r="V350">
        <f t="shared" si="41"/>
        <v>1</v>
      </c>
    </row>
    <row r="351" spans="1:22" ht="14.25" customHeight="1" x14ac:dyDescent="0.35">
      <c r="A351" s="1">
        <v>1004164</v>
      </c>
      <c r="B351" s="3">
        <v>45665</v>
      </c>
      <c r="C351" s="3">
        <v>45675</v>
      </c>
      <c r="D351" s="3">
        <v>45678</v>
      </c>
      <c r="E351" s="1" t="s">
        <v>13</v>
      </c>
      <c r="F351" s="1">
        <v>6</v>
      </c>
      <c r="G351" s="1" t="s">
        <v>14</v>
      </c>
      <c r="H351" s="1">
        <v>0</v>
      </c>
      <c r="I351" s="1">
        <f t="shared" si="35"/>
        <v>0</v>
      </c>
      <c r="J351" s="1" t="s">
        <v>24</v>
      </c>
      <c r="K351" s="1">
        <v>3</v>
      </c>
      <c r="L351" s="1" t="s">
        <v>16</v>
      </c>
      <c r="M351" s="1" t="b">
        <v>0</v>
      </c>
      <c r="N351" s="2" t="s">
        <v>17</v>
      </c>
      <c r="O351">
        <f t="shared" si="36"/>
        <v>10</v>
      </c>
      <c r="P351">
        <f t="shared" si="37"/>
        <v>3</v>
      </c>
      <c r="Q351">
        <f>IF(G351="B",VLOOKUP(F351,room_rates!$A$2:$G$8,3,FALSE),IF(G351="P",VLOOKUP(F351,room_rates!$A$2:$G$8,6,FALSE),IF(G351="M",VLOOKUP(F351,room_rates!$A$2:$G$8,7,FALSE),"")))</f>
        <v>385.00000000000006</v>
      </c>
      <c r="R351">
        <f t="shared" si="38"/>
        <v>0</v>
      </c>
      <c r="S351">
        <f>IF(J351="Online Travel Agency",VLOOKUP(F351,room_rates!$A$2:$G$8,3,FALSE)*15%,0)</f>
        <v>52.5</v>
      </c>
      <c r="T351">
        <f t="shared" si="39"/>
        <v>0</v>
      </c>
      <c r="U351">
        <f t="shared" si="40"/>
        <v>2992.5000000000005</v>
      </c>
      <c r="V351">
        <f t="shared" si="41"/>
        <v>9</v>
      </c>
    </row>
    <row r="352" spans="1:22" ht="14.25" customHeight="1" x14ac:dyDescent="0.35">
      <c r="A352" s="1">
        <v>1004431</v>
      </c>
      <c r="B352" s="3">
        <v>45656</v>
      </c>
      <c r="C352" s="3">
        <v>45675</v>
      </c>
      <c r="D352" s="3">
        <v>45677</v>
      </c>
      <c r="E352" s="1" t="s">
        <v>18</v>
      </c>
      <c r="F352" s="1">
        <v>1</v>
      </c>
      <c r="G352" s="1" t="s">
        <v>14</v>
      </c>
      <c r="H352" s="1">
        <v>0</v>
      </c>
      <c r="I352" s="1">
        <f t="shared" si="35"/>
        <v>0</v>
      </c>
      <c r="J352" s="1" t="s">
        <v>15</v>
      </c>
      <c r="K352" s="1">
        <v>1</v>
      </c>
      <c r="L352" s="1" t="s">
        <v>16</v>
      </c>
      <c r="M352" s="1" t="b">
        <v>0</v>
      </c>
      <c r="N352" s="2" t="s">
        <v>17</v>
      </c>
      <c r="O352">
        <f t="shared" si="36"/>
        <v>19</v>
      </c>
      <c r="P352">
        <f t="shared" si="37"/>
        <v>2</v>
      </c>
      <c r="Q352">
        <f>IF(G352="B",VLOOKUP(F352,room_rates!$A$2:$G$8,3,FALSE),IF(G352="P",VLOOKUP(F352,room_rates!$A$2:$G$8,6,FALSE),IF(G352="M",VLOOKUP(F352,room_rates!$A$2:$G$8,7,FALSE),"")))</f>
        <v>132</v>
      </c>
      <c r="R352">
        <f t="shared" si="38"/>
        <v>0</v>
      </c>
      <c r="S352">
        <f>IF(J352="Online Travel Agency",VLOOKUP(F352,room_rates!$A$2:$G$8,3,FALSE)*15%,0)</f>
        <v>0</v>
      </c>
      <c r="T352">
        <f t="shared" si="39"/>
        <v>0</v>
      </c>
      <c r="U352">
        <f t="shared" si="40"/>
        <v>264</v>
      </c>
      <c r="V352">
        <f t="shared" si="41"/>
        <v>2</v>
      </c>
    </row>
    <row r="353" spans="1:22" ht="14.25" customHeight="1" x14ac:dyDescent="0.35">
      <c r="A353" s="1">
        <v>1004633</v>
      </c>
      <c r="B353" s="3">
        <v>45675</v>
      </c>
      <c r="C353" s="3">
        <v>45675</v>
      </c>
      <c r="D353" s="3">
        <v>45678</v>
      </c>
      <c r="E353" s="1" t="s">
        <v>18</v>
      </c>
      <c r="F353" s="1">
        <v>2</v>
      </c>
      <c r="G353" s="1" t="s">
        <v>14</v>
      </c>
      <c r="H353" s="1">
        <v>0</v>
      </c>
      <c r="I353" s="1">
        <f t="shared" si="35"/>
        <v>0</v>
      </c>
      <c r="J353" s="1" t="s">
        <v>20</v>
      </c>
      <c r="K353" s="1">
        <v>3</v>
      </c>
      <c r="L353" s="1" t="s">
        <v>16</v>
      </c>
      <c r="M353" s="1" t="b">
        <v>1</v>
      </c>
      <c r="N353" s="2" t="s">
        <v>17</v>
      </c>
      <c r="O353">
        <f t="shared" si="36"/>
        <v>0</v>
      </c>
      <c r="P353">
        <f t="shared" si="37"/>
        <v>3</v>
      </c>
      <c r="Q353">
        <f>IF(G353="B",VLOOKUP(F353,room_rates!$A$2:$G$8,3,FALSE),IF(G353="P",VLOOKUP(F353,room_rates!$A$2:$G$8,6,FALSE),IF(G353="M",VLOOKUP(F353,room_rates!$A$2:$G$8,7,FALSE),"")))</f>
        <v>154</v>
      </c>
      <c r="R353">
        <f t="shared" si="38"/>
        <v>0</v>
      </c>
      <c r="S353">
        <f>IF(J353="Online Travel Agency",VLOOKUP(F353,room_rates!$A$2:$G$8,3,FALSE)*15%,0)</f>
        <v>0</v>
      </c>
      <c r="T353">
        <f t="shared" si="39"/>
        <v>1.54</v>
      </c>
      <c r="U353">
        <f t="shared" si="40"/>
        <v>1372.14</v>
      </c>
      <c r="V353">
        <f t="shared" si="41"/>
        <v>9</v>
      </c>
    </row>
    <row r="354" spans="1:22" ht="14.25" customHeight="1" x14ac:dyDescent="0.35">
      <c r="A354" s="1">
        <v>1004709</v>
      </c>
      <c r="B354" s="3">
        <v>45675</v>
      </c>
      <c r="C354" s="3">
        <v>45675</v>
      </c>
      <c r="D354" s="3">
        <v>45676</v>
      </c>
      <c r="E354" s="1" t="s">
        <v>21</v>
      </c>
      <c r="F354" s="1">
        <v>4</v>
      </c>
      <c r="G354" s="1" t="s">
        <v>14</v>
      </c>
      <c r="H354" s="1">
        <v>0</v>
      </c>
      <c r="I354" s="1">
        <f t="shared" si="35"/>
        <v>0</v>
      </c>
      <c r="J354" s="1" t="s">
        <v>20</v>
      </c>
      <c r="K354" s="1">
        <v>3</v>
      </c>
      <c r="L354" s="1" t="s">
        <v>16</v>
      </c>
      <c r="M354" s="1" t="b">
        <v>0</v>
      </c>
      <c r="N354" s="2" t="s">
        <v>17</v>
      </c>
      <c r="O354">
        <f t="shared" si="36"/>
        <v>0</v>
      </c>
      <c r="P354">
        <f t="shared" si="37"/>
        <v>1</v>
      </c>
      <c r="Q354">
        <f>IF(G354="B",VLOOKUP(F354,room_rates!$A$2:$G$8,3,FALSE),IF(G354="P",VLOOKUP(F354,room_rates!$A$2:$G$8,6,FALSE),IF(G354="M",VLOOKUP(F354,room_rates!$A$2:$G$8,7,FALSE),"")))</f>
        <v>253.00000000000003</v>
      </c>
      <c r="R354">
        <f t="shared" si="38"/>
        <v>0</v>
      </c>
      <c r="S354">
        <f>IF(J354="Online Travel Agency",VLOOKUP(F354,room_rates!$A$2:$G$8,3,FALSE)*15%,0)</f>
        <v>0</v>
      </c>
      <c r="T354">
        <f t="shared" si="39"/>
        <v>0</v>
      </c>
      <c r="U354">
        <f t="shared" si="40"/>
        <v>759.00000000000011</v>
      </c>
      <c r="V354">
        <f t="shared" si="41"/>
        <v>3</v>
      </c>
    </row>
    <row r="355" spans="1:22" ht="14.25" customHeight="1" x14ac:dyDescent="0.35">
      <c r="A355" s="1">
        <v>1004770</v>
      </c>
      <c r="B355" s="3">
        <v>45675</v>
      </c>
      <c r="C355" s="3">
        <v>45675</v>
      </c>
      <c r="D355" s="3">
        <v>45676</v>
      </c>
      <c r="E355" s="1" t="s">
        <v>21</v>
      </c>
      <c r="F355" s="1">
        <v>3</v>
      </c>
      <c r="G355" s="1" t="s">
        <v>14</v>
      </c>
      <c r="H355" s="1">
        <v>0</v>
      </c>
      <c r="I355" s="1">
        <f t="shared" si="35"/>
        <v>0</v>
      </c>
      <c r="J355" s="1" t="s">
        <v>20</v>
      </c>
      <c r="K355" s="1">
        <v>3</v>
      </c>
      <c r="L355" s="1" t="s">
        <v>19</v>
      </c>
      <c r="M355" s="1" t="b">
        <v>1</v>
      </c>
      <c r="N355" s="2" t="s">
        <v>17</v>
      </c>
      <c r="O355">
        <f t="shared" si="36"/>
        <v>0</v>
      </c>
      <c r="P355">
        <f t="shared" si="37"/>
        <v>1</v>
      </c>
      <c r="Q355">
        <f>IF(G355="B",VLOOKUP(F355,room_rates!$A$2:$G$8,3,FALSE),IF(G355="P",VLOOKUP(F355,room_rates!$A$2:$G$8,6,FALSE),IF(G355="M",VLOOKUP(F355,room_rates!$A$2:$G$8,7,FALSE),"")))</f>
        <v>242.00000000000003</v>
      </c>
      <c r="R355">
        <f t="shared" si="38"/>
        <v>0</v>
      </c>
      <c r="S355">
        <f>IF(J355="Online Travel Agency",VLOOKUP(F355,room_rates!$A$2:$G$8,3,FALSE)*15%,0)</f>
        <v>0</v>
      </c>
      <c r="T355">
        <f t="shared" si="39"/>
        <v>2.4200000000000004</v>
      </c>
      <c r="U355">
        <f t="shared" si="40"/>
        <v>718.74000000000012</v>
      </c>
      <c r="V355">
        <f t="shared" si="41"/>
        <v>3</v>
      </c>
    </row>
    <row r="356" spans="1:22" ht="14.25" customHeight="1" x14ac:dyDescent="0.35">
      <c r="A356" s="1">
        <v>1004885</v>
      </c>
      <c r="B356" s="3">
        <v>45669</v>
      </c>
      <c r="C356" s="3">
        <v>45675</v>
      </c>
      <c r="D356" s="3">
        <v>45676</v>
      </c>
      <c r="E356" s="1" t="s">
        <v>18</v>
      </c>
      <c r="F356" s="1">
        <v>2</v>
      </c>
      <c r="G356" s="1" t="s">
        <v>14</v>
      </c>
      <c r="H356" s="1">
        <v>0</v>
      </c>
      <c r="I356" s="1">
        <f t="shared" si="35"/>
        <v>0</v>
      </c>
      <c r="J356" s="1" t="s">
        <v>24</v>
      </c>
      <c r="K356" s="1">
        <v>2</v>
      </c>
      <c r="L356" s="1" t="s">
        <v>19</v>
      </c>
      <c r="M356" s="1" t="b">
        <v>0</v>
      </c>
      <c r="N356" s="2" t="s">
        <v>17</v>
      </c>
      <c r="O356">
        <f t="shared" si="36"/>
        <v>6</v>
      </c>
      <c r="P356">
        <f t="shared" si="37"/>
        <v>1</v>
      </c>
      <c r="Q356">
        <f>IF(G356="B",VLOOKUP(F356,room_rates!$A$2:$G$8,3,FALSE),IF(G356="P",VLOOKUP(F356,room_rates!$A$2:$G$8,6,FALSE),IF(G356="M",VLOOKUP(F356,room_rates!$A$2:$G$8,7,FALSE),"")))</f>
        <v>154</v>
      </c>
      <c r="R356">
        <f t="shared" si="38"/>
        <v>0</v>
      </c>
      <c r="S356">
        <f>IF(J356="Online Travel Agency",VLOOKUP(F356,room_rates!$A$2:$G$8,3,FALSE)*15%,0)</f>
        <v>21</v>
      </c>
      <c r="T356">
        <f t="shared" si="39"/>
        <v>0</v>
      </c>
      <c r="U356">
        <f t="shared" si="40"/>
        <v>266</v>
      </c>
      <c r="V356">
        <f t="shared" si="41"/>
        <v>2</v>
      </c>
    </row>
    <row r="357" spans="1:22" ht="14.25" customHeight="1" x14ac:dyDescent="0.35">
      <c r="A357" s="1">
        <v>1005172</v>
      </c>
      <c r="B357" s="3">
        <v>45667</v>
      </c>
      <c r="C357" s="3">
        <v>45675</v>
      </c>
      <c r="D357" s="3">
        <v>45678</v>
      </c>
      <c r="E357" s="1" t="s">
        <v>18</v>
      </c>
      <c r="F357" s="1">
        <v>1</v>
      </c>
      <c r="G357" s="1" t="s">
        <v>14</v>
      </c>
      <c r="H357" s="1">
        <v>0</v>
      </c>
      <c r="I357" s="1">
        <f t="shared" si="35"/>
        <v>0</v>
      </c>
      <c r="J357" s="1" t="s">
        <v>24</v>
      </c>
      <c r="K357" s="1">
        <v>1</v>
      </c>
      <c r="L357" s="1" t="s">
        <v>19</v>
      </c>
      <c r="M357" s="1" t="b">
        <v>0</v>
      </c>
      <c r="N357" s="2" t="s">
        <v>17</v>
      </c>
      <c r="O357">
        <f t="shared" si="36"/>
        <v>8</v>
      </c>
      <c r="P357">
        <f t="shared" si="37"/>
        <v>3</v>
      </c>
      <c r="Q357">
        <f>IF(G357="B",VLOOKUP(F357,room_rates!$A$2:$G$8,3,FALSE),IF(G357="P",VLOOKUP(F357,room_rates!$A$2:$G$8,6,FALSE),IF(G357="M",VLOOKUP(F357,room_rates!$A$2:$G$8,7,FALSE),"")))</f>
        <v>132</v>
      </c>
      <c r="R357">
        <f t="shared" si="38"/>
        <v>0</v>
      </c>
      <c r="S357">
        <f>IF(J357="Online Travel Agency",VLOOKUP(F357,room_rates!$A$2:$G$8,3,FALSE)*15%,0)</f>
        <v>18</v>
      </c>
      <c r="T357">
        <f t="shared" si="39"/>
        <v>0</v>
      </c>
      <c r="U357">
        <f t="shared" si="40"/>
        <v>342</v>
      </c>
      <c r="V357">
        <f t="shared" si="41"/>
        <v>3</v>
      </c>
    </row>
    <row r="358" spans="1:22" ht="14.25" customHeight="1" x14ac:dyDescent="0.35">
      <c r="A358" s="1">
        <v>1005343</v>
      </c>
      <c r="B358" s="3">
        <v>45656</v>
      </c>
      <c r="C358" s="3">
        <v>45675</v>
      </c>
      <c r="D358" s="3">
        <v>45682</v>
      </c>
      <c r="E358" s="1" t="s">
        <v>21</v>
      </c>
      <c r="F358" s="1">
        <v>3</v>
      </c>
      <c r="G358" s="1" t="s">
        <v>14</v>
      </c>
      <c r="H358" s="1">
        <v>0</v>
      </c>
      <c r="I358" s="1">
        <f t="shared" si="35"/>
        <v>0</v>
      </c>
      <c r="J358" s="1" t="s">
        <v>24</v>
      </c>
      <c r="K358" s="1">
        <v>1</v>
      </c>
      <c r="L358" s="1" t="s">
        <v>19</v>
      </c>
      <c r="M358" s="1" t="b">
        <v>0</v>
      </c>
      <c r="N358" s="2" t="s">
        <v>17</v>
      </c>
      <c r="O358">
        <f t="shared" si="36"/>
        <v>19</v>
      </c>
      <c r="P358">
        <f t="shared" si="37"/>
        <v>7</v>
      </c>
      <c r="Q358">
        <f>IF(G358="B",VLOOKUP(F358,room_rates!$A$2:$G$8,3,FALSE),IF(G358="P",VLOOKUP(F358,room_rates!$A$2:$G$8,6,FALSE),IF(G358="M",VLOOKUP(F358,room_rates!$A$2:$G$8,7,FALSE),"")))</f>
        <v>242.00000000000003</v>
      </c>
      <c r="R358">
        <f t="shared" si="38"/>
        <v>0</v>
      </c>
      <c r="S358">
        <f>IF(J358="Online Travel Agency",VLOOKUP(F358,room_rates!$A$2:$G$8,3,FALSE)*15%,0)</f>
        <v>33</v>
      </c>
      <c r="T358">
        <f t="shared" si="39"/>
        <v>0</v>
      </c>
      <c r="U358">
        <f t="shared" si="40"/>
        <v>1463.0000000000002</v>
      </c>
      <c r="V358">
        <f t="shared" si="41"/>
        <v>7</v>
      </c>
    </row>
    <row r="359" spans="1:22" ht="14.25" customHeight="1" x14ac:dyDescent="0.35">
      <c r="A359" s="1">
        <v>1005383</v>
      </c>
      <c r="B359" s="3">
        <v>45675</v>
      </c>
      <c r="C359" s="3">
        <v>45675</v>
      </c>
      <c r="D359" s="3">
        <v>45676</v>
      </c>
      <c r="E359" s="1" t="s">
        <v>18</v>
      </c>
      <c r="F359" s="1">
        <v>1</v>
      </c>
      <c r="G359" s="1" t="s">
        <v>14</v>
      </c>
      <c r="H359" s="1">
        <v>0</v>
      </c>
      <c r="I359" s="1">
        <f t="shared" si="35"/>
        <v>0</v>
      </c>
      <c r="J359" s="1" t="s">
        <v>20</v>
      </c>
      <c r="K359" s="1">
        <v>1</v>
      </c>
      <c r="L359" s="1" t="s">
        <v>19</v>
      </c>
      <c r="M359" s="1" t="b">
        <v>0</v>
      </c>
      <c r="N359" s="2" t="s">
        <v>17</v>
      </c>
      <c r="O359">
        <f t="shared" si="36"/>
        <v>0</v>
      </c>
      <c r="P359">
        <f t="shared" si="37"/>
        <v>1</v>
      </c>
      <c r="Q359">
        <f>IF(G359="B",VLOOKUP(F359,room_rates!$A$2:$G$8,3,FALSE),IF(G359="P",VLOOKUP(F359,room_rates!$A$2:$G$8,6,FALSE),IF(G359="M",VLOOKUP(F359,room_rates!$A$2:$G$8,7,FALSE),"")))</f>
        <v>132</v>
      </c>
      <c r="R359">
        <f t="shared" si="38"/>
        <v>0</v>
      </c>
      <c r="S359">
        <f>IF(J359="Online Travel Agency",VLOOKUP(F359,room_rates!$A$2:$G$8,3,FALSE)*15%,0)</f>
        <v>0</v>
      </c>
      <c r="T359">
        <f t="shared" si="39"/>
        <v>0</v>
      </c>
      <c r="U359">
        <f t="shared" si="40"/>
        <v>132</v>
      </c>
      <c r="V359">
        <f t="shared" si="41"/>
        <v>1</v>
      </c>
    </row>
    <row r="360" spans="1:22" ht="14.25" customHeight="1" x14ac:dyDescent="0.35">
      <c r="A360" s="1">
        <v>1005568</v>
      </c>
      <c r="B360" s="3">
        <v>45675</v>
      </c>
      <c r="C360" s="3">
        <v>45675</v>
      </c>
      <c r="D360" s="3">
        <v>45682</v>
      </c>
      <c r="E360" s="1" t="s">
        <v>21</v>
      </c>
      <c r="F360" s="1">
        <v>3</v>
      </c>
      <c r="G360" s="1" t="s">
        <v>14</v>
      </c>
      <c r="H360" s="1">
        <v>0</v>
      </c>
      <c r="I360" s="1">
        <f t="shared" si="35"/>
        <v>0</v>
      </c>
      <c r="J360" s="1" t="s">
        <v>20</v>
      </c>
      <c r="K360" s="1">
        <v>3</v>
      </c>
      <c r="L360" s="1" t="s">
        <v>16</v>
      </c>
      <c r="M360" s="1" t="b">
        <v>0</v>
      </c>
      <c r="N360" s="2" t="s">
        <v>17</v>
      </c>
      <c r="O360">
        <f t="shared" si="36"/>
        <v>0</v>
      </c>
      <c r="P360">
        <f t="shared" si="37"/>
        <v>7</v>
      </c>
      <c r="Q360">
        <f>IF(G360="B",VLOOKUP(F360,room_rates!$A$2:$G$8,3,FALSE),IF(G360="P",VLOOKUP(F360,room_rates!$A$2:$G$8,6,FALSE),IF(G360="M",VLOOKUP(F360,room_rates!$A$2:$G$8,7,FALSE),"")))</f>
        <v>242.00000000000003</v>
      </c>
      <c r="R360">
        <f t="shared" si="38"/>
        <v>0</v>
      </c>
      <c r="S360">
        <f>IF(J360="Online Travel Agency",VLOOKUP(F360,room_rates!$A$2:$G$8,3,FALSE)*15%,0)</f>
        <v>0</v>
      </c>
      <c r="T360">
        <f t="shared" si="39"/>
        <v>0</v>
      </c>
      <c r="U360">
        <f t="shared" si="40"/>
        <v>5082.0000000000009</v>
      </c>
      <c r="V360">
        <f t="shared" si="41"/>
        <v>21</v>
      </c>
    </row>
    <row r="361" spans="1:22" ht="14.25" customHeight="1" x14ac:dyDescent="0.35">
      <c r="A361" s="1">
        <v>1005907</v>
      </c>
      <c r="B361" s="3">
        <v>45675</v>
      </c>
      <c r="C361" s="3">
        <v>45675</v>
      </c>
      <c r="D361" s="3">
        <v>45682</v>
      </c>
      <c r="E361" s="1" t="s">
        <v>21</v>
      </c>
      <c r="F361" s="1">
        <v>3</v>
      </c>
      <c r="G361" s="1" t="s">
        <v>14</v>
      </c>
      <c r="H361" s="1">
        <v>0</v>
      </c>
      <c r="I361" s="1">
        <f t="shared" si="35"/>
        <v>0</v>
      </c>
      <c r="J361" s="1" t="s">
        <v>20</v>
      </c>
      <c r="K361" s="1">
        <v>3</v>
      </c>
      <c r="L361" s="1" t="s">
        <v>16</v>
      </c>
      <c r="M361" s="1" t="b">
        <v>0</v>
      </c>
      <c r="N361" s="2" t="s">
        <v>17</v>
      </c>
      <c r="O361">
        <f t="shared" si="36"/>
        <v>0</v>
      </c>
      <c r="P361">
        <f t="shared" si="37"/>
        <v>7</v>
      </c>
      <c r="Q361">
        <f>IF(G361="B",VLOOKUP(F361,room_rates!$A$2:$G$8,3,FALSE),IF(G361="P",VLOOKUP(F361,room_rates!$A$2:$G$8,6,FALSE),IF(G361="M",VLOOKUP(F361,room_rates!$A$2:$G$8,7,FALSE),"")))</f>
        <v>242.00000000000003</v>
      </c>
      <c r="R361">
        <f t="shared" si="38"/>
        <v>0</v>
      </c>
      <c r="S361">
        <f>IF(J361="Online Travel Agency",VLOOKUP(F361,room_rates!$A$2:$G$8,3,FALSE)*15%,0)</f>
        <v>0</v>
      </c>
      <c r="T361">
        <f t="shared" si="39"/>
        <v>0</v>
      </c>
      <c r="U361">
        <f t="shared" si="40"/>
        <v>5082.0000000000009</v>
      </c>
      <c r="V361">
        <f t="shared" si="41"/>
        <v>21</v>
      </c>
    </row>
    <row r="362" spans="1:22" ht="14.25" customHeight="1" x14ac:dyDescent="0.35">
      <c r="A362" s="1">
        <v>1006122</v>
      </c>
      <c r="B362" s="3">
        <v>45652</v>
      </c>
      <c r="C362" s="3">
        <v>45675</v>
      </c>
      <c r="D362" s="3">
        <v>45681</v>
      </c>
      <c r="E362" s="1" t="s">
        <v>18</v>
      </c>
      <c r="F362" s="1">
        <v>1</v>
      </c>
      <c r="G362" s="1" t="s">
        <v>14</v>
      </c>
      <c r="H362" s="1">
        <v>0</v>
      </c>
      <c r="I362" s="1">
        <f t="shared" si="35"/>
        <v>0</v>
      </c>
      <c r="J362" s="1" t="s">
        <v>15</v>
      </c>
      <c r="K362" s="1">
        <v>2</v>
      </c>
      <c r="L362" s="1" t="s">
        <v>19</v>
      </c>
      <c r="M362" s="1" t="b">
        <v>0</v>
      </c>
      <c r="N362" s="2" t="s">
        <v>17</v>
      </c>
      <c r="O362">
        <f t="shared" si="36"/>
        <v>23</v>
      </c>
      <c r="P362">
        <f t="shared" si="37"/>
        <v>6</v>
      </c>
      <c r="Q362">
        <f>IF(G362="B",VLOOKUP(F362,room_rates!$A$2:$G$8,3,FALSE),IF(G362="P",VLOOKUP(F362,room_rates!$A$2:$G$8,6,FALSE),IF(G362="M",VLOOKUP(F362,room_rates!$A$2:$G$8,7,FALSE),"")))</f>
        <v>132</v>
      </c>
      <c r="R362">
        <f t="shared" si="38"/>
        <v>0</v>
      </c>
      <c r="S362">
        <f>IF(J362="Online Travel Agency",VLOOKUP(F362,room_rates!$A$2:$G$8,3,FALSE)*15%,0)</f>
        <v>0</v>
      </c>
      <c r="T362">
        <f t="shared" si="39"/>
        <v>0</v>
      </c>
      <c r="U362">
        <f t="shared" si="40"/>
        <v>1584</v>
      </c>
      <c r="V362">
        <f t="shared" si="41"/>
        <v>12</v>
      </c>
    </row>
    <row r="363" spans="1:22" ht="14.25" customHeight="1" x14ac:dyDescent="0.35">
      <c r="A363" s="1">
        <v>1003071</v>
      </c>
      <c r="B363" s="3">
        <v>45656</v>
      </c>
      <c r="C363" s="3">
        <v>45676</v>
      </c>
      <c r="D363" s="3">
        <v>45678</v>
      </c>
      <c r="E363" s="1" t="s">
        <v>18</v>
      </c>
      <c r="F363" s="1">
        <v>1</v>
      </c>
      <c r="G363" s="1" t="s">
        <v>14</v>
      </c>
      <c r="H363" s="1">
        <v>0</v>
      </c>
      <c r="I363" s="1">
        <f t="shared" si="35"/>
        <v>0</v>
      </c>
      <c r="J363" s="1" t="s">
        <v>24</v>
      </c>
      <c r="K363" s="1">
        <v>3</v>
      </c>
      <c r="L363" s="1" t="s">
        <v>16</v>
      </c>
      <c r="M363" s="1" t="b">
        <v>0</v>
      </c>
      <c r="N363" s="2" t="s">
        <v>17</v>
      </c>
      <c r="O363">
        <f t="shared" si="36"/>
        <v>20</v>
      </c>
      <c r="P363">
        <f t="shared" si="37"/>
        <v>2</v>
      </c>
      <c r="Q363">
        <f>IF(G363="B",VLOOKUP(F363,room_rates!$A$2:$G$8,3,FALSE),IF(G363="P",VLOOKUP(F363,room_rates!$A$2:$G$8,6,FALSE),IF(G363="M",VLOOKUP(F363,room_rates!$A$2:$G$8,7,FALSE),"")))</f>
        <v>132</v>
      </c>
      <c r="R363">
        <f t="shared" si="38"/>
        <v>0</v>
      </c>
      <c r="S363">
        <f>IF(J363="Online Travel Agency",VLOOKUP(F363,room_rates!$A$2:$G$8,3,FALSE)*15%,0)</f>
        <v>18</v>
      </c>
      <c r="T363">
        <f t="shared" si="39"/>
        <v>0</v>
      </c>
      <c r="U363">
        <f t="shared" si="40"/>
        <v>684</v>
      </c>
      <c r="V363">
        <f t="shared" si="41"/>
        <v>6</v>
      </c>
    </row>
    <row r="364" spans="1:22" ht="14.25" customHeight="1" x14ac:dyDescent="0.35">
      <c r="A364" s="1">
        <v>1003224</v>
      </c>
      <c r="B364" s="3">
        <v>45632</v>
      </c>
      <c r="C364" s="3">
        <v>45676</v>
      </c>
      <c r="D364" s="3">
        <v>45681</v>
      </c>
      <c r="E364" s="1" t="s">
        <v>13</v>
      </c>
      <c r="F364" s="1">
        <v>6</v>
      </c>
      <c r="G364" s="1" t="s">
        <v>14</v>
      </c>
      <c r="H364" s="1">
        <v>0</v>
      </c>
      <c r="I364" s="1">
        <f t="shared" si="35"/>
        <v>0</v>
      </c>
      <c r="J364" s="1" t="s">
        <v>15</v>
      </c>
      <c r="K364" s="1">
        <v>1</v>
      </c>
      <c r="L364" s="1" t="s">
        <v>19</v>
      </c>
      <c r="M364" s="1" t="b">
        <v>0</v>
      </c>
      <c r="N364" s="2" t="s">
        <v>17</v>
      </c>
      <c r="O364">
        <f t="shared" si="36"/>
        <v>44</v>
      </c>
      <c r="P364">
        <f t="shared" si="37"/>
        <v>5</v>
      </c>
      <c r="Q364">
        <f>IF(G364="B",VLOOKUP(F364,room_rates!$A$2:$G$8,3,FALSE),IF(G364="P",VLOOKUP(F364,room_rates!$A$2:$G$8,6,FALSE),IF(G364="M",VLOOKUP(F364,room_rates!$A$2:$G$8,7,FALSE),"")))</f>
        <v>385.00000000000006</v>
      </c>
      <c r="R364">
        <f t="shared" si="38"/>
        <v>0</v>
      </c>
      <c r="S364">
        <f>IF(J364="Online Travel Agency",VLOOKUP(F364,room_rates!$A$2:$G$8,3,FALSE)*15%,0)</f>
        <v>0</v>
      </c>
      <c r="T364">
        <f t="shared" si="39"/>
        <v>0</v>
      </c>
      <c r="U364">
        <f t="shared" si="40"/>
        <v>1925.0000000000002</v>
      </c>
      <c r="V364">
        <f t="shared" si="41"/>
        <v>5</v>
      </c>
    </row>
    <row r="365" spans="1:22" ht="14.25" customHeight="1" x14ac:dyDescent="0.35">
      <c r="A365" s="1">
        <v>1003516</v>
      </c>
      <c r="B365" s="3">
        <v>45666</v>
      </c>
      <c r="C365" s="3">
        <v>45676</v>
      </c>
      <c r="D365" s="3">
        <v>45683</v>
      </c>
      <c r="E365" s="1" t="s">
        <v>18</v>
      </c>
      <c r="F365" s="1">
        <v>1</v>
      </c>
      <c r="G365" s="1" t="s">
        <v>14</v>
      </c>
      <c r="H365" s="1">
        <v>0</v>
      </c>
      <c r="I365" s="1">
        <f t="shared" si="35"/>
        <v>0</v>
      </c>
      <c r="J365" s="1" t="s">
        <v>24</v>
      </c>
      <c r="K365" s="1">
        <v>2</v>
      </c>
      <c r="L365" s="1" t="s">
        <v>19</v>
      </c>
      <c r="M365" s="1" t="b">
        <v>0</v>
      </c>
      <c r="N365" s="2" t="s">
        <v>17</v>
      </c>
      <c r="O365">
        <f t="shared" si="36"/>
        <v>10</v>
      </c>
      <c r="P365">
        <f t="shared" si="37"/>
        <v>7</v>
      </c>
      <c r="Q365">
        <f>IF(G365="B",VLOOKUP(F365,room_rates!$A$2:$G$8,3,FALSE),IF(G365="P",VLOOKUP(F365,room_rates!$A$2:$G$8,6,FALSE),IF(G365="M",VLOOKUP(F365,room_rates!$A$2:$G$8,7,FALSE),"")))</f>
        <v>132</v>
      </c>
      <c r="R365">
        <f t="shared" si="38"/>
        <v>0</v>
      </c>
      <c r="S365">
        <f>IF(J365="Online Travel Agency",VLOOKUP(F365,room_rates!$A$2:$G$8,3,FALSE)*15%,0)</f>
        <v>18</v>
      </c>
      <c r="T365">
        <f t="shared" si="39"/>
        <v>0</v>
      </c>
      <c r="U365">
        <f t="shared" si="40"/>
        <v>1596</v>
      </c>
      <c r="V365">
        <f t="shared" si="41"/>
        <v>14</v>
      </c>
    </row>
    <row r="366" spans="1:22" ht="14.25" customHeight="1" x14ac:dyDescent="0.35">
      <c r="A366" s="1">
        <v>1003867</v>
      </c>
      <c r="B366" s="3">
        <v>45638</v>
      </c>
      <c r="C366" s="3">
        <v>45676</v>
      </c>
      <c r="D366" s="3">
        <v>45680</v>
      </c>
      <c r="E366" s="1" t="s">
        <v>21</v>
      </c>
      <c r="F366" s="1">
        <v>3</v>
      </c>
      <c r="G366" s="1" t="s">
        <v>14</v>
      </c>
      <c r="H366" s="1">
        <v>0</v>
      </c>
      <c r="I366" s="1">
        <f t="shared" si="35"/>
        <v>0</v>
      </c>
      <c r="J366" s="1" t="s">
        <v>15</v>
      </c>
      <c r="K366" s="1">
        <v>1</v>
      </c>
      <c r="L366" s="1" t="s">
        <v>19</v>
      </c>
      <c r="M366" s="1" t="b">
        <v>0</v>
      </c>
      <c r="N366" s="2" t="s">
        <v>17</v>
      </c>
      <c r="O366">
        <f t="shared" si="36"/>
        <v>38</v>
      </c>
      <c r="P366">
        <f t="shared" si="37"/>
        <v>4</v>
      </c>
      <c r="Q366">
        <f>IF(G366="B",VLOOKUP(F366,room_rates!$A$2:$G$8,3,FALSE),IF(G366="P",VLOOKUP(F366,room_rates!$A$2:$G$8,6,FALSE),IF(G366="M",VLOOKUP(F366,room_rates!$A$2:$G$8,7,FALSE),"")))</f>
        <v>242.00000000000003</v>
      </c>
      <c r="R366">
        <f t="shared" si="38"/>
        <v>0</v>
      </c>
      <c r="S366">
        <f>IF(J366="Online Travel Agency",VLOOKUP(F366,room_rates!$A$2:$G$8,3,FALSE)*15%,0)</f>
        <v>0</v>
      </c>
      <c r="T366">
        <f t="shared" si="39"/>
        <v>0</v>
      </c>
      <c r="U366">
        <f t="shared" si="40"/>
        <v>968.00000000000011</v>
      </c>
      <c r="V366">
        <f t="shared" si="41"/>
        <v>4</v>
      </c>
    </row>
    <row r="367" spans="1:22" ht="14.25" customHeight="1" x14ac:dyDescent="0.35">
      <c r="A367" s="1">
        <v>1003941</v>
      </c>
      <c r="B367" s="3">
        <v>45651</v>
      </c>
      <c r="C367" s="3">
        <v>45676</v>
      </c>
      <c r="D367" s="3">
        <v>45681</v>
      </c>
      <c r="E367" s="1" t="s">
        <v>21</v>
      </c>
      <c r="F367" s="1">
        <v>3</v>
      </c>
      <c r="G367" s="1" t="s">
        <v>14</v>
      </c>
      <c r="H367" s="1">
        <v>0</v>
      </c>
      <c r="I367" s="1">
        <f t="shared" si="35"/>
        <v>0</v>
      </c>
      <c r="J367" s="1" t="s">
        <v>15</v>
      </c>
      <c r="K367" s="1">
        <v>3</v>
      </c>
      <c r="L367" s="1" t="s">
        <v>19</v>
      </c>
      <c r="M367" s="1" t="b">
        <v>1</v>
      </c>
      <c r="N367" s="2" t="s">
        <v>17</v>
      </c>
      <c r="O367">
        <f t="shared" si="36"/>
        <v>25</v>
      </c>
      <c r="P367">
        <f t="shared" si="37"/>
        <v>5</v>
      </c>
      <c r="Q367">
        <f>IF(G367="B",VLOOKUP(F367,room_rates!$A$2:$G$8,3,FALSE),IF(G367="P",VLOOKUP(F367,room_rates!$A$2:$G$8,6,FALSE),IF(G367="M",VLOOKUP(F367,room_rates!$A$2:$G$8,7,FALSE),"")))</f>
        <v>242.00000000000003</v>
      </c>
      <c r="R367">
        <f t="shared" si="38"/>
        <v>0</v>
      </c>
      <c r="S367">
        <f>IF(J367="Online Travel Agency",VLOOKUP(F367,room_rates!$A$2:$G$8,3,FALSE)*15%,0)</f>
        <v>0</v>
      </c>
      <c r="T367">
        <f t="shared" si="39"/>
        <v>2.4200000000000004</v>
      </c>
      <c r="U367">
        <f t="shared" si="40"/>
        <v>3593.7000000000007</v>
      </c>
      <c r="V367">
        <f t="shared" si="41"/>
        <v>15</v>
      </c>
    </row>
    <row r="368" spans="1:22" ht="14.25" customHeight="1" x14ac:dyDescent="0.35">
      <c r="A368" s="1">
        <v>1004463</v>
      </c>
      <c r="B368" s="3">
        <v>45676</v>
      </c>
      <c r="C368" s="3">
        <v>45676</v>
      </c>
      <c r="D368" s="3">
        <v>45678</v>
      </c>
      <c r="E368" s="1" t="s">
        <v>18</v>
      </c>
      <c r="F368" s="1">
        <v>2</v>
      </c>
      <c r="G368" s="1" t="s">
        <v>14</v>
      </c>
      <c r="H368" s="1">
        <v>0</v>
      </c>
      <c r="I368" s="1">
        <f t="shared" si="35"/>
        <v>0</v>
      </c>
      <c r="J368" s="1" t="s">
        <v>20</v>
      </c>
      <c r="K368" s="1">
        <v>2</v>
      </c>
      <c r="L368" s="1" t="s">
        <v>16</v>
      </c>
      <c r="M368" s="1" t="b">
        <v>0</v>
      </c>
      <c r="N368" s="2" t="s">
        <v>17</v>
      </c>
      <c r="O368">
        <f t="shared" si="36"/>
        <v>0</v>
      </c>
      <c r="P368">
        <f t="shared" si="37"/>
        <v>2</v>
      </c>
      <c r="Q368">
        <f>IF(G368="B",VLOOKUP(F368,room_rates!$A$2:$G$8,3,FALSE),IF(G368="P",VLOOKUP(F368,room_rates!$A$2:$G$8,6,FALSE),IF(G368="M",VLOOKUP(F368,room_rates!$A$2:$G$8,7,FALSE),"")))</f>
        <v>154</v>
      </c>
      <c r="R368">
        <f t="shared" si="38"/>
        <v>0</v>
      </c>
      <c r="S368">
        <f>IF(J368="Online Travel Agency",VLOOKUP(F368,room_rates!$A$2:$G$8,3,FALSE)*15%,0)</f>
        <v>0</v>
      </c>
      <c r="T368">
        <f t="shared" si="39"/>
        <v>0</v>
      </c>
      <c r="U368">
        <f t="shared" si="40"/>
        <v>616</v>
      </c>
      <c r="V368">
        <f t="shared" si="41"/>
        <v>4</v>
      </c>
    </row>
    <row r="369" spans="1:22" ht="14.25" customHeight="1" x14ac:dyDescent="0.35">
      <c r="A369" s="1">
        <v>1004915</v>
      </c>
      <c r="B369" s="3">
        <v>45655</v>
      </c>
      <c r="C369" s="3">
        <v>45676</v>
      </c>
      <c r="D369" s="3">
        <v>45679</v>
      </c>
      <c r="E369" s="1" t="s">
        <v>21</v>
      </c>
      <c r="F369" s="1">
        <v>3</v>
      </c>
      <c r="G369" s="1" t="s">
        <v>14</v>
      </c>
      <c r="H369" s="1">
        <v>0</v>
      </c>
      <c r="I369" s="1">
        <f t="shared" si="35"/>
        <v>0</v>
      </c>
      <c r="J369" s="1" t="s">
        <v>15</v>
      </c>
      <c r="K369" s="1">
        <v>1</v>
      </c>
      <c r="L369" s="1" t="s">
        <v>19</v>
      </c>
      <c r="M369" s="1" t="b">
        <v>0</v>
      </c>
      <c r="N369" s="2" t="s">
        <v>17</v>
      </c>
      <c r="O369">
        <f t="shared" si="36"/>
        <v>21</v>
      </c>
      <c r="P369">
        <f t="shared" si="37"/>
        <v>3</v>
      </c>
      <c r="Q369">
        <f>IF(G369="B",VLOOKUP(F369,room_rates!$A$2:$G$8,3,FALSE),IF(G369="P",VLOOKUP(F369,room_rates!$A$2:$G$8,6,FALSE),IF(G369="M",VLOOKUP(F369,room_rates!$A$2:$G$8,7,FALSE),"")))</f>
        <v>242.00000000000003</v>
      </c>
      <c r="R369">
        <f t="shared" si="38"/>
        <v>0</v>
      </c>
      <c r="S369">
        <f>IF(J369="Online Travel Agency",VLOOKUP(F369,room_rates!$A$2:$G$8,3,FALSE)*15%,0)</f>
        <v>0</v>
      </c>
      <c r="T369">
        <f t="shared" si="39"/>
        <v>0</v>
      </c>
      <c r="U369">
        <f t="shared" si="40"/>
        <v>726.00000000000011</v>
      </c>
      <c r="V369">
        <f t="shared" si="41"/>
        <v>3</v>
      </c>
    </row>
    <row r="370" spans="1:22" ht="14.25" customHeight="1" x14ac:dyDescent="0.35">
      <c r="A370" s="1">
        <v>1005148</v>
      </c>
      <c r="B370" s="3">
        <v>45663</v>
      </c>
      <c r="C370" s="3">
        <v>45676</v>
      </c>
      <c r="D370" s="3">
        <v>45681</v>
      </c>
      <c r="E370" s="1" t="s">
        <v>18</v>
      </c>
      <c r="F370" s="1">
        <v>1</v>
      </c>
      <c r="G370" s="1" t="s">
        <v>14</v>
      </c>
      <c r="H370" s="1">
        <v>0</v>
      </c>
      <c r="I370" s="1">
        <f t="shared" si="35"/>
        <v>0</v>
      </c>
      <c r="J370" s="1" t="s">
        <v>24</v>
      </c>
      <c r="K370" s="1">
        <v>2</v>
      </c>
      <c r="L370" s="1" t="s">
        <v>16</v>
      </c>
      <c r="M370" s="1" t="b">
        <v>0</v>
      </c>
      <c r="N370" s="2" t="s">
        <v>17</v>
      </c>
      <c r="O370">
        <f t="shared" si="36"/>
        <v>13</v>
      </c>
      <c r="P370">
        <f t="shared" si="37"/>
        <v>5</v>
      </c>
      <c r="Q370">
        <f>IF(G370="B",VLOOKUP(F370,room_rates!$A$2:$G$8,3,FALSE),IF(G370="P",VLOOKUP(F370,room_rates!$A$2:$G$8,6,FALSE),IF(G370="M",VLOOKUP(F370,room_rates!$A$2:$G$8,7,FALSE),"")))</f>
        <v>132</v>
      </c>
      <c r="R370">
        <f t="shared" si="38"/>
        <v>0</v>
      </c>
      <c r="S370">
        <f>IF(J370="Online Travel Agency",VLOOKUP(F370,room_rates!$A$2:$G$8,3,FALSE)*15%,0)</f>
        <v>18</v>
      </c>
      <c r="T370">
        <f t="shared" si="39"/>
        <v>0</v>
      </c>
      <c r="U370">
        <f t="shared" si="40"/>
        <v>1140</v>
      </c>
      <c r="V370">
        <f t="shared" si="41"/>
        <v>10</v>
      </c>
    </row>
    <row r="371" spans="1:22" ht="14.25" customHeight="1" x14ac:dyDescent="0.35">
      <c r="A371" s="1">
        <v>1005192</v>
      </c>
      <c r="B371" s="3">
        <v>45666</v>
      </c>
      <c r="C371" s="3">
        <v>45676</v>
      </c>
      <c r="D371" s="3">
        <v>45677</v>
      </c>
      <c r="E371" s="1" t="s">
        <v>18</v>
      </c>
      <c r="F371" s="1">
        <v>1</v>
      </c>
      <c r="G371" s="1" t="s">
        <v>14</v>
      </c>
      <c r="H371" s="1">
        <v>0</v>
      </c>
      <c r="I371" s="1">
        <f t="shared" si="35"/>
        <v>0</v>
      </c>
      <c r="J371" s="1" t="s">
        <v>24</v>
      </c>
      <c r="K371" s="1">
        <v>1</v>
      </c>
      <c r="L371" s="1" t="s">
        <v>19</v>
      </c>
      <c r="M371" s="1" t="b">
        <v>1</v>
      </c>
      <c r="N371" s="2" t="s">
        <v>17</v>
      </c>
      <c r="O371">
        <f t="shared" si="36"/>
        <v>10</v>
      </c>
      <c r="P371">
        <f t="shared" si="37"/>
        <v>1</v>
      </c>
      <c r="Q371">
        <f>IF(G371="B",VLOOKUP(F371,room_rates!$A$2:$G$8,3,FALSE),IF(G371="P",VLOOKUP(F371,room_rates!$A$2:$G$8,6,FALSE),IF(G371="M",VLOOKUP(F371,room_rates!$A$2:$G$8,7,FALSE),"")))</f>
        <v>132</v>
      </c>
      <c r="R371">
        <f t="shared" si="38"/>
        <v>0</v>
      </c>
      <c r="S371">
        <f>IF(J371="Online Travel Agency",VLOOKUP(F371,room_rates!$A$2:$G$8,3,FALSE)*15%,0)</f>
        <v>18</v>
      </c>
      <c r="T371">
        <f t="shared" si="39"/>
        <v>1.32</v>
      </c>
      <c r="U371">
        <f t="shared" si="40"/>
        <v>112.68</v>
      </c>
      <c r="V371">
        <f t="shared" si="41"/>
        <v>1</v>
      </c>
    </row>
    <row r="372" spans="1:22" ht="14.25" customHeight="1" x14ac:dyDescent="0.35">
      <c r="A372" s="1">
        <v>1005351</v>
      </c>
      <c r="B372" s="3">
        <v>45676</v>
      </c>
      <c r="C372" s="3">
        <v>45676</v>
      </c>
      <c r="D372" s="3">
        <v>45677</v>
      </c>
      <c r="E372" s="1" t="s">
        <v>18</v>
      </c>
      <c r="F372" s="1">
        <v>2</v>
      </c>
      <c r="G372" s="1" t="s">
        <v>14</v>
      </c>
      <c r="H372" s="1">
        <v>0</v>
      </c>
      <c r="I372" s="1">
        <f t="shared" si="35"/>
        <v>0</v>
      </c>
      <c r="J372" s="1" t="s">
        <v>20</v>
      </c>
      <c r="K372" s="1">
        <v>3</v>
      </c>
      <c r="L372" s="1" t="s">
        <v>16</v>
      </c>
      <c r="M372" s="1" t="b">
        <v>0</v>
      </c>
      <c r="N372" s="2" t="s">
        <v>17</v>
      </c>
      <c r="O372">
        <f t="shared" si="36"/>
        <v>0</v>
      </c>
      <c r="P372">
        <f t="shared" si="37"/>
        <v>1</v>
      </c>
      <c r="Q372">
        <f>IF(G372="B",VLOOKUP(F372,room_rates!$A$2:$G$8,3,FALSE),IF(G372="P",VLOOKUP(F372,room_rates!$A$2:$G$8,6,FALSE),IF(G372="M",VLOOKUP(F372,room_rates!$A$2:$G$8,7,FALSE),"")))</f>
        <v>154</v>
      </c>
      <c r="R372">
        <f t="shared" si="38"/>
        <v>0</v>
      </c>
      <c r="S372">
        <f>IF(J372="Online Travel Agency",VLOOKUP(F372,room_rates!$A$2:$G$8,3,FALSE)*15%,0)</f>
        <v>0</v>
      </c>
      <c r="T372">
        <f t="shared" si="39"/>
        <v>0</v>
      </c>
      <c r="U372">
        <f t="shared" si="40"/>
        <v>462</v>
      </c>
      <c r="V372">
        <f t="shared" si="41"/>
        <v>3</v>
      </c>
    </row>
    <row r="373" spans="1:22" ht="14.25" customHeight="1" x14ac:dyDescent="0.35">
      <c r="A373" s="1">
        <v>1005362</v>
      </c>
      <c r="B373" s="3">
        <v>45665</v>
      </c>
      <c r="C373" s="3">
        <v>45676</v>
      </c>
      <c r="D373" s="3">
        <v>45682</v>
      </c>
      <c r="E373" s="1" t="s">
        <v>18</v>
      </c>
      <c r="F373" s="1">
        <v>1</v>
      </c>
      <c r="G373" s="1" t="s">
        <v>14</v>
      </c>
      <c r="H373" s="1">
        <v>0</v>
      </c>
      <c r="I373" s="1">
        <f t="shared" si="35"/>
        <v>0</v>
      </c>
      <c r="J373" s="1" t="s">
        <v>24</v>
      </c>
      <c r="K373" s="1">
        <v>3</v>
      </c>
      <c r="L373" s="1" t="s">
        <v>16</v>
      </c>
      <c r="M373" s="1" t="b">
        <v>0</v>
      </c>
      <c r="N373" s="2" t="s">
        <v>17</v>
      </c>
      <c r="O373">
        <f t="shared" si="36"/>
        <v>11</v>
      </c>
      <c r="P373">
        <f t="shared" si="37"/>
        <v>6</v>
      </c>
      <c r="Q373">
        <f>IF(G373="B",VLOOKUP(F373,room_rates!$A$2:$G$8,3,FALSE),IF(G373="P",VLOOKUP(F373,room_rates!$A$2:$G$8,6,FALSE),IF(G373="M",VLOOKUP(F373,room_rates!$A$2:$G$8,7,FALSE),"")))</f>
        <v>132</v>
      </c>
      <c r="R373">
        <f t="shared" si="38"/>
        <v>0</v>
      </c>
      <c r="S373">
        <f>IF(J373="Online Travel Agency",VLOOKUP(F373,room_rates!$A$2:$G$8,3,FALSE)*15%,0)</f>
        <v>18</v>
      </c>
      <c r="T373">
        <f t="shared" si="39"/>
        <v>0</v>
      </c>
      <c r="U373">
        <f t="shared" si="40"/>
        <v>2052</v>
      </c>
      <c r="V373">
        <f t="shared" si="41"/>
        <v>18</v>
      </c>
    </row>
    <row r="374" spans="1:22" ht="14.25" customHeight="1" x14ac:dyDescent="0.35">
      <c r="A374" s="1">
        <v>1005431</v>
      </c>
      <c r="B374" s="3">
        <v>45676</v>
      </c>
      <c r="C374" s="3">
        <v>45676</v>
      </c>
      <c r="D374" s="3">
        <v>45678</v>
      </c>
      <c r="E374" s="1" t="s">
        <v>21</v>
      </c>
      <c r="F374" s="1">
        <v>3</v>
      </c>
      <c r="G374" s="1" t="s">
        <v>14</v>
      </c>
      <c r="H374" s="1">
        <v>0</v>
      </c>
      <c r="I374" s="1">
        <f t="shared" si="35"/>
        <v>0</v>
      </c>
      <c r="J374" s="1" t="s">
        <v>20</v>
      </c>
      <c r="K374" s="1">
        <v>1</v>
      </c>
      <c r="L374" s="1" t="s">
        <v>19</v>
      </c>
      <c r="M374" s="1" t="b">
        <v>1</v>
      </c>
      <c r="N374" s="2" t="s">
        <v>17</v>
      </c>
      <c r="O374">
        <f t="shared" si="36"/>
        <v>0</v>
      </c>
      <c r="P374">
        <f t="shared" si="37"/>
        <v>2</v>
      </c>
      <c r="Q374">
        <f>IF(G374="B",VLOOKUP(F374,room_rates!$A$2:$G$8,3,FALSE),IF(G374="P",VLOOKUP(F374,room_rates!$A$2:$G$8,6,FALSE),IF(G374="M",VLOOKUP(F374,room_rates!$A$2:$G$8,7,FALSE),"")))</f>
        <v>242.00000000000003</v>
      </c>
      <c r="R374">
        <f t="shared" si="38"/>
        <v>0</v>
      </c>
      <c r="S374">
        <f>IF(J374="Online Travel Agency",VLOOKUP(F374,room_rates!$A$2:$G$8,3,FALSE)*15%,0)</f>
        <v>0</v>
      </c>
      <c r="T374">
        <f t="shared" si="39"/>
        <v>2.4200000000000004</v>
      </c>
      <c r="U374">
        <f t="shared" si="40"/>
        <v>479.16000000000008</v>
      </c>
      <c r="V374">
        <f t="shared" si="41"/>
        <v>2</v>
      </c>
    </row>
    <row r="375" spans="1:22" ht="14.25" customHeight="1" x14ac:dyDescent="0.35">
      <c r="A375" s="1">
        <v>1005545</v>
      </c>
      <c r="B375" s="3">
        <v>45652</v>
      </c>
      <c r="C375" s="3">
        <v>45676</v>
      </c>
      <c r="D375" s="3">
        <v>45683</v>
      </c>
      <c r="E375" s="1" t="s">
        <v>18</v>
      </c>
      <c r="F375" s="1">
        <v>1</v>
      </c>
      <c r="G375" s="1" t="s">
        <v>14</v>
      </c>
      <c r="H375" s="1">
        <v>0</v>
      </c>
      <c r="I375" s="1">
        <f t="shared" si="35"/>
        <v>0</v>
      </c>
      <c r="J375" s="1" t="s">
        <v>15</v>
      </c>
      <c r="K375" s="1">
        <v>2</v>
      </c>
      <c r="L375" s="1" t="s">
        <v>19</v>
      </c>
      <c r="M375" s="1" t="b">
        <v>1</v>
      </c>
      <c r="N375" s="2" t="s">
        <v>17</v>
      </c>
      <c r="O375">
        <f t="shared" si="36"/>
        <v>24</v>
      </c>
      <c r="P375">
        <f t="shared" si="37"/>
        <v>7</v>
      </c>
      <c r="Q375">
        <f>IF(G375="B",VLOOKUP(F375,room_rates!$A$2:$G$8,3,FALSE),IF(G375="P",VLOOKUP(F375,room_rates!$A$2:$G$8,6,FALSE),IF(G375="M",VLOOKUP(F375,room_rates!$A$2:$G$8,7,FALSE),"")))</f>
        <v>132</v>
      </c>
      <c r="R375">
        <f t="shared" si="38"/>
        <v>0</v>
      </c>
      <c r="S375">
        <f>IF(J375="Online Travel Agency",VLOOKUP(F375,room_rates!$A$2:$G$8,3,FALSE)*15%,0)</f>
        <v>0</v>
      </c>
      <c r="T375">
        <f t="shared" si="39"/>
        <v>1.32</v>
      </c>
      <c r="U375">
        <f t="shared" si="40"/>
        <v>1829.52</v>
      </c>
      <c r="V375">
        <f t="shared" si="41"/>
        <v>14</v>
      </c>
    </row>
    <row r="376" spans="1:22" ht="14.25" customHeight="1" x14ac:dyDescent="0.35">
      <c r="A376" s="1">
        <v>1005615</v>
      </c>
      <c r="B376" s="3">
        <v>45666</v>
      </c>
      <c r="C376" s="3">
        <v>45676</v>
      </c>
      <c r="D376" s="3">
        <v>45682</v>
      </c>
      <c r="E376" s="1" t="s">
        <v>18</v>
      </c>
      <c r="F376" s="1">
        <v>1</v>
      </c>
      <c r="G376" s="1" t="s">
        <v>14</v>
      </c>
      <c r="H376" s="1">
        <v>0</v>
      </c>
      <c r="I376" s="1">
        <f t="shared" si="35"/>
        <v>0</v>
      </c>
      <c r="J376" s="1" t="s">
        <v>15</v>
      </c>
      <c r="K376" s="1">
        <v>2</v>
      </c>
      <c r="L376" s="1" t="s">
        <v>16</v>
      </c>
      <c r="M376" s="1" t="b">
        <v>0</v>
      </c>
      <c r="N376" s="2" t="s">
        <v>17</v>
      </c>
      <c r="O376">
        <f t="shared" si="36"/>
        <v>10</v>
      </c>
      <c r="P376">
        <f t="shared" si="37"/>
        <v>6</v>
      </c>
      <c r="Q376">
        <f>IF(G376="B",VLOOKUP(F376,room_rates!$A$2:$G$8,3,FALSE),IF(G376="P",VLOOKUP(F376,room_rates!$A$2:$G$8,6,FALSE),IF(G376="M",VLOOKUP(F376,room_rates!$A$2:$G$8,7,FALSE),"")))</f>
        <v>132</v>
      </c>
      <c r="R376">
        <f t="shared" si="38"/>
        <v>0</v>
      </c>
      <c r="S376">
        <f>IF(J376="Online Travel Agency",VLOOKUP(F376,room_rates!$A$2:$G$8,3,FALSE)*15%,0)</f>
        <v>0</v>
      </c>
      <c r="T376">
        <f t="shared" si="39"/>
        <v>0</v>
      </c>
      <c r="U376">
        <f t="shared" si="40"/>
        <v>1584</v>
      </c>
      <c r="V376">
        <f t="shared" si="41"/>
        <v>12</v>
      </c>
    </row>
    <row r="377" spans="1:22" ht="14.25" customHeight="1" x14ac:dyDescent="0.35">
      <c r="A377" s="1">
        <v>1005696</v>
      </c>
      <c r="B377" s="3">
        <v>45669</v>
      </c>
      <c r="C377" s="3">
        <v>45676</v>
      </c>
      <c r="D377" s="3">
        <v>45683</v>
      </c>
      <c r="E377" s="1" t="s">
        <v>18</v>
      </c>
      <c r="F377" s="1">
        <v>2</v>
      </c>
      <c r="G377" s="1" t="s">
        <v>14</v>
      </c>
      <c r="H377" s="1">
        <v>0</v>
      </c>
      <c r="I377" s="1">
        <f t="shared" si="35"/>
        <v>0</v>
      </c>
      <c r="J377" s="1" t="s">
        <v>24</v>
      </c>
      <c r="K377" s="1">
        <v>1</v>
      </c>
      <c r="L377" s="1" t="s">
        <v>19</v>
      </c>
      <c r="M377" s="1" t="b">
        <v>0</v>
      </c>
      <c r="N377" s="2" t="s">
        <v>17</v>
      </c>
      <c r="O377">
        <f t="shared" si="36"/>
        <v>7</v>
      </c>
      <c r="P377">
        <f t="shared" si="37"/>
        <v>7</v>
      </c>
      <c r="Q377">
        <f>IF(G377="B",VLOOKUP(F377,room_rates!$A$2:$G$8,3,FALSE),IF(G377="P",VLOOKUP(F377,room_rates!$A$2:$G$8,6,FALSE),IF(G377="M",VLOOKUP(F377,room_rates!$A$2:$G$8,7,FALSE),"")))</f>
        <v>154</v>
      </c>
      <c r="R377">
        <f t="shared" si="38"/>
        <v>0</v>
      </c>
      <c r="S377">
        <f>IF(J377="Online Travel Agency",VLOOKUP(F377,room_rates!$A$2:$G$8,3,FALSE)*15%,0)</f>
        <v>21</v>
      </c>
      <c r="T377">
        <f t="shared" si="39"/>
        <v>0</v>
      </c>
      <c r="U377">
        <f t="shared" si="40"/>
        <v>931</v>
      </c>
      <c r="V377">
        <f t="shared" si="41"/>
        <v>7</v>
      </c>
    </row>
    <row r="378" spans="1:22" ht="14.25" customHeight="1" x14ac:dyDescent="0.35">
      <c r="A378" s="1">
        <v>1005850</v>
      </c>
      <c r="B378" s="3">
        <v>45655</v>
      </c>
      <c r="C378" s="3">
        <v>45676</v>
      </c>
      <c r="D378" s="3">
        <v>45683</v>
      </c>
      <c r="E378" s="1" t="s">
        <v>21</v>
      </c>
      <c r="F378" s="1">
        <v>3</v>
      </c>
      <c r="G378" s="1" t="s">
        <v>14</v>
      </c>
      <c r="H378" s="1">
        <v>0</v>
      </c>
      <c r="I378" s="1">
        <f t="shared" si="35"/>
        <v>0</v>
      </c>
      <c r="J378" s="1" t="s">
        <v>15</v>
      </c>
      <c r="K378" s="1">
        <v>2</v>
      </c>
      <c r="L378" s="1" t="s">
        <v>19</v>
      </c>
      <c r="M378" s="1" t="b">
        <v>0</v>
      </c>
      <c r="N378" s="2" t="s">
        <v>17</v>
      </c>
      <c r="O378">
        <f t="shared" si="36"/>
        <v>21</v>
      </c>
      <c r="P378">
        <f t="shared" si="37"/>
        <v>7</v>
      </c>
      <c r="Q378">
        <f>IF(G378="B",VLOOKUP(F378,room_rates!$A$2:$G$8,3,FALSE),IF(G378="P",VLOOKUP(F378,room_rates!$A$2:$G$8,6,FALSE),IF(G378="M",VLOOKUP(F378,room_rates!$A$2:$G$8,7,FALSE),"")))</f>
        <v>242.00000000000003</v>
      </c>
      <c r="R378">
        <f t="shared" si="38"/>
        <v>0</v>
      </c>
      <c r="S378">
        <f>IF(J378="Online Travel Agency",VLOOKUP(F378,room_rates!$A$2:$G$8,3,FALSE)*15%,0)</f>
        <v>0</v>
      </c>
      <c r="T378">
        <f t="shared" si="39"/>
        <v>0</v>
      </c>
      <c r="U378">
        <f t="shared" si="40"/>
        <v>3388.0000000000005</v>
      </c>
      <c r="V378">
        <f t="shared" si="41"/>
        <v>14</v>
      </c>
    </row>
    <row r="379" spans="1:22" ht="14.25" customHeight="1" x14ac:dyDescent="0.35">
      <c r="A379" s="1">
        <v>1005885</v>
      </c>
      <c r="B379" s="3">
        <v>45659</v>
      </c>
      <c r="C379" s="3">
        <v>45676</v>
      </c>
      <c r="D379" s="3">
        <v>45680</v>
      </c>
      <c r="E379" s="1" t="s">
        <v>18</v>
      </c>
      <c r="F379" s="1">
        <v>1</v>
      </c>
      <c r="G379" s="1" t="s">
        <v>14</v>
      </c>
      <c r="H379" s="1">
        <v>0</v>
      </c>
      <c r="I379" s="1">
        <f t="shared" si="35"/>
        <v>0</v>
      </c>
      <c r="J379" s="1" t="s">
        <v>24</v>
      </c>
      <c r="K379" s="1">
        <v>1</v>
      </c>
      <c r="L379" s="1" t="s">
        <v>19</v>
      </c>
      <c r="M379" s="1" t="b">
        <v>1</v>
      </c>
      <c r="N379" s="2" t="s">
        <v>17</v>
      </c>
      <c r="O379">
        <f t="shared" si="36"/>
        <v>17</v>
      </c>
      <c r="P379">
        <f t="shared" si="37"/>
        <v>4</v>
      </c>
      <c r="Q379">
        <f>IF(G379="B",VLOOKUP(F379,room_rates!$A$2:$G$8,3,FALSE),IF(G379="P",VLOOKUP(F379,room_rates!$A$2:$G$8,6,FALSE),IF(G379="M",VLOOKUP(F379,room_rates!$A$2:$G$8,7,FALSE),"")))</f>
        <v>132</v>
      </c>
      <c r="R379">
        <f t="shared" si="38"/>
        <v>0</v>
      </c>
      <c r="S379">
        <f>IF(J379="Online Travel Agency",VLOOKUP(F379,room_rates!$A$2:$G$8,3,FALSE)*15%,0)</f>
        <v>18</v>
      </c>
      <c r="T379">
        <f t="shared" si="39"/>
        <v>1.32</v>
      </c>
      <c r="U379">
        <f t="shared" si="40"/>
        <v>450.72</v>
      </c>
      <c r="V379">
        <f t="shared" si="41"/>
        <v>4</v>
      </c>
    </row>
    <row r="380" spans="1:22" ht="14.25" customHeight="1" x14ac:dyDescent="0.35">
      <c r="A380" s="1">
        <v>1003082</v>
      </c>
      <c r="B380" s="3">
        <v>45677</v>
      </c>
      <c r="C380" s="3">
        <v>45677</v>
      </c>
      <c r="D380" s="3">
        <v>45681</v>
      </c>
      <c r="E380" s="1" t="s">
        <v>13</v>
      </c>
      <c r="F380" s="1">
        <v>7</v>
      </c>
      <c r="G380" s="1" t="s">
        <v>14</v>
      </c>
      <c r="H380" s="1">
        <v>0</v>
      </c>
      <c r="I380" s="1">
        <f t="shared" si="35"/>
        <v>0</v>
      </c>
      <c r="J380" s="1" t="s">
        <v>20</v>
      </c>
      <c r="K380" s="1">
        <v>1</v>
      </c>
      <c r="L380" s="1" t="s">
        <v>19</v>
      </c>
      <c r="M380" s="1" t="b">
        <v>0</v>
      </c>
      <c r="N380" s="2" t="s">
        <v>17</v>
      </c>
      <c r="O380">
        <f t="shared" si="36"/>
        <v>0</v>
      </c>
      <c r="P380">
        <f t="shared" si="37"/>
        <v>4</v>
      </c>
      <c r="Q380">
        <f>IF(G380="B",VLOOKUP(F380,room_rates!$A$2:$G$8,3,FALSE),IF(G380="P",VLOOKUP(F380,room_rates!$A$2:$G$8,6,FALSE),IF(G380="M",VLOOKUP(F380,room_rates!$A$2:$G$8,7,FALSE),"")))</f>
        <v>495.00000000000006</v>
      </c>
      <c r="R380">
        <f t="shared" si="38"/>
        <v>0</v>
      </c>
      <c r="S380">
        <f>IF(J380="Online Travel Agency",VLOOKUP(F380,room_rates!$A$2:$G$8,3,FALSE)*15%,0)</f>
        <v>0</v>
      </c>
      <c r="T380">
        <f t="shared" si="39"/>
        <v>0</v>
      </c>
      <c r="U380">
        <f t="shared" si="40"/>
        <v>1980.0000000000002</v>
      </c>
      <c r="V380">
        <f t="shared" si="41"/>
        <v>4</v>
      </c>
    </row>
    <row r="381" spans="1:22" ht="14.25" customHeight="1" x14ac:dyDescent="0.35">
      <c r="A381" s="1">
        <v>1003118</v>
      </c>
      <c r="B381" s="3">
        <v>45664</v>
      </c>
      <c r="C381" s="3">
        <v>45677</v>
      </c>
      <c r="D381" s="3">
        <v>45683</v>
      </c>
      <c r="E381" s="1" t="s">
        <v>18</v>
      </c>
      <c r="F381" s="1">
        <v>2</v>
      </c>
      <c r="G381" s="1" t="s">
        <v>14</v>
      </c>
      <c r="H381" s="1">
        <v>0</v>
      </c>
      <c r="I381" s="1">
        <f t="shared" si="35"/>
        <v>0</v>
      </c>
      <c r="J381" s="1" t="s">
        <v>24</v>
      </c>
      <c r="K381" s="1">
        <v>2</v>
      </c>
      <c r="L381" s="1" t="s">
        <v>16</v>
      </c>
      <c r="M381" s="1" t="b">
        <v>1</v>
      </c>
      <c r="N381" s="2" t="s">
        <v>17</v>
      </c>
      <c r="O381">
        <f t="shared" si="36"/>
        <v>13</v>
      </c>
      <c r="P381">
        <f t="shared" si="37"/>
        <v>6</v>
      </c>
      <c r="Q381">
        <f>IF(G381="B",VLOOKUP(F381,room_rates!$A$2:$G$8,3,FALSE),IF(G381="P",VLOOKUP(F381,room_rates!$A$2:$G$8,6,FALSE),IF(G381="M",VLOOKUP(F381,room_rates!$A$2:$G$8,7,FALSE),"")))</f>
        <v>154</v>
      </c>
      <c r="R381">
        <f t="shared" si="38"/>
        <v>0</v>
      </c>
      <c r="S381">
        <f>IF(J381="Online Travel Agency",VLOOKUP(F381,room_rates!$A$2:$G$8,3,FALSE)*15%,0)</f>
        <v>21</v>
      </c>
      <c r="T381">
        <f t="shared" si="39"/>
        <v>1.54</v>
      </c>
      <c r="U381">
        <f t="shared" si="40"/>
        <v>1577.52</v>
      </c>
      <c r="V381">
        <f t="shared" si="41"/>
        <v>12</v>
      </c>
    </row>
    <row r="382" spans="1:22" ht="14.25" customHeight="1" x14ac:dyDescent="0.35">
      <c r="A382" s="1">
        <v>1003191</v>
      </c>
      <c r="B382" s="3">
        <v>45677</v>
      </c>
      <c r="C382" s="3">
        <v>45677</v>
      </c>
      <c r="D382" s="3">
        <v>45680</v>
      </c>
      <c r="E382" s="1" t="s">
        <v>18</v>
      </c>
      <c r="F382" s="1">
        <v>1</v>
      </c>
      <c r="G382" s="1" t="s">
        <v>14</v>
      </c>
      <c r="H382" s="1">
        <v>0</v>
      </c>
      <c r="I382" s="1">
        <f t="shared" si="35"/>
        <v>0</v>
      </c>
      <c r="J382" s="1" t="s">
        <v>20</v>
      </c>
      <c r="K382" s="1">
        <v>3</v>
      </c>
      <c r="L382" s="1" t="s">
        <v>16</v>
      </c>
      <c r="M382" s="1" t="b">
        <v>0</v>
      </c>
      <c r="N382" s="2" t="s">
        <v>17</v>
      </c>
      <c r="O382">
        <f t="shared" si="36"/>
        <v>0</v>
      </c>
      <c r="P382">
        <f t="shared" si="37"/>
        <v>3</v>
      </c>
      <c r="Q382">
        <f>IF(G382="B",VLOOKUP(F382,room_rates!$A$2:$G$8,3,FALSE),IF(G382="P",VLOOKUP(F382,room_rates!$A$2:$G$8,6,FALSE),IF(G382="M",VLOOKUP(F382,room_rates!$A$2:$G$8,7,FALSE),"")))</f>
        <v>132</v>
      </c>
      <c r="R382">
        <f t="shared" si="38"/>
        <v>0</v>
      </c>
      <c r="S382">
        <f>IF(J382="Online Travel Agency",VLOOKUP(F382,room_rates!$A$2:$G$8,3,FALSE)*15%,0)</f>
        <v>0</v>
      </c>
      <c r="T382">
        <f t="shared" si="39"/>
        <v>0</v>
      </c>
      <c r="U382">
        <f t="shared" si="40"/>
        <v>1188</v>
      </c>
      <c r="V382">
        <f t="shared" si="41"/>
        <v>9</v>
      </c>
    </row>
    <row r="383" spans="1:22" ht="14.25" customHeight="1" x14ac:dyDescent="0.35">
      <c r="A383" s="1">
        <v>1003948</v>
      </c>
      <c r="B383" s="3">
        <v>45647</v>
      </c>
      <c r="C383" s="3">
        <v>45677</v>
      </c>
      <c r="D383" s="3">
        <v>45683</v>
      </c>
      <c r="E383" s="1" t="s">
        <v>18</v>
      </c>
      <c r="F383" s="1">
        <v>1</v>
      </c>
      <c r="G383" s="1" t="s">
        <v>14</v>
      </c>
      <c r="H383" s="1">
        <v>0</v>
      </c>
      <c r="I383" s="1">
        <f t="shared" si="35"/>
        <v>0</v>
      </c>
      <c r="J383" s="1" t="s">
        <v>15</v>
      </c>
      <c r="K383" s="1">
        <v>1</v>
      </c>
      <c r="L383" s="1" t="s">
        <v>19</v>
      </c>
      <c r="M383" s="1" t="b">
        <v>0</v>
      </c>
      <c r="N383" s="2" t="s">
        <v>17</v>
      </c>
      <c r="O383">
        <f t="shared" si="36"/>
        <v>30</v>
      </c>
      <c r="P383">
        <f t="shared" si="37"/>
        <v>6</v>
      </c>
      <c r="Q383">
        <f>IF(G383="B",VLOOKUP(F383,room_rates!$A$2:$G$8,3,FALSE),IF(G383="P",VLOOKUP(F383,room_rates!$A$2:$G$8,6,FALSE),IF(G383="M",VLOOKUP(F383,room_rates!$A$2:$G$8,7,FALSE),"")))</f>
        <v>132</v>
      </c>
      <c r="R383">
        <f t="shared" si="38"/>
        <v>0</v>
      </c>
      <c r="S383">
        <f>IF(J383="Online Travel Agency",VLOOKUP(F383,room_rates!$A$2:$G$8,3,FALSE)*15%,0)</f>
        <v>0</v>
      </c>
      <c r="T383">
        <f t="shared" si="39"/>
        <v>0</v>
      </c>
      <c r="U383">
        <f t="shared" si="40"/>
        <v>792</v>
      </c>
      <c r="V383">
        <f t="shared" si="41"/>
        <v>6</v>
      </c>
    </row>
    <row r="384" spans="1:22" ht="14.25" customHeight="1" x14ac:dyDescent="0.35">
      <c r="A384" s="1">
        <v>1004016</v>
      </c>
      <c r="B384" s="3">
        <v>45666</v>
      </c>
      <c r="C384" s="3">
        <v>45677</v>
      </c>
      <c r="D384" s="3">
        <v>45682</v>
      </c>
      <c r="E384" s="1" t="s">
        <v>18</v>
      </c>
      <c r="F384" s="1">
        <v>2</v>
      </c>
      <c r="G384" s="1" t="s">
        <v>14</v>
      </c>
      <c r="H384" s="1">
        <v>0</v>
      </c>
      <c r="I384" s="1">
        <f t="shared" si="35"/>
        <v>0</v>
      </c>
      <c r="J384" s="1" t="s">
        <v>24</v>
      </c>
      <c r="K384" s="1">
        <v>2</v>
      </c>
      <c r="L384" s="1" t="s">
        <v>16</v>
      </c>
      <c r="M384" s="1" t="b">
        <v>0</v>
      </c>
      <c r="N384" s="2" t="s">
        <v>17</v>
      </c>
      <c r="O384">
        <f t="shared" si="36"/>
        <v>11</v>
      </c>
      <c r="P384">
        <f t="shared" si="37"/>
        <v>5</v>
      </c>
      <c r="Q384">
        <f>IF(G384="B",VLOOKUP(F384,room_rates!$A$2:$G$8,3,FALSE),IF(G384="P",VLOOKUP(F384,room_rates!$A$2:$G$8,6,FALSE),IF(G384="M",VLOOKUP(F384,room_rates!$A$2:$G$8,7,FALSE),"")))</f>
        <v>154</v>
      </c>
      <c r="R384">
        <f t="shared" si="38"/>
        <v>0</v>
      </c>
      <c r="S384">
        <f>IF(J384="Online Travel Agency",VLOOKUP(F384,room_rates!$A$2:$G$8,3,FALSE)*15%,0)</f>
        <v>21</v>
      </c>
      <c r="T384">
        <f t="shared" si="39"/>
        <v>0</v>
      </c>
      <c r="U384">
        <f t="shared" si="40"/>
        <v>1330</v>
      </c>
      <c r="V384">
        <f t="shared" si="41"/>
        <v>10</v>
      </c>
    </row>
    <row r="385" spans="1:22" ht="14.25" customHeight="1" x14ac:dyDescent="0.35">
      <c r="A385" s="1">
        <v>1004374</v>
      </c>
      <c r="B385" s="3">
        <v>45664</v>
      </c>
      <c r="C385" s="3">
        <v>45677</v>
      </c>
      <c r="D385" s="3">
        <v>45680</v>
      </c>
      <c r="E385" s="1" t="s">
        <v>18</v>
      </c>
      <c r="F385" s="1">
        <v>2</v>
      </c>
      <c r="G385" s="1" t="s">
        <v>14</v>
      </c>
      <c r="H385" s="1">
        <v>0</v>
      </c>
      <c r="I385" s="1">
        <f t="shared" si="35"/>
        <v>0</v>
      </c>
      <c r="J385" s="1" t="s">
        <v>24</v>
      </c>
      <c r="K385" s="1">
        <v>1</v>
      </c>
      <c r="L385" s="1" t="s">
        <v>19</v>
      </c>
      <c r="M385" s="1" t="b">
        <v>1</v>
      </c>
      <c r="N385" s="2" t="s">
        <v>17</v>
      </c>
      <c r="O385">
        <f t="shared" si="36"/>
        <v>13</v>
      </c>
      <c r="P385">
        <f t="shared" si="37"/>
        <v>3</v>
      </c>
      <c r="Q385">
        <f>IF(G385="B",VLOOKUP(F385,room_rates!$A$2:$G$8,3,FALSE),IF(G385="P",VLOOKUP(F385,room_rates!$A$2:$G$8,6,FALSE),IF(G385="M",VLOOKUP(F385,room_rates!$A$2:$G$8,7,FALSE),"")))</f>
        <v>154</v>
      </c>
      <c r="R385">
        <f t="shared" si="38"/>
        <v>0</v>
      </c>
      <c r="S385">
        <f>IF(J385="Online Travel Agency",VLOOKUP(F385,room_rates!$A$2:$G$8,3,FALSE)*15%,0)</f>
        <v>21</v>
      </c>
      <c r="T385">
        <f t="shared" si="39"/>
        <v>1.54</v>
      </c>
      <c r="U385">
        <f t="shared" si="40"/>
        <v>394.38</v>
      </c>
      <c r="V385">
        <f t="shared" si="41"/>
        <v>3</v>
      </c>
    </row>
    <row r="386" spans="1:22" ht="14.25" customHeight="1" x14ac:dyDescent="0.35">
      <c r="A386" s="1">
        <v>1004444</v>
      </c>
      <c r="B386" s="3">
        <v>45677</v>
      </c>
      <c r="C386" s="3">
        <v>45677</v>
      </c>
      <c r="D386" s="3">
        <v>45678</v>
      </c>
      <c r="E386" s="1" t="s">
        <v>21</v>
      </c>
      <c r="F386" s="1">
        <v>3</v>
      </c>
      <c r="G386" s="1" t="s">
        <v>14</v>
      </c>
      <c r="H386" s="1">
        <v>0</v>
      </c>
      <c r="I386" s="1">
        <f t="shared" si="35"/>
        <v>0</v>
      </c>
      <c r="J386" s="1" t="s">
        <v>20</v>
      </c>
      <c r="K386" s="1">
        <v>1</v>
      </c>
      <c r="L386" s="1" t="s">
        <v>19</v>
      </c>
      <c r="M386" s="1" t="b">
        <v>1</v>
      </c>
      <c r="N386" s="2" t="s">
        <v>17</v>
      </c>
      <c r="O386">
        <f t="shared" si="36"/>
        <v>0</v>
      </c>
      <c r="P386">
        <f t="shared" si="37"/>
        <v>1</v>
      </c>
      <c r="Q386">
        <f>IF(G386="B",VLOOKUP(F386,room_rates!$A$2:$G$8,3,FALSE),IF(G386="P",VLOOKUP(F386,room_rates!$A$2:$G$8,6,FALSE),IF(G386="M",VLOOKUP(F386,room_rates!$A$2:$G$8,7,FALSE),"")))</f>
        <v>242.00000000000003</v>
      </c>
      <c r="R386">
        <f t="shared" si="38"/>
        <v>0</v>
      </c>
      <c r="S386">
        <f>IF(J386="Online Travel Agency",VLOOKUP(F386,room_rates!$A$2:$G$8,3,FALSE)*15%,0)</f>
        <v>0</v>
      </c>
      <c r="T386">
        <f t="shared" si="39"/>
        <v>2.4200000000000004</v>
      </c>
      <c r="U386">
        <f t="shared" si="40"/>
        <v>239.58000000000004</v>
      </c>
      <c r="V386">
        <f t="shared" si="41"/>
        <v>1</v>
      </c>
    </row>
    <row r="387" spans="1:22" ht="14.25" customHeight="1" x14ac:dyDescent="0.35">
      <c r="A387" s="1">
        <v>1004458</v>
      </c>
      <c r="B387" s="3">
        <v>45633</v>
      </c>
      <c r="C387" s="3">
        <v>45677</v>
      </c>
      <c r="D387" s="3">
        <v>45680</v>
      </c>
      <c r="E387" s="1" t="s">
        <v>18</v>
      </c>
      <c r="F387" s="1">
        <v>2</v>
      </c>
      <c r="G387" s="1" t="s">
        <v>14</v>
      </c>
      <c r="H387" s="1">
        <v>0</v>
      </c>
      <c r="I387" s="1">
        <f t="shared" ref="I387:I450" si="42">H387/100</f>
        <v>0</v>
      </c>
      <c r="J387" s="1" t="s">
        <v>15</v>
      </c>
      <c r="K387" s="1">
        <v>3</v>
      </c>
      <c r="L387" s="1" t="s">
        <v>16</v>
      </c>
      <c r="M387" s="1" t="b">
        <v>0</v>
      </c>
      <c r="N387" s="2" t="s">
        <v>17</v>
      </c>
      <c r="O387">
        <f t="shared" ref="O387:O450" si="43">C387-B387</f>
        <v>44</v>
      </c>
      <c r="P387">
        <f t="shared" ref="P387:P450" si="44">D387-C387</f>
        <v>3</v>
      </c>
      <c r="Q387">
        <f>IF(G387="B",VLOOKUP(F387,room_rates!$A$2:$G$8,3,FALSE),IF(G387="P",VLOOKUP(F387,room_rates!$A$2:$G$8,6,FALSE),IF(G387="M",VLOOKUP(F387,room_rates!$A$2:$G$8,7,FALSE),"")))</f>
        <v>154</v>
      </c>
      <c r="R387">
        <f t="shared" ref="R387:R450" si="45">Q387*(H387/100)</f>
        <v>0</v>
      </c>
      <c r="S387">
        <f>IF(J387="Online Travel Agency",VLOOKUP(F387,room_rates!$A$2:$G$8,3,FALSE)*15%,0)</f>
        <v>0</v>
      </c>
      <c r="T387">
        <f t="shared" ref="T387:T450" si="46">IF(M387=TRUE, Q387*1%,0)</f>
        <v>0</v>
      </c>
      <c r="U387">
        <f t="shared" ref="U387:U450" si="47">(Q387-R387-S387-T387)*V387</f>
        <v>1386</v>
      </c>
      <c r="V387">
        <f t="shared" ref="V387:V450" si="48">K387*P387</f>
        <v>9</v>
      </c>
    </row>
    <row r="388" spans="1:22" ht="14.25" customHeight="1" x14ac:dyDescent="0.35">
      <c r="A388" s="1">
        <v>1004545</v>
      </c>
      <c r="B388" s="3">
        <v>45667</v>
      </c>
      <c r="C388" s="3">
        <v>45677</v>
      </c>
      <c r="D388" s="3">
        <v>45679</v>
      </c>
      <c r="E388" s="1" t="s">
        <v>21</v>
      </c>
      <c r="F388" s="1">
        <v>5</v>
      </c>
      <c r="G388" s="1" t="s">
        <v>14</v>
      </c>
      <c r="H388" s="1">
        <v>0</v>
      </c>
      <c r="I388" s="1">
        <f t="shared" si="42"/>
        <v>0</v>
      </c>
      <c r="J388" s="1" t="s">
        <v>24</v>
      </c>
      <c r="K388" s="1">
        <v>2</v>
      </c>
      <c r="L388" s="1" t="s">
        <v>19</v>
      </c>
      <c r="M388" s="1" t="b">
        <v>0</v>
      </c>
      <c r="N388" s="2" t="s">
        <v>17</v>
      </c>
      <c r="O388">
        <f t="shared" si="43"/>
        <v>10</v>
      </c>
      <c r="P388">
        <f t="shared" si="44"/>
        <v>2</v>
      </c>
      <c r="Q388">
        <f>IF(G388="B",VLOOKUP(F388,room_rates!$A$2:$G$8,3,FALSE),IF(G388="P",VLOOKUP(F388,room_rates!$A$2:$G$8,6,FALSE),IF(G388="M",VLOOKUP(F388,room_rates!$A$2:$G$8,7,FALSE),"")))</f>
        <v>264</v>
      </c>
      <c r="R388">
        <f t="shared" si="45"/>
        <v>0</v>
      </c>
      <c r="S388">
        <f>IF(J388="Online Travel Agency",VLOOKUP(F388,room_rates!$A$2:$G$8,3,FALSE)*15%,0)</f>
        <v>36</v>
      </c>
      <c r="T388">
        <f t="shared" si="46"/>
        <v>0</v>
      </c>
      <c r="U388">
        <f t="shared" si="47"/>
        <v>912</v>
      </c>
      <c r="V388">
        <f t="shared" si="48"/>
        <v>4</v>
      </c>
    </row>
    <row r="389" spans="1:22" ht="14.25" customHeight="1" x14ac:dyDescent="0.35">
      <c r="A389" s="1">
        <v>1004554</v>
      </c>
      <c r="B389" s="3">
        <v>45677</v>
      </c>
      <c r="C389" s="3">
        <v>45677</v>
      </c>
      <c r="D389" s="3">
        <v>45679</v>
      </c>
      <c r="E389" s="1" t="s">
        <v>18</v>
      </c>
      <c r="F389" s="1">
        <v>2</v>
      </c>
      <c r="G389" s="1" t="s">
        <v>14</v>
      </c>
      <c r="H389" s="1">
        <v>0</v>
      </c>
      <c r="I389" s="1">
        <f t="shared" si="42"/>
        <v>0</v>
      </c>
      <c r="J389" s="1" t="s">
        <v>20</v>
      </c>
      <c r="K389" s="1">
        <v>3</v>
      </c>
      <c r="L389" s="1" t="s">
        <v>19</v>
      </c>
      <c r="M389" s="1" t="b">
        <v>1</v>
      </c>
      <c r="N389" s="2" t="s">
        <v>17</v>
      </c>
      <c r="O389">
        <f t="shared" si="43"/>
        <v>0</v>
      </c>
      <c r="P389">
        <f t="shared" si="44"/>
        <v>2</v>
      </c>
      <c r="Q389">
        <f>IF(G389="B",VLOOKUP(F389,room_rates!$A$2:$G$8,3,FALSE),IF(G389="P",VLOOKUP(F389,room_rates!$A$2:$G$8,6,FALSE),IF(G389="M",VLOOKUP(F389,room_rates!$A$2:$G$8,7,FALSE),"")))</f>
        <v>154</v>
      </c>
      <c r="R389">
        <f t="shared" si="45"/>
        <v>0</v>
      </c>
      <c r="S389">
        <f>IF(J389="Online Travel Agency",VLOOKUP(F389,room_rates!$A$2:$G$8,3,FALSE)*15%,0)</f>
        <v>0</v>
      </c>
      <c r="T389">
        <f t="shared" si="46"/>
        <v>1.54</v>
      </c>
      <c r="U389">
        <f t="shared" si="47"/>
        <v>914.76</v>
      </c>
      <c r="V389">
        <f t="shared" si="48"/>
        <v>6</v>
      </c>
    </row>
    <row r="390" spans="1:22" ht="14.25" customHeight="1" x14ac:dyDescent="0.35">
      <c r="A390" s="1">
        <v>1004557</v>
      </c>
      <c r="B390" s="3">
        <v>45670</v>
      </c>
      <c r="C390" s="3">
        <v>45677</v>
      </c>
      <c r="D390" s="3">
        <v>45680</v>
      </c>
      <c r="E390" s="1" t="s">
        <v>21</v>
      </c>
      <c r="F390" s="1">
        <v>5</v>
      </c>
      <c r="G390" s="1" t="s">
        <v>14</v>
      </c>
      <c r="H390" s="1">
        <v>0</v>
      </c>
      <c r="I390" s="1">
        <f t="shared" si="42"/>
        <v>0</v>
      </c>
      <c r="J390" s="1" t="s">
        <v>24</v>
      </c>
      <c r="K390" s="1">
        <v>2</v>
      </c>
      <c r="L390" s="1" t="s">
        <v>19</v>
      </c>
      <c r="M390" s="1" t="b">
        <v>0</v>
      </c>
      <c r="N390" s="2" t="s">
        <v>17</v>
      </c>
      <c r="O390">
        <f t="shared" si="43"/>
        <v>7</v>
      </c>
      <c r="P390">
        <f t="shared" si="44"/>
        <v>3</v>
      </c>
      <c r="Q390">
        <f>IF(G390="B",VLOOKUP(F390,room_rates!$A$2:$G$8,3,FALSE),IF(G390="P",VLOOKUP(F390,room_rates!$A$2:$G$8,6,FALSE),IF(G390="M",VLOOKUP(F390,room_rates!$A$2:$G$8,7,FALSE),"")))</f>
        <v>264</v>
      </c>
      <c r="R390">
        <f t="shared" si="45"/>
        <v>0</v>
      </c>
      <c r="S390">
        <f>IF(J390="Online Travel Agency",VLOOKUP(F390,room_rates!$A$2:$G$8,3,FALSE)*15%,0)</f>
        <v>36</v>
      </c>
      <c r="T390">
        <f t="shared" si="46"/>
        <v>0</v>
      </c>
      <c r="U390">
        <f t="shared" si="47"/>
        <v>1368</v>
      </c>
      <c r="V390">
        <f t="shared" si="48"/>
        <v>6</v>
      </c>
    </row>
    <row r="391" spans="1:22" ht="14.25" customHeight="1" x14ac:dyDescent="0.35">
      <c r="A391" s="1">
        <v>1004823</v>
      </c>
      <c r="B391" s="3">
        <v>45648</v>
      </c>
      <c r="C391" s="3">
        <v>45677</v>
      </c>
      <c r="D391" s="3">
        <v>45684</v>
      </c>
      <c r="E391" s="1" t="s">
        <v>18</v>
      </c>
      <c r="F391" s="1">
        <v>1</v>
      </c>
      <c r="G391" s="1" t="s">
        <v>14</v>
      </c>
      <c r="H391" s="1">
        <v>0</v>
      </c>
      <c r="I391" s="1">
        <f t="shared" si="42"/>
        <v>0</v>
      </c>
      <c r="J391" s="1" t="s">
        <v>15</v>
      </c>
      <c r="K391" s="1">
        <v>2</v>
      </c>
      <c r="L391" s="1" t="s">
        <v>16</v>
      </c>
      <c r="M391" s="1" t="b">
        <v>0</v>
      </c>
      <c r="N391" s="2" t="s">
        <v>17</v>
      </c>
      <c r="O391">
        <f t="shared" si="43"/>
        <v>29</v>
      </c>
      <c r="P391">
        <f t="shared" si="44"/>
        <v>7</v>
      </c>
      <c r="Q391">
        <f>IF(G391="B",VLOOKUP(F391,room_rates!$A$2:$G$8,3,FALSE),IF(G391="P",VLOOKUP(F391,room_rates!$A$2:$G$8,6,FALSE),IF(G391="M",VLOOKUP(F391,room_rates!$A$2:$G$8,7,FALSE),"")))</f>
        <v>132</v>
      </c>
      <c r="R391">
        <f t="shared" si="45"/>
        <v>0</v>
      </c>
      <c r="S391">
        <f>IF(J391="Online Travel Agency",VLOOKUP(F391,room_rates!$A$2:$G$8,3,FALSE)*15%,0)</f>
        <v>0</v>
      </c>
      <c r="T391">
        <f t="shared" si="46"/>
        <v>0</v>
      </c>
      <c r="U391">
        <f t="shared" si="47"/>
        <v>1848</v>
      </c>
      <c r="V391">
        <f t="shared" si="48"/>
        <v>14</v>
      </c>
    </row>
    <row r="392" spans="1:22" ht="14.25" customHeight="1" x14ac:dyDescent="0.35">
      <c r="A392" s="1">
        <v>1004906</v>
      </c>
      <c r="B392" s="3">
        <v>45667</v>
      </c>
      <c r="C392" s="3">
        <v>45677</v>
      </c>
      <c r="D392" s="3">
        <v>45684</v>
      </c>
      <c r="E392" s="1" t="s">
        <v>18</v>
      </c>
      <c r="F392" s="1">
        <v>1</v>
      </c>
      <c r="G392" s="1" t="s">
        <v>14</v>
      </c>
      <c r="H392" s="1">
        <v>0</v>
      </c>
      <c r="I392" s="1">
        <f t="shared" si="42"/>
        <v>0</v>
      </c>
      <c r="J392" s="1" t="s">
        <v>15</v>
      </c>
      <c r="K392" s="1">
        <v>2</v>
      </c>
      <c r="L392" s="1" t="s">
        <v>16</v>
      </c>
      <c r="M392" s="1" t="b">
        <v>0</v>
      </c>
      <c r="N392" s="2" t="s">
        <v>17</v>
      </c>
      <c r="O392">
        <f t="shared" si="43"/>
        <v>10</v>
      </c>
      <c r="P392">
        <f t="shared" si="44"/>
        <v>7</v>
      </c>
      <c r="Q392">
        <f>IF(G392="B",VLOOKUP(F392,room_rates!$A$2:$G$8,3,FALSE),IF(G392="P",VLOOKUP(F392,room_rates!$A$2:$G$8,6,FALSE),IF(G392="M",VLOOKUP(F392,room_rates!$A$2:$G$8,7,FALSE),"")))</f>
        <v>132</v>
      </c>
      <c r="R392">
        <f t="shared" si="45"/>
        <v>0</v>
      </c>
      <c r="S392">
        <f>IF(J392="Online Travel Agency",VLOOKUP(F392,room_rates!$A$2:$G$8,3,FALSE)*15%,0)</f>
        <v>0</v>
      </c>
      <c r="T392">
        <f t="shared" si="46"/>
        <v>0</v>
      </c>
      <c r="U392">
        <f t="shared" si="47"/>
        <v>1848</v>
      </c>
      <c r="V392">
        <f t="shared" si="48"/>
        <v>14</v>
      </c>
    </row>
    <row r="393" spans="1:22" ht="14.25" customHeight="1" x14ac:dyDescent="0.35">
      <c r="A393" s="1">
        <v>1004980</v>
      </c>
      <c r="B393" s="3">
        <v>45659</v>
      </c>
      <c r="C393" s="3">
        <v>45677</v>
      </c>
      <c r="D393" s="3">
        <v>45682</v>
      </c>
      <c r="E393" s="1" t="s">
        <v>18</v>
      </c>
      <c r="F393" s="1">
        <v>1</v>
      </c>
      <c r="G393" s="1" t="s">
        <v>14</v>
      </c>
      <c r="H393" s="1">
        <v>0</v>
      </c>
      <c r="I393" s="1">
        <f t="shared" si="42"/>
        <v>0</v>
      </c>
      <c r="J393" s="1" t="s">
        <v>15</v>
      </c>
      <c r="K393" s="1">
        <v>3</v>
      </c>
      <c r="L393" s="1" t="s">
        <v>19</v>
      </c>
      <c r="M393" s="1" t="b">
        <v>1</v>
      </c>
      <c r="N393" s="2" t="s">
        <v>17</v>
      </c>
      <c r="O393">
        <f t="shared" si="43"/>
        <v>18</v>
      </c>
      <c r="P393">
        <f t="shared" si="44"/>
        <v>5</v>
      </c>
      <c r="Q393">
        <f>IF(G393="B",VLOOKUP(F393,room_rates!$A$2:$G$8,3,FALSE),IF(G393="P",VLOOKUP(F393,room_rates!$A$2:$G$8,6,FALSE),IF(G393="M",VLOOKUP(F393,room_rates!$A$2:$G$8,7,FALSE),"")))</f>
        <v>132</v>
      </c>
      <c r="R393">
        <f t="shared" si="45"/>
        <v>0</v>
      </c>
      <c r="S393">
        <f>IF(J393="Online Travel Agency",VLOOKUP(F393,room_rates!$A$2:$G$8,3,FALSE)*15%,0)</f>
        <v>0</v>
      </c>
      <c r="T393">
        <f t="shared" si="46"/>
        <v>1.32</v>
      </c>
      <c r="U393">
        <f t="shared" si="47"/>
        <v>1960.2</v>
      </c>
      <c r="V393">
        <f t="shared" si="48"/>
        <v>15</v>
      </c>
    </row>
    <row r="394" spans="1:22" ht="14.25" customHeight="1" x14ac:dyDescent="0.35">
      <c r="A394" s="1">
        <v>1004985</v>
      </c>
      <c r="B394" s="3">
        <v>45677</v>
      </c>
      <c r="C394" s="3">
        <v>45677</v>
      </c>
      <c r="D394" s="3">
        <v>45679</v>
      </c>
      <c r="E394" s="1" t="s">
        <v>21</v>
      </c>
      <c r="F394" s="1">
        <v>3</v>
      </c>
      <c r="G394" s="1" t="s">
        <v>14</v>
      </c>
      <c r="H394" s="1">
        <v>0</v>
      </c>
      <c r="I394" s="1">
        <f t="shared" si="42"/>
        <v>0</v>
      </c>
      <c r="J394" s="1" t="s">
        <v>20</v>
      </c>
      <c r="K394" s="1">
        <v>3</v>
      </c>
      <c r="L394" s="1" t="s">
        <v>16</v>
      </c>
      <c r="M394" s="1" t="b">
        <v>0</v>
      </c>
      <c r="N394" s="2" t="s">
        <v>17</v>
      </c>
      <c r="O394">
        <f t="shared" si="43"/>
        <v>0</v>
      </c>
      <c r="P394">
        <f t="shared" si="44"/>
        <v>2</v>
      </c>
      <c r="Q394">
        <f>IF(G394="B",VLOOKUP(F394,room_rates!$A$2:$G$8,3,FALSE),IF(G394="P",VLOOKUP(F394,room_rates!$A$2:$G$8,6,FALSE),IF(G394="M",VLOOKUP(F394,room_rates!$A$2:$G$8,7,FALSE),"")))</f>
        <v>242.00000000000003</v>
      </c>
      <c r="R394">
        <f t="shared" si="45"/>
        <v>0</v>
      </c>
      <c r="S394">
        <f>IF(J394="Online Travel Agency",VLOOKUP(F394,room_rates!$A$2:$G$8,3,FALSE)*15%,0)</f>
        <v>0</v>
      </c>
      <c r="T394">
        <f t="shared" si="46"/>
        <v>0</v>
      </c>
      <c r="U394">
        <f t="shared" si="47"/>
        <v>1452.0000000000002</v>
      </c>
      <c r="V394">
        <f t="shared" si="48"/>
        <v>6</v>
      </c>
    </row>
    <row r="395" spans="1:22" ht="14.25" customHeight="1" x14ac:dyDescent="0.35">
      <c r="A395" s="1">
        <v>1005215</v>
      </c>
      <c r="B395" s="3">
        <v>45677</v>
      </c>
      <c r="C395" s="3">
        <v>45677</v>
      </c>
      <c r="D395" s="3">
        <v>45679</v>
      </c>
      <c r="E395" s="1" t="s">
        <v>18</v>
      </c>
      <c r="F395" s="1">
        <v>2</v>
      </c>
      <c r="G395" s="1" t="s">
        <v>14</v>
      </c>
      <c r="H395" s="1">
        <v>0</v>
      </c>
      <c r="I395" s="1">
        <f t="shared" si="42"/>
        <v>0</v>
      </c>
      <c r="J395" s="1" t="s">
        <v>20</v>
      </c>
      <c r="K395" s="1">
        <v>1</v>
      </c>
      <c r="L395" s="1" t="s">
        <v>16</v>
      </c>
      <c r="M395" s="1" t="b">
        <v>0</v>
      </c>
      <c r="N395" s="2" t="s">
        <v>17</v>
      </c>
      <c r="O395">
        <f t="shared" si="43"/>
        <v>0</v>
      </c>
      <c r="P395">
        <f t="shared" si="44"/>
        <v>2</v>
      </c>
      <c r="Q395">
        <f>IF(G395="B",VLOOKUP(F395,room_rates!$A$2:$G$8,3,FALSE),IF(G395="P",VLOOKUP(F395,room_rates!$A$2:$G$8,6,FALSE),IF(G395="M",VLOOKUP(F395,room_rates!$A$2:$G$8,7,FALSE),"")))</f>
        <v>154</v>
      </c>
      <c r="R395">
        <f t="shared" si="45"/>
        <v>0</v>
      </c>
      <c r="S395">
        <f>IF(J395="Online Travel Agency",VLOOKUP(F395,room_rates!$A$2:$G$8,3,FALSE)*15%,0)</f>
        <v>0</v>
      </c>
      <c r="T395">
        <f t="shared" si="46"/>
        <v>0</v>
      </c>
      <c r="U395">
        <f t="shared" si="47"/>
        <v>308</v>
      </c>
      <c r="V395">
        <f t="shared" si="48"/>
        <v>2</v>
      </c>
    </row>
    <row r="396" spans="1:22" ht="14.25" customHeight="1" x14ac:dyDescent="0.35">
      <c r="A396" s="1">
        <v>1005238</v>
      </c>
      <c r="B396" s="3">
        <v>45677</v>
      </c>
      <c r="C396" s="3">
        <v>45677</v>
      </c>
      <c r="D396" s="3">
        <v>45680</v>
      </c>
      <c r="E396" s="1" t="s">
        <v>21</v>
      </c>
      <c r="F396" s="1">
        <v>5</v>
      </c>
      <c r="G396" s="1" t="s">
        <v>14</v>
      </c>
      <c r="H396" s="1">
        <v>0</v>
      </c>
      <c r="I396" s="1">
        <f t="shared" si="42"/>
        <v>0</v>
      </c>
      <c r="J396" s="1" t="s">
        <v>20</v>
      </c>
      <c r="K396" s="1">
        <v>1</v>
      </c>
      <c r="L396" s="1" t="s">
        <v>19</v>
      </c>
      <c r="M396" s="1" t="b">
        <v>0</v>
      </c>
      <c r="N396" s="2" t="s">
        <v>17</v>
      </c>
      <c r="O396">
        <f t="shared" si="43"/>
        <v>0</v>
      </c>
      <c r="P396">
        <f t="shared" si="44"/>
        <v>3</v>
      </c>
      <c r="Q396">
        <f>IF(G396="B",VLOOKUP(F396,room_rates!$A$2:$G$8,3,FALSE),IF(G396="P",VLOOKUP(F396,room_rates!$A$2:$G$8,6,FALSE),IF(G396="M",VLOOKUP(F396,room_rates!$A$2:$G$8,7,FALSE),"")))</f>
        <v>264</v>
      </c>
      <c r="R396">
        <f t="shared" si="45"/>
        <v>0</v>
      </c>
      <c r="S396">
        <f>IF(J396="Online Travel Agency",VLOOKUP(F396,room_rates!$A$2:$G$8,3,FALSE)*15%,0)</f>
        <v>0</v>
      </c>
      <c r="T396">
        <f t="shared" si="46"/>
        <v>0</v>
      </c>
      <c r="U396">
        <f t="shared" si="47"/>
        <v>792</v>
      </c>
      <c r="V396">
        <f t="shared" si="48"/>
        <v>3</v>
      </c>
    </row>
    <row r="397" spans="1:22" ht="14.25" customHeight="1" x14ac:dyDescent="0.35">
      <c r="A397" s="1">
        <v>1005387</v>
      </c>
      <c r="B397" s="3">
        <v>45677</v>
      </c>
      <c r="C397" s="3">
        <v>45677</v>
      </c>
      <c r="D397" s="3">
        <v>45678</v>
      </c>
      <c r="E397" s="1" t="s">
        <v>18</v>
      </c>
      <c r="F397" s="1">
        <v>1</v>
      </c>
      <c r="G397" s="1" t="s">
        <v>14</v>
      </c>
      <c r="H397" s="1">
        <v>0</v>
      </c>
      <c r="I397" s="1">
        <f t="shared" si="42"/>
        <v>0</v>
      </c>
      <c r="J397" s="1" t="s">
        <v>20</v>
      </c>
      <c r="K397" s="1">
        <v>1</v>
      </c>
      <c r="L397" s="1" t="s">
        <v>19</v>
      </c>
      <c r="M397" s="1" t="b">
        <v>1</v>
      </c>
      <c r="N397" s="2" t="s">
        <v>17</v>
      </c>
      <c r="O397">
        <f t="shared" si="43"/>
        <v>0</v>
      </c>
      <c r="P397">
        <f t="shared" si="44"/>
        <v>1</v>
      </c>
      <c r="Q397">
        <f>IF(G397="B",VLOOKUP(F397,room_rates!$A$2:$G$8,3,FALSE),IF(G397="P",VLOOKUP(F397,room_rates!$A$2:$G$8,6,FALSE),IF(G397="M",VLOOKUP(F397,room_rates!$A$2:$G$8,7,FALSE),"")))</f>
        <v>132</v>
      </c>
      <c r="R397">
        <f t="shared" si="45"/>
        <v>0</v>
      </c>
      <c r="S397">
        <f>IF(J397="Online Travel Agency",VLOOKUP(F397,room_rates!$A$2:$G$8,3,FALSE)*15%,0)</f>
        <v>0</v>
      </c>
      <c r="T397">
        <f t="shared" si="46"/>
        <v>1.32</v>
      </c>
      <c r="U397">
        <f t="shared" si="47"/>
        <v>130.68</v>
      </c>
      <c r="V397">
        <f t="shared" si="48"/>
        <v>1</v>
      </c>
    </row>
    <row r="398" spans="1:22" ht="14.25" customHeight="1" x14ac:dyDescent="0.35">
      <c r="A398" s="1">
        <v>1006136</v>
      </c>
      <c r="B398" s="3">
        <v>45639</v>
      </c>
      <c r="C398" s="3">
        <v>45677</v>
      </c>
      <c r="D398" s="3">
        <v>45683</v>
      </c>
      <c r="E398" s="1" t="s">
        <v>21</v>
      </c>
      <c r="F398" s="1">
        <v>4</v>
      </c>
      <c r="G398" s="1" t="s">
        <v>14</v>
      </c>
      <c r="H398" s="1">
        <v>0</v>
      </c>
      <c r="I398" s="1">
        <f t="shared" si="42"/>
        <v>0</v>
      </c>
      <c r="J398" s="1" t="s">
        <v>15</v>
      </c>
      <c r="K398" s="1">
        <v>1</v>
      </c>
      <c r="L398" s="1" t="s">
        <v>19</v>
      </c>
      <c r="M398" s="1" t="b">
        <v>0</v>
      </c>
      <c r="N398" s="2" t="s">
        <v>17</v>
      </c>
      <c r="O398">
        <f t="shared" si="43"/>
        <v>38</v>
      </c>
      <c r="P398">
        <f t="shared" si="44"/>
        <v>6</v>
      </c>
      <c r="Q398">
        <f>IF(G398="B",VLOOKUP(F398,room_rates!$A$2:$G$8,3,FALSE),IF(G398="P",VLOOKUP(F398,room_rates!$A$2:$G$8,6,FALSE),IF(G398="M",VLOOKUP(F398,room_rates!$A$2:$G$8,7,FALSE),"")))</f>
        <v>253.00000000000003</v>
      </c>
      <c r="R398">
        <f t="shared" si="45"/>
        <v>0</v>
      </c>
      <c r="S398">
        <f>IF(J398="Online Travel Agency",VLOOKUP(F398,room_rates!$A$2:$G$8,3,FALSE)*15%,0)</f>
        <v>0</v>
      </c>
      <c r="T398">
        <f t="shared" si="46"/>
        <v>0</v>
      </c>
      <c r="U398">
        <f t="shared" si="47"/>
        <v>1518.0000000000002</v>
      </c>
      <c r="V398">
        <f t="shared" si="48"/>
        <v>6</v>
      </c>
    </row>
    <row r="399" spans="1:22" ht="14.25" customHeight="1" x14ac:dyDescent="0.35">
      <c r="A399" s="1">
        <v>1003085</v>
      </c>
      <c r="B399" s="3">
        <v>45662</v>
      </c>
      <c r="C399" s="3">
        <v>45678</v>
      </c>
      <c r="D399" s="3">
        <v>45680</v>
      </c>
      <c r="E399" s="1" t="s">
        <v>18</v>
      </c>
      <c r="F399" s="1">
        <v>1</v>
      </c>
      <c r="G399" s="1" t="s">
        <v>14</v>
      </c>
      <c r="H399" s="1">
        <v>0</v>
      </c>
      <c r="I399" s="1">
        <f t="shared" si="42"/>
        <v>0</v>
      </c>
      <c r="J399" s="1" t="s">
        <v>24</v>
      </c>
      <c r="K399" s="1">
        <v>1</v>
      </c>
      <c r="L399" s="1" t="s">
        <v>19</v>
      </c>
      <c r="M399" s="1" t="b">
        <v>0</v>
      </c>
      <c r="N399" s="2" t="s">
        <v>17</v>
      </c>
      <c r="O399">
        <f t="shared" si="43"/>
        <v>16</v>
      </c>
      <c r="P399">
        <f t="shared" si="44"/>
        <v>2</v>
      </c>
      <c r="Q399">
        <f>IF(G399="B",VLOOKUP(F399,room_rates!$A$2:$G$8,3,FALSE),IF(G399="P",VLOOKUP(F399,room_rates!$A$2:$G$8,6,FALSE),IF(G399="M",VLOOKUP(F399,room_rates!$A$2:$G$8,7,FALSE),"")))</f>
        <v>132</v>
      </c>
      <c r="R399">
        <f t="shared" si="45"/>
        <v>0</v>
      </c>
      <c r="S399">
        <f>IF(J399="Online Travel Agency",VLOOKUP(F399,room_rates!$A$2:$G$8,3,FALSE)*15%,0)</f>
        <v>18</v>
      </c>
      <c r="T399">
        <f t="shared" si="46"/>
        <v>0</v>
      </c>
      <c r="U399">
        <f t="shared" si="47"/>
        <v>228</v>
      </c>
      <c r="V399">
        <f t="shared" si="48"/>
        <v>2</v>
      </c>
    </row>
    <row r="400" spans="1:22" ht="14.25" customHeight="1" x14ac:dyDescent="0.35">
      <c r="A400" s="1">
        <v>1003123</v>
      </c>
      <c r="B400" s="3">
        <v>45647</v>
      </c>
      <c r="C400" s="3">
        <v>45678</v>
      </c>
      <c r="D400" s="3">
        <v>45682</v>
      </c>
      <c r="E400" s="1" t="s">
        <v>18</v>
      </c>
      <c r="F400" s="1">
        <v>2</v>
      </c>
      <c r="G400" s="1" t="s">
        <v>14</v>
      </c>
      <c r="H400" s="1">
        <v>0</v>
      </c>
      <c r="I400" s="1">
        <f t="shared" si="42"/>
        <v>0</v>
      </c>
      <c r="J400" s="1" t="s">
        <v>15</v>
      </c>
      <c r="K400" s="1">
        <v>1</v>
      </c>
      <c r="L400" s="1" t="s">
        <v>19</v>
      </c>
      <c r="M400" s="1" t="b">
        <v>0</v>
      </c>
      <c r="N400" s="2" t="s">
        <v>17</v>
      </c>
      <c r="O400">
        <f t="shared" si="43"/>
        <v>31</v>
      </c>
      <c r="P400">
        <f t="shared" si="44"/>
        <v>4</v>
      </c>
      <c r="Q400">
        <f>IF(G400="B",VLOOKUP(F400,room_rates!$A$2:$G$8,3,FALSE),IF(G400="P",VLOOKUP(F400,room_rates!$A$2:$G$8,6,FALSE),IF(G400="M",VLOOKUP(F400,room_rates!$A$2:$G$8,7,FALSE),"")))</f>
        <v>154</v>
      </c>
      <c r="R400">
        <f t="shared" si="45"/>
        <v>0</v>
      </c>
      <c r="S400">
        <f>IF(J400="Online Travel Agency",VLOOKUP(F400,room_rates!$A$2:$G$8,3,FALSE)*15%,0)</f>
        <v>0</v>
      </c>
      <c r="T400">
        <f t="shared" si="46"/>
        <v>0</v>
      </c>
      <c r="U400">
        <f t="shared" si="47"/>
        <v>616</v>
      </c>
      <c r="V400">
        <f t="shared" si="48"/>
        <v>4</v>
      </c>
    </row>
    <row r="401" spans="1:22" ht="14.25" customHeight="1" x14ac:dyDescent="0.35">
      <c r="A401" s="1">
        <v>1003323</v>
      </c>
      <c r="B401" s="3">
        <v>45678</v>
      </c>
      <c r="C401" s="3">
        <v>45678</v>
      </c>
      <c r="D401" s="3">
        <v>45681</v>
      </c>
      <c r="E401" s="1" t="s">
        <v>21</v>
      </c>
      <c r="F401" s="1">
        <v>4</v>
      </c>
      <c r="G401" s="1" t="s">
        <v>14</v>
      </c>
      <c r="H401" s="1">
        <v>0</v>
      </c>
      <c r="I401" s="1">
        <f t="shared" si="42"/>
        <v>0</v>
      </c>
      <c r="J401" s="1" t="s">
        <v>20</v>
      </c>
      <c r="K401" s="1">
        <v>3</v>
      </c>
      <c r="L401" s="1" t="s">
        <v>16</v>
      </c>
      <c r="M401" s="1" t="b">
        <v>0</v>
      </c>
      <c r="N401" s="2" t="s">
        <v>17</v>
      </c>
      <c r="O401">
        <f t="shared" si="43"/>
        <v>0</v>
      </c>
      <c r="P401">
        <f t="shared" si="44"/>
        <v>3</v>
      </c>
      <c r="Q401">
        <f>IF(G401="B",VLOOKUP(F401,room_rates!$A$2:$G$8,3,FALSE),IF(G401="P",VLOOKUP(F401,room_rates!$A$2:$G$8,6,FALSE),IF(G401="M",VLOOKUP(F401,room_rates!$A$2:$G$8,7,FALSE),"")))</f>
        <v>253.00000000000003</v>
      </c>
      <c r="R401">
        <f t="shared" si="45"/>
        <v>0</v>
      </c>
      <c r="S401">
        <f>IF(J401="Online Travel Agency",VLOOKUP(F401,room_rates!$A$2:$G$8,3,FALSE)*15%,0)</f>
        <v>0</v>
      </c>
      <c r="T401">
        <f t="shared" si="46"/>
        <v>0</v>
      </c>
      <c r="U401">
        <f t="shared" si="47"/>
        <v>2277.0000000000005</v>
      </c>
      <c r="V401">
        <f t="shared" si="48"/>
        <v>9</v>
      </c>
    </row>
    <row r="402" spans="1:22" ht="14.25" customHeight="1" x14ac:dyDescent="0.35">
      <c r="A402" s="1">
        <v>1003799</v>
      </c>
      <c r="B402" s="3">
        <v>45658</v>
      </c>
      <c r="C402" s="3">
        <v>45678</v>
      </c>
      <c r="D402" s="3">
        <v>45685</v>
      </c>
      <c r="E402" s="1" t="s">
        <v>13</v>
      </c>
      <c r="F402" s="1">
        <v>6</v>
      </c>
      <c r="G402" s="1" t="s">
        <v>14</v>
      </c>
      <c r="H402" s="1">
        <v>0</v>
      </c>
      <c r="I402" s="1">
        <f t="shared" si="42"/>
        <v>0</v>
      </c>
      <c r="J402" s="1" t="s">
        <v>24</v>
      </c>
      <c r="K402" s="1">
        <v>3</v>
      </c>
      <c r="L402" s="1" t="s">
        <v>16</v>
      </c>
      <c r="M402" s="1" t="b">
        <v>0</v>
      </c>
      <c r="N402" s="2" t="s">
        <v>17</v>
      </c>
      <c r="O402">
        <f t="shared" si="43"/>
        <v>20</v>
      </c>
      <c r="P402">
        <f t="shared" si="44"/>
        <v>7</v>
      </c>
      <c r="Q402">
        <f>IF(G402="B",VLOOKUP(F402,room_rates!$A$2:$G$8,3,FALSE),IF(G402="P",VLOOKUP(F402,room_rates!$A$2:$G$8,6,FALSE),IF(G402="M",VLOOKUP(F402,room_rates!$A$2:$G$8,7,FALSE),"")))</f>
        <v>385.00000000000006</v>
      </c>
      <c r="R402">
        <f t="shared" si="45"/>
        <v>0</v>
      </c>
      <c r="S402">
        <f>IF(J402="Online Travel Agency",VLOOKUP(F402,room_rates!$A$2:$G$8,3,FALSE)*15%,0)</f>
        <v>52.5</v>
      </c>
      <c r="T402">
        <f t="shared" si="46"/>
        <v>0</v>
      </c>
      <c r="U402">
        <f t="shared" si="47"/>
        <v>6982.5000000000009</v>
      </c>
      <c r="V402">
        <f t="shared" si="48"/>
        <v>21</v>
      </c>
    </row>
    <row r="403" spans="1:22" ht="14.25" customHeight="1" x14ac:dyDescent="0.35">
      <c r="A403" s="1">
        <v>1004004</v>
      </c>
      <c r="B403" s="3">
        <v>45678</v>
      </c>
      <c r="C403" s="3">
        <v>45678</v>
      </c>
      <c r="D403" s="3">
        <v>45683</v>
      </c>
      <c r="E403" s="1" t="s">
        <v>21</v>
      </c>
      <c r="F403" s="1">
        <v>3</v>
      </c>
      <c r="G403" s="1" t="s">
        <v>14</v>
      </c>
      <c r="H403" s="1">
        <v>0</v>
      </c>
      <c r="I403" s="1">
        <f t="shared" si="42"/>
        <v>0</v>
      </c>
      <c r="J403" s="1" t="s">
        <v>20</v>
      </c>
      <c r="K403" s="1">
        <v>1</v>
      </c>
      <c r="L403" s="1" t="s">
        <v>19</v>
      </c>
      <c r="M403" s="1" t="b">
        <v>0</v>
      </c>
      <c r="N403" s="2" t="s">
        <v>17</v>
      </c>
      <c r="O403">
        <f t="shared" si="43"/>
        <v>0</v>
      </c>
      <c r="P403">
        <f t="shared" si="44"/>
        <v>5</v>
      </c>
      <c r="Q403">
        <f>IF(G403="B",VLOOKUP(F403,room_rates!$A$2:$G$8,3,FALSE),IF(G403="P",VLOOKUP(F403,room_rates!$A$2:$G$8,6,FALSE),IF(G403="M",VLOOKUP(F403,room_rates!$A$2:$G$8,7,FALSE),"")))</f>
        <v>242.00000000000003</v>
      </c>
      <c r="R403">
        <f t="shared" si="45"/>
        <v>0</v>
      </c>
      <c r="S403">
        <f>IF(J403="Online Travel Agency",VLOOKUP(F403,room_rates!$A$2:$G$8,3,FALSE)*15%,0)</f>
        <v>0</v>
      </c>
      <c r="T403">
        <f t="shared" si="46"/>
        <v>0</v>
      </c>
      <c r="U403">
        <f t="shared" si="47"/>
        <v>1210.0000000000002</v>
      </c>
      <c r="V403">
        <f t="shared" si="48"/>
        <v>5</v>
      </c>
    </row>
    <row r="404" spans="1:22" ht="14.25" customHeight="1" x14ac:dyDescent="0.35">
      <c r="A404" s="1">
        <v>1004099</v>
      </c>
      <c r="B404" s="3">
        <v>45671</v>
      </c>
      <c r="C404" s="3">
        <v>45678</v>
      </c>
      <c r="D404" s="3">
        <v>45683</v>
      </c>
      <c r="E404" s="1" t="s">
        <v>18</v>
      </c>
      <c r="F404" s="1">
        <v>2</v>
      </c>
      <c r="G404" s="1" t="s">
        <v>14</v>
      </c>
      <c r="H404" s="1">
        <v>0</v>
      </c>
      <c r="I404" s="1">
        <f t="shared" si="42"/>
        <v>0</v>
      </c>
      <c r="J404" s="1" t="s">
        <v>24</v>
      </c>
      <c r="K404" s="1">
        <v>1</v>
      </c>
      <c r="L404" s="1" t="s">
        <v>16</v>
      </c>
      <c r="M404" s="1" t="b">
        <v>0</v>
      </c>
      <c r="N404" s="2" t="s">
        <v>17</v>
      </c>
      <c r="O404">
        <f t="shared" si="43"/>
        <v>7</v>
      </c>
      <c r="P404">
        <f t="shared" si="44"/>
        <v>5</v>
      </c>
      <c r="Q404">
        <f>IF(G404="B",VLOOKUP(F404,room_rates!$A$2:$G$8,3,FALSE),IF(G404="P",VLOOKUP(F404,room_rates!$A$2:$G$8,6,FALSE),IF(G404="M",VLOOKUP(F404,room_rates!$A$2:$G$8,7,FALSE),"")))</f>
        <v>154</v>
      </c>
      <c r="R404">
        <f t="shared" si="45"/>
        <v>0</v>
      </c>
      <c r="S404">
        <f>IF(J404="Online Travel Agency",VLOOKUP(F404,room_rates!$A$2:$G$8,3,FALSE)*15%,0)</f>
        <v>21</v>
      </c>
      <c r="T404">
        <f t="shared" si="46"/>
        <v>0</v>
      </c>
      <c r="U404">
        <f t="shared" si="47"/>
        <v>665</v>
      </c>
      <c r="V404">
        <f t="shared" si="48"/>
        <v>5</v>
      </c>
    </row>
    <row r="405" spans="1:22" ht="14.25" customHeight="1" x14ac:dyDescent="0.35">
      <c r="A405" s="1">
        <v>1004158</v>
      </c>
      <c r="B405" s="3">
        <v>45678</v>
      </c>
      <c r="C405" s="3">
        <v>45678</v>
      </c>
      <c r="D405" s="3">
        <v>45679</v>
      </c>
      <c r="E405" s="1" t="s">
        <v>13</v>
      </c>
      <c r="F405" s="1">
        <v>6</v>
      </c>
      <c r="G405" s="1" t="s">
        <v>14</v>
      </c>
      <c r="H405" s="1">
        <v>0</v>
      </c>
      <c r="I405" s="1">
        <f t="shared" si="42"/>
        <v>0</v>
      </c>
      <c r="J405" s="1" t="s">
        <v>20</v>
      </c>
      <c r="K405" s="1">
        <v>1</v>
      </c>
      <c r="L405" s="1" t="s">
        <v>19</v>
      </c>
      <c r="M405" s="1" t="b">
        <v>0</v>
      </c>
      <c r="N405" s="2" t="s">
        <v>17</v>
      </c>
      <c r="O405">
        <f t="shared" si="43"/>
        <v>0</v>
      </c>
      <c r="P405">
        <f t="shared" si="44"/>
        <v>1</v>
      </c>
      <c r="Q405">
        <f>IF(G405="B",VLOOKUP(F405,room_rates!$A$2:$G$8,3,FALSE),IF(G405="P",VLOOKUP(F405,room_rates!$A$2:$G$8,6,FALSE),IF(G405="M",VLOOKUP(F405,room_rates!$A$2:$G$8,7,FALSE),"")))</f>
        <v>385.00000000000006</v>
      </c>
      <c r="R405">
        <f t="shared" si="45"/>
        <v>0</v>
      </c>
      <c r="S405">
        <f>IF(J405="Online Travel Agency",VLOOKUP(F405,room_rates!$A$2:$G$8,3,FALSE)*15%,0)</f>
        <v>0</v>
      </c>
      <c r="T405">
        <f t="shared" si="46"/>
        <v>0</v>
      </c>
      <c r="U405">
        <f t="shared" si="47"/>
        <v>385.00000000000006</v>
      </c>
      <c r="V405">
        <f t="shared" si="48"/>
        <v>1</v>
      </c>
    </row>
    <row r="406" spans="1:22" ht="14.25" customHeight="1" x14ac:dyDescent="0.35">
      <c r="A406" s="1">
        <v>1004267</v>
      </c>
      <c r="B406" s="3">
        <v>45647</v>
      </c>
      <c r="C406" s="3">
        <v>45678</v>
      </c>
      <c r="D406" s="3">
        <v>45684</v>
      </c>
      <c r="E406" s="1" t="s">
        <v>18</v>
      </c>
      <c r="F406" s="1">
        <v>1</v>
      </c>
      <c r="G406" s="1" t="s">
        <v>14</v>
      </c>
      <c r="H406" s="1">
        <v>0</v>
      </c>
      <c r="I406" s="1">
        <f t="shared" si="42"/>
        <v>0</v>
      </c>
      <c r="J406" s="1" t="s">
        <v>15</v>
      </c>
      <c r="K406" s="1">
        <v>1</v>
      </c>
      <c r="L406" s="1" t="s">
        <v>19</v>
      </c>
      <c r="M406" s="1" t="b">
        <v>0</v>
      </c>
      <c r="N406" s="2" t="s">
        <v>17</v>
      </c>
      <c r="O406">
        <f t="shared" si="43"/>
        <v>31</v>
      </c>
      <c r="P406">
        <f t="shared" si="44"/>
        <v>6</v>
      </c>
      <c r="Q406">
        <f>IF(G406="B",VLOOKUP(F406,room_rates!$A$2:$G$8,3,FALSE),IF(G406="P",VLOOKUP(F406,room_rates!$A$2:$G$8,6,FALSE),IF(G406="M",VLOOKUP(F406,room_rates!$A$2:$G$8,7,FALSE),"")))</f>
        <v>132</v>
      </c>
      <c r="R406">
        <f t="shared" si="45"/>
        <v>0</v>
      </c>
      <c r="S406">
        <f>IF(J406="Online Travel Agency",VLOOKUP(F406,room_rates!$A$2:$G$8,3,FALSE)*15%,0)</f>
        <v>0</v>
      </c>
      <c r="T406">
        <f t="shared" si="46"/>
        <v>0</v>
      </c>
      <c r="U406">
        <f t="shared" si="47"/>
        <v>792</v>
      </c>
      <c r="V406">
        <f t="shared" si="48"/>
        <v>6</v>
      </c>
    </row>
    <row r="407" spans="1:22" ht="14.25" customHeight="1" x14ac:dyDescent="0.35">
      <c r="A407" s="1">
        <v>1004402</v>
      </c>
      <c r="B407" s="3">
        <v>45678</v>
      </c>
      <c r="C407" s="3">
        <v>45678</v>
      </c>
      <c r="D407" s="3">
        <v>45685</v>
      </c>
      <c r="E407" s="1" t="s">
        <v>18</v>
      </c>
      <c r="F407" s="1">
        <v>1</v>
      </c>
      <c r="G407" s="1" t="s">
        <v>14</v>
      </c>
      <c r="H407" s="1">
        <v>0</v>
      </c>
      <c r="I407" s="1">
        <f t="shared" si="42"/>
        <v>0</v>
      </c>
      <c r="J407" s="1" t="s">
        <v>20</v>
      </c>
      <c r="K407" s="1">
        <v>3</v>
      </c>
      <c r="L407" s="1" t="s">
        <v>16</v>
      </c>
      <c r="M407" s="1" t="b">
        <v>0</v>
      </c>
      <c r="N407" s="2" t="s">
        <v>17</v>
      </c>
      <c r="O407">
        <f t="shared" si="43"/>
        <v>0</v>
      </c>
      <c r="P407">
        <f t="shared" si="44"/>
        <v>7</v>
      </c>
      <c r="Q407">
        <f>IF(G407="B",VLOOKUP(F407,room_rates!$A$2:$G$8,3,FALSE),IF(G407="P",VLOOKUP(F407,room_rates!$A$2:$G$8,6,FALSE),IF(G407="M",VLOOKUP(F407,room_rates!$A$2:$G$8,7,FALSE),"")))</f>
        <v>132</v>
      </c>
      <c r="R407">
        <f t="shared" si="45"/>
        <v>0</v>
      </c>
      <c r="S407">
        <f>IF(J407="Online Travel Agency",VLOOKUP(F407,room_rates!$A$2:$G$8,3,FALSE)*15%,0)</f>
        <v>0</v>
      </c>
      <c r="T407">
        <f t="shared" si="46"/>
        <v>0</v>
      </c>
      <c r="U407">
        <f t="shared" si="47"/>
        <v>2772</v>
      </c>
      <c r="V407">
        <f t="shared" si="48"/>
        <v>21</v>
      </c>
    </row>
    <row r="408" spans="1:22" ht="14.25" customHeight="1" x14ac:dyDescent="0.35">
      <c r="A408" s="1">
        <v>1004720</v>
      </c>
      <c r="B408" s="3">
        <v>45670</v>
      </c>
      <c r="C408" s="3">
        <v>45678</v>
      </c>
      <c r="D408" s="3">
        <v>45679</v>
      </c>
      <c r="E408" s="1" t="s">
        <v>18</v>
      </c>
      <c r="F408" s="1">
        <v>1</v>
      </c>
      <c r="G408" s="1" t="s">
        <v>14</v>
      </c>
      <c r="H408" s="1">
        <v>0</v>
      </c>
      <c r="I408" s="1">
        <f t="shared" si="42"/>
        <v>0</v>
      </c>
      <c r="J408" s="1" t="s">
        <v>24</v>
      </c>
      <c r="K408" s="1">
        <v>1</v>
      </c>
      <c r="L408" s="1" t="s">
        <v>19</v>
      </c>
      <c r="M408" s="1" t="b">
        <v>0</v>
      </c>
      <c r="N408" s="2" t="s">
        <v>17</v>
      </c>
      <c r="O408">
        <f t="shared" si="43"/>
        <v>8</v>
      </c>
      <c r="P408">
        <f t="shared" si="44"/>
        <v>1</v>
      </c>
      <c r="Q408">
        <f>IF(G408="B",VLOOKUP(F408,room_rates!$A$2:$G$8,3,FALSE),IF(G408="P",VLOOKUP(F408,room_rates!$A$2:$G$8,6,FALSE),IF(G408="M",VLOOKUP(F408,room_rates!$A$2:$G$8,7,FALSE),"")))</f>
        <v>132</v>
      </c>
      <c r="R408">
        <f t="shared" si="45"/>
        <v>0</v>
      </c>
      <c r="S408">
        <f>IF(J408="Online Travel Agency",VLOOKUP(F408,room_rates!$A$2:$G$8,3,FALSE)*15%,0)</f>
        <v>18</v>
      </c>
      <c r="T408">
        <f t="shared" si="46"/>
        <v>0</v>
      </c>
      <c r="U408">
        <f t="shared" si="47"/>
        <v>114</v>
      </c>
      <c r="V408">
        <f t="shared" si="48"/>
        <v>1</v>
      </c>
    </row>
    <row r="409" spans="1:22" ht="14.25" customHeight="1" x14ac:dyDescent="0.35">
      <c r="A409" s="1">
        <v>1004801</v>
      </c>
      <c r="B409" s="3">
        <v>45671</v>
      </c>
      <c r="C409" s="3">
        <v>45678</v>
      </c>
      <c r="D409" s="3">
        <v>45685</v>
      </c>
      <c r="E409" s="1" t="s">
        <v>18</v>
      </c>
      <c r="F409" s="1">
        <v>1</v>
      </c>
      <c r="G409" s="1" t="s">
        <v>14</v>
      </c>
      <c r="H409" s="1">
        <v>0</v>
      </c>
      <c r="I409" s="1">
        <f t="shared" si="42"/>
        <v>0</v>
      </c>
      <c r="J409" s="1" t="s">
        <v>24</v>
      </c>
      <c r="K409" s="1">
        <v>3</v>
      </c>
      <c r="L409" s="1" t="s">
        <v>16</v>
      </c>
      <c r="M409" s="1" t="b">
        <v>1</v>
      </c>
      <c r="N409" s="2" t="s">
        <v>17</v>
      </c>
      <c r="O409">
        <f t="shared" si="43"/>
        <v>7</v>
      </c>
      <c r="P409">
        <f t="shared" si="44"/>
        <v>7</v>
      </c>
      <c r="Q409">
        <f>IF(G409="B",VLOOKUP(F409,room_rates!$A$2:$G$8,3,FALSE),IF(G409="P",VLOOKUP(F409,room_rates!$A$2:$G$8,6,FALSE),IF(G409="M",VLOOKUP(F409,room_rates!$A$2:$G$8,7,FALSE),"")))</f>
        <v>132</v>
      </c>
      <c r="R409">
        <f t="shared" si="45"/>
        <v>0</v>
      </c>
      <c r="S409">
        <f>IF(J409="Online Travel Agency",VLOOKUP(F409,room_rates!$A$2:$G$8,3,FALSE)*15%,0)</f>
        <v>18</v>
      </c>
      <c r="T409">
        <f t="shared" si="46"/>
        <v>1.32</v>
      </c>
      <c r="U409">
        <f t="shared" si="47"/>
        <v>2366.2800000000002</v>
      </c>
      <c r="V409">
        <f t="shared" si="48"/>
        <v>21</v>
      </c>
    </row>
    <row r="410" spans="1:22" ht="14.25" customHeight="1" x14ac:dyDescent="0.35">
      <c r="A410" s="1">
        <v>1005031</v>
      </c>
      <c r="B410" s="3">
        <v>45646</v>
      </c>
      <c r="C410" s="3">
        <v>45678</v>
      </c>
      <c r="D410" s="3">
        <v>45679</v>
      </c>
      <c r="E410" s="1" t="s">
        <v>18</v>
      </c>
      <c r="F410" s="1">
        <v>1</v>
      </c>
      <c r="G410" s="1" t="s">
        <v>14</v>
      </c>
      <c r="H410" s="1">
        <v>0</v>
      </c>
      <c r="I410" s="1">
        <f t="shared" si="42"/>
        <v>0</v>
      </c>
      <c r="J410" s="1" t="s">
        <v>15</v>
      </c>
      <c r="K410" s="1">
        <v>1</v>
      </c>
      <c r="L410" s="1" t="s">
        <v>16</v>
      </c>
      <c r="M410" s="1" t="b">
        <v>0</v>
      </c>
      <c r="N410" s="2" t="s">
        <v>17</v>
      </c>
      <c r="O410">
        <f t="shared" si="43"/>
        <v>32</v>
      </c>
      <c r="P410">
        <f t="shared" si="44"/>
        <v>1</v>
      </c>
      <c r="Q410">
        <f>IF(G410="B",VLOOKUP(F410,room_rates!$A$2:$G$8,3,FALSE),IF(G410="P",VLOOKUP(F410,room_rates!$A$2:$G$8,6,FALSE),IF(G410="M",VLOOKUP(F410,room_rates!$A$2:$G$8,7,FALSE),"")))</f>
        <v>132</v>
      </c>
      <c r="R410">
        <f t="shared" si="45"/>
        <v>0</v>
      </c>
      <c r="S410">
        <f>IF(J410="Online Travel Agency",VLOOKUP(F410,room_rates!$A$2:$G$8,3,FALSE)*15%,0)</f>
        <v>0</v>
      </c>
      <c r="T410">
        <f t="shared" si="46"/>
        <v>0</v>
      </c>
      <c r="U410">
        <f t="shared" si="47"/>
        <v>132</v>
      </c>
      <c r="V410">
        <f t="shared" si="48"/>
        <v>1</v>
      </c>
    </row>
    <row r="411" spans="1:22" ht="14.25" customHeight="1" x14ac:dyDescent="0.35">
      <c r="A411" s="1">
        <v>1005188</v>
      </c>
      <c r="B411" s="3">
        <v>45638</v>
      </c>
      <c r="C411" s="3">
        <v>45678</v>
      </c>
      <c r="D411" s="3">
        <v>45680</v>
      </c>
      <c r="E411" s="1" t="s">
        <v>18</v>
      </c>
      <c r="F411" s="1">
        <v>1</v>
      </c>
      <c r="G411" s="1" t="s">
        <v>14</v>
      </c>
      <c r="H411" s="1">
        <v>0</v>
      </c>
      <c r="I411" s="1">
        <f t="shared" si="42"/>
        <v>0</v>
      </c>
      <c r="J411" s="1" t="s">
        <v>15</v>
      </c>
      <c r="K411" s="1">
        <v>3</v>
      </c>
      <c r="L411" s="1" t="s">
        <v>16</v>
      </c>
      <c r="M411" s="1" t="b">
        <v>1</v>
      </c>
      <c r="N411" s="2" t="s">
        <v>17</v>
      </c>
      <c r="O411">
        <f t="shared" si="43"/>
        <v>40</v>
      </c>
      <c r="P411">
        <f t="shared" si="44"/>
        <v>2</v>
      </c>
      <c r="Q411">
        <f>IF(G411="B",VLOOKUP(F411,room_rates!$A$2:$G$8,3,FALSE),IF(G411="P",VLOOKUP(F411,room_rates!$A$2:$G$8,6,FALSE),IF(G411="M",VLOOKUP(F411,room_rates!$A$2:$G$8,7,FALSE),"")))</f>
        <v>132</v>
      </c>
      <c r="R411">
        <f t="shared" si="45"/>
        <v>0</v>
      </c>
      <c r="S411">
        <f>IF(J411="Online Travel Agency",VLOOKUP(F411,room_rates!$A$2:$G$8,3,FALSE)*15%,0)</f>
        <v>0</v>
      </c>
      <c r="T411">
        <f t="shared" si="46"/>
        <v>1.32</v>
      </c>
      <c r="U411">
        <f t="shared" si="47"/>
        <v>784.08</v>
      </c>
      <c r="V411">
        <f t="shared" si="48"/>
        <v>6</v>
      </c>
    </row>
    <row r="412" spans="1:22" ht="14.25" customHeight="1" x14ac:dyDescent="0.35">
      <c r="A412" s="1">
        <v>1005235</v>
      </c>
      <c r="B412" s="3">
        <v>45672</v>
      </c>
      <c r="C412" s="3">
        <v>45678</v>
      </c>
      <c r="D412" s="3">
        <v>45680</v>
      </c>
      <c r="E412" s="1" t="s">
        <v>18</v>
      </c>
      <c r="F412" s="1">
        <v>2</v>
      </c>
      <c r="G412" s="1" t="s">
        <v>14</v>
      </c>
      <c r="H412" s="1">
        <v>0</v>
      </c>
      <c r="I412" s="1">
        <f t="shared" si="42"/>
        <v>0</v>
      </c>
      <c r="J412" s="1" t="s">
        <v>15</v>
      </c>
      <c r="K412" s="1">
        <v>1</v>
      </c>
      <c r="L412" s="1" t="s">
        <v>16</v>
      </c>
      <c r="M412" s="1" t="b">
        <v>1</v>
      </c>
      <c r="N412" s="2" t="s">
        <v>17</v>
      </c>
      <c r="O412">
        <f t="shared" si="43"/>
        <v>6</v>
      </c>
      <c r="P412">
        <f t="shared" si="44"/>
        <v>2</v>
      </c>
      <c r="Q412">
        <f>IF(G412="B",VLOOKUP(F412,room_rates!$A$2:$G$8,3,FALSE),IF(G412="P",VLOOKUP(F412,room_rates!$A$2:$G$8,6,FALSE),IF(G412="M",VLOOKUP(F412,room_rates!$A$2:$G$8,7,FALSE),"")))</f>
        <v>154</v>
      </c>
      <c r="R412">
        <f t="shared" si="45"/>
        <v>0</v>
      </c>
      <c r="S412">
        <f>IF(J412="Online Travel Agency",VLOOKUP(F412,room_rates!$A$2:$G$8,3,FALSE)*15%,0)</f>
        <v>0</v>
      </c>
      <c r="T412">
        <f t="shared" si="46"/>
        <v>1.54</v>
      </c>
      <c r="U412">
        <f t="shared" si="47"/>
        <v>304.92</v>
      </c>
      <c r="V412">
        <f t="shared" si="48"/>
        <v>2</v>
      </c>
    </row>
    <row r="413" spans="1:22" ht="14.25" customHeight="1" x14ac:dyDescent="0.35">
      <c r="A413" s="1">
        <v>1005304</v>
      </c>
      <c r="B413" s="3">
        <v>45662</v>
      </c>
      <c r="C413" s="3">
        <v>45678</v>
      </c>
      <c r="D413" s="3">
        <v>45682</v>
      </c>
      <c r="E413" s="1" t="s">
        <v>21</v>
      </c>
      <c r="F413" s="1">
        <v>3</v>
      </c>
      <c r="G413" s="1" t="s">
        <v>14</v>
      </c>
      <c r="H413" s="1">
        <v>0</v>
      </c>
      <c r="I413" s="1">
        <f t="shared" si="42"/>
        <v>0</v>
      </c>
      <c r="J413" s="1" t="s">
        <v>24</v>
      </c>
      <c r="K413" s="1">
        <v>3</v>
      </c>
      <c r="L413" s="1" t="s">
        <v>19</v>
      </c>
      <c r="M413" s="1" t="b">
        <v>1</v>
      </c>
      <c r="N413" s="2" t="s">
        <v>17</v>
      </c>
      <c r="O413">
        <f t="shared" si="43"/>
        <v>16</v>
      </c>
      <c r="P413">
        <f t="shared" si="44"/>
        <v>4</v>
      </c>
      <c r="Q413">
        <f>IF(G413="B",VLOOKUP(F413,room_rates!$A$2:$G$8,3,FALSE),IF(G413="P",VLOOKUP(F413,room_rates!$A$2:$G$8,6,FALSE),IF(G413="M",VLOOKUP(F413,room_rates!$A$2:$G$8,7,FALSE),"")))</f>
        <v>242.00000000000003</v>
      </c>
      <c r="R413">
        <f t="shared" si="45"/>
        <v>0</v>
      </c>
      <c r="S413">
        <f>IF(J413="Online Travel Agency",VLOOKUP(F413,room_rates!$A$2:$G$8,3,FALSE)*15%,0)</f>
        <v>33</v>
      </c>
      <c r="T413">
        <f t="shared" si="46"/>
        <v>2.4200000000000004</v>
      </c>
      <c r="U413">
        <f t="shared" si="47"/>
        <v>2478.9600000000005</v>
      </c>
      <c r="V413">
        <f t="shared" si="48"/>
        <v>12</v>
      </c>
    </row>
    <row r="414" spans="1:22" ht="14.25" customHeight="1" x14ac:dyDescent="0.35">
      <c r="A414" s="1">
        <v>1005359</v>
      </c>
      <c r="B414" s="3">
        <v>45634</v>
      </c>
      <c r="C414" s="3">
        <v>45678</v>
      </c>
      <c r="D414" s="3">
        <v>45684</v>
      </c>
      <c r="E414" s="1" t="s">
        <v>21</v>
      </c>
      <c r="F414" s="1">
        <v>4</v>
      </c>
      <c r="G414" s="1" t="s">
        <v>14</v>
      </c>
      <c r="H414" s="1">
        <v>0</v>
      </c>
      <c r="I414" s="1">
        <f t="shared" si="42"/>
        <v>0</v>
      </c>
      <c r="J414" s="1" t="s">
        <v>15</v>
      </c>
      <c r="K414" s="1">
        <v>2</v>
      </c>
      <c r="L414" s="1" t="s">
        <v>19</v>
      </c>
      <c r="M414" s="1" t="b">
        <v>0</v>
      </c>
      <c r="N414" s="2" t="s">
        <v>17</v>
      </c>
      <c r="O414">
        <f t="shared" si="43"/>
        <v>44</v>
      </c>
      <c r="P414">
        <f t="shared" si="44"/>
        <v>6</v>
      </c>
      <c r="Q414">
        <f>IF(G414="B",VLOOKUP(F414,room_rates!$A$2:$G$8,3,FALSE),IF(G414="P",VLOOKUP(F414,room_rates!$A$2:$G$8,6,FALSE),IF(G414="M",VLOOKUP(F414,room_rates!$A$2:$G$8,7,FALSE),"")))</f>
        <v>253.00000000000003</v>
      </c>
      <c r="R414">
        <f t="shared" si="45"/>
        <v>0</v>
      </c>
      <c r="S414">
        <f>IF(J414="Online Travel Agency",VLOOKUP(F414,room_rates!$A$2:$G$8,3,FALSE)*15%,0)</f>
        <v>0</v>
      </c>
      <c r="T414">
        <f t="shared" si="46"/>
        <v>0</v>
      </c>
      <c r="U414">
        <f t="shared" si="47"/>
        <v>3036.0000000000005</v>
      </c>
      <c r="V414">
        <f t="shared" si="48"/>
        <v>12</v>
      </c>
    </row>
    <row r="415" spans="1:22" ht="14.25" customHeight="1" x14ac:dyDescent="0.35">
      <c r="A415" s="1">
        <v>1005564</v>
      </c>
      <c r="B415" s="3">
        <v>45637</v>
      </c>
      <c r="C415" s="3">
        <v>45678</v>
      </c>
      <c r="D415" s="3">
        <v>45684</v>
      </c>
      <c r="E415" s="1" t="s">
        <v>18</v>
      </c>
      <c r="F415" s="1">
        <v>2</v>
      </c>
      <c r="G415" s="1" t="s">
        <v>14</v>
      </c>
      <c r="H415" s="1">
        <v>0</v>
      </c>
      <c r="I415" s="1">
        <f t="shared" si="42"/>
        <v>0</v>
      </c>
      <c r="J415" s="1" t="s">
        <v>15</v>
      </c>
      <c r="K415" s="1">
        <v>1</v>
      </c>
      <c r="L415" s="1" t="s">
        <v>16</v>
      </c>
      <c r="M415" s="1" t="b">
        <v>0</v>
      </c>
      <c r="N415" s="2" t="s">
        <v>17</v>
      </c>
      <c r="O415">
        <f t="shared" si="43"/>
        <v>41</v>
      </c>
      <c r="P415">
        <f t="shared" si="44"/>
        <v>6</v>
      </c>
      <c r="Q415">
        <f>IF(G415="B",VLOOKUP(F415,room_rates!$A$2:$G$8,3,FALSE),IF(G415="P",VLOOKUP(F415,room_rates!$A$2:$G$8,6,FALSE),IF(G415="M",VLOOKUP(F415,room_rates!$A$2:$G$8,7,FALSE),"")))</f>
        <v>154</v>
      </c>
      <c r="R415">
        <f t="shared" si="45"/>
        <v>0</v>
      </c>
      <c r="S415">
        <f>IF(J415="Online Travel Agency",VLOOKUP(F415,room_rates!$A$2:$G$8,3,FALSE)*15%,0)</f>
        <v>0</v>
      </c>
      <c r="T415">
        <f t="shared" si="46"/>
        <v>0</v>
      </c>
      <c r="U415">
        <f t="shared" si="47"/>
        <v>924</v>
      </c>
      <c r="V415">
        <f t="shared" si="48"/>
        <v>6</v>
      </c>
    </row>
    <row r="416" spans="1:22" ht="14.25" customHeight="1" x14ac:dyDescent="0.35">
      <c r="A416" s="1">
        <v>1005679</v>
      </c>
      <c r="B416" s="3">
        <v>45645</v>
      </c>
      <c r="C416" s="3">
        <v>45678</v>
      </c>
      <c r="D416" s="3">
        <v>45685</v>
      </c>
      <c r="E416" s="1" t="s">
        <v>18</v>
      </c>
      <c r="F416" s="1">
        <v>1</v>
      </c>
      <c r="G416" s="1" t="s">
        <v>14</v>
      </c>
      <c r="H416" s="1">
        <v>0</v>
      </c>
      <c r="I416" s="1">
        <f t="shared" si="42"/>
        <v>0</v>
      </c>
      <c r="J416" s="1" t="s">
        <v>15</v>
      </c>
      <c r="K416" s="1">
        <v>1</v>
      </c>
      <c r="L416" s="1" t="s">
        <v>19</v>
      </c>
      <c r="M416" s="1" t="b">
        <v>0</v>
      </c>
      <c r="N416" s="2" t="s">
        <v>17</v>
      </c>
      <c r="O416">
        <f t="shared" si="43"/>
        <v>33</v>
      </c>
      <c r="P416">
        <f t="shared" si="44"/>
        <v>7</v>
      </c>
      <c r="Q416">
        <f>IF(G416="B",VLOOKUP(F416,room_rates!$A$2:$G$8,3,FALSE),IF(G416="P",VLOOKUP(F416,room_rates!$A$2:$G$8,6,FALSE),IF(G416="M",VLOOKUP(F416,room_rates!$A$2:$G$8,7,FALSE),"")))</f>
        <v>132</v>
      </c>
      <c r="R416">
        <f t="shared" si="45"/>
        <v>0</v>
      </c>
      <c r="S416">
        <f>IF(J416="Online Travel Agency",VLOOKUP(F416,room_rates!$A$2:$G$8,3,FALSE)*15%,0)</f>
        <v>0</v>
      </c>
      <c r="T416">
        <f t="shared" si="46"/>
        <v>0</v>
      </c>
      <c r="U416">
        <f t="shared" si="47"/>
        <v>924</v>
      </c>
      <c r="V416">
        <f t="shared" si="48"/>
        <v>7</v>
      </c>
    </row>
    <row r="417" spans="1:22" ht="14.25" customHeight="1" x14ac:dyDescent="0.35">
      <c r="A417" s="1">
        <v>1005888</v>
      </c>
      <c r="B417" s="3">
        <v>45678</v>
      </c>
      <c r="C417" s="3">
        <v>45678</v>
      </c>
      <c r="D417" s="3">
        <v>45685</v>
      </c>
      <c r="E417" s="1" t="s">
        <v>18</v>
      </c>
      <c r="F417" s="1">
        <v>2</v>
      </c>
      <c r="G417" s="1" t="s">
        <v>14</v>
      </c>
      <c r="H417" s="1">
        <v>0</v>
      </c>
      <c r="I417" s="1">
        <f t="shared" si="42"/>
        <v>0</v>
      </c>
      <c r="J417" s="1" t="s">
        <v>20</v>
      </c>
      <c r="K417" s="1">
        <v>2</v>
      </c>
      <c r="L417" s="1" t="s">
        <v>19</v>
      </c>
      <c r="M417" s="1" t="b">
        <v>0</v>
      </c>
      <c r="N417" s="2" t="s">
        <v>17</v>
      </c>
      <c r="O417">
        <f t="shared" si="43"/>
        <v>0</v>
      </c>
      <c r="P417">
        <f t="shared" si="44"/>
        <v>7</v>
      </c>
      <c r="Q417">
        <f>IF(G417="B",VLOOKUP(F417,room_rates!$A$2:$G$8,3,FALSE),IF(G417="P",VLOOKUP(F417,room_rates!$A$2:$G$8,6,FALSE),IF(G417="M",VLOOKUP(F417,room_rates!$A$2:$G$8,7,FALSE),"")))</f>
        <v>154</v>
      </c>
      <c r="R417">
        <f t="shared" si="45"/>
        <v>0</v>
      </c>
      <c r="S417">
        <f>IF(J417="Online Travel Agency",VLOOKUP(F417,room_rates!$A$2:$G$8,3,FALSE)*15%,0)</f>
        <v>0</v>
      </c>
      <c r="T417">
        <f t="shared" si="46"/>
        <v>0</v>
      </c>
      <c r="U417">
        <f t="shared" si="47"/>
        <v>2156</v>
      </c>
      <c r="V417">
        <f t="shared" si="48"/>
        <v>14</v>
      </c>
    </row>
    <row r="418" spans="1:22" ht="14.25" customHeight="1" x14ac:dyDescent="0.35">
      <c r="A418" s="1">
        <v>1006069</v>
      </c>
      <c r="B418" s="3">
        <v>45656</v>
      </c>
      <c r="C418" s="3">
        <v>45678</v>
      </c>
      <c r="D418" s="3">
        <v>45684</v>
      </c>
      <c r="E418" s="1" t="s">
        <v>18</v>
      </c>
      <c r="F418" s="1">
        <v>1</v>
      </c>
      <c r="G418" s="1" t="s">
        <v>14</v>
      </c>
      <c r="H418" s="1">
        <v>0</v>
      </c>
      <c r="I418" s="1">
        <f t="shared" si="42"/>
        <v>0</v>
      </c>
      <c r="J418" s="1" t="s">
        <v>15</v>
      </c>
      <c r="K418" s="1">
        <v>1</v>
      </c>
      <c r="L418" s="1" t="s">
        <v>19</v>
      </c>
      <c r="M418" s="1" t="b">
        <v>0</v>
      </c>
      <c r="N418" s="2" t="s">
        <v>17</v>
      </c>
      <c r="O418">
        <f t="shared" si="43"/>
        <v>22</v>
      </c>
      <c r="P418">
        <f t="shared" si="44"/>
        <v>6</v>
      </c>
      <c r="Q418">
        <f>IF(G418="B",VLOOKUP(F418,room_rates!$A$2:$G$8,3,FALSE),IF(G418="P",VLOOKUP(F418,room_rates!$A$2:$G$8,6,FALSE),IF(G418="M",VLOOKUP(F418,room_rates!$A$2:$G$8,7,FALSE),"")))</f>
        <v>132</v>
      </c>
      <c r="R418">
        <f t="shared" si="45"/>
        <v>0</v>
      </c>
      <c r="S418">
        <f>IF(J418="Online Travel Agency",VLOOKUP(F418,room_rates!$A$2:$G$8,3,FALSE)*15%,0)</f>
        <v>0</v>
      </c>
      <c r="T418">
        <f t="shared" si="46"/>
        <v>0</v>
      </c>
      <c r="U418">
        <f t="shared" si="47"/>
        <v>792</v>
      </c>
      <c r="V418">
        <f t="shared" si="48"/>
        <v>6</v>
      </c>
    </row>
    <row r="419" spans="1:22" ht="14.25" customHeight="1" x14ac:dyDescent="0.35">
      <c r="A419" s="1">
        <v>1003121</v>
      </c>
      <c r="B419" s="3">
        <v>45666</v>
      </c>
      <c r="C419" s="3">
        <v>45679</v>
      </c>
      <c r="D419" s="3">
        <v>45682</v>
      </c>
      <c r="E419" s="1" t="s">
        <v>21</v>
      </c>
      <c r="F419" s="1">
        <v>3</v>
      </c>
      <c r="G419" s="1" t="s">
        <v>14</v>
      </c>
      <c r="H419" s="1">
        <v>0</v>
      </c>
      <c r="I419" s="1">
        <f t="shared" si="42"/>
        <v>0</v>
      </c>
      <c r="J419" s="1" t="s">
        <v>24</v>
      </c>
      <c r="K419" s="1">
        <v>1</v>
      </c>
      <c r="L419" s="1" t="s">
        <v>19</v>
      </c>
      <c r="M419" s="1" t="b">
        <v>0</v>
      </c>
      <c r="N419" s="2" t="s">
        <v>17</v>
      </c>
      <c r="O419">
        <f t="shared" si="43"/>
        <v>13</v>
      </c>
      <c r="P419">
        <f t="shared" si="44"/>
        <v>3</v>
      </c>
      <c r="Q419">
        <f>IF(G419="B",VLOOKUP(F419,room_rates!$A$2:$G$8,3,FALSE),IF(G419="P",VLOOKUP(F419,room_rates!$A$2:$G$8,6,FALSE),IF(G419="M",VLOOKUP(F419,room_rates!$A$2:$G$8,7,FALSE),"")))</f>
        <v>242.00000000000003</v>
      </c>
      <c r="R419">
        <f t="shared" si="45"/>
        <v>0</v>
      </c>
      <c r="S419">
        <f>IF(J419="Online Travel Agency",VLOOKUP(F419,room_rates!$A$2:$G$8,3,FALSE)*15%,0)</f>
        <v>33</v>
      </c>
      <c r="T419">
        <f t="shared" si="46"/>
        <v>0</v>
      </c>
      <c r="U419">
        <f t="shared" si="47"/>
        <v>627.00000000000011</v>
      </c>
      <c r="V419">
        <f t="shared" si="48"/>
        <v>3</v>
      </c>
    </row>
    <row r="420" spans="1:22" ht="14.25" customHeight="1" x14ac:dyDescent="0.35">
      <c r="A420" s="1">
        <v>1003160</v>
      </c>
      <c r="B420" s="3">
        <v>45679</v>
      </c>
      <c r="C420" s="3">
        <v>45679</v>
      </c>
      <c r="D420" s="3">
        <v>45686</v>
      </c>
      <c r="E420" s="1" t="s">
        <v>13</v>
      </c>
      <c r="F420" s="1">
        <v>6</v>
      </c>
      <c r="G420" s="1" t="s">
        <v>14</v>
      </c>
      <c r="H420" s="1">
        <v>0</v>
      </c>
      <c r="I420" s="1">
        <f t="shared" si="42"/>
        <v>0</v>
      </c>
      <c r="J420" s="1" t="s">
        <v>20</v>
      </c>
      <c r="K420" s="1">
        <v>2</v>
      </c>
      <c r="L420" s="1" t="s">
        <v>19</v>
      </c>
      <c r="M420" s="1" t="b">
        <v>0</v>
      </c>
      <c r="N420" s="2" t="s">
        <v>17</v>
      </c>
      <c r="O420">
        <f t="shared" si="43"/>
        <v>0</v>
      </c>
      <c r="P420">
        <f t="shared" si="44"/>
        <v>7</v>
      </c>
      <c r="Q420">
        <f>IF(G420="B",VLOOKUP(F420,room_rates!$A$2:$G$8,3,FALSE),IF(G420="P",VLOOKUP(F420,room_rates!$A$2:$G$8,6,FALSE),IF(G420="M",VLOOKUP(F420,room_rates!$A$2:$G$8,7,FALSE),"")))</f>
        <v>385.00000000000006</v>
      </c>
      <c r="R420">
        <f t="shared" si="45"/>
        <v>0</v>
      </c>
      <c r="S420">
        <f>IF(J420="Online Travel Agency",VLOOKUP(F420,room_rates!$A$2:$G$8,3,FALSE)*15%,0)</f>
        <v>0</v>
      </c>
      <c r="T420">
        <f t="shared" si="46"/>
        <v>0</v>
      </c>
      <c r="U420">
        <f t="shared" si="47"/>
        <v>5390.0000000000009</v>
      </c>
      <c r="V420">
        <f t="shared" si="48"/>
        <v>14</v>
      </c>
    </row>
    <row r="421" spans="1:22" ht="14.25" customHeight="1" x14ac:dyDescent="0.35">
      <c r="A421" s="1">
        <v>1003243</v>
      </c>
      <c r="B421" s="3">
        <v>45645</v>
      </c>
      <c r="C421" s="3">
        <v>45679</v>
      </c>
      <c r="D421" s="3">
        <v>45684</v>
      </c>
      <c r="E421" s="1" t="s">
        <v>21</v>
      </c>
      <c r="F421" s="1">
        <v>5</v>
      </c>
      <c r="G421" s="1" t="s">
        <v>14</v>
      </c>
      <c r="H421" s="1">
        <v>0</v>
      </c>
      <c r="I421" s="1">
        <f t="shared" si="42"/>
        <v>0</v>
      </c>
      <c r="J421" s="1" t="s">
        <v>15</v>
      </c>
      <c r="K421" s="1">
        <v>2</v>
      </c>
      <c r="L421" s="1" t="s">
        <v>19</v>
      </c>
      <c r="M421" s="1" t="b">
        <v>0</v>
      </c>
      <c r="N421" s="2" t="s">
        <v>17</v>
      </c>
      <c r="O421">
        <f t="shared" si="43"/>
        <v>34</v>
      </c>
      <c r="P421">
        <f t="shared" si="44"/>
        <v>5</v>
      </c>
      <c r="Q421">
        <f>IF(G421="B",VLOOKUP(F421,room_rates!$A$2:$G$8,3,FALSE),IF(G421="P",VLOOKUP(F421,room_rates!$A$2:$G$8,6,FALSE),IF(G421="M",VLOOKUP(F421,room_rates!$A$2:$G$8,7,FALSE),"")))</f>
        <v>264</v>
      </c>
      <c r="R421">
        <f t="shared" si="45"/>
        <v>0</v>
      </c>
      <c r="S421">
        <f>IF(J421="Online Travel Agency",VLOOKUP(F421,room_rates!$A$2:$G$8,3,FALSE)*15%,0)</f>
        <v>0</v>
      </c>
      <c r="T421">
        <f t="shared" si="46"/>
        <v>0</v>
      </c>
      <c r="U421">
        <f t="shared" si="47"/>
        <v>2640</v>
      </c>
      <c r="V421">
        <f t="shared" si="48"/>
        <v>10</v>
      </c>
    </row>
    <row r="422" spans="1:22" ht="14.25" customHeight="1" x14ac:dyDescent="0.35">
      <c r="A422" s="1">
        <v>1003307</v>
      </c>
      <c r="B422" s="3">
        <v>45679</v>
      </c>
      <c r="C422" s="3">
        <v>45679</v>
      </c>
      <c r="D422" s="3">
        <v>45685</v>
      </c>
      <c r="E422" s="1" t="s">
        <v>13</v>
      </c>
      <c r="F422" s="1">
        <v>6</v>
      </c>
      <c r="G422" s="1" t="s">
        <v>14</v>
      </c>
      <c r="H422" s="1">
        <v>0</v>
      </c>
      <c r="I422" s="1">
        <f t="shared" si="42"/>
        <v>0</v>
      </c>
      <c r="J422" s="1" t="s">
        <v>20</v>
      </c>
      <c r="K422" s="1">
        <v>1</v>
      </c>
      <c r="L422" s="1" t="s">
        <v>16</v>
      </c>
      <c r="M422" s="1" t="b">
        <v>1</v>
      </c>
      <c r="N422" s="2" t="s">
        <v>17</v>
      </c>
      <c r="O422">
        <f t="shared" si="43"/>
        <v>0</v>
      </c>
      <c r="P422">
        <f t="shared" si="44"/>
        <v>6</v>
      </c>
      <c r="Q422">
        <f>IF(G422="B",VLOOKUP(F422,room_rates!$A$2:$G$8,3,FALSE),IF(G422="P",VLOOKUP(F422,room_rates!$A$2:$G$8,6,FALSE),IF(G422="M",VLOOKUP(F422,room_rates!$A$2:$G$8,7,FALSE),"")))</f>
        <v>385.00000000000006</v>
      </c>
      <c r="R422">
        <f t="shared" si="45"/>
        <v>0</v>
      </c>
      <c r="S422">
        <f>IF(J422="Online Travel Agency",VLOOKUP(F422,room_rates!$A$2:$G$8,3,FALSE)*15%,0)</f>
        <v>0</v>
      </c>
      <c r="T422">
        <f t="shared" si="46"/>
        <v>3.8500000000000005</v>
      </c>
      <c r="U422">
        <f t="shared" si="47"/>
        <v>2286.9</v>
      </c>
      <c r="V422">
        <f t="shared" si="48"/>
        <v>6</v>
      </c>
    </row>
    <row r="423" spans="1:22" ht="14.25" customHeight="1" x14ac:dyDescent="0.35">
      <c r="A423" s="1">
        <v>1004057</v>
      </c>
      <c r="B423" s="3">
        <v>45669</v>
      </c>
      <c r="C423" s="3">
        <v>45679</v>
      </c>
      <c r="D423" s="3">
        <v>45685</v>
      </c>
      <c r="E423" s="1" t="s">
        <v>13</v>
      </c>
      <c r="F423" s="1">
        <v>6</v>
      </c>
      <c r="G423" s="1" t="s">
        <v>14</v>
      </c>
      <c r="H423" s="1">
        <v>0</v>
      </c>
      <c r="I423" s="1">
        <f t="shared" si="42"/>
        <v>0</v>
      </c>
      <c r="J423" s="1" t="s">
        <v>24</v>
      </c>
      <c r="K423" s="1">
        <v>1</v>
      </c>
      <c r="L423" s="1" t="s">
        <v>19</v>
      </c>
      <c r="M423" s="1" t="b">
        <v>1</v>
      </c>
      <c r="N423" s="2" t="s">
        <v>17</v>
      </c>
      <c r="O423">
        <f t="shared" si="43"/>
        <v>10</v>
      </c>
      <c r="P423">
        <f t="shared" si="44"/>
        <v>6</v>
      </c>
      <c r="Q423">
        <f>IF(G423="B",VLOOKUP(F423,room_rates!$A$2:$G$8,3,FALSE),IF(G423="P",VLOOKUP(F423,room_rates!$A$2:$G$8,6,FALSE),IF(G423="M",VLOOKUP(F423,room_rates!$A$2:$G$8,7,FALSE),"")))</f>
        <v>385.00000000000006</v>
      </c>
      <c r="R423">
        <f t="shared" si="45"/>
        <v>0</v>
      </c>
      <c r="S423">
        <f>IF(J423="Online Travel Agency",VLOOKUP(F423,room_rates!$A$2:$G$8,3,FALSE)*15%,0)</f>
        <v>52.5</v>
      </c>
      <c r="T423">
        <f t="shared" si="46"/>
        <v>3.8500000000000005</v>
      </c>
      <c r="U423">
        <f t="shared" si="47"/>
        <v>1971.9</v>
      </c>
      <c r="V423">
        <f t="shared" si="48"/>
        <v>6</v>
      </c>
    </row>
    <row r="424" spans="1:22" ht="14.25" customHeight="1" x14ac:dyDescent="0.35">
      <c r="A424" s="1">
        <v>1004079</v>
      </c>
      <c r="B424" s="3">
        <v>45679</v>
      </c>
      <c r="C424" s="3">
        <v>45679</v>
      </c>
      <c r="D424" s="3">
        <v>45686</v>
      </c>
      <c r="E424" s="1" t="s">
        <v>18</v>
      </c>
      <c r="F424" s="1">
        <v>2</v>
      </c>
      <c r="G424" s="1" t="s">
        <v>14</v>
      </c>
      <c r="H424" s="1">
        <v>0</v>
      </c>
      <c r="I424" s="1">
        <f t="shared" si="42"/>
        <v>0</v>
      </c>
      <c r="J424" s="1" t="s">
        <v>20</v>
      </c>
      <c r="K424" s="1">
        <v>1</v>
      </c>
      <c r="L424" s="1" t="s">
        <v>19</v>
      </c>
      <c r="M424" s="1" t="b">
        <v>0</v>
      </c>
      <c r="N424" s="2" t="s">
        <v>17</v>
      </c>
      <c r="O424">
        <f t="shared" si="43"/>
        <v>0</v>
      </c>
      <c r="P424">
        <f t="shared" si="44"/>
        <v>7</v>
      </c>
      <c r="Q424">
        <f>IF(G424="B",VLOOKUP(F424,room_rates!$A$2:$G$8,3,FALSE),IF(G424="P",VLOOKUP(F424,room_rates!$A$2:$G$8,6,FALSE),IF(G424="M",VLOOKUP(F424,room_rates!$A$2:$G$8,7,FALSE),"")))</f>
        <v>154</v>
      </c>
      <c r="R424">
        <f t="shared" si="45"/>
        <v>0</v>
      </c>
      <c r="S424">
        <f>IF(J424="Online Travel Agency",VLOOKUP(F424,room_rates!$A$2:$G$8,3,FALSE)*15%,0)</f>
        <v>0</v>
      </c>
      <c r="T424">
        <f t="shared" si="46"/>
        <v>0</v>
      </c>
      <c r="U424">
        <f t="shared" si="47"/>
        <v>1078</v>
      </c>
      <c r="V424">
        <f t="shared" si="48"/>
        <v>7</v>
      </c>
    </row>
    <row r="425" spans="1:22" ht="14.25" customHeight="1" x14ac:dyDescent="0.35">
      <c r="A425" s="1">
        <v>1004206</v>
      </c>
      <c r="B425" s="3">
        <v>45663</v>
      </c>
      <c r="C425" s="3">
        <v>45679</v>
      </c>
      <c r="D425" s="3">
        <v>45685</v>
      </c>
      <c r="E425" s="1" t="s">
        <v>21</v>
      </c>
      <c r="F425" s="1">
        <v>4</v>
      </c>
      <c r="G425" s="1" t="s">
        <v>14</v>
      </c>
      <c r="H425" s="1">
        <v>0</v>
      </c>
      <c r="I425" s="1">
        <f t="shared" si="42"/>
        <v>0</v>
      </c>
      <c r="J425" s="1" t="s">
        <v>24</v>
      </c>
      <c r="K425" s="1">
        <v>1</v>
      </c>
      <c r="L425" s="1" t="s">
        <v>19</v>
      </c>
      <c r="M425" s="1" t="b">
        <v>1</v>
      </c>
      <c r="N425" s="2" t="s">
        <v>17</v>
      </c>
      <c r="O425">
        <f t="shared" si="43"/>
        <v>16</v>
      </c>
      <c r="P425">
        <f t="shared" si="44"/>
        <v>6</v>
      </c>
      <c r="Q425">
        <f>IF(G425="B",VLOOKUP(F425,room_rates!$A$2:$G$8,3,FALSE),IF(G425="P",VLOOKUP(F425,room_rates!$A$2:$G$8,6,FALSE),IF(G425="M",VLOOKUP(F425,room_rates!$A$2:$G$8,7,FALSE),"")))</f>
        <v>253.00000000000003</v>
      </c>
      <c r="R425">
        <f t="shared" si="45"/>
        <v>0</v>
      </c>
      <c r="S425">
        <f>IF(J425="Online Travel Agency",VLOOKUP(F425,room_rates!$A$2:$G$8,3,FALSE)*15%,0)</f>
        <v>34.5</v>
      </c>
      <c r="T425">
        <f t="shared" si="46"/>
        <v>2.5300000000000002</v>
      </c>
      <c r="U425">
        <f t="shared" si="47"/>
        <v>1295.8200000000002</v>
      </c>
      <c r="V425">
        <f t="shared" si="48"/>
        <v>6</v>
      </c>
    </row>
    <row r="426" spans="1:22" ht="14.25" customHeight="1" x14ac:dyDescent="0.35">
      <c r="A426" s="1">
        <v>1004218</v>
      </c>
      <c r="B426" s="3">
        <v>45679</v>
      </c>
      <c r="C426" s="3">
        <v>45679</v>
      </c>
      <c r="D426" s="3">
        <v>45684</v>
      </c>
      <c r="E426" s="1" t="s">
        <v>21</v>
      </c>
      <c r="F426" s="1">
        <v>5</v>
      </c>
      <c r="G426" s="1" t="s">
        <v>14</v>
      </c>
      <c r="H426" s="1">
        <v>0</v>
      </c>
      <c r="I426" s="1">
        <f t="shared" si="42"/>
        <v>0</v>
      </c>
      <c r="J426" s="1" t="s">
        <v>20</v>
      </c>
      <c r="K426" s="1">
        <v>3</v>
      </c>
      <c r="L426" s="1" t="s">
        <v>16</v>
      </c>
      <c r="M426" s="1" t="b">
        <v>0</v>
      </c>
      <c r="N426" s="2" t="s">
        <v>17</v>
      </c>
      <c r="O426">
        <f t="shared" si="43"/>
        <v>0</v>
      </c>
      <c r="P426">
        <f t="shared" si="44"/>
        <v>5</v>
      </c>
      <c r="Q426">
        <f>IF(G426="B",VLOOKUP(F426,room_rates!$A$2:$G$8,3,FALSE),IF(G426="P",VLOOKUP(F426,room_rates!$A$2:$G$8,6,FALSE),IF(G426="M",VLOOKUP(F426,room_rates!$A$2:$G$8,7,FALSE),"")))</f>
        <v>264</v>
      </c>
      <c r="R426">
        <f t="shared" si="45"/>
        <v>0</v>
      </c>
      <c r="S426">
        <f>IF(J426="Online Travel Agency",VLOOKUP(F426,room_rates!$A$2:$G$8,3,FALSE)*15%,0)</f>
        <v>0</v>
      </c>
      <c r="T426">
        <f t="shared" si="46"/>
        <v>0</v>
      </c>
      <c r="U426">
        <f t="shared" si="47"/>
        <v>3960</v>
      </c>
      <c r="V426">
        <f t="shared" si="48"/>
        <v>15</v>
      </c>
    </row>
    <row r="427" spans="1:22" ht="14.25" customHeight="1" x14ac:dyDescent="0.35">
      <c r="A427" s="1">
        <v>1004265</v>
      </c>
      <c r="B427" s="3">
        <v>45660</v>
      </c>
      <c r="C427" s="3">
        <v>45679</v>
      </c>
      <c r="D427" s="3">
        <v>45685</v>
      </c>
      <c r="E427" s="1" t="s">
        <v>18</v>
      </c>
      <c r="F427" s="1">
        <v>1</v>
      </c>
      <c r="G427" s="1" t="s">
        <v>14</v>
      </c>
      <c r="H427" s="1">
        <v>0</v>
      </c>
      <c r="I427" s="1">
        <f t="shared" si="42"/>
        <v>0</v>
      </c>
      <c r="J427" s="1" t="s">
        <v>24</v>
      </c>
      <c r="K427" s="1">
        <v>1</v>
      </c>
      <c r="L427" s="1" t="s">
        <v>19</v>
      </c>
      <c r="M427" s="1" t="b">
        <v>0</v>
      </c>
      <c r="N427" s="2" t="s">
        <v>17</v>
      </c>
      <c r="O427">
        <f t="shared" si="43"/>
        <v>19</v>
      </c>
      <c r="P427">
        <f t="shared" si="44"/>
        <v>6</v>
      </c>
      <c r="Q427">
        <f>IF(G427="B",VLOOKUP(F427,room_rates!$A$2:$G$8,3,FALSE),IF(G427="P",VLOOKUP(F427,room_rates!$A$2:$G$8,6,FALSE),IF(G427="M",VLOOKUP(F427,room_rates!$A$2:$G$8,7,FALSE),"")))</f>
        <v>132</v>
      </c>
      <c r="R427">
        <f t="shared" si="45"/>
        <v>0</v>
      </c>
      <c r="S427">
        <f>IF(J427="Online Travel Agency",VLOOKUP(F427,room_rates!$A$2:$G$8,3,FALSE)*15%,0)</f>
        <v>18</v>
      </c>
      <c r="T427">
        <f t="shared" si="46"/>
        <v>0</v>
      </c>
      <c r="U427">
        <f t="shared" si="47"/>
        <v>684</v>
      </c>
      <c r="V427">
        <f t="shared" si="48"/>
        <v>6</v>
      </c>
    </row>
    <row r="428" spans="1:22" ht="14.25" customHeight="1" x14ac:dyDescent="0.35">
      <c r="A428" s="1">
        <v>1004354</v>
      </c>
      <c r="B428" s="3">
        <v>45679</v>
      </c>
      <c r="C428" s="3">
        <v>45679</v>
      </c>
      <c r="D428" s="3">
        <v>45680</v>
      </c>
      <c r="E428" s="1" t="s">
        <v>18</v>
      </c>
      <c r="F428" s="1">
        <v>1</v>
      </c>
      <c r="G428" s="1" t="s">
        <v>14</v>
      </c>
      <c r="H428" s="1">
        <v>0</v>
      </c>
      <c r="I428" s="1">
        <f t="shared" si="42"/>
        <v>0</v>
      </c>
      <c r="J428" s="1" t="s">
        <v>20</v>
      </c>
      <c r="K428" s="1">
        <v>1</v>
      </c>
      <c r="L428" s="1" t="s">
        <v>19</v>
      </c>
      <c r="M428" s="1" t="b">
        <v>0</v>
      </c>
      <c r="N428" s="2" t="s">
        <v>17</v>
      </c>
      <c r="O428">
        <f t="shared" si="43"/>
        <v>0</v>
      </c>
      <c r="P428">
        <f t="shared" si="44"/>
        <v>1</v>
      </c>
      <c r="Q428">
        <f>IF(G428="B",VLOOKUP(F428,room_rates!$A$2:$G$8,3,FALSE),IF(G428="P",VLOOKUP(F428,room_rates!$A$2:$G$8,6,FALSE),IF(G428="M",VLOOKUP(F428,room_rates!$A$2:$G$8,7,FALSE),"")))</f>
        <v>132</v>
      </c>
      <c r="R428">
        <f t="shared" si="45"/>
        <v>0</v>
      </c>
      <c r="S428">
        <f>IF(J428="Online Travel Agency",VLOOKUP(F428,room_rates!$A$2:$G$8,3,FALSE)*15%,0)</f>
        <v>0</v>
      </c>
      <c r="T428">
        <f t="shared" si="46"/>
        <v>0</v>
      </c>
      <c r="U428">
        <f t="shared" si="47"/>
        <v>132</v>
      </c>
      <c r="V428">
        <f t="shared" si="48"/>
        <v>1</v>
      </c>
    </row>
    <row r="429" spans="1:22" ht="14.25" customHeight="1" x14ac:dyDescent="0.35">
      <c r="A429" s="1">
        <v>1004481</v>
      </c>
      <c r="B429" s="3">
        <v>45679</v>
      </c>
      <c r="C429" s="3">
        <v>45679</v>
      </c>
      <c r="D429" s="3">
        <v>45686</v>
      </c>
      <c r="E429" s="1" t="s">
        <v>21</v>
      </c>
      <c r="F429" s="1">
        <v>4</v>
      </c>
      <c r="G429" s="1" t="s">
        <v>14</v>
      </c>
      <c r="H429" s="1">
        <v>0</v>
      </c>
      <c r="I429" s="1">
        <f t="shared" si="42"/>
        <v>0</v>
      </c>
      <c r="J429" s="1" t="s">
        <v>20</v>
      </c>
      <c r="K429" s="1">
        <v>3</v>
      </c>
      <c r="L429" s="1" t="s">
        <v>19</v>
      </c>
      <c r="M429" s="1" t="b">
        <v>1</v>
      </c>
      <c r="N429" s="2" t="s">
        <v>17</v>
      </c>
      <c r="O429">
        <f t="shared" si="43"/>
        <v>0</v>
      </c>
      <c r="P429">
        <f t="shared" si="44"/>
        <v>7</v>
      </c>
      <c r="Q429">
        <f>IF(G429="B",VLOOKUP(F429,room_rates!$A$2:$G$8,3,FALSE),IF(G429="P",VLOOKUP(F429,room_rates!$A$2:$G$8,6,FALSE),IF(G429="M",VLOOKUP(F429,room_rates!$A$2:$G$8,7,FALSE),"")))</f>
        <v>253.00000000000003</v>
      </c>
      <c r="R429">
        <f t="shared" si="45"/>
        <v>0</v>
      </c>
      <c r="S429">
        <f>IF(J429="Online Travel Agency",VLOOKUP(F429,room_rates!$A$2:$G$8,3,FALSE)*15%,0)</f>
        <v>0</v>
      </c>
      <c r="T429">
        <f t="shared" si="46"/>
        <v>2.5300000000000002</v>
      </c>
      <c r="U429">
        <f t="shared" si="47"/>
        <v>5259.8700000000008</v>
      </c>
      <c r="V429">
        <f t="shared" si="48"/>
        <v>21</v>
      </c>
    </row>
    <row r="430" spans="1:22" ht="14.25" customHeight="1" x14ac:dyDescent="0.35">
      <c r="A430" s="1">
        <v>1004802</v>
      </c>
      <c r="B430" s="3">
        <v>45679</v>
      </c>
      <c r="C430" s="3">
        <v>45679</v>
      </c>
      <c r="D430" s="3">
        <v>45685</v>
      </c>
      <c r="E430" s="1" t="s">
        <v>21</v>
      </c>
      <c r="F430" s="1">
        <v>5</v>
      </c>
      <c r="G430" s="1" t="s">
        <v>14</v>
      </c>
      <c r="H430" s="1">
        <v>0</v>
      </c>
      <c r="I430" s="1">
        <f t="shared" si="42"/>
        <v>0</v>
      </c>
      <c r="J430" s="1" t="s">
        <v>20</v>
      </c>
      <c r="K430" s="1">
        <v>2</v>
      </c>
      <c r="L430" s="1" t="s">
        <v>19</v>
      </c>
      <c r="M430" s="1" t="b">
        <v>1</v>
      </c>
      <c r="N430" s="2" t="s">
        <v>17</v>
      </c>
      <c r="O430">
        <f t="shared" si="43"/>
        <v>0</v>
      </c>
      <c r="P430">
        <f t="shared" si="44"/>
        <v>6</v>
      </c>
      <c r="Q430">
        <f>IF(G430="B",VLOOKUP(F430,room_rates!$A$2:$G$8,3,FALSE),IF(G430="P",VLOOKUP(F430,room_rates!$A$2:$G$8,6,FALSE),IF(G430="M",VLOOKUP(F430,room_rates!$A$2:$G$8,7,FALSE),"")))</f>
        <v>264</v>
      </c>
      <c r="R430">
        <f t="shared" si="45"/>
        <v>0</v>
      </c>
      <c r="S430">
        <f>IF(J430="Online Travel Agency",VLOOKUP(F430,room_rates!$A$2:$G$8,3,FALSE)*15%,0)</f>
        <v>0</v>
      </c>
      <c r="T430">
        <f t="shared" si="46"/>
        <v>2.64</v>
      </c>
      <c r="U430">
        <f t="shared" si="47"/>
        <v>3136.32</v>
      </c>
      <c r="V430">
        <f t="shared" si="48"/>
        <v>12</v>
      </c>
    </row>
    <row r="431" spans="1:22" ht="14.25" customHeight="1" x14ac:dyDescent="0.35">
      <c r="A431" s="1">
        <v>1004842</v>
      </c>
      <c r="B431" s="3">
        <v>45679</v>
      </c>
      <c r="C431" s="3">
        <v>45679</v>
      </c>
      <c r="D431" s="3">
        <v>45680</v>
      </c>
      <c r="E431" s="1" t="s">
        <v>18</v>
      </c>
      <c r="F431" s="1">
        <v>1</v>
      </c>
      <c r="G431" s="1" t="s">
        <v>14</v>
      </c>
      <c r="H431" s="1">
        <v>0</v>
      </c>
      <c r="I431" s="1">
        <f t="shared" si="42"/>
        <v>0</v>
      </c>
      <c r="J431" s="1" t="s">
        <v>20</v>
      </c>
      <c r="K431" s="1">
        <v>3</v>
      </c>
      <c r="L431" s="1" t="s">
        <v>16</v>
      </c>
      <c r="M431" s="1" t="b">
        <v>0</v>
      </c>
      <c r="N431" s="2" t="s">
        <v>17</v>
      </c>
      <c r="O431">
        <f t="shared" si="43"/>
        <v>0</v>
      </c>
      <c r="P431">
        <f t="shared" si="44"/>
        <v>1</v>
      </c>
      <c r="Q431">
        <f>IF(G431="B",VLOOKUP(F431,room_rates!$A$2:$G$8,3,FALSE),IF(G431="P",VLOOKUP(F431,room_rates!$A$2:$G$8,6,FALSE),IF(G431="M",VLOOKUP(F431,room_rates!$A$2:$G$8,7,FALSE),"")))</f>
        <v>132</v>
      </c>
      <c r="R431">
        <f t="shared" si="45"/>
        <v>0</v>
      </c>
      <c r="S431">
        <f>IF(J431="Online Travel Agency",VLOOKUP(F431,room_rates!$A$2:$G$8,3,FALSE)*15%,0)</f>
        <v>0</v>
      </c>
      <c r="T431">
        <f t="shared" si="46"/>
        <v>0</v>
      </c>
      <c r="U431">
        <f t="shared" si="47"/>
        <v>396</v>
      </c>
      <c r="V431">
        <f t="shared" si="48"/>
        <v>3</v>
      </c>
    </row>
    <row r="432" spans="1:22" ht="14.25" customHeight="1" x14ac:dyDescent="0.35">
      <c r="A432" s="1">
        <v>1004969</v>
      </c>
      <c r="B432" s="3">
        <v>45665</v>
      </c>
      <c r="C432" s="3">
        <v>45679</v>
      </c>
      <c r="D432" s="3">
        <v>45681</v>
      </c>
      <c r="E432" s="1" t="s">
        <v>18</v>
      </c>
      <c r="F432" s="1">
        <v>1</v>
      </c>
      <c r="G432" s="1" t="s">
        <v>14</v>
      </c>
      <c r="H432" s="1">
        <v>0</v>
      </c>
      <c r="I432" s="1">
        <f t="shared" si="42"/>
        <v>0</v>
      </c>
      <c r="J432" s="1" t="s">
        <v>24</v>
      </c>
      <c r="K432" s="1">
        <v>2</v>
      </c>
      <c r="L432" s="1" t="s">
        <v>16</v>
      </c>
      <c r="M432" s="1" t="b">
        <v>1</v>
      </c>
      <c r="N432" s="2" t="s">
        <v>17</v>
      </c>
      <c r="O432">
        <f t="shared" si="43"/>
        <v>14</v>
      </c>
      <c r="P432">
        <f t="shared" si="44"/>
        <v>2</v>
      </c>
      <c r="Q432">
        <f>IF(G432="B",VLOOKUP(F432,room_rates!$A$2:$G$8,3,FALSE),IF(G432="P",VLOOKUP(F432,room_rates!$A$2:$G$8,6,FALSE),IF(G432="M",VLOOKUP(F432,room_rates!$A$2:$G$8,7,FALSE),"")))</f>
        <v>132</v>
      </c>
      <c r="R432">
        <f t="shared" si="45"/>
        <v>0</v>
      </c>
      <c r="S432">
        <f>IF(J432="Online Travel Agency",VLOOKUP(F432,room_rates!$A$2:$G$8,3,FALSE)*15%,0)</f>
        <v>18</v>
      </c>
      <c r="T432">
        <f t="shared" si="46"/>
        <v>1.32</v>
      </c>
      <c r="U432">
        <f t="shared" si="47"/>
        <v>450.72</v>
      </c>
      <c r="V432">
        <f t="shared" si="48"/>
        <v>4</v>
      </c>
    </row>
    <row r="433" spans="1:22" ht="14.25" customHeight="1" x14ac:dyDescent="0.35">
      <c r="A433" s="1">
        <v>1005035</v>
      </c>
      <c r="B433" s="3">
        <v>45679</v>
      </c>
      <c r="C433" s="3">
        <v>45679</v>
      </c>
      <c r="D433" s="3">
        <v>45684</v>
      </c>
      <c r="E433" s="1" t="s">
        <v>18</v>
      </c>
      <c r="F433" s="1">
        <v>2</v>
      </c>
      <c r="G433" s="1" t="s">
        <v>14</v>
      </c>
      <c r="H433" s="1">
        <v>0</v>
      </c>
      <c r="I433" s="1">
        <f t="shared" si="42"/>
        <v>0</v>
      </c>
      <c r="J433" s="1" t="s">
        <v>20</v>
      </c>
      <c r="K433" s="1">
        <v>2</v>
      </c>
      <c r="L433" s="1" t="s">
        <v>19</v>
      </c>
      <c r="M433" s="1" t="b">
        <v>1</v>
      </c>
      <c r="N433" s="2" t="s">
        <v>17</v>
      </c>
      <c r="O433">
        <f t="shared" si="43"/>
        <v>0</v>
      </c>
      <c r="P433">
        <f t="shared" si="44"/>
        <v>5</v>
      </c>
      <c r="Q433">
        <f>IF(G433="B",VLOOKUP(F433,room_rates!$A$2:$G$8,3,FALSE),IF(G433="P",VLOOKUP(F433,room_rates!$A$2:$G$8,6,FALSE),IF(G433="M",VLOOKUP(F433,room_rates!$A$2:$G$8,7,FALSE),"")))</f>
        <v>154</v>
      </c>
      <c r="R433">
        <f t="shared" si="45"/>
        <v>0</v>
      </c>
      <c r="S433">
        <f>IF(J433="Online Travel Agency",VLOOKUP(F433,room_rates!$A$2:$G$8,3,FALSE)*15%,0)</f>
        <v>0</v>
      </c>
      <c r="T433">
        <f t="shared" si="46"/>
        <v>1.54</v>
      </c>
      <c r="U433">
        <f t="shared" si="47"/>
        <v>1524.6000000000001</v>
      </c>
      <c r="V433">
        <f t="shared" si="48"/>
        <v>10</v>
      </c>
    </row>
    <row r="434" spans="1:22" ht="14.25" customHeight="1" x14ac:dyDescent="0.35">
      <c r="A434" s="1">
        <v>1005057</v>
      </c>
      <c r="B434" s="3">
        <v>45634</v>
      </c>
      <c r="C434" s="3">
        <v>45679</v>
      </c>
      <c r="D434" s="3">
        <v>45686</v>
      </c>
      <c r="E434" s="1" t="s">
        <v>21</v>
      </c>
      <c r="F434" s="1">
        <v>5</v>
      </c>
      <c r="G434" s="1" t="s">
        <v>14</v>
      </c>
      <c r="H434" s="1">
        <v>0</v>
      </c>
      <c r="I434" s="1">
        <f t="shared" si="42"/>
        <v>0</v>
      </c>
      <c r="J434" s="1" t="s">
        <v>15</v>
      </c>
      <c r="K434" s="1">
        <v>3</v>
      </c>
      <c r="L434" s="1" t="s">
        <v>16</v>
      </c>
      <c r="M434" s="1" t="b">
        <v>1</v>
      </c>
      <c r="N434" s="2" t="s">
        <v>17</v>
      </c>
      <c r="O434">
        <f t="shared" si="43"/>
        <v>45</v>
      </c>
      <c r="P434">
        <f t="shared" si="44"/>
        <v>7</v>
      </c>
      <c r="Q434">
        <f>IF(G434="B",VLOOKUP(F434,room_rates!$A$2:$G$8,3,FALSE),IF(G434="P",VLOOKUP(F434,room_rates!$A$2:$G$8,6,FALSE),IF(G434="M",VLOOKUP(F434,room_rates!$A$2:$G$8,7,FALSE),"")))</f>
        <v>264</v>
      </c>
      <c r="R434">
        <f t="shared" si="45"/>
        <v>0</v>
      </c>
      <c r="S434">
        <f>IF(J434="Online Travel Agency",VLOOKUP(F434,room_rates!$A$2:$G$8,3,FALSE)*15%,0)</f>
        <v>0</v>
      </c>
      <c r="T434">
        <f t="shared" si="46"/>
        <v>2.64</v>
      </c>
      <c r="U434">
        <f t="shared" si="47"/>
        <v>5488.56</v>
      </c>
      <c r="V434">
        <f t="shared" si="48"/>
        <v>21</v>
      </c>
    </row>
    <row r="435" spans="1:22" ht="14.25" customHeight="1" x14ac:dyDescent="0.35">
      <c r="A435" s="1">
        <v>1005335</v>
      </c>
      <c r="B435" s="3">
        <v>45679</v>
      </c>
      <c r="C435" s="3">
        <v>45679</v>
      </c>
      <c r="D435" s="3">
        <v>45681</v>
      </c>
      <c r="E435" s="1" t="s">
        <v>21</v>
      </c>
      <c r="F435" s="1">
        <v>4</v>
      </c>
      <c r="G435" s="1" t="s">
        <v>14</v>
      </c>
      <c r="H435" s="1">
        <v>0</v>
      </c>
      <c r="I435" s="1">
        <f t="shared" si="42"/>
        <v>0</v>
      </c>
      <c r="J435" s="1" t="s">
        <v>20</v>
      </c>
      <c r="K435" s="1">
        <v>2</v>
      </c>
      <c r="L435" s="1" t="s">
        <v>16</v>
      </c>
      <c r="M435" s="1" t="b">
        <v>0</v>
      </c>
      <c r="N435" s="2" t="s">
        <v>17</v>
      </c>
      <c r="O435">
        <f t="shared" si="43"/>
        <v>0</v>
      </c>
      <c r="P435">
        <f t="shared" si="44"/>
        <v>2</v>
      </c>
      <c r="Q435">
        <f>IF(G435="B",VLOOKUP(F435,room_rates!$A$2:$G$8,3,FALSE),IF(G435="P",VLOOKUP(F435,room_rates!$A$2:$G$8,6,FALSE),IF(G435="M",VLOOKUP(F435,room_rates!$A$2:$G$8,7,FALSE),"")))</f>
        <v>253.00000000000003</v>
      </c>
      <c r="R435">
        <f t="shared" si="45"/>
        <v>0</v>
      </c>
      <c r="S435">
        <f>IF(J435="Online Travel Agency",VLOOKUP(F435,room_rates!$A$2:$G$8,3,FALSE)*15%,0)</f>
        <v>0</v>
      </c>
      <c r="T435">
        <f t="shared" si="46"/>
        <v>0</v>
      </c>
      <c r="U435">
        <f t="shared" si="47"/>
        <v>1012.0000000000001</v>
      </c>
      <c r="V435">
        <f t="shared" si="48"/>
        <v>4</v>
      </c>
    </row>
    <row r="436" spans="1:22" ht="14.25" customHeight="1" x14ac:dyDescent="0.35">
      <c r="A436" s="1">
        <v>1005360</v>
      </c>
      <c r="B436" s="3">
        <v>45666</v>
      </c>
      <c r="C436" s="3">
        <v>45679</v>
      </c>
      <c r="D436" s="3">
        <v>45681</v>
      </c>
      <c r="E436" s="1" t="s">
        <v>18</v>
      </c>
      <c r="F436" s="1">
        <v>2</v>
      </c>
      <c r="G436" s="1" t="s">
        <v>14</v>
      </c>
      <c r="H436" s="1">
        <v>0</v>
      </c>
      <c r="I436" s="1">
        <f t="shared" si="42"/>
        <v>0</v>
      </c>
      <c r="J436" s="1" t="s">
        <v>15</v>
      </c>
      <c r="K436" s="1">
        <v>2</v>
      </c>
      <c r="L436" s="1" t="s">
        <v>16</v>
      </c>
      <c r="M436" s="1" t="b">
        <v>0</v>
      </c>
      <c r="N436" s="2" t="s">
        <v>17</v>
      </c>
      <c r="O436">
        <f t="shared" si="43"/>
        <v>13</v>
      </c>
      <c r="P436">
        <f t="shared" si="44"/>
        <v>2</v>
      </c>
      <c r="Q436">
        <f>IF(G436="B",VLOOKUP(F436,room_rates!$A$2:$G$8,3,FALSE),IF(G436="P",VLOOKUP(F436,room_rates!$A$2:$G$8,6,FALSE),IF(G436="M",VLOOKUP(F436,room_rates!$A$2:$G$8,7,FALSE),"")))</f>
        <v>154</v>
      </c>
      <c r="R436">
        <f t="shared" si="45"/>
        <v>0</v>
      </c>
      <c r="S436">
        <f>IF(J436="Online Travel Agency",VLOOKUP(F436,room_rates!$A$2:$G$8,3,FALSE)*15%,0)</f>
        <v>0</v>
      </c>
      <c r="T436">
        <f t="shared" si="46"/>
        <v>0</v>
      </c>
      <c r="U436">
        <f t="shared" si="47"/>
        <v>616</v>
      </c>
      <c r="V436">
        <f t="shared" si="48"/>
        <v>4</v>
      </c>
    </row>
    <row r="437" spans="1:22" ht="14.25" customHeight="1" x14ac:dyDescent="0.35">
      <c r="A437" s="1">
        <v>1006086</v>
      </c>
      <c r="B437" s="3">
        <v>45661</v>
      </c>
      <c r="C437" s="3">
        <v>45679</v>
      </c>
      <c r="D437" s="3">
        <v>45683</v>
      </c>
      <c r="E437" s="1" t="s">
        <v>18</v>
      </c>
      <c r="F437" s="1">
        <v>2</v>
      </c>
      <c r="G437" s="1" t="s">
        <v>14</v>
      </c>
      <c r="H437" s="1">
        <v>0</v>
      </c>
      <c r="I437" s="1">
        <f t="shared" si="42"/>
        <v>0</v>
      </c>
      <c r="J437" s="1" t="s">
        <v>24</v>
      </c>
      <c r="K437" s="1">
        <v>3</v>
      </c>
      <c r="L437" s="1" t="s">
        <v>19</v>
      </c>
      <c r="M437" s="1" t="b">
        <v>1</v>
      </c>
      <c r="N437" s="2" t="s">
        <v>17</v>
      </c>
      <c r="O437">
        <f t="shared" si="43"/>
        <v>18</v>
      </c>
      <c r="P437">
        <f t="shared" si="44"/>
        <v>4</v>
      </c>
      <c r="Q437">
        <f>IF(G437="B",VLOOKUP(F437,room_rates!$A$2:$G$8,3,FALSE),IF(G437="P",VLOOKUP(F437,room_rates!$A$2:$G$8,6,FALSE),IF(G437="M",VLOOKUP(F437,room_rates!$A$2:$G$8,7,FALSE),"")))</f>
        <v>154</v>
      </c>
      <c r="R437">
        <f t="shared" si="45"/>
        <v>0</v>
      </c>
      <c r="S437">
        <f>IF(J437="Online Travel Agency",VLOOKUP(F437,room_rates!$A$2:$G$8,3,FALSE)*15%,0)</f>
        <v>21</v>
      </c>
      <c r="T437">
        <f t="shared" si="46"/>
        <v>1.54</v>
      </c>
      <c r="U437">
        <f t="shared" si="47"/>
        <v>1577.52</v>
      </c>
      <c r="V437">
        <f t="shared" si="48"/>
        <v>12</v>
      </c>
    </row>
    <row r="438" spans="1:22" ht="14.25" customHeight="1" x14ac:dyDescent="0.35">
      <c r="A438" s="1">
        <v>1006099</v>
      </c>
      <c r="B438" s="3">
        <v>45671</v>
      </c>
      <c r="C438" s="3">
        <v>45679</v>
      </c>
      <c r="D438" s="3">
        <v>45685</v>
      </c>
      <c r="E438" s="1" t="s">
        <v>21</v>
      </c>
      <c r="F438" s="1">
        <v>5</v>
      </c>
      <c r="G438" s="1" t="s">
        <v>14</v>
      </c>
      <c r="H438" s="1">
        <v>0</v>
      </c>
      <c r="I438" s="1">
        <f t="shared" si="42"/>
        <v>0</v>
      </c>
      <c r="J438" s="1" t="s">
        <v>24</v>
      </c>
      <c r="K438" s="1">
        <v>3</v>
      </c>
      <c r="L438" s="1" t="s">
        <v>19</v>
      </c>
      <c r="M438" s="1" t="b">
        <v>1</v>
      </c>
      <c r="N438" s="2" t="s">
        <v>17</v>
      </c>
      <c r="O438">
        <f t="shared" si="43"/>
        <v>8</v>
      </c>
      <c r="P438">
        <f t="shared" si="44"/>
        <v>6</v>
      </c>
      <c r="Q438">
        <f>IF(G438="B",VLOOKUP(F438,room_rates!$A$2:$G$8,3,FALSE),IF(G438="P",VLOOKUP(F438,room_rates!$A$2:$G$8,6,FALSE),IF(G438="M",VLOOKUP(F438,room_rates!$A$2:$G$8,7,FALSE),"")))</f>
        <v>264</v>
      </c>
      <c r="R438">
        <f t="shared" si="45"/>
        <v>0</v>
      </c>
      <c r="S438">
        <f>IF(J438="Online Travel Agency",VLOOKUP(F438,room_rates!$A$2:$G$8,3,FALSE)*15%,0)</f>
        <v>36</v>
      </c>
      <c r="T438">
        <f t="shared" si="46"/>
        <v>2.64</v>
      </c>
      <c r="U438">
        <f t="shared" si="47"/>
        <v>4056.4800000000005</v>
      </c>
      <c r="V438">
        <f t="shared" si="48"/>
        <v>18</v>
      </c>
    </row>
    <row r="439" spans="1:22" ht="14.25" customHeight="1" x14ac:dyDescent="0.35">
      <c r="A439" s="1">
        <v>1003017</v>
      </c>
      <c r="B439" s="3">
        <v>45661</v>
      </c>
      <c r="C439" s="3">
        <v>45680</v>
      </c>
      <c r="D439" s="3">
        <v>45681</v>
      </c>
      <c r="E439" s="1" t="s">
        <v>21</v>
      </c>
      <c r="F439" s="1">
        <v>5</v>
      </c>
      <c r="G439" s="1" t="s">
        <v>14</v>
      </c>
      <c r="H439" s="1">
        <v>0</v>
      </c>
      <c r="I439" s="1">
        <f t="shared" si="42"/>
        <v>0</v>
      </c>
      <c r="J439" s="1" t="s">
        <v>24</v>
      </c>
      <c r="K439" s="1">
        <v>1</v>
      </c>
      <c r="L439" s="1" t="s">
        <v>19</v>
      </c>
      <c r="M439" s="1" t="b">
        <v>0</v>
      </c>
      <c r="N439" s="2" t="s">
        <v>17</v>
      </c>
      <c r="O439">
        <f t="shared" si="43"/>
        <v>19</v>
      </c>
      <c r="P439">
        <f t="shared" si="44"/>
        <v>1</v>
      </c>
      <c r="Q439">
        <f>IF(G439="B",VLOOKUP(F439,room_rates!$A$2:$G$8,3,FALSE),IF(G439="P",VLOOKUP(F439,room_rates!$A$2:$G$8,6,FALSE),IF(G439="M",VLOOKUP(F439,room_rates!$A$2:$G$8,7,FALSE),"")))</f>
        <v>264</v>
      </c>
      <c r="R439">
        <f t="shared" si="45"/>
        <v>0</v>
      </c>
      <c r="S439">
        <f>IF(J439="Online Travel Agency",VLOOKUP(F439,room_rates!$A$2:$G$8,3,FALSE)*15%,0)</f>
        <v>36</v>
      </c>
      <c r="T439">
        <f t="shared" si="46"/>
        <v>0</v>
      </c>
      <c r="U439">
        <f t="shared" si="47"/>
        <v>228</v>
      </c>
      <c r="V439">
        <f t="shared" si="48"/>
        <v>1</v>
      </c>
    </row>
    <row r="440" spans="1:22" ht="14.25" customHeight="1" x14ac:dyDescent="0.35">
      <c r="A440" s="1">
        <v>1003131</v>
      </c>
      <c r="B440" s="3">
        <v>45658</v>
      </c>
      <c r="C440" s="3">
        <v>45680</v>
      </c>
      <c r="D440" s="3">
        <v>45686</v>
      </c>
      <c r="E440" s="1" t="s">
        <v>13</v>
      </c>
      <c r="F440" s="1">
        <v>6</v>
      </c>
      <c r="G440" s="1" t="s">
        <v>14</v>
      </c>
      <c r="H440" s="1">
        <v>0</v>
      </c>
      <c r="I440" s="1">
        <f t="shared" si="42"/>
        <v>0</v>
      </c>
      <c r="J440" s="1" t="s">
        <v>15</v>
      </c>
      <c r="K440" s="1">
        <v>1</v>
      </c>
      <c r="L440" s="1" t="s">
        <v>19</v>
      </c>
      <c r="M440" s="1" t="b">
        <v>0</v>
      </c>
      <c r="N440" s="2" t="s">
        <v>17</v>
      </c>
      <c r="O440">
        <f t="shared" si="43"/>
        <v>22</v>
      </c>
      <c r="P440">
        <f t="shared" si="44"/>
        <v>6</v>
      </c>
      <c r="Q440">
        <f>IF(G440="B",VLOOKUP(F440,room_rates!$A$2:$G$8,3,FALSE),IF(G440="P",VLOOKUP(F440,room_rates!$A$2:$G$8,6,FALSE),IF(G440="M",VLOOKUP(F440,room_rates!$A$2:$G$8,7,FALSE),"")))</f>
        <v>385.00000000000006</v>
      </c>
      <c r="R440">
        <f t="shared" si="45"/>
        <v>0</v>
      </c>
      <c r="S440">
        <f>IF(J440="Online Travel Agency",VLOOKUP(F440,room_rates!$A$2:$G$8,3,FALSE)*15%,0)</f>
        <v>0</v>
      </c>
      <c r="T440">
        <f t="shared" si="46"/>
        <v>0</v>
      </c>
      <c r="U440">
        <f t="shared" si="47"/>
        <v>2310.0000000000005</v>
      </c>
      <c r="V440">
        <f t="shared" si="48"/>
        <v>6</v>
      </c>
    </row>
    <row r="441" spans="1:22" ht="14.25" customHeight="1" x14ac:dyDescent="0.35">
      <c r="A441" s="1">
        <v>1003148</v>
      </c>
      <c r="B441" s="3">
        <v>45680</v>
      </c>
      <c r="C441" s="3">
        <v>45680</v>
      </c>
      <c r="D441" s="3">
        <v>45681</v>
      </c>
      <c r="E441" s="1" t="s">
        <v>13</v>
      </c>
      <c r="F441" s="1">
        <v>6</v>
      </c>
      <c r="G441" s="1" t="s">
        <v>14</v>
      </c>
      <c r="H441" s="1">
        <v>0</v>
      </c>
      <c r="I441" s="1">
        <f t="shared" si="42"/>
        <v>0</v>
      </c>
      <c r="J441" s="1" t="s">
        <v>20</v>
      </c>
      <c r="K441" s="1">
        <v>1</v>
      </c>
      <c r="L441" s="1" t="s">
        <v>19</v>
      </c>
      <c r="M441" s="1" t="b">
        <v>0</v>
      </c>
      <c r="N441" s="2" t="s">
        <v>17</v>
      </c>
      <c r="O441">
        <f t="shared" si="43"/>
        <v>0</v>
      </c>
      <c r="P441">
        <f t="shared" si="44"/>
        <v>1</v>
      </c>
      <c r="Q441">
        <f>IF(G441="B",VLOOKUP(F441,room_rates!$A$2:$G$8,3,FALSE),IF(G441="P",VLOOKUP(F441,room_rates!$A$2:$G$8,6,FALSE),IF(G441="M",VLOOKUP(F441,room_rates!$A$2:$G$8,7,FALSE),"")))</f>
        <v>385.00000000000006</v>
      </c>
      <c r="R441">
        <f t="shared" si="45"/>
        <v>0</v>
      </c>
      <c r="S441">
        <f>IF(J441="Online Travel Agency",VLOOKUP(F441,room_rates!$A$2:$G$8,3,FALSE)*15%,0)</f>
        <v>0</v>
      </c>
      <c r="T441">
        <f t="shared" si="46"/>
        <v>0</v>
      </c>
      <c r="U441">
        <f t="shared" si="47"/>
        <v>385.00000000000006</v>
      </c>
      <c r="V441">
        <f t="shared" si="48"/>
        <v>1</v>
      </c>
    </row>
    <row r="442" spans="1:22" ht="14.25" customHeight="1" x14ac:dyDescent="0.35">
      <c r="A442" s="1">
        <v>1003376</v>
      </c>
      <c r="B442" s="3">
        <v>45674</v>
      </c>
      <c r="C442" s="3">
        <v>45680</v>
      </c>
      <c r="D442" s="3">
        <v>45687</v>
      </c>
      <c r="E442" s="1" t="s">
        <v>21</v>
      </c>
      <c r="F442" s="1">
        <v>3</v>
      </c>
      <c r="G442" s="1" t="s">
        <v>14</v>
      </c>
      <c r="H442" s="1">
        <v>0</v>
      </c>
      <c r="I442" s="1">
        <f t="shared" si="42"/>
        <v>0</v>
      </c>
      <c r="J442" s="1" t="s">
        <v>15</v>
      </c>
      <c r="K442" s="1">
        <v>1</v>
      </c>
      <c r="L442" s="1" t="s">
        <v>19</v>
      </c>
      <c r="M442" s="1" t="b">
        <v>1</v>
      </c>
      <c r="N442" s="2" t="s">
        <v>17</v>
      </c>
      <c r="O442">
        <f t="shared" si="43"/>
        <v>6</v>
      </c>
      <c r="P442">
        <f t="shared" si="44"/>
        <v>7</v>
      </c>
      <c r="Q442">
        <f>IF(G442="B",VLOOKUP(F442,room_rates!$A$2:$G$8,3,FALSE),IF(G442="P",VLOOKUP(F442,room_rates!$A$2:$G$8,6,FALSE),IF(G442="M",VLOOKUP(F442,room_rates!$A$2:$G$8,7,FALSE),"")))</f>
        <v>242.00000000000003</v>
      </c>
      <c r="R442">
        <f t="shared" si="45"/>
        <v>0</v>
      </c>
      <c r="S442">
        <f>IF(J442="Online Travel Agency",VLOOKUP(F442,room_rates!$A$2:$G$8,3,FALSE)*15%,0)</f>
        <v>0</v>
      </c>
      <c r="T442">
        <f t="shared" si="46"/>
        <v>2.4200000000000004</v>
      </c>
      <c r="U442">
        <f t="shared" si="47"/>
        <v>1677.0600000000004</v>
      </c>
      <c r="V442">
        <f t="shared" si="48"/>
        <v>7</v>
      </c>
    </row>
    <row r="443" spans="1:22" ht="14.25" customHeight="1" x14ac:dyDescent="0.35">
      <c r="A443" s="1">
        <v>1003683</v>
      </c>
      <c r="B443" s="3">
        <v>45680</v>
      </c>
      <c r="C443" s="3">
        <v>45680</v>
      </c>
      <c r="D443" s="3">
        <v>45685</v>
      </c>
      <c r="E443" s="1" t="s">
        <v>21</v>
      </c>
      <c r="F443" s="1">
        <v>3</v>
      </c>
      <c r="G443" s="1" t="s">
        <v>14</v>
      </c>
      <c r="H443" s="1">
        <v>0</v>
      </c>
      <c r="I443" s="1">
        <f t="shared" si="42"/>
        <v>0</v>
      </c>
      <c r="J443" s="1" t="s">
        <v>20</v>
      </c>
      <c r="K443" s="1">
        <v>1</v>
      </c>
      <c r="L443" s="1" t="s">
        <v>19</v>
      </c>
      <c r="M443" s="1" t="b">
        <v>1</v>
      </c>
      <c r="N443" s="2" t="s">
        <v>17</v>
      </c>
      <c r="O443">
        <f t="shared" si="43"/>
        <v>0</v>
      </c>
      <c r="P443">
        <f t="shared" si="44"/>
        <v>5</v>
      </c>
      <c r="Q443">
        <f>IF(G443="B",VLOOKUP(F443,room_rates!$A$2:$G$8,3,FALSE),IF(G443="P",VLOOKUP(F443,room_rates!$A$2:$G$8,6,FALSE),IF(G443="M",VLOOKUP(F443,room_rates!$A$2:$G$8,7,FALSE),"")))</f>
        <v>242.00000000000003</v>
      </c>
      <c r="R443">
        <f t="shared" si="45"/>
        <v>0</v>
      </c>
      <c r="S443">
        <f>IF(J443="Online Travel Agency",VLOOKUP(F443,room_rates!$A$2:$G$8,3,FALSE)*15%,0)</f>
        <v>0</v>
      </c>
      <c r="T443">
        <f t="shared" si="46"/>
        <v>2.4200000000000004</v>
      </c>
      <c r="U443">
        <f t="shared" si="47"/>
        <v>1197.9000000000001</v>
      </c>
      <c r="V443">
        <f t="shared" si="48"/>
        <v>5</v>
      </c>
    </row>
    <row r="444" spans="1:22" ht="14.25" customHeight="1" x14ac:dyDescent="0.35">
      <c r="A444" s="1">
        <v>1003862</v>
      </c>
      <c r="B444" s="3">
        <v>45640</v>
      </c>
      <c r="C444" s="3">
        <v>45680</v>
      </c>
      <c r="D444" s="3">
        <v>45685</v>
      </c>
      <c r="E444" s="1" t="s">
        <v>18</v>
      </c>
      <c r="F444" s="1">
        <v>1</v>
      </c>
      <c r="G444" s="1" t="s">
        <v>14</v>
      </c>
      <c r="H444" s="1">
        <v>0</v>
      </c>
      <c r="I444" s="1">
        <f t="shared" si="42"/>
        <v>0</v>
      </c>
      <c r="J444" s="1" t="s">
        <v>15</v>
      </c>
      <c r="K444" s="1">
        <v>1</v>
      </c>
      <c r="L444" s="1" t="s">
        <v>19</v>
      </c>
      <c r="M444" s="1" t="b">
        <v>1</v>
      </c>
      <c r="N444" s="2" t="s">
        <v>17</v>
      </c>
      <c r="O444">
        <f t="shared" si="43"/>
        <v>40</v>
      </c>
      <c r="P444">
        <f t="shared" si="44"/>
        <v>5</v>
      </c>
      <c r="Q444">
        <f>IF(G444="B",VLOOKUP(F444,room_rates!$A$2:$G$8,3,FALSE),IF(G444="P",VLOOKUP(F444,room_rates!$A$2:$G$8,6,FALSE),IF(G444="M",VLOOKUP(F444,room_rates!$A$2:$G$8,7,FALSE),"")))</f>
        <v>132</v>
      </c>
      <c r="R444">
        <f t="shared" si="45"/>
        <v>0</v>
      </c>
      <c r="S444">
        <f>IF(J444="Online Travel Agency",VLOOKUP(F444,room_rates!$A$2:$G$8,3,FALSE)*15%,0)</f>
        <v>0</v>
      </c>
      <c r="T444">
        <f t="shared" si="46"/>
        <v>1.32</v>
      </c>
      <c r="U444">
        <f t="shared" si="47"/>
        <v>653.40000000000009</v>
      </c>
      <c r="V444">
        <f t="shared" si="48"/>
        <v>5</v>
      </c>
    </row>
    <row r="445" spans="1:22" ht="14.25" customHeight="1" x14ac:dyDescent="0.35">
      <c r="A445" s="1">
        <v>1003998</v>
      </c>
      <c r="B445" s="3">
        <v>45663</v>
      </c>
      <c r="C445" s="3">
        <v>45680</v>
      </c>
      <c r="D445" s="3">
        <v>45682</v>
      </c>
      <c r="E445" s="1" t="s">
        <v>21</v>
      </c>
      <c r="F445" s="1">
        <v>4</v>
      </c>
      <c r="G445" s="1" t="s">
        <v>14</v>
      </c>
      <c r="H445" s="1">
        <v>0</v>
      </c>
      <c r="I445" s="1">
        <f t="shared" si="42"/>
        <v>0</v>
      </c>
      <c r="J445" s="1" t="s">
        <v>24</v>
      </c>
      <c r="K445" s="1">
        <v>1</v>
      </c>
      <c r="L445" s="1" t="s">
        <v>19</v>
      </c>
      <c r="M445" s="1" t="b">
        <v>0</v>
      </c>
      <c r="N445" s="2" t="s">
        <v>17</v>
      </c>
      <c r="O445">
        <f t="shared" si="43"/>
        <v>17</v>
      </c>
      <c r="P445">
        <f t="shared" si="44"/>
        <v>2</v>
      </c>
      <c r="Q445">
        <f>IF(G445="B",VLOOKUP(F445,room_rates!$A$2:$G$8,3,FALSE),IF(G445="P",VLOOKUP(F445,room_rates!$A$2:$G$8,6,FALSE),IF(G445="M",VLOOKUP(F445,room_rates!$A$2:$G$8,7,FALSE),"")))</f>
        <v>253.00000000000003</v>
      </c>
      <c r="R445">
        <f t="shared" si="45"/>
        <v>0</v>
      </c>
      <c r="S445">
        <f>IF(J445="Online Travel Agency",VLOOKUP(F445,room_rates!$A$2:$G$8,3,FALSE)*15%,0)</f>
        <v>34.5</v>
      </c>
      <c r="T445">
        <f t="shared" si="46"/>
        <v>0</v>
      </c>
      <c r="U445">
        <f t="shared" si="47"/>
        <v>437.00000000000006</v>
      </c>
      <c r="V445">
        <f t="shared" si="48"/>
        <v>2</v>
      </c>
    </row>
    <row r="446" spans="1:22" ht="14.25" customHeight="1" x14ac:dyDescent="0.35">
      <c r="A446" s="1">
        <v>1004166</v>
      </c>
      <c r="B446" s="3">
        <v>45662</v>
      </c>
      <c r="C446" s="3">
        <v>45680</v>
      </c>
      <c r="D446" s="3">
        <v>45681</v>
      </c>
      <c r="E446" s="1" t="s">
        <v>21</v>
      </c>
      <c r="F446" s="1">
        <v>3</v>
      </c>
      <c r="G446" s="1" t="s">
        <v>14</v>
      </c>
      <c r="H446" s="1">
        <v>0</v>
      </c>
      <c r="I446" s="1">
        <f t="shared" si="42"/>
        <v>0</v>
      </c>
      <c r="J446" s="1" t="s">
        <v>24</v>
      </c>
      <c r="K446" s="1">
        <v>2</v>
      </c>
      <c r="L446" s="1" t="s">
        <v>19</v>
      </c>
      <c r="M446" s="1" t="b">
        <v>0</v>
      </c>
      <c r="N446" s="2" t="s">
        <v>17</v>
      </c>
      <c r="O446">
        <f t="shared" si="43"/>
        <v>18</v>
      </c>
      <c r="P446">
        <f t="shared" si="44"/>
        <v>1</v>
      </c>
      <c r="Q446">
        <f>IF(G446="B",VLOOKUP(F446,room_rates!$A$2:$G$8,3,FALSE),IF(G446="P",VLOOKUP(F446,room_rates!$A$2:$G$8,6,FALSE),IF(G446="M",VLOOKUP(F446,room_rates!$A$2:$G$8,7,FALSE),"")))</f>
        <v>242.00000000000003</v>
      </c>
      <c r="R446">
        <f t="shared" si="45"/>
        <v>0</v>
      </c>
      <c r="S446">
        <f>IF(J446="Online Travel Agency",VLOOKUP(F446,room_rates!$A$2:$G$8,3,FALSE)*15%,0)</f>
        <v>33</v>
      </c>
      <c r="T446">
        <f t="shared" si="46"/>
        <v>0</v>
      </c>
      <c r="U446">
        <f t="shared" si="47"/>
        <v>418.00000000000006</v>
      </c>
      <c r="V446">
        <f t="shared" si="48"/>
        <v>2</v>
      </c>
    </row>
    <row r="447" spans="1:22" ht="14.25" customHeight="1" x14ac:dyDescent="0.35">
      <c r="A447" s="1">
        <v>1004173</v>
      </c>
      <c r="B447" s="3">
        <v>45640</v>
      </c>
      <c r="C447" s="3">
        <v>45680</v>
      </c>
      <c r="D447" s="3">
        <v>45687</v>
      </c>
      <c r="E447" s="1" t="s">
        <v>18</v>
      </c>
      <c r="F447" s="1">
        <v>2</v>
      </c>
      <c r="G447" s="1" t="s">
        <v>14</v>
      </c>
      <c r="H447" s="1">
        <v>0</v>
      </c>
      <c r="I447" s="1">
        <f t="shared" si="42"/>
        <v>0</v>
      </c>
      <c r="J447" s="1" t="s">
        <v>15</v>
      </c>
      <c r="K447" s="1">
        <v>2</v>
      </c>
      <c r="L447" s="1" t="s">
        <v>19</v>
      </c>
      <c r="M447" s="1" t="b">
        <v>1</v>
      </c>
      <c r="N447" s="2" t="s">
        <v>17</v>
      </c>
      <c r="O447">
        <f t="shared" si="43"/>
        <v>40</v>
      </c>
      <c r="P447">
        <f t="shared" si="44"/>
        <v>7</v>
      </c>
      <c r="Q447">
        <f>IF(G447="B",VLOOKUP(F447,room_rates!$A$2:$G$8,3,FALSE),IF(G447="P",VLOOKUP(F447,room_rates!$A$2:$G$8,6,FALSE),IF(G447="M",VLOOKUP(F447,room_rates!$A$2:$G$8,7,FALSE),"")))</f>
        <v>154</v>
      </c>
      <c r="R447">
        <f t="shared" si="45"/>
        <v>0</v>
      </c>
      <c r="S447">
        <f>IF(J447="Online Travel Agency",VLOOKUP(F447,room_rates!$A$2:$G$8,3,FALSE)*15%,0)</f>
        <v>0</v>
      </c>
      <c r="T447">
        <f t="shared" si="46"/>
        <v>1.54</v>
      </c>
      <c r="U447">
        <f t="shared" si="47"/>
        <v>2134.44</v>
      </c>
      <c r="V447">
        <f t="shared" si="48"/>
        <v>14</v>
      </c>
    </row>
    <row r="448" spans="1:22" ht="14.25" customHeight="1" x14ac:dyDescent="0.35">
      <c r="A448" s="1">
        <v>1004663</v>
      </c>
      <c r="B448" s="3">
        <v>45662</v>
      </c>
      <c r="C448" s="3">
        <v>45680</v>
      </c>
      <c r="D448" s="3">
        <v>45685</v>
      </c>
      <c r="E448" s="1" t="s">
        <v>18</v>
      </c>
      <c r="F448" s="1">
        <v>1</v>
      </c>
      <c r="G448" s="1" t="s">
        <v>14</v>
      </c>
      <c r="H448" s="1">
        <v>0</v>
      </c>
      <c r="I448" s="1">
        <f t="shared" si="42"/>
        <v>0</v>
      </c>
      <c r="J448" s="1" t="s">
        <v>24</v>
      </c>
      <c r="K448" s="1">
        <v>2</v>
      </c>
      <c r="L448" s="1" t="s">
        <v>16</v>
      </c>
      <c r="M448" s="1" t="b">
        <v>0</v>
      </c>
      <c r="N448" s="2" t="s">
        <v>17</v>
      </c>
      <c r="O448">
        <f t="shared" si="43"/>
        <v>18</v>
      </c>
      <c r="P448">
        <f t="shared" si="44"/>
        <v>5</v>
      </c>
      <c r="Q448">
        <f>IF(G448="B",VLOOKUP(F448,room_rates!$A$2:$G$8,3,FALSE),IF(G448="P",VLOOKUP(F448,room_rates!$A$2:$G$8,6,FALSE),IF(G448="M",VLOOKUP(F448,room_rates!$A$2:$G$8,7,FALSE),"")))</f>
        <v>132</v>
      </c>
      <c r="R448">
        <f t="shared" si="45"/>
        <v>0</v>
      </c>
      <c r="S448">
        <f>IF(J448="Online Travel Agency",VLOOKUP(F448,room_rates!$A$2:$G$8,3,FALSE)*15%,0)</f>
        <v>18</v>
      </c>
      <c r="T448">
        <f t="shared" si="46"/>
        <v>0</v>
      </c>
      <c r="U448">
        <f t="shared" si="47"/>
        <v>1140</v>
      </c>
      <c r="V448">
        <f t="shared" si="48"/>
        <v>10</v>
      </c>
    </row>
    <row r="449" spans="1:22" ht="14.25" customHeight="1" x14ac:dyDescent="0.35">
      <c r="A449" s="1">
        <v>1004673</v>
      </c>
      <c r="B449" s="3">
        <v>45647</v>
      </c>
      <c r="C449" s="3">
        <v>45680</v>
      </c>
      <c r="D449" s="3">
        <v>45685</v>
      </c>
      <c r="E449" s="1" t="s">
        <v>18</v>
      </c>
      <c r="F449" s="1">
        <v>1</v>
      </c>
      <c r="G449" s="1" t="s">
        <v>14</v>
      </c>
      <c r="H449" s="1">
        <v>0</v>
      </c>
      <c r="I449" s="1">
        <f t="shared" si="42"/>
        <v>0</v>
      </c>
      <c r="J449" s="1" t="s">
        <v>15</v>
      </c>
      <c r="K449" s="1">
        <v>1</v>
      </c>
      <c r="L449" s="1" t="s">
        <v>19</v>
      </c>
      <c r="M449" s="1" t="b">
        <v>0</v>
      </c>
      <c r="N449" s="2" t="s">
        <v>17</v>
      </c>
      <c r="O449">
        <f t="shared" si="43"/>
        <v>33</v>
      </c>
      <c r="P449">
        <f t="shared" si="44"/>
        <v>5</v>
      </c>
      <c r="Q449">
        <f>IF(G449="B",VLOOKUP(F449,room_rates!$A$2:$G$8,3,FALSE),IF(G449="P",VLOOKUP(F449,room_rates!$A$2:$G$8,6,FALSE),IF(G449="M",VLOOKUP(F449,room_rates!$A$2:$G$8,7,FALSE),"")))</f>
        <v>132</v>
      </c>
      <c r="R449">
        <f t="shared" si="45"/>
        <v>0</v>
      </c>
      <c r="S449">
        <f>IF(J449="Online Travel Agency",VLOOKUP(F449,room_rates!$A$2:$G$8,3,FALSE)*15%,0)</f>
        <v>0</v>
      </c>
      <c r="T449">
        <f t="shared" si="46"/>
        <v>0</v>
      </c>
      <c r="U449">
        <f t="shared" si="47"/>
        <v>660</v>
      </c>
      <c r="V449">
        <f t="shared" si="48"/>
        <v>5</v>
      </c>
    </row>
    <row r="450" spans="1:22" ht="14.25" customHeight="1" x14ac:dyDescent="0.35">
      <c r="A450" s="1">
        <v>1004965</v>
      </c>
      <c r="B450" s="3">
        <v>45680</v>
      </c>
      <c r="C450" s="3">
        <v>45680</v>
      </c>
      <c r="D450" s="3">
        <v>45682</v>
      </c>
      <c r="E450" s="1" t="s">
        <v>18</v>
      </c>
      <c r="F450" s="1">
        <v>1</v>
      </c>
      <c r="G450" s="1" t="s">
        <v>14</v>
      </c>
      <c r="H450" s="1">
        <v>0</v>
      </c>
      <c r="I450" s="1">
        <f t="shared" si="42"/>
        <v>0</v>
      </c>
      <c r="J450" s="1" t="s">
        <v>20</v>
      </c>
      <c r="K450" s="1">
        <v>2</v>
      </c>
      <c r="L450" s="1" t="s">
        <v>19</v>
      </c>
      <c r="M450" s="1" t="b">
        <v>1</v>
      </c>
      <c r="N450" s="2" t="s">
        <v>17</v>
      </c>
      <c r="O450">
        <f t="shared" si="43"/>
        <v>0</v>
      </c>
      <c r="P450">
        <f t="shared" si="44"/>
        <v>2</v>
      </c>
      <c r="Q450">
        <f>IF(G450="B",VLOOKUP(F450,room_rates!$A$2:$G$8,3,FALSE),IF(G450="P",VLOOKUP(F450,room_rates!$A$2:$G$8,6,FALSE),IF(G450="M",VLOOKUP(F450,room_rates!$A$2:$G$8,7,FALSE),"")))</f>
        <v>132</v>
      </c>
      <c r="R450">
        <f t="shared" si="45"/>
        <v>0</v>
      </c>
      <c r="S450">
        <f>IF(J450="Online Travel Agency",VLOOKUP(F450,room_rates!$A$2:$G$8,3,FALSE)*15%,0)</f>
        <v>0</v>
      </c>
      <c r="T450">
        <f t="shared" si="46"/>
        <v>1.32</v>
      </c>
      <c r="U450">
        <f t="shared" si="47"/>
        <v>522.72</v>
      </c>
      <c r="V450">
        <f t="shared" si="48"/>
        <v>4</v>
      </c>
    </row>
    <row r="451" spans="1:22" ht="14.25" customHeight="1" x14ac:dyDescent="0.35">
      <c r="A451" s="1">
        <v>1005054</v>
      </c>
      <c r="B451" s="3">
        <v>45662</v>
      </c>
      <c r="C451" s="3">
        <v>45680</v>
      </c>
      <c r="D451" s="3">
        <v>45683</v>
      </c>
      <c r="E451" s="1" t="s">
        <v>18</v>
      </c>
      <c r="F451" s="1">
        <v>2</v>
      </c>
      <c r="G451" s="1" t="s">
        <v>14</v>
      </c>
      <c r="H451" s="1">
        <v>0</v>
      </c>
      <c r="I451" s="1">
        <f t="shared" ref="I451:I514" si="49">H451/100</f>
        <v>0</v>
      </c>
      <c r="J451" s="1" t="s">
        <v>24</v>
      </c>
      <c r="K451" s="1">
        <v>2</v>
      </c>
      <c r="L451" s="1" t="s">
        <v>19</v>
      </c>
      <c r="M451" s="1" t="b">
        <v>0</v>
      </c>
      <c r="N451" s="2" t="s">
        <v>17</v>
      </c>
      <c r="O451">
        <f t="shared" ref="O451:O514" si="50">C451-B451</f>
        <v>18</v>
      </c>
      <c r="P451">
        <f t="shared" ref="P451:P514" si="51">D451-C451</f>
        <v>3</v>
      </c>
      <c r="Q451">
        <f>IF(G451="B",VLOOKUP(F451,room_rates!$A$2:$G$8,3,FALSE),IF(G451="P",VLOOKUP(F451,room_rates!$A$2:$G$8,6,FALSE),IF(G451="M",VLOOKUP(F451,room_rates!$A$2:$G$8,7,FALSE),"")))</f>
        <v>154</v>
      </c>
      <c r="R451">
        <f t="shared" ref="R451:R514" si="52">Q451*(H451/100)</f>
        <v>0</v>
      </c>
      <c r="S451">
        <f>IF(J451="Online Travel Agency",VLOOKUP(F451,room_rates!$A$2:$G$8,3,FALSE)*15%,0)</f>
        <v>21</v>
      </c>
      <c r="T451">
        <f t="shared" ref="T451:T514" si="53">IF(M451=TRUE, Q451*1%,0)</f>
        <v>0</v>
      </c>
      <c r="U451">
        <f t="shared" ref="U451:U514" si="54">(Q451-R451-S451-T451)*V451</f>
        <v>798</v>
      </c>
      <c r="V451">
        <f t="shared" ref="V451:V514" si="55">K451*P451</f>
        <v>6</v>
      </c>
    </row>
    <row r="452" spans="1:22" ht="14.25" customHeight="1" x14ac:dyDescent="0.35">
      <c r="A452" s="1">
        <v>1005279</v>
      </c>
      <c r="B452" s="3">
        <v>45665</v>
      </c>
      <c r="C452" s="3">
        <v>45680</v>
      </c>
      <c r="D452" s="3">
        <v>45687</v>
      </c>
      <c r="E452" s="1" t="s">
        <v>21</v>
      </c>
      <c r="F452" s="1">
        <v>5</v>
      </c>
      <c r="G452" s="1" t="s">
        <v>14</v>
      </c>
      <c r="H452" s="1">
        <v>0</v>
      </c>
      <c r="I452" s="1">
        <f t="shared" si="49"/>
        <v>0</v>
      </c>
      <c r="J452" s="1" t="s">
        <v>24</v>
      </c>
      <c r="K452" s="1">
        <v>2</v>
      </c>
      <c r="L452" s="1" t="s">
        <v>16</v>
      </c>
      <c r="M452" s="1" t="b">
        <v>0</v>
      </c>
      <c r="N452" s="2" t="s">
        <v>17</v>
      </c>
      <c r="O452">
        <f t="shared" si="50"/>
        <v>15</v>
      </c>
      <c r="P452">
        <f t="shared" si="51"/>
        <v>7</v>
      </c>
      <c r="Q452">
        <f>IF(G452="B",VLOOKUP(F452,room_rates!$A$2:$G$8,3,FALSE),IF(G452="P",VLOOKUP(F452,room_rates!$A$2:$G$8,6,FALSE),IF(G452="M",VLOOKUP(F452,room_rates!$A$2:$G$8,7,FALSE),"")))</f>
        <v>264</v>
      </c>
      <c r="R452">
        <f t="shared" si="52"/>
        <v>0</v>
      </c>
      <c r="S452">
        <f>IF(J452="Online Travel Agency",VLOOKUP(F452,room_rates!$A$2:$G$8,3,FALSE)*15%,0)</f>
        <v>36</v>
      </c>
      <c r="T452">
        <f t="shared" si="53"/>
        <v>0</v>
      </c>
      <c r="U452">
        <f t="shared" si="54"/>
        <v>3192</v>
      </c>
      <c r="V452">
        <f t="shared" si="55"/>
        <v>14</v>
      </c>
    </row>
    <row r="453" spans="1:22" ht="14.25" customHeight="1" x14ac:dyDescent="0.35">
      <c r="A453" s="1">
        <v>1005311</v>
      </c>
      <c r="B453" s="3">
        <v>45664</v>
      </c>
      <c r="C453" s="3">
        <v>45680</v>
      </c>
      <c r="D453" s="3">
        <v>45681</v>
      </c>
      <c r="E453" s="1" t="s">
        <v>18</v>
      </c>
      <c r="F453" s="1">
        <v>2</v>
      </c>
      <c r="G453" s="1" t="s">
        <v>14</v>
      </c>
      <c r="H453" s="1">
        <v>0</v>
      </c>
      <c r="I453" s="1">
        <f t="shared" si="49"/>
        <v>0</v>
      </c>
      <c r="J453" s="1" t="s">
        <v>24</v>
      </c>
      <c r="K453" s="1">
        <v>3</v>
      </c>
      <c r="L453" s="1" t="s">
        <v>19</v>
      </c>
      <c r="M453" s="1" t="b">
        <v>1</v>
      </c>
      <c r="N453" s="2" t="s">
        <v>17</v>
      </c>
      <c r="O453">
        <f t="shared" si="50"/>
        <v>16</v>
      </c>
      <c r="P453">
        <f t="shared" si="51"/>
        <v>1</v>
      </c>
      <c r="Q453">
        <f>IF(G453="B",VLOOKUP(F453,room_rates!$A$2:$G$8,3,FALSE),IF(G453="P",VLOOKUP(F453,room_rates!$A$2:$G$8,6,FALSE),IF(G453="M",VLOOKUP(F453,room_rates!$A$2:$G$8,7,FALSE),"")))</f>
        <v>154</v>
      </c>
      <c r="R453">
        <f t="shared" si="52"/>
        <v>0</v>
      </c>
      <c r="S453">
        <f>IF(J453="Online Travel Agency",VLOOKUP(F453,room_rates!$A$2:$G$8,3,FALSE)*15%,0)</f>
        <v>21</v>
      </c>
      <c r="T453">
        <f t="shared" si="53"/>
        <v>1.54</v>
      </c>
      <c r="U453">
        <f t="shared" si="54"/>
        <v>394.38</v>
      </c>
      <c r="V453">
        <f t="shared" si="55"/>
        <v>3</v>
      </c>
    </row>
    <row r="454" spans="1:22" ht="14.25" customHeight="1" x14ac:dyDescent="0.35">
      <c r="A454" s="1">
        <v>1005506</v>
      </c>
      <c r="B454" s="3">
        <v>45667</v>
      </c>
      <c r="C454" s="3">
        <v>45680</v>
      </c>
      <c r="D454" s="3">
        <v>45687</v>
      </c>
      <c r="E454" s="1" t="s">
        <v>18</v>
      </c>
      <c r="F454" s="1">
        <v>2</v>
      </c>
      <c r="G454" s="1" t="s">
        <v>14</v>
      </c>
      <c r="H454" s="1">
        <v>0</v>
      </c>
      <c r="I454" s="1">
        <f t="shared" si="49"/>
        <v>0</v>
      </c>
      <c r="J454" s="1" t="s">
        <v>15</v>
      </c>
      <c r="K454" s="1">
        <v>1</v>
      </c>
      <c r="L454" s="1" t="s">
        <v>19</v>
      </c>
      <c r="M454" s="1" t="b">
        <v>0</v>
      </c>
      <c r="N454" s="2" t="s">
        <v>17</v>
      </c>
      <c r="O454">
        <f t="shared" si="50"/>
        <v>13</v>
      </c>
      <c r="P454">
        <f t="shared" si="51"/>
        <v>7</v>
      </c>
      <c r="Q454">
        <f>IF(G454="B",VLOOKUP(F454,room_rates!$A$2:$G$8,3,FALSE),IF(G454="P",VLOOKUP(F454,room_rates!$A$2:$G$8,6,FALSE),IF(G454="M",VLOOKUP(F454,room_rates!$A$2:$G$8,7,FALSE),"")))</f>
        <v>154</v>
      </c>
      <c r="R454">
        <f t="shared" si="52"/>
        <v>0</v>
      </c>
      <c r="S454">
        <f>IF(J454="Online Travel Agency",VLOOKUP(F454,room_rates!$A$2:$G$8,3,FALSE)*15%,0)</f>
        <v>0</v>
      </c>
      <c r="T454">
        <f t="shared" si="53"/>
        <v>0</v>
      </c>
      <c r="U454">
        <f t="shared" si="54"/>
        <v>1078</v>
      </c>
      <c r="V454">
        <f t="shared" si="55"/>
        <v>7</v>
      </c>
    </row>
    <row r="455" spans="1:22" ht="14.25" customHeight="1" x14ac:dyDescent="0.35">
      <c r="A455" s="1">
        <v>1006004</v>
      </c>
      <c r="B455" s="3">
        <v>45680</v>
      </c>
      <c r="C455" s="3">
        <v>45680</v>
      </c>
      <c r="D455" s="3">
        <v>45686</v>
      </c>
      <c r="E455" s="1" t="s">
        <v>21</v>
      </c>
      <c r="F455" s="1">
        <v>3</v>
      </c>
      <c r="G455" s="1" t="s">
        <v>14</v>
      </c>
      <c r="H455" s="1">
        <v>0</v>
      </c>
      <c r="I455" s="1">
        <f t="shared" si="49"/>
        <v>0</v>
      </c>
      <c r="J455" s="1" t="s">
        <v>20</v>
      </c>
      <c r="K455" s="1">
        <v>2</v>
      </c>
      <c r="L455" s="1" t="s">
        <v>19</v>
      </c>
      <c r="M455" s="1" t="b">
        <v>0</v>
      </c>
      <c r="N455" s="2" t="s">
        <v>17</v>
      </c>
      <c r="O455">
        <f t="shared" si="50"/>
        <v>0</v>
      </c>
      <c r="P455">
        <f t="shared" si="51"/>
        <v>6</v>
      </c>
      <c r="Q455">
        <f>IF(G455="B",VLOOKUP(F455,room_rates!$A$2:$G$8,3,FALSE),IF(G455="P",VLOOKUP(F455,room_rates!$A$2:$G$8,6,FALSE),IF(G455="M",VLOOKUP(F455,room_rates!$A$2:$G$8,7,FALSE),"")))</f>
        <v>242.00000000000003</v>
      </c>
      <c r="R455">
        <f t="shared" si="52"/>
        <v>0</v>
      </c>
      <c r="S455">
        <f>IF(J455="Online Travel Agency",VLOOKUP(F455,room_rates!$A$2:$G$8,3,FALSE)*15%,0)</f>
        <v>0</v>
      </c>
      <c r="T455">
        <f t="shared" si="53"/>
        <v>0</v>
      </c>
      <c r="U455">
        <f t="shared" si="54"/>
        <v>2904.0000000000005</v>
      </c>
      <c r="V455">
        <f t="shared" si="55"/>
        <v>12</v>
      </c>
    </row>
    <row r="456" spans="1:22" ht="14.25" customHeight="1" x14ac:dyDescent="0.35">
      <c r="A456" s="1">
        <v>1003027</v>
      </c>
      <c r="B456" s="3">
        <v>45681</v>
      </c>
      <c r="C456" s="3">
        <v>45681</v>
      </c>
      <c r="D456" s="3">
        <v>45687</v>
      </c>
      <c r="E456" s="1" t="s">
        <v>21</v>
      </c>
      <c r="F456" s="1">
        <v>3</v>
      </c>
      <c r="G456" s="1" t="s">
        <v>14</v>
      </c>
      <c r="H456" s="1">
        <v>0</v>
      </c>
      <c r="I456" s="1">
        <f t="shared" si="49"/>
        <v>0</v>
      </c>
      <c r="J456" s="1" t="s">
        <v>20</v>
      </c>
      <c r="K456" s="1">
        <v>1</v>
      </c>
      <c r="L456" s="1" t="s">
        <v>19</v>
      </c>
      <c r="M456" s="1" t="b">
        <v>1</v>
      </c>
      <c r="N456" s="2" t="s">
        <v>17</v>
      </c>
      <c r="O456">
        <f t="shared" si="50"/>
        <v>0</v>
      </c>
      <c r="P456">
        <f t="shared" si="51"/>
        <v>6</v>
      </c>
      <c r="Q456">
        <f>IF(G456="B",VLOOKUP(F456,room_rates!$A$2:$G$8,3,FALSE),IF(G456="P",VLOOKUP(F456,room_rates!$A$2:$G$8,6,FALSE),IF(G456="M",VLOOKUP(F456,room_rates!$A$2:$G$8,7,FALSE),"")))</f>
        <v>242.00000000000003</v>
      </c>
      <c r="R456">
        <f t="shared" si="52"/>
        <v>0</v>
      </c>
      <c r="S456">
        <f>IF(J456="Online Travel Agency",VLOOKUP(F456,room_rates!$A$2:$G$8,3,FALSE)*15%,0)</f>
        <v>0</v>
      </c>
      <c r="T456">
        <f t="shared" si="53"/>
        <v>2.4200000000000004</v>
      </c>
      <c r="U456">
        <f t="shared" si="54"/>
        <v>1437.4800000000002</v>
      </c>
      <c r="V456">
        <f t="shared" si="55"/>
        <v>6</v>
      </c>
    </row>
    <row r="457" spans="1:22" ht="14.25" customHeight="1" x14ac:dyDescent="0.35">
      <c r="A457" s="1">
        <v>1003185</v>
      </c>
      <c r="B457" s="3">
        <v>45668</v>
      </c>
      <c r="C457" s="3">
        <v>45681</v>
      </c>
      <c r="D457" s="3">
        <v>45683</v>
      </c>
      <c r="E457" s="1" t="s">
        <v>21</v>
      </c>
      <c r="F457" s="1">
        <v>5</v>
      </c>
      <c r="G457" s="1" t="s">
        <v>14</v>
      </c>
      <c r="H457" s="1">
        <v>0</v>
      </c>
      <c r="I457" s="1">
        <f t="shared" si="49"/>
        <v>0</v>
      </c>
      <c r="J457" s="1" t="s">
        <v>24</v>
      </c>
      <c r="K457" s="1">
        <v>1</v>
      </c>
      <c r="L457" s="1" t="s">
        <v>19</v>
      </c>
      <c r="M457" s="1" t="b">
        <v>1</v>
      </c>
      <c r="N457" s="2" t="s">
        <v>17</v>
      </c>
      <c r="O457">
        <f t="shared" si="50"/>
        <v>13</v>
      </c>
      <c r="P457">
        <f t="shared" si="51"/>
        <v>2</v>
      </c>
      <c r="Q457">
        <f>IF(G457="B",VLOOKUP(F457,room_rates!$A$2:$G$8,3,FALSE),IF(G457="P",VLOOKUP(F457,room_rates!$A$2:$G$8,6,FALSE),IF(G457="M",VLOOKUP(F457,room_rates!$A$2:$G$8,7,FALSE),"")))</f>
        <v>264</v>
      </c>
      <c r="R457">
        <f t="shared" si="52"/>
        <v>0</v>
      </c>
      <c r="S457">
        <f>IF(J457="Online Travel Agency",VLOOKUP(F457,room_rates!$A$2:$G$8,3,FALSE)*15%,0)</f>
        <v>36</v>
      </c>
      <c r="T457">
        <f t="shared" si="53"/>
        <v>2.64</v>
      </c>
      <c r="U457">
        <f t="shared" si="54"/>
        <v>450.72</v>
      </c>
      <c r="V457">
        <f t="shared" si="55"/>
        <v>2</v>
      </c>
    </row>
    <row r="458" spans="1:22" ht="14.25" customHeight="1" x14ac:dyDescent="0.35">
      <c r="A458" s="1">
        <v>1004042</v>
      </c>
      <c r="B458" s="3">
        <v>45678</v>
      </c>
      <c r="C458" s="3">
        <v>45681</v>
      </c>
      <c r="D458" s="3">
        <v>45683</v>
      </c>
      <c r="E458" s="1" t="s">
        <v>18</v>
      </c>
      <c r="F458" s="1">
        <v>2</v>
      </c>
      <c r="G458" s="1" t="s">
        <v>14</v>
      </c>
      <c r="H458" s="1">
        <v>0</v>
      </c>
      <c r="I458" s="1">
        <f t="shared" si="49"/>
        <v>0</v>
      </c>
      <c r="J458" s="1" t="s">
        <v>15</v>
      </c>
      <c r="K458" s="1">
        <v>2</v>
      </c>
      <c r="L458" s="1" t="s">
        <v>19</v>
      </c>
      <c r="M458" s="1" t="b">
        <v>0</v>
      </c>
      <c r="N458" s="2" t="s">
        <v>17</v>
      </c>
      <c r="O458">
        <f t="shared" si="50"/>
        <v>3</v>
      </c>
      <c r="P458">
        <f t="shared" si="51"/>
        <v>2</v>
      </c>
      <c r="Q458">
        <f>IF(G458="B",VLOOKUP(F458,room_rates!$A$2:$G$8,3,FALSE),IF(G458="P",VLOOKUP(F458,room_rates!$A$2:$G$8,6,FALSE),IF(G458="M",VLOOKUP(F458,room_rates!$A$2:$G$8,7,FALSE),"")))</f>
        <v>154</v>
      </c>
      <c r="R458">
        <f t="shared" si="52"/>
        <v>0</v>
      </c>
      <c r="S458">
        <f>IF(J458="Online Travel Agency",VLOOKUP(F458,room_rates!$A$2:$G$8,3,FALSE)*15%,0)</f>
        <v>0</v>
      </c>
      <c r="T458">
        <f t="shared" si="53"/>
        <v>0</v>
      </c>
      <c r="U458">
        <f t="shared" si="54"/>
        <v>616</v>
      </c>
      <c r="V458">
        <f t="shared" si="55"/>
        <v>4</v>
      </c>
    </row>
    <row r="459" spans="1:22" ht="14.25" customHeight="1" x14ac:dyDescent="0.35">
      <c r="A459" s="1">
        <v>1004360</v>
      </c>
      <c r="B459" s="3">
        <v>45667</v>
      </c>
      <c r="C459" s="3">
        <v>45681</v>
      </c>
      <c r="D459" s="3">
        <v>45682</v>
      </c>
      <c r="E459" s="1" t="s">
        <v>21</v>
      </c>
      <c r="F459" s="1">
        <v>3</v>
      </c>
      <c r="G459" s="1" t="s">
        <v>14</v>
      </c>
      <c r="H459" s="1">
        <v>0</v>
      </c>
      <c r="I459" s="1">
        <f t="shared" si="49"/>
        <v>0</v>
      </c>
      <c r="J459" s="1" t="s">
        <v>15</v>
      </c>
      <c r="K459" s="1">
        <v>2</v>
      </c>
      <c r="L459" s="1" t="s">
        <v>19</v>
      </c>
      <c r="M459" s="1" t="b">
        <v>0</v>
      </c>
      <c r="N459" s="2" t="s">
        <v>17</v>
      </c>
      <c r="O459">
        <f t="shared" si="50"/>
        <v>14</v>
      </c>
      <c r="P459">
        <f t="shared" si="51"/>
        <v>1</v>
      </c>
      <c r="Q459">
        <f>IF(G459="B",VLOOKUP(F459,room_rates!$A$2:$G$8,3,FALSE),IF(G459="P",VLOOKUP(F459,room_rates!$A$2:$G$8,6,FALSE),IF(G459="M",VLOOKUP(F459,room_rates!$A$2:$G$8,7,FALSE),"")))</f>
        <v>242.00000000000003</v>
      </c>
      <c r="R459">
        <f t="shared" si="52"/>
        <v>0</v>
      </c>
      <c r="S459">
        <f>IF(J459="Online Travel Agency",VLOOKUP(F459,room_rates!$A$2:$G$8,3,FALSE)*15%,0)</f>
        <v>0</v>
      </c>
      <c r="T459">
        <f t="shared" si="53"/>
        <v>0</v>
      </c>
      <c r="U459">
        <f t="shared" si="54"/>
        <v>484.00000000000006</v>
      </c>
      <c r="V459">
        <f t="shared" si="55"/>
        <v>2</v>
      </c>
    </row>
    <row r="460" spans="1:22" ht="14.25" customHeight="1" x14ac:dyDescent="0.35">
      <c r="A460" s="1">
        <v>1004411</v>
      </c>
      <c r="B460" s="3">
        <v>45660</v>
      </c>
      <c r="C460" s="3">
        <v>45681</v>
      </c>
      <c r="D460" s="3">
        <v>45687</v>
      </c>
      <c r="E460" s="1" t="s">
        <v>18</v>
      </c>
      <c r="F460" s="1">
        <v>1</v>
      </c>
      <c r="G460" s="1" t="s">
        <v>14</v>
      </c>
      <c r="H460" s="1">
        <v>0</v>
      </c>
      <c r="I460" s="1">
        <f t="shared" si="49"/>
        <v>0</v>
      </c>
      <c r="J460" s="1" t="s">
        <v>15</v>
      </c>
      <c r="K460" s="1">
        <v>2</v>
      </c>
      <c r="L460" s="1" t="s">
        <v>19</v>
      </c>
      <c r="M460" s="1" t="b">
        <v>0</v>
      </c>
      <c r="N460" s="2" t="s">
        <v>17</v>
      </c>
      <c r="O460">
        <f t="shared" si="50"/>
        <v>21</v>
      </c>
      <c r="P460">
        <f t="shared" si="51"/>
        <v>6</v>
      </c>
      <c r="Q460">
        <f>IF(G460="B",VLOOKUP(F460,room_rates!$A$2:$G$8,3,FALSE),IF(G460="P",VLOOKUP(F460,room_rates!$A$2:$G$8,6,FALSE),IF(G460="M",VLOOKUP(F460,room_rates!$A$2:$G$8,7,FALSE),"")))</f>
        <v>132</v>
      </c>
      <c r="R460">
        <f t="shared" si="52"/>
        <v>0</v>
      </c>
      <c r="S460">
        <f>IF(J460="Online Travel Agency",VLOOKUP(F460,room_rates!$A$2:$G$8,3,FALSE)*15%,0)</f>
        <v>0</v>
      </c>
      <c r="T460">
        <f t="shared" si="53"/>
        <v>0</v>
      </c>
      <c r="U460">
        <f t="shared" si="54"/>
        <v>1584</v>
      </c>
      <c r="V460">
        <f t="shared" si="55"/>
        <v>12</v>
      </c>
    </row>
    <row r="461" spans="1:22" ht="14.25" customHeight="1" x14ac:dyDescent="0.35">
      <c r="A461" s="1">
        <v>1004519</v>
      </c>
      <c r="B461" s="3">
        <v>45671</v>
      </c>
      <c r="C461" s="3">
        <v>45681</v>
      </c>
      <c r="D461" s="3">
        <v>45682</v>
      </c>
      <c r="E461" s="1" t="s">
        <v>21</v>
      </c>
      <c r="F461" s="1">
        <v>3</v>
      </c>
      <c r="G461" s="1" t="s">
        <v>14</v>
      </c>
      <c r="H461" s="1">
        <v>0</v>
      </c>
      <c r="I461" s="1">
        <f t="shared" si="49"/>
        <v>0</v>
      </c>
      <c r="J461" s="1" t="s">
        <v>24</v>
      </c>
      <c r="K461" s="1">
        <v>1</v>
      </c>
      <c r="L461" s="1" t="s">
        <v>19</v>
      </c>
      <c r="M461" s="1" t="b">
        <v>0</v>
      </c>
      <c r="N461" s="2" t="s">
        <v>17</v>
      </c>
      <c r="O461">
        <f t="shared" si="50"/>
        <v>10</v>
      </c>
      <c r="P461">
        <f t="shared" si="51"/>
        <v>1</v>
      </c>
      <c r="Q461">
        <f>IF(G461="B",VLOOKUP(F461,room_rates!$A$2:$G$8,3,FALSE),IF(G461="P",VLOOKUP(F461,room_rates!$A$2:$G$8,6,FALSE),IF(G461="M",VLOOKUP(F461,room_rates!$A$2:$G$8,7,FALSE),"")))</f>
        <v>242.00000000000003</v>
      </c>
      <c r="R461">
        <f t="shared" si="52"/>
        <v>0</v>
      </c>
      <c r="S461">
        <f>IF(J461="Online Travel Agency",VLOOKUP(F461,room_rates!$A$2:$G$8,3,FALSE)*15%,0)</f>
        <v>33</v>
      </c>
      <c r="T461">
        <f t="shared" si="53"/>
        <v>0</v>
      </c>
      <c r="U461">
        <f t="shared" si="54"/>
        <v>209.00000000000003</v>
      </c>
      <c r="V461">
        <f t="shared" si="55"/>
        <v>1</v>
      </c>
    </row>
    <row r="462" spans="1:22" ht="14.25" customHeight="1" x14ac:dyDescent="0.35">
      <c r="A462" s="1">
        <v>1004578</v>
      </c>
      <c r="B462" s="3">
        <v>45675</v>
      </c>
      <c r="C462" s="3">
        <v>45681</v>
      </c>
      <c r="D462" s="3">
        <v>45682</v>
      </c>
      <c r="E462" s="1" t="s">
        <v>18</v>
      </c>
      <c r="F462" s="1">
        <v>1</v>
      </c>
      <c r="G462" s="1" t="s">
        <v>14</v>
      </c>
      <c r="H462" s="1">
        <v>0</v>
      </c>
      <c r="I462" s="1">
        <f t="shared" si="49"/>
        <v>0</v>
      </c>
      <c r="J462" s="1" t="s">
        <v>15</v>
      </c>
      <c r="K462" s="1">
        <v>3</v>
      </c>
      <c r="L462" s="1" t="s">
        <v>16</v>
      </c>
      <c r="M462" s="1" t="b">
        <v>0</v>
      </c>
      <c r="N462" s="2" t="s">
        <v>17</v>
      </c>
      <c r="O462">
        <f t="shared" si="50"/>
        <v>6</v>
      </c>
      <c r="P462">
        <f t="shared" si="51"/>
        <v>1</v>
      </c>
      <c r="Q462">
        <f>IF(G462="B",VLOOKUP(F462,room_rates!$A$2:$G$8,3,FALSE),IF(G462="P",VLOOKUP(F462,room_rates!$A$2:$G$8,6,FALSE),IF(G462="M",VLOOKUP(F462,room_rates!$A$2:$G$8,7,FALSE),"")))</f>
        <v>132</v>
      </c>
      <c r="R462">
        <f t="shared" si="52"/>
        <v>0</v>
      </c>
      <c r="S462">
        <f>IF(J462="Online Travel Agency",VLOOKUP(F462,room_rates!$A$2:$G$8,3,FALSE)*15%,0)</f>
        <v>0</v>
      </c>
      <c r="T462">
        <f t="shared" si="53"/>
        <v>0</v>
      </c>
      <c r="U462">
        <f t="shared" si="54"/>
        <v>396</v>
      </c>
      <c r="V462">
        <f t="shared" si="55"/>
        <v>3</v>
      </c>
    </row>
    <row r="463" spans="1:22" ht="14.25" customHeight="1" x14ac:dyDescent="0.35">
      <c r="A463" s="1">
        <v>1004818</v>
      </c>
      <c r="B463" s="3">
        <v>45636</v>
      </c>
      <c r="C463" s="3">
        <v>45681</v>
      </c>
      <c r="D463" s="3">
        <v>45687</v>
      </c>
      <c r="E463" s="1" t="s">
        <v>18</v>
      </c>
      <c r="F463" s="1">
        <v>2</v>
      </c>
      <c r="G463" s="1" t="s">
        <v>14</v>
      </c>
      <c r="H463" s="1">
        <v>0</v>
      </c>
      <c r="I463" s="1">
        <f t="shared" si="49"/>
        <v>0</v>
      </c>
      <c r="J463" s="1" t="s">
        <v>15</v>
      </c>
      <c r="K463" s="1">
        <v>2</v>
      </c>
      <c r="L463" s="1" t="s">
        <v>19</v>
      </c>
      <c r="M463" s="1" t="b">
        <v>1</v>
      </c>
      <c r="N463" s="2" t="s">
        <v>17</v>
      </c>
      <c r="O463">
        <f t="shared" si="50"/>
        <v>45</v>
      </c>
      <c r="P463">
        <f t="shared" si="51"/>
        <v>6</v>
      </c>
      <c r="Q463">
        <f>IF(G463="B",VLOOKUP(F463,room_rates!$A$2:$G$8,3,FALSE),IF(G463="P",VLOOKUP(F463,room_rates!$A$2:$G$8,6,FALSE),IF(G463="M",VLOOKUP(F463,room_rates!$A$2:$G$8,7,FALSE),"")))</f>
        <v>154</v>
      </c>
      <c r="R463">
        <f t="shared" si="52"/>
        <v>0</v>
      </c>
      <c r="S463">
        <f>IF(J463="Online Travel Agency",VLOOKUP(F463,room_rates!$A$2:$G$8,3,FALSE)*15%,0)</f>
        <v>0</v>
      </c>
      <c r="T463">
        <f t="shared" si="53"/>
        <v>1.54</v>
      </c>
      <c r="U463">
        <f t="shared" si="54"/>
        <v>1829.52</v>
      </c>
      <c r="V463">
        <f t="shared" si="55"/>
        <v>12</v>
      </c>
    </row>
    <row r="464" spans="1:22" ht="14.25" customHeight="1" x14ac:dyDescent="0.35">
      <c r="A464" s="1">
        <v>1004893</v>
      </c>
      <c r="B464" s="3">
        <v>45681</v>
      </c>
      <c r="C464" s="3">
        <v>45681</v>
      </c>
      <c r="D464" s="3">
        <v>45687</v>
      </c>
      <c r="E464" s="1" t="s">
        <v>21</v>
      </c>
      <c r="F464" s="1">
        <v>3</v>
      </c>
      <c r="G464" s="1" t="s">
        <v>14</v>
      </c>
      <c r="H464" s="1">
        <v>0</v>
      </c>
      <c r="I464" s="1">
        <f t="shared" si="49"/>
        <v>0</v>
      </c>
      <c r="J464" s="1" t="s">
        <v>20</v>
      </c>
      <c r="K464" s="1">
        <v>2</v>
      </c>
      <c r="L464" s="1" t="s">
        <v>19</v>
      </c>
      <c r="M464" s="1" t="b">
        <v>0</v>
      </c>
      <c r="N464" s="2" t="s">
        <v>17</v>
      </c>
      <c r="O464">
        <f t="shared" si="50"/>
        <v>0</v>
      </c>
      <c r="P464">
        <f t="shared" si="51"/>
        <v>6</v>
      </c>
      <c r="Q464">
        <f>IF(G464="B",VLOOKUP(F464,room_rates!$A$2:$G$8,3,FALSE),IF(G464="P",VLOOKUP(F464,room_rates!$A$2:$G$8,6,FALSE),IF(G464="M",VLOOKUP(F464,room_rates!$A$2:$G$8,7,FALSE),"")))</f>
        <v>242.00000000000003</v>
      </c>
      <c r="R464">
        <f t="shared" si="52"/>
        <v>0</v>
      </c>
      <c r="S464">
        <f>IF(J464="Online Travel Agency",VLOOKUP(F464,room_rates!$A$2:$G$8,3,FALSE)*15%,0)</f>
        <v>0</v>
      </c>
      <c r="T464">
        <f t="shared" si="53"/>
        <v>0</v>
      </c>
      <c r="U464">
        <f t="shared" si="54"/>
        <v>2904.0000000000005</v>
      </c>
      <c r="V464">
        <f t="shared" si="55"/>
        <v>12</v>
      </c>
    </row>
    <row r="465" spans="1:22" ht="14.25" customHeight="1" x14ac:dyDescent="0.35">
      <c r="A465" s="1">
        <v>1004959</v>
      </c>
      <c r="B465" s="3">
        <v>45642</v>
      </c>
      <c r="C465" s="3">
        <v>45681</v>
      </c>
      <c r="D465" s="3">
        <v>45688</v>
      </c>
      <c r="E465" s="1" t="s">
        <v>18</v>
      </c>
      <c r="F465" s="1">
        <v>2</v>
      </c>
      <c r="G465" s="1" t="s">
        <v>14</v>
      </c>
      <c r="H465" s="1">
        <v>0</v>
      </c>
      <c r="I465" s="1">
        <f t="shared" si="49"/>
        <v>0</v>
      </c>
      <c r="J465" s="1" t="s">
        <v>15</v>
      </c>
      <c r="K465" s="1">
        <v>2</v>
      </c>
      <c r="L465" s="1" t="s">
        <v>16</v>
      </c>
      <c r="M465" s="1" t="b">
        <v>0</v>
      </c>
      <c r="N465" s="2" t="s">
        <v>17</v>
      </c>
      <c r="O465">
        <f t="shared" si="50"/>
        <v>39</v>
      </c>
      <c r="P465">
        <f t="shared" si="51"/>
        <v>7</v>
      </c>
      <c r="Q465">
        <f>IF(G465="B",VLOOKUP(F465,room_rates!$A$2:$G$8,3,FALSE),IF(G465="P",VLOOKUP(F465,room_rates!$A$2:$G$8,6,FALSE),IF(G465="M",VLOOKUP(F465,room_rates!$A$2:$G$8,7,FALSE),"")))</f>
        <v>154</v>
      </c>
      <c r="R465">
        <f t="shared" si="52"/>
        <v>0</v>
      </c>
      <c r="S465">
        <f>IF(J465="Online Travel Agency",VLOOKUP(F465,room_rates!$A$2:$G$8,3,FALSE)*15%,0)</f>
        <v>0</v>
      </c>
      <c r="T465">
        <f t="shared" si="53"/>
        <v>0</v>
      </c>
      <c r="U465">
        <f t="shared" si="54"/>
        <v>2156</v>
      </c>
      <c r="V465">
        <f t="shared" si="55"/>
        <v>14</v>
      </c>
    </row>
    <row r="466" spans="1:22" ht="14.25" customHeight="1" x14ac:dyDescent="0.35">
      <c r="A466" s="1">
        <v>1005002</v>
      </c>
      <c r="B466" s="3">
        <v>45636</v>
      </c>
      <c r="C466" s="3">
        <v>45681</v>
      </c>
      <c r="D466" s="3">
        <v>45684</v>
      </c>
      <c r="E466" s="1" t="s">
        <v>18</v>
      </c>
      <c r="F466" s="1">
        <v>2</v>
      </c>
      <c r="G466" s="1" t="s">
        <v>14</v>
      </c>
      <c r="H466" s="1">
        <v>0</v>
      </c>
      <c r="I466" s="1">
        <f t="shared" si="49"/>
        <v>0</v>
      </c>
      <c r="J466" s="1" t="s">
        <v>15</v>
      </c>
      <c r="K466" s="1">
        <v>1</v>
      </c>
      <c r="L466" s="1" t="s">
        <v>16</v>
      </c>
      <c r="M466" s="1" t="b">
        <v>1</v>
      </c>
      <c r="N466" s="2" t="s">
        <v>17</v>
      </c>
      <c r="O466">
        <f t="shared" si="50"/>
        <v>45</v>
      </c>
      <c r="P466">
        <f t="shared" si="51"/>
        <v>3</v>
      </c>
      <c r="Q466">
        <f>IF(G466="B",VLOOKUP(F466,room_rates!$A$2:$G$8,3,FALSE),IF(G466="P",VLOOKUP(F466,room_rates!$A$2:$G$8,6,FALSE),IF(G466="M",VLOOKUP(F466,room_rates!$A$2:$G$8,7,FALSE),"")))</f>
        <v>154</v>
      </c>
      <c r="R466">
        <f t="shared" si="52"/>
        <v>0</v>
      </c>
      <c r="S466">
        <f>IF(J466="Online Travel Agency",VLOOKUP(F466,room_rates!$A$2:$G$8,3,FALSE)*15%,0)</f>
        <v>0</v>
      </c>
      <c r="T466">
        <f t="shared" si="53"/>
        <v>1.54</v>
      </c>
      <c r="U466">
        <f t="shared" si="54"/>
        <v>457.38</v>
      </c>
      <c r="V466">
        <f t="shared" si="55"/>
        <v>3</v>
      </c>
    </row>
    <row r="467" spans="1:22" ht="14.25" customHeight="1" x14ac:dyDescent="0.35">
      <c r="A467" s="1">
        <v>1005019</v>
      </c>
      <c r="B467" s="3">
        <v>45665</v>
      </c>
      <c r="C467" s="3">
        <v>45681</v>
      </c>
      <c r="D467" s="3">
        <v>45686</v>
      </c>
      <c r="E467" s="1" t="s">
        <v>18</v>
      </c>
      <c r="F467" s="1">
        <v>2</v>
      </c>
      <c r="G467" s="1" t="s">
        <v>14</v>
      </c>
      <c r="H467" s="1">
        <v>0</v>
      </c>
      <c r="I467" s="1">
        <f t="shared" si="49"/>
        <v>0</v>
      </c>
      <c r="J467" s="1" t="s">
        <v>15</v>
      </c>
      <c r="K467" s="1">
        <v>3</v>
      </c>
      <c r="L467" s="1" t="s">
        <v>19</v>
      </c>
      <c r="M467" s="1" t="b">
        <v>1</v>
      </c>
      <c r="N467" s="2" t="s">
        <v>17</v>
      </c>
      <c r="O467">
        <f t="shared" si="50"/>
        <v>16</v>
      </c>
      <c r="P467">
        <f t="shared" si="51"/>
        <v>5</v>
      </c>
      <c r="Q467">
        <f>IF(G467="B",VLOOKUP(F467,room_rates!$A$2:$G$8,3,FALSE),IF(G467="P",VLOOKUP(F467,room_rates!$A$2:$G$8,6,FALSE),IF(G467="M",VLOOKUP(F467,room_rates!$A$2:$G$8,7,FALSE),"")))</f>
        <v>154</v>
      </c>
      <c r="R467">
        <f t="shared" si="52"/>
        <v>0</v>
      </c>
      <c r="S467">
        <f>IF(J467="Online Travel Agency",VLOOKUP(F467,room_rates!$A$2:$G$8,3,FALSE)*15%,0)</f>
        <v>0</v>
      </c>
      <c r="T467">
        <f t="shared" si="53"/>
        <v>1.54</v>
      </c>
      <c r="U467">
        <f t="shared" si="54"/>
        <v>2286.9</v>
      </c>
      <c r="V467">
        <f t="shared" si="55"/>
        <v>15</v>
      </c>
    </row>
    <row r="468" spans="1:22" ht="14.25" customHeight="1" x14ac:dyDescent="0.35">
      <c r="A468" s="1">
        <v>1005027</v>
      </c>
      <c r="B468" s="3">
        <v>45673</v>
      </c>
      <c r="C468" s="3">
        <v>45681</v>
      </c>
      <c r="D468" s="3">
        <v>45685</v>
      </c>
      <c r="E468" s="1" t="s">
        <v>18</v>
      </c>
      <c r="F468" s="1">
        <v>1</v>
      </c>
      <c r="G468" s="1" t="s">
        <v>14</v>
      </c>
      <c r="H468" s="1">
        <v>0</v>
      </c>
      <c r="I468" s="1">
        <f t="shared" si="49"/>
        <v>0</v>
      </c>
      <c r="J468" s="1" t="s">
        <v>15</v>
      </c>
      <c r="K468" s="1">
        <v>1</v>
      </c>
      <c r="L468" s="1" t="s">
        <v>19</v>
      </c>
      <c r="M468" s="1" t="b">
        <v>0</v>
      </c>
      <c r="N468" s="2" t="s">
        <v>17</v>
      </c>
      <c r="O468">
        <f t="shared" si="50"/>
        <v>8</v>
      </c>
      <c r="P468">
        <f t="shared" si="51"/>
        <v>4</v>
      </c>
      <c r="Q468">
        <f>IF(G468="B",VLOOKUP(F468,room_rates!$A$2:$G$8,3,FALSE),IF(G468="P",VLOOKUP(F468,room_rates!$A$2:$G$8,6,FALSE),IF(G468="M",VLOOKUP(F468,room_rates!$A$2:$G$8,7,FALSE),"")))</f>
        <v>132</v>
      </c>
      <c r="R468">
        <f t="shared" si="52"/>
        <v>0</v>
      </c>
      <c r="S468">
        <f>IF(J468="Online Travel Agency",VLOOKUP(F468,room_rates!$A$2:$G$8,3,FALSE)*15%,0)</f>
        <v>0</v>
      </c>
      <c r="T468">
        <f t="shared" si="53"/>
        <v>0</v>
      </c>
      <c r="U468">
        <f t="shared" si="54"/>
        <v>528</v>
      </c>
      <c r="V468">
        <f t="shared" si="55"/>
        <v>4</v>
      </c>
    </row>
    <row r="469" spans="1:22" ht="14.25" customHeight="1" x14ac:dyDescent="0.35">
      <c r="A469" s="1">
        <v>1005120</v>
      </c>
      <c r="B469" s="3">
        <v>45681</v>
      </c>
      <c r="C469" s="3">
        <v>45681</v>
      </c>
      <c r="D469" s="3">
        <v>45685</v>
      </c>
      <c r="E469" s="1" t="s">
        <v>18</v>
      </c>
      <c r="F469" s="1">
        <v>2</v>
      </c>
      <c r="G469" s="1" t="s">
        <v>14</v>
      </c>
      <c r="H469" s="1">
        <v>0</v>
      </c>
      <c r="I469" s="1">
        <f t="shared" si="49"/>
        <v>0</v>
      </c>
      <c r="J469" s="1" t="s">
        <v>20</v>
      </c>
      <c r="K469" s="1">
        <v>1</v>
      </c>
      <c r="L469" s="1" t="s">
        <v>19</v>
      </c>
      <c r="M469" s="1" t="b">
        <v>0</v>
      </c>
      <c r="N469" s="2" t="s">
        <v>17</v>
      </c>
      <c r="O469">
        <f t="shared" si="50"/>
        <v>0</v>
      </c>
      <c r="P469">
        <f t="shared" si="51"/>
        <v>4</v>
      </c>
      <c r="Q469">
        <f>IF(G469="B",VLOOKUP(F469,room_rates!$A$2:$G$8,3,FALSE),IF(G469="P",VLOOKUP(F469,room_rates!$A$2:$G$8,6,FALSE),IF(G469="M",VLOOKUP(F469,room_rates!$A$2:$G$8,7,FALSE),"")))</f>
        <v>154</v>
      </c>
      <c r="R469">
        <f t="shared" si="52"/>
        <v>0</v>
      </c>
      <c r="S469">
        <f>IF(J469="Online Travel Agency",VLOOKUP(F469,room_rates!$A$2:$G$8,3,FALSE)*15%,0)</f>
        <v>0</v>
      </c>
      <c r="T469">
        <f t="shared" si="53"/>
        <v>0</v>
      </c>
      <c r="U469">
        <f t="shared" si="54"/>
        <v>616</v>
      </c>
      <c r="V469">
        <f t="shared" si="55"/>
        <v>4</v>
      </c>
    </row>
    <row r="470" spans="1:22" ht="14.25" customHeight="1" x14ac:dyDescent="0.35">
      <c r="A470" s="1">
        <v>1005129</v>
      </c>
      <c r="B470" s="3">
        <v>45679</v>
      </c>
      <c r="C470" s="3">
        <v>45681</v>
      </c>
      <c r="D470" s="3">
        <v>45683</v>
      </c>
      <c r="E470" s="1" t="s">
        <v>21</v>
      </c>
      <c r="F470" s="1">
        <v>3</v>
      </c>
      <c r="G470" s="1" t="s">
        <v>14</v>
      </c>
      <c r="H470" s="1">
        <v>0</v>
      </c>
      <c r="I470" s="1">
        <f t="shared" si="49"/>
        <v>0</v>
      </c>
      <c r="J470" s="1" t="s">
        <v>15</v>
      </c>
      <c r="K470" s="1">
        <v>1</v>
      </c>
      <c r="L470" s="1" t="s">
        <v>19</v>
      </c>
      <c r="M470" s="1" t="b">
        <v>0</v>
      </c>
      <c r="N470" s="2" t="s">
        <v>17</v>
      </c>
      <c r="O470">
        <f t="shared" si="50"/>
        <v>2</v>
      </c>
      <c r="P470">
        <f t="shared" si="51"/>
        <v>2</v>
      </c>
      <c r="Q470">
        <f>IF(G470="B",VLOOKUP(F470,room_rates!$A$2:$G$8,3,FALSE),IF(G470="P",VLOOKUP(F470,room_rates!$A$2:$G$8,6,FALSE),IF(G470="M",VLOOKUP(F470,room_rates!$A$2:$G$8,7,FALSE),"")))</f>
        <v>242.00000000000003</v>
      </c>
      <c r="R470">
        <f t="shared" si="52"/>
        <v>0</v>
      </c>
      <c r="S470">
        <f>IF(J470="Online Travel Agency",VLOOKUP(F470,room_rates!$A$2:$G$8,3,FALSE)*15%,0)</f>
        <v>0</v>
      </c>
      <c r="T470">
        <f t="shared" si="53"/>
        <v>0</v>
      </c>
      <c r="U470">
        <f t="shared" si="54"/>
        <v>484.00000000000006</v>
      </c>
      <c r="V470">
        <f t="shared" si="55"/>
        <v>2</v>
      </c>
    </row>
    <row r="471" spans="1:22" ht="14.25" customHeight="1" x14ac:dyDescent="0.35">
      <c r="A471" s="1">
        <v>1005140</v>
      </c>
      <c r="B471" s="3">
        <v>45659</v>
      </c>
      <c r="C471" s="3">
        <v>45681</v>
      </c>
      <c r="D471" s="3">
        <v>45682</v>
      </c>
      <c r="E471" s="1" t="s">
        <v>18</v>
      </c>
      <c r="F471" s="1">
        <v>2</v>
      </c>
      <c r="G471" s="1" t="s">
        <v>14</v>
      </c>
      <c r="H471" s="1">
        <v>0</v>
      </c>
      <c r="I471" s="1">
        <f t="shared" si="49"/>
        <v>0</v>
      </c>
      <c r="J471" s="1" t="s">
        <v>15</v>
      </c>
      <c r="K471" s="1">
        <v>1</v>
      </c>
      <c r="L471" s="1" t="s">
        <v>19</v>
      </c>
      <c r="M471" s="1" t="b">
        <v>0</v>
      </c>
      <c r="N471" s="2" t="s">
        <v>17</v>
      </c>
      <c r="O471">
        <f t="shared" si="50"/>
        <v>22</v>
      </c>
      <c r="P471">
        <f t="shared" si="51"/>
        <v>1</v>
      </c>
      <c r="Q471">
        <f>IF(G471="B",VLOOKUP(F471,room_rates!$A$2:$G$8,3,FALSE),IF(G471="P",VLOOKUP(F471,room_rates!$A$2:$G$8,6,FALSE),IF(G471="M",VLOOKUP(F471,room_rates!$A$2:$G$8,7,FALSE),"")))</f>
        <v>154</v>
      </c>
      <c r="R471">
        <f t="shared" si="52"/>
        <v>0</v>
      </c>
      <c r="S471">
        <f>IF(J471="Online Travel Agency",VLOOKUP(F471,room_rates!$A$2:$G$8,3,FALSE)*15%,0)</f>
        <v>0</v>
      </c>
      <c r="T471">
        <f t="shared" si="53"/>
        <v>0</v>
      </c>
      <c r="U471">
        <f t="shared" si="54"/>
        <v>154</v>
      </c>
      <c r="V471">
        <f t="shared" si="55"/>
        <v>1</v>
      </c>
    </row>
    <row r="472" spans="1:22" ht="14.25" customHeight="1" x14ac:dyDescent="0.35">
      <c r="A472" s="1">
        <v>1005273</v>
      </c>
      <c r="B472" s="3">
        <v>45642</v>
      </c>
      <c r="C472" s="3">
        <v>45681</v>
      </c>
      <c r="D472" s="3">
        <v>45687</v>
      </c>
      <c r="E472" s="1" t="s">
        <v>21</v>
      </c>
      <c r="F472" s="1">
        <v>4</v>
      </c>
      <c r="G472" s="1" t="s">
        <v>14</v>
      </c>
      <c r="H472" s="1">
        <v>0</v>
      </c>
      <c r="I472" s="1">
        <f t="shared" si="49"/>
        <v>0</v>
      </c>
      <c r="J472" s="1" t="s">
        <v>15</v>
      </c>
      <c r="K472" s="1">
        <v>1</v>
      </c>
      <c r="L472" s="1" t="s">
        <v>19</v>
      </c>
      <c r="M472" s="1" t="b">
        <v>0</v>
      </c>
      <c r="N472" s="2" t="s">
        <v>17</v>
      </c>
      <c r="O472">
        <f t="shared" si="50"/>
        <v>39</v>
      </c>
      <c r="P472">
        <f t="shared" si="51"/>
        <v>6</v>
      </c>
      <c r="Q472">
        <f>IF(G472="B",VLOOKUP(F472,room_rates!$A$2:$G$8,3,FALSE),IF(G472="P",VLOOKUP(F472,room_rates!$A$2:$G$8,6,FALSE),IF(G472="M",VLOOKUP(F472,room_rates!$A$2:$G$8,7,FALSE),"")))</f>
        <v>253.00000000000003</v>
      </c>
      <c r="R472">
        <f t="shared" si="52"/>
        <v>0</v>
      </c>
      <c r="S472">
        <f>IF(J472="Online Travel Agency",VLOOKUP(F472,room_rates!$A$2:$G$8,3,FALSE)*15%,0)</f>
        <v>0</v>
      </c>
      <c r="T472">
        <f t="shared" si="53"/>
        <v>0</v>
      </c>
      <c r="U472">
        <f t="shared" si="54"/>
        <v>1518.0000000000002</v>
      </c>
      <c r="V472">
        <f t="shared" si="55"/>
        <v>6</v>
      </c>
    </row>
    <row r="473" spans="1:22" ht="14.25" customHeight="1" x14ac:dyDescent="0.35">
      <c r="A473" s="1">
        <v>1005423</v>
      </c>
      <c r="B473" s="3">
        <v>45669</v>
      </c>
      <c r="C473" s="3">
        <v>45681</v>
      </c>
      <c r="D473" s="3">
        <v>45688</v>
      </c>
      <c r="E473" s="1" t="s">
        <v>18</v>
      </c>
      <c r="F473" s="1">
        <v>2</v>
      </c>
      <c r="G473" s="1" t="s">
        <v>14</v>
      </c>
      <c r="H473" s="1">
        <v>0</v>
      </c>
      <c r="I473" s="1">
        <f t="shared" si="49"/>
        <v>0</v>
      </c>
      <c r="J473" s="1" t="s">
        <v>24</v>
      </c>
      <c r="K473" s="1">
        <v>1</v>
      </c>
      <c r="L473" s="1" t="s">
        <v>16</v>
      </c>
      <c r="M473" s="1" t="b">
        <v>1</v>
      </c>
      <c r="N473" s="2" t="s">
        <v>17</v>
      </c>
      <c r="O473">
        <f t="shared" si="50"/>
        <v>12</v>
      </c>
      <c r="P473">
        <f t="shared" si="51"/>
        <v>7</v>
      </c>
      <c r="Q473">
        <f>IF(G473="B",VLOOKUP(F473,room_rates!$A$2:$G$8,3,FALSE),IF(G473="P",VLOOKUP(F473,room_rates!$A$2:$G$8,6,FALSE),IF(G473="M",VLOOKUP(F473,room_rates!$A$2:$G$8,7,FALSE),"")))</f>
        <v>154</v>
      </c>
      <c r="R473">
        <f t="shared" si="52"/>
        <v>0</v>
      </c>
      <c r="S473">
        <f>IF(J473="Online Travel Agency",VLOOKUP(F473,room_rates!$A$2:$G$8,3,FALSE)*15%,0)</f>
        <v>21</v>
      </c>
      <c r="T473">
        <f t="shared" si="53"/>
        <v>1.54</v>
      </c>
      <c r="U473">
        <f t="shared" si="54"/>
        <v>920.22</v>
      </c>
      <c r="V473">
        <f t="shared" si="55"/>
        <v>7</v>
      </c>
    </row>
    <row r="474" spans="1:22" ht="14.25" customHeight="1" x14ac:dyDescent="0.35">
      <c r="A474" s="1">
        <v>1005915</v>
      </c>
      <c r="B474" s="3">
        <v>45650</v>
      </c>
      <c r="C474" s="3">
        <v>45681</v>
      </c>
      <c r="D474" s="3">
        <v>45688</v>
      </c>
      <c r="E474" s="1" t="s">
        <v>18</v>
      </c>
      <c r="F474" s="1">
        <v>2</v>
      </c>
      <c r="G474" s="1" t="s">
        <v>14</v>
      </c>
      <c r="H474" s="1">
        <v>0</v>
      </c>
      <c r="I474" s="1">
        <f t="shared" si="49"/>
        <v>0</v>
      </c>
      <c r="J474" s="1" t="s">
        <v>15</v>
      </c>
      <c r="K474" s="1">
        <v>3</v>
      </c>
      <c r="L474" s="1" t="s">
        <v>16</v>
      </c>
      <c r="M474" s="1" t="b">
        <v>0</v>
      </c>
      <c r="N474" s="2" t="s">
        <v>17</v>
      </c>
      <c r="O474">
        <f t="shared" si="50"/>
        <v>31</v>
      </c>
      <c r="P474">
        <f t="shared" si="51"/>
        <v>7</v>
      </c>
      <c r="Q474">
        <f>IF(G474="B",VLOOKUP(F474,room_rates!$A$2:$G$8,3,FALSE),IF(G474="P",VLOOKUP(F474,room_rates!$A$2:$G$8,6,FALSE),IF(G474="M",VLOOKUP(F474,room_rates!$A$2:$G$8,7,FALSE),"")))</f>
        <v>154</v>
      </c>
      <c r="R474">
        <f t="shared" si="52"/>
        <v>0</v>
      </c>
      <c r="S474">
        <f>IF(J474="Online Travel Agency",VLOOKUP(F474,room_rates!$A$2:$G$8,3,FALSE)*15%,0)</f>
        <v>0</v>
      </c>
      <c r="T474">
        <f t="shared" si="53"/>
        <v>0</v>
      </c>
      <c r="U474">
        <f t="shared" si="54"/>
        <v>3234</v>
      </c>
      <c r="V474">
        <f t="shared" si="55"/>
        <v>21</v>
      </c>
    </row>
    <row r="475" spans="1:22" ht="14.25" customHeight="1" x14ac:dyDescent="0.35">
      <c r="A475" s="1">
        <v>1006038</v>
      </c>
      <c r="B475" s="3">
        <v>45681</v>
      </c>
      <c r="C475" s="3">
        <v>45681</v>
      </c>
      <c r="D475" s="3">
        <v>45687</v>
      </c>
      <c r="E475" s="1" t="s">
        <v>21</v>
      </c>
      <c r="F475" s="1">
        <v>5</v>
      </c>
      <c r="G475" s="1" t="s">
        <v>14</v>
      </c>
      <c r="H475" s="1">
        <v>0</v>
      </c>
      <c r="I475" s="1">
        <f t="shared" si="49"/>
        <v>0</v>
      </c>
      <c r="J475" s="1" t="s">
        <v>20</v>
      </c>
      <c r="K475" s="1">
        <v>1</v>
      </c>
      <c r="L475" s="1" t="s">
        <v>19</v>
      </c>
      <c r="M475" s="1" t="b">
        <v>0</v>
      </c>
      <c r="N475" s="2" t="s">
        <v>17</v>
      </c>
      <c r="O475">
        <f t="shared" si="50"/>
        <v>0</v>
      </c>
      <c r="P475">
        <f t="shared" si="51"/>
        <v>6</v>
      </c>
      <c r="Q475">
        <f>IF(G475="B",VLOOKUP(F475,room_rates!$A$2:$G$8,3,FALSE),IF(G475="P",VLOOKUP(F475,room_rates!$A$2:$G$8,6,FALSE),IF(G475="M",VLOOKUP(F475,room_rates!$A$2:$G$8,7,FALSE),"")))</f>
        <v>264</v>
      </c>
      <c r="R475">
        <f t="shared" si="52"/>
        <v>0</v>
      </c>
      <c r="S475">
        <f>IF(J475="Online Travel Agency",VLOOKUP(F475,room_rates!$A$2:$G$8,3,FALSE)*15%,0)</f>
        <v>0</v>
      </c>
      <c r="T475">
        <f t="shared" si="53"/>
        <v>0</v>
      </c>
      <c r="U475">
        <f t="shared" si="54"/>
        <v>1584</v>
      </c>
      <c r="V475">
        <f t="shared" si="55"/>
        <v>6</v>
      </c>
    </row>
    <row r="476" spans="1:22" ht="14.25" customHeight="1" x14ac:dyDescent="0.35">
      <c r="A476" s="1">
        <v>1003060</v>
      </c>
      <c r="B476" s="3">
        <v>45682</v>
      </c>
      <c r="C476" s="3">
        <v>45682</v>
      </c>
      <c r="D476" s="3">
        <v>45685</v>
      </c>
      <c r="E476" s="1" t="s">
        <v>13</v>
      </c>
      <c r="F476" s="1">
        <v>6</v>
      </c>
      <c r="G476" s="1" t="s">
        <v>14</v>
      </c>
      <c r="H476" s="1">
        <v>0</v>
      </c>
      <c r="I476" s="1">
        <f t="shared" si="49"/>
        <v>0</v>
      </c>
      <c r="J476" s="1" t="s">
        <v>20</v>
      </c>
      <c r="K476" s="1">
        <v>3</v>
      </c>
      <c r="L476" s="1" t="s">
        <v>16</v>
      </c>
      <c r="M476" s="1" t="b">
        <v>0</v>
      </c>
      <c r="N476" s="2" t="s">
        <v>17</v>
      </c>
      <c r="O476">
        <f t="shared" si="50"/>
        <v>0</v>
      </c>
      <c r="P476">
        <f t="shared" si="51"/>
        <v>3</v>
      </c>
      <c r="Q476">
        <f>IF(G476="B",VLOOKUP(F476,room_rates!$A$2:$G$8,3,FALSE),IF(G476="P",VLOOKUP(F476,room_rates!$A$2:$G$8,6,FALSE),IF(G476="M",VLOOKUP(F476,room_rates!$A$2:$G$8,7,FALSE),"")))</f>
        <v>385.00000000000006</v>
      </c>
      <c r="R476">
        <f t="shared" si="52"/>
        <v>0</v>
      </c>
      <c r="S476">
        <f>IF(J476="Online Travel Agency",VLOOKUP(F476,room_rates!$A$2:$G$8,3,FALSE)*15%,0)</f>
        <v>0</v>
      </c>
      <c r="T476">
        <f t="shared" si="53"/>
        <v>0</v>
      </c>
      <c r="U476">
        <f t="shared" si="54"/>
        <v>3465.0000000000005</v>
      </c>
      <c r="V476">
        <f t="shared" si="55"/>
        <v>9</v>
      </c>
    </row>
    <row r="477" spans="1:22" ht="14.25" customHeight="1" x14ac:dyDescent="0.35">
      <c r="A477" s="1">
        <v>1003127</v>
      </c>
      <c r="B477" s="3">
        <v>45682</v>
      </c>
      <c r="C477" s="3">
        <v>45682</v>
      </c>
      <c r="D477" s="3">
        <v>45688</v>
      </c>
      <c r="E477" s="1" t="s">
        <v>18</v>
      </c>
      <c r="F477" s="1">
        <v>2</v>
      </c>
      <c r="G477" s="1" t="s">
        <v>14</v>
      </c>
      <c r="H477" s="1">
        <v>0</v>
      </c>
      <c r="I477" s="1">
        <f t="shared" si="49"/>
        <v>0</v>
      </c>
      <c r="J477" s="1" t="s">
        <v>20</v>
      </c>
      <c r="K477" s="1">
        <v>3</v>
      </c>
      <c r="L477" s="1" t="s">
        <v>16</v>
      </c>
      <c r="M477" s="1" t="b">
        <v>0</v>
      </c>
      <c r="N477" s="2" t="s">
        <v>17</v>
      </c>
      <c r="O477">
        <f t="shared" si="50"/>
        <v>0</v>
      </c>
      <c r="P477">
        <f t="shared" si="51"/>
        <v>6</v>
      </c>
      <c r="Q477">
        <f>IF(G477="B",VLOOKUP(F477,room_rates!$A$2:$G$8,3,FALSE),IF(G477="P",VLOOKUP(F477,room_rates!$A$2:$G$8,6,FALSE),IF(G477="M",VLOOKUP(F477,room_rates!$A$2:$G$8,7,FALSE),"")))</f>
        <v>154</v>
      </c>
      <c r="R477">
        <f t="shared" si="52"/>
        <v>0</v>
      </c>
      <c r="S477">
        <f>IF(J477="Online Travel Agency",VLOOKUP(F477,room_rates!$A$2:$G$8,3,FALSE)*15%,0)</f>
        <v>0</v>
      </c>
      <c r="T477">
        <f t="shared" si="53"/>
        <v>0</v>
      </c>
      <c r="U477">
        <f t="shared" si="54"/>
        <v>2772</v>
      </c>
      <c r="V477">
        <f t="shared" si="55"/>
        <v>18</v>
      </c>
    </row>
    <row r="478" spans="1:22" ht="14.25" customHeight="1" x14ac:dyDescent="0.35">
      <c r="A478" s="1">
        <v>1003449</v>
      </c>
      <c r="B478" s="3">
        <v>45666</v>
      </c>
      <c r="C478" s="3">
        <v>45682</v>
      </c>
      <c r="D478" s="3">
        <v>45688</v>
      </c>
      <c r="E478" s="1" t="s">
        <v>21</v>
      </c>
      <c r="F478" s="1">
        <v>3</v>
      </c>
      <c r="G478" s="1" t="s">
        <v>14</v>
      </c>
      <c r="H478" s="1">
        <v>0</v>
      </c>
      <c r="I478" s="1">
        <f t="shared" si="49"/>
        <v>0</v>
      </c>
      <c r="J478" s="1" t="s">
        <v>24</v>
      </c>
      <c r="K478" s="1">
        <v>1</v>
      </c>
      <c r="L478" s="1" t="s">
        <v>19</v>
      </c>
      <c r="M478" s="1" t="b">
        <v>0</v>
      </c>
      <c r="N478" s="2" t="s">
        <v>17</v>
      </c>
      <c r="O478">
        <f t="shared" si="50"/>
        <v>16</v>
      </c>
      <c r="P478">
        <f t="shared" si="51"/>
        <v>6</v>
      </c>
      <c r="Q478">
        <f>IF(G478="B",VLOOKUP(F478,room_rates!$A$2:$G$8,3,FALSE),IF(G478="P",VLOOKUP(F478,room_rates!$A$2:$G$8,6,FALSE),IF(G478="M",VLOOKUP(F478,room_rates!$A$2:$G$8,7,FALSE),"")))</f>
        <v>242.00000000000003</v>
      </c>
      <c r="R478">
        <f t="shared" si="52"/>
        <v>0</v>
      </c>
      <c r="S478">
        <f>IF(J478="Online Travel Agency",VLOOKUP(F478,room_rates!$A$2:$G$8,3,FALSE)*15%,0)</f>
        <v>33</v>
      </c>
      <c r="T478">
        <f t="shared" si="53"/>
        <v>0</v>
      </c>
      <c r="U478">
        <f t="shared" si="54"/>
        <v>1254.0000000000002</v>
      </c>
      <c r="V478">
        <f t="shared" si="55"/>
        <v>6</v>
      </c>
    </row>
    <row r="479" spans="1:22" ht="14.25" customHeight="1" x14ac:dyDescent="0.35">
      <c r="A479" s="1">
        <v>1004393</v>
      </c>
      <c r="B479" s="3">
        <v>45659</v>
      </c>
      <c r="C479" s="3">
        <v>45682</v>
      </c>
      <c r="D479" s="3">
        <v>45688</v>
      </c>
      <c r="E479" s="1" t="s">
        <v>18</v>
      </c>
      <c r="F479" s="1">
        <v>1</v>
      </c>
      <c r="G479" s="1" t="s">
        <v>14</v>
      </c>
      <c r="H479" s="1">
        <v>0</v>
      </c>
      <c r="I479" s="1">
        <f t="shared" si="49"/>
        <v>0</v>
      </c>
      <c r="J479" s="1" t="s">
        <v>15</v>
      </c>
      <c r="K479" s="1">
        <v>1</v>
      </c>
      <c r="L479" s="1" t="s">
        <v>16</v>
      </c>
      <c r="M479" s="1" t="b">
        <v>0</v>
      </c>
      <c r="N479" s="2" t="s">
        <v>17</v>
      </c>
      <c r="O479">
        <f t="shared" si="50"/>
        <v>23</v>
      </c>
      <c r="P479">
        <f t="shared" si="51"/>
        <v>6</v>
      </c>
      <c r="Q479">
        <f>IF(G479="B",VLOOKUP(F479,room_rates!$A$2:$G$8,3,FALSE),IF(G479="P",VLOOKUP(F479,room_rates!$A$2:$G$8,6,FALSE),IF(G479="M",VLOOKUP(F479,room_rates!$A$2:$G$8,7,FALSE),"")))</f>
        <v>132</v>
      </c>
      <c r="R479">
        <f t="shared" si="52"/>
        <v>0</v>
      </c>
      <c r="S479">
        <f>IF(J479="Online Travel Agency",VLOOKUP(F479,room_rates!$A$2:$G$8,3,FALSE)*15%,0)</f>
        <v>0</v>
      </c>
      <c r="T479">
        <f t="shared" si="53"/>
        <v>0</v>
      </c>
      <c r="U479">
        <f t="shared" si="54"/>
        <v>792</v>
      </c>
      <c r="V479">
        <f t="shared" si="55"/>
        <v>6</v>
      </c>
    </row>
    <row r="480" spans="1:22" ht="14.25" customHeight="1" x14ac:dyDescent="0.35">
      <c r="A480" s="1">
        <v>1004718</v>
      </c>
      <c r="B480" s="3">
        <v>45643</v>
      </c>
      <c r="C480" s="3">
        <v>45682</v>
      </c>
      <c r="D480" s="3">
        <v>45685</v>
      </c>
      <c r="E480" s="1" t="s">
        <v>18</v>
      </c>
      <c r="F480" s="1">
        <v>1</v>
      </c>
      <c r="G480" s="1" t="s">
        <v>14</v>
      </c>
      <c r="H480" s="1">
        <v>0</v>
      </c>
      <c r="I480" s="1">
        <f t="shared" si="49"/>
        <v>0</v>
      </c>
      <c r="J480" s="1" t="s">
        <v>15</v>
      </c>
      <c r="K480" s="1">
        <v>1</v>
      </c>
      <c r="L480" s="1" t="s">
        <v>19</v>
      </c>
      <c r="M480" s="1" t="b">
        <v>0</v>
      </c>
      <c r="N480" s="2" t="s">
        <v>17</v>
      </c>
      <c r="O480">
        <f t="shared" si="50"/>
        <v>39</v>
      </c>
      <c r="P480">
        <f t="shared" si="51"/>
        <v>3</v>
      </c>
      <c r="Q480">
        <f>IF(G480="B",VLOOKUP(F480,room_rates!$A$2:$G$8,3,FALSE),IF(G480="P",VLOOKUP(F480,room_rates!$A$2:$G$8,6,FALSE),IF(G480="M",VLOOKUP(F480,room_rates!$A$2:$G$8,7,FALSE),"")))</f>
        <v>132</v>
      </c>
      <c r="R480">
        <f t="shared" si="52"/>
        <v>0</v>
      </c>
      <c r="S480">
        <f>IF(J480="Online Travel Agency",VLOOKUP(F480,room_rates!$A$2:$G$8,3,FALSE)*15%,0)</f>
        <v>0</v>
      </c>
      <c r="T480">
        <f t="shared" si="53"/>
        <v>0</v>
      </c>
      <c r="U480">
        <f t="shared" si="54"/>
        <v>396</v>
      </c>
      <c r="V480">
        <f t="shared" si="55"/>
        <v>3</v>
      </c>
    </row>
    <row r="481" spans="1:22" ht="14.25" customHeight="1" x14ac:dyDescent="0.35">
      <c r="A481" s="1">
        <v>1004736</v>
      </c>
      <c r="B481" s="3">
        <v>45673</v>
      </c>
      <c r="C481" s="3">
        <v>45682</v>
      </c>
      <c r="D481" s="3">
        <v>45688</v>
      </c>
      <c r="E481" s="1" t="s">
        <v>18</v>
      </c>
      <c r="F481" s="1">
        <v>2</v>
      </c>
      <c r="G481" s="1" t="s">
        <v>14</v>
      </c>
      <c r="H481" s="1">
        <v>0</v>
      </c>
      <c r="I481" s="1">
        <f t="shared" si="49"/>
        <v>0</v>
      </c>
      <c r="J481" s="1" t="s">
        <v>24</v>
      </c>
      <c r="K481" s="1">
        <v>1</v>
      </c>
      <c r="L481" s="1" t="s">
        <v>19</v>
      </c>
      <c r="M481" s="1" t="b">
        <v>0</v>
      </c>
      <c r="N481" s="2" t="s">
        <v>17</v>
      </c>
      <c r="O481">
        <f t="shared" si="50"/>
        <v>9</v>
      </c>
      <c r="P481">
        <f t="shared" si="51"/>
        <v>6</v>
      </c>
      <c r="Q481">
        <f>IF(G481="B",VLOOKUP(F481,room_rates!$A$2:$G$8,3,FALSE),IF(G481="P",VLOOKUP(F481,room_rates!$A$2:$G$8,6,FALSE),IF(G481="M",VLOOKUP(F481,room_rates!$A$2:$G$8,7,FALSE),"")))</f>
        <v>154</v>
      </c>
      <c r="R481">
        <f t="shared" si="52"/>
        <v>0</v>
      </c>
      <c r="S481">
        <f>IF(J481="Online Travel Agency",VLOOKUP(F481,room_rates!$A$2:$G$8,3,FALSE)*15%,0)</f>
        <v>21</v>
      </c>
      <c r="T481">
        <f t="shared" si="53"/>
        <v>0</v>
      </c>
      <c r="U481">
        <f t="shared" si="54"/>
        <v>798</v>
      </c>
      <c r="V481">
        <f t="shared" si="55"/>
        <v>6</v>
      </c>
    </row>
    <row r="482" spans="1:22" ht="14.25" customHeight="1" x14ac:dyDescent="0.35">
      <c r="A482" s="1">
        <v>1004930</v>
      </c>
      <c r="B482" s="3">
        <v>45682</v>
      </c>
      <c r="C482" s="3">
        <v>45682</v>
      </c>
      <c r="D482" s="3">
        <v>45684</v>
      </c>
      <c r="E482" s="1" t="s">
        <v>18</v>
      </c>
      <c r="F482" s="1">
        <v>2</v>
      </c>
      <c r="G482" s="1" t="s">
        <v>14</v>
      </c>
      <c r="H482" s="1">
        <v>0</v>
      </c>
      <c r="I482" s="1">
        <f t="shared" si="49"/>
        <v>0</v>
      </c>
      <c r="J482" s="1" t="s">
        <v>20</v>
      </c>
      <c r="K482" s="1">
        <v>1</v>
      </c>
      <c r="L482" s="1" t="s">
        <v>19</v>
      </c>
      <c r="M482" s="1" t="b">
        <v>0</v>
      </c>
      <c r="N482" s="2" t="s">
        <v>17</v>
      </c>
      <c r="O482">
        <f t="shared" si="50"/>
        <v>0</v>
      </c>
      <c r="P482">
        <f t="shared" si="51"/>
        <v>2</v>
      </c>
      <c r="Q482">
        <f>IF(G482="B",VLOOKUP(F482,room_rates!$A$2:$G$8,3,FALSE),IF(G482="P",VLOOKUP(F482,room_rates!$A$2:$G$8,6,FALSE),IF(G482="M",VLOOKUP(F482,room_rates!$A$2:$G$8,7,FALSE),"")))</f>
        <v>154</v>
      </c>
      <c r="R482">
        <f t="shared" si="52"/>
        <v>0</v>
      </c>
      <c r="S482">
        <f>IF(J482="Online Travel Agency",VLOOKUP(F482,room_rates!$A$2:$G$8,3,FALSE)*15%,0)</f>
        <v>0</v>
      </c>
      <c r="T482">
        <f t="shared" si="53"/>
        <v>0</v>
      </c>
      <c r="U482">
        <f t="shared" si="54"/>
        <v>308</v>
      </c>
      <c r="V482">
        <f t="shared" si="55"/>
        <v>2</v>
      </c>
    </row>
    <row r="483" spans="1:22" ht="14.25" customHeight="1" x14ac:dyDescent="0.35">
      <c r="A483" s="1">
        <v>1005017</v>
      </c>
      <c r="B483" s="3">
        <v>45682</v>
      </c>
      <c r="C483" s="3">
        <v>45682</v>
      </c>
      <c r="D483" s="3">
        <v>45684</v>
      </c>
      <c r="E483" s="1" t="s">
        <v>18</v>
      </c>
      <c r="F483" s="1">
        <v>1</v>
      </c>
      <c r="G483" s="1" t="s">
        <v>14</v>
      </c>
      <c r="H483" s="1">
        <v>0</v>
      </c>
      <c r="I483" s="1">
        <f t="shared" si="49"/>
        <v>0</v>
      </c>
      <c r="J483" s="1" t="s">
        <v>20</v>
      </c>
      <c r="K483" s="1">
        <v>3</v>
      </c>
      <c r="L483" s="1" t="s">
        <v>16</v>
      </c>
      <c r="M483" s="1" t="b">
        <v>0</v>
      </c>
      <c r="N483" s="2" t="s">
        <v>17</v>
      </c>
      <c r="O483">
        <f t="shared" si="50"/>
        <v>0</v>
      </c>
      <c r="P483">
        <f t="shared" si="51"/>
        <v>2</v>
      </c>
      <c r="Q483">
        <f>IF(G483="B",VLOOKUP(F483,room_rates!$A$2:$G$8,3,FALSE),IF(G483="P",VLOOKUP(F483,room_rates!$A$2:$G$8,6,FALSE),IF(G483="M",VLOOKUP(F483,room_rates!$A$2:$G$8,7,FALSE),"")))</f>
        <v>132</v>
      </c>
      <c r="R483">
        <f t="shared" si="52"/>
        <v>0</v>
      </c>
      <c r="S483">
        <f>IF(J483="Online Travel Agency",VLOOKUP(F483,room_rates!$A$2:$G$8,3,FALSE)*15%,0)</f>
        <v>0</v>
      </c>
      <c r="T483">
        <f t="shared" si="53"/>
        <v>0</v>
      </c>
      <c r="U483">
        <f t="shared" si="54"/>
        <v>792</v>
      </c>
      <c r="V483">
        <f t="shared" si="55"/>
        <v>6</v>
      </c>
    </row>
    <row r="484" spans="1:22" ht="14.25" customHeight="1" x14ac:dyDescent="0.35">
      <c r="A484" s="1">
        <v>1005142</v>
      </c>
      <c r="B484" s="3">
        <v>45667</v>
      </c>
      <c r="C484" s="3">
        <v>45682</v>
      </c>
      <c r="D484" s="3">
        <v>45685</v>
      </c>
      <c r="E484" s="1" t="s">
        <v>18</v>
      </c>
      <c r="F484" s="1">
        <v>1</v>
      </c>
      <c r="G484" s="1" t="s">
        <v>14</v>
      </c>
      <c r="H484" s="1">
        <v>0</v>
      </c>
      <c r="I484" s="1">
        <f t="shared" si="49"/>
        <v>0</v>
      </c>
      <c r="J484" s="1" t="s">
        <v>24</v>
      </c>
      <c r="K484" s="1">
        <v>2</v>
      </c>
      <c r="L484" s="1" t="s">
        <v>19</v>
      </c>
      <c r="M484" s="1" t="b">
        <v>0</v>
      </c>
      <c r="N484" s="2" t="s">
        <v>17</v>
      </c>
      <c r="O484">
        <f t="shared" si="50"/>
        <v>15</v>
      </c>
      <c r="P484">
        <f t="shared" si="51"/>
        <v>3</v>
      </c>
      <c r="Q484">
        <f>IF(G484="B",VLOOKUP(F484,room_rates!$A$2:$G$8,3,FALSE),IF(G484="P",VLOOKUP(F484,room_rates!$A$2:$G$8,6,FALSE),IF(G484="M",VLOOKUP(F484,room_rates!$A$2:$G$8,7,FALSE),"")))</f>
        <v>132</v>
      </c>
      <c r="R484">
        <f t="shared" si="52"/>
        <v>0</v>
      </c>
      <c r="S484">
        <f>IF(J484="Online Travel Agency",VLOOKUP(F484,room_rates!$A$2:$G$8,3,FALSE)*15%,0)</f>
        <v>18</v>
      </c>
      <c r="T484">
        <f t="shared" si="53"/>
        <v>0</v>
      </c>
      <c r="U484">
        <f t="shared" si="54"/>
        <v>684</v>
      </c>
      <c r="V484">
        <f t="shared" si="55"/>
        <v>6</v>
      </c>
    </row>
    <row r="485" spans="1:22" ht="14.25" customHeight="1" x14ac:dyDescent="0.35">
      <c r="A485" s="1">
        <v>1005240</v>
      </c>
      <c r="B485" s="3">
        <v>45682</v>
      </c>
      <c r="C485" s="3">
        <v>45682</v>
      </c>
      <c r="D485" s="3">
        <v>45685</v>
      </c>
      <c r="E485" s="1" t="s">
        <v>18</v>
      </c>
      <c r="F485" s="1">
        <v>2</v>
      </c>
      <c r="G485" s="1" t="s">
        <v>14</v>
      </c>
      <c r="H485" s="1">
        <v>0</v>
      </c>
      <c r="I485" s="1">
        <f t="shared" si="49"/>
        <v>0</v>
      </c>
      <c r="J485" s="1" t="s">
        <v>20</v>
      </c>
      <c r="K485" s="1">
        <v>3</v>
      </c>
      <c r="L485" s="1" t="s">
        <v>16</v>
      </c>
      <c r="M485" s="1" t="b">
        <v>0</v>
      </c>
      <c r="N485" s="2" t="s">
        <v>17</v>
      </c>
      <c r="O485">
        <f t="shared" si="50"/>
        <v>0</v>
      </c>
      <c r="P485">
        <f t="shared" si="51"/>
        <v>3</v>
      </c>
      <c r="Q485">
        <f>IF(G485="B",VLOOKUP(F485,room_rates!$A$2:$G$8,3,FALSE),IF(G485="P",VLOOKUP(F485,room_rates!$A$2:$G$8,6,FALSE),IF(G485="M",VLOOKUP(F485,room_rates!$A$2:$G$8,7,FALSE),"")))</f>
        <v>154</v>
      </c>
      <c r="R485">
        <f t="shared" si="52"/>
        <v>0</v>
      </c>
      <c r="S485">
        <f>IF(J485="Online Travel Agency",VLOOKUP(F485,room_rates!$A$2:$G$8,3,FALSE)*15%,0)</f>
        <v>0</v>
      </c>
      <c r="T485">
        <f t="shared" si="53"/>
        <v>0</v>
      </c>
      <c r="U485">
        <f t="shared" si="54"/>
        <v>1386</v>
      </c>
      <c r="V485">
        <f t="shared" si="55"/>
        <v>9</v>
      </c>
    </row>
    <row r="486" spans="1:22" ht="14.25" customHeight="1" x14ac:dyDescent="0.35">
      <c r="A486" s="1">
        <v>1005251</v>
      </c>
      <c r="B486" s="3">
        <v>45682</v>
      </c>
      <c r="C486" s="3">
        <v>45682</v>
      </c>
      <c r="D486" s="3">
        <v>45683</v>
      </c>
      <c r="E486" s="1" t="s">
        <v>18</v>
      </c>
      <c r="F486" s="1">
        <v>1</v>
      </c>
      <c r="G486" s="1" t="s">
        <v>14</v>
      </c>
      <c r="H486" s="1">
        <v>0</v>
      </c>
      <c r="I486" s="1">
        <f t="shared" si="49"/>
        <v>0</v>
      </c>
      <c r="J486" s="1" t="s">
        <v>20</v>
      </c>
      <c r="K486" s="1">
        <v>2</v>
      </c>
      <c r="L486" s="1" t="s">
        <v>16</v>
      </c>
      <c r="M486" s="1" t="b">
        <v>0</v>
      </c>
      <c r="N486" s="2" t="s">
        <v>17</v>
      </c>
      <c r="O486">
        <f t="shared" si="50"/>
        <v>0</v>
      </c>
      <c r="P486">
        <f t="shared" si="51"/>
        <v>1</v>
      </c>
      <c r="Q486">
        <f>IF(G486="B",VLOOKUP(F486,room_rates!$A$2:$G$8,3,FALSE),IF(G486="P",VLOOKUP(F486,room_rates!$A$2:$G$8,6,FALSE),IF(G486="M",VLOOKUP(F486,room_rates!$A$2:$G$8,7,FALSE),"")))</f>
        <v>132</v>
      </c>
      <c r="R486">
        <f t="shared" si="52"/>
        <v>0</v>
      </c>
      <c r="S486">
        <f>IF(J486="Online Travel Agency",VLOOKUP(F486,room_rates!$A$2:$G$8,3,FALSE)*15%,0)</f>
        <v>0</v>
      </c>
      <c r="T486">
        <f t="shared" si="53"/>
        <v>0</v>
      </c>
      <c r="U486">
        <f t="shared" si="54"/>
        <v>264</v>
      </c>
      <c r="V486">
        <f t="shared" si="55"/>
        <v>2</v>
      </c>
    </row>
    <row r="487" spans="1:22" ht="14.25" customHeight="1" x14ac:dyDescent="0.35">
      <c r="A487" s="1">
        <v>1005450</v>
      </c>
      <c r="B487" s="3">
        <v>45668</v>
      </c>
      <c r="C487" s="3">
        <v>45682</v>
      </c>
      <c r="D487" s="3">
        <v>45689</v>
      </c>
      <c r="E487" s="1" t="s">
        <v>18</v>
      </c>
      <c r="F487" s="1">
        <v>2</v>
      </c>
      <c r="G487" s="1" t="s">
        <v>14</v>
      </c>
      <c r="H487" s="1">
        <v>0</v>
      </c>
      <c r="I487" s="1">
        <f t="shared" si="49"/>
        <v>0</v>
      </c>
      <c r="J487" s="1" t="s">
        <v>24</v>
      </c>
      <c r="K487" s="1">
        <v>1</v>
      </c>
      <c r="L487" s="1" t="s">
        <v>19</v>
      </c>
      <c r="M487" s="1" t="b">
        <v>0</v>
      </c>
      <c r="N487" s="2" t="s">
        <v>17</v>
      </c>
      <c r="O487">
        <f t="shared" si="50"/>
        <v>14</v>
      </c>
      <c r="P487">
        <f t="shared" si="51"/>
        <v>7</v>
      </c>
      <c r="Q487">
        <f>IF(G487="B",VLOOKUP(F487,room_rates!$A$2:$G$8,3,FALSE),IF(G487="P",VLOOKUP(F487,room_rates!$A$2:$G$8,6,FALSE),IF(G487="M",VLOOKUP(F487,room_rates!$A$2:$G$8,7,FALSE),"")))</f>
        <v>154</v>
      </c>
      <c r="R487">
        <f t="shared" si="52"/>
        <v>0</v>
      </c>
      <c r="S487">
        <f>IF(J487="Online Travel Agency",VLOOKUP(F487,room_rates!$A$2:$G$8,3,FALSE)*15%,0)</f>
        <v>21</v>
      </c>
      <c r="T487">
        <f t="shared" si="53"/>
        <v>0</v>
      </c>
      <c r="U487">
        <f t="shared" si="54"/>
        <v>931</v>
      </c>
      <c r="V487">
        <f t="shared" si="55"/>
        <v>7</v>
      </c>
    </row>
    <row r="488" spans="1:22" ht="14.25" customHeight="1" x14ac:dyDescent="0.35">
      <c r="A488" s="1">
        <v>1005480</v>
      </c>
      <c r="B488" s="3">
        <v>45639</v>
      </c>
      <c r="C488" s="3">
        <v>45682</v>
      </c>
      <c r="D488" s="3">
        <v>45687</v>
      </c>
      <c r="E488" s="1" t="s">
        <v>18</v>
      </c>
      <c r="F488" s="1">
        <v>1</v>
      </c>
      <c r="G488" s="1" t="s">
        <v>14</v>
      </c>
      <c r="H488" s="1">
        <v>0</v>
      </c>
      <c r="I488" s="1">
        <f t="shared" si="49"/>
        <v>0</v>
      </c>
      <c r="J488" s="1" t="s">
        <v>15</v>
      </c>
      <c r="K488" s="1">
        <v>1</v>
      </c>
      <c r="L488" s="1" t="s">
        <v>19</v>
      </c>
      <c r="M488" s="1" t="b">
        <v>0</v>
      </c>
      <c r="N488" s="2" t="s">
        <v>17</v>
      </c>
      <c r="O488">
        <f t="shared" si="50"/>
        <v>43</v>
      </c>
      <c r="P488">
        <f t="shared" si="51"/>
        <v>5</v>
      </c>
      <c r="Q488">
        <f>IF(G488="B",VLOOKUP(F488,room_rates!$A$2:$G$8,3,FALSE),IF(G488="P",VLOOKUP(F488,room_rates!$A$2:$G$8,6,FALSE),IF(G488="M",VLOOKUP(F488,room_rates!$A$2:$G$8,7,FALSE),"")))</f>
        <v>132</v>
      </c>
      <c r="R488">
        <f t="shared" si="52"/>
        <v>0</v>
      </c>
      <c r="S488">
        <f>IF(J488="Online Travel Agency",VLOOKUP(F488,room_rates!$A$2:$G$8,3,FALSE)*15%,0)</f>
        <v>0</v>
      </c>
      <c r="T488">
        <f t="shared" si="53"/>
        <v>0</v>
      </c>
      <c r="U488">
        <f t="shared" si="54"/>
        <v>660</v>
      </c>
      <c r="V488">
        <f t="shared" si="55"/>
        <v>5</v>
      </c>
    </row>
    <row r="489" spans="1:22" ht="14.25" customHeight="1" x14ac:dyDescent="0.35">
      <c r="A489" s="1">
        <v>1005777</v>
      </c>
      <c r="B489" s="3">
        <v>45677</v>
      </c>
      <c r="C489" s="3">
        <v>45682</v>
      </c>
      <c r="D489" s="3">
        <v>45685</v>
      </c>
      <c r="E489" s="1" t="s">
        <v>18</v>
      </c>
      <c r="F489" s="1">
        <v>2</v>
      </c>
      <c r="G489" s="1" t="s">
        <v>14</v>
      </c>
      <c r="H489" s="1">
        <v>0</v>
      </c>
      <c r="I489" s="1">
        <f t="shared" si="49"/>
        <v>0</v>
      </c>
      <c r="J489" s="1" t="s">
        <v>24</v>
      </c>
      <c r="K489" s="1">
        <v>1</v>
      </c>
      <c r="L489" s="1" t="s">
        <v>19</v>
      </c>
      <c r="M489" s="1" t="b">
        <v>0</v>
      </c>
      <c r="N489" s="2" t="s">
        <v>17</v>
      </c>
      <c r="O489">
        <f t="shared" si="50"/>
        <v>5</v>
      </c>
      <c r="P489">
        <f t="shared" si="51"/>
        <v>3</v>
      </c>
      <c r="Q489">
        <f>IF(G489="B",VLOOKUP(F489,room_rates!$A$2:$G$8,3,FALSE),IF(G489="P",VLOOKUP(F489,room_rates!$A$2:$G$8,6,FALSE),IF(G489="M",VLOOKUP(F489,room_rates!$A$2:$G$8,7,FALSE),"")))</f>
        <v>154</v>
      </c>
      <c r="R489">
        <f t="shared" si="52"/>
        <v>0</v>
      </c>
      <c r="S489">
        <f>IF(J489="Online Travel Agency",VLOOKUP(F489,room_rates!$A$2:$G$8,3,FALSE)*15%,0)</f>
        <v>21</v>
      </c>
      <c r="T489">
        <f t="shared" si="53"/>
        <v>0</v>
      </c>
      <c r="U489">
        <f t="shared" si="54"/>
        <v>399</v>
      </c>
      <c r="V489">
        <f t="shared" si="55"/>
        <v>3</v>
      </c>
    </row>
    <row r="490" spans="1:22" ht="14.25" customHeight="1" x14ac:dyDescent="0.35">
      <c r="A490" s="1">
        <v>1005965</v>
      </c>
      <c r="B490" s="3">
        <v>45662</v>
      </c>
      <c r="C490" s="3">
        <v>45682</v>
      </c>
      <c r="D490" s="3">
        <v>45689</v>
      </c>
      <c r="E490" s="1" t="s">
        <v>21</v>
      </c>
      <c r="F490" s="1">
        <v>3</v>
      </c>
      <c r="G490" s="1" t="s">
        <v>14</v>
      </c>
      <c r="H490" s="1">
        <v>0</v>
      </c>
      <c r="I490" s="1">
        <f t="shared" si="49"/>
        <v>0</v>
      </c>
      <c r="J490" s="1" t="s">
        <v>24</v>
      </c>
      <c r="K490" s="1">
        <v>1</v>
      </c>
      <c r="L490" s="1" t="s">
        <v>19</v>
      </c>
      <c r="M490" s="1" t="b">
        <v>0</v>
      </c>
      <c r="N490" s="2" t="s">
        <v>17</v>
      </c>
      <c r="O490">
        <f t="shared" si="50"/>
        <v>20</v>
      </c>
      <c r="P490">
        <f t="shared" si="51"/>
        <v>7</v>
      </c>
      <c r="Q490">
        <f>IF(G490="B",VLOOKUP(F490,room_rates!$A$2:$G$8,3,FALSE),IF(G490="P",VLOOKUP(F490,room_rates!$A$2:$G$8,6,FALSE),IF(G490="M",VLOOKUP(F490,room_rates!$A$2:$G$8,7,FALSE),"")))</f>
        <v>242.00000000000003</v>
      </c>
      <c r="R490">
        <f t="shared" si="52"/>
        <v>0</v>
      </c>
      <c r="S490">
        <f>IF(J490="Online Travel Agency",VLOOKUP(F490,room_rates!$A$2:$G$8,3,FALSE)*15%,0)</f>
        <v>33</v>
      </c>
      <c r="T490">
        <f t="shared" si="53"/>
        <v>0</v>
      </c>
      <c r="U490">
        <f t="shared" si="54"/>
        <v>1463.0000000000002</v>
      </c>
      <c r="V490">
        <f t="shared" si="55"/>
        <v>7</v>
      </c>
    </row>
    <row r="491" spans="1:22" ht="14.25" customHeight="1" x14ac:dyDescent="0.35">
      <c r="A491" s="1">
        <v>1003302</v>
      </c>
      <c r="B491" s="3">
        <v>45683</v>
      </c>
      <c r="C491" s="3">
        <v>45683</v>
      </c>
      <c r="D491" s="3">
        <v>45688</v>
      </c>
      <c r="E491" s="1" t="s">
        <v>13</v>
      </c>
      <c r="F491" s="1">
        <v>6</v>
      </c>
      <c r="G491" s="1" t="s">
        <v>14</v>
      </c>
      <c r="H491" s="1">
        <v>0</v>
      </c>
      <c r="I491" s="1">
        <f t="shared" si="49"/>
        <v>0</v>
      </c>
      <c r="J491" s="1" t="s">
        <v>20</v>
      </c>
      <c r="K491" s="1">
        <v>1</v>
      </c>
      <c r="L491" s="1" t="s">
        <v>19</v>
      </c>
      <c r="M491" s="1" t="b">
        <v>0</v>
      </c>
      <c r="N491" s="2" t="s">
        <v>17</v>
      </c>
      <c r="O491">
        <f t="shared" si="50"/>
        <v>0</v>
      </c>
      <c r="P491">
        <f t="shared" si="51"/>
        <v>5</v>
      </c>
      <c r="Q491">
        <f>IF(G491="B",VLOOKUP(F491,room_rates!$A$2:$G$8,3,FALSE),IF(G491="P",VLOOKUP(F491,room_rates!$A$2:$G$8,6,FALSE),IF(G491="M",VLOOKUP(F491,room_rates!$A$2:$G$8,7,FALSE),"")))</f>
        <v>385.00000000000006</v>
      </c>
      <c r="R491">
        <f t="shared" si="52"/>
        <v>0</v>
      </c>
      <c r="S491">
        <f>IF(J491="Online Travel Agency",VLOOKUP(F491,room_rates!$A$2:$G$8,3,FALSE)*15%,0)</f>
        <v>0</v>
      </c>
      <c r="T491">
        <f t="shared" si="53"/>
        <v>0</v>
      </c>
      <c r="U491">
        <f t="shared" si="54"/>
        <v>1925.0000000000002</v>
      </c>
      <c r="V491">
        <f t="shared" si="55"/>
        <v>5</v>
      </c>
    </row>
    <row r="492" spans="1:22" ht="14.25" customHeight="1" x14ac:dyDescent="0.35">
      <c r="A492" s="1">
        <v>1003340</v>
      </c>
      <c r="B492" s="3">
        <v>45683</v>
      </c>
      <c r="C492" s="3">
        <v>45683</v>
      </c>
      <c r="D492" s="3">
        <v>45689</v>
      </c>
      <c r="E492" s="1" t="s">
        <v>21</v>
      </c>
      <c r="F492" s="1">
        <v>3</v>
      </c>
      <c r="G492" s="1" t="s">
        <v>14</v>
      </c>
      <c r="H492" s="1">
        <v>0</v>
      </c>
      <c r="I492" s="1">
        <f t="shared" si="49"/>
        <v>0</v>
      </c>
      <c r="J492" s="1" t="s">
        <v>20</v>
      </c>
      <c r="K492" s="1">
        <v>1</v>
      </c>
      <c r="L492" s="1" t="s">
        <v>19</v>
      </c>
      <c r="M492" s="1" t="b">
        <v>0</v>
      </c>
      <c r="N492" s="2" t="s">
        <v>17</v>
      </c>
      <c r="O492">
        <f t="shared" si="50"/>
        <v>0</v>
      </c>
      <c r="P492">
        <f t="shared" si="51"/>
        <v>6</v>
      </c>
      <c r="Q492">
        <f>IF(G492="B",VLOOKUP(F492,room_rates!$A$2:$G$8,3,FALSE),IF(G492="P",VLOOKUP(F492,room_rates!$A$2:$G$8,6,FALSE),IF(G492="M",VLOOKUP(F492,room_rates!$A$2:$G$8,7,FALSE),"")))</f>
        <v>242.00000000000003</v>
      </c>
      <c r="R492">
        <f t="shared" si="52"/>
        <v>0</v>
      </c>
      <c r="S492">
        <f>IF(J492="Online Travel Agency",VLOOKUP(F492,room_rates!$A$2:$G$8,3,FALSE)*15%,0)</f>
        <v>0</v>
      </c>
      <c r="T492">
        <f t="shared" si="53"/>
        <v>0</v>
      </c>
      <c r="U492">
        <f t="shared" si="54"/>
        <v>1452.0000000000002</v>
      </c>
      <c r="V492">
        <f t="shared" si="55"/>
        <v>6</v>
      </c>
    </row>
    <row r="493" spans="1:22" ht="14.25" customHeight="1" x14ac:dyDescent="0.35">
      <c r="A493" s="1">
        <v>1003992</v>
      </c>
      <c r="B493" s="3">
        <v>45683</v>
      </c>
      <c r="C493" s="3">
        <v>45683</v>
      </c>
      <c r="D493" s="3">
        <v>45688</v>
      </c>
      <c r="E493" s="1" t="s">
        <v>13</v>
      </c>
      <c r="F493" s="1">
        <v>6</v>
      </c>
      <c r="G493" s="1" t="s">
        <v>14</v>
      </c>
      <c r="H493" s="1">
        <v>0</v>
      </c>
      <c r="I493" s="1">
        <f t="shared" si="49"/>
        <v>0</v>
      </c>
      <c r="J493" s="1" t="s">
        <v>20</v>
      </c>
      <c r="K493" s="1">
        <v>2</v>
      </c>
      <c r="L493" s="1" t="s">
        <v>19</v>
      </c>
      <c r="M493" s="1" t="b">
        <v>0</v>
      </c>
      <c r="N493" s="2" t="s">
        <v>17</v>
      </c>
      <c r="O493">
        <f t="shared" si="50"/>
        <v>0</v>
      </c>
      <c r="P493">
        <f t="shared" si="51"/>
        <v>5</v>
      </c>
      <c r="Q493">
        <f>IF(G493="B",VLOOKUP(F493,room_rates!$A$2:$G$8,3,FALSE),IF(G493="P",VLOOKUP(F493,room_rates!$A$2:$G$8,6,FALSE),IF(G493="M",VLOOKUP(F493,room_rates!$A$2:$G$8,7,FALSE),"")))</f>
        <v>385.00000000000006</v>
      </c>
      <c r="R493">
        <f t="shared" si="52"/>
        <v>0</v>
      </c>
      <c r="S493">
        <f>IF(J493="Online Travel Agency",VLOOKUP(F493,room_rates!$A$2:$G$8,3,FALSE)*15%,0)</f>
        <v>0</v>
      </c>
      <c r="T493">
        <f t="shared" si="53"/>
        <v>0</v>
      </c>
      <c r="U493">
        <f t="shared" si="54"/>
        <v>3850.0000000000005</v>
      </c>
      <c r="V493">
        <f t="shared" si="55"/>
        <v>10</v>
      </c>
    </row>
    <row r="494" spans="1:22" ht="14.25" customHeight="1" x14ac:dyDescent="0.35">
      <c r="A494" s="1">
        <v>1004296</v>
      </c>
      <c r="B494" s="3">
        <v>45683</v>
      </c>
      <c r="C494" s="3">
        <v>45683</v>
      </c>
      <c r="D494" s="3">
        <v>45685</v>
      </c>
      <c r="E494" s="1" t="s">
        <v>21</v>
      </c>
      <c r="F494" s="1">
        <v>3</v>
      </c>
      <c r="G494" s="1" t="s">
        <v>14</v>
      </c>
      <c r="H494" s="1">
        <v>0</v>
      </c>
      <c r="I494" s="1">
        <f t="shared" si="49"/>
        <v>0</v>
      </c>
      <c r="J494" s="1" t="s">
        <v>20</v>
      </c>
      <c r="K494" s="1">
        <v>1</v>
      </c>
      <c r="L494" s="1" t="s">
        <v>19</v>
      </c>
      <c r="M494" s="1" t="b">
        <v>0</v>
      </c>
      <c r="N494" s="2" t="s">
        <v>17</v>
      </c>
      <c r="O494">
        <f t="shared" si="50"/>
        <v>0</v>
      </c>
      <c r="P494">
        <f t="shared" si="51"/>
        <v>2</v>
      </c>
      <c r="Q494">
        <f>IF(G494="B",VLOOKUP(F494,room_rates!$A$2:$G$8,3,FALSE),IF(G494="P",VLOOKUP(F494,room_rates!$A$2:$G$8,6,FALSE),IF(G494="M",VLOOKUP(F494,room_rates!$A$2:$G$8,7,FALSE),"")))</f>
        <v>242.00000000000003</v>
      </c>
      <c r="R494">
        <f t="shared" si="52"/>
        <v>0</v>
      </c>
      <c r="S494">
        <f>IF(J494="Online Travel Agency",VLOOKUP(F494,room_rates!$A$2:$G$8,3,FALSE)*15%,0)</f>
        <v>0</v>
      </c>
      <c r="T494">
        <f t="shared" si="53"/>
        <v>0</v>
      </c>
      <c r="U494">
        <f t="shared" si="54"/>
        <v>484.00000000000006</v>
      </c>
      <c r="V494">
        <f t="shared" si="55"/>
        <v>2</v>
      </c>
    </row>
    <row r="495" spans="1:22" ht="14.25" customHeight="1" x14ac:dyDescent="0.35">
      <c r="A495" s="1">
        <v>1004433</v>
      </c>
      <c r="B495" s="3">
        <v>45656</v>
      </c>
      <c r="C495" s="3">
        <v>45683</v>
      </c>
      <c r="D495" s="3">
        <v>45685</v>
      </c>
      <c r="E495" s="1" t="s">
        <v>21</v>
      </c>
      <c r="F495" s="1">
        <v>3</v>
      </c>
      <c r="G495" s="1" t="s">
        <v>14</v>
      </c>
      <c r="H495" s="1">
        <v>0</v>
      </c>
      <c r="I495" s="1">
        <f t="shared" si="49"/>
        <v>0</v>
      </c>
      <c r="J495" s="1" t="s">
        <v>15</v>
      </c>
      <c r="K495" s="1">
        <v>1</v>
      </c>
      <c r="L495" s="1" t="s">
        <v>19</v>
      </c>
      <c r="M495" s="1" t="b">
        <v>0</v>
      </c>
      <c r="N495" s="2" t="s">
        <v>17</v>
      </c>
      <c r="O495">
        <f t="shared" si="50"/>
        <v>27</v>
      </c>
      <c r="P495">
        <f t="shared" si="51"/>
        <v>2</v>
      </c>
      <c r="Q495">
        <f>IF(G495="B",VLOOKUP(F495,room_rates!$A$2:$G$8,3,FALSE),IF(G495="P",VLOOKUP(F495,room_rates!$A$2:$G$8,6,FALSE),IF(G495="M",VLOOKUP(F495,room_rates!$A$2:$G$8,7,FALSE),"")))</f>
        <v>242.00000000000003</v>
      </c>
      <c r="R495">
        <f t="shared" si="52"/>
        <v>0</v>
      </c>
      <c r="S495">
        <f>IF(J495="Online Travel Agency",VLOOKUP(F495,room_rates!$A$2:$G$8,3,FALSE)*15%,0)</f>
        <v>0</v>
      </c>
      <c r="T495">
        <f t="shared" si="53"/>
        <v>0</v>
      </c>
      <c r="U495">
        <f t="shared" si="54"/>
        <v>484.00000000000006</v>
      </c>
      <c r="V495">
        <f t="shared" si="55"/>
        <v>2</v>
      </c>
    </row>
    <row r="496" spans="1:22" ht="14.25" customHeight="1" x14ac:dyDescent="0.35">
      <c r="A496" s="1">
        <v>1004679</v>
      </c>
      <c r="B496" s="3">
        <v>45664</v>
      </c>
      <c r="C496" s="3">
        <v>45683</v>
      </c>
      <c r="D496" s="3">
        <v>45689</v>
      </c>
      <c r="E496" s="1" t="s">
        <v>18</v>
      </c>
      <c r="F496" s="1">
        <v>1</v>
      </c>
      <c r="G496" s="1" t="s">
        <v>14</v>
      </c>
      <c r="H496" s="1">
        <v>0</v>
      </c>
      <c r="I496" s="1">
        <f t="shared" si="49"/>
        <v>0</v>
      </c>
      <c r="J496" s="1" t="s">
        <v>24</v>
      </c>
      <c r="K496" s="1">
        <v>1</v>
      </c>
      <c r="L496" s="1" t="s">
        <v>19</v>
      </c>
      <c r="M496" s="1" t="b">
        <v>1</v>
      </c>
      <c r="N496" s="2" t="s">
        <v>17</v>
      </c>
      <c r="O496">
        <f t="shared" si="50"/>
        <v>19</v>
      </c>
      <c r="P496">
        <f t="shared" si="51"/>
        <v>6</v>
      </c>
      <c r="Q496">
        <f>IF(G496="B",VLOOKUP(F496,room_rates!$A$2:$G$8,3,FALSE),IF(G496="P",VLOOKUP(F496,room_rates!$A$2:$G$8,6,FALSE),IF(G496="M",VLOOKUP(F496,room_rates!$A$2:$G$8,7,FALSE),"")))</f>
        <v>132</v>
      </c>
      <c r="R496">
        <f t="shared" si="52"/>
        <v>0</v>
      </c>
      <c r="S496">
        <f>IF(J496="Online Travel Agency",VLOOKUP(F496,room_rates!$A$2:$G$8,3,FALSE)*15%,0)</f>
        <v>18</v>
      </c>
      <c r="T496">
        <f t="shared" si="53"/>
        <v>1.32</v>
      </c>
      <c r="U496">
        <f t="shared" si="54"/>
        <v>676.08</v>
      </c>
      <c r="V496">
        <f t="shared" si="55"/>
        <v>6</v>
      </c>
    </row>
    <row r="497" spans="1:22" ht="14.25" customHeight="1" x14ac:dyDescent="0.35">
      <c r="A497" s="1">
        <v>1004851</v>
      </c>
      <c r="B497" s="3">
        <v>45683</v>
      </c>
      <c r="C497" s="3">
        <v>45683</v>
      </c>
      <c r="D497" s="3">
        <v>45686</v>
      </c>
      <c r="E497" s="1" t="s">
        <v>21</v>
      </c>
      <c r="F497" s="1">
        <v>3</v>
      </c>
      <c r="G497" s="1" t="s">
        <v>14</v>
      </c>
      <c r="H497" s="1">
        <v>0</v>
      </c>
      <c r="I497" s="1">
        <f t="shared" si="49"/>
        <v>0</v>
      </c>
      <c r="J497" s="1" t="s">
        <v>20</v>
      </c>
      <c r="K497" s="1">
        <v>3</v>
      </c>
      <c r="L497" s="1" t="s">
        <v>19</v>
      </c>
      <c r="M497" s="1" t="b">
        <v>1</v>
      </c>
      <c r="N497" s="2" t="s">
        <v>17</v>
      </c>
      <c r="O497">
        <f t="shared" si="50"/>
        <v>0</v>
      </c>
      <c r="P497">
        <f t="shared" si="51"/>
        <v>3</v>
      </c>
      <c r="Q497">
        <f>IF(G497="B",VLOOKUP(F497,room_rates!$A$2:$G$8,3,FALSE),IF(G497="P",VLOOKUP(F497,room_rates!$A$2:$G$8,6,FALSE),IF(G497="M",VLOOKUP(F497,room_rates!$A$2:$G$8,7,FALSE),"")))</f>
        <v>242.00000000000003</v>
      </c>
      <c r="R497">
        <f t="shared" si="52"/>
        <v>0</v>
      </c>
      <c r="S497">
        <f>IF(J497="Online Travel Agency",VLOOKUP(F497,room_rates!$A$2:$G$8,3,FALSE)*15%,0)</f>
        <v>0</v>
      </c>
      <c r="T497">
        <f t="shared" si="53"/>
        <v>2.4200000000000004</v>
      </c>
      <c r="U497">
        <f t="shared" si="54"/>
        <v>2156.2200000000003</v>
      </c>
      <c r="V497">
        <f t="shared" si="55"/>
        <v>9</v>
      </c>
    </row>
    <row r="498" spans="1:22" ht="14.25" customHeight="1" x14ac:dyDescent="0.35">
      <c r="A498" s="1">
        <v>1005186</v>
      </c>
      <c r="B498" s="3">
        <v>45667</v>
      </c>
      <c r="C498" s="3">
        <v>45683</v>
      </c>
      <c r="D498" s="3">
        <v>45685</v>
      </c>
      <c r="E498" s="1" t="s">
        <v>18</v>
      </c>
      <c r="F498" s="1">
        <v>2</v>
      </c>
      <c r="G498" s="1" t="s">
        <v>14</v>
      </c>
      <c r="H498" s="1">
        <v>0</v>
      </c>
      <c r="I498" s="1">
        <f t="shared" si="49"/>
        <v>0</v>
      </c>
      <c r="J498" s="1" t="s">
        <v>24</v>
      </c>
      <c r="K498" s="1">
        <v>1</v>
      </c>
      <c r="L498" s="1" t="s">
        <v>19</v>
      </c>
      <c r="M498" s="1" t="b">
        <v>0</v>
      </c>
      <c r="N498" s="2" t="s">
        <v>17</v>
      </c>
      <c r="O498">
        <f t="shared" si="50"/>
        <v>16</v>
      </c>
      <c r="P498">
        <f t="shared" si="51"/>
        <v>2</v>
      </c>
      <c r="Q498">
        <f>IF(G498="B",VLOOKUP(F498,room_rates!$A$2:$G$8,3,FALSE),IF(G498="P",VLOOKUP(F498,room_rates!$A$2:$G$8,6,FALSE),IF(G498="M",VLOOKUP(F498,room_rates!$A$2:$G$8,7,FALSE),"")))</f>
        <v>154</v>
      </c>
      <c r="R498">
        <f t="shared" si="52"/>
        <v>0</v>
      </c>
      <c r="S498">
        <f>IF(J498="Online Travel Agency",VLOOKUP(F498,room_rates!$A$2:$G$8,3,FALSE)*15%,0)</f>
        <v>21</v>
      </c>
      <c r="T498">
        <f t="shared" si="53"/>
        <v>0</v>
      </c>
      <c r="U498">
        <f t="shared" si="54"/>
        <v>266</v>
      </c>
      <c r="V498">
        <f t="shared" si="55"/>
        <v>2</v>
      </c>
    </row>
    <row r="499" spans="1:22" ht="14.25" customHeight="1" x14ac:dyDescent="0.35">
      <c r="A499" s="1">
        <v>1005635</v>
      </c>
      <c r="B499" s="3">
        <v>45683</v>
      </c>
      <c r="C499" s="3">
        <v>45683</v>
      </c>
      <c r="D499" s="3">
        <v>45685</v>
      </c>
      <c r="E499" s="1" t="s">
        <v>18</v>
      </c>
      <c r="F499" s="1">
        <v>2</v>
      </c>
      <c r="G499" s="1" t="s">
        <v>14</v>
      </c>
      <c r="H499" s="1">
        <v>0</v>
      </c>
      <c r="I499" s="1">
        <f t="shared" si="49"/>
        <v>0</v>
      </c>
      <c r="J499" s="1" t="s">
        <v>20</v>
      </c>
      <c r="K499" s="1">
        <v>1</v>
      </c>
      <c r="L499" s="1" t="s">
        <v>19</v>
      </c>
      <c r="M499" s="1" t="b">
        <v>1</v>
      </c>
      <c r="N499" s="2" t="s">
        <v>17</v>
      </c>
      <c r="O499">
        <f t="shared" si="50"/>
        <v>0</v>
      </c>
      <c r="P499">
        <f t="shared" si="51"/>
        <v>2</v>
      </c>
      <c r="Q499">
        <f>IF(G499="B",VLOOKUP(F499,room_rates!$A$2:$G$8,3,FALSE),IF(G499="P",VLOOKUP(F499,room_rates!$A$2:$G$8,6,FALSE),IF(G499="M",VLOOKUP(F499,room_rates!$A$2:$G$8,7,FALSE),"")))</f>
        <v>154</v>
      </c>
      <c r="R499">
        <f t="shared" si="52"/>
        <v>0</v>
      </c>
      <c r="S499">
        <f>IF(J499="Online Travel Agency",VLOOKUP(F499,room_rates!$A$2:$G$8,3,FALSE)*15%,0)</f>
        <v>0</v>
      </c>
      <c r="T499">
        <f t="shared" si="53"/>
        <v>1.54</v>
      </c>
      <c r="U499">
        <f t="shared" si="54"/>
        <v>304.92</v>
      </c>
      <c r="V499">
        <f t="shared" si="55"/>
        <v>2</v>
      </c>
    </row>
    <row r="500" spans="1:22" ht="14.25" customHeight="1" x14ac:dyDescent="0.35">
      <c r="A500" s="1">
        <v>1005690</v>
      </c>
      <c r="B500" s="3">
        <v>45683</v>
      </c>
      <c r="C500" s="3">
        <v>45683</v>
      </c>
      <c r="D500" s="3">
        <v>45690</v>
      </c>
      <c r="E500" s="1" t="s">
        <v>21</v>
      </c>
      <c r="F500" s="1">
        <v>3</v>
      </c>
      <c r="G500" s="1" t="s">
        <v>14</v>
      </c>
      <c r="H500" s="1">
        <v>0</v>
      </c>
      <c r="I500" s="1">
        <f t="shared" si="49"/>
        <v>0</v>
      </c>
      <c r="J500" s="1" t="s">
        <v>20</v>
      </c>
      <c r="K500" s="1">
        <v>2</v>
      </c>
      <c r="L500" s="1" t="s">
        <v>16</v>
      </c>
      <c r="M500" s="1" t="b">
        <v>0</v>
      </c>
      <c r="N500" s="2" t="s">
        <v>17</v>
      </c>
      <c r="O500">
        <f t="shared" si="50"/>
        <v>0</v>
      </c>
      <c r="P500">
        <f t="shared" si="51"/>
        <v>7</v>
      </c>
      <c r="Q500">
        <f>IF(G500="B",VLOOKUP(F500,room_rates!$A$2:$G$8,3,FALSE),IF(G500="P",VLOOKUP(F500,room_rates!$A$2:$G$8,6,FALSE),IF(G500="M",VLOOKUP(F500,room_rates!$A$2:$G$8,7,FALSE),"")))</f>
        <v>242.00000000000003</v>
      </c>
      <c r="R500">
        <f t="shared" si="52"/>
        <v>0</v>
      </c>
      <c r="S500">
        <f>IF(J500="Online Travel Agency",VLOOKUP(F500,room_rates!$A$2:$G$8,3,FALSE)*15%,0)</f>
        <v>0</v>
      </c>
      <c r="T500">
        <f t="shared" si="53"/>
        <v>0</v>
      </c>
      <c r="U500">
        <f t="shared" si="54"/>
        <v>3388.0000000000005</v>
      </c>
      <c r="V500">
        <f t="shared" si="55"/>
        <v>14</v>
      </c>
    </row>
    <row r="501" spans="1:22" ht="14.25" customHeight="1" x14ac:dyDescent="0.35">
      <c r="A501" s="1">
        <v>1005748</v>
      </c>
      <c r="B501" s="3">
        <v>45639</v>
      </c>
      <c r="C501" s="3">
        <v>45683</v>
      </c>
      <c r="D501" s="3">
        <v>45690</v>
      </c>
      <c r="E501" s="1" t="s">
        <v>21</v>
      </c>
      <c r="F501" s="1">
        <v>3</v>
      </c>
      <c r="G501" s="1" t="s">
        <v>14</v>
      </c>
      <c r="H501" s="1">
        <v>0</v>
      </c>
      <c r="I501" s="1">
        <f t="shared" si="49"/>
        <v>0</v>
      </c>
      <c r="J501" s="1" t="s">
        <v>15</v>
      </c>
      <c r="K501" s="1">
        <v>3</v>
      </c>
      <c r="L501" s="1" t="s">
        <v>19</v>
      </c>
      <c r="M501" s="1" t="b">
        <v>1</v>
      </c>
      <c r="N501" s="2" t="s">
        <v>17</v>
      </c>
      <c r="O501">
        <f t="shared" si="50"/>
        <v>44</v>
      </c>
      <c r="P501">
        <f t="shared" si="51"/>
        <v>7</v>
      </c>
      <c r="Q501">
        <f>IF(G501="B",VLOOKUP(F501,room_rates!$A$2:$G$8,3,FALSE),IF(G501="P",VLOOKUP(F501,room_rates!$A$2:$G$8,6,FALSE),IF(G501="M",VLOOKUP(F501,room_rates!$A$2:$G$8,7,FALSE),"")))</f>
        <v>242.00000000000003</v>
      </c>
      <c r="R501">
        <f t="shared" si="52"/>
        <v>0</v>
      </c>
      <c r="S501">
        <f>IF(J501="Online Travel Agency",VLOOKUP(F501,room_rates!$A$2:$G$8,3,FALSE)*15%,0)</f>
        <v>0</v>
      </c>
      <c r="T501">
        <f t="shared" si="53"/>
        <v>2.4200000000000004</v>
      </c>
      <c r="U501">
        <f t="shared" si="54"/>
        <v>5031.1800000000012</v>
      </c>
      <c r="V501">
        <f t="shared" si="55"/>
        <v>21</v>
      </c>
    </row>
    <row r="502" spans="1:22" ht="14.25" customHeight="1" x14ac:dyDescent="0.35">
      <c r="A502" s="1">
        <v>1006130</v>
      </c>
      <c r="B502" s="3">
        <v>45647</v>
      </c>
      <c r="C502" s="3">
        <v>45683</v>
      </c>
      <c r="D502" s="3">
        <v>45688</v>
      </c>
      <c r="E502" s="1" t="s">
        <v>21</v>
      </c>
      <c r="F502" s="1">
        <v>3</v>
      </c>
      <c r="G502" s="1" t="s">
        <v>14</v>
      </c>
      <c r="H502" s="1">
        <v>0</v>
      </c>
      <c r="I502" s="1">
        <f t="shared" si="49"/>
        <v>0</v>
      </c>
      <c r="J502" s="1" t="s">
        <v>15</v>
      </c>
      <c r="K502" s="1">
        <v>2</v>
      </c>
      <c r="L502" s="1" t="s">
        <v>16</v>
      </c>
      <c r="M502" s="1" t="b">
        <v>0</v>
      </c>
      <c r="N502" s="2" t="s">
        <v>17</v>
      </c>
      <c r="O502">
        <f t="shared" si="50"/>
        <v>36</v>
      </c>
      <c r="P502">
        <f t="shared" si="51"/>
        <v>5</v>
      </c>
      <c r="Q502">
        <f>IF(G502="B",VLOOKUP(F502,room_rates!$A$2:$G$8,3,FALSE),IF(G502="P",VLOOKUP(F502,room_rates!$A$2:$G$8,6,FALSE),IF(G502="M",VLOOKUP(F502,room_rates!$A$2:$G$8,7,FALSE),"")))</f>
        <v>242.00000000000003</v>
      </c>
      <c r="R502">
        <f t="shared" si="52"/>
        <v>0</v>
      </c>
      <c r="S502">
        <f>IF(J502="Online Travel Agency",VLOOKUP(F502,room_rates!$A$2:$G$8,3,FALSE)*15%,0)</f>
        <v>0</v>
      </c>
      <c r="T502">
        <f t="shared" si="53"/>
        <v>0</v>
      </c>
      <c r="U502">
        <f t="shared" si="54"/>
        <v>2420.0000000000005</v>
      </c>
      <c r="V502">
        <f t="shared" si="55"/>
        <v>10</v>
      </c>
    </row>
    <row r="503" spans="1:22" ht="14.25" customHeight="1" x14ac:dyDescent="0.35">
      <c r="A503" s="1">
        <v>1004224</v>
      </c>
      <c r="B503" s="3">
        <v>45648</v>
      </c>
      <c r="C503" s="3">
        <v>45684</v>
      </c>
      <c r="D503" s="3">
        <v>45687</v>
      </c>
      <c r="E503" s="1" t="s">
        <v>18</v>
      </c>
      <c r="F503" s="1">
        <v>2</v>
      </c>
      <c r="G503" s="1" t="s">
        <v>14</v>
      </c>
      <c r="H503" s="1">
        <v>0</v>
      </c>
      <c r="I503" s="1">
        <f t="shared" si="49"/>
        <v>0</v>
      </c>
      <c r="J503" s="1" t="s">
        <v>15</v>
      </c>
      <c r="K503" s="1">
        <v>3</v>
      </c>
      <c r="L503" s="1" t="s">
        <v>16</v>
      </c>
      <c r="M503" s="1" t="b">
        <v>0</v>
      </c>
      <c r="N503" s="2" t="s">
        <v>17</v>
      </c>
      <c r="O503">
        <f t="shared" si="50"/>
        <v>36</v>
      </c>
      <c r="P503">
        <f t="shared" si="51"/>
        <v>3</v>
      </c>
      <c r="Q503">
        <f>IF(G503="B",VLOOKUP(F503,room_rates!$A$2:$G$8,3,FALSE),IF(G503="P",VLOOKUP(F503,room_rates!$A$2:$G$8,6,FALSE),IF(G503="M",VLOOKUP(F503,room_rates!$A$2:$G$8,7,FALSE),"")))</f>
        <v>154</v>
      </c>
      <c r="R503">
        <f t="shared" si="52"/>
        <v>0</v>
      </c>
      <c r="S503">
        <f>IF(J503="Online Travel Agency",VLOOKUP(F503,room_rates!$A$2:$G$8,3,FALSE)*15%,0)</f>
        <v>0</v>
      </c>
      <c r="T503">
        <f t="shared" si="53"/>
        <v>0</v>
      </c>
      <c r="U503">
        <f t="shared" si="54"/>
        <v>1386</v>
      </c>
      <c r="V503">
        <f t="shared" si="55"/>
        <v>9</v>
      </c>
    </row>
    <row r="504" spans="1:22" ht="14.25" customHeight="1" x14ac:dyDescent="0.35">
      <c r="A504" s="1">
        <v>1004304</v>
      </c>
      <c r="B504" s="3">
        <v>45674</v>
      </c>
      <c r="C504" s="3">
        <v>45684</v>
      </c>
      <c r="D504" s="3">
        <v>45686</v>
      </c>
      <c r="E504" s="1" t="s">
        <v>13</v>
      </c>
      <c r="F504" s="1">
        <v>6</v>
      </c>
      <c r="G504" s="1" t="s">
        <v>14</v>
      </c>
      <c r="H504" s="1">
        <v>0</v>
      </c>
      <c r="I504" s="1">
        <f t="shared" si="49"/>
        <v>0</v>
      </c>
      <c r="J504" s="1" t="s">
        <v>15</v>
      </c>
      <c r="K504" s="1">
        <v>2</v>
      </c>
      <c r="L504" s="1" t="s">
        <v>16</v>
      </c>
      <c r="M504" s="1" t="b">
        <v>0</v>
      </c>
      <c r="N504" s="2" t="s">
        <v>17</v>
      </c>
      <c r="O504">
        <f t="shared" si="50"/>
        <v>10</v>
      </c>
      <c r="P504">
        <f t="shared" si="51"/>
        <v>2</v>
      </c>
      <c r="Q504">
        <f>IF(G504="B",VLOOKUP(F504,room_rates!$A$2:$G$8,3,FALSE),IF(G504="P",VLOOKUP(F504,room_rates!$A$2:$G$8,6,FALSE),IF(G504="M",VLOOKUP(F504,room_rates!$A$2:$G$8,7,FALSE),"")))</f>
        <v>385.00000000000006</v>
      </c>
      <c r="R504">
        <f t="shared" si="52"/>
        <v>0</v>
      </c>
      <c r="S504">
        <f>IF(J504="Online Travel Agency",VLOOKUP(F504,room_rates!$A$2:$G$8,3,FALSE)*15%,0)</f>
        <v>0</v>
      </c>
      <c r="T504">
        <f t="shared" si="53"/>
        <v>0</v>
      </c>
      <c r="U504">
        <f t="shared" si="54"/>
        <v>1540.0000000000002</v>
      </c>
      <c r="V504">
        <f t="shared" si="55"/>
        <v>4</v>
      </c>
    </row>
    <row r="505" spans="1:22" ht="14.25" customHeight="1" x14ac:dyDescent="0.35">
      <c r="A505" s="1">
        <v>1004513</v>
      </c>
      <c r="B505" s="3">
        <v>45670</v>
      </c>
      <c r="C505" s="3">
        <v>45684</v>
      </c>
      <c r="D505" s="3">
        <v>45687</v>
      </c>
      <c r="E505" s="1" t="s">
        <v>18</v>
      </c>
      <c r="F505" s="1">
        <v>1</v>
      </c>
      <c r="G505" s="1" t="s">
        <v>14</v>
      </c>
      <c r="H505" s="1">
        <v>0</v>
      </c>
      <c r="I505" s="1">
        <f t="shared" si="49"/>
        <v>0</v>
      </c>
      <c r="J505" s="1" t="s">
        <v>15</v>
      </c>
      <c r="K505" s="1">
        <v>2</v>
      </c>
      <c r="L505" s="1" t="s">
        <v>19</v>
      </c>
      <c r="M505" s="1" t="b">
        <v>0</v>
      </c>
      <c r="N505" s="2" t="s">
        <v>17</v>
      </c>
      <c r="O505">
        <f t="shared" si="50"/>
        <v>14</v>
      </c>
      <c r="P505">
        <f t="shared" si="51"/>
        <v>3</v>
      </c>
      <c r="Q505">
        <f>IF(G505="B",VLOOKUP(F505,room_rates!$A$2:$G$8,3,FALSE),IF(G505="P",VLOOKUP(F505,room_rates!$A$2:$G$8,6,FALSE),IF(G505="M",VLOOKUP(F505,room_rates!$A$2:$G$8,7,FALSE),"")))</f>
        <v>132</v>
      </c>
      <c r="R505">
        <f t="shared" si="52"/>
        <v>0</v>
      </c>
      <c r="S505">
        <f>IF(J505="Online Travel Agency",VLOOKUP(F505,room_rates!$A$2:$G$8,3,FALSE)*15%,0)</f>
        <v>0</v>
      </c>
      <c r="T505">
        <f t="shared" si="53"/>
        <v>0</v>
      </c>
      <c r="U505">
        <f t="shared" si="54"/>
        <v>792</v>
      </c>
      <c r="V505">
        <f t="shared" si="55"/>
        <v>6</v>
      </c>
    </row>
    <row r="506" spans="1:22" ht="14.25" customHeight="1" x14ac:dyDescent="0.35">
      <c r="A506" s="1">
        <v>1004668</v>
      </c>
      <c r="B506" s="3">
        <v>45680</v>
      </c>
      <c r="C506" s="3">
        <v>45684</v>
      </c>
      <c r="D506" s="3">
        <v>45687</v>
      </c>
      <c r="E506" s="1" t="s">
        <v>18</v>
      </c>
      <c r="F506" s="1">
        <v>1</v>
      </c>
      <c r="G506" s="1" t="s">
        <v>14</v>
      </c>
      <c r="H506" s="1">
        <v>0</v>
      </c>
      <c r="I506" s="1">
        <f t="shared" si="49"/>
        <v>0</v>
      </c>
      <c r="J506" s="1" t="s">
        <v>15</v>
      </c>
      <c r="K506" s="1">
        <v>1</v>
      </c>
      <c r="L506" s="1" t="s">
        <v>19</v>
      </c>
      <c r="M506" s="1" t="b">
        <v>0</v>
      </c>
      <c r="N506" s="2" t="s">
        <v>17</v>
      </c>
      <c r="O506">
        <f t="shared" si="50"/>
        <v>4</v>
      </c>
      <c r="P506">
        <f t="shared" si="51"/>
        <v>3</v>
      </c>
      <c r="Q506">
        <f>IF(G506="B",VLOOKUP(F506,room_rates!$A$2:$G$8,3,FALSE),IF(G506="P",VLOOKUP(F506,room_rates!$A$2:$G$8,6,FALSE),IF(G506="M",VLOOKUP(F506,room_rates!$A$2:$G$8,7,FALSE),"")))</f>
        <v>132</v>
      </c>
      <c r="R506">
        <f t="shared" si="52"/>
        <v>0</v>
      </c>
      <c r="S506">
        <f>IF(J506="Online Travel Agency",VLOOKUP(F506,room_rates!$A$2:$G$8,3,FALSE)*15%,0)</f>
        <v>0</v>
      </c>
      <c r="T506">
        <f t="shared" si="53"/>
        <v>0</v>
      </c>
      <c r="U506">
        <f t="shared" si="54"/>
        <v>396</v>
      </c>
      <c r="V506">
        <f t="shared" si="55"/>
        <v>3</v>
      </c>
    </row>
    <row r="507" spans="1:22" ht="14.25" customHeight="1" x14ac:dyDescent="0.35">
      <c r="A507" s="1">
        <v>1004892</v>
      </c>
      <c r="B507" s="3">
        <v>45678</v>
      </c>
      <c r="C507" s="3">
        <v>45684</v>
      </c>
      <c r="D507" s="3">
        <v>45685</v>
      </c>
      <c r="E507" s="1" t="s">
        <v>21</v>
      </c>
      <c r="F507" s="1">
        <v>3</v>
      </c>
      <c r="G507" s="1" t="s">
        <v>14</v>
      </c>
      <c r="H507" s="1">
        <v>0</v>
      </c>
      <c r="I507" s="1">
        <f t="shared" si="49"/>
        <v>0</v>
      </c>
      <c r="J507" s="1" t="s">
        <v>15</v>
      </c>
      <c r="K507" s="1">
        <v>1</v>
      </c>
      <c r="L507" s="1" t="s">
        <v>19</v>
      </c>
      <c r="M507" s="1" t="b">
        <v>1</v>
      </c>
      <c r="N507" s="2" t="s">
        <v>17</v>
      </c>
      <c r="O507">
        <f t="shared" si="50"/>
        <v>6</v>
      </c>
      <c r="P507">
        <f t="shared" si="51"/>
        <v>1</v>
      </c>
      <c r="Q507">
        <f>IF(G507="B",VLOOKUP(F507,room_rates!$A$2:$G$8,3,FALSE),IF(G507="P",VLOOKUP(F507,room_rates!$A$2:$G$8,6,FALSE),IF(G507="M",VLOOKUP(F507,room_rates!$A$2:$G$8,7,FALSE),"")))</f>
        <v>242.00000000000003</v>
      </c>
      <c r="R507">
        <f t="shared" si="52"/>
        <v>0</v>
      </c>
      <c r="S507">
        <f>IF(J507="Online Travel Agency",VLOOKUP(F507,room_rates!$A$2:$G$8,3,FALSE)*15%,0)</f>
        <v>0</v>
      </c>
      <c r="T507">
        <f t="shared" si="53"/>
        <v>2.4200000000000004</v>
      </c>
      <c r="U507">
        <f t="shared" si="54"/>
        <v>239.58000000000004</v>
      </c>
      <c r="V507">
        <f t="shared" si="55"/>
        <v>1</v>
      </c>
    </row>
    <row r="508" spans="1:22" ht="14.25" customHeight="1" x14ac:dyDescent="0.35">
      <c r="A508" s="1">
        <v>1004960</v>
      </c>
      <c r="B508" s="3">
        <v>45677</v>
      </c>
      <c r="C508" s="3">
        <v>45684</v>
      </c>
      <c r="D508" s="3">
        <v>45686</v>
      </c>
      <c r="E508" s="1" t="s">
        <v>18</v>
      </c>
      <c r="F508" s="1">
        <v>1</v>
      </c>
      <c r="G508" s="1" t="s">
        <v>14</v>
      </c>
      <c r="H508" s="1">
        <v>0</v>
      </c>
      <c r="I508" s="1">
        <f t="shared" si="49"/>
        <v>0</v>
      </c>
      <c r="J508" s="1" t="s">
        <v>24</v>
      </c>
      <c r="K508" s="1">
        <v>1</v>
      </c>
      <c r="L508" s="1" t="s">
        <v>19</v>
      </c>
      <c r="M508" s="1" t="b">
        <v>1</v>
      </c>
      <c r="N508" s="2" t="s">
        <v>17</v>
      </c>
      <c r="O508">
        <f t="shared" si="50"/>
        <v>7</v>
      </c>
      <c r="P508">
        <f t="shared" si="51"/>
        <v>2</v>
      </c>
      <c r="Q508">
        <f>IF(G508="B",VLOOKUP(F508,room_rates!$A$2:$G$8,3,FALSE),IF(G508="P",VLOOKUP(F508,room_rates!$A$2:$G$8,6,FALSE),IF(G508="M",VLOOKUP(F508,room_rates!$A$2:$G$8,7,FALSE),"")))</f>
        <v>132</v>
      </c>
      <c r="R508">
        <f t="shared" si="52"/>
        <v>0</v>
      </c>
      <c r="S508">
        <f>IF(J508="Online Travel Agency",VLOOKUP(F508,room_rates!$A$2:$G$8,3,FALSE)*15%,0)</f>
        <v>18</v>
      </c>
      <c r="T508">
        <f t="shared" si="53"/>
        <v>1.32</v>
      </c>
      <c r="U508">
        <f t="shared" si="54"/>
        <v>225.36</v>
      </c>
      <c r="V508">
        <f t="shared" si="55"/>
        <v>2</v>
      </c>
    </row>
    <row r="509" spans="1:22" ht="14.25" customHeight="1" x14ac:dyDescent="0.35">
      <c r="A509" s="1">
        <v>1004200</v>
      </c>
      <c r="B509" s="3">
        <v>45668</v>
      </c>
      <c r="C509" s="3">
        <v>45685</v>
      </c>
      <c r="D509" s="3">
        <v>45687</v>
      </c>
      <c r="E509" s="1" t="s">
        <v>18</v>
      </c>
      <c r="F509" s="1">
        <v>2</v>
      </c>
      <c r="G509" s="1" t="s">
        <v>14</v>
      </c>
      <c r="H509" s="1">
        <v>0</v>
      </c>
      <c r="I509" s="1">
        <f t="shared" si="49"/>
        <v>0</v>
      </c>
      <c r="J509" s="1" t="s">
        <v>24</v>
      </c>
      <c r="K509" s="1">
        <v>3</v>
      </c>
      <c r="L509" s="1" t="s">
        <v>16</v>
      </c>
      <c r="M509" s="1" t="b">
        <v>0</v>
      </c>
      <c r="N509" s="2" t="s">
        <v>17</v>
      </c>
      <c r="O509">
        <f t="shared" si="50"/>
        <v>17</v>
      </c>
      <c r="P509">
        <f t="shared" si="51"/>
        <v>2</v>
      </c>
      <c r="Q509">
        <f>IF(G509="B",VLOOKUP(F509,room_rates!$A$2:$G$8,3,FALSE),IF(G509="P",VLOOKUP(F509,room_rates!$A$2:$G$8,6,FALSE),IF(G509="M",VLOOKUP(F509,room_rates!$A$2:$G$8,7,FALSE),"")))</f>
        <v>154</v>
      </c>
      <c r="R509">
        <f t="shared" si="52"/>
        <v>0</v>
      </c>
      <c r="S509">
        <f>IF(J509="Online Travel Agency",VLOOKUP(F509,room_rates!$A$2:$G$8,3,FALSE)*15%,0)</f>
        <v>21</v>
      </c>
      <c r="T509">
        <f t="shared" si="53"/>
        <v>0</v>
      </c>
      <c r="U509">
        <f t="shared" si="54"/>
        <v>798</v>
      </c>
      <c r="V509">
        <f t="shared" si="55"/>
        <v>6</v>
      </c>
    </row>
    <row r="510" spans="1:22" ht="14.25" customHeight="1" x14ac:dyDescent="0.35">
      <c r="A510" s="1">
        <v>1004350</v>
      </c>
      <c r="B510" s="3">
        <v>45673</v>
      </c>
      <c r="C510" s="3">
        <v>45685</v>
      </c>
      <c r="D510" s="3">
        <v>45686</v>
      </c>
      <c r="E510" s="1" t="s">
        <v>18</v>
      </c>
      <c r="F510" s="1">
        <v>2</v>
      </c>
      <c r="G510" s="1" t="s">
        <v>14</v>
      </c>
      <c r="H510" s="1">
        <v>0</v>
      </c>
      <c r="I510" s="1">
        <f t="shared" si="49"/>
        <v>0</v>
      </c>
      <c r="J510" s="1" t="s">
        <v>15</v>
      </c>
      <c r="K510" s="1">
        <v>1</v>
      </c>
      <c r="L510" s="1" t="s">
        <v>19</v>
      </c>
      <c r="M510" s="1" t="b">
        <v>0</v>
      </c>
      <c r="N510" s="2" t="s">
        <v>17</v>
      </c>
      <c r="O510">
        <f t="shared" si="50"/>
        <v>12</v>
      </c>
      <c r="P510">
        <f t="shared" si="51"/>
        <v>1</v>
      </c>
      <c r="Q510">
        <f>IF(G510="B",VLOOKUP(F510,room_rates!$A$2:$G$8,3,FALSE),IF(G510="P",VLOOKUP(F510,room_rates!$A$2:$G$8,6,FALSE),IF(G510="M",VLOOKUP(F510,room_rates!$A$2:$G$8,7,FALSE),"")))</f>
        <v>154</v>
      </c>
      <c r="R510">
        <f t="shared" si="52"/>
        <v>0</v>
      </c>
      <c r="S510">
        <f>IF(J510="Online Travel Agency",VLOOKUP(F510,room_rates!$A$2:$G$8,3,FALSE)*15%,0)</f>
        <v>0</v>
      </c>
      <c r="T510">
        <f t="shared" si="53"/>
        <v>0</v>
      </c>
      <c r="U510">
        <f t="shared" si="54"/>
        <v>154</v>
      </c>
      <c r="V510">
        <f t="shared" si="55"/>
        <v>1</v>
      </c>
    </row>
    <row r="511" spans="1:22" ht="14.25" customHeight="1" x14ac:dyDescent="0.35">
      <c r="A511" s="1">
        <v>1004445</v>
      </c>
      <c r="B511" s="3">
        <v>45685</v>
      </c>
      <c r="C511" s="3">
        <v>45685</v>
      </c>
      <c r="D511" s="3">
        <v>45686</v>
      </c>
      <c r="E511" s="1" t="s">
        <v>21</v>
      </c>
      <c r="F511" s="1">
        <v>3</v>
      </c>
      <c r="G511" s="1" t="s">
        <v>14</v>
      </c>
      <c r="H511" s="1">
        <v>0</v>
      </c>
      <c r="I511" s="1">
        <f t="shared" si="49"/>
        <v>0</v>
      </c>
      <c r="J511" s="1" t="s">
        <v>20</v>
      </c>
      <c r="K511" s="1">
        <v>1</v>
      </c>
      <c r="L511" s="1" t="s">
        <v>19</v>
      </c>
      <c r="M511" s="1" t="b">
        <v>0</v>
      </c>
      <c r="N511" s="2" t="s">
        <v>17</v>
      </c>
      <c r="O511">
        <f t="shared" si="50"/>
        <v>0</v>
      </c>
      <c r="P511">
        <f t="shared" si="51"/>
        <v>1</v>
      </c>
      <c r="Q511">
        <f>IF(G511="B",VLOOKUP(F511,room_rates!$A$2:$G$8,3,FALSE),IF(G511="P",VLOOKUP(F511,room_rates!$A$2:$G$8,6,FALSE),IF(G511="M",VLOOKUP(F511,room_rates!$A$2:$G$8,7,FALSE),"")))</f>
        <v>242.00000000000003</v>
      </c>
      <c r="R511">
        <f t="shared" si="52"/>
        <v>0</v>
      </c>
      <c r="S511">
        <f>IF(J511="Online Travel Agency",VLOOKUP(F511,room_rates!$A$2:$G$8,3,FALSE)*15%,0)</f>
        <v>0</v>
      </c>
      <c r="T511">
        <f t="shared" si="53"/>
        <v>0</v>
      </c>
      <c r="U511">
        <f t="shared" si="54"/>
        <v>242.00000000000003</v>
      </c>
      <c r="V511">
        <f t="shared" si="55"/>
        <v>1</v>
      </c>
    </row>
    <row r="512" spans="1:22" ht="14.25" customHeight="1" x14ac:dyDescent="0.35">
      <c r="A512" s="1">
        <v>1004638</v>
      </c>
      <c r="B512" s="3">
        <v>45647</v>
      </c>
      <c r="C512" s="3">
        <v>45685</v>
      </c>
      <c r="D512" s="3">
        <v>45688</v>
      </c>
      <c r="E512" s="1" t="s">
        <v>18</v>
      </c>
      <c r="F512" s="1">
        <v>1</v>
      </c>
      <c r="G512" s="1" t="s">
        <v>14</v>
      </c>
      <c r="H512" s="1">
        <v>0</v>
      </c>
      <c r="I512" s="1">
        <f t="shared" si="49"/>
        <v>0</v>
      </c>
      <c r="J512" s="1" t="s">
        <v>15</v>
      </c>
      <c r="K512" s="1">
        <v>2</v>
      </c>
      <c r="L512" s="1" t="s">
        <v>19</v>
      </c>
      <c r="M512" s="1" t="b">
        <v>0</v>
      </c>
      <c r="N512" s="2" t="s">
        <v>17</v>
      </c>
      <c r="O512">
        <f t="shared" si="50"/>
        <v>38</v>
      </c>
      <c r="P512">
        <f t="shared" si="51"/>
        <v>3</v>
      </c>
      <c r="Q512">
        <f>IF(G512="B",VLOOKUP(F512,room_rates!$A$2:$G$8,3,FALSE),IF(G512="P",VLOOKUP(F512,room_rates!$A$2:$G$8,6,FALSE),IF(G512="M",VLOOKUP(F512,room_rates!$A$2:$G$8,7,FALSE),"")))</f>
        <v>132</v>
      </c>
      <c r="R512">
        <f t="shared" si="52"/>
        <v>0</v>
      </c>
      <c r="S512">
        <f>IF(J512="Online Travel Agency",VLOOKUP(F512,room_rates!$A$2:$G$8,3,FALSE)*15%,0)</f>
        <v>0</v>
      </c>
      <c r="T512">
        <f t="shared" si="53"/>
        <v>0</v>
      </c>
      <c r="U512">
        <f t="shared" si="54"/>
        <v>792</v>
      </c>
      <c r="V512">
        <f t="shared" si="55"/>
        <v>6</v>
      </c>
    </row>
    <row r="513" spans="1:22" ht="14.25" customHeight="1" x14ac:dyDescent="0.35">
      <c r="A513" s="1">
        <v>1005203</v>
      </c>
      <c r="B513" s="3">
        <v>45685</v>
      </c>
      <c r="C513" s="3">
        <v>45685</v>
      </c>
      <c r="D513" s="3">
        <v>45687</v>
      </c>
      <c r="E513" s="1" t="s">
        <v>21</v>
      </c>
      <c r="F513" s="1">
        <v>5</v>
      </c>
      <c r="G513" s="1" t="s">
        <v>14</v>
      </c>
      <c r="H513" s="1">
        <v>0</v>
      </c>
      <c r="I513" s="1">
        <f t="shared" si="49"/>
        <v>0</v>
      </c>
      <c r="J513" s="1" t="s">
        <v>20</v>
      </c>
      <c r="K513" s="1">
        <v>2</v>
      </c>
      <c r="L513" s="1" t="s">
        <v>19</v>
      </c>
      <c r="M513" s="1" t="b">
        <v>1</v>
      </c>
      <c r="N513" s="2" t="s">
        <v>17</v>
      </c>
      <c r="O513">
        <f t="shared" si="50"/>
        <v>0</v>
      </c>
      <c r="P513">
        <f t="shared" si="51"/>
        <v>2</v>
      </c>
      <c r="Q513">
        <f>IF(G513="B",VLOOKUP(F513,room_rates!$A$2:$G$8,3,FALSE),IF(G513="P",VLOOKUP(F513,room_rates!$A$2:$G$8,6,FALSE),IF(G513="M",VLOOKUP(F513,room_rates!$A$2:$G$8,7,FALSE),"")))</f>
        <v>264</v>
      </c>
      <c r="R513">
        <f t="shared" si="52"/>
        <v>0</v>
      </c>
      <c r="S513">
        <f>IF(J513="Online Travel Agency",VLOOKUP(F513,room_rates!$A$2:$G$8,3,FALSE)*15%,0)</f>
        <v>0</v>
      </c>
      <c r="T513">
        <f t="shared" si="53"/>
        <v>2.64</v>
      </c>
      <c r="U513">
        <f t="shared" si="54"/>
        <v>1045.44</v>
      </c>
      <c r="V513">
        <f t="shared" si="55"/>
        <v>4</v>
      </c>
    </row>
    <row r="514" spans="1:22" ht="14.25" customHeight="1" x14ac:dyDescent="0.35">
      <c r="A514" s="1">
        <v>1004998</v>
      </c>
      <c r="B514" s="3">
        <v>45686</v>
      </c>
      <c r="C514" s="3">
        <v>45686</v>
      </c>
      <c r="D514" s="3">
        <v>45689</v>
      </c>
      <c r="E514" s="1" t="s">
        <v>18</v>
      </c>
      <c r="F514" s="1">
        <v>2</v>
      </c>
      <c r="G514" s="1" t="s">
        <v>14</v>
      </c>
      <c r="H514" s="1">
        <v>0</v>
      </c>
      <c r="I514" s="1">
        <f t="shared" si="49"/>
        <v>0</v>
      </c>
      <c r="J514" s="1" t="s">
        <v>20</v>
      </c>
      <c r="K514" s="1">
        <v>3</v>
      </c>
      <c r="L514" s="1" t="s">
        <v>16</v>
      </c>
      <c r="M514" s="1" t="b">
        <v>0</v>
      </c>
      <c r="N514" s="2" t="s">
        <v>17</v>
      </c>
      <c r="O514">
        <f t="shared" si="50"/>
        <v>0</v>
      </c>
      <c r="P514">
        <f t="shared" si="51"/>
        <v>3</v>
      </c>
      <c r="Q514">
        <f>IF(G514="B",VLOOKUP(F514,room_rates!$A$2:$G$8,3,FALSE),IF(G514="P",VLOOKUP(F514,room_rates!$A$2:$G$8,6,FALSE),IF(G514="M",VLOOKUP(F514,room_rates!$A$2:$G$8,7,FALSE),"")))</f>
        <v>154</v>
      </c>
      <c r="R514">
        <f t="shared" si="52"/>
        <v>0</v>
      </c>
      <c r="S514">
        <f>IF(J514="Online Travel Agency",VLOOKUP(F514,room_rates!$A$2:$G$8,3,FALSE)*15%,0)</f>
        <v>0</v>
      </c>
      <c r="T514">
        <f t="shared" si="53"/>
        <v>0</v>
      </c>
      <c r="U514">
        <f t="shared" si="54"/>
        <v>1386</v>
      </c>
      <c r="V514">
        <f t="shared" si="55"/>
        <v>9</v>
      </c>
    </row>
    <row r="515" spans="1:22" ht="14.25" customHeight="1" x14ac:dyDescent="0.35">
      <c r="A515" s="1">
        <v>1005376</v>
      </c>
      <c r="B515" s="3">
        <v>45641</v>
      </c>
      <c r="C515" s="3">
        <v>45686</v>
      </c>
      <c r="D515" s="3">
        <v>45689</v>
      </c>
      <c r="E515" s="1" t="s">
        <v>18</v>
      </c>
      <c r="F515" s="1">
        <v>1</v>
      </c>
      <c r="G515" s="1" t="s">
        <v>14</v>
      </c>
      <c r="H515" s="1">
        <v>0</v>
      </c>
      <c r="I515" s="1">
        <f t="shared" ref="I515:I526" si="56">H515/100</f>
        <v>0</v>
      </c>
      <c r="J515" s="1" t="s">
        <v>15</v>
      </c>
      <c r="K515" s="1">
        <v>2</v>
      </c>
      <c r="L515" s="1" t="s">
        <v>16</v>
      </c>
      <c r="M515" s="1" t="b">
        <v>1</v>
      </c>
      <c r="N515" s="2" t="s">
        <v>17</v>
      </c>
      <c r="O515">
        <f t="shared" ref="O515:O526" si="57">C515-B515</f>
        <v>45</v>
      </c>
      <c r="P515">
        <f t="shared" ref="P515:P526" si="58">D515-C515</f>
        <v>3</v>
      </c>
      <c r="Q515">
        <f>IF(G515="B",VLOOKUP(F515,room_rates!$A$2:$G$8,3,FALSE),IF(G515="P",VLOOKUP(F515,room_rates!$A$2:$G$8,6,FALSE),IF(G515="M",VLOOKUP(F515,room_rates!$A$2:$G$8,7,FALSE),"")))</f>
        <v>132</v>
      </c>
      <c r="R515">
        <f t="shared" ref="R515:R526" si="59">Q515*(H515/100)</f>
        <v>0</v>
      </c>
      <c r="S515">
        <f>IF(J515="Online Travel Agency",VLOOKUP(F515,room_rates!$A$2:$G$8,3,FALSE)*15%,0)</f>
        <v>0</v>
      </c>
      <c r="T515">
        <f t="shared" ref="T515:T526" si="60">IF(M515=TRUE, Q515*1%,0)</f>
        <v>1.32</v>
      </c>
      <c r="U515">
        <f t="shared" ref="U515:U578" si="61">(Q515-R515-S515-T515)*V515</f>
        <v>784.08</v>
      </c>
      <c r="V515">
        <f t="shared" ref="V515:V526" si="62">K515*P515</f>
        <v>6</v>
      </c>
    </row>
    <row r="516" spans="1:22" ht="14.25" customHeight="1" x14ac:dyDescent="0.35">
      <c r="A516" s="1">
        <v>1004086</v>
      </c>
      <c r="B516" s="3">
        <v>45678</v>
      </c>
      <c r="C516" s="3">
        <v>45687</v>
      </c>
      <c r="D516" s="3">
        <v>45688</v>
      </c>
      <c r="E516" s="1" t="s">
        <v>18</v>
      </c>
      <c r="F516" s="1">
        <v>2</v>
      </c>
      <c r="G516" s="1" t="s">
        <v>14</v>
      </c>
      <c r="H516" s="1">
        <v>0</v>
      </c>
      <c r="I516" s="1">
        <f t="shared" si="56"/>
        <v>0</v>
      </c>
      <c r="J516" s="1" t="s">
        <v>24</v>
      </c>
      <c r="K516" s="1">
        <v>1</v>
      </c>
      <c r="L516" s="1" t="s">
        <v>19</v>
      </c>
      <c r="M516" s="1" t="b">
        <v>0</v>
      </c>
      <c r="N516" s="2" t="s">
        <v>17</v>
      </c>
      <c r="O516">
        <f t="shared" si="57"/>
        <v>9</v>
      </c>
      <c r="P516">
        <f t="shared" si="58"/>
        <v>1</v>
      </c>
      <c r="Q516">
        <f>IF(G516="B",VLOOKUP(F516,room_rates!$A$2:$G$8,3,FALSE),IF(G516="P",VLOOKUP(F516,room_rates!$A$2:$G$8,6,FALSE),IF(G516="M",VLOOKUP(F516,room_rates!$A$2:$G$8,7,FALSE),"")))</f>
        <v>154</v>
      </c>
      <c r="R516">
        <f t="shared" si="59"/>
        <v>0</v>
      </c>
      <c r="S516">
        <f>IF(J516="Online Travel Agency",VLOOKUP(F516,room_rates!$A$2:$G$8,3,FALSE)*15%,0)</f>
        <v>21</v>
      </c>
      <c r="T516">
        <f t="shared" si="60"/>
        <v>0</v>
      </c>
      <c r="U516">
        <f t="shared" si="61"/>
        <v>133</v>
      </c>
      <c r="V516">
        <f t="shared" si="62"/>
        <v>1</v>
      </c>
    </row>
    <row r="517" spans="1:22" ht="14.25" customHeight="1" x14ac:dyDescent="0.35">
      <c r="A517" s="1">
        <v>1004171</v>
      </c>
      <c r="B517" s="3">
        <v>45687</v>
      </c>
      <c r="C517" s="3">
        <v>45687</v>
      </c>
      <c r="D517" s="3">
        <v>45690</v>
      </c>
      <c r="E517" s="1" t="s">
        <v>18</v>
      </c>
      <c r="F517" s="1">
        <v>2</v>
      </c>
      <c r="G517" s="1" t="s">
        <v>14</v>
      </c>
      <c r="H517" s="1">
        <v>0</v>
      </c>
      <c r="I517" s="1">
        <f t="shared" si="56"/>
        <v>0</v>
      </c>
      <c r="J517" s="1" t="s">
        <v>20</v>
      </c>
      <c r="K517" s="1">
        <v>1</v>
      </c>
      <c r="L517" s="1" t="s">
        <v>19</v>
      </c>
      <c r="M517" s="1" t="b">
        <v>0</v>
      </c>
      <c r="N517" s="2" t="s">
        <v>17</v>
      </c>
      <c r="O517">
        <f t="shared" si="57"/>
        <v>0</v>
      </c>
      <c r="P517">
        <f t="shared" si="58"/>
        <v>3</v>
      </c>
      <c r="Q517">
        <f>IF(G517="B",VLOOKUP(F517,room_rates!$A$2:$G$8,3,FALSE),IF(G517="P",VLOOKUP(F517,room_rates!$A$2:$G$8,6,FALSE),IF(G517="M",VLOOKUP(F517,room_rates!$A$2:$G$8,7,FALSE),"")))</f>
        <v>154</v>
      </c>
      <c r="R517">
        <f t="shared" si="59"/>
        <v>0</v>
      </c>
      <c r="S517">
        <f>IF(J517="Online Travel Agency",VLOOKUP(F517,room_rates!$A$2:$G$8,3,FALSE)*15%,0)</f>
        <v>0</v>
      </c>
      <c r="T517">
        <f t="shared" si="60"/>
        <v>0</v>
      </c>
      <c r="U517">
        <f t="shared" si="61"/>
        <v>462</v>
      </c>
      <c r="V517">
        <f t="shared" si="62"/>
        <v>3</v>
      </c>
    </row>
    <row r="518" spans="1:22" ht="14.25" customHeight="1" x14ac:dyDescent="0.35">
      <c r="A518" s="1">
        <v>1004269</v>
      </c>
      <c r="B518" s="3">
        <v>45687</v>
      </c>
      <c r="C518" s="3">
        <v>45687</v>
      </c>
      <c r="D518" s="3">
        <v>45689</v>
      </c>
      <c r="E518" s="1" t="s">
        <v>13</v>
      </c>
      <c r="F518" s="1">
        <v>6</v>
      </c>
      <c r="G518" s="1" t="s">
        <v>14</v>
      </c>
      <c r="H518" s="1">
        <v>0</v>
      </c>
      <c r="I518" s="1">
        <f t="shared" si="56"/>
        <v>0</v>
      </c>
      <c r="J518" s="1" t="s">
        <v>20</v>
      </c>
      <c r="K518" s="1">
        <v>3</v>
      </c>
      <c r="L518" s="1" t="s">
        <v>16</v>
      </c>
      <c r="M518" s="1" t="b">
        <v>0</v>
      </c>
      <c r="N518" s="2" t="s">
        <v>17</v>
      </c>
      <c r="O518">
        <f t="shared" si="57"/>
        <v>0</v>
      </c>
      <c r="P518">
        <f t="shared" si="58"/>
        <v>2</v>
      </c>
      <c r="Q518">
        <f>IF(G518="B",VLOOKUP(F518,room_rates!$A$2:$G$8,3,FALSE),IF(G518="P",VLOOKUP(F518,room_rates!$A$2:$G$8,6,FALSE),IF(G518="M",VLOOKUP(F518,room_rates!$A$2:$G$8,7,FALSE),"")))</f>
        <v>385.00000000000006</v>
      </c>
      <c r="R518">
        <f t="shared" si="59"/>
        <v>0</v>
      </c>
      <c r="S518">
        <f>IF(J518="Online Travel Agency",VLOOKUP(F518,room_rates!$A$2:$G$8,3,FALSE)*15%,0)</f>
        <v>0</v>
      </c>
      <c r="T518">
        <f t="shared" si="60"/>
        <v>0</v>
      </c>
      <c r="U518">
        <f t="shared" si="61"/>
        <v>2310.0000000000005</v>
      </c>
      <c r="V518">
        <f t="shared" si="62"/>
        <v>6</v>
      </c>
    </row>
    <row r="519" spans="1:22" ht="14.25" customHeight="1" x14ac:dyDescent="0.35">
      <c r="A519" s="1">
        <v>1004860</v>
      </c>
      <c r="B519" s="3">
        <v>45687</v>
      </c>
      <c r="C519" s="3">
        <v>45687</v>
      </c>
      <c r="D519" s="3">
        <v>45689</v>
      </c>
      <c r="E519" s="1" t="s">
        <v>18</v>
      </c>
      <c r="F519" s="1">
        <v>2</v>
      </c>
      <c r="G519" s="1" t="s">
        <v>14</v>
      </c>
      <c r="H519" s="1">
        <v>0</v>
      </c>
      <c r="I519" s="1">
        <f t="shared" si="56"/>
        <v>0</v>
      </c>
      <c r="J519" s="1" t="s">
        <v>20</v>
      </c>
      <c r="K519" s="1">
        <v>3</v>
      </c>
      <c r="L519" s="1" t="s">
        <v>16</v>
      </c>
      <c r="M519" s="1" t="b">
        <v>0</v>
      </c>
      <c r="N519" s="2" t="s">
        <v>17</v>
      </c>
      <c r="O519">
        <f t="shared" si="57"/>
        <v>0</v>
      </c>
      <c r="P519">
        <f t="shared" si="58"/>
        <v>2</v>
      </c>
      <c r="Q519">
        <f>IF(G519="B",VLOOKUP(F519,room_rates!$A$2:$G$8,3,FALSE),IF(G519="P",VLOOKUP(F519,room_rates!$A$2:$G$8,6,FALSE),IF(G519="M",VLOOKUP(F519,room_rates!$A$2:$G$8,7,FALSE),"")))</f>
        <v>154</v>
      </c>
      <c r="R519">
        <f t="shared" si="59"/>
        <v>0</v>
      </c>
      <c r="S519">
        <f>IF(J519="Online Travel Agency",VLOOKUP(F519,room_rates!$A$2:$G$8,3,FALSE)*15%,0)</f>
        <v>0</v>
      </c>
      <c r="T519">
        <f t="shared" si="60"/>
        <v>0</v>
      </c>
      <c r="U519">
        <f t="shared" si="61"/>
        <v>924</v>
      </c>
      <c r="V519">
        <f t="shared" si="62"/>
        <v>6</v>
      </c>
    </row>
    <row r="520" spans="1:22" ht="14.25" customHeight="1" x14ac:dyDescent="0.35">
      <c r="A520" s="1">
        <v>1005306</v>
      </c>
      <c r="B520" s="3">
        <v>45676</v>
      </c>
      <c r="C520" s="3">
        <v>45687</v>
      </c>
      <c r="D520" s="3">
        <v>45688</v>
      </c>
      <c r="E520" s="1" t="s">
        <v>18</v>
      </c>
      <c r="F520" s="1">
        <v>1</v>
      </c>
      <c r="G520" s="1" t="s">
        <v>14</v>
      </c>
      <c r="H520" s="1">
        <v>0</v>
      </c>
      <c r="I520" s="1">
        <f t="shared" si="56"/>
        <v>0</v>
      </c>
      <c r="J520" s="1" t="s">
        <v>24</v>
      </c>
      <c r="K520" s="1">
        <v>1</v>
      </c>
      <c r="L520" s="1" t="s">
        <v>19</v>
      </c>
      <c r="M520" s="1" t="b">
        <v>0</v>
      </c>
      <c r="N520" s="2" t="s">
        <v>17</v>
      </c>
      <c r="O520">
        <f t="shared" si="57"/>
        <v>11</v>
      </c>
      <c r="P520">
        <f t="shared" si="58"/>
        <v>1</v>
      </c>
      <c r="Q520">
        <f>IF(G520="B",VLOOKUP(F520,room_rates!$A$2:$G$8,3,FALSE),IF(G520="P",VLOOKUP(F520,room_rates!$A$2:$G$8,6,FALSE),IF(G520="M",VLOOKUP(F520,room_rates!$A$2:$G$8,7,FALSE),"")))</f>
        <v>132</v>
      </c>
      <c r="R520">
        <f t="shared" si="59"/>
        <v>0</v>
      </c>
      <c r="S520">
        <f>IF(J520="Online Travel Agency",VLOOKUP(F520,room_rates!$A$2:$G$8,3,FALSE)*15%,0)</f>
        <v>18</v>
      </c>
      <c r="T520">
        <f t="shared" si="60"/>
        <v>0</v>
      </c>
      <c r="U520">
        <f t="shared" si="61"/>
        <v>114</v>
      </c>
      <c r="V520">
        <f t="shared" si="62"/>
        <v>1</v>
      </c>
    </row>
    <row r="521" spans="1:22" ht="14.25" customHeight="1" x14ac:dyDescent="0.35">
      <c r="A521" s="1">
        <v>1004701</v>
      </c>
      <c r="B521" s="3">
        <v>45673</v>
      </c>
      <c r="C521" s="3">
        <v>45688</v>
      </c>
      <c r="D521" s="3">
        <v>45690</v>
      </c>
      <c r="E521" s="1" t="s">
        <v>18</v>
      </c>
      <c r="F521" s="1">
        <v>2</v>
      </c>
      <c r="G521" s="1" t="s">
        <v>14</v>
      </c>
      <c r="H521" s="1">
        <v>0</v>
      </c>
      <c r="I521" s="1">
        <f t="shared" si="56"/>
        <v>0</v>
      </c>
      <c r="J521" s="1" t="s">
        <v>24</v>
      </c>
      <c r="K521" s="1">
        <v>3</v>
      </c>
      <c r="L521" s="1" t="s">
        <v>16</v>
      </c>
      <c r="M521" s="1" t="b">
        <v>0</v>
      </c>
      <c r="N521" s="2" t="s">
        <v>17</v>
      </c>
      <c r="O521">
        <f t="shared" si="57"/>
        <v>15</v>
      </c>
      <c r="P521">
        <f t="shared" si="58"/>
        <v>2</v>
      </c>
      <c r="Q521">
        <f>IF(G521="B",VLOOKUP(F521,room_rates!$A$2:$G$8,3,FALSE),IF(G521="P",VLOOKUP(F521,room_rates!$A$2:$G$8,6,FALSE),IF(G521="M",VLOOKUP(F521,room_rates!$A$2:$G$8,7,FALSE),"")))</f>
        <v>154</v>
      </c>
      <c r="R521">
        <f t="shared" si="59"/>
        <v>0</v>
      </c>
      <c r="S521">
        <f>IF(J521="Online Travel Agency",VLOOKUP(F521,room_rates!$A$2:$G$8,3,FALSE)*15%,0)</f>
        <v>21</v>
      </c>
      <c r="T521">
        <f t="shared" si="60"/>
        <v>0</v>
      </c>
      <c r="U521">
        <f t="shared" si="61"/>
        <v>798</v>
      </c>
      <c r="V521">
        <f t="shared" si="62"/>
        <v>6</v>
      </c>
    </row>
    <row r="522" spans="1:22" ht="14.25" customHeight="1" x14ac:dyDescent="0.35">
      <c r="A522" s="1">
        <v>1004754</v>
      </c>
      <c r="B522" s="3">
        <v>45688</v>
      </c>
      <c r="C522" s="3">
        <v>45688</v>
      </c>
      <c r="D522" s="3">
        <v>45689</v>
      </c>
      <c r="E522" s="1" t="s">
        <v>21</v>
      </c>
      <c r="F522" s="1">
        <v>5</v>
      </c>
      <c r="G522" s="1" t="s">
        <v>14</v>
      </c>
      <c r="H522" s="1">
        <v>0</v>
      </c>
      <c r="I522" s="1">
        <f t="shared" si="56"/>
        <v>0</v>
      </c>
      <c r="J522" s="1" t="s">
        <v>20</v>
      </c>
      <c r="K522" s="1">
        <v>2</v>
      </c>
      <c r="L522" s="1" t="s">
        <v>16</v>
      </c>
      <c r="M522" s="1" t="b">
        <v>0</v>
      </c>
      <c r="N522" s="2" t="s">
        <v>17</v>
      </c>
      <c r="O522">
        <f t="shared" si="57"/>
        <v>0</v>
      </c>
      <c r="P522">
        <f t="shared" si="58"/>
        <v>1</v>
      </c>
      <c r="Q522">
        <f>IF(G522="B",VLOOKUP(F522,room_rates!$A$2:$G$8,3,FALSE),IF(G522="P",VLOOKUP(F522,room_rates!$A$2:$G$8,6,FALSE),IF(G522="M",VLOOKUP(F522,room_rates!$A$2:$G$8,7,FALSE),"")))</f>
        <v>264</v>
      </c>
      <c r="R522">
        <f t="shared" si="59"/>
        <v>0</v>
      </c>
      <c r="S522">
        <f>IF(J522="Online Travel Agency",VLOOKUP(F522,room_rates!$A$2:$G$8,3,FALSE)*15%,0)</f>
        <v>0</v>
      </c>
      <c r="T522">
        <f t="shared" si="60"/>
        <v>0</v>
      </c>
      <c r="U522">
        <f t="shared" si="61"/>
        <v>528</v>
      </c>
      <c r="V522">
        <f t="shared" si="62"/>
        <v>2</v>
      </c>
    </row>
    <row r="523" spans="1:22" ht="14.25" customHeight="1" x14ac:dyDescent="0.35">
      <c r="A523" s="1">
        <v>1004872</v>
      </c>
      <c r="B523" s="3">
        <v>45681</v>
      </c>
      <c r="C523" s="3">
        <v>45688</v>
      </c>
      <c r="D523" s="3">
        <v>45690</v>
      </c>
      <c r="E523" s="1" t="s">
        <v>18</v>
      </c>
      <c r="F523" s="1">
        <v>2</v>
      </c>
      <c r="G523" s="1" t="s">
        <v>14</v>
      </c>
      <c r="H523" s="1">
        <v>0</v>
      </c>
      <c r="I523" s="1">
        <f t="shared" si="56"/>
        <v>0</v>
      </c>
      <c r="J523" s="1" t="s">
        <v>24</v>
      </c>
      <c r="K523" s="1">
        <v>1</v>
      </c>
      <c r="L523" s="1" t="s">
        <v>16</v>
      </c>
      <c r="M523" s="1" t="b">
        <v>0</v>
      </c>
      <c r="N523" s="2" t="s">
        <v>17</v>
      </c>
      <c r="O523">
        <f t="shared" si="57"/>
        <v>7</v>
      </c>
      <c r="P523">
        <f t="shared" si="58"/>
        <v>2</v>
      </c>
      <c r="Q523">
        <f>IF(G523="B",VLOOKUP(F523,room_rates!$A$2:$G$8,3,FALSE),IF(G523="P",VLOOKUP(F523,room_rates!$A$2:$G$8,6,FALSE),IF(G523="M",VLOOKUP(F523,room_rates!$A$2:$G$8,7,FALSE),"")))</f>
        <v>154</v>
      </c>
      <c r="R523">
        <f t="shared" si="59"/>
        <v>0</v>
      </c>
      <c r="S523">
        <f>IF(J523="Online Travel Agency",VLOOKUP(F523,room_rates!$A$2:$G$8,3,FALSE)*15%,0)</f>
        <v>21</v>
      </c>
      <c r="T523">
        <f t="shared" si="60"/>
        <v>0</v>
      </c>
      <c r="U523">
        <f t="shared" si="61"/>
        <v>266</v>
      </c>
      <c r="V523">
        <f t="shared" si="62"/>
        <v>2</v>
      </c>
    </row>
    <row r="524" spans="1:22" ht="14.25" customHeight="1" x14ac:dyDescent="0.35">
      <c r="A524" s="1">
        <v>1004902</v>
      </c>
      <c r="B524" s="3">
        <v>45670</v>
      </c>
      <c r="C524" s="3">
        <v>45688</v>
      </c>
      <c r="D524" s="3">
        <v>45691</v>
      </c>
      <c r="E524" s="1" t="s">
        <v>21</v>
      </c>
      <c r="F524" s="1">
        <v>5</v>
      </c>
      <c r="G524" s="1" t="s">
        <v>14</v>
      </c>
      <c r="H524" s="1">
        <v>0</v>
      </c>
      <c r="I524" s="1">
        <f t="shared" si="56"/>
        <v>0</v>
      </c>
      <c r="J524" s="1" t="s">
        <v>24</v>
      </c>
      <c r="K524" s="1">
        <v>1</v>
      </c>
      <c r="L524" s="1" t="s">
        <v>19</v>
      </c>
      <c r="M524" s="1" t="b">
        <v>1</v>
      </c>
      <c r="N524" s="2" t="s">
        <v>17</v>
      </c>
      <c r="O524">
        <f t="shared" si="57"/>
        <v>18</v>
      </c>
      <c r="P524">
        <f t="shared" si="58"/>
        <v>3</v>
      </c>
      <c r="Q524">
        <f>IF(G524="B",VLOOKUP(F524,room_rates!$A$2:$G$8,3,FALSE),IF(G524="P",VLOOKUP(F524,room_rates!$A$2:$G$8,6,FALSE),IF(G524="M",VLOOKUP(F524,room_rates!$A$2:$G$8,7,FALSE),"")))</f>
        <v>264</v>
      </c>
      <c r="R524">
        <f t="shared" si="59"/>
        <v>0</v>
      </c>
      <c r="S524">
        <f>IF(J524="Online Travel Agency",VLOOKUP(F524,room_rates!$A$2:$G$8,3,FALSE)*15%,0)</f>
        <v>36</v>
      </c>
      <c r="T524">
        <f t="shared" si="60"/>
        <v>2.64</v>
      </c>
      <c r="U524">
        <f t="shared" si="61"/>
        <v>676.08</v>
      </c>
      <c r="V524">
        <f t="shared" si="62"/>
        <v>3</v>
      </c>
    </row>
    <row r="525" spans="1:22" ht="14.25" customHeight="1" x14ac:dyDescent="0.35">
      <c r="A525" s="1">
        <v>1005881</v>
      </c>
      <c r="B525" s="3">
        <v>45688</v>
      </c>
      <c r="C525" s="3">
        <v>45688</v>
      </c>
      <c r="D525" s="3">
        <v>45691</v>
      </c>
      <c r="E525" s="1" t="s">
        <v>18</v>
      </c>
      <c r="F525" s="1">
        <v>1</v>
      </c>
      <c r="G525" s="1" t="s">
        <v>14</v>
      </c>
      <c r="H525" s="1">
        <v>0</v>
      </c>
      <c r="I525" s="1">
        <f t="shared" si="56"/>
        <v>0</v>
      </c>
      <c r="J525" s="1" t="s">
        <v>20</v>
      </c>
      <c r="K525" s="1">
        <v>1</v>
      </c>
      <c r="L525" s="1" t="s">
        <v>19</v>
      </c>
      <c r="M525" s="1" t="b">
        <v>1</v>
      </c>
      <c r="N525" s="2" t="s">
        <v>17</v>
      </c>
      <c r="O525">
        <f t="shared" si="57"/>
        <v>0</v>
      </c>
      <c r="P525">
        <f t="shared" si="58"/>
        <v>3</v>
      </c>
      <c r="Q525">
        <f>IF(G525="B",VLOOKUP(F525,room_rates!$A$2:$G$8,3,FALSE),IF(G525="P",VLOOKUP(F525,room_rates!$A$2:$G$8,6,FALSE),IF(G525="M",VLOOKUP(F525,room_rates!$A$2:$G$8,7,FALSE),"")))</f>
        <v>132</v>
      </c>
      <c r="R525">
        <f t="shared" si="59"/>
        <v>0</v>
      </c>
      <c r="S525">
        <f>IF(J525="Online Travel Agency",VLOOKUP(F525,room_rates!$A$2:$G$8,3,FALSE)*15%,0)</f>
        <v>0</v>
      </c>
      <c r="T525">
        <f t="shared" si="60"/>
        <v>1.32</v>
      </c>
      <c r="U525">
        <f t="shared" si="61"/>
        <v>392.04</v>
      </c>
      <c r="V525">
        <f t="shared" si="62"/>
        <v>3</v>
      </c>
    </row>
    <row r="526" spans="1:22" ht="14.25" customHeight="1" x14ac:dyDescent="0.35">
      <c r="A526" s="1">
        <v>1006810</v>
      </c>
      <c r="B526" s="3">
        <v>45688</v>
      </c>
      <c r="C526" s="3">
        <v>45688</v>
      </c>
      <c r="D526" s="3">
        <v>45691</v>
      </c>
      <c r="E526" s="1" t="s">
        <v>21</v>
      </c>
      <c r="F526" s="1">
        <v>3</v>
      </c>
      <c r="G526" s="1" t="s">
        <v>14</v>
      </c>
      <c r="H526" s="1">
        <v>0</v>
      </c>
      <c r="I526" s="1">
        <f t="shared" si="56"/>
        <v>0</v>
      </c>
      <c r="J526" s="1" t="s">
        <v>20</v>
      </c>
      <c r="K526" s="1">
        <v>1</v>
      </c>
      <c r="L526" s="1" t="s">
        <v>16</v>
      </c>
      <c r="M526" s="1" t="b">
        <v>0</v>
      </c>
      <c r="N526" s="2" t="s">
        <v>17</v>
      </c>
      <c r="O526">
        <f t="shared" si="57"/>
        <v>0</v>
      </c>
      <c r="P526">
        <f t="shared" si="58"/>
        <v>3</v>
      </c>
      <c r="Q526">
        <f>IF(G526="B",VLOOKUP(F526,room_rates!$A$2:$G$8,3,FALSE),IF(G526="P",VLOOKUP(F526,room_rates!$A$2:$G$8,6,FALSE),IF(G526="M",VLOOKUP(F526,room_rates!$A$2:$G$8,7,FALSE),"")))</f>
        <v>242.00000000000003</v>
      </c>
      <c r="R526">
        <f t="shared" si="59"/>
        <v>0</v>
      </c>
      <c r="S526">
        <f>IF(J526="Online Travel Agency",VLOOKUP(F526,room_rates!$A$2:$G$8,3,FALSE)*15%,0)</f>
        <v>0</v>
      </c>
      <c r="T526">
        <f t="shared" si="60"/>
        <v>0</v>
      </c>
      <c r="U526">
        <f t="shared" si="61"/>
        <v>726.00000000000011</v>
      </c>
      <c r="V526">
        <f t="shared" si="62"/>
        <v>3</v>
      </c>
    </row>
    <row r="527" spans="1:22" ht="14.25" hidden="1" customHeight="1" x14ac:dyDescent="0.35">
      <c r="A527" s="1">
        <v>1007081</v>
      </c>
      <c r="B527" s="3">
        <v>45688</v>
      </c>
      <c r="C527" s="3">
        <v>45688</v>
      </c>
      <c r="E527" s="1" t="s">
        <v>18</v>
      </c>
      <c r="F527" s="1">
        <v>2</v>
      </c>
      <c r="H527" s="1">
        <v>0</v>
      </c>
      <c r="I527" s="1"/>
      <c r="J527" s="2" t="s">
        <v>15</v>
      </c>
      <c r="K527" s="1">
        <v>1</v>
      </c>
      <c r="L527" s="1" t="s">
        <v>19</v>
      </c>
      <c r="N527" s="2" t="s">
        <v>22</v>
      </c>
    </row>
    <row r="528" spans="1:22" ht="14.25" customHeight="1" x14ac:dyDescent="0.35">
      <c r="A528" s="1">
        <v>1005633</v>
      </c>
      <c r="B528" s="3">
        <v>45678</v>
      </c>
      <c r="C528" s="3">
        <v>45689</v>
      </c>
      <c r="D528" s="3">
        <v>45691</v>
      </c>
      <c r="E528" s="1" t="s">
        <v>21</v>
      </c>
      <c r="F528" s="1">
        <v>3</v>
      </c>
      <c r="G528" s="1" t="s">
        <v>23</v>
      </c>
      <c r="H528" s="1">
        <v>0</v>
      </c>
      <c r="I528" s="1">
        <f t="shared" ref="I528:I533" si="63">H528/100</f>
        <v>0</v>
      </c>
      <c r="J528" s="1" t="s">
        <v>24</v>
      </c>
      <c r="K528" s="1">
        <v>2</v>
      </c>
      <c r="L528" s="1" t="s">
        <v>16</v>
      </c>
      <c r="M528" s="1" t="b">
        <v>0</v>
      </c>
      <c r="N528" s="2" t="s">
        <v>17</v>
      </c>
      <c r="O528">
        <f t="shared" ref="O528:O533" si="64">C528-B528</f>
        <v>11</v>
      </c>
      <c r="P528">
        <f t="shared" ref="P528:P533" si="65">D528-C528</f>
        <v>2</v>
      </c>
      <c r="Q528">
        <f>IF(G528="B",VLOOKUP(F528,room_rates!$A$2:$G$8,3,FALSE),IF(G528="P",VLOOKUP(F528,room_rates!$A$2:$G$8,6,FALSE),IF(G528="M",VLOOKUP(F528,room_rates!$A$2:$G$8,7,FALSE),"")))</f>
        <v>220</v>
      </c>
      <c r="R528">
        <f>Q528*(H528/100)</f>
        <v>0</v>
      </c>
      <c r="S528">
        <f>IF(J528="Online Travel Agency",VLOOKUP(F528,room_rates!$A$2:$G$8,3,FALSE)*15%,0)</f>
        <v>33</v>
      </c>
      <c r="T528">
        <f t="shared" ref="T528:T533" si="66">IF(M528=TRUE, Q528*1%,0)</f>
        <v>0</v>
      </c>
      <c r="U528">
        <f t="shared" si="61"/>
        <v>748</v>
      </c>
      <c r="V528">
        <f t="shared" ref="V528:V533" si="67">K528*P528</f>
        <v>4</v>
      </c>
    </row>
    <row r="529" spans="1:22" ht="14.25" customHeight="1" x14ac:dyDescent="0.35">
      <c r="A529" s="1">
        <v>1005702</v>
      </c>
      <c r="B529" s="3">
        <v>45669</v>
      </c>
      <c r="C529" s="3">
        <v>45689</v>
      </c>
      <c r="D529" s="3">
        <v>45691</v>
      </c>
      <c r="E529" s="1" t="s">
        <v>18</v>
      </c>
      <c r="F529" s="1">
        <v>2</v>
      </c>
      <c r="G529" s="1" t="s">
        <v>23</v>
      </c>
      <c r="H529" s="1">
        <v>0</v>
      </c>
      <c r="I529" s="1">
        <f t="shared" si="63"/>
        <v>0</v>
      </c>
      <c r="J529" s="1" t="s">
        <v>15</v>
      </c>
      <c r="K529" s="1">
        <v>2</v>
      </c>
      <c r="L529" s="1" t="s">
        <v>16</v>
      </c>
      <c r="M529" s="1" t="b">
        <v>0</v>
      </c>
      <c r="N529" s="2" t="s">
        <v>17</v>
      </c>
      <c r="O529">
        <f t="shared" si="64"/>
        <v>20</v>
      </c>
      <c r="P529">
        <f t="shared" si="65"/>
        <v>2</v>
      </c>
      <c r="Q529">
        <f>IF(G529="B",VLOOKUP(F529,room_rates!$A$2:$G$8,3,FALSE),IF(G529="P",VLOOKUP(F529,room_rates!$A$2:$G$8,6,FALSE),IF(G529="M",VLOOKUP(F529,room_rates!$A$2:$G$8,7,FALSE),"")))</f>
        <v>140</v>
      </c>
      <c r="R529">
        <f t="shared" ref="R529:R592" si="68">Q529*(H529/100)</f>
        <v>0</v>
      </c>
      <c r="S529">
        <f>IF(J529="Online Travel Agency",VLOOKUP(F529,room_rates!$A$2:$G$8,3,FALSE)*15%,0)</f>
        <v>0</v>
      </c>
      <c r="T529">
        <f t="shared" si="66"/>
        <v>0</v>
      </c>
      <c r="U529">
        <f t="shared" si="61"/>
        <v>560</v>
      </c>
      <c r="V529">
        <f t="shared" si="67"/>
        <v>4</v>
      </c>
    </row>
    <row r="530" spans="1:22" ht="14.25" customHeight="1" x14ac:dyDescent="0.35">
      <c r="A530" s="1">
        <v>1006283</v>
      </c>
      <c r="B530" s="3">
        <v>45675</v>
      </c>
      <c r="C530" s="3">
        <v>45689</v>
      </c>
      <c r="D530" s="3">
        <v>45690</v>
      </c>
      <c r="E530" s="1" t="s">
        <v>21</v>
      </c>
      <c r="F530" s="1">
        <v>3</v>
      </c>
      <c r="G530" s="1" t="s">
        <v>23</v>
      </c>
      <c r="H530" s="1">
        <v>0</v>
      </c>
      <c r="I530" s="1">
        <f t="shared" si="63"/>
        <v>0</v>
      </c>
      <c r="J530" s="1" t="s">
        <v>15</v>
      </c>
      <c r="K530" s="1">
        <v>3</v>
      </c>
      <c r="L530" s="1" t="s">
        <v>16</v>
      </c>
      <c r="M530" s="1" t="b">
        <v>0</v>
      </c>
      <c r="N530" s="2" t="s">
        <v>17</v>
      </c>
      <c r="O530">
        <f t="shared" si="64"/>
        <v>14</v>
      </c>
      <c r="P530">
        <f t="shared" si="65"/>
        <v>1</v>
      </c>
      <c r="Q530">
        <f>IF(G530="B",VLOOKUP(F530,room_rates!$A$2:$G$8,3,FALSE),IF(G530="P",VLOOKUP(F530,room_rates!$A$2:$G$8,6,FALSE),IF(G530="M",VLOOKUP(F530,room_rates!$A$2:$G$8,7,FALSE),"")))</f>
        <v>220</v>
      </c>
      <c r="R530">
        <f t="shared" si="68"/>
        <v>0</v>
      </c>
      <c r="S530">
        <f>IF(J530="Online Travel Agency",VLOOKUP(F530,room_rates!$A$2:$G$8,3,FALSE)*15%,0)</f>
        <v>0</v>
      </c>
      <c r="T530">
        <f t="shared" si="66"/>
        <v>0</v>
      </c>
      <c r="U530">
        <f t="shared" si="61"/>
        <v>660</v>
      </c>
      <c r="V530">
        <f t="shared" si="67"/>
        <v>3</v>
      </c>
    </row>
    <row r="531" spans="1:22" ht="14.25" customHeight="1" x14ac:dyDescent="0.35">
      <c r="A531" s="1">
        <v>1006430</v>
      </c>
      <c r="B531" s="3">
        <v>45689</v>
      </c>
      <c r="C531" s="3">
        <v>45689</v>
      </c>
      <c r="D531" s="3">
        <v>45691</v>
      </c>
      <c r="E531" s="1" t="s">
        <v>18</v>
      </c>
      <c r="F531" s="1">
        <v>1</v>
      </c>
      <c r="G531" s="1" t="s">
        <v>23</v>
      </c>
      <c r="H531" s="1">
        <v>0</v>
      </c>
      <c r="I531" s="1">
        <f t="shared" si="63"/>
        <v>0</v>
      </c>
      <c r="J531" s="1" t="s">
        <v>20</v>
      </c>
      <c r="K531" s="1">
        <v>2</v>
      </c>
      <c r="L531" s="1" t="s">
        <v>16</v>
      </c>
      <c r="M531" s="1" t="b">
        <v>0</v>
      </c>
      <c r="N531" s="2" t="s">
        <v>17</v>
      </c>
      <c r="O531">
        <f t="shared" si="64"/>
        <v>0</v>
      </c>
      <c r="P531">
        <f t="shared" si="65"/>
        <v>2</v>
      </c>
      <c r="Q531">
        <f>IF(G531="B",VLOOKUP(F531,room_rates!$A$2:$G$8,3,FALSE),IF(G531="P",VLOOKUP(F531,room_rates!$A$2:$G$8,6,FALSE),IF(G531="M",VLOOKUP(F531,room_rates!$A$2:$G$8,7,FALSE),"")))</f>
        <v>120</v>
      </c>
      <c r="R531">
        <f t="shared" si="68"/>
        <v>0</v>
      </c>
      <c r="S531">
        <f>IF(J531="Online Travel Agency",VLOOKUP(F531,room_rates!$A$2:$G$8,3,FALSE)*15%,0)</f>
        <v>0</v>
      </c>
      <c r="T531">
        <f t="shared" si="66"/>
        <v>0</v>
      </c>
      <c r="U531">
        <f t="shared" si="61"/>
        <v>480</v>
      </c>
      <c r="V531">
        <f t="shared" si="67"/>
        <v>4</v>
      </c>
    </row>
    <row r="532" spans="1:22" ht="14.25" customHeight="1" x14ac:dyDescent="0.35">
      <c r="A532" s="1">
        <v>1006448</v>
      </c>
      <c r="B532" s="3">
        <v>45659</v>
      </c>
      <c r="C532" s="3">
        <v>45689</v>
      </c>
      <c r="D532" s="3">
        <v>45691</v>
      </c>
      <c r="E532" s="1" t="s">
        <v>18</v>
      </c>
      <c r="F532" s="1">
        <v>1</v>
      </c>
      <c r="G532" s="1" t="s">
        <v>23</v>
      </c>
      <c r="H532" s="1">
        <v>0</v>
      </c>
      <c r="I532" s="1">
        <f t="shared" si="63"/>
        <v>0</v>
      </c>
      <c r="J532" s="1" t="s">
        <v>15</v>
      </c>
      <c r="K532" s="1">
        <v>1</v>
      </c>
      <c r="L532" s="1" t="s">
        <v>19</v>
      </c>
      <c r="M532" s="1" t="b">
        <v>0</v>
      </c>
      <c r="N532" s="2" t="s">
        <v>17</v>
      </c>
      <c r="O532">
        <f t="shared" si="64"/>
        <v>30</v>
      </c>
      <c r="P532">
        <f t="shared" si="65"/>
        <v>2</v>
      </c>
      <c r="Q532">
        <f>IF(G532="B",VLOOKUP(F532,room_rates!$A$2:$G$8,3,FALSE),IF(G532="P",VLOOKUP(F532,room_rates!$A$2:$G$8,6,FALSE),IF(G532="M",VLOOKUP(F532,room_rates!$A$2:$G$8,7,FALSE),"")))</f>
        <v>120</v>
      </c>
      <c r="R532">
        <f t="shared" si="68"/>
        <v>0</v>
      </c>
      <c r="S532">
        <f>IF(J532="Online Travel Agency",VLOOKUP(F532,room_rates!$A$2:$G$8,3,FALSE)*15%,0)</f>
        <v>0</v>
      </c>
      <c r="T532">
        <f t="shared" si="66"/>
        <v>0</v>
      </c>
      <c r="U532">
        <f t="shared" si="61"/>
        <v>240</v>
      </c>
      <c r="V532">
        <f t="shared" si="67"/>
        <v>2</v>
      </c>
    </row>
    <row r="533" spans="1:22" ht="14.25" customHeight="1" x14ac:dyDescent="0.35">
      <c r="A533" s="1">
        <v>1006631</v>
      </c>
      <c r="B533" s="3">
        <v>45671</v>
      </c>
      <c r="C533" s="3">
        <v>45689</v>
      </c>
      <c r="D533" s="3">
        <v>45690</v>
      </c>
      <c r="E533" s="1" t="s">
        <v>18</v>
      </c>
      <c r="F533" s="1">
        <v>1</v>
      </c>
      <c r="G533" s="1" t="s">
        <v>23</v>
      </c>
      <c r="H533" s="1">
        <v>0</v>
      </c>
      <c r="I533" s="1">
        <f t="shared" si="63"/>
        <v>0</v>
      </c>
      <c r="J533" s="1" t="s">
        <v>24</v>
      </c>
      <c r="K533" s="1">
        <v>2</v>
      </c>
      <c r="L533" s="1" t="s">
        <v>19</v>
      </c>
      <c r="M533" s="1" t="b">
        <v>0</v>
      </c>
      <c r="N533" s="2" t="s">
        <v>17</v>
      </c>
      <c r="O533">
        <f t="shared" si="64"/>
        <v>18</v>
      </c>
      <c r="P533">
        <f t="shared" si="65"/>
        <v>1</v>
      </c>
      <c r="Q533">
        <f>IF(G533="B",VLOOKUP(F533,room_rates!$A$2:$G$8,3,FALSE),IF(G533="P",VLOOKUP(F533,room_rates!$A$2:$G$8,6,FALSE),IF(G533="M",VLOOKUP(F533,room_rates!$A$2:$G$8,7,FALSE),"")))</f>
        <v>120</v>
      </c>
      <c r="R533">
        <f t="shared" si="68"/>
        <v>0</v>
      </c>
      <c r="S533">
        <f>IF(J533="Online Travel Agency",VLOOKUP(F533,room_rates!$A$2:$G$8,3,FALSE)*15%,0)</f>
        <v>18</v>
      </c>
      <c r="T533">
        <f t="shared" si="66"/>
        <v>0</v>
      </c>
      <c r="U533">
        <f t="shared" si="61"/>
        <v>204</v>
      </c>
      <c r="V533">
        <f t="shared" si="67"/>
        <v>2</v>
      </c>
    </row>
    <row r="534" spans="1:22" ht="14.25" hidden="1" customHeight="1" x14ac:dyDescent="0.35">
      <c r="A534" s="1">
        <v>1006904</v>
      </c>
      <c r="B534" s="3">
        <v>45671</v>
      </c>
      <c r="C534" s="3">
        <v>45689</v>
      </c>
      <c r="E534" s="1" t="s">
        <v>21</v>
      </c>
      <c r="F534" s="1">
        <v>3</v>
      </c>
      <c r="H534" s="1">
        <v>0</v>
      </c>
      <c r="I534" s="1"/>
      <c r="J534" s="2" t="s">
        <v>15</v>
      </c>
      <c r="K534" s="1">
        <v>1</v>
      </c>
      <c r="L534" s="1" t="s">
        <v>19</v>
      </c>
      <c r="N534" s="2" t="s">
        <v>22</v>
      </c>
    </row>
    <row r="535" spans="1:22" ht="14.25" customHeight="1" x14ac:dyDescent="0.35">
      <c r="A535" s="1">
        <v>1006050</v>
      </c>
      <c r="B535" s="3">
        <v>45690</v>
      </c>
      <c r="C535" s="3">
        <v>45690</v>
      </c>
      <c r="D535" s="3">
        <v>45692</v>
      </c>
      <c r="E535" s="1" t="s">
        <v>21</v>
      </c>
      <c r="F535" s="1">
        <v>3</v>
      </c>
      <c r="G535" s="1" t="s">
        <v>23</v>
      </c>
      <c r="H535" s="1">
        <v>0</v>
      </c>
      <c r="I535" s="1">
        <f t="shared" ref="I535:I540" si="69">H535/100</f>
        <v>0</v>
      </c>
      <c r="J535" s="1" t="s">
        <v>20</v>
      </c>
      <c r="K535" s="1">
        <v>3</v>
      </c>
      <c r="L535" s="1" t="s">
        <v>16</v>
      </c>
      <c r="M535" s="1" t="b">
        <v>0</v>
      </c>
      <c r="N535" s="2" t="s">
        <v>17</v>
      </c>
      <c r="O535">
        <f t="shared" ref="O535:O540" si="70">C535-B535</f>
        <v>0</v>
      </c>
      <c r="P535">
        <f t="shared" ref="P535:P540" si="71">D535-C535</f>
        <v>2</v>
      </c>
      <c r="Q535">
        <f>IF(G535="B",VLOOKUP(F535,room_rates!$A$2:$G$8,3,FALSE),IF(G535="P",VLOOKUP(F535,room_rates!$A$2:$G$8,6,FALSE),IF(G535="M",VLOOKUP(F535,room_rates!$A$2:$G$8,7,FALSE),"")))</f>
        <v>220</v>
      </c>
      <c r="R535">
        <f t="shared" si="68"/>
        <v>0</v>
      </c>
      <c r="S535">
        <f>IF(J535="Online Travel Agency",VLOOKUP(F535,room_rates!$A$2:$G$8,3,FALSE)*15%,0)</f>
        <v>0</v>
      </c>
      <c r="T535">
        <f t="shared" ref="T535:T540" si="72">IF(M535=TRUE, Q535*1%,0)</f>
        <v>0</v>
      </c>
      <c r="U535">
        <f t="shared" si="61"/>
        <v>1320</v>
      </c>
      <c r="V535">
        <f t="shared" ref="V535:V540" si="73">K535*P535</f>
        <v>6</v>
      </c>
    </row>
    <row r="536" spans="1:22" ht="14.25" customHeight="1" x14ac:dyDescent="0.35">
      <c r="A536" s="1">
        <v>1006203</v>
      </c>
      <c r="B536" s="3">
        <v>45690</v>
      </c>
      <c r="C536" s="3">
        <v>45690</v>
      </c>
      <c r="D536" s="3">
        <v>45692</v>
      </c>
      <c r="E536" s="1" t="s">
        <v>21</v>
      </c>
      <c r="F536" s="1">
        <v>3</v>
      </c>
      <c r="G536" s="1" t="s">
        <v>23</v>
      </c>
      <c r="H536" s="1">
        <v>0</v>
      </c>
      <c r="I536" s="1">
        <f t="shared" si="69"/>
        <v>0</v>
      </c>
      <c r="J536" s="1" t="s">
        <v>20</v>
      </c>
      <c r="K536" s="1">
        <v>3</v>
      </c>
      <c r="L536" s="1" t="s">
        <v>16</v>
      </c>
      <c r="M536" s="1" t="b">
        <v>0</v>
      </c>
      <c r="N536" s="2" t="s">
        <v>17</v>
      </c>
      <c r="O536">
        <f t="shared" si="70"/>
        <v>0</v>
      </c>
      <c r="P536">
        <f t="shared" si="71"/>
        <v>2</v>
      </c>
      <c r="Q536">
        <f>IF(G536="B",VLOOKUP(F536,room_rates!$A$2:$G$8,3,FALSE),IF(G536="P",VLOOKUP(F536,room_rates!$A$2:$G$8,6,FALSE),IF(G536="M",VLOOKUP(F536,room_rates!$A$2:$G$8,7,FALSE),"")))</f>
        <v>220</v>
      </c>
      <c r="R536">
        <f t="shared" si="68"/>
        <v>0</v>
      </c>
      <c r="S536">
        <f>IF(J536="Online Travel Agency",VLOOKUP(F536,room_rates!$A$2:$G$8,3,FALSE)*15%,0)</f>
        <v>0</v>
      </c>
      <c r="T536">
        <f t="shared" si="72"/>
        <v>0</v>
      </c>
      <c r="U536">
        <f t="shared" si="61"/>
        <v>1320</v>
      </c>
      <c r="V536">
        <f t="shared" si="73"/>
        <v>6</v>
      </c>
    </row>
    <row r="537" spans="1:22" ht="14.25" customHeight="1" x14ac:dyDescent="0.35">
      <c r="A537" s="1">
        <v>1006417</v>
      </c>
      <c r="B537" s="3">
        <v>45670</v>
      </c>
      <c r="C537" s="3">
        <v>45690</v>
      </c>
      <c r="D537" s="3">
        <v>45691</v>
      </c>
      <c r="E537" s="1" t="s">
        <v>18</v>
      </c>
      <c r="F537" s="1">
        <v>1</v>
      </c>
      <c r="G537" s="1" t="s">
        <v>23</v>
      </c>
      <c r="H537" s="1">
        <v>0</v>
      </c>
      <c r="I537" s="1">
        <f t="shared" si="69"/>
        <v>0</v>
      </c>
      <c r="J537" s="1" t="s">
        <v>24</v>
      </c>
      <c r="K537" s="1">
        <v>2</v>
      </c>
      <c r="L537" s="1" t="s">
        <v>19</v>
      </c>
      <c r="M537" s="1" t="b">
        <v>0</v>
      </c>
      <c r="N537" s="2" t="s">
        <v>17</v>
      </c>
      <c r="O537">
        <f t="shared" si="70"/>
        <v>20</v>
      </c>
      <c r="P537">
        <f t="shared" si="71"/>
        <v>1</v>
      </c>
      <c r="Q537">
        <f>IF(G537="B",VLOOKUP(F537,room_rates!$A$2:$G$8,3,FALSE),IF(G537="P",VLOOKUP(F537,room_rates!$A$2:$G$8,6,FALSE),IF(G537="M",VLOOKUP(F537,room_rates!$A$2:$G$8,7,FALSE),"")))</f>
        <v>120</v>
      </c>
      <c r="R537">
        <f t="shared" si="68"/>
        <v>0</v>
      </c>
      <c r="S537">
        <f>IF(J537="Online Travel Agency",VLOOKUP(F537,room_rates!$A$2:$G$8,3,FALSE)*15%,0)</f>
        <v>18</v>
      </c>
      <c r="T537">
        <f t="shared" si="72"/>
        <v>0</v>
      </c>
      <c r="U537">
        <f t="shared" si="61"/>
        <v>204</v>
      </c>
      <c r="V537">
        <f t="shared" si="73"/>
        <v>2</v>
      </c>
    </row>
    <row r="538" spans="1:22" ht="14.25" customHeight="1" x14ac:dyDescent="0.35">
      <c r="A538" s="1">
        <v>1005889</v>
      </c>
      <c r="B538" s="3">
        <v>45659</v>
      </c>
      <c r="C538" s="3">
        <v>45691</v>
      </c>
      <c r="D538" s="3">
        <v>45694</v>
      </c>
      <c r="E538" s="1" t="s">
        <v>21</v>
      </c>
      <c r="F538" s="1">
        <v>5</v>
      </c>
      <c r="G538" s="1" t="s">
        <v>23</v>
      </c>
      <c r="H538" s="1">
        <v>0</v>
      </c>
      <c r="I538" s="1">
        <f t="shared" si="69"/>
        <v>0</v>
      </c>
      <c r="J538" s="1" t="s">
        <v>15</v>
      </c>
      <c r="K538" s="1">
        <v>3</v>
      </c>
      <c r="L538" s="1" t="s">
        <v>16</v>
      </c>
      <c r="M538" s="1" t="b">
        <v>0</v>
      </c>
      <c r="N538" s="2" t="s">
        <v>17</v>
      </c>
      <c r="O538">
        <f t="shared" si="70"/>
        <v>32</v>
      </c>
      <c r="P538">
        <f t="shared" si="71"/>
        <v>3</v>
      </c>
      <c r="Q538">
        <f>IF(G538="B",VLOOKUP(F538,room_rates!$A$2:$G$8,3,FALSE),IF(G538="P",VLOOKUP(F538,room_rates!$A$2:$G$8,6,FALSE),IF(G538="M",VLOOKUP(F538,room_rates!$A$2:$G$8,7,FALSE),"")))</f>
        <v>240</v>
      </c>
      <c r="R538">
        <f t="shared" si="68"/>
        <v>0</v>
      </c>
      <c r="S538">
        <f>IF(J538="Online Travel Agency",VLOOKUP(F538,room_rates!$A$2:$G$8,3,FALSE)*15%,0)</f>
        <v>0</v>
      </c>
      <c r="T538">
        <f t="shared" si="72"/>
        <v>0</v>
      </c>
      <c r="U538">
        <f t="shared" si="61"/>
        <v>2160</v>
      </c>
      <c r="V538">
        <f t="shared" si="73"/>
        <v>9</v>
      </c>
    </row>
    <row r="539" spans="1:22" ht="14.25" customHeight="1" x14ac:dyDescent="0.35">
      <c r="A539" s="1">
        <v>1006245</v>
      </c>
      <c r="B539" s="3">
        <v>45669</v>
      </c>
      <c r="C539" s="3">
        <v>45691</v>
      </c>
      <c r="D539" s="3">
        <v>45693</v>
      </c>
      <c r="E539" s="1" t="s">
        <v>18</v>
      </c>
      <c r="F539" s="1">
        <v>1</v>
      </c>
      <c r="G539" s="1" t="s">
        <v>23</v>
      </c>
      <c r="H539" s="1">
        <v>0</v>
      </c>
      <c r="I539" s="1">
        <f t="shared" si="69"/>
        <v>0</v>
      </c>
      <c r="J539" s="1" t="s">
        <v>15</v>
      </c>
      <c r="K539" s="1">
        <v>2</v>
      </c>
      <c r="L539" s="1" t="s">
        <v>19</v>
      </c>
      <c r="M539" s="1" t="b">
        <v>0</v>
      </c>
      <c r="N539" s="2" t="s">
        <v>17</v>
      </c>
      <c r="O539">
        <f t="shared" si="70"/>
        <v>22</v>
      </c>
      <c r="P539">
        <f t="shared" si="71"/>
        <v>2</v>
      </c>
      <c r="Q539">
        <f>IF(G539="B",VLOOKUP(F539,room_rates!$A$2:$G$8,3,FALSE),IF(G539="P",VLOOKUP(F539,room_rates!$A$2:$G$8,6,FALSE),IF(G539="M",VLOOKUP(F539,room_rates!$A$2:$G$8,7,FALSE),"")))</f>
        <v>120</v>
      </c>
      <c r="R539">
        <f t="shared" si="68"/>
        <v>0</v>
      </c>
      <c r="S539">
        <f>IF(J539="Online Travel Agency",VLOOKUP(F539,room_rates!$A$2:$G$8,3,FALSE)*15%,0)</f>
        <v>0</v>
      </c>
      <c r="T539">
        <f t="shared" si="72"/>
        <v>0</v>
      </c>
      <c r="U539">
        <f t="shared" si="61"/>
        <v>480</v>
      </c>
      <c r="V539">
        <f t="shared" si="73"/>
        <v>4</v>
      </c>
    </row>
    <row r="540" spans="1:22" ht="14.25" customHeight="1" x14ac:dyDescent="0.35">
      <c r="A540" s="1">
        <v>1006787</v>
      </c>
      <c r="B540" s="3">
        <v>45689</v>
      </c>
      <c r="C540" s="3">
        <v>45691</v>
      </c>
      <c r="D540" s="3">
        <v>45694</v>
      </c>
      <c r="E540" s="1" t="s">
        <v>21</v>
      </c>
      <c r="F540" s="1">
        <v>3</v>
      </c>
      <c r="G540" s="1" t="s">
        <v>23</v>
      </c>
      <c r="H540" s="1">
        <v>0</v>
      </c>
      <c r="I540" s="1">
        <f t="shared" si="69"/>
        <v>0</v>
      </c>
      <c r="J540" s="1" t="s">
        <v>15</v>
      </c>
      <c r="K540" s="1">
        <v>2</v>
      </c>
      <c r="L540" s="1" t="s">
        <v>19</v>
      </c>
      <c r="M540" s="1" t="b">
        <v>0</v>
      </c>
      <c r="N540" s="2" t="s">
        <v>17</v>
      </c>
      <c r="O540">
        <f t="shared" si="70"/>
        <v>2</v>
      </c>
      <c r="P540">
        <f t="shared" si="71"/>
        <v>3</v>
      </c>
      <c r="Q540">
        <f>IF(G540="B",VLOOKUP(F540,room_rates!$A$2:$G$8,3,FALSE),IF(G540="P",VLOOKUP(F540,room_rates!$A$2:$G$8,6,FALSE),IF(G540="M",VLOOKUP(F540,room_rates!$A$2:$G$8,7,FALSE),"")))</f>
        <v>220</v>
      </c>
      <c r="R540">
        <f t="shared" si="68"/>
        <v>0</v>
      </c>
      <c r="S540">
        <f>IF(J540="Online Travel Agency",VLOOKUP(F540,room_rates!$A$2:$G$8,3,FALSE)*15%,0)</f>
        <v>0</v>
      </c>
      <c r="T540">
        <f t="shared" si="72"/>
        <v>0</v>
      </c>
      <c r="U540">
        <f t="shared" si="61"/>
        <v>1320</v>
      </c>
      <c r="V540">
        <f t="shared" si="73"/>
        <v>6</v>
      </c>
    </row>
    <row r="541" spans="1:22" ht="14.25" hidden="1" customHeight="1" x14ac:dyDescent="0.35">
      <c r="A541" s="1">
        <v>1007058</v>
      </c>
      <c r="B541" s="3">
        <v>45689</v>
      </c>
      <c r="C541" s="3">
        <v>45691</v>
      </c>
      <c r="E541" s="1" t="s">
        <v>18</v>
      </c>
      <c r="F541" s="1">
        <v>1</v>
      </c>
      <c r="H541" s="1">
        <v>0</v>
      </c>
      <c r="I541" s="1"/>
      <c r="J541" s="2" t="s">
        <v>15</v>
      </c>
      <c r="K541" s="1">
        <v>2</v>
      </c>
      <c r="L541" s="1" t="s">
        <v>16</v>
      </c>
      <c r="N541" s="2" t="s">
        <v>22</v>
      </c>
    </row>
    <row r="542" spans="1:22" ht="14.25" customHeight="1" x14ac:dyDescent="0.35">
      <c r="A542" s="1">
        <v>1003016</v>
      </c>
      <c r="B542" s="3">
        <v>45679</v>
      </c>
      <c r="C542" s="3">
        <v>45692</v>
      </c>
      <c r="D542" s="3">
        <v>45698</v>
      </c>
      <c r="E542" s="1" t="s">
        <v>13</v>
      </c>
      <c r="F542" s="1">
        <v>7</v>
      </c>
      <c r="G542" s="1" t="s">
        <v>23</v>
      </c>
      <c r="H542" s="1">
        <v>0</v>
      </c>
      <c r="I542" s="1">
        <f t="shared" ref="I542:I547" si="74">H542/100</f>
        <v>0</v>
      </c>
      <c r="J542" s="1" t="s">
        <v>15</v>
      </c>
      <c r="K542" s="1">
        <v>1</v>
      </c>
      <c r="L542" s="1" t="s">
        <v>19</v>
      </c>
      <c r="M542" s="1" t="b">
        <v>0</v>
      </c>
      <c r="N542" s="2" t="s">
        <v>17</v>
      </c>
      <c r="O542">
        <f t="shared" ref="O542:O547" si="75">C542-B542</f>
        <v>13</v>
      </c>
      <c r="P542">
        <f t="shared" ref="P542:P547" si="76">D542-C542</f>
        <v>6</v>
      </c>
      <c r="Q542">
        <f>IF(G542="B",VLOOKUP(F542,room_rates!$A$2:$G$8,3,FALSE),IF(G542="P",VLOOKUP(F542,room_rates!$A$2:$G$8,6,FALSE),IF(G542="M",VLOOKUP(F542,room_rates!$A$2:$G$8,7,FALSE),"")))</f>
        <v>450</v>
      </c>
      <c r="R542">
        <f t="shared" si="68"/>
        <v>0</v>
      </c>
      <c r="S542">
        <f>IF(J542="Online Travel Agency",VLOOKUP(F542,room_rates!$A$2:$G$8,3,FALSE)*15%,0)</f>
        <v>0</v>
      </c>
      <c r="T542">
        <f t="shared" ref="T542:T547" si="77">IF(M542=TRUE, Q542*1%,0)</f>
        <v>0</v>
      </c>
      <c r="U542">
        <f t="shared" si="61"/>
        <v>2700</v>
      </c>
      <c r="V542">
        <f t="shared" ref="V542:V547" si="78">K542*P542</f>
        <v>6</v>
      </c>
    </row>
    <row r="543" spans="1:22" ht="14.25" customHeight="1" x14ac:dyDescent="0.35">
      <c r="A543" s="1">
        <v>1005737</v>
      </c>
      <c r="B543" s="3">
        <v>45676</v>
      </c>
      <c r="C543" s="3">
        <v>45692</v>
      </c>
      <c r="D543" s="3">
        <v>45693</v>
      </c>
      <c r="E543" s="1" t="s">
        <v>18</v>
      </c>
      <c r="F543" s="1">
        <v>1</v>
      </c>
      <c r="G543" s="1" t="s">
        <v>23</v>
      </c>
      <c r="H543" s="1">
        <v>0</v>
      </c>
      <c r="I543" s="1">
        <f t="shared" si="74"/>
        <v>0</v>
      </c>
      <c r="J543" s="1" t="s">
        <v>24</v>
      </c>
      <c r="K543" s="1">
        <v>2</v>
      </c>
      <c r="L543" s="1" t="s">
        <v>19</v>
      </c>
      <c r="M543" s="1" t="b">
        <v>0</v>
      </c>
      <c r="N543" s="2" t="s">
        <v>17</v>
      </c>
      <c r="O543">
        <f t="shared" si="75"/>
        <v>16</v>
      </c>
      <c r="P543">
        <f t="shared" si="76"/>
        <v>1</v>
      </c>
      <c r="Q543">
        <f>IF(G543="B",VLOOKUP(F543,room_rates!$A$2:$G$8,3,FALSE),IF(G543="P",VLOOKUP(F543,room_rates!$A$2:$G$8,6,FALSE),IF(G543="M",VLOOKUP(F543,room_rates!$A$2:$G$8,7,FALSE),"")))</f>
        <v>120</v>
      </c>
      <c r="R543">
        <f t="shared" si="68"/>
        <v>0</v>
      </c>
      <c r="S543">
        <f>IF(J543="Online Travel Agency",VLOOKUP(F543,room_rates!$A$2:$G$8,3,FALSE)*15%,0)</f>
        <v>18</v>
      </c>
      <c r="T543">
        <f t="shared" si="77"/>
        <v>0</v>
      </c>
      <c r="U543">
        <f t="shared" si="61"/>
        <v>204</v>
      </c>
      <c r="V543">
        <f t="shared" si="78"/>
        <v>2</v>
      </c>
    </row>
    <row r="544" spans="1:22" ht="14.25" customHeight="1" x14ac:dyDescent="0.35">
      <c r="A544" s="1">
        <v>1005826</v>
      </c>
      <c r="B544" s="3">
        <v>45692</v>
      </c>
      <c r="C544" s="3">
        <v>45692</v>
      </c>
      <c r="D544" s="3">
        <v>45694</v>
      </c>
      <c r="E544" s="1" t="s">
        <v>21</v>
      </c>
      <c r="F544" s="1">
        <v>3</v>
      </c>
      <c r="G544" s="1" t="s">
        <v>23</v>
      </c>
      <c r="H544" s="1">
        <v>0</v>
      </c>
      <c r="I544" s="1">
        <f t="shared" si="74"/>
        <v>0</v>
      </c>
      <c r="J544" s="1" t="s">
        <v>20</v>
      </c>
      <c r="K544" s="1">
        <v>1</v>
      </c>
      <c r="L544" s="1" t="s">
        <v>19</v>
      </c>
      <c r="M544" s="1" t="b">
        <v>1</v>
      </c>
      <c r="N544" s="2" t="s">
        <v>17</v>
      </c>
      <c r="O544">
        <f t="shared" si="75"/>
        <v>0</v>
      </c>
      <c r="P544">
        <f t="shared" si="76"/>
        <v>2</v>
      </c>
      <c r="Q544">
        <f>IF(G544="B",VLOOKUP(F544,room_rates!$A$2:$G$8,3,FALSE),IF(G544="P",VLOOKUP(F544,room_rates!$A$2:$G$8,6,FALSE),IF(G544="M",VLOOKUP(F544,room_rates!$A$2:$G$8,7,FALSE),"")))</f>
        <v>220</v>
      </c>
      <c r="R544">
        <f t="shared" si="68"/>
        <v>0</v>
      </c>
      <c r="S544">
        <f>IF(J544="Online Travel Agency",VLOOKUP(F544,room_rates!$A$2:$G$8,3,FALSE)*15%,0)</f>
        <v>0</v>
      </c>
      <c r="T544">
        <f t="shared" si="77"/>
        <v>2.2000000000000002</v>
      </c>
      <c r="U544">
        <f t="shared" si="61"/>
        <v>435.6</v>
      </c>
      <c r="V544">
        <f t="shared" si="78"/>
        <v>2</v>
      </c>
    </row>
    <row r="545" spans="1:22" ht="14.25" customHeight="1" x14ac:dyDescent="0.35">
      <c r="A545" s="1">
        <v>1006103</v>
      </c>
      <c r="B545" s="3">
        <v>45690</v>
      </c>
      <c r="C545" s="3">
        <v>45692</v>
      </c>
      <c r="D545" s="3">
        <v>45694</v>
      </c>
      <c r="E545" s="1" t="s">
        <v>18</v>
      </c>
      <c r="F545" s="1">
        <v>1</v>
      </c>
      <c r="G545" s="1" t="s">
        <v>23</v>
      </c>
      <c r="H545" s="1">
        <v>0</v>
      </c>
      <c r="I545" s="1">
        <f t="shared" si="74"/>
        <v>0</v>
      </c>
      <c r="J545" s="1" t="s">
        <v>15</v>
      </c>
      <c r="K545" s="1">
        <v>2</v>
      </c>
      <c r="L545" s="1" t="s">
        <v>19</v>
      </c>
      <c r="M545" s="1" t="b">
        <v>0</v>
      </c>
      <c r="N545" s="2" t="s">
        <v>17</v>
      </c>
      <c r="O545">
        <f t="shared" si="75"/>
        <v>2</v>
      </c>
      <c r="P545">
        <f t="shared" si="76"/>
        <v>2</v>
      </c>
      <c r="Q545">
        <f>IF(G545="B",VLOOKUP(F545,room_rates!$A$2:$G$8,3,FALSE),IF(G545="P",VLOOKUP(F545,room_rates!$A$2:$G$8,6,FALSE),IF(G545="M",VLOOKUP(F545,room_rates!$A$2:$G$8,7,FALSE),"")))</f>
        <v>120</v>
      </c>
      <c r="R545">
        <f t="shared" si="68"/>
        <v>0</v>
      </c>
      <c r="S545">
        <f>IF(J545="Online Travel Agency",VLOOKUP(F545,room_rates!$A$2:$G$8,3,FALSE)*15%,0)</f>
        <v>0</v>
      </c>
      <c r="T545">
        <f t="shared" si="77"/>
        <v>0</v>
      </c>
      <c r="U545">
        <f t="shared" si="61"/>
        <v>480</v>
      </c>
      <c r="V545">
        <f t="shared" si="78"/>
        <v>4</v>
      </c>
    </row>
    <row r="546" spans="1:22" ht="14.25" customHeight="1" x14ac:dyDescent="0.35">
      <c r="A546" s="1">
        <v>1006155</v>
      </c>
      <c r="B546" s="3">
        <v>45667</v>
      </c>
      <c r="C546" s="3">
        <v>45692</v>
      </c>
      <c r="D546" s="3">
        <v>45693</v>
      </c>
      <c r="E546" s="1" t="s">
        <v>21</v>
      </c>
      <c r="F546" s="1">
        <v>3</v>
      </c>
      <c r="G546" s="1" t="s">
        <v>23</v>
      </c>
      <c r="H546" s="1">
        <v>0</v>
      </c>
      <c r="I546" s="1">
        <f t="shared" si="74"/>
        <v>0</v>
      </c>
      <c r="J546" s="1" t="s">
        <v>15</v>
      </c>
      <c r="K546" s="1">
        <v>1</v>
      </c>
      <c r="L546" s="1" t="s">
        <v>16</v>
      </c>
      <c r="M546" s="1" t="b">
        <v>0</v>
      </c>
      <c r="N546" s="2" t="s">
        <v>17</v>
      </c>
      <c r="O546">
        <f t="shared" si="75"/>
        <v>25</v>
      </c>
      <c r="P546">
        <f t="shared" si="76"/>
        <v>1</v>
      </c>
      <c r="Q546">
        <f>IF(G546="B",VLOOKUP(F546,room_rates!$A$2:$G$8,3,FALSE),IF(G546="P",VLOOKUP(F546,room_rates!$A$2:$G$8,6,FALSE),IF(G546="M",VLOOKUP(F546,room_rates!$A$2:$G$8,7,FALSE),"")))</f>
        <v>220</v>
      </c>
      <c r="R546">
        <f t="shared" si="68"/>
        <v>0</v>
      </c>
      <c r="S546">
        <f>IF(J546="Online Travel Agency",VLOOKUP(F546,room_rates!$A$2:$G$8,3,FALSE)*15%,0)</f>
        <v>0</v>
      </c>
      <c r="T546">
        <f t="shared" si="77"/>
        <v>0</v>
      </c>
      <c r="U546">
        <f t="shared" si="61"/>
        <v>220</v>
      </c>
      <c r="V546">
        <f t="shared" si="78"/>
        <v>1</v>
      </c>
    </row>
    <row r="547" spans="1:22" ht="14.25" customHeight="1" x14ac:dyDescent="0.35">
      <c r="A547" s="1">
        <v>1006761</v>
      </c>
      <c r="B547" s="3">
        <v>45684</v>
      </c>
      <c r="C547" s="3">
        <v>45692</v>
      </c>
      <c r="D547" s="3">
        <v>45694</v>
      </c>
      <c r="E547" s="1" t="s">
        <v>21</v>
      </c>
      <c r="F547" s="1">
        <v>3</v>
      </c>
      <c r="G547" s="1" t="s">
        <v>23</v>
      </c>
      <c r="H547" s="1">
        <v>0</v>
      </c>
      <c r="I547" s="1">
        <f t="shared" si="74"/>
        <v>0</v>
      </c>
      <c r="J547" s="1" t="s">
        <v>15</v>
      </c>
      <c r="K547" s="1">
        <v>1</v>
      </c>
      <c r="L547" s="1" t="s">
        <v>19</v>
      </c>
      <c r="M547" s="1" t="b">
        <v>0</v>
      </c>
      <c r="N547" s="2" t="s">
        <v>17</v>
      </c>
      <c r="O547">
        <f t="shared" si="75"/>
        <v>8</v>
      </c>
      <c r="P547">
        <f t="shared" si="76"/>
        <v>2</v>
      </c>
      <c r="Q547">
        <f>IF(G547="B",VLOOKUP(F547,room_rates!$A$2:$G$8,3,FALSE),IF(G547="P",VLOOKUP(F547,room_rates!$A$2:$G$8,6,FALSE),IF(G547="M",VLOOKUP(F547,room_rates!$A$2:$G$8,7,FALSE),"")))</f>
        <v>220</v>
      </c>
      <c r="R547">
        <f t="shared" si="68"/>
        <v>0</v>
      </c>
      <c r="S547">
        <f>IF(J547="Online Travel Agency",VLOOKUP(F547,room_rates!$A$2:$G$8,3,FALSE)*15%,0)</f>
        <v>0</v>
      </c>
      <c r="T547">
        <f t="shared" si="77"/>
        <v>0</v>
      </c>
      <c r="U547">
        <f t="shared" si="61"/>
        <v>440</v>
      </c>
      <c r="V547">
        <f t="shared" si="78"/>
        <v>2</v>
      </c>
    </row>
    <row r="548" spans="1:22" ht="14.25" hidden="1" customHeight="1" x14ac:dyDescent="0.35">
      <c r="A548" s="1">
        <v>1007032</v>
      </c>
      <c r="B548" s="3">
        <v>45684</v>
      </c>
      <c r="C548" s="3">
        <v>45692</v>
      </c>
      <c r="E548" s="1" t="s">
        <v>21</v>
      </c>
      <c r="F548" s="1">
        <v>3</v>
      </c>
      <c r="H548" s="1">
        <v>0</v>
      </c>
      <c r="I548" s="1"/>
      <c r="J548" s="2" t="s">
        <v>15</v>
      </c>
      <c r="K548" s="1">
        <v>2</v>
      </c>
      <c r="L548" s="1" t="s">
        <v>19</v>
      </c>
      <c r="N548" s="2" t="s">
        <v>22</v>
      </c>
    </row>
    <row r="549" spans="1:22" ht="14.25" customHeight="1" x14ac:dyDescent="0.35">
      <c r="A549" s="1">
        <v>1002302</v>
      </c>
      <c r="B549" s="3">
        <v>45683</v>
      </c>
      <c r="C549" s="3">
        <v>45693</v>
      </c>
      <c r="D549" s="3">
        <v>45696</v>
      </c>
      <c r="E549" s="1" t="s">
        <v>18</v>
      </c>
      <c r="F549" s="1">
        <v>2</v>
      </c>
      <c r="G549" s="1" t="s">
        <v>23</v>
      </c>
      <c r="H549" s="1">
        <v>0</v>
      </c>
      <c r="I549" s="1">
        <f t="shared" ref="I549:I569" si="79">H549/100</f>
        <v>0</v>
      </c>
      <c r="J549" s="1" t="s">
        <v>24</v>
      </c>
      <c r="K549" s="1">
        <v>2</v>
      </c>
      <c r="L549" s="1" t="s">
        <v>16</v>
      </c>
      <c r="M549" s="1" t="b">
        <v>0</v>
      </c>
      <c r="N549" s="2" t="s">
        <v>17</v>
      </c>
      <c r="O549">
        <f t="shared" ref="O549:O569" si="80">C549-B549</f>
        <v>10</v>
      </c>
      <c r="P549">
        <f t="shared" ref="P549:P569" si="81">D549-C549</f>
        <v>3</v>
      </c>
      <c r="Q549">
        <f>IF(G549="B",VLOOKUP(F549,room_rates!$A$2:$G$8,3,FALSE),IF(G549="P",VLOOKUP(F549,room_rates!$A$2:$G$8,6,FALSE),IF(G549="M",VLOOKUP(F549,room_rates!$A$2:$G$8,7,FALSE),"")))</f>
        <v>140</v>
      </c>
      <c r="R549">
        <f t="shared" si="68"/>
        <v>0</v>
      </c>
      <c r="S549">
        <f>IF(J549="Online Travel Agency",VLOOKUP(F549,room_rates!$A$2:$G$8,3,FALSE)*15%,0)</f>
        <v>21</v>
      </c>
      <c r="T549">
        <f t="shared" ref="T549:T569" si="82">IF(M549=TRUE, Q549*1%,0)</f>
        <v>0</v>
      </c>
      <c r="U549">
        <f t="shared" si="61"/>
        <v>714</v>
      </c>
      <c r="V549">
        <f t="shared" ref="V549:V569" si="83">K549*P549</f>
        <v>6</v>
      </c>
    </row>
    <row r="550" spans="1:22" ht="14.25" customHeight="1" x14ac:dyDescent="0.35">
      <c r="A550" s="1">
        <v>1002355</v>
      </c>
      <c r="B550" s="3">
        <v>45674</v>
      </c>
      <c r="C550" s="3">
        <v>45693</v>
      </c>
      <c r="D550" s="3">
        <v>45696</v>
      </c>
      <c r="E550" s="1" t="s">
        <v>18</v>
      </c>
      <c r="F550" s="1">
        <v>2</v>
      </c>
      <c r="G550" s="1" t="s">
        <v>23</v>
      </c>
      <c r="H550" s="1">
        <v>0</v>
      </c>
      <c r="I550" s="1">
        <f t="shared" si="79"/>
        <v>0</v>
      </c>
      <c r="J550" s="1" t="s">
        <v>15</v>
      </c>
      <c r="K550" s="1">
        <v>3</v>
      </c>
      <c r="L550" s="1" t="s">
        <v>16</v>
      </c>
      <c r="M550" s="1" t="b">
        <v>0</v>
      </c>
      <c r="N550" s="2" t="s">
        <v>17</v>
      </c>
      <c r="O550">
        <f t="shared" si="80"/>
        <v>19</v>
      </c>
      <c r="P550">
        <f t="shared" si="81"/>
        <v>3</v>
      </c>
      <c r="Q550">
        <f>IF(G550="B",VLOOKUP(F550,room_rates!$A$2:$G$8,3,FALSE),IF(G550="P",VLOOKUP(F550,room_rates!$A$2:$G$8,6,FALSE),IF(G550="M",VLOOKUP(F550,room_rates!$A$2:$G$8,7,FALSE),"")))</f>
        <v>140</v>
      </c>
      <c r="R550">
        <f t="shared" si="68"/>
        <v>0</v>
      </c>
      <c r="S550">
        <f>IF(J550="Online Travel Agency",VLOOKUP(F550,room_rates!$A$2:$G$8,3,FALSE)*15%,0)</f>
        <v>0</v>
      </c>
      <c r="T550">
        <f t="shared" si="82"/>
        <v>0</v>
      </c>
      <c r="U550">
        <f t="shared" si="61"/>
        <v>1260</v>
      </c>
      <c r="V550">
        <f t="shared" si="83"/>
        <v>9</v>
      </c>
    </row>
    <row r="551" spans="1:22" ht="14.25" customHeight="1" x14ac:dyDescent="0.35">
      <c r="A551" s="1">
        <v>1002653</v>
      </c>
      <c r="B551" s="3">
        <v>45675</v>
      </c>
      <c r="C551" s="3">
        <v>45693</v>
      </c>
      <c r="D551" s="3">
        <v>45698</v>
      </c>
      <c r="E551" s="1" t="s">
        <v>18</v>
      </c>
      <c r="F551" s="1">
        <v>1</v>
      </c>
      <c r="G551" s="1" t="s">
        <v>23</v>
      </c>
      <c r="H551" s="1">
        <v>0</v>
      </c>
      <c r="I551" s="1">
        <f t="shared" si="79"/>
        <v>0</v>
      </c>
      <c r="J551" s="1" t="s">
        <v>15</v>
      </c>
      <c r="K551" s="1">
        <v>2</v>
      </c>
      <c r="L551" s="1" t="s">
        <v>19</v>
      </c>
      <c r="M551" s="1" t="b">
        <v>0</v>
      </c>
      <c r="N551" s="2" t="s">
        <v>17</v>
      </c>
      <c r="O551">
        <f t="shared" si="80"/>
        <v>18</v>
      </c>
      <c r="P551">
        <f t="shared" si="81"/>
        <v>5</v>
      </c>
      <c r="Q551">
        <f>IF(G551="B",VLOOKUP(F551,room_rates!$A$2:$G$8,3,FALSE),IF(G551="P",VLOOKUP(F551,room_rates!$A$2:$G$8,6,FALSE),IF(G551="M",VLOOKUP(F551,room_rates!$A$2:$G$8,7,FALSE),"")))</f>
        <v>120</v>
      </c>
      <c r="R551">
        <f t="shared" si="68"/>
        <v>0</v>
      </c>
      <c r="S551">
        <f>IF(J551="Online Travel Agency",VLOOKUP(F551,room_rates!$A$2:$G$8,3,FALSE)*15%,0)</f>
        <v>0</v>
      </c>
      <c r="T551">
        <f t="shared" si="82"/>
        <v>0</v>
      </c>
      <c r="U551">
        <f t="shared" si="61"/>
        <v>1200</v>
      </c>
      <c r="V551">
        <f t="shared" si="83"/>
        <v>10</v>
      </c>
    </row>
    <row r="552" spans="1:22" ht="14.25" customHeight="1" x14ac:dyDescent="0.35">
      <c r="A552" s="1">
        <v>1002854</v>
      </c>
      <c r="B552" s="3">
        <v>45693</v>
      </c>
      <c r="C552" s="3">
        <v>45693</v>
      </c>
      <c r="D552" s="3">
        <v>45695</v>
      </c>
      <c r="E552" s="1" t="s">
        <v>18</v>
      </c>
      <c r="F552" s="1">
        <v>1</v>
      </c>
      <c r="G552" s="1" t="s">
        <v>23</v>
      </c>
      <c r="H552" s="1">
        <v>0</v>
      </c>
      <c r="I552" s="1">
        <f t="shared" si="79"/>
        <v>0</v>
      </c>
      <c r="J552" s="1" t="s">
        <v>20</v>
      </c>
      <c r="K552" s="1">
        <v>1</v>
      </c>
      <c r="L552" s="1" t="s">
        <v>19</v>
      </c>
      <c r="M552" s="1" t="b">
        <v>0</v>
      </c>
      <c r="N552" s="2" t="s">
        <v>17</v>
      </c>
      <c r="O552">
        <f t="shared" si="80"/>
        <v>0</v>
      </c>
      <c r="P552">
        <f t="shared" si="81"/>
        <v>2</v>
      </c>
      <c r="Q552">
        <f>IF(G552="B",VLOOKUP(F552,room_rates!$A$2:$G$8,3,FALSE),IF(G552="P",VLOOKUP(F552,room_rates!$A$2:$G$8,6,FALSE),IF(G552="M",VLOOKUP(F552,room_rates!$A$2:$G$8,7,FALSE),"")))</f>
        <v>120</v>
      </c>
      <c r="R552">
        <f t="shared" si="68"/>
        <v>0</v>
      </c>
      <c r="S552">
        <f>IF(J552="Online Travel Agency",VLOOKUP(F552,room_rates!$A$2:$G$8,3,FALSE)*15%,0)</f>
        <v>0</v>
      </c>
      <c r="T552">
        <f t="shared" si="82"/>
        <v>0</v>
      </c>
      <c r="U552">
        <f t="shared" si="61"/>
        <v>240</v>
      </c>
      <c r="V552">
        <f t="shared" si="83"/>
        <v>2</v>
      </c>
    </row>
    <row r="553" spans="1:22" ht="14.25" customHeight="1" x14ac:dyDescent="0.35">
      <c r="A553" s="1">
        <v>1002861</v>
      </c>
      <c r="B553" s="3">
        <v>45693</v>
      </c>
      <c r="C553" s="3">
        <v>45693</v>
      </c>
      <c r="D553" s="3">
        <v>45698</v>
      </c>
      <c r="E553" s="1" t="s">
        <v>18</v>
      </c>
      <c r="F553" s="1">
        <v>2</v>
      </c>
      <c r="G553" s="1" t="s">
        <v>23</v>
      </c>
      <c r="H553" s="1">
        <v>0</v>
      </c>
      <c r="I553" s="1">
        <f t="shared" si="79"/>
        <v>0</v>
      </c>
      <c r="J553" s="1" t="s">
        <v>20</v>
      </c>
      <c r="K553" s="1">
        <v>1</v>
      </c>
      <c r="L553" s="1" t="s">
        <v>19</v>
      </c>
      <c r="M553" s="1" t="b">
        <v>0</v>
      </c>
      <c r="N553" s="2" t="s">
        <v>17</v>
      </c>
      <c r="O553">
        <f t="shared" si="80"/>
        <v>0</v>
      </c>
      <c r="P553">
        <f t="shared" si="81"/>
        <v>5</v>
      </c>
      <c r="Q553">
        <f>IF(G553="B",VLOOKUP(F553,room_rates!$A$2:$G$8,3,FALSE),IF(G553="P",VLOOKUP(F553,room_rates!$A$2:$G$8,6,FALSE),IF(G553="M",VLOOKUP(F553,room_rates!$A$2:$G$8,7,FALSE),"")))</f>
        <v>140</v>
      </c>
      <c r="R553">
        <f t="shared" si="68"/>
        <v>0</v>
      </c>
      <c r="S553">
        <f>IF(J553="Online Travel Agency",VLOOKUP(F553,room_rates!$A$2:$G$8,3,FALSE)*15%,0)</f>
        <v>0</v>
      </c>
      <c r="T553">
        <f t="shared" si="82"/>
        <v>0</v>
      </c>
      <c r="U553">
        <f t="shared" si="61"/>
        <v>700</v>
      </c>
      <c r="V553">
        <f t="shared" si="83"/>
        <v>5</v>
      </c>
    </row>
    <row r="554" spans="1:22" ht="14.25" customHeight="1" x14ac:dyDescent="0.35">
      <c r="A554" s="1">
        <v>1005541</v>
      </c>
      <c r="B554" s="3">
        <v>45693</v>
      </c>
      <c r="C554" s="3">
        <v>45693</v>
      </c>
      <c r="D554" s="3">
        <v>45700</v>
      </c>
      <c r="E554" s="1" t="s">
        <v>18</v>
      </c>
      <c r="F554" s="1">
        <v>2</v>
      </c>
      <c r="G554" s="1" t="s">
        <v>23</v>
      </c>
      <c r="H554" s="1">
        <v>0</v>
      </c>
      <c r="I554" s="1">
        <f t="shared" si="79"/>
        <v>0</v>
      </c>
      <c r="J554" s="1" t="s">
        <v>20</v>
      </c>
      <c r="K554" s="1">
        <v>2</v>
      </c>
      <c r="L554" s="1" t="s">
        <v>19</v>
      </c>
      <c r="M554" s="1" t="b">
        <v>0</v>
      </c>
      <c r="N554" s="2" t="s">
        <v>17</v>
      </c>
      <c r="O554">
        <f t="shared" si="80"/>
        <v>0</v>
      </c>
      <c r="P554">
        <f t="shared" si="81"/>
        <v>7</v>
      </c>
      <c r="Q554">
        <f>IF(G554="B",VLOOKUP(F554,room_rates!$A$2:$G$8,3,FALSE),IF(G554="P",VLOOKUP(F554,room_rates!$A$2:$G$8,6,FALSE),IF(G554="M",VLOOKUP(F554,room_rates!$A$2:$G$8,7,FALSE),"")))</f>
        <v>140</v>
      </c>
      <c r="R554">
        <f t="shared" si="68"/>
        <v>0</v>
      </c>
      <c r="S554">
        <f>IF(J554="Online Travel Agency",VLOOKUP(F554,room_rates!$A$2:$G$8,3,FALSE)*15%,0)</f>
        <v>0</v>
      </c>
      <c r="T554">
        <f t="shared" si="82"/>
        <v>0</v>
      </c>
      <c r="U554">
        <f t="shared" si="61"/>
        <v>1960</v>
      </c>
      <c r="V554">
        <f t="shared" si="83"/>
        <v>14</v>
      </c>
    </row>
    <row r="555" spans="1:22" ht="14.25" customHeight="1" x14ac:dyDescent="0.35">
      <c r="A555" s="1">
        <v>1006235</v>
      </c>
      <c r="B555" s="3">
        <v>45693</v>
      </c>
      <c r="C555" s="3">
        <v>45693</v>
      </c>
      <c r="D555" s="3">
        <v>45698</v>
      </c>
      <c r="E555" s="1" t="s">
        <v>18</v>
      </c>
      <c r="F555" s="1">
        <v>2</v>
      </c>
      <c r="G555" s="1" t="s">
        <v>23</v>
      </c>
      <c r="H555" s="1">
        <v>0</v>
      </c>
      <c r="I555" s="1">
        <f t="shared" si="79"/>
        <v>0</v>
      </c>
      <c r="J555" s="1" t="s">
        <v>20</v>
      </c>
      <c r="K555" s="1">
        <v>2</v>
      </c>
      <c r="L555" s="1" t="s">
        <v>19</v>
      </c>
      <c r="M555" s="1" t="b">
        <v>0</v>
      </c>
      <c r="N555" s="2" t="s">
        <v>17</v>
      </c>
      <c r="O555">
        <f t="shared" si="80"/>
        <v>0</v>
      </c>
      <c r="P555">
        <f t="shared" si="81"/>
        <v>5</v>
      </c>
      <c r="Q555">
        <f>IF(G555="B",VLOOKUP(F555,room_rates!$A$2:$G$8,3,FALSE),IF(G555="P",VLOOKUP(F555,room_rates!$A$2:$G$8,6,FALSE),IF(G555="M",VLOOKUP(F555,room_rates!$A$2:$G$8,7,FALSE),"")))</f>
        <v>140</v>
      </c>
      <c r="R555">
        <f t="shared" si="68"/>
        <v>0</v>
      </c>
      <c r="S555">
        <f>IF(J555="Online Travel Agency",VLOOKUP(F555,room_rates!$A$2:$G$8,3,FALSE)*15%,0)</f>
        <v>0</v>
      </c>
      <c r="T555">
        <f t="shared" si="82"/>
        <v>0</v>
      </c>
      <c r="U555">
        <f t="shared" si="61"/>
        <v>1400</v>
      </c>
      <c r="V555">
        <f t="shared" si="83"/>
        <v>10</v>
      </c>
    </row>
    <row r="556" spans="1:22" ht="14.25" customHeight="1" x14ac:dyDescent="0.35">
      <c r="A556" s="1">
        <v>1002423</v>
      </c>
      <c r="B556" s="3">
        <v>45694</v>
      </c>
      <c r="C556" s="3">
        <v>45694</v>
      </c>
      <c r="D556" s="3">
        <v>45701</v>
      </c>
      <c r="E556" s="1" t="s">
        <v>13</v>
      </c>
      <c r="F556" s="1">
        <v>6</v>
      </c>
      <c r="G556" s="1" t="s">
        <v>23</v>
      </c>
      <c r="H556" s="1">
        <v>0</v>
      </c>
      <c r="I556" s="1">
        <f t="shared" si="79"/>
        <v>0</v>
      </c>
      <c r="J556" s="1" t="s">
        <v>20</v>
      </c>
      <c r="K556" s="1">
        <v>2</v>
      </c>
      <c r="L556" s="1" t="s">
        <v>19</v>
      </c>
      <c r="M556" s="1" t="b">
        <v>0</v>
      </c>
      <c r="N556" s="2" t="s">
        <v>17</v>
      </c>
      <c r="O556">
        <f t="shared" si="80"/>
        <v>0</v>
      </c>
      <c r="P556">
        <f t="shared" si="81"/>
        <v>7</v>
      </c>
      <c r="Q556">
        <f>IF(G556="B",VLOOKUP(F556,room_rates!$A$2:$G$8,3,FALSE),IF(G556="P",VLOOKUP(F556,room_rates!$A$2:$G$8,6,FALSE),IF(G556="M",VLOOKUP(F556,room_rates!$A$2:$G$8,7,FALSE),"")))</f>
        <v>350</v>
      </c>
      <c r="R556">
        <f t="shared" si="68"/>
        <v>0</v>
      </c>
      <c r="S556">
        <f>IF(J556="Online Travel Agency",VLOOKUP(F556,room_rates!$A$2:$G$8,3,FALSE)*15%,0)</f>
        <v>0</v>
      </c>
      <c r="T556">
        <f t="shared" si="82"/>
        <v>0</v>
      </c>
      <c r="U556">
        <f t="shared" si="61"/>
        <v>4900</v>
      </c>
      <c r="V556">
        <f t="shared" si="83"/>
        <v>14</v>
      </c>
    </row>
    <row r="557" spans="1:22" ht="14.25" customHeight="1" x14ac:dyDescent="0.35">
      <c r="A557" s="1">
        <v>1002605</v>
      </c>
      <c r="B557" s="3">
        <v>45694</v>
      </c>
      <c r="C557" s="3">
        <v>45694</v>
      </c>
      <c r="D557" s="3">
        <v>45699</v>
      </c>
      <c r="E557" s="1" t="s">
        <v>21</v>
      </c>
      <c r="F557" s="1">
        <v>3</v>
      </c>
      <c r="G557" s="1" t="s">
        <v>23</v>
      </c>
      <c r="H557" s="1">
        <v>0</v>
      </c>
      <c r="I557" s="1">
        <f t="shared" si="79"/>
        <v>0</v>
      </c>
      <c r="J557" s="1" t="s">
        <v>20</v>
      </c>
      <c r="K557" s="1">
        <v>1</v>
      </c>
      <c r="L557" s="1" t="s">
        <v>16</v>
      </c>
      <c r="M557" s="1" t="b">
        <v>0</v>
      </c>
      <c r="N557" s="2" t="s">
        <v>17</v>
      </c>
      <c r="O557">
        <f t="shared" si="80"/>
        <v>0</v>
      </c>
      <c r="P557">
        <f t="shared" si="81"/>
        <v>5</v>
      </c>
      <c r="Q557">
        <f>IF(G557="B",VLOOKUP(F557,room_rates!$A$2:$G$8,3,FALSE),IF(G557="P",VLOOKUP(F557,room_rates!$A$2:$G$8,6,FALSE),IF(G557="M",VLOOKUP(F557,room_rates!$A$2:$G$8,7,FALSE),"")))</f>
        <v>220</v>
      </c>
      <c r="R557">
        <f t="shared" si="68"/>
        <v>0</v>
      </c>
      <c r="S557">
        <f>IF(J557="Online Travel Agency",VLOOKUP(F557,room_rates!$A$2:$G$8,3,FALSE)*15%,0)</f>
        <v>0</v>
      </c>
      <c r="T557">
        <f t="shared" si="82"/>
        <v>0</v>
      </c>
      <c r="U557">
        <f t="shared" si="61"/>
        <v>1100</v>
      </c>
      <c r="V557">
        <f t="shared" si="83"/>
        <v>5</v>
      </c>
    </row>
    <row r="558" spans="1:22" ht="14.25" customHeight="1" x14ac:dyDescent="0.35">
      <c r="A558" s="1">
        <v>1002667</v>
      </c>
      <c r="B558" s="3">
        <v>45694</v>
      </c>
      <c r="C558" s="3">
        <v>45694</v>
      </c>
      <c r="D558" s="3">
        <v>45701</v>
      </c>
      <c r="E558" s="1" t="s">
        <v>18</v>
      </c>
      <c r="F558" s="1">
        <v>1</v>
      </c>
      <c r="G558" s="1" t="s">
        <v>23</v>
      </c>
      <c r="H558" s="1">
        <v>0</v>
      </c>
      <c r="I558" s="1">
        <f t="shared" si="79"/>
        <v>0</v>
      </c>
      <c r="J558" s="1" t="s">
        <v>20</v>
      </c>
      <c r="K558" s="1">
        <v>2</v>
      </c>
      <c r="L558" s="1" t="s">
        <v>19</v>
      </c>
      <c r="M558" s="1" t="b">
        <v>0</v>
      </c>
      <c r="N558" s="2" t="s">
        <v>17</v>
      </c>
      <c r="O558">
        <f t="shared" si="80"/>
        <v>0</v>
      </c>
      <c r="P558">
        <f t="shared" si="81"/>
        <v>7</v>
      </c>
      <c r="Q558">
        <f>IF(G558="B",VLOOKUP(F558,room_rates!$A$2:$G$8,3,FALSE),IF(G558="P",VLOOKUP(F558,room_rates!$A$2:$G$8,6,FALSE),IF(G558="M",VLOOKUP(F558,room_rates!$A$2:$G$8,7,FALSE),"")))</f>
        <v>120</v>
      </c>
      <c r="R558">
        <f t="shared" si="68"/>
        <v>0</v>
      </c>
      <c r="S558">
        <f>IF(J558="Online Travel Agency",VLOOKUP(F558,room_rates!$A$2:$G$8,3,FALSE)*15%,0)</f>
        <v>0</v>
      </c>
      <c r="T558">
        <f t="shared" si="82"/>
        <v>0</v>
      </c>
      <c r="U558">
        <f t="shared" si="61"/>
        <v>1680</v>
      </c>
      <c r="V558">
        <f t="shared" si="83"/>
        <v>14</v>
      </c>
    </row>
    <row r="559" spans="1:22" ht="14.25" customHeight="1" x14ac:dyDescent="0.35">
      <c r="A559" s="1">
        <v>1002766</v>
      </c>
      <c r="B559" s="3">
        <v>45680</v>
      </c>
      <c r="C559" s="3">
        <v>45694</v>
      </c>
      <c r="D559" s="3">
        <v>45701</v>
      </c>
      <c r="E559" s="1" t="s">
        <v>18</v>
      </c>
      <c r="F559" s="1">
        <v>2</v>
      </c>
      <c r="G559" s="1" t="s">
        <v>23</v>
      </c>
      <c r="H559" s="1">
        <v>0</v>
      </c>
      <c r="I559" s="1">
        <f t="shared" si="79"/>
        <v>0</v>
      </c>
      <c r="J559" s="1" t="s">
        <v>24</v>
      </c>
      <c r="K559" s="1">
        <v>1</v>
      </c>
      <c r="L559" s="1" t="s">
        <v>19</v>
      </c>
      <c r="M559" s="1" t="b">
        <v>1</v>
      </c>
      <c r="N559" s="2" t="s">
        <v>17</v>
      </c>
      <c r="O559">
        <f t="shared" si="80"/>
        <v>14</v>
      </c>
      <c r="P559">
        <f t="shared" si="81"/>
        <v>7</v>
      </c>
      <c r="Q559">
        <f>IF(G559="B",VLOOKUP(F559,room_rates!$A$2:$G$8,3,FALSE),IF(G559="P",VLOOKUP(F559,room_rates!$A$2:$G$8,6,FALSE),IF(G559="M",VLOOKUP(F559,room_rates!$A$2:$G$8,7,FALSE),"")))</f>
        <v>140</v>
      </c>
      <c r="R559">
        <f t="shared" si="68"/>
        <v>0</v>
      </c>
      <c r="S559">
        <f>IF(J559="Online Travel Agency",VLOOKUP(F559,room_rates!$A$2:$G$8,3,FALSE)*15%,0)</f>
        <v>21</v>
      </c>
      <c r="T559">
        <f t="shared" si="82"/>
        <v>1.4000000000000001</v>
      </c>
      <c r="U559">
        <f t="shared" si="61"/>
        <v>823.19999999999993</v>
      </c>
      <c r="V559">
        <f t="shared" si="83"/>
        <v>7</v>
      </c>
    </row>
    <row r="560" spans="1:22" ht="14.25" customHeight="1" x14ac:dyDescent="0.35">
      <c r="A560" s="1">
        <v>1005420</v>
      </c>
      <c r="B560" s="3">
        <v>45678</v>
      </c>
      <c r="C560" s="3">
        <v>45694</v>
      </c>
      <c r="D560" s="3">
        <v>45700</v>
      </c>
      <c r="E560" s="1" t="s">
        <v>21</v>
      </c>
      <c r="F560" s="1">
        <v>3</v>
      </c>
      <c r="G560" s="1" t="s">
        <v>23</v>
      </c>
      <c r="H560" s="1">
        <v>0</v>
      </c>
      <c r="I560" s="1">
        <f t="shared" si="79"/>
        <v>0</v>
      </c>
      <c r="J560" s="1" t="s">
        <v>24</v>
      </c>
      <c r="K560" s="1">
        <v>1</v>
      </c>
      <c r="L560" s="1" t="s">
        <v>19</v>
      </c>
      <c r="M560" s="1" t="b">
        <v>0</v>
      </c>
      <c r="N560" s="2" t="s">
        <v>17</v>
      </c>
      <c r="O560">
        <f t="shared" si="80"/>
        <v>16</v>
      </c>
      <c r="P560">
        <f t="shared" si="81"/>
        <v>6</v>
      </c>
      <c r="Q560">
        <f>IF(G560="B",VLOOKUP(F560,room_rates!$A$2:$G$8,3,FALSE),IF(G560="P",VLOOKUP(F560,room_rates!$A$2:$G$8,6,FALSE),IF(G560="M",VLOOKUP(F560,room_rates!$A$2:$G$8,7,FALSE),"")))</f>
        <v>220</v>
      </c>
      <c r="R560">
        <f t="shared" si="68"/>
        <v>0</v>
      </c>
      <c r="S560">
        <f>IF(J560="Online Travel Agency",VLOOKUP(F560,room_rates!$A$2:$G$8,3,FALSE)*15%,0)</f>
        <v>33</v>
      </c>
      <c r="T560">
        <f t="shared" si="82"/>
        <v>0</v>
      </c>
      <c r="U560">
        <f t="shared" si="61"/>
        <v>1122</v>
      </c>
      <c r="V560">
        <f t="shared" si="83"/>
        <v>6</v>
      </c>
    </row>
    <row r="561" spans="1:22" ht="14.25" customHeight="1" x14ac:dyDescent="0.35">
      <c r="A561" s="1">
        <v>1005432</v>
      </c>
      <c r="B561" s="3">
        <v>45694</v>
      </c>
      <c r="C561" s="3">
        <v>45694</v>
      </c>
      <c r="D561" s="3">
        <v>45701</v>
      </c>
      <c r="E561" s="1" t="s">
        <v>18</v>
      </c>
      <c r="F561" s="1">
        <v>1</v>
      </c>
      <c r="G561" s="1" t="s">
        <v>23</v>
      </c>
      <c r="H561" s="1">
        <v>0</v>
      </c>
      <c r="I561" s="1">
        <f t="shared" si="79"/>
        <v>0</v>
      </c>
      <c r="J561" s="1" t="s">
        <v>20</v>
      </c>
      <c r="K561" s="1">
        <v>2</v>
      </c>
      <c r="L561" s="1" t="s">
        <v>19</v>
      </c>
      <c r="M561" s="1" t="b">
        <v>1</v>
      </c>
      <c r="N561" s="2" t="s">
        <v>17</v>
      </c>
      <c r="O561">
        <f t="shared" si="80"/>
        <v>0</v>
      </c>
      <c r="P561">
        <f t="shared" si="81"/>
        <v>7</v>
      </c>
      <c r="Q561">
        <f>IF(G561="B",VLOOKUP(F561,room_rates!$A$2:$G$8,3,FALSE),IF(G561="P",VLOOKUP(F561,room_rates!$A$2:$G$8,6,FALSE),IF(G561="M",VLOOKUP(F561,room_rates!$A$2:$G$8,7,FALSE),"")))</f>
        <v>120</v>
      </c>
      <c r="R561">
        <f t="shared" si="68"/>
        <v>0</v>
      </c>
      <c r="S561">
        <f>IF(J561="Online Travel Agency",VLOOKUP(F561,room_rates!$A$2:$G$8,3,FALSE)*15%,0)</f>
        <v>0</v>
      </c>
      <c r="T561">
        <f t="shared" si="82"/>
        <v>1.2</v>
      </c>
      <c r="U561">
        <f t="shared" si="61"/>
        <v>1663.2</v>
      </c>
      <c r="V561">
        <f t="shared" si="83"/>
        <v>14</v>
      </c>
    </row>
    <row r="562" spans="1:22" ht="14.25" customHeight="1" x14ac:dyDescent="0.35">
      <c r="A562" s="1">
        <v>1005459</v>
      </c>
      <c r="B562" s="3">
        <v>45694</v>
      </c>
      <c r="C562" s="3">
        <v>45694</v>
      </c>
      <c r="D562" s="3">
        <v>45699</v>
      </c>
      <c r="E562" s="1" t="s">
        <v>18</v>
      </c>
      <c r="F562" s="1">
        <v>1</v>
      </c>
      <c r="G562" s="1" t="s">
        <v>23</v>
      </c>
      <c r="H562" s="1">
        <v>0</v>
      </c>
      <c r="I562" s="1">
        <f t="shared" si="79"/>
        <v>0</v>
      </c>
      <c r="J562" s="1" t="s">
        <v>20</v>
      </c>
      <c r="K562" s="1">
        <v>1</v>
      </c>
      <c r="L562" s="1" t="s">
        <v>16</v>
      </c>
      <c r="M562" s="1" t="b">
        <v>0</v>
      </c>
      <c r="N562" s="2" t="s">
        <v>17</v>
      </c>
      <c r="O562">
        <f t="shared" si="80"/>
        <v>0</v>
      </c>
      <c r="P562">
        <f t="shared" si="81"/>
        <v>5</v>
      </c>
      <c r="Q562">
        <f>IF(G562="B",VLOOKUP(F562,room_rates!$A$2:$G$8,3,FALSE),IF(G562="P",VLOOKUP(F562,room_rates!$A$2:$G$8,6,FALSE),IF(G562="M",VLOOKUP(F562,room_rates!$A$2:$G$8,7,FALSE),"")))</f>
        <v>120</v>
      </c>
      <c r="R562">
        <f t="shared" si="68"/>
        <v>0</v>
      </c>
      <c r="S562">
        <f>IF(J562="Online Travel Agency",VLOOKUP(F562,room_rates!$A$2:$G$8,3,FALSE)*15%,0)</f>
        <v>0</v>
      </c>
      <c r="T562">
        <f t="shared" si="82"/>
        <v>0</v>
      </c>
      <c r="U562">
        <f t="shared" si="61"/>
        <v>600</v>
      </c>
      <c r="V562">
        <f t="shared" si="83"/>
        <v>5</v>
      </c>
    </row>
    <row r="563" spans="1:22" ht="14.25" customHeight="1" x14ac:dyDescent="0.35">
      <c r="A563" s="1">
        <v>1005686</v>
      </c>
      <c r="B563" s="3">
        <v>45687</v>
      </c>
      <c r="C563" s="3">
        <v>45694</v>
      </c>
      <c r="D563" s="3">
        <v>45698</v>
      </c>
      <c r="E563" s="1" t="s">
        <v>18</v>
      </c>
      <c r="F563" s="1">
        <v>2</v>
      </c>
      <c r="G563" s="1" t="s">
        <v>23</v>
      </c>
      <c r="H563" s="1">
        <v>0</v>
      </c>
      <c r="I563" s="1">
        <f t="shared" si="79"/>
        <v>0</v>
      </c>
      <c r="J563" s="1" t="s">
        <v>24</v>
      </c>
      <c r="K563" s="1">
        <v>3</v>
      </c>
      <c r="L563" s="1" t="s">
        <v>19</v>
      </c>
      <c r="M563" s="1" t="b">
        <v>1</v>
      </c>
      <c r="N563" s="2" t="s">
        <v>17</v>
      </c>
      <c r="O563">
        <f t="shared" si="80"/>
        <v>7</v>
      </c>
      <c r="P563">
        <f t="shared" si="81"/>
        <v>4</v>
      </c>
      <c r="Q563">
        <f>IF(G563="B",VLOOKUP(F563,room_rates!$A$2:$G$8,3,FALSE),IF(G563="P",VLOOKUP(F563,room_rates!$A$2:$G$8,6,FALSE),IF(G563="M",VLOOKUP(F563,room_rates!$A$2:$G$8,7,FALSE),"")))</f>
        <v>140</v>
      </c>
      <c r="R563">
        <f t="shared" si="68"/>
        <v>0</v>
      </c>
      <c r="S563">
        <f>IF(J563="Online Travel Agency",VLOOKUP(F563,room_rates!$A$2:$G$8,3,FALSE)*15%,0)</f>
        <v>21</v>
      </c>
      <c r="T563">
        <f t="shared" si="82"/>
        <v>1.4000000000000001</v>
      </c>
      <c r="U563">
        <f t="shared" si="61"/>
        <v>1411.1999999999998</v>
      </c>
      <c r="V563">
        <f t="shared" si="83"/>
        <v>12</v>
      </c>
    </row>
    <row r="564" spans="1:22" ht="14.25" customHeight="1" x14ac:dyDescent="0.35">
      <c r="A564" s="1">
        <v>1005786</v>
      </c>
      <c r="B564" s="3">
        <v>45686</v>
      </c>
      <c r="C564" s="3">
        <v>45694</v>
      </c>
      <c r="D564" s="3">
        <v>45699</v>
      </c>
      <c r="E564" s="1" t="s">
        <v>18</v>
      </c>
      <c r="F564" s="1">
        <v>1</v>
      </c>
      <c r="G564" s="1" t="s">
        <v>23</v>
      </c>
      <c r="H564" s="1">
        <v>0</v>
      </c>
      <c r="I564" s="1">
        <f t="shared" si="79"/>
        <v>0</v>
      </c>
      <c r="J564" s="1" t="s">
        <v>24</v>
      </c>
      <c r="K564" s="1">
        <v>3</v>
      </c>
      <c r="L564" s="1" t="s">
        <v>16</v>
      </c>
      <c r="M564" s="1" t="b">
        <v>0</v>
      </c>
      <c r="N564" s="2" t="s">
        <v>17</v>
      </c>
      <c r="O564">
        <f t="shared" si="80"/>
        <v>8</v>
      </c>
      <c r="P564">
        <f t="shared" si="81"/>
        <v>5</v>
      </c>
      <c r="Q564">
        <f>IF(G564="B",VLOOKUP(F564,room_rates!$A$2:$G$8,3,FALSE),IF(G564="P",VLOOKUP(F564,room_rates!$A$2:$G$8,6,FALSE),IF(G564="M",VLOOKUP(F564,room_rates!$A$2:$G$8,7,FALSE),"")))</f>
        <v>120</v>
      </c>
      <c r="R564">
        <f t="shared" si="68"/>
        <v>0</v>
      </c>
      <c r="S564">
        <f>IF(J564="Online Travel Agency",VLOOKUP(F564,room_rates!$A$2:$G$8,3,FALSE)*15%,0)</f>
        <v>18</v>
      </c>
      <c r="T564">
        <f t="shared" si="82"/>
        <v>0</v>
      </c>
      <c r="U564">
        <f t="shared" si="61"/>
        <v>1530</v>
      </c>
      <c r="V564">
        <f t="shared" si="83"/>
        <v>15</v>
      </c>
    </row>
    <row r="565" spans="1:22" ht="14.25" customHeight="1" x14ac:dyDescent="0.35">
      <c r="A565" s="1">
        <v>1005795</v>
      </c>
      <c r="B565" s="3">
        <v>45657</v>
      </c>
      <c r="C565" s="3">
        <v>45694</v>
      </c>
      <c r="D565" s="3">
        <v>45700</v>
      </c>
      <c r="E565" s="1" t="s">
        <v>21</v>
      </c>
      <c r="F565" s="1">
        <v>5</v>
      </c>
      <c r="G565" s="1" t="s">
        <v>23</v>
      </c>
      <c r="H565" s="1">
        <v>0</v>
      </c>
      <c r="I565" s="1">
        <f t="shared" si="79"/>
        <v>0</v>
      </c>
      <c r="J565" s="1" t="s">
        <v>15</v>
      </c>
      <c r="K565" s="1">
        <v>1</v>
      </c>
      <c r="L565" s="1" t="s">
        <v>19</v>
      </c>
      <c r="M565" s="1" t="b">
        <v>0</v>
      </c>
      <c r="N565" s="2" t="s">
        <v>17</v>
      </c>
      <c r="O565">
        <f t="shared" si="80"/>
        <v>37</v>
      </c>
      <c r="P565">
        <f t="shared" si="81"/>
        <v>6</v>
      </c>
      <c r="Q565">
        <f>IF(G565="B",VLOOKUP(F565,room_rates!$A$2:$G$8,3,FALSE),IF(G565="P",VLOOKUP(F565,room_rates!$A$2:$G$8,6,FALSE),IF(G565="M",VLOOKUP(F565,room_rates!$A$2:$G$8,7,FALSE),"")))</f>
        <v>240</v>
      </c>
      <c r="R565">
        <f t="shared" si="68"/>
        <v>0</v>
      </c>
      <c r="S565">
        <f>IF(J565="Online Travel Agency",VLOOKUP(F565,room_rates!$A$2:$G$8,3,FALSE)*15%,0)</f>
        <v>0</v>
      </c>
      <c r="T565">
        <f t="shared" si="82"/>
        <v>0</v>
      </c>
      <c r="U565">
        <f t="shared" si="61"/>
        <v>1440</v>
      </c>
      <c r="V565">
        <f t="shared" si="83"/>
        <v>6</v>
      </c>
    </row>
    <row r="566" spans="1:22" ht="14.25" customHeight="1" x14ac:dyDescent="0.35">
      <c r="A566" s="1">
        <v>1005984</v>
      </c>
      <c r="B566" s="3">
        <v>45681</v>
      </c>
      <c r="C566" s="3">
        <v>45694</v>
      </c>
      <c r="D566" s="3">
        <v>45698</v>
      </c>
      <c r="E566" s="1" t="s">
        <v>18</v>
      </c>
      <c r="F566" s="1">
        <v>2</v>
      </c>
      <c r="G566" s="1" t="s">
        <v>23</v>
      </c>
      <c r="H566" s="1">
        <v>0</v>
      </c>
      <c r="I566" s="1">
        <f t="shared" si="79"/>
        <v>0</v>
      </c>
      <c r="J566" s="1" t="s">
        <v>24</v>
      </c>
      <c r="K566" s="1">
        <v>3</v>
      </c>
      <c r="L566" s="1" t="s">
        <v>16</v>
      </c>
      <c r="M566" s="1" t="b">
        <v>0</v>
      </c>
      <c r="N566" s="2" t="s">
        <v>17</v>
      </c>
      <c r="O566">
        <f t="shared" si="80"/>
        <v>13</v>
      </c>
      <c r="P566">
        <f t="shared" si="81"/>
        <v>4</v>
      </c>
      <c r="Q566">
        <f>IF(G566="B",VLOOKUP(F566,room_rates!$A$2:$G$8,3,FALSE),IF(G566="P",VLOOKUP(F566,room_rates!$A$2:$G$8,6,FALSE),IF(G566="M",VLOOKUP(F566,room_rates!$A$2:$G$8,7,FALSE),"")))</f>
        <v>140</v>
      </c>
      <c r="R566">
        <f t="shared" si="68"/>
        <v>0</v>
      </c>
      <c r="S566">
        <f>IF(J566="Online Travel Agency",VLOOKUP(F566,room_rates!$A$2:$G$8,3,FALSE)*15%,0)</f>
        <v>21</v>
      </c>
      <c r="T566">
        <f t="shared" si="82"/>
        <v>0</v>
      </c>
      <c r="U566">
        <f t="shared" si="61"/>
        <v>1428</v>
      </c>
      <c r="V566">
        <f t="shared" si="83"/>
        <v>12</v>
      </c>
    </row>
    <row r="567" spans="1:22" ht="14.25" customHeight="1" x14ac:dyDescent="0.35">
      <c r="A567" s="1">
        <v>1006010</v>
      </c>
      <c r="B567" s="3">
        <v>45653</v>
      </c>
      <c r="C567" s="3">
        <v>45694</v>
      </c>
      <c r="D567" s="3">
        <v>45695</v>
      </c>
      <c r="E567" s="1" t="s">
        <v>21</v>
      </c>
      <c r="F567" s="1">
        <v>3</v>
      </c>
      <c r="G567" s="1" t="s">
        <v>23</v>
      </c>
      <c r="H567" s="1">
        <v>0</v>
      </c>
      <c r="I567" s="1">
        <f t="shared" si="79"/>
        <v>0</v>
      </c>
      <c r="J567" s="1" t="s">
        <v>15</v>
      </c>
      <c r="K567" s="1">
        <v>1</v>
      </c>
      <c r="L567" s="1" t="s">
        <v>16</v>
      </c>
      <c r="M567" s="1" t="b">
        <v>0</v>
      </c>
      <c r="N567" s="2" t="s">
        <v>17</v>
      </c>
      <c r="O567">
        <f t="shared" si="80"/>
        <v>41</v>
      </c>
      <c r="P567">
        <f t="shared" si="81"/>
        <v>1</v>
      </c>
      <c r="Q567">
        <f>IF(G567="B",VLOOKUP(F567,room_rates!$A$2:$G$8,3,FALSE),IF(G567="P",VLOOKUP(F567,room_rates!$A$2:$G$8,6,FALSE),IF(G567="M",VLOOKUP(F567,room_rates!$A$2:$G$8,7,FALSE),"")))</f>
        <v>220</v>
      </c>
      <c r="R567">
        <f t="shared" si="68"/>
        <v>0</v>
      </c>
      <c r="S567">
        <f>IF(J567="Online Travel Agency",VLOOKUP(F567,room_rates!$A$2:$G$8,3,FALSE)*15%,0)</f>
        <v>0</v>
      </c>
      <c r="T567">
        <f t="shared" si="82"/>
        <v>0</v>
      </c>
      <c r="U567">
        <f t="shared" si="61"/>
        <v>220</v>
      </c>
      <c r="V567">
        <f t="shared" si="83"/>
        <v>1</v>
      </c>
    </row>
    <row r="568" spans="1:22" ht="14.25" customHeight="1" x14ac:dyDescent="0.35">
      <c r="A568" s="1">
        <v>1006564</v>
      </c>
      <c r="B568" s="3">
        <v>45694</v>
      </c>
      <c r="C568" s="3">
        <v>45694</v>
      </c>
      <c r="D568" s="3">
        <v>45695</v>
      </c>
      <c r="E568" s="1" t="s">
        <v>18</v>
      </c>
      <c r="F568" s="1">
        <v>1</v>
      </c>
      <c r="G568" s="1" t="s">
        <v>23</v>
      </c>
      <c r="H568" s="1">
        <v>0</v>
      </c>
      <c r="I568" s="1">
        <f t="shared" si="79"/>
        <v>0</v>
      </c>
      <c r="J568" s="1" t="s">
        <v>20</v>
      </c>
      <c r="K568" s="1">
        <v>1</v>
      </c>
      <c r="L568" s="1" t="s">
        <v>19</v>
      </c>
      <c r="M568" s="1" t="b">
        <v>0</v>
      </c>
      <c r="N568" s="2" t="s">
        <v>17</v>
      </c>
      <c r="O568">
        <f t="shared" si="80"/>
        <v>0</v>
      </c>
      <c r="P568">
        <f t="shared" si="81"/>
        <v>1</v>
      </c>
      <c r="Q568">
        <f>IF(G568="B",VLOOKUP(F568,room_rates!$A$2:$G$8,3,FALSE),IF(G568="P",VLOOKUP(F568,room_rates!$A$2:$G$8,6,FALSE),IF(G568="M",VLOOKUP(F568,room_rates!$A$2:$G$8,7,FALSE),"")))</f>
        <v>120</v>
      </c>
      <c r="R568">
        <f t="shared" si="68"/>
        <v>0</v>
      </c>
      <c r="S568">
        <f>IF(J568="Online Travel Agency",VLOOKUP(F568,room_rates!$A$2:$G$8,3,FALSE)*15%,0)</f>
        <v>0</v>
      </c>
      <c r="T568">
        <f t="shared" si="82"/>
        <v>0</v>
      </c>
      <c r="U568">
        <f t="shared" si="61"/>
        <v>120</v>
      </c>
      <c r="V568">
        <f t="shared" si="83"/>
        <v>1</v>
      </c>
    </row>
    <row r="569" spans="1:22" ht="14.25" customHeight="1" x14ac:dyDescent="0.35">
      <c r="A569" s="1">
        <v>1006782</v>
      </c>
      <c r="B569" s="3">
        <v>45678</v>
      </c>
      <c r="C569" s="3">
        <v>45694</v>
      </c>
      <c r="D569" s="3">
        <v>45700</v>
      </c>
      <c r="E569" s="1" t="s">
        <v>21</v>
      </c>
      <c r="F569" s="1">
        <v>3</v>
      </c>
      <c r="G569" s="1" t="s">
        <v>23</v>
      </c>
      <c r="H569" s="1">
        <v>0</v>
      </c>
      <c r="I569" s="1">
        <f t="shared" si="79"/>
        <v>0</v>
      </c>
      <c r="J569" s="1" t="s">
        <v>15</v>
      </c>
      <c r="K569" s="1">
        <v>3</v>
      </c>
      <c r="L569" s="1" t="s">
        <v>16</v>
      </c>
      <c r="M569" s="1" t="b">
        <v>0</v>
      </c>
      <c r="N569" s="2" t="s">
        <v>17</v>
      </c>
      <c r="O569">
        <f t="shared" si="80"/>
        <v>16</v>
      </c>
      <c r="P569">
        <f t="shared" si="81"/>
        <v>6</v>
      </c>
      <c r="Q569">
        <f>IF(G569="B",VLOOKUP(F569,room_rates!$A$2:$G$8,3,FALSE),IF(G569="P",VLOOKUP(F569,room_rates!$A$2:$G$8,6,FALSE),IF(G569="M",VLOOKUP(F569,room_rates!$A$2:$G$8,7,FALSE),"")))</f>
        <v>220</v>
      </c>
      <c r="R569">
        <f t="shared" si="68"/>
        <v>0</v>
      </c>
      <c r="S569">
        <f>IF(J569="Online Travel Agency",VLOOKUP(F569,room_rates!$A$2:$G$8,3,FALSE)*15%,0)</f>
        <v>0</v>
      </c>
      <c r="T569">
        <f t="shared" si="82"/>
        <v>0</v>
      </c>
      <c r="U569">
        <f t="shared" si="61"/>
        <v>3960</v>
      </c>
      <c r="V569">
        <f t="shared" si="83"/>
        <v>18</v>
      </c>
    </row>
    <row r="570" spans="1:22" ht="14.25" hidden="1" customHeight="1" x14ac:dyDescent="0.35">
      <c r="A570" s="1">
        <v>1007053</v>
      </c>
      <c r="B570" s="3">
        <v>45678</v>
      </c>
      <c r="C570" s="3">
        <v>45694</v>
      </c>
      <c r="E570" s="1" t="s">
        <v>18</v>
      </c>
      <c r="F570" s="1">
        <v>1</v>
      </c>
      <c r="H570" s="1">
        <v>0</v>
      </c>
      <c r="I570" s="1"/>
      <c r="J570" s="2" t="s">
        <v>15</v>
      </c>
      <c r="K570" s="1">
        <v>1</v>
      </c>
      <c r="L570" s="1" t="s">
        <v>19</v>
      </c>
      <c r="N570" s="2" t="s">
        <v>22</v>
      </c>
    </row>
    <row r="571" spans="1:22" ht="14.25" customHeight="1" x14ac:dyDescent="0.35">
      <c r="A571" s="1">
        <v>1002286</v>
      </c>
      <c r="B571" s="3">
        <v>45691</v>
      </c>
      <c r="C571" s="3">
        <v>45695</v>
      </c>
      <c r="D571" s="3">
        <v>45701</v>
      </c>
      <c r="E571" s="1" t="s">
        <v>21</v>
      </c>
      <c r="F571" s="1">
        <v>5</v>
      </c>
      <c r="G571" s="1" t="s">
        <v>23</v>
      </c>
      <c r="H571" s="1">
        <v>0</v>
      </c>
      <c r="I571" s="1">
        <f t="shared" ref="I571:I585" si="84">H571/100</f>
        <v>0</v>
      </c>
      <c r="J571" s="1" t="s">
        <v>15</v>
      </c>
      <c r="K571" s="1">
        <v>2</v>
      </c>
      <c r="L571" s="1" t="s">
        <v>19</v>
      </c>
      <c r="M571" s="1" t="b">
        <v>1</v>
      </c>
      <c r="N571" s="2" t="s">
        <v>17</v>
      </c>
      <c r="O571">
        <f t="shared" ref="O571:O585" si="85">C571-B571</f>
        <v>4</v>
      </c>
      <c r="P571">
        <f t="shared" ref="P571:P585" si="86">D571-C571</f>
        <v>6</v>
      </c>
      <c r="Q571">
        <f>IF(G571="B",VLOOKUP(F571,room_rates!$A$2:$G$8,3,FALSE),IF(G571="P",VLOOKUP(F571,room_rates!$A$2:$G$8,6,FALSE),IF(G571="M",VLOOKUP(F571,room_rates!$A$2:$G$8,7,FALSE),"")))</f>
        <v>240</v>
      </c>
      <c r="R571">
        <f t="shared" si="68"/>
        <v>0</v>
      </c>
      <c r="S571">
        <f>IF(J571="Online Travel Agency",VLOOKUP(F571,room_rates!$A$2:$G$8,3,FALSE)*15%,0)</f>
        <v>0</v>
      </c>
      <c r="T571">
        <f t="shared" ref="T571:T585" si="87">IF(M571=TRUE, Q571*1%,0)</f>
        <v>2.4</v>
      </c>
      <c r="U571">
        <f t="shared" si="61"/>
        <v>2851.2</v>
      </c>
      <c r="V571">
        <f t="shared" ref="V571:V585" si="88">K571*P571</f>
        <v>12</v>
      </c>
    </row>
    <row r="572" spans="1:22" ht="14.25" customHeight="1" x14ac:dyDescent="0.35">
      <c r="A572" s="1">
        <v>1002334</v>
      </c>
      <c r="B572" s="3">
        <v>45689</v>
      </c>
      <c r="C572" s="3">
        <v>45695</v>
      </c>
      <c r="D572" s="3">
        <v>45698</v>
      </c>
      <c r="E572" s="1" t="s">
        <v>21</v>
      </c>
      <c r="F572" s="1">
        <v>4</v>
      </c>
      <c r="G572" s="1" t="s">
        <v>23</v>
      </c>
      <c r="H572" s="1">
        <v>0</v>
      </c>
      <c r="I572" s="1">
        <f t="shared" si="84"/>
        <v>0</v>
      </c>
      <c r="J572" s="1" t="s">
        <v>15</v>
      </c>
      <c r="K572" s="1">
        <v>2</v>
      </c>
      <c r="L572" s="1" t="s">
        <v>19</v>
      </c>
      <c r="M572" s="1" t="b">
        <v>0</v>
      </c>
      <c r="N572" s="2" t="s">
        <v>17</v>
      </c>
      <c r="O572">
        <f t="shared" si="85"/>
        <v>6</v>
      </c>
      <c r="P572">
        <f t="shared" si="86"/>
        <v>3</v>
      </c>
      <c r="Q572">
        <f>IF(G572="B",VLOOKUP(F572,room_rates!$A$2:$G$8,3,FALSE),IF(G572="P",VLOOKUP(F572,room_rates!$A$2:$G$8,6,FALSE),IF(G572="M",VLOOKUP(F572,room_rates!$A$2:$G$8,7,FALSE),"")))</f>
        <v>230</v>
      </c>
      <c r="R572">
        <f t="shared" si="68"/>
        <v>0</v>
      </c>
      <c r="S572">
        <f>IF(J572="Online Travel Agency",VLOOKUP(F572,room_rates!$A$2:$G$8,3,FALSE)*15%,0)</f>
        <v>0</v>
      </c>
      <c r="T572">
        <f t="shared" si="87"/>
        <v>0</v>
      </c>
      <c r="U572">
        <f t="shared" si="61"/>
        <v>1380</v>
      </c>
      <c r="V572">
        <f t="shared" si="88"/>
        <v>6</v>
      </c>
    </row>
    <row r="573" spans="1:22" ht="14.25" customHeight="1" x14ac:dyDescent="0.35">
      <c r="A573" s="1">
        <v>1002498</v>
      </c>
      <c r="B573" s="3">
        <v>45685</v>
      </c>
      <c r="C573" s="3">
        <v>45695</v>
      </c>
      <c r="D573" s="3">
        <v>45700</v>
      </c>
      <c r="E573" s="1" t="s">
        <v>18</v>
      </c>
      <c r="F573" s="1">
        <v>2</v>
      </c>
      <c r="G573" s="1" t="s">
        <v>23</v>
      </c>
      <c r="H573" s="1">
        <v>0</v>
      </c>
      <c r="I573" s="1">
        <f t="shared" si="84"/>
        <v>0</v>
      </c>
      <c r="J573" s="1" t="s">
        <v>24</v>
      </c>
      <c r="K573" s="1">
        <v>1</v>
      </c>
      <c r="L573" s="1" t="s">
        <v>19</v>
      </c>
      <c r="M573" s="1" t="b">
        <v>0</v>
      </c>
      <c r="N573" s="2" t="s">
        <v>17</v>
      </c>
      <c r="O573">
        <f t="shared" si="85"/>
        <v>10</v>
      </c>
      <c r="P573">
        <f t="shared" si="86"/>
        <v>5</v>
      </c>
      <c r="Q573">
        <f>IF(G573="B",VLOOKUP(F573,room_rates!$A$2:$G$8,3,FALSE),IF(G573="P",VLOOKUP(F573,room_rates!$A$2:$G$8,6,FALSE),IF(G573="M",VLOOKUP(F573,room_rates!$A$2:$G$8,7,FALSE),"")))</f>
        <v>140</v>
      </c>
      <c r="R573">
        <f t="shared" si="68"/>
        <v>0</v>
      </c>
      <c r="S573">
        <f>IF(J573="Online Travel Agency",VLOOKUP(F573,room_rates!$A$2:$G$8,3,FALSE)*15%,0)</f>
        <v>21</v>
      </c>
      <c r="T573">
        <f t="shared" si="87"/>
        <v>0</v>
      </c>
      <c r="U573">
        <f t="shared" si="61"/>
        <v>595</v>
      </c>
      <c r="V573">
        <f t="shared" si="88"/>
        <v>5</v>
      </c>
    </row>
    <row r="574" spans="1:22" ht="14.25" customHeight="1" x14ac:dyDescent="0.35">
      <c r="A574" s="1">
        <v>1002665</v>
      </c>
      <c r="B574" s="3">
        <v>45656</v>
      </c>
      <c r="C574" s="3">
        <v>45695</v>
      </c>
      <c r="D574" s="3">
        <v>45696</v>
      </c>
      <c r="E574" s="1" t="s">
        <v>18</v>
      </c>
      <c r="F574" s="1">
        <v>2</v>
      </c>
      <c r="G574" s="1" t="s">
        <v>23</v>
      </c>
      <c r="H574" s="1">
        <v>0</v>
      </c>
      <c r="I574" s="1">
        <f t="shared" si="84"/>
        <v>0</v>
      </c>
      <c r="J574" s="1" t="s">
        <v>15</v>
      </c>
      <c r="K574" s="1">
        <v>2</v>
      </c>
      <c r="L574" s="1" t="s">
        <v>19</v>
      </c>
      <c r="M574" s="1" t="b">
        <v>0</v>
      </c>
      <c r="N574" s="2" t="s">
        <v>17</v>
      </c>
      <c r="O574">
        <f t="shared" si="85"/>
        <v>39</v>
      </c>
      <c r="P574">
        <f t="shared" si="86"/>
        <v>1</v>
      </c>
      <c r="Q574">
        <f>IF(G574="B",VLOOKUP(F574,room_rates!$A$2:$G$8,3,FALSE),IF(G574="P",VLOOKUP(F574,room_rates!$A$2:$G$8,6,FALSE),IF(G574="M",VLOOKUP(F574,room_rates!$A$2:$G$8,7,FALSE),"")))</f>
        <v>140</v>
      </c>
      <c r="R574">
        <f t="shared" si="68"/>
        <v>0</v>
      </c>
      <c r="S574">
        <f>IF(J574="Online Travel Agency",VLOOKUP(F574,room_rates!$A$2:$G$8,3,FALSE)*15%,0)</f>
        <v>0</v>
      </c>
      <c r="T574">
        <f t="shared" si="87"/>
        <v>0</v>
      </c>
      <c r="U574">
        <f t="shared" si="61"/>
        <v>280</v>
      </c>
      <c r="V574">
        <f t="shared" si="88"/>
        <v>2</v>
      </c>
    </row>
    <row r="575" spans="1:22" ht="14.25" customHeight="1" x14ac:dyDescent="0.35">
      <c r="A575" s="1">
        <v>1002705</v>
      </c>
      <c r="B575" s="3">
        <v>45683</v>
      </c>
      <c r="C575" s="3">
        <v>45695</v>
      </c>
      <c r="D575" s="3">
        <v>45698</v>
      </c>
      <c r="E575" s="1" t="s">
        <v>18</v>
      </c>
      <c r="F575" s="1">
        <v>1</v>
      </c>
      <c r="G575" s="1" t="s">
        <v>23</v>
      </c>
      <c r="H575" s="1">
        <v>0</v>
      </c>
      <c r="I575" s="1">
        <f t="shared" si="84"/>
        <v>0</v>
      </c>
      <c r="J575" s="1" t="s">
        <v>24</v>
      </c>
      <c r="K575" s="1">
        <v>1</v>
      </c>
      <c r="L575" s="1" t="s">
        <v>19</v>
      </c>
      <c r="M575" s="1" t="b">
        <v>0</v>
      </c>
      <c r="N575" s="2" t="s">
        <v>17</v>
      </c>
      <c r="O575">
        <f t="shared" si="85"/>
        <v>12</v>
      </c>
      <c r="P575">
        <f t="shared" si="86"/>
        <v>3</v>
      </c>
      <c r="Q575">
        <f>IF(G575="B",VLOOKUP(F575,room_rates!$A$2:$G$8,3,FALSE),IF(G575="P",VLOOKUP(F575,room_rates!$A$2:$G$8,6,FALSE),IF(G575="M",VLOOKUP(F575,room_rates!$A$2:$G$8,7,FALSE),"")))</f>
        <v>120</v>
      </c>
      <c r="R575">
        <f t="shared" si="68"/>
        <v>0</v>
      </c>
      <c r="S575">
        <f>IF(J575="Online Travel Agency",VLOOKUP(F575,room_rates!$A$2:$G$8,3,FALSE)*15%,0)</f>
        <v>18</v>
      </c>
      <c r="T575">
        <f t="shared" si="87"/>
        <v>0</v>
      </c>
      <c r="U575">
        <f t="shared" si="61"/>
        <v>306</v>
      </c>
      <c r="V575">
        <f t="shared" si="88"/>
        <v>3</v>
      </c>
    </row>
    <row r="576" spans="1:22" ht="14.25" customHeight="1" x14ac:dyDescent="0.35">
      <c r="A576" s="1">
        <v>1002715</v>
      </c>
      <c r="B576" s="3">
        <v>45685</v>
      </c>
      <c r="C576" s="3">
        <v>45695</v>
      </c>
      <c r="D576" s="3">
        <v>45702</v>
      </c>
      <c r="E576" s="1" t="s">
        <v>21</v>
      </c>
      <c r="F576" s="1">
        <v>5</v>
      </c>
      <c r="G576" s="1" t="s">
        <v>23</v>
      </c>
      <c r="H576" s="1">
        <v>0</v>
      </c>
      <c r="I576" s="1">
        <f t="shared" si="84"/>
        <v>0</v>
      </c>
      <c r="J576" s="1" t="s">
        <v>15</v>
      </c>
      <c r="K576" s="1">
        <v>1</v>
      </c>
      <c r="L576" s="1" t="s">
        <v>16</v>
      </c>
      <c r="M576" s="1" t="b">
        <v>0</v>
      </c>
      <c r="N576" s="2" t="s">
        <v>17</v>
      </c>
      <c r="O576">
        <f t="shared" si="85"/>
        <v>10</v>
      </c>
      <c r="P576">
        <f t="shared" si="86"/>
        <v>7</v>
      </c>
      <c r="Q576">
        <f>IF(G576="B",VLOOKUP(F576,room_rates!$A$2:$G$8,3,FALSE),IF(G576="P",VLOOKUP(F576,room_rates!$A$2:$G$8,6,FALSE),IF(G576="M",VLOOKUP(F576,room_rates!$A$2:$G$8,7,FALSE),"")))</f>
        <v>240</v>
      </c>
      <c r="R576">
        <f t="shared" si="68"/>
        <v>0</v>
      </c>
      <c r="S576">
        <f>IF(J576="Online Travel Agency",VLOOKUP(F576,room_rates!$A$2:$G$8,3,FALSE)*15%,0)</f>
        <v>0</v>
      </c>
      <c r="T576">
        <f t="shared" si="87"/>
        <v>0</v>
      </c>
      <c r="U576">
        <f t="shared" si="61"/>
        <v>1680</v>
      </c>
      <c r="V576">
        <f t="shared" si="88"/>
        <v>7</v>
      </c>
    </row>
    <row r="577" spans="1:22" ht="14.25" customHeight="1" x14ac:dyDescent="0.35">
      <c r="A577" s="1">
        <v>1002851</v>
      </c>
      <c r="B577" s="3">
        <v>45681</v>
      </c>
      <c r="C577" s="3">
        <v>45695</v>
      </c>
      <c r="D577" s="3">
        <v>45697</v>
      </c>
      <c r="E577" s="1" t="s">
        <v>13</v>
      </c>
      <c r="F577" s="1">
        <v>6</v>
      </c>
      <c r="G577" s="1" t="s">
        <v>23</v>
      </c>
      <c r="H577" s="1">
        <v>0</v>
      </c>
      <c r="I577" s="1">
        <f t="shared" si="84"/>
        <v>0</v>
      </c>
      <c r="J577" s="1" t="s">
        <v>24</v>
      </c>
      <c r="K577" s="1">
        <v>3</v>
      </c>
      <c r="L577" s="1" t="s">
        <v>16</v>
      </c>
      <c r="M577" s="1" t="b">
        <v>0</v>
      </c>
      <c r="N577" s="2" t="s">
        <v>17</v>
      </c>
      <c r="O577">
        <f t="shared" si="85"/>
        <v>14</v>
      </c>
      <c r="P577">
        <f t="shared" si="86"/>
        <v>2</v>
      </c>
      <c r="Q577">
        <f>IF(G577="B",VLOOKUP(F577,room_rates!$A$2:$G$8,3,FALSE),IF(G577="P",VLOOKUP(F577,room_rates!$A$2:$G$8,6,FALSE),IF(G577="M",VLOOKUP(F577,room_rates!$A$2:$G$8,7,FALSE),"")))</f>
        <v>350</v>
      </c>
      <c r="R577">
        <f t="shared" si="68"/>
        <v>0</v>
      </c>
      <c r="S577">
        <f>IF(J577="Online Travel Agency",VLOOKUP(F577,room_rates!$A$2:$G$8,3,FALSE)*15%,0)</f>
        <v>52.5</v>
      </c>
      <c r="T577">
        <f t="shared" si="87"/>
        <v>0</v>
      </c>
      <c r="U577">
        <f t="shared" si="61"/>
        <v>1785</v>
      </c>
      <c r="V577">
        <f t="shared" si="88"/>
        <v>6</v>
      </c>
    </row>
    <row r="578" spans="1:22" ht="14.25" customHeight="1" x14ac:dyDescent="0.35">
      <c r="A578" s="1">
        <v>1003013</v>
      </c>
      <c r="B578" s="3">
        <v>45695</v>
      </c>
      <c r="C578" s="3">
        <v>45695</v>
      </c>
      <c r="D578" s="3">
        <v>45699</v>
      </c>
      <c r="E578" s="1" t="s">
        <v>21</v>
      </c>
      <c r="F578" s="1">
        <v>3</v>
      </c>
      <c r="G578" s="1" t="s">
        <v>23</v>
      </c>
      <c r="H578" s="1">
        <v>0</v>
      </c>
      <c r="I578" s="1">
        <f t="shared" si="84"/>
        <v>0</v>
      </c>
      <c r="J578" s="1" t="s">
        <v>20</v>
      </c>
      <c r="K578" s="1">
        <v>1</v>
      </c>
      <c r="L578" s="1" t="s">
        <v>19</v>
      </c>
      <c r="M578" s="1" t="b">
        <v>0</v>
      </c>
      <c r="N578" s="2" t="s">
        <v>17</v>
      </c>
      <c r="O578">
        <f t="shared" si="85"/>
        <v>0</v>
      </c>
      <c r="P578">
        <f t="shared" si="86"/>
        <v>4</v>
      </c>
      <c r="Q578">
        <f>IF(G578="B",VLOOKUP(F578,room_rates!$A$2:$G$8,3,FALSE),IF(G578="P",VLOOKUP(F578,room_rates!$A$2:$G$8,6,FALSE),IF(G578="M",VLOOKUP(F578,room_rates!$A$2:$G$8,7,FALSE),"")))</f>
        <v>220</v>
      </c>
      <c r="R578">
        <f t="shared" si="68"/>
        <v>0</v>
      </c>
      <c r="S578">
        <f>IF(J578="Online Travel Agency",VLOOKUP(F578,room_rates!$A$2:$G$8,3,FALSE)*15%,0)</f>
        <v>0</v>
      </c>
      <c r="T578">
        <f t="shared" si="87"/>
        <v>0</v>
      </c>
      <c r="U578">
        <f t="shared" si="61"/>
        <v>880</v>
      </c>
      <c r="V578">
        <f t="shared" si="88"/>
        <v>4</v>
      </c>
    </row>
    <row r="579" spans="1:22" ht="14.25" customHeight="1" x14ac:dyDescent="0.35">
      <c r="A579" s="1">
        <v>1005333</v>
      </c>
      <c r="B579" s="3">
        <v>45689</v>
      </c>
      <c r="C579" s="3">
        <v>45695</v>
      </c>
      <c r="D579" s="3">
        <v>45701</v>
      </c>
      <c r="E579" s="1" t="s">
        <v>21</v>
      </c>
      <c r="F579" s="1">
        <v>4</v>
      </c>
      <c r="G579" s="1" t="s">
        <v>23</v>
      </c>
      <c r="H579" s="1">
        <v>0</v>
      </c>
      <c r="I579" s="1">
        <f t="shared" si="84"/>
        <v>0</v>
      </c>
      <c r="J579" s="1" t="s">
        <v>24</v>
      </c>
      <c r="K579" s="1">
        <v>2</v>
      </c>
      <c r="L579" s="1" t="s">
        <v>19</v>
      </c>
      <c r="M579" s="1" t="b">
        <v>0</v>
      </c>
      <c r="N579" s="2" t="s">
        <v>17</v>
      </c>
      <c r="O579">
        <f t="shared" si="85"/>
        <v>6</v>
      </c>
      <c r="P579">
        <f t="shared" si="86"/>
        <v>6</v>
      </c>
      <c r="Q579">
        <f>IF(G579="B",VLOOKUP(F579,room_rates!$A$2:$G$8,3,FALSE),IF(G579="P",VLOOKUP(F579,room_rates!$A$2:$G$8,6,FALSE),IF(G579="M",VLOOKUP(F579,room_rates!$A$2:$G$8,7,FALSE),"")))</f>
        <v>230</v>
      </c>
      <c r="R579">
        <f t="shared" si="68"/>
        <v>0</v>
      </c>
      <c r="S579">
        <f>IF(J579="Online Travel Agency",VLOOKUP(F579,room_rates!$A$2:$G$8,3,FALSE)*15%,0)</f>
        <v>34.5</v>
      </c>
      <c r="T579">
        <f t="shared" si="87"/>
        <v>0</v>
      </c>
      <c r="U579">
        <f t="shared" ref="U579:U585" si="89">(Q579-R579-S579-T579)*V579</f>
        <v>2346</v>
      </c>
      <c r="V579">
        <f t="shared" si="88"/>
        <v>12</v>
      </c>
    </row>
    <row r="580" spans="1:22" ht="14.25" customHeight="1" x14ac:dyDescent="0.35">
      <c r="A580" s="1">
        <v>1005495</v>
      </c>
      <c r="B580" s="3">
        <v>45677</v>
      </c>
      <c r="C580" s="3">
        <v>45695</v>
      </c>
      <c r="D580" s="3">
        <v>45701</v>
      </c>
      <c r="E580" s="1" t="s">
        <v>18</v>
      </c>
      <c r="F580" s="1">
        <v>2</v>
      </c>
      <c r="G580" s="1" t="s">
        <v>23</v>
      </c>
      <c r="H580" s="1">
        <v>0</v>
      </c>
      <c r="I580" s="1">
        <f t="shared" si="84"/>
        <v>0</v>
      </c>
      <c r="J580" s="1" t="s">
        <v>24</v>
      </c>
      <c r="K580" s="1">
        <v>1</v>
      </c>
      <c r="L580" s="1" t="s">
        <v>19</v>
      </c>
      <c r="M580" s="1" t="b">
        <v>0</v>
      </c>
      <c r="N580" s="2" t="s">
        <v>17</v>
      </c>
      <c r="O580">
        <f t="shared" si="85"/>
        <v>18</v>
      </c>
      <c r="P580">
        <f t="shared" si="86"/>
        <v>6</v>
      </c>
      <c r="Q580">
        <f>IF(G580="B",VLOOKUP(F580,room_rates!$A$2:$G$8,3,FALSE),IF(G580="P",VLOOKUP(F580,room_rates!$A$2:$G$8,6,FALSE),IF(G580="M",VLOOKUP(F580,room_rates!$A$2:$G$8,7,FALSE),"")))</f>
        <v>140</v>
      </c>
      <c r="R580">
        <f t="shared" si="68"/>
        <v>0</v>
      </c>
      <c r="S580">
        <f>IF(J580="Online Travel Agency",VLOOKUP(F580,room_rates!$A$2:$G$8,3,FALSE)*15%,0)</f>
        <v>21</v>
      </c>
      <c r="T580">
        <f t="shared" si="87"/>
        <v>0</v>
      </c>
      <c r="U580">
        <f t="shared" si="89"/>
        <v>714</v>
      </c>
      <c r="V580">
        <f t="shared" si="88"/>
        <v>6</v>
      </c>
    </row>
    <row r="581" spans="1:22" ht="14.25" customHeight="1" x14ac:dyDescent="0.35">
      <c r="A581" s="1">
        <v>1005535</v>
      </c>
      <c r="B581" s="3">
        <v>45690</v>
      </c>
      <c r="C581" s="3">
        <v>45695</v>
      </c>
      <c r="D581" s="3">
        <v>45697</v>
      </c>
      <c r="E581" s="1" t="s">
        <v>18</v>
      </c>
      <c r="F581" s="1">
        <v>1</v>
      </c>
      <c r="G581" s="1" t="s">
        <v>23</v>
      </c>
      <c r="H581" s="1">
        <v>0</v>
      </c>
      <c r="I581" s="1">
        <f t="shared" si="84"/>
        <v>0</v>
      </c>
      <c r="J581" s="1" t="s">
        <v>15</v>
      </c>
      <c r="K581" s="1">
        <v>1</v>
      </c>
      <c r="L581" s="1" t="s">
        <v>16</v>
      </c>
      <c r="M581" s="1" t="b">
        <v>0</v>
      </c>
      <c r="N581" s="2" t="s">
        <v>17</v>
      </c>
      <c r="O581">
        <f t="shared" si="85"/>
        <v>5</v>
      </c>
      <c r="P581">
        <f t="shared" si="86"/>
        <v>2</v>
      </c>
      <c r="Q581">
        <f>IF(G581="B",VLOOKUP(F581,room_rates!$A$2:$G$8,3,FALSE),IF(G581="P",VLOOKUP(F581,room_rates!$A$2:$G$8,6,FALSE),IF(G581="M",VLOOKUP(F581,room_rates!$A$2:$G$8,7,FALSE),"")))</f>
        <v>120</v>
      </c>
      <c r="R581">
        <f t="shared" si="68"/>
        <v>0</v>
      </c>
      <c r="S581">
        <f>IF(J581="Online Travel Agency",VLOOKUP(F581,room_rates!$A$2:$G$8,3,FALSE)*15%,0)</f>
        <v>0</v>
      </c>
      <c r="T581">
        <f t="shared" si="87"/>
        <v>0</v>
      </c>
      <c r="U581">
        <f t="shared" si="89"/>
        <v>240</v>
      </c>
      <c r="V581">
        <f t="shared" si="88"/>
        <v>2</v>
      </c>
    </row>
    <row r="582" spans="1:22" ht="14.25" customHeight="1" x14ac:dyDescent="0.35">
      <c r="A582" s="1">
        <v>1005736</v>
      </c>
      <c r="B582" s="3">
        <v>45654</v>
      </c>
      <c r="C582" s="3">
        <v>45695</v>
      </c>
      <c r="D582" s="3">
        <v>45699</v>
      </c>
      <c r="E582" s="1" t="s">
        <v>18</v>
      </c>
      <c r="F582" s="1">
        <v>1</v>
      </c>
      <c r="G582" s="1" t="s">
        <v>23</v>
      </c>
      <c r="H582" s="1">
        <v>0</v>
      </c>
      <c r="I582" s="1">
        <f t="shared" si="84"/>
        <v>0</v>
      </c>
      <c r="J582" s="1" t="s">
        <v>15</v>
      </c>
      <c r="K582" s="1">
        <v>1</v>
      </c>
      <c r="L582" s="1" t="s">
        <v>19</v>
      </c>
      <c r="M582" s="1" t="b">
        <v>0</v>
      </c>
      <c r="N582" s="2" t="s">
        <v>17</v>
      </c>
      <c r="O582">
        <f t="shared" si="85"/>
        <v>41</v>
      </c>
      <c r="P582">
        <f t="shared" si="86"/>
        <v>4</v>
      </c>
      <c r="Q582">
        <f>IF(G582="B",VLOOKUP(F582,room_rates!$A$2:$G$8,3,FALSE),IF(G582="P",VLOOKUP(F582,room_rates!$A$2:$G$8,6,FALSE),IF(G582="M",VLOOKUP(F582,room_rates!$A$2:$G$8,7,FALSE),"")))</f>
        <v>120</v>
      </c>
      <c r="R582">
        <f t="shared" si="68"/>
        <v>0</v>
      </c>
      <c r="S582">
        <f>IF(J582="Online Travel Agency",VLOOKUP(F582,room_rates!$A$2:$G$8,3,FALSE)*15%,0)</f>
        <v>0</v>
      </c>
      <c r="T582">
        <f t="shared" si="87"/>
        <v>0</v>
      </c>
      <c r="U582">
        <f t="shared" si="89"/>
        <v>480</v>
      </c>
      <c r="V582">
        <f t="shared" si="88"/>
        <v>4</v>
      </c>
    </row>
    <row r="583" spans="1:22" ht="14.25" customHeight="1" x14ac:dyDescent="0.35">
      <c r="A583" s="1">
        <v>1005856</v>
      </c>
      <c r="B583" s="3">
        <v>45690</v>
      </c>
      <c r="C583" s="3">
        <v>45695</v>
      </c>
      <c r="D583" s="3">
        <v>45702</v>
      </c>
      <c r="E583" s="1" t="s">
        <v>18</v>
      </c>
      <c r="F583" s="1">
        <v>2</v>
      </c>
      <c r="G583" s="1" t="s">
        <v>23</v>
      </c>
      <c r="H583" s="1">
        <v>0</v>
      </c>
      <c r="I583" s="1">
        <f t="shared" si="84"/>
        <v>0</v>
      </c>
      <c r="J583" s="1" t="s">
        <v>24</v>
      </c>
      <c r="K583" s="1">
        <v>2</v>
      </c>
      <c r="L583" s="1" t="s">
        <v>19</v>
      </c>
      <c r="M583" s="1" t="b">
        <v>0</v>
      </c>
      <c r="N583" s="2" t="s">
        <v>17</v>
      </c>
      <c r="O583">
        <f t="shared" si="85"/>
        <v>5</v>
      </c>
      <c r="P583">
        <f t="shared" si="86"/>
        <v>7</v>
      </c>
      <c r="Q583">
        <f>IF(G583="B",VLOOKUP(F583,room_rates!$A$2:$G$8,3,FALSE),IF(G583="P",VLOOKUP(F583,room_rates!$A$2:$G$8,6,FALSE),IF(G583="M",VLOOKUP(F583,room_rates!$A$2:$G$8,7,FALSE),"")))</f>
        <v>140</v>
      </c>
      <c r="R583">
        <f t="shared" si="68"/>
        <v>0</v>
      </c>
      <c r="S583">
        <f>IF(J583="Online Travel Agency",VLOOKUP(F583,room_rates!$A$2:$G$8,3,FALSE)*15%,0)</f>
        <v>21</v>
      </c>
      <c r="T583">
        <f t="shared" si="87"/>
        <v>0</v>
      </c>
      <c r="U583">
        <f t="shared" si="89"/>
        <v>1666</v>
      </c>
      <c r="V583">
        <f t="shared" si="88"/>
        <v>14</v>
      </c>
    </row>
    <row r="584" spans="1:22" ht="14.25" customHeight="1" x14ac:dyDescent="0.35">
      <c r="A584" s="1">
        <v>1005932</v>
      </c>
      <c r="B584" s="3">
        <v>45662</v>
      </c>
      <c r="C584" s="3">
        <v>45695</v>
      </c>
      <c r="D584" s="3">
        <v>45702</v>
      </c>
      <c r="E584" s="1" t="s">
        <v>18</v>
      </c>
      <c r="F584" s="1">
        <v>1</v>
      </c>
      <c r="G584" s="1" t="s">
        <v>23</v>
      </c>
      <c r="H584" s="1">
        <v>0</v>
      </c>
      <c r="I584" s="1">
        <f t="shared" si="84"/>
        <v>0</v>
      </c>
      <c r="J584" s="1" t="s">
        <v>15</v>
      </c>
      <c r="K584" s="1">
        <v>1</v>
      </c>
      <c r="L584" s="1" t="s">
        <v>19</v>
      </c>
      <c r="M584" s="1" t="b">
        <v>0</v>
      </c>
      <c r="N584" s="2" t="s">
        <v>17</v>
      </c>
      <c r="O584">
        <f t="shared" si="85"/>
        <v>33</v>
      </c>
      <c r="P584">
        <f t="shared" si="86"/>
        <v>7</v>
      </c>
      <c r="Q584">
        <f>IF(G584="B",VLOOKUP(F584,room_rates!$A$2:$G$8,3,FALSE),IF(G584="P",VLOOKUP(F584,room_rates!$A$2:$G$8,6,FALSE),IF(G584="M",VLOOKUP(F584,room_rates!$A$2:$G$8,7,FALSE),"")))</f>
        <v>120</v>
      </c>
      <c r="R584">
        <f t="shared" si="68"/>
        <v>0</v>
      </c>
      <c r="S584">
        <f>IF(J584="Online Travel Agency",VLOOKUP(F584,room_rates!$A$2:$G$8,3,FALSE)*15%,0)</f>
        <v>0</v>
      </c>
      <c r="T584">
        <f t="shared" si="87"/>
        <v>0</v>
      </c>
      <c r="U584">
        <f t="shared" si="89"/>
        <v>840</v>
      </c>
      <c r="V584">
        <f t="shared" si="88"/>
        <v>7</v>
      </c>
    </row>
    <row r="585" spans="1:22" ht="14.25" customHeight="1" x14ac:dyDescent="0.35">
      <c r="A585" s="1">
        <v>1006770</v>
      </c>
      <c r="B585" s="3">
        <v>45676</v>
      </c>
      <c r="C585" s="3">
        <v>45695</v>
      </c>
      <c r="D585" s="3">
        <v>45702</v>
      </c>
      <c r="E585" s="1" t="s">
        <v>18</v>
      </c>
      <c r="F585" s="1">
        <v>2</v>
      </c>
      <c r="G585" s="1" t="s">
        <v>23</v>
      </c>
      <c r="H585" s="1">
        <v>0</v>
      </c>
      <c r="I585" s="1">
        <f t="shared" si="84"/>
        <v>0</v>
      </c>
      <c r="J585" s="1" t="s">
        <v>15</v>
      </c>
      <c r="K585" s="1">
        <v>2</v>
      </c>
      <c r="L585" s="1" t="s">
        <v>19</v>
      </c>
      <c r="M585" s="1" t="b">
        <v>1</v>
      </c>
      <c r="N585" s="2" t="s">
        <v>17</v>
      </c>
      <c r="O585">
        <f t="shared" si="85"/>
        <v>19</v>
      </c>
      <c r="P585">
        <f t="shared" si="86"/>
        <v>7</v>
      </c>
      <c r="Q585">
        <f>IF(G585="B",VLOOKUP(F585,room_rates!$A$2:$G$8,3,FALSE),IF(G585="P",VLOOKUP(F585,room_rates!$A$2:$G$8,6,FALSE),IF(G585="M",VLOOKUP(F585,room_rates!$A$2:$G$8,7,FALSE),"")))</f>
        <v>140</v>
      </c>
      <c r="R585">
        <f t="shared" si="68"/>
        <v>0</v>
      </c>
      <c r="S585">
        <f>IF(J585="Online Travel Agency",VLOOKUP(F585,room_rates!$A$2:$G$8,3,FALSE)*15%,0)</f>
        <v>0</v>
      </c>
      <c r="T585">
        <f t="shared" si="87"/>
        <v>1.4000000000000001</v>
      </c>
      <c r="U585">
        <f t="shared" si="89"/>
        <v>1940.3999999999999</v>
      </c>
      <c r="V585">
        <f t="shared" si="88"/>
        <v>14</v>
      </c>
    </row>
    <row r="586" spans="1:22" ht="14.25" hidden="1" customHeight="1" x14ac:dyDescent="0.35">
      <c r="A586" s="1">
        <v>1007041</v>
      </c>
      <c r="B586" s="3">
        <v>45676</v>
      </c>
      <c r="C586" s="3">
        <v>45695</v>
      </c>
      <c r="E586" s="1" t="s">
        <v>18</v>
      </c>
      <c r="F586" s="1">
        <v>1</v>
      </c>
      <c r="H586" s="1">
        <v>0</v>
      </c>
      <c r="I586" s="1"/>
      <c r="J586" s="2" t="s">
        <v>15</v>
      </c>
      <c r="K586" s="1">
        <v>3</v>
      </c>
      <c r="L586" s="1" t="s">
        <v>16</v>
      </c>
      <c r="N586" s="2" t="s">
        <v>22</v>
      </c>
    </row>
    <row r="587" spans="1:22" ht="14.25" customHeight="1" x14ac:dyDescent="0.35">
      <c r="A587" s="1">
        <v>1002826</v>
      </c>
      <c r="B587" s="3">
        <v>45656</v>
      </c>
      <c r="C587" s="3">
        <v>45696</v>
      </c>
      <c r="D587" s="3">
        <v>45698</v>
      </c>
      <c r="E587" s="1" t="s">
        <v>21</v>
      </c>
      <c r="F587" s="1">
        <v>3</v>
      </c>
      <c r="G587" s="1" t="s">
        <v>23</v>
      </c>
      <c r="H587" s="1">
        <v>0</v>
      </c>
      <c r="I587" s="1">
        <f t="shared" ref="I587:I596" si="90">H587/100</f>
        <v>0</v>
      </c>
      <c r="J587" s="1" t="s">
        <v>15</v>
      </c>
      <c r="K587" s="1">
        <v>2</v>
      </c>
      <c r="L587" s="1" t="s">
        <v>16</v>
      </c>
      <c r="M587" s="1" t="b">
        <v>0</v>
      </c>
      <c r="N587" s="2" t="s">
        <v>17</v>
      </c>
      <c r="O587">
        <f t="shared" ref="O587:O596" si="91">C587-B587</f>
        <v>40</v>
      </c>
      <c r="P587">
        <f t="shared" ref="P587:P596" si="92">D587-C587</f>
        <v>2</v>
      </c>
      <c r="Q587">
        <f>IF(G587="B",VLOOKUP(F587,room_rates!$A$2:$G$8,3,FALSE),IF(G587="P",VLOOKUP(F587,room_rates!$A$2:$G$8,6,FALSE),IF(G587="M",VLOOKUP(F587,room_rates!$A$2:$G$8,7,FALSE),"")))</f>
        <v>220</v>
      </c>
      <c r="R587">
        <f t="shared" si="68"/>
        <v>0</v>
      </c>
      <c r="S587">
        <f>IF(J587="Online Travel Agency",VLOOKUP(F587,room_rates!$A$2:$G$8,3,FALSE)*15%,0)</f>
        <v>0</v>
      </c>
      <c r="T587">
        <f t="shared" ref="T587:T596" si="93">IF(M587=TRUE, Q587*1%,0)</f>
        <v>0</v>
      </c>
      <c r="U587">
        <f t="shared" ref="U587:U596" si="94">(Q587-R587-S587-T587)*V587</f>
        <v>880</v>
      </c>
      <c r="V587">
        <f t="shared" ref="V587:V596" si="95">K587*P587</f>
        <v>4</v>
      </c>
    </row>
    <row r="588" spans="1:22" ht="14.25" customHeight="1" x14ac:dyDescent="0.35">
      <c r="A588" s="1">
        <v>1005611</v>
      </c>
      <c r="B588" s="3">
        <v>45696</v>
      </c>
      <c r="C588" s="3">
        <v>45696</v>
      </c>
      <c r="D588" s="3">
        <v>45697</v>
      </c>
      <c r="E588" s="1" t="s">
        <v>18</v>
      </c>
      <c r="F588" s="1">
        <v>1</v>
      </c>
      <c r="G588" s="1" t="s">
        <v>23</v>
      </c>
      <c r="H588" s="1">
        <v>0</v>
      </c>
      <c r="I588" s="1">
        <f t="shared" si="90"/>
        <v>0</v>
      </c>
      <c r="J588" s="1" t="s">
        <v>20</v>
      </c>
      <c r="K588" s="1">
        <v>1</v>
      </c>
      <c r="L588" s="1" t="s">
        <v>16</v>
      </c>
      <c r="M588" s="1" t="b">
        <v>1</v>
      </c>
      <c r="N588" s="2" t="s">
        <v>17</v>
      </c>
      <c r="O588">
        <f t="shared" si="91"/>
        <v>0</v>
      </c>
      <c r="P588">
        <f t="shared" si="92"/>
        <v>1</v>
      </c>
      <c r="Q588">
        <f>IF(G588="B",VLOOKUP(F588,room_rates!$A$2:$G$8,3,FALSE),IF(G588="P",VLOOKUP(F588,room_rates!$A$2:$G$8,6,FALSE),IF(G588="M",VLOOKUP(F588,room_rates!$A$2:$G$8,7,FALSE),"")))</f>
        <v>120</v>
      </c>
      <c r="R588">
        <f t="shared" si="68"/>
        <v>0</v>
      </c>
      <c r="S588">
        <f>IF(J588="Online Travel Agency",VLOOKUP(F588,room_rates!$A$2:$G$8,3,FALSE)*15%,0)</f>
        <v>0</v>
      </c>
      <c r="T588">
        <f t="shared" si="93"/>
        <v>1.2</v>
      </c>
      <c r="U588">
        <f t="shared" si="94"/>
        <v>118.8</v>
      </c>
      <c r="V588">
        <f t="shared" si="95"/>
        <v>1</v>
      </c>
    </row>
    <row r="589" spans="1:22" ht="14.25" customHeight="1" x14ac:dyDescent="0.35">
      <c r="A589" s="1">
        <v>1005651</v>
      </c>
      <c r="B589" s="3">
        <v>45652</v>
      </c>
      <c r="C589" s="3">
        <v>45696</v>
      </c>
      <c r="D589" s="3">
        <v>45701</v>
      </c>
      <c r="E589" s="1" t="s">
        <v>18</v>
      </c>
      <c r="F589" s="1">
        <v>2</v>
      </c>
      <c r="G589" s="1" t="s">
        <v>23</v>
      </c>
      <c r="H589" s="1">
        <v>0</v>
      </c>
      <c r="I589" s="1">
        <f t="shared" si="90"/>
        <v>0</v>
      </c>
      <c r="J589" s="1" t="s">
        <v>15</v>
      </c>
      <c r="K589" s="1">
        <v>1</v>
      </c>
      <c r="L589" s="1" t="s">
        <v>16</v>
      </c>
      <c r="M589" s="1" t="b">
        <v>0</v>
      </c>
      <c r="N589" s="2" t="s">
        <v>17</v>
      </c>
      <c r="O589">
        <f t="shared" si="91"/>
        <v>44</v>
      </c>
      <c r="P589">
        <f t="shared" si="92"/>
        <v>5</v>
      </c>
      <c r="Q589">
        <f>IF(G589="B",VLOOKUP(F589,room_rates!$A$2:$G$8,3,FALSE),IF(G589="P",VLOOKUP(F589,room_rates!$A$2:$G$8,6,FALSE),IF(G589="M",VLOOKUP(F589,room_rates!$A$2:$G$8,7,FALSE),"")))</f>
        <v>140</v>
      </c>
      <c r="R589">
        <f t="shared" si="68"/>
        <v>0</v>
      </c>
      <c r="S589">
        <f>IF(J589="Online Travel Agency",VLOOKUP(F589,room_rates!$A$2:$G$8,3,FALSE)*15%,0)</f>
        <v>0</v>
      </c>
      <c r="T589">
        <f t="shared" si="93"/>
        <v>0</v>
      </c>
      <c r="U589">
        <f t="shared" si="94"/>
        <v>700</v>
      </c>
      <c r="V589">
        <f t="shared" si="95"/>
        <v>5</v>
      </c>
    </row>
    <row r="590" spans="1:22" ht="14.25" customHeight="1" x14ac:dyDescent="0.35">
      <c r="A590" s="1">
        <v>1005767</v>
      </c>
      <c r="B590" s="3">
        <v>45678</v>
      </c>
      <c r="C590" s="3">
        <v>45696</v>
      </c>
      <c r="D590" s="3">
        <v>45700</v>
      </c>
      <c r="E590" s="1" t="s">
        <v>21</v>
      </c>
      <c r="F590" s="1">
        <v>5</v>
      </c>
      <c r="G590" s="1" t="s">
        <v>23</v>
      </c>
      <c r="H590" s="1">
        <v>0</v>
      </c>
      <c r="I590" s="1">
        <f t="shared" si="90"/>
        <v>0</v>
      </c>
      <c r="J590" s="1" t="s">
        <v>24</v>
      </c>
      <c r="K590" s="1">
        <v>2</v>
      </c>
      <c r="L590" s="1" t="s">
        <v>19</v>
      </c>
      <c r="M590" s="1" t="b">
        <v>0</v>
      </c>
      <c r="N590" s="2" t="s">
        <v>17</v>
      </c>
      <c r="O590">
        <f t="shared" si="91"/>
        <v>18</v>
      </c>
      <c r="P590">
        <f t="shared" si="92"/>
        <v>4</v>
      </c>
      <c r="Q590">
        <f>IF(G590="B",VLOOKUP(F590,room_rates!$A$2:$G$8,3,FALSE),IF(G590="P",VLOOKUP(F590,room_rates!$A$2:$G$8,6,FALSE),IF(G590="M",VLOOKUP(F590,room_rates!$A$2:$G$8,7,FALSE),"")))</f>
        <v>240</v>
      </c>
      <c r="R590">
        <f t="shared" si="68"/>
        <v>0</v>
      </c>
      <c r="S590">
        <f>IF(J590="Online Travel Agency",VLOOKUP(F590,room_rates!$A$2:$G$8,3,FALSE)*15%,0)</f>
        <v>36</v>
      </c>
      <c r="T590">
        <f t="shared" si="93"/>
        <v>0</v>
      </c>
      <c r="U590">
        <f t="shared" si="94"/>
        <v>1632</v>
      </c>
      <c r="V590">
        <f t="shared" si="95"/>
        <v>8</v>
      </c>
    </row>
    <row r="591" spans="1:22" ht="14.25" customHeight="1" x14ac:dyDescent="0.35">
      <c r="A591" s="1">
        <v>1005820</v>
      </c>
      <c r="B591" s="3">
        <v>45696</v>
      </c>
      <c r="C591" s="3">
        <v>45696</v>
      </c>
      <c r="D591" s="3">
        <v>45698</v>
      </c>
      <c r="E591" s="1" t="s">
        <v>18</v>
      </c>
      <c r="F591" s="1">
        <v>2</v>
      </c>
      <c r="G591" s="1" t="s">
        <v>23</v>
      </c>
      <c r="H591" s="1">
        <v>0</v>
      </c>
      <c r="I591" s="1">
        <f t="shared" si="90"/>
        <v>0</v>
      </c>
      <c r="J591" s="1" t="s">
        <v>20</v>
      </c>
      <c r="K591" s="1">
        <v>1</v>
      </c>
      <c r="L591" s="1" t="s">
        <v>16</v>
      </c>
      <c r="M591" s="1" t="b">
        <v>0</v>
      </c>
      <c r="N591" s="2" t="s">
        <v>17</v>
      </c>
      <c r="O591">
        <f t="shared" si="91"/>
        <v>0</v>
      </c>
      <c r="P591">
        <f t="shared" si="92"/>
        <v>2</v>
      </c>
      <c r="Q591">
        <f>IF(G591="B",VLOOKUP(F591,room_rates!$A$2:$G$8,3,FALSE),IF(G591="P",VLOOKUP(F591,room_rates!$A$2:$G$8,6,FALSE),IF(G591="M",VLOOKUP(F591,room_rates!$A$2:$G$8,7,FALSE),"")))</f>
        <v>140</v>
      </c>
      <c r="R591">
        <f t="shared" si="68"/>
        <v>0</v>
      </c>
      <c r="S591">
        <f>IF(J591="Online Travel Agency",VLOOKUP(F591,room_rates!$A$2:$G$8,3,FALSE)*15%,0)</f>
        <v>0</v>
      </c>
      <c r="T591">
        <f t="shared" si="93"/>
        <v>0</v>
      </c>
      <c r="U591">
        <f t="shared" si="94"/>
        <v>280</v>
      </c>
      <c r="V591">
        <f t="shared" si="95"/>
        <v>2</v>
      </c>
    </row>
    <row r="592" spans="1:22" ht="14.25" customHeight="1" x14ac:dyDescent="0.35">
      <c r="A592" s="1">
        <v>1005837</v>
      </c>
      <c r="B592" s="3">
        <v>45696</v>
      </c>
      <c r="C592" s="3">
        <v>45696</v>
      </c>
      <c r="D592" s="3">
        <v>45702</v>
      </c>
      <c r="E592" s="1" t="s">
        <v>21</v>
      </c>
      <c r="F592" s="1">
        <v>3</v>
      </c>
      <c r="G592" s="1" t="s">
        <v>23</v>
      </c>
      <c r="H592" s="1">
        <v>0</v>
      </c>
      <c r="I592" s="1">
        <f t="shared" si="90"/>
        <v>0</v>
      </c>
      <c r="J592" s="1" t="s">
        <v>20</v>
      </c>
      <c r="K592" s="1">
        <v>1</v>
      </c>
      <c r="L592" s="1" t="s">
        <v>19</v>
      </c>
      <c r="M592" s="1" t="b">
        <v>1</v>
      </c>
      <c r="N592" s="2" t="s">
        <v>17</v>
      </c>
      <c r="O592">
        <f t="shared" si="91"/>
        <v>0</v>
      </c>
      <c r="P592">
        <f t="shared" si="92"/>
        <v>6</v>
      </c>
      <c r="Q592">
        <f>IF(G592="B",VLOOKUP(F592,room_rates!$A$2:$G$8,3,FALSE),IF(G592="P",VLOOKUP(F592,room_rates!$A$2:$G$8,6,FALSE),IF(G592="M",VLOOKUP(F592,room_rates!$A$2:$G$8,7,FALSE),"")))</f>
        <v>220</v>
      </c>
      <c r="R592">
        <f t="shared" si="68"/>
        <v>0</v>
      </c>
      <c r="S592">
        <f>IF(J592="Online Travel Agency",VLOOKUP(F592,room_rates!$A$2:$G$8,3,FALSE)*15%,0)</f>
        <v>0</v>
      </c>
      <c r="T592">
        <f t="shared" si="93"/>
        <v>2.2000000000000002</v>
      </c>
      <c r="U592">
        <f t="shared" si="94"/>
        <v>1306.8000000000002</v>
      </c>
      <c r="V592">
        <f t="shared" si="95"/>
        <v>6</v>
      </c>
    </row>
    <row r="593" spans="1:22" ht="14.25" customHeight="1" x14ac:dyDescent="0.35">
      <c r="A593" s="1">
        <v>1006145</v>
      </c>
      <c r="B593" s="3">
        <v>45685</v>
      </c>
      <c r="C593" s="3">
        <v>45696</v>
      </c>
      <c r="D593" s="3">
        <v>45702</v>
      </c>
      <c r="E593" s="1" t="s">
        <v>18</v>
      </c>
      <c r="F593" s="1">
        <v>1</v>
      </c>
      <c r="G593" s="1" t="s">
        <v>23</v>
      </c>
      <c r="H593" s="1">
        <v>0</v>
      </c>
      <c r="I593" s="1">
        <f t="shared" si="90"/>
        <v>0</v>
      </c>
      <c r="J593" s="1" t="s">
        <v>15</v>
      </c>
      <c r="K593" s="1">
        <v>2</v>
      </c>
      <c r="L593" s="1" t="s">
        <v>16</v>
      </c>
      <c r="M593" s="1" t="b">
        <v>0</v>
      </c>
      <c r="N593" s="2" t="s">
        <v>17</v>
      </c>
      <c r="O593">
        <f t="shared" si="91"/>
        <v>11</v>
      </c>
      <c r="P593">
        <f t="shared" si="92"/>
        <v>6</v>
      </c>
      <c r="Q593">
        <f>IF(G593="B",VLOOKUP(F593,room_rates!$A$2:$G$8,3,FALSE),IF(G593="P",VLOOKUP(F593,room_rates!$A$2:$G$8,6,FALSE),IF(G593="M",VLOOKUP(F593,room_rates!$A$2:$G$8,7,FALSE),"")))</f>
        <v>120</v>
      </c>
      <c r="R593">
        <f t="shared" ref="R593:R596" si="96">Q593*(H593/100)</f>
        <v>0</v>
      </c>
      <c r="S593">
        <f>IF(J593="Online Travel Agency",VLOOKUP(F593,room_rates!$A$2:$G$8,3,FALSE)*15%,0)</f>
        <v>0</v>
      </c>
      <c r="T593">
        <f t="shared" si="93"/>
        <v>0</v>
      </c>
      <c r="U593">
        <f t="shared" si="94"/>
        <v>1440</v>
      </c>
      <c r="V593">
        <f t="shared" si="95"/>
        <v>12</v>
      </c>
    </row>
    <row r="594" spans="1:22" ht="14.25" customHeight="1" x14ac:dyDescent="0.35">
      <c r="A594" s="1">
        <v>1006271</v>
      </c>
      <c r="B594" s="3">
        <v>45690</v>
      </c>
      <c r="C594" s="3">
        <v>45696</v>
      </c>
      <c r="D594" s="3">
        <v>45699</v>
      </c>
      <c r="E594" s="1" t="s">
        <v>18</v>
      </c>
      <c r="F594" s="1">
        <v>2</v>
      </c>
      <c r="G594" s="1" t="s">
        <v>23</v>
      </c>
      <c r="H594" s="1">
        <v>0</v>
      </c>
      <c r="I594" s="1">
        <f t="shared" si="90"/>
        <v>0</v>
      </c>
      <c r="J594" s="1" t="s">
        <v>24</v>
      </c>
      <c r="K594" s="1">
        <v>2</v>
      </c>
      <c r="L594" s="1" t="s">
        <v>19</v>
      </c>
      <c r="M594" s="1" t="b">
        <v>1</v>
      </c>
      <c r="N594" s="2" t="s">
        <v>17</v>
      </c>
      <c r="O594">
        <f t="shared" si="91"/>
        <v>6</v>
      </c>
      <c r="P594">
        <f t="shared" si="92"/>
        <v>3</v>
      </c>
      <c r="Q594">
        <f>IF(G594="B",VLOOKUP(F594,room_rates!$A$2:$G$8,3,FALSE),IF(G594="P",VLOOKUP(F594,room_rates!$A$2:$G$8,6,FALSE),IF(G594="M",VLOOKUP(F594,room_rates!$A$2:$G$8,7,FALSE),"")))</f>
        <v>140</v>
      </c>
      <c r="R594">
        <f t="shared" si="96"/>
        <v>0</v>
      </c>
      <c r="S594">
        <f>IF(J594="Online Travel Agency",VLOOKUP(F594,room_rates!$A$2:$G$8,3,FALSE)*15%,0)</f>
        <v>21</v>
      </c>
      <c r="T594">
        <f t="shared" si="93"/>
        <v>1.4000000000000001</v>
      </c>
      <c r="U594">
        <f t="shared" si="94"/>
        <v>705.59999999999991</v>
      </c>
      <c r="V594">
        <f t="shared" si="95"/>
        <v>6</v>
      </c>
    </row>
    <row r="595" spans="1:22" ht="14.25" customHeight="1" x14ac:dyDescent="0.35">
      <c r="A595" s="1">
        <v>1006431</v>
      </c>
      <c r="B595" s="3">
        <v>45685</v>
      </c>
      <c r="C595" s="3">
        <v>45696</v>
      </c>
      <c r="D595" s="3">
        <v>45697</v>
      </c>
      <c r="E595" s="1" t="s">
        <v>18</v>
      </c>
      <c r="F595" s="1">
        <v>1</v>
      </c>
      <c r="G595" s="1" t="s">
        <v>23</v>
      </c>
      <c r="H595" s="1">
        <v>0</v>
      </c>
      <c r="I595" s="1">
        <f t="shared" si="90"/>
        <v>0</v>
      </c>
      <c r="J595" s="1" t="s">
        <v>24</v>
      </c>
      <c r="K595" s="1">
        <v>1</v>
      </c>
      <c r="L595" s="1" t="s">
        <v>19</v>
      </c>
      <c r="M595" s="1" t="b">
        <v>0</v>
      </c>
      <c r="N595" s="2" t="s">
        <v>17</v>
      </c>
      <c r="O595">
        <f t="shared" si="91"/>
        <v>11</v>
      </c>
      <c r="P595">
        <f t="shared" si="92"/>
        <v>1</v>
      </c>
      <c r="Q595">
        <f>IF(G595="B",VLOOKUP(F595,room_rates!$A$2:$G$8,3,FALSE),IF(G595="P",VLOOKUP(F595,room_rates!$A$2:$G$8,6,FALSE),IF(G595="M",VLOOKUP(F595,room_rates!$A$2:$G$8,7,FALSE),"")))</f>
        <v>120</v>
      </c>
      <c r="R595">
        <f t="shared" si="96"/>
        <v>0</v>
      </c>
      <c r="S595">
        <f>IF(J595="Online Travel Agency",VLOOKUP(F595,room_rates!$A$2:$G$8,3,FALSE)*15%,0)</f>
        <v>18</v>
      </c>
      <c r="T595">
        <f t="shared" si="93"/>
        <v>0</v>
      </c>
      <c r="U595">
        <f t="shared" si="94"/>
        <v>102</v>
      </c>
      <c r="V595">
        <f t="shared" si="95"/>
        <v>1</v>
      </c>
    </row>
    <row r="596" spans="1:22" ht="14.25" customHeight="1" x14ac:dyDescent="0.35">
      <c r="A596" s="1">
        <v>1006738</v>
      </c>
      <c r="B596" s="3">
        <v>45674</v>
      </c>
      <c r="C596" s="3">
        <v>45696</v>
      </c>
      <c r="D596" s="3">
        <v>45701</v>
      </c>
      <c r="E596" s="1" t="s">
        <v>18</v>
      </c>
      <c r="F596" s="1">
        <v>2</v>
      </c>
      <c r="G596" s="1" t="s">
        <v>23</v>
      </c>
      <c r="H596" s="1">
        <v>0</v>
      </c>
      <c r="I596" s="1">
        <f t="shared" si="90"/>
        <v>0</v>
      </c>
      <c r="J596" s="1" t="s">
        <v>15</v>
      </c>
      <c r="K596" s="1">
        <v>1</v>
      </c>
      <c r="L596" s="1" t="s">
        <v>19</v>
      </c>
      <c r="M596" s="1" t="b">
        <v>0</v>
      </c>
      <c r="N596" s="2" t="s">
        <v>17</v>
      </c>
      <c r="O596">
        <f t="shared" si="91"/>
        <v>22</v>
      </c>
      <c r="P596">
        <f t="shared" si="92"/>
        <v>5</v>
      </c>
      <c r="Q596">
        <f>IF(G596="B",VLOOKUP(F596,room_rates!$A$2:$G$8,3,FALSE),IF(G596="P",VLOOKUP(F596,room_rates!$A$2:$G$8,6,FALSE),IF(G596="M",VLOOKUP(F596,room_rates!$A$2:$G$8,7,FALSE),"")))</f>
        <v>140</v>
      </c>
      <c r="R596">
        <f t="shared" si="96"/>
        <v>0</v>
      </c>
      <c r="S596">
        <f>IF(J596="Online Travel Agency",VLOOKUP(F596,room_rates!$A$2:$G$8,3,FALSE)*15%,0)</f>
        <v>0</v>
      </c>
      <c r="T596">
        <f t="shared" si="93"/>
        <v>0</v>
      </c>
      <c r="U596">
        <f t="shared" si="94"/>
        <v>700</v>
      </c>
      <c r="V596">
        <f t="shared" si="95"/>
        <v>5</v>
      </c>
    </row>
    <row r="597" spans="1:22" ht="14.25" hidden="1" customHeight="1" x14ac:dyDescent="0.35">
      <c r="A597" s="1">
        <v>1007010</v>
      </c>
      <c r="B597" s="3">
        <v>45674</v>
      </c>
      <c r="C597" s="3">
        <v>45696</v>
      </c>
      <c r="E597" s="1" t="s">
        <v>18</v>
      </c>
      <c r="F597" s="1">
        <v>1</v>
      </c>
      <c r="H597" s="1">
        <v>0</v>
      </c>
      <c r="I597" s="1"/>
      <c r="J597" s="2" t="s">
        <v>15</v>
      </c>
      <c r="K597" s="1">
        <v>1</v>
      </c>
      <c r="L597" s="1" t="s">
        <v>19</v>
      </c>
      <c r="N597" s="2" t="s">
        <v>22</v>
      </c>
    </row>
    <row r="598" spans="1:22" ht="14.25" customHeight="1" x14ac:dyDescent="0.35">
      <c r="A598" s="1">
        <v>1002175</v>
      </c>
      <c r="B598" s="3">
        <v>45689</v>
      </c>
      <c r="C598" s="3">
        <v>45697</v>
      </c>
      <c r="D598" s="3">
        <v>45701</v>
      </c>
      <c r="E598" s="1" t="s">
        <v>21</v>
      </c>
      <c r="F598" s="1">
        <v>3</v>
      </c>
      <c r="G598" s="1" t="s">
        <v>23</v>
      </c>
      <c r="H598" s="1">
        <v>0</v>
      </c>
      <c r="I598" s="1">
        <f t="shared" ref="I598:I618" si="97">H598/100</f>
        <v>0</v>
      </c>
      <c r="J598" s="1" t="s">
        <v>24</v>
      </c>
      <c r="K598" s="1">
        <v>1</v>
      </c>
      <c r="L598" s="1" t="s">
        <v>19</v>
      </c>
      <c r="M598" s="1" t="b">
        <v>0</v>
      </c>
      <c r="N598" s="2" t="s">
        <v>17</v>
      </c>
      <c r="O598">
        <f t="shared" ref="O598:O618" si="98">C598-B598</f>
        <v>8</v>
      </c>
      <c r="P598">
        <f t="shared" ref="P598:P618" si="99">D598-C598</f>
        <v>4</v>
      </c>
      <c r="Q598">
        <f>IF(G598="B",VLOOKUP(F598,room_rates!$A$2:$G$8,3,FALSE),IF(G598="P",VLOOKUP(F598,room_rates!$A$2:$G$8,6,FALSE),IF(G598="M",VLOOKUP(F598,room_rates!$A$2:$G$8,7,FALSE),"")))</f>
        <v>220</v>
      </c>
      <c r="R598">
        <f t="shared" ref="R598:R618" si="100">Q598*(H598/100)</f>
        <v>0</v>
      </c>
      <c r="S598">
        <f>IF(J598="Online Travel Agency",VLOOKUP(F598,room_rates!$A$2:$G$8,3,FALSE)*15%,0)</f>
        <v>33</v>
      </c>
      <c r="T598">
        <f t="shared" ref="T598:T618" si="101">IF(M598=TRUE, Q598*1%,0)</f>
        <v>0</v>
      </c>
      <c r="U598">
        <f t="shared" ref="U598:U618" si="102">(Q598-R598-S598-T598)*V598</f>
        <v>748</v>
      </c>
      <c r="V598">
        <f t="shared" ref="V598:V618" si="103">K598*P598</f>
        <v>4</v>
      </c>
    </row>
    <row r="599" spans="1:22" ht="14.25" customHeight="1" x14ac:dyDescent="0.35">
      <c r="A599" s="1">
        <v>1002322</v>
      </c>
      <c r="B599" s="3">
        <v>45664</v>
      </c>
      <c r="C599" s="3">
        <v>45697</v>
      </c>
      <c r="D599" s="3">
        <v>45701</v>
      </c>
      <c r="E599" s="1" t="s">
        <v>18</v>
      </c>
      <c r="F599" s="1">
        <v>2</v>
      </c>
      <c r="G599" s="1" t="s">
        <v>23</v>
      </c>
      <c r="H599" s="1">
        <v>0</v>
      </c>
      <c r="I599" s="1">
        <f t="shared" si="97"/>
        <v>0</v>
      </c>
      <c r="J599" s="1" t="s">
        <v>15</v>
      </c>
      <c r="K599" s="1">
        <v>1</v>
      </c>
      <c r="L599" s="1" t="s">
        <v>19</v>
      </c>
      <c r="M599" s="1" t="b">
        <v>0</v>
      </c>
      <c r="N599" s="2" t="s">
        <v>17</v>
      </c>
      <c r="O599">
        <f t="shared" si="98"/>
        <v>33</v>
      </c>
      <c r="P599">
        <f t="shared" si="99"/>
        <v>4</v>
      </c>
      <c r="Q599">
        <f>IF(G599="B",VLOOKUP(F599,room_rates!$A$2:$G$8,3,FALSE),IF(G599="P",VLOOKUP(F599,room_rates!$A$2:$G$8,6,FALSE),IF(G599="M",VLOOKUP(F599,room_rates!$A$2:$G$8,7,FALSE),"")))</f>
        <v>140</v>
      </c>
      <c r="R599">
        <f t="shared" si="100"/>
        <v>0</v>
      </c>
      <c r="S599">
        <f>IF(J599="Online Travel Agency",VLOOKUP(F599,room_rates!$A$2:$G$8,3,FALSE)*15%,0)</f>
        <v>0</v>
      </c>
      <c r="T599">
        <f t="shared" si="101"/>
        <v>0</v>
      </c>
      <c r="U599">
        <f t="shared" si="102"/>
        <v>560</v>
      </c>
      <c r="V599">
        <f t="shared" si="103"/>
        <v>4</v>
      </c>
    </row>
    <row r="600" spans="1:22" ht="14.25" customHeight="1" x14ac:dyDescent="0.35">
      <c r="A600" s="1">
        <v>1002428</v>
      </c>
      <c r="B600" s="3">
        <v>45691</v>
      </c>
      <c r="C600" s="3">
        <v>45697</v>
      </c>
      <c r="D600" s="3">
        <v>45698</v>
      </c>
      <c r="E600" s="1" t="s">
        <v>18</v>
      </c>
      <c r="F600" s="1">
        <v>2</v>
      </c>
      <c r="G600" s="1" t="s">
        <v>23</v>
      </c>
      <c r="H600" s="1">
        <v>0</v>
      </c>
      <c r="I600" s="1">
        <f t="shared" si="97"/>
        <v>0</v>
      </c>
      <c r="J600" s="1" t="s">
        <v>24</v>
      </c>
      <c r="K600" s="1">
        <v>3</v>
      </c>
      <c r="L600" s="1" t="s">
        <v>16</v>
      </c>
      <c r="M600" s="1" t="b">
        <v>0</v>
      </c>
      <c r="N600" s="2" t="s">
        <v>17</v>
      </c>
      <c r="O600">
        <f t="shared" si="98"/>
        <v>6</v>
      </c>
      <c r="P600">
        <f t="shared" si="99"/>
        <v>1</v>
      </c>
      <c r="Q600">
        <f>IF(G600="B",VLOOKUP(F600,room_rates!$A$2:$G$8,3,FALSE),IF(G600="P",VLOOKUP(F600,room_rates!$A$2:$G$8,6,FALSE),IF(G600="M",VLOOKUP(F600,room_rates!$A$2:$G$8,7,FALSE),"")))</f>
        <v>140</v>
      </c>
      <c r="R600">
        <f t="shared" si="100"/>
        <v>0</v>
      </c>
      <c r="S600">
        <f>IF(J600="Online Travel Agency",VLOOKUP(F600,room_rates!$A$2:$G$8,3,FALSE)*15%,0)</f>
        <v>21</v>
      </c>
      <c r="T600">
        <f t="shared" si="101"/>
        <v>0</v>
      </c>
      <c r="U600">
        <f t="shared" si="102"/>
        <v>357</v>
      </c>
      <c r="V600">
        <f t="shared" si="103"/>
        <v>3</v>
      </c>
    </row>
    <row r="601" spans="1:22" ht="14.25" customHeight="1" x14ac:dyDescent="0.35">
      <c r="A601" s="1">
        <v>1002670</v>
      </c>
      <c r="B601" s="3">
        <v>45692</v>
      </c>
      <c r="C601" s="3">
        <v>45697</v>
      </c>
      <c r="D601" s="3">
        <v>45699</v>
      </c>
      <c r="E601" s="1" t="s">
        <v>18</v>
      </c>
      <c r="F601" s="1">
        <v>1</v>
      </c>
      <c r="G601" s="1" t="s">
        <v>23</v>
      </c>
      <c r="H601" s="1">
        <v>0</v>
      </c>
      <c r="I601" s="1">
        <f t="shared" si="97"/>
        <v>0</v>
      </c>
      <c r="J601" s="1" t="s">
        <v>24</v>
      </c>
      <c r="K601" s="1">
        <v>2</v>
      </c>
      <c r="L601" s="1" t="s">
        <v>16</v>
      </c>
      <c r="M601" s="1" t="b">
        <v>1</v>
      </c>
      <c r="N601" s="2" t="s">
        <v>17</v>
      </c>
      <c r="O601">
        <f t="shared" si="98"/>
        <v>5</v>
      </c>
      <c r="P601">
        <f t="shared" si="99"/>
        <v>2</v>
      </c>
      <c r="Q601">
        <f>IF(G601="B",VLOOKUP(F601,room_rates!$A$2:$G$8,3,FALSE),IF(G601="P",VLOOKUP(F601,room_rates!$A$2:$G$8,6,FALSE),IF(G601="M",VLOOKUP(F601,room_rates!$A$2:$G$8,7,FALSE),"")))</f>
        <v>120</v>
      </c>
      <c r="R601">
        <f t="shared" si="100"/>
        <v>0</v>
      </c>
      <c r="S601">
        <f>IF(J601="Online Travel Agency",VLOOKUP(F601,room_rates!$A$2:$G$8,3,FALSE)*15%,0)</f>
        <v>18</v>
      </c>
      <c r="T601">
        <f t="shared" si="101"/>
        <v>1.2</v>
      </c>
      <c r="U601">
        <f t="shared" si="102"/>
        <v>403.2</v>
      </c>
      <c r="V601">
        <f t="shared" si="103"/>
        <v>4</v>
      </c>
    </row>
    <row r="602" spans="1:22" ht="14.25" customHeight="1" x14ac:dyDescent="0.35">
      <c r="A602" s="1">
        <v>1002732</v>
      </c>
      <c r="B602" s="3">
        <v>45685</v>
      </c>
      <c r="C602" s="3">
        <v>45697</v>
      </c>
      <c r="D602" s="3">
        <v>45700</v>
      </c>
      <c r="E602" s="1" t="s">
        <v>21</v>
      </c>
      <c r="F602" s="1">
        <v>3</v>
      </c>
      <c r="G602" s="1" t="s">
        <v>23</v>
      </c>
      <c r="H602" s="1">
        <v>0</v>
      </c>
      <c r="I602" s="1">
        <f t="shared" si="97"/>
        <v>0</v>
      </c>
      <c r="J602" s="1" t="s">
        <v>24</v>
      </c>
      <c r="K602" s="1">
        <v>2</v>
      </c>
      <c r="L602" s="1" t="s">
        <v>19</v>
      </c>
      <c r="M602" s="1" t="b">
        <v>1</v>
      </c>
      <c r="N602" s="2" t="s">
        <v>17</v>
      </c>
      <c r="O602">
        <f t="shared" si="98"/>
        <v>12</v>
      </c>
      <c r="P602">
        <f t="shared" si="99"/>
        <v>3</v>
      </c>
      <c r="Q602">
        <f>IF(G602="B",VLOOKUP(F602,room_rates!$A$2:$G$8,3,FALSE),IF(G602="P",VLOOKUP(F602,room_rates!$A$2:$G$8,6,FALSE),IF(G602="M",VLOOKUP(F602,room_rates!$A$2:$G$8,7,FALSE),"")))</f>
        <v>220</v>
      </c>
      <c r="R602">
        <f t="shared" si="100"/>
        <v>0</v>
      </c>
      <c r="S602">
        <f>IF(J602="Online Travel Agency",VLOOKUP(F602,room_rates!$A$2:$G$8,3,FALSE)*15%,0)</f>
        <v>33</v>
      </c>
      <c r="T602">
        <f t="shared" si="101"/>
        <v>2.2000000000000002</v>
      </c>
      <c r="U602">
        <f t="shared" si="102"/>
        <v>1108.8000000000002</v>
      </c>
      <c r="V602">
        <f t="shared" si="103"/>
        <v>6</v>
      </c>
    </row>
    <row r="603" spans="1:22" ht="14.25" customHeight="1" x14ac:dyDescent="0.35">
      <c r="A603" s="1">
        <v>1002745</v>
      </c>
      <c r="B603" s="3">
        <v>45697</v>
      </c>
      <c r="C603" s="3">
        <v>45697</v>
      </c>
      <c r="D603" s="3">
        <v>45701</v>
      </c>
      <c r="E603" s="1" t="s">
        <v>18</v>
      </c>
      <c r="F603" s="1">
        <v>1</v>
      </c>
      <c r="G603" s="1" t="s">
        <v>23</v>
      </c>
      <c r="H603" s="1">
        <v>0</v>
      </c>
      <c r="I603" s="1">
        <f t="shared" si="97"/>
        <v>0</v>
      </c>
      <c r="J603" s="1" t="s">
        <v>20</v>
      </c>
      <c r="K603" s="1">
        <v>2</v>
      </c>
      <c r="L603" s="1" t="s">
        <v>19</v>
      </c>
      <c r="M603" s="1" t="b">
        <v>0</v>
      </c>
      <c r="N603" s="2" t="s">
        <v>17</v>
      </c>
      <c r="O603">
        <f t="shared" si="98"/>
        <v>0</v>
      </c>
      <c r="P603">
        <f t="shared" si="99"/>
        <v>4</v>
      </c>
      <c r="Q603">
        <f>IF(G603="B",VLOOKUP(F603,room_rates!$A$2:$G$8,3,FALSE),IF(G603="P",VLOOKUP(F603,room_rates!$A$2:$G$8,6,FALSE),IF(G603="M",VLOOKUP(F603,room_rates!$A$2:$G$8,7,FALSE),"")))</f>
        <v>120</v>
      </c>
      <c r="R603">
        <f t="shared" si="100"/>
        <v>0</v>
      </c>
      <c r="S603">
        <f>IF(J603="Online Travel Agency",VLOOKUP(F603,room_rates!$A$2:$G$8,3,FALSE)*15%,0)</f>
        <v>0</v>
      </c>
      <c r="T603">
        <f t="shared" si="101"/>
        <v>0</v>
      </c>
      <c r="U603">
        <f t="shared" si="102"/>
        <v>960</v>
      </c>
      <c r="V603">
        <f t="shared" si="103"/>
        <v>8</v>
      </c>
    </row>
    <row r="604" spans="1:22" ht="14.25" customHeight="1" x14ac:dyDescent="0.35">
      <c r="A604" s="1">
        <v>1002785</v>
      </c>
      <c r="B604" s="3">
        <v>45697</v>
      </c>
      <c r="C604" s="3">
        <v>45697</v>
      </c>
      <c r="D604" s="3">
        <v>45698</v>
      </c>
      <c r="E604" s="1" t="s">
        <v>21</v>
      </c>
      <c r="F604" s="1">
        <v>4</v>
      </c>
      <c r="G604" s="1" t="s">
        <v>23</v>
      </c>
      <c r="H604" s="1">
        <v>0</v>
      </c>
      <c r="I604" s="1">
        <f t="shared" si="97"/>
        <v>0</v>
      </c>
      <c r="J604" s="1" t="s">
        <v>20</v>
      </c>
      <c r="K604" s="1">
        <v>3</v>
      </c>
      <c r="L604" s="1" t="s">
        <v>16</v>
      </c>
      <c r="M604" s="1" t="b">
        <v>0</v>
      </c>
      <c r="N604" s="2" t="s">
        <v>17</v>
      </c>
      <c r="O604">
        <f t="shared" si="98"/>
        <v>0</v>
      </c>
      <c r="P604">
        <f t="shared" si="99"/>
        <v>1</v>
      </c>
      <c r="Q604">
        <f>IF(G604="B",VLOOKUP(F604,room_rates!$A$2:$G$8,3,FALSE),IF(G604="P",VLOOKUP(F604,room_rates!$A$2:$G$8,6,FALSE),IF(G604="M",VLOOKUP(F604,room_rates!$A$2:$G$8,7,FALSE),"")))</f>
        <v>230</v>
      </c>
      <c r="R604">
        <f t="shared" si="100"/>
        <v>0</v>
      </c>
      <c r="S604">
        <f>IF(J604="Online Travel Agency",VLOOKUP(F604,room_rates!$A$2:$G$8,3,FALSE)*15%,0)</f>
        <v>0</v>
      </c>
      <c r="T604">
        <f t="shared" si="101"/>
        <v>0</v>
      </c>
      <c r="U604">
        <f t="shared" si="102"/>
        <v>690</v>
      </c>
      <c r="V604">
        <f t="shared" si="103"/>
        <v>3</v>
      </c>
    </row>
    <row r="605" spans="1:22" ht="14.25" customHeight="1" x14ac:dyDescent="0.35">
      <c r="A605" s="1">
        <v>1002838</v>
      </c>
      <c r="B605" s="3">
        <v>45669</v>
      </c>
      <c r="C605" s="3">
        <v>45697</v>
      </c>
      <c r="D605" s="3">
        <v>45704</v>
      </c>
      <c r="E605" s="1" t="s">
        <v>18</v>
      </c>
      <c r="F605" s="1">
        <v>1</v>
      </c>
      <c r="G605" s="1" t="s">
        <v>23</v>
      </c>
      <c r="H605" s="1">
        <v>0</v>
      </c>
      <c r="I605" s="1">
        <f t="shared" si="97"/>
        <v>0</v>
      </c>
      <c r="J605" s="1" t="s">
        <v>15</v>
      </c>
      <c r="K605" s="1">
        <v>3</v>
      </c>
      <c r="L605" s="1" t="s">
        <v>16</v>
      </c>
      <c r="M605" s="1" t="b">
        <v>1</v>
      </c>
      <c r="N605" s="2" t="s">
        <v>17</v>
      </c>
      <c r="O605">
        <f t="shared" si="98"/>
        <v>28</v>
      </c>
      <c r="P605">
        <f t="shared" si="99"/>
        <v>7</v>
      </c>
      <c r="Q605">
        <f>IF(G605="B",VLOOKUP(F605,room_rates!$A$2:$G$8,3,FALSE),IF(G605="P",VLOOKUP(F605,room_rates!$A$2:$G$8,6,FALSE),IF(G605="M",VLOOKUP(F605,room_rates!$A$2:$G$8,7,FALSE),"")))</f>
        <v>120</v>
      </c>
      <c r="R605">
        <f t="shared" si="100"/>
        <v>0</v>
      </c>
      <c r="S605">
        <f>IF(J605="Online Travel Agency",VLOOKUP(F605,room_rates!$A$2:$G$8,3,FALSE)*15%,0)</f>
        <v>0</v>
      </c>
      <c r="T605">
        <f t="shared" si="101"/>
        <v>1.2</v>
      </c>
      <c r="U605">
        <f t="shared" si="102"/>
        <v>2494.7999999999997</v>
      </c>
      <c r="V605">
        <f t="shared" si="103"/>
        <v>21</v>
      </c>
    </row>
    <row r="606" spans="1:22" ht="14.25" customHeight="1" x14ac:dyDescent="0.35">
      <c r="A606" s="1">
        <v>1002875</v>
      </c>
      <c r="B606" s="3">
        <v>45697</v>
      </c>
      <c r="C606" s="3">
        <v>45697</v>
      </c>
      <c r="D606" s="3">
        <v>45702</v>
      </c>
      <c r="E606" s="1" t="s">
        <v>21</v>
      </c>
      <c r="F606" s="1">
        <v>4</v>
      </c>
      <c r="G606" s="1" t="s">
        <v>23</v>
      </c>
      <c r="H606" s="1">
        <v>0</v>
      </c>
      <c r="I606" s="1">
        <f t="shared" si="97"/>
        <v>0</v>
      </c>
      <c r="J606" s="1" t="s">
        <v>20</v>
      </c>
      <c r="K606" s="1">
        <v>3</v>
      </c>
      <c r="L606" s="1" t="s">
        <v>16</v>
      </c>
      <c r="M606" s="1" t="b">
        <v>0</v>
      </c>
      <c r="N606" s="2" t="s">
        <v>17</v>
      </c>
      <c r="O606">
        <f t="shared" si="98"/>
        <v>0</v>
      </c>
      <c r="P606">
        <f t="shared" si="99"/>
        <v>5</v>
      </c>
      <c r="Q606">
        <f>IF(G606="B",VLOOKUP(F606,room_rates!$A$2:$G$8,3,FALSE),IF(G606="P",VLOOKUP(F606,room_rates!$A$2:$G$8,6,FALSE),IF(G606="M",VLOOKUP(F606,room_rates!$A$2:$G$8,7,FALSE),"")))</f>
        <v>230</v>
      </c>
      <c r="R606">
        <f t="shared" si="100"/>
        <v>0</v>
      </c>
      <c r="S606">
        <f>IF(J606="Online Travel Agency",VLOOKUP(F606,room_rates!$A$2:$G$8,3,FALSE)*15%,0)</f>
        <v>0</v>
      </c>
      <c r="T606">
        <f t="shared" si="101"/>
        <v>0</v>
      </c>
      <c r="U606">
        <f t="shared" si="102"/>
        <v>3450</v>
      </c>
      <c r="V606">
        <f t="shared" si="103"/>
        <v>15</v>
      </c>
    </row>
    <row r="607" spans="1:22" ht="14.25" customHeight="1" x14ac:dyDescent="0.35">
      <c r="A607" s="1">
        <v>1002907</v>
      </c>
      <c r="B607" s="3">
        <v>45697</v>
      </c>
      <c r="C607" s="3">
        <v>45697</v>
      </c>
      <c r="D607" s="3">
        <v>45699</v>
      </c>
      <c r="E607" s="1" t="s">
        <v>21</v>
      </c>
      <c r="F607" s="1">
        <v>3</v>
      </c>
      <c r="G607" s="1" t="s">
        <v>23</v>
      </c>
      <c r="H607" s="1">
        <v>0</v>
      </c>
      <c r="I607" s="1">
        <f t="shared" si="97"/>
        <v>0</v>
      </c>
      <c r="J607" s="1" t="s">
        <v>20</v>
      </c>
      <c r="K607" s="1">
        <v>3</v>
      </c>
      <c r="L607" s="1" t="s">
        <v>16</v>
      </c>
      <c r="M607" s="1" t="b">
        <v>0</v>
      </c>
      <c r="N607" s="2" t="s">
        <v>17</v>
      </c>
      <c r="O607">
        <f t="shared" si="98"/>
        <v>0</v>
      </c>
      <c r="P607">
        <f t="shared" si="99"/>
        <v>2</v>
      </c>
      <c r="Q607">
        <f>IF(G607="B",VLOOKUP(F607,room_rates!$A$2:$G$8,3,FALSE),IF(G607="P",VLOOKUP(F607,room_rates!$A$2:$G$8,6,FALSE),IF(G607="M",VLOOKUP(F607,room_rates!$A$2:$G$8,7,FALSE),"")))</f>
        <v>220</v>
      </c>
      <c r="R607">
        <f t="shared" si="100"/>
        <v>0</v>
      </c>
      <c r="S607">
        <f>IF(J607="Online Travel Agency",VLOOKUP(F607,room_rates!$A$2:$G$8,3,FALSE)*15%,0)</f>
        <v>0</v>
      </c>
      <c r="T607">
        <f t="shared" si="101"/>
        <v>0</v>
      </c>
      <c r="U607">
        <f t="shared" si="102"/>
        <v>1320</v>
      </c>
      <c r="V607">
        <f t="shared" si="103"/>
        <v>6</v>
      </c>
    </row>
    <row r="608" spans="1:22" ht="14.25" customHeight="1" x14ac:dyDescent="0.35">
      <c r="A608" s="1">
        <v>1005504</v>
      </c>
      <c r="B608" s="3">
        <v>45681</v>
      </c>
      <c r="C608" s="3">
        <v>45697</v>
      </c>
      <c r="D608" s="3">
        <v>45701</v>
      </c>
      <c r="E608" s="1" t="s">
        <v>18</v>
      </c>
      <c r="F608" s="1">
        <v>2</v>
      </c>
      <c r="G608" s="1" t="s">
        <v>23</v>
      </c>
      <c r="H608" s="1">
        <v>0</v>
      </c>
      <c r="I608" s="1">
        <f t="shared" si="97"/>
        <v>0</v>
      </c>
      <c r="J608" s="1" t="s">
        <v>24</v>
      </c>
      <c r="K608" s="1">
        <v>1</v>
      </c>
      <c r="L608" s="1" t="s">
        <v>19</v>
      </c>
      <c r="M608" s="1" t="b">
        <v>0</v>
      </c>
      <c r="N608" s="2" t="s">
        <v>17</v>
      </c>
      <c r="O608">
        <f t="shared" si="98"/>
        <v>16</v>
      </c>
      <c r="P608">
        <f t="shared" si="99"/>
        <v>4</v>
      </c>
      <c r="Q608">
        <f>IF(G608="B",VLOOKUP(F608,room_rates!$A$2:$G$8,3,FALSE),IF(G608="P",VLOOKUP(F608,room_rates!$A$2:$G$8,6,FALSE),IF(G608="M",VLOOKUP(F608,room_rates!$A$2:$G$8,7,FALSE),"")))</f>
        <v>140</v>
      </c>
      <c r="R608">
        <f t="shared" si="100"/>
        <v>0</v>
      </c>
      <c r="S608">
        <f>IF(J608="Online Travel Agency",VLOOKUP(F608,room_rates!$A$2:$G$8,3,FALSE)*15%,0)</f>
        <v>21</v>
      </c>
      <c r="T608">
        <f t="shared" si="101"/>
        <v>0</v>
      </c>
      <c r="U608">
        <f t="shared" si="102"/>
        <v>476</v>
      </c>
      <c r="V608">
        <f t="shared" si="103"/>
        <v>4</v>
      </c>
    </row>
    <row r="609" spans="1:22" ht="14.25" customHeight="1" x14ac:dyDescent="0.35">
      <c r="A609" s="1">
        <v>1005744</v>
      </c>
      <c r="B609" s="3">
        <v>45657</v>
      </c>
      <c r="C609" s="3">
        <v>45697</v>
      </c>
      <c r="D609" s="3">
        <v>45699</v>
      </c>
      <c r="E609" s="1" t="s">
        <v>18</v>
      </c>
      <c r="F609" s="1">
        <v>1</v>
      </c>
      <c r="G609" s="1" t="s">
        <v>23</v>
      </c>
      <c r="H609" s="1">
        <v>0</v>
      </c>
      <c r="I609" s="1">
        <f t="shared" si="97"/>
        <v>0</v>
      </c>
      <c r="J609" s="1" t="s">
        <v>15</v>
      </c>
      <c r="K609" s="1">
        <v>1</v>
      </c>
      <c r="L609" s="1" t="s">
        <v>16</v>
      </c>
      <c r="M609" s="1" t="b">
        <v>0</v>
      </c>
      <c r="N609" s="2" t="s">
        <v>17</v>
      </c>
      <c r="O609">
        <f t="shared" si="98"/>
        <v>40</v>
      </c>
      <c r="P609">
        <f t="shared" si="99"/>
        <v>2</v>
      </c>
      <c r="Q609">
        <f>IF(G609="B",VLOOKUP(F609,room_rates!$A$2:$G$8,3,FALSE),IF(G609="P",VLOOKUP(F609,room_rates!$A$2:$G$8,6,FALSE),IF(G609="M",VLOOKUP(F609,room_rates!$A$2:$G$8,7,FALSE),"")))</f>
        <v>120</v>
      </c>
      <c r="R609">
        <f t="shared" si="100"/>
        <v>0</v>
      </c>
      <c r="S609">
        <f>IF(J609="Online Travel Agency",VLOOKUP(F609,room_rates!$A$2:$G$8,3,FALSE)*15%,0)</f>
        <v>0</v>
      </c>
      <c r="T609">
        <f t="shared" si="101"/>
        <v>0</v>
      </c>
      <c r="U609">
        <f t="shared" si="102"/>
        <v>240</v>
      </c>
      <c r="V609">
        <f t="shared" si="103"/>
        <v>2</v>
      </c>
    </row>
    <row r="610" spans="1:22" ht="14.25" customHeight="1" x14ac:dyDescent="0.35">
      <c r="A610" s="1">
        <v>1005841</v>
      </c>
      <c r="B610" s="3">
        <v>45655</v>
      </c>
      <c r="C610" s="3">
        <v>45697</v>
      </c>
      <c r="D610" s="3">
        <v>45704</v>
      </c>
      <c r="E610" s="1" t="s">
        <v>21</v>
      </c>
      <c r="F610" s="1">
        <v>3</v>
      </c>
      <c r="G610" s="1" t="s">
        <v>23</v>
      </c>
      <c r="H610" s="1">
        <v>0</v>
      </c>
      <c r="I610" s="1">
        <f t="shared" si="97"/>
        <v>0</v>
      </c>
      <c r="J610" s="1" t="s">
        <v>15</v>
      </c>
      <c r="K610" s="1">
        <v>2</v>
      </c>
      <c r="L610" s="1" t="s">
        <v>19</v>
      </c>
      <c r="M610" s="1" t="b">
        <v>1</v>
      </c>
      <c r="N610" s="2" t="s">
        <v>17</v>
      </c>
      <c r="O610">
        <f t="shared" si="98"/>
        <v>42</v>
      </c>
      <c r="P610">
        <f t="shared" si="99"/>
        <v>7</v>
      </c>
      <c r="Q610">
        <f>IF(G610="B",VLOOKUP(F610,room_rates!$A$2:$G$8,3,FALSE),IF(G610="P",VLOOKUP(F610,room_rates!$A$2:$G$8,6,FALSE),IF(G610="M",VLOOKUP(F610,room_rates!$A$2:$G$8,7,FALSE),"")))</f>
        <v>220</v>
      </c>
      <c r="R610">
        <f t="shared" si="100"/>
        <v>0</v>
      </c>
      <c r="S610">
        <f>IF(J610="Online Travel Agency",VLOOKUP(F610,room_rates!$A$2:$G$8,3,FALSE)*15%,0)</f>
        <v>0</v>
      </c>
      <c r="T610">
        <f t="shared" si="101"/>
        <v>2.2000000000000002</v>
      </c>
      <c r="U610">
        <f t="shared" si="102"/>
        <v>3049.2000000000003</v>
      </c>
      <c r="V610">
        <f t="shared" si="103"/>
        <v>14</v>
      </c>
    </row>
    <row r="611" spans="1:22" ht="14.25" customHeight="1" x14ac:dyDescent="0.35">
      <c r="A611" s="1">
        <v>1005842</v>
      </c>
      <c r="B611" s="3">
        <v>45697</v>
      </c>
      <c r="C611" s="3">
        <v>45697</v>
      </c>
      <c r="D611" s="3">
        <v>45701</v>
      </c>
      <c r="E611" s="1" t="s">
        <v>18</v>
      </c>
      <c r="F611" s="1">
        <v>2</v>
      </c>
      <c r="G611" s="1" t="s">
        <v>23</v>
      </c>
      <c r="H611" s="1">
        <v>0</v>
      </c>
      <c r="I611" s="1">
        <f t="shared" si="97"/>
        <v>0</v>
      </c>
      <c r="J611" s="1" t="s">
        <v>20</v>
      </c>
      <c r="K611" s="1">
        <v>2</v>
      </c>
      <c r="L611" s="1" t="s">
        <v>16</v>
      </c>
      <c r="M611" s="1" t="b">
        <v>0</v>
      </c>
      <c r="N611" s="2" t="s">
        <v>17</v>
      </c>
      <c r="O611">
        <f t="shared" si="98"/>
        <v>0</v>
      </c>
      <c r="P611">
        <f t="shared" si="99"/>
        <v>4</v>
      </c>
      <c r="Q611">
        <f>IF(G611="B",VLOOKUP(F611,room_rates!$A$2:$G$8,3,FALSE),IF(G611="P",VLOOKUP(F611,room_rates!$A$2:$G$8,6,FALSE),IF(G611="M",VLOOKUP(F611,room_rates!$A$2:$G$8,7,FALSE),"")))</f>
        <v>140</v>
      </c>
      <c r="R611">
        <f t="shared" si="100"/>
        <v>0</v>
      </c>
      <c r="S611">
        <f>IF(J611="Online Travel Agency",VLOOKUP(F611,room_rates!$A$2:$G$8,3,FALSE)*15%,0)</f>
        <v>0</v>
      </c>
      <c r="T611">
        <f t="shared" si="101"/>
        <v>0</v>
      </c>
      <c r="U611">
        <f t="shared" si="102"/>
        <v>1120</v>
      </c>
      <c r="V611">
        <f t="shared" si="103"/>
        <v>8</v>
      </c>
    </row>
    <row r="612" spans="1:22" ht="14.25" customHeight="1" x14ac:dyDescent="0.35">
      <c r="A612" s="1">
        <v>1005898</v>
      </c>
      <c r="B612" s="3">
        <v>45690</v>
      </c>
      <c r="C612" s="3">
        <v>45697</v>
      </c>
      <c r="D612" s="3">
        <v>45702</v>
      </c>
      <c r="E612" s="1" t="s">
        <v>18</v>
      </c>
      <c r="F612" s="1">
        <v>2</v>
      </c>
      <c r="G612" s="1" t="s">
        <v>23</v>
      </c>
      <c r="H612" s="1">
        <v>0</v>
      </c>
      <c r="I612" s="1">
        <f t="shared" si="97"/>
        <v>0</v>
      </c>
      <c r="J612" s="1" t="s">
        <v>15</v>
      </c>
      <c r="K612" s="1">
        <v>1</v>
      </c>
      <c r="L612" s="1" t="s">
        <v>19</v>
      </c>
      <c r="M612" s="1" t="b">
        <v>0</v>
      </c>
      <c r="N612" s="2" t="s">
        <v>17</v>
      </c>
      <c r="O612">
        <f t="shared" si="98"/>
        <v>7</v>
      </c>
      <c r="P612">
        <f t="shared" si="99"/>
        <v>5</v>
      </c>
      <c r="Q612">
        <f>IF(G612="B",VLOOKUP(F612,room_rates!$A$2:$G$8,3,FALSE),IF(G612="P",VLOOKUP(F612,room_rates!$A$2:$G$8,6,FALSE),IF(G612="M",VLOOKUP(F612,room_rates!$A$2:$G$8,7,FALSE),"")))</f>
        <v>140</v>
      </c>
      <c r="R612">
        <f t="shared" si="100"/>
        <v>0</v>
      </c>
      <c r="S612">
        <f>IF(J612="Online Travel Agency",VLOOKUP(F612,room_rates!$A$2:$G$8,3,FALSE)*15%,0)</f>
        <v>0</v>
      </c>
      <c r="T612">
        <f t="shared" si="101"/>
        <v>0</v>
      </c>
      <c r="U612">
        <f t="shared" si="102"/>
        <v>700</v>
      </c>
      <c r="V612">
        <f t="shared" si="103"/>
        <v>5</v>
      </c>
    </row>
    <row r="613" spans="1:22" ht="14.25" customHeight="1" x14ac:dyDescent="0.35">
      <c r="A613" s="1">
        <v>1006021</v>
      </c>
      <c r="B613" s="3">
        <v>45683</v>
      </c>
      <c r="C613" s="3">
        <v>45697</v>
      </c>
      <c r="D613" s="3">
        <v>45701</v>
      </c>
      <c r="E613" s="1" t="s">
        <v>21</v>
      </c>
      <c r="F613" s="1">
        <v>4</v>
      </c>
      <c r="G613" s="1" t="s">
        <v>23</v>
      </c>
      <c r="H613" s="1">
        <v>0</v>
      </c>
      <c r="I613" s="1">
        <f t="shared" si="97"/>
        <v>0</v>
      </c>
      <c r="J613" s="1" t="s">
        <v>24</v>
      </c>
      <c r="K613" s="1">
        <v>1</v>
      </c>
      <c r="L613" s="1" t="s">
        <v>19</v>
      </c>
      <c r="M613" s="1" t="b">
        <v>0</v>
      </c>
      <c r="N613" s="2" t="s">
        <v>17</v>
      </c>
      <c r="O613">
        <f t="shared" si="98"/>
        <v>14</v>
      </c>
      <c r="P613">
        <f t="shared" si="99"/>
        <v>4</v>
      </c>
      <c r="Q613">
        <f>IF(G613="B",VLOOKUP(F613,room_rates!$A$2:$G$8,3,FALSE),IF(G613="P",VLOOKUP(F613,room_rates!$A$2:$G$8,6,FALSE),IF(G613="M",VLOOKUP(F613,room_rates!$A$2:$G$8,7,FALSE),"")))</f>
        <v>230</v>
      </c>
      <c r="R613">
        <f t="shared" si="100"/>
        <v>0</v>
      </c>
      <c r="S613">
        <f>IF(J613="Online Travel Agency",VLOOKUP(F613,room_rates!$A$2:$G$8,3,FALSE)*15%,0)</f>
        <v>34.5</v>
      </c>
      <c r="T613">
        <f t="shared" si="101"/>
        <v>0</v>
      </c>
      <c r="U613">
        <f t="shared" si="102"/>
        <v>782</v>
      </c>
      <c r="V613">
        <f t="shared" si="103"/>
        <v>4</v>
      </c>
    </row>
    <row r="614" spans="1:22" ht="14.25" customHeight="1" x14ac:dyDescent="0.35">
      <c r="A614" s="1">
        <v>1006197</v>
      </c>
      <c r="B614" s="3">
        <v>45697</v>
      </c>
      <c r="C614" s="3">
        <v>45697</v>
      </c>
      <c r="D614" s="3">
        <v>45701</v>
      </c>
      <c r="E614" s="1" t="s">
        <v>18</v>
      </c>
      <c r="F614" s="1">
        <v>1</v>
      </c>
      <c r="G614" s="1" t="s">
        <v>23</v>
      </c>
      <c r="H614" s="1">
        <v>0</v>
      </c>
      <c r="I614" s="1">
        <f t="shared" si="97"/>
        <v>0</v>
      </c>
      <c r="J614" s="1" t="s">
        <v>20</v>
      </c>
      <c r="K614" s="1">
        <v>1</v>
      </c>
      <c r="L614" s="1" t="s">
        <v>19</v>
      </c>
      <c r="M614" s="1" t="b">
        <v>0</v>
      </c>
      <c r="N614" s="2" t="s">
        <v>17</v>
      </c>
      <c r="O614">
        <f t="shared" si="98"/>
        <v>0</v>
      </c>
      <c r="P614">
        <f t="shared" si="99"/>
        <v>4</v>
      </c>
      <c r="Q614">
        <f>IF(G614="B",VLOOKUP(F614,room_rates!$A$2:$G$8,3,FALSE),IF(G614="P",VLOOKUP(F614,room_rates!$A$2:$G$8,6,FALSE),IF(G614="M",VLOOKUP(F614,room_rates!$A$2:$G$8,7,FALSE),"")))</f>
        <v>120</v>
      </c>
      <c r="R614">
        <f t="shared" si="100"/>
        <v>0</v>
      </c>
      <c r="S614">
        <f>IF(J614="Online Travel Agency",VLOOKUP(F614,room_rates!$A$2:$G$8,3,FALSE)*15%,0)</f>
        <v>0</v>
      </c>
      <c r="T614">
        <f t="shared" si="101"/>
        <v>0</v>
      </c>
      <c r="U614">
        <f t="shared" si="102"/>
        <v>480</v>
      </c>
      <c r="V614">
        <f t="shared" si="103"/>
        <v>4</v>
      </c>
    </row>
    <row r="615" spans="1:22" ht="14.25" customHeight="1" x14ac:dyDescent="0.35">
      <c r="A615" s="1">
        <v>1006624</v>
      </c>
      <c r="B615" s="3">
        <v>45679</v>
      </c>
      <c r="C615" s="3">
        <v>45697</v>
      </c>
      <c r="D615" s="3">
        <v>45704</v>
      </c>
      <c r="E615" s="1" t="s">
        <v>18</v>
      </c>
      <c r="F615" s="1">
        <v>2</v>
      </c>
      <c r="G615" s="1" t="s">
        <v>23</v>
      </c>
      <c r="H615" s="1">
        <v>0</v>
      </c>
      <c r="I615" s="1">
        <f t="shared" si="97"/>
        <v>0</v>
      </c>
      <c r="J615" s="1" t="s">
        <v>15</v>
      </c>
      <c r="K615" s="1">
        <v>2</v>
      </c>
      <c r="L615" s="1" t="s">
        <v>19</v>
      </c>
      <c r="M615" s="1" t="b">
        <v>0</v>
      </c>
      <c r="N615" s="2" t="s">
        <v>17</v>
      </c>
      <c r="O615">
        <f t="shared" si="98"/>
        <v>18</v>
      </c>
      <c r="P615">
        <f t="shared" si="99"/>
        <v>7</v>
      </c>
      <c r="Q615">
        <f>IF(G615="B",VLOOKUP(F615,room_rates!$A$2:$G$8,3,FALSE),IF(G615="P",VLOOKUP(F615,room_rates!$A$2:$G$8,6,FALSE),IF(G615="M",VLOOKUP(F615,room_rates!$A$2:$G$8,7,FALSE),"")))</f>
        <v>140</v>
      </c>
      <c r="R615">
        <f t="shared" si="100"/>
        <v>0</v>
      </c>
      <c r="S615">
        <f>IF(J615="Online Travel Agency",VLOOKUP(F615,room_rates!$A$2:$G$8,3,FALSE)*15%,0)</f>
        <v>0</v>
      </c>
      <c r="T615">
        <f t="shared" si="101"/>
        <v>0</v>
      </c>
      <c r="U615">
        <f t="shared" si="102"/>
        <v>1960</v>
      </c>
      <c r="V615">
        <f t="shared" si="103"/>
        <v>14</v>
      </c>
    </row>
    <row r="616" spans="1:22" ht="14.25" customHeight="1" x14ac:dyDescent="0.35">
      <c r="A616" s="1">
        <v>1006673</v>
      </c>
      <c r="B616" s="3">
        <v>45684</v>
      </c>
      <c r="C616" s="3">
        <v>45697</v>
      </c>
      <c r="D616" s="3">
        <v>45704</v>
      </c>
      <c r="E616" s="1" t="s">
        <v>21</v>
      </c>
      <c r="F616" s="1">
        <v>3</v>
      </c>
      <c r="G616" s="1" t="s">
        <v>23</v>
      </c>
      <c r="H616" s="1">
        <v>0</v>
      </c>
      <c r="I616" s="1">
        <f t="shared" si="97"/>
        <v>0</v>
      </c>
      <c r="J616" s="1" t="s">
        <v>15</v>
      </c>
      <c r="K616" s="1">
        <v>1</v>
      </c>
      <c r="L616" s="1" t="s">
        <v>19</v>
      </c>
      <c r="M616" s="1" t="b">
        <v>0</v>
      </c>
      <c r="N616" s="2" t="s">
        <v>17</v>
      </c>
      <c r="O616">
        <f t="shared" si="98"/>
        <v>13</v>
      </c>
      <c r="P616">
        <f t="shared" si="99"/>
        <v>7</v>
      </c>
      <c r="Q616">
        <f>IF(G616="B",VLOOKUP(F616,room_rates!$A$2:$G$8,3,FALSE),IF(G616="P",VLOOKUP(F616,room_rates!$A$2:$G$8,6,FALSE),IF(G616="M",VLOOKUP(F616,room_rates!$A$2:$G$8,7,FALSE),"")))</f>
        <v>220</v>
      </c>
      <c r="R616">
        <f t="shared" si="100"/>
        <v>0</v>
      </c>
      <c r="S616">
        <f>IF(J616="Online Travel Agency",VLOOKUP(F616,room_rates!$A$2:$G$8,3,FALSE)*15%,0)</f>
        <v>0</v>
      </c>
      <c r="T616">
        <f t="shared" si="101"/>
        <v>0</v>
      </c>
      <c r="U616">
        <f t="shared" si="102"/>
        <v>1540</v>
      </c>
      <c r="V616">
        <f t="shared" si="103"/>
        <v>7</v>
      </c>
    </row>
    <row r="617" spans="1:22" ht="14.25" customHeight="1" x14ac:dyDescent="0.35">
      <c r="A617" s="1">
        <v>1006809</v>
      </c>
      <c r="B617" s="3">
        <v>45657</v>
      </c>
      <c r="C617" s="3">
        <v>45697</v>
      </c>
      <c r="D617" s="3">
        <v>45698</v>
      </c>
      <c r="E617" s="1" t="s">
        <v>18</v>
      </c>
      <c r="F617" s="1">
        <v>1</v>
      </c>
      <c r="G617" s="1" t="s">
        <v>23</v>
      </c>
      <c r="H617" s="1">
        <v>0</v>
      </c>
      <c r="I617" s="1">
        <f t="shared" si="97"/>
        <v>0</v>
      </c>
      <c r="J617" s="1" t="s">
        <v>15</v>
      </c>
      <c r="K617" s="1">
        <v>2</v>
      </c>
      <c r="L617" s="1" t="s">
        <v>16</v>
      </c>
      <c r="M617" s="1" t="b">
        <v>0</v>
      </c>
      <c r="N617" s="2" t="s">
        <v>17</v>
      </c>
      <c r="O617">
        <f t="shared" si="98"/>
        <v>40</v>
      </c>
      <c r="P617">
        <f t="shared" si="99"/>
        <v>1</v>
      </c>
      <c r="Q617">
        <f>IF(G617="B",VLOOKUP(F617,room_rates!$A$2:$G$8,3,FALSE),IF(G617="P",VLOOKUP(F617,room_rates!$A$2:$G$8,6,FALSE),IF(G617="M",VLOOKUP(F617,room_rates!$A$2:$G$8,7,FALSE),"")))</f>
        <v>120</v>
      </c>
      <c r="R617">
        <f t="shared" si="100"/>
        <v>0</v>
      </c>
      <c r="S617">
        <f>IF(J617="Online Travel Agency",VLOOKUP(F617,room_rates!$A$2:$G$8,3,FALSE)*15%,0)</f>
        <v>0</v>
      </c>
      <c r="T617">
        <f t="shared" si="101"/>
        <v>0</v>
      </c>
      <c r="U617">
        <f t="shared" si="102"/>
        <v>240</v>
      </c>
      <c r="V617">
        <f t="shared" si="103"/>
        <v>2</v>
      </c>
    </row>
    <row r="618" spans="1:22" ht="14.25" customHeight="1" x14ac:dyDescent="0.35">
      <c r="A618" s="1">
        <v>1006821</v>
      </c>
      <c r="B618" s="3">
        <v>45690</v>
      </c>
      <c r="C618" s="3">
        <v>45697</v>
      </c>
      <c r="D618" s="3">
        <v>45701</v>
      </c>
      <c r="E618" s="1" t="s">
        <v>18</v>
      </c>
      <c r="F618" s="1">
        <v>1</v>
      </c>
      <c r="G618" s="1" t="s">
        <v>23</v>
      </c>
      <c r="H618" s="1">
        <v>0</v>
      </c>
      <c r="I618" s="1">
        <f t="shared" si="97"/>
        <v>0</v>
      </c>
      <c r="J618" s="1" t="s">
        <v>15</v>
      </c>
      <c r="K618" s="1">
        <v>1</v>
      </c>
      <c r="L618" s="1" t="s">
        <v>16</v>
      </c>
      <c r="M618" s="1" t="b">
        <v>0</v>
      </c>
      <c r="N618" s="2" t="s">
        <v>17</v>
      </c>
      <c r="O618">
        <f t="shared" si="98"/>
        <v>7</v>
      </c>
      <c r="P618">
        <f t="shared" si="99"/>
        <v>4</v>
      </c>
      <c r="Q618">
        <f>IF(G618="B",VLOOKUP(F618,room_rates!$A$2:$G$8,3,FALSE),IF(G618="P",VLOOKUP(F618,room_rates!$A$2:$G$8,6,FALSE),IF(G618="M",VLOOKUP(F618,room_rates!$A$2:$G$8,7,FALSE),"")))</f>
        <v>120</v>
      </c>
      <c r="R618">
        <f t="shared" si="100"/>
        <v>0</v>
      </c>
      <c r="S618">
        <f>IF(J618="Online Travel Agency",VLOOKUP(F618,room_rates!$A$2:$G$8,3,FALSE)*15%,0)</f>
        <v>0</v>
      </c>
      <c r="T618">
        <f t="shared" si="101"/>
        <v>0</v>
      </c>
      <c r="U618">
        <f t="shared" si="102"/>
        <v>480</v>
      </c>
      <c r="V618">
        <f t="shared" si="103"/>
        <v>4</v>
      </c>
    </row>
    <row r="619" spans="1:22" ht="14.25" hidden="1" customHeight="1" x14ac:dyDescent="0.35">
      <c r="A619" s="1">
        <v>1006897</v>
      </c>
      <c r="B619" s="3">
        <v>45679</v>
      </c>
      <c r="C619" s="3">
        <v>45697</v>
      </c>
      <c r="E619" s="1" t="s">
        <v>18</v>
      </c>
      <c r="F619" s="1">
        <v>1</v>
      </c>
      <c r="H619" s="1">
        <v>0</v>
      </c>
      <c r="I619" s="1"/>
      <c r="J619" s="2" t="s">
        <v>15</v>
      </c>
      <c r="K619" s="1">
        <v>1</v>
      </c>
      <c r="L619" s="1" t="s">
        <v>19</v>
      </c>
      <c r="N619" s="2" t="s">
        <v>22</v>
      </c>
    </row>
    <row r="620" spans="1:22" ht="14.25" hidden="1" customHeight="1" x14ac:dyDescent="0.35">
      <c r="A620" s="1">
        <v>1006945</v>
      </c>
      <c r="B620" s="3">
        <v>45684</v>
      </c>
      <c r="C620" s="3">
        <v>45697</v>
      </c>
      <c r="E620" s="1" t="s">
        <v>18</v>
      </c>
      <c r="F620" s="1">
        <v>1</v>
      </c>
      <c r="H620" s="1">
        <v>0</v>
      </c>
      <c r="I620" s="1"/>
      <c r="J620" s="2" t="s">
        <v>15</v>
      </c>
      <c r="K620" s="1">
        <v>3</v>
      </c>
      <c r="L620" s="1" t="s">
        <v>16</v>
      </c>
      <c r="N620" s="2" t="s">
        <v>22</v>
      </c>
    </row>
    <row r="621" spans="1:22" ht="14.25" hidden="1" customHeight="1" x14ac:dyDescent="0.35">
      <c r="A621" s="1">
        <v>1007080</v>
      </c>
      <c r="B621" s="3">
        <v>45657</v>
      </c>
      <c r="C621" s="3">
        <v>45697</v>
      </c>
      <c r="E621" s="1" t="s">
        <v>18</v>
      </c>
      <c r="F621" s="1">
        <v>1</v>
      </c>
      <c r="H621" s="1">
        <v>0</v>
      </c>
      <c r="I621" s="1"/>
      <c r="J621" s="2" t="s">
        <v>15</v>
      </c>
      <c r="K621" s="1">
        <v>1</v>
      </c>
      <c r="L621" s="1" t="s">
        <v>19</v>
      </c>
      <c r="N621" s="2" t="s">
        <v>22</v>
      </c>
    </row>
    <row r="622" spans="1:22" ht="14.25" hidden="1" customHeight="1" x14ac:dyDescent="0.35">
      <c r="A622" s="1">
        <v>1007092</v>
      </c>
      <c r="B622" s="3">
        <v>45690</v>
      </c>
      <c r="C622" s="3">
        <v>45697</v>
      </c>
      <c r="E622" s="1" t="s">
        <v>18</v>
      </c>
      <c r="F622" s="1">
        <v>1</v>
      </c>
      <c r="H622" s="1">
        <v>0</v>
      </c>
      <c r="I622" s="1"/>
      <c r="J622" s="2" t="s">
        <v>15</v>
      </c>
      <c r="K622" s="1">
        <v>1</v>
      </c>
      <c r="L622" s="1" t="s">
        <v>19</v>
      </c>
      <c r="N622" s="2" t="s">
        <v>22</v>
      </c>
    </row>
    <row r="623" spans="1:22" ht="14.25" customHeight="1" x14ac:dyDescent="0.35">
      <c r="A623" s="1">
        <v>1002154</v>
      </c>
      <c r="B623" s="3">
        <v>45685</v>
      </c>
      <c r="C623" s="3">
        <v>45698</v>
      </c>
      <c r="D623" s="3">
        <v>45702</v>
      </c>
      <c r="E623" s="1" t="s">
        <v>21</v>
      </c>
      <c r="F623" s="1">
        <v>4</v>
      </c>
      <c r="G623" s="1" t="s">
        <v>23</v>
      </c>
      <c r="H623" s="1">
        <v>0</v>
      </c>
      <c r="I623" s="1">
        <f t="shared" ref="I623:I646" si="104">H623/100</f>
        <v>0</v>
      </c>
      <c r="J623" s="1" t="s">
        <v>15</v>
      </c>
      <c r="K623" s="1">
        <v>3</v>
      </c>
      <c r="L623" s="1" t="s">
        <v>16</v>
      </c>
      <c r="M623" s="1" t="b">
        <v>0</v>
      </c>
      <c r="N623" s="2" t="s">
        <v>17</v>
      </c>
      <c r="O623">
        <f t="shared" ref="O623:O646" si="105">C623-B623</f>
        <v>13</v>
      </c>
      <c r="P623">
        <f t="shared" ref="P623:P646" si="106">D623-C623</f>
        <v>4</v>
      </c>
      <c r="Q623">
        <f>IF(G623="B",VLOOKUP(F623,room_rates!$A$2:$G$8,3,FALSE),IF(G623="P",VLOOKUP(F623,room_rates!$A$2:$G$8,6,FALSE),IF(G623="M",VLOOKUP(F623,room_rates!$A$2:$G$8,7,FALSE),"")))</f>
        <v>230</v>
      </c>
      <c r="R623">
        <f t="shared" ref="R623:R646" si="107">Q623*(H623/100)</f>
        <v>0</v>
      </c>
      <c r="S623">
        <f>IF(J623="Online Travel Agency",VLOOKUP(F623,room_rates!$A$2:$G$8,3,FALSE)*15%,0)</f>
        <v>0</v>
      </c>
      <c r="T623">
        <f t="shared" ref="T623:T646" si="108">IF(M623=TRUE, Q623*1%,0)</f>
        <v>0</v>
      </c>
      <c r="U623">
        <f t="shared" ref="U623:U646" si="109">(Q623-R623-S623-T623)*V623</f>
        <v>2760</v>
      </c>
      <c r="V623">
        <f t="shared" ref="V623:V646" si="110">K623*P623</f>
        <v>12</v>
      </c>
    </row>
    <row r="624" spans="1:22" ht="14.25" customHeight="1" x14ac:dyDescent="0.35">
      <c r="A624" s="1">
        <v>1002294</v>
      </c>
      <c r="B624" s="3">
        <v>45684</v>
      </c>
      <c r="C624" s="3">
        <v>45698</v>
      </c>
      <c r="D624" s="3">
        <v>45704</v>
      </c>
      <c r="E624" s="1" t="s">
        <v>21</v>
      </c>
      <c r="F624" s="1">
        <v>5</v>
      </c>
      <c r="G624" s="1" t="s">
        <v>23</v>
      </c>
      <c r="H624" s="1">
        <v>0</v>
      </c>
      <c r="I624" s="1">
        <f t="shared" si="104"/>
        <v>0</v>
      </c>
      <c r="J624" s="1" t="s">
        <v>24</v>
      </c>
      <c r="K624" s="1">
        <v>1</v>
      </c>
      <c r="L624" s="1" t="s">
        <v>19</v>
      </c>
      <c r="M624" s="1" t="b">
        <v>0</v>
      </c>
      <c r="N624" s="2" t="s">
        <v>17</v>
      </c>
      <c r="O624">
        <f t="shared" si="105"/>
        <v>14</v>
      </c>
      <c r="P624">
        <f t="shared" si="106"/>
        <v>6</v>
      </c>
      <c r="Q624">
        <f>IF(G624="B",VLOOKUP(F624,room_rates!$A$2:$G$8,3,FALSE),IF(G624="P",VLOOKUP(F624,room_rates!$A$2:$G$8,6,FALSE),IF(G624="M",VLOOKUP(F624,room_rates!$A$2:$G$8,7,FALSE),"")))</f>
        <v>240</v>
      </c>
      <c r="R624">
        <f t="shared" si="107"/>
        <v>0</v>
      </c>
      <c r="S624">
        <f>IF(J624="Online Travel Agency",VLOOKUP(F624,room_rates!$A$2:$G$8,3,FALSE)*15%,0)</f>
        <v>36</v>
      </c>
      <c r="T624">
        <f t="shared" si="108"/>
        <v>0</v>
      </c>
      <c r="U624">
        <f t="shared" si="109"/>
        <v>1224</v>
      </c>
      <c r="V624">
        <f t="shared" si="110"/>
        <v>6</v>
      </c>
    </row>
    <row r="625" spans="1:22" ht="14.25" customHeight="1" x14ac:dyDescent="0.35">
      <c r="A625" s="1">
        <v>1002323</v>
      </c>
      <c r="B625" s="3">
        <v>45678</v>
      </c>
      <c r="C625" s="3">
        <v>45698</v>
      </c>
      <c r="D625" s="3">
        <v>45705</v>
      </c>
      <c r="E625" s="1" t="s">
        <v>13</v>
      </c>
      <c r="F625" s="1">
        <v>6</v>
      </c>
      <c r="G625" s="1" t="s">
        <v>23</v>
      </c>
      <c r="H625" s="1">
        <v>0</v>
      </c>
      <c r="I625" s="1">
        <f t="shared" si="104"/>
        <v>0</v>
      </c>
      <c r="J625" s="1" t="s">
        <v>24</v>
      </c>
      <c r="K625" s="1">
        <v>1</v>
      </c>
      <c r="L625" s="1" t="s">
        <v>16</v>
      </c>
      <c r="M625" s="1" t="b">
        <v>0</v>
      </c>
      <c r="N625" s="2" t="s">
        <v>17</v>
      </c>
      <c r="O625">
        <f t="shared" si="105"/>
        <v>20</v>
      </c>
      <c r="P625">
        <f t="shared" si="106"/>
        <v>7</v>
      </c>
      <c r="Q625">
        <f>IF(G625="B",VLOOKUP(F625,room_rates!$A$2:$G$8,3,FALSE),IF(G625="P",VLOOKUP(F625,room_rates!$A$2:$G$8,6,FALSE),IF(G625="M",VLOOKUP(F625,room_rates!$A$2:$G$8,7,FALSE),"")))</f>
        <v>350</v>
      </c>
      <c r="R625">
        <f t="shared" si="107"/>
        <v>0</v>
      </c>
      <c r="S625">
        <f>IF(J625="Online Travel Agency",VLOOKUP(F625,room_rates!$A$2:$G$8,3,FALSE)*15%,0)</f>
        <v>52.5</v>
      </c>
      <c r="T625">
        <f t="shared" si="108"/>
        <v>0</v>
      </c>
      <c r="U625">
        <f t="shared" si="109"/>
        <v>2082.5</v>
      </c>
      <c r="V625">
        <f t="shared" si="110"/>
        <v>7</v>
      </c>
    </row>
    <row r="626" spans="1:22" ht="14.25" customHeight="1" x14ac:dyDescent="0.35">
      <c r="A626" s="1">
        <v>1002399</v>
      </c>
      <c r="B626" s="3">
        <v>45698</v>
      </c>
      <c r="C626" s="3">
        <v>45698</v>
      </c>
      <c r="D626" s="3">
        <v>45700</v>
      </c>
      <c r="E626" s="1" t="s">
        <v>21</v>
      </c>
      <c r="F626" s="1">
        <v>5</v>
      </c>
      <c r="G626" s="1" t="s">
        <v>23</v>
      </c>
      <c r="H626" s="1">
        <v>0</v>
      </c>
      <c r="I626" s="1">
        <f t="shared" si="104"/>
        <v>0</v>
      </c>
      <c r="J626" s="1" t="s">
        <v>20</v>
      </c>
      <c r="K626" s="1">
        <v>1</v>
      </c>
      <c r="L626" s="1" t="s">
        <v>19</v>
      </c>
      <c r="M626" s="1" t="b">
        <v>0</v>
      </c>
      <c r="N626" s="2" t="s">
        <v>17</v>
      </c>
      <c r="O626">
        <f t="shared" si="105"/>
        <v>0</v>
      </c>
      <c r="P626">
        <f t="shared" si="106"/>
        <v>2</v>
      </c>
      <c r="Q626">
        <f>IF(G626="B",VLOOKUP(F626,room_rates!$A$2:$G$8,3,FALSE),IF(G626="P",VLOOKUP(F626,room_rates!$A$2:$G$8,6,FALSE),IF(G626="M",VLOOKUP(F626,room_rates!$A$2:$G$8,7,FALSE),"")))</f>
        <v>240</v>
      </c>
      <c r="R626">
        <f t="shared" si="107"/>
        <v>0</v>
      </c>
      <c r="S626">
        <f>IF(J626="Online Travel Agency",VLOOKUP(F626,room_rates!$A$2:$G$8,3,FALSE)*15%,0)</f>
        <v>0</v>
      </c>
      <c r="T626">
        <f t="shared" si="108"/>
        <v>0</v>
      </c>
      <c r="U626">
        <f t="shared" si="109"/>
        <v>480</v>
      </c>
      <c r="V626">
        <f t="shared" si="110"/>
        <v>2</v>
      </c>
    </row>
    <row r="627" spans="1:22" ht="14.25" customHeight="1" x14ac:dyDescent="0.35">
      <c r="A627" s="1">
        <v>1002500</v>
      </c>
      <c r="B627" s="3">
        <v>45677</v>
      </c>
      <c r="C627" s="3">
        <v>45698</v>
      </c>
      <c r="D627" s="3">
        <v>45703</v>
      </c>
      <c r="E627" s="1" t="s">
        <v>18</v>
      </c>
      <c r="F627" s="1">
        <v>2</v>
      </c>
      <c r="G627" s="1" t="s">
        <v>23</v>
      </c>
      <c r="H627" s="1">
        <v>0</v>
      </c>
      <c r="I627" s="1">
        <f t="shared" si="104"/>
        <v>0</v>
      </c>
      <c r="J627" s="1" t="s">
        <v>15</v>
      </c>
      <c r="K627" s="1">
        <v>2</v>
      </c>
      <c r="L627" s="1" t="s">
        <v>19</v>
      </c>
      <c r="M627" s="1" t="b">
        <v>0</v>
      </c>
      <c r="N627" s="2" t="s">
        <v>17</v>
      </c>
      <c r="O627">
        <f t="shared" si="105"/>
        <v>21</v>
      </c>
      <c r="P627">
        <f t="shared" si="106"/>
        <v>5</v>
      </c>
      <c r="Q627">
        <f>IF(G627="B",VLOOKUP(F627,room_rates!$A$2:$G$8,3,FALSE),IF(G627="P",VLOOKUP(F627,room_rates!$A$2:$G$8,6,FALSE),IF(G627="M",VLOOKUP(F627,room_rates!$A$2:$G$8,7,FALSE),"")))</f>
        <v>140</v>
      </c>
      <c r="R627">
        <f t="shared" si="107"/>
        <v>0</v>
      </c>
      <c r="S627">
        <f>IF(J627="Online Travel Agency",VLOOKUP(F627,room_rates!$A$2:$G$8,3,FALSE)*15%,0)</f>
        <v>0</v>
      </c>
      <c r="T627">
        <f t="shared" si="108"/>
        <v>0</v>
      </c>
      <c r="U627">
        <f t="shared" si="109"/>
        <v>1400</v>
      </c>
      <c r="V627">
        <f t="shared" si="110"/>
        <v>10</v>
      </c>
    </row>
    <row r="628" spans="1:22" ht="14.25" customHeight="1" x14ac:dyDescent="0.35">
      <c r="A628" s="1">
        <v>1002506</v>
      </c>
      <c r="B628" s="3">
        <v>45675</v>
      </c>
      <c r="C628" s="3">
        <v>45698</v>
      </c>
      <c r="D628" s="3">
        <v>45700</v>
      </c>
      <c r="E628" s="1" t="s">
        <v>18</v>
      </c>
      <c r="F628" s="1">
        <v>2</v>
      </c>
      <c r="G628" s="1" t="s">
        <v>23</v>
      </c>
      <c r="H628" s="1">
        <v>0</v>
      </c>
      <c r="I628" s="1">
        <f t="shared" si="104"/>
        <v>0</v>
      </c>
      <c r="J628" s="1" t="s">
        <v>15</v>
      </c>
      <c r="K628" s="1">
        <v>2</v>
      </c>
      <c r="L628" s="1" t="s">
        <v>19</v>
      </c>
      <c r="M628" s="1" t="b">
        <v>0</v>
      </c>
      <c r="N628" s="2" t="s">
        <v>17</v>
      </c>
      <c r="O628">
        <f t="shared" si="105"/>
        <v>23</v>
      </c>
      <c r="P628">
        <f t="shared" si="106"/>
        <v>2</v>
      </c>
      <c r="Q628">
        <f>IF(G628="B",VLOOKUP(F628,room_rates!$A$2:$G$8,3,FALSE),IF(G628="P",VLOOKUP(F628,room_rates!$A$2:$G$8,6,FALSE),IF(G628="M",VLOOKUP(F628,room_rates!$A$2:$G$8,7,FALSE),"")))</f>
        <v>140</v>
      </c>
      <c r="R628">
        <f t="shared" si="107"/>
        <v>0</v>
      </c>
      <c r="S628">
        <f>IF(J628="Online Travel Agency",VLOOKUP(F628,room_rates!$A$2:$G$8,3,FALSE)*15%,0)</f>
        <v>0</v>
      </c>
      <c r="T628">
        <f t="shared" si="108"/>
        <v>0</v>
      </c>
      <c r="U628">
        <f t="shared" si="109"/>
        <v>560</v>
      </c>
      <c r="V628">
        <f t="shared" si="110"/>
        <v>4</v>
      </c>
    </row>
    <row r="629" spans="1:22" ht="14.25" customHeight="1" x14ac:dyDescent="0.35">
      <c r="A629" s="1">
        <v>1002590</v>
      </c>
      <c r="B629" s="3">
        <v>45671</v>
      </c>
      <c r="C629" s="3">
        <v>45698</v>
      </c>
      <c r="D629" s="3">
        <v>45700</v>
      </c>
      <c r="E629" s="1" t="s">
        <v>21</v>
      </c>
      <c r="F629" s="1">
        <v>3</v>
      </c>
      <c r="G629" s="1" t="s">
        <v>23</v>
      </c>
      <c r="H629" s="1">
        <v>0</v>
      </c>
      <c r="I629" s="1">
        <f t="shared" si="104"/>
        <v>0</v>
      </c>
      <c r="J629" s="1" t="s">
        <v>15</v>
      </c>
      <c r="K629" s="1">
        <v>2</v>
      </c>
      <c r="L629" s="1" t="s">
        <v>19</v>
      </c>
      <c r="M629" s="1" t="b">
        <v>0</v>
      </c>
      <c r="N629" s="2" t="s">
        <v>17</v>
      </c>
      <c r="O629">
        <f t="shared" si="105"/>
        <v>27</v>
      </c>
      <c r="P629">
        <f t="shared" si="106"/>
        <v>2</v>
      </c>
      <c r="Q629">
        <f>IF(G629="B",VLOOKUP(F629,room_rates!$A$2:$G$8,3,FALSE),IF(G629="P",VLOOKUP(F629,room_rates!$A$2:$G$8,6,FALSE),IF(G629="M",VLOOKUP(F629,room_rates!$A$2:$G$8,7,FALSE),"")))</f>
        <v>220</v>
      </c>
      <c r="R629">
        <f t="shared" si="107"/>
        <v>0</v>
      </c>
      <c r="S629">
        <f>IF(J629="Online Travel Agency",VLOOKUP(F629,room_rates!$A$2:$G$8,3,FALSE)*15%,0)</f>
        <v>0</v>
      </c>
      <c r="T629">
        <f t="shared" si="108"/>
        <v>0</v>
      </c>
      <c r="U629">
        <f t="shared" si="109"/>
        <v>880</v>
      </c>
      <c r="V629">
        <f t="shared" si="110"/>
        <v>4</v>
      </c>
    </row>
    <row r="630" spans="1:22" ht="14.25" customHeight="1" x14ac:dyDescent="0.35">
      <c r="A630" s="1">
        <v>1002677</v>
      </c>
      <c r="B630" s="3">
        <v>45677</v>
      </c>
      <c r="C630" s="3">
        <v>45698</v>
      </c>
      <c r="D630" s="3">
        <v>45705</v>
      </c>
      <c r="E630" s="1" t="s">
        <v>21</v>
      </c>
      <c r="F630" s="1">
        <v>4</v>
      </c>
      <c r="G630" s="1" t="s">
        <v>23</v>
      </c>
      <c r="H630" s="1">
        <v>0</v>
      </c>
      <c r="I630" s="1">
        <f t="shared" si="104"/>
        <v>0</v>
      </c>
      <c r="J630" s="1" t="s">
        <v>15</v>
      </c>
      <c r="K630" s="1">
        <v>1</v>
      </c>
      <c r="L630" s="1" t="s">
        <v>16</v>
      </c>
      <c r="M630" s="1" t="b">
        <v>0</v>
      </c>
      <c r="N630" s="2" t="s">
        <v>17</v>
      </c>
      <c r="O630">
        <f t="shared" si="105"/>
        <v>21</v>
      </c>
      <c r="P630">
        <f t="shared" si="106"/>
        <v>7</v>
      </c>
      <c r="Q630">
        <f>IF(G630="B",VLOOKUP(F630,room_rates!$A$2:$G$8,3,FALSE),IF(G630="P",VLOOKUP(F630,room_rates!$A$2:$G$8,6,FALSE),IF(G630="M",VLOOKUP(F630,room_rates!$A$2:$G$8,7,FALSE),"")))</f>
        <v>230</v>
      </c>
      <c r="R630">
        <f t="shared" si="107"/>
        <v>0</v>
      </c>
      <c r="S630">
        <f>IF(J630="Online Travel Agency",VLOOKUP(F630,room_rates!$A$2:$G$8,3,FALSE)*15%,0)</f>
        <v>0</v>
      </c>
      <c r="T630">
        <f t="shared" si="108"/>
        <v>0</v>
      </c>
      <c r="U630">
        <f t="shared" si="109"/>
        <v>1610</v>
      </c>
      <c r="V630">
        <f t="shared" si="110"/>
        <v>7</v>
      </c>
    </row>
    <row r="631" spans="1:22" ht="14.25" customHeight="1" x14ac:dyDescent="0.35">
      <c r="A631" s="1">
        <v>1002892</v>
      </c>
      <c r="B631" s="3">
        <v>45684</v>
      </c>
      <c r="C631" s="3">
        <v>45698</v>
      </c>
      <c r="D631" s="3">
        <v>45705</v>
      </c>
      <c r="E631" s="1" t="s">
        <v>13</v>
      </c>
      <c r="F631" s="1">
        <v>6</v>
      </c>
      <c r="G631" s="1" t="s">
        <v>23</v>
      </c>
      <c r="H631" s="1">
        <v>0</v>
      </c>
      <c r="I631" s="1">
        <f t="shared" si="104"/>
        <v>0</v>
      </c>
      <c r="J631" s="1" t="s">
        <v>24</v>
      </c>
      <c r="K631" s="1">
        <v>2</v>
      </c>
      <c r="L631" s="1" t="s">
        <v>16</v>
      </c>
      <c r="M631" s="1" t="b">
        <v>0</v>
      </c>
      <c r="N631" s="2" t="s">
        <v>17</v>
      </c>
      <c r="O631">
        <f t="shared" si="105"/>
        <v>14</v>
      </c>
      <c r="P631">
        <f t="shared" si="106"/>
        <v>7</v>
      </c>
      <c r="Q631">
        <f>IF(G631="B",VLOOKUP(F631,room_rates!$A$2:$G$8,3,FALSE),IF(G631="P",VLOOKUP(F631,room_rates!$A$2:$G$8,6,FALSE),IF(G631="M",VLOOKUP(F631,room_rates!$A$2:$G$8,7,FALSE),"")))</f>
        <v>350</v>
      </c>
      <c r="R631">
        <f t="shared" si="107"/>
        <v>0</v>
      </c>
      <c r="S631">
        <f>IF(J631="Online Travel Agency",VLOOKUP(F631,room_rates!$A$2:$G$8,3,FALSE)*15%,0)</f>
        <v>52.5</v>
      </c>
      <c r="T631">
        <f t="shared" si="108"/>
        <v>0</v>
      </c>
      <c r="U631">
        <f t="shared" si="109"/>
        <v>4165</v>
      </c>
      <c r="V631">
        <f t="shared" si="110"/>
        <v>14</v>
      </c>
    </row>
    <row r="632" spans="1:22" ht="14.25" customHeight="1" x14ac:dyDescent="0.35">
      <c r="A632" s="1">
        <v>1002930</v>
      </c>
      <c r="B632" s="3">
        <v>45698</v>
      </c>
      <c r="C632" s="3">
        <v>45698</v>
      </c>
      <c r="D632" s="3">
        <v>45702</v>
      </c>
      <c r="E632" s="1" t="s">
        <v>18</v>
      </c>
      <c r="F632" s="1">
        <v>1</v>
      </c>
      <c r="G632" s="1" t="s">
        <v>23</v>
      </c>
      <c r="H632" s="1">
        <v>0</v>
      </c>
      <c r="I632" s="1">
        <f t="shared" si="104"/>
        <v>0</v>
      </c>
      <c r="J632" s="1" t="s">
        <v>20</v>
      </c>
      <c r="K632" s="1">
        <v>1</v>
      </c>
      <c r="L632" s="1" t="s">
        <v>19</v>
      </c>
      <c r="M632" s="1" t="b">
        <v>0</v>
      </c>
      <c r="N632" s="2" t="s">
        <v>17</v>
      </c>
      <c r="O632">
        <f t="shared" si="105"/>
        <v>0</v>
      </c>
      <c r="P632">
        <f t="shared" si="106"/>
        <v>4</v>
      </c>
      <c r="Q632">
        <f>IF(G632="B",VLOOKUP(F632,room_rates!$A$2:$G$8,3,FALSE),IF(G632="P",VLOOKUP(F632,room_rates!$A$2:$G$8,6,FALSE),IF(G632="M",VLOOKUP(F632,room_rates!$A$2:$G$8,7,FALSE),"")))</f>
        <v>120</v>
      </c>
      <c r="R632">
        <f t="shared" si="107"/>
        <v>0</v>
      </c>
      <c r="S632">
        <f>IF(J632="Online Travel Agency",VLOOKUP(F632,room_rates!$A$2:$G$8,3,FALSE)*15%,0)</f>
        <v>0</v>
      </c>
      <c r="T632">
        <f t="shared" si="108"/>
        <v>0</v>
      </c>
      <c r="U632">
        <f t="shared" si="109"/>
        <v>480</v>
      </c>
      <c r="V632">
        <f t="shared" si="110"/>
        <v>4</v>
      </c>
    </row>
    <row r="633" spans="1:22" ht="14.25" customHeight="1" x14ac:dyDescent="0.35">
      <c r="A633" s="1">
        <v>1002987</v>
      </c>
      <c r="B633" s="3">
        <v>45661</v>
      </c>
      <c r="C633" s="3">
        <v>45698</v>
      </c>
      <c r="D633" s="3">
        <v>45700</v>
      </c>
      <c r="E633" s="1" t="s">
        <v>13</v>
      </c>
      <c r="F633" s="1">
        <v>6</v>
      </c>
      <c r="G633" s="1" t="s">
        <v>23</v>
      </c>
      <c r="H633" s="1">
        <v>0</v>
      </c>
      <c r="I633" s="1">
        <f t="shared" si="104"/>
        <v>0</v>
      </c>
      <c r="J633" s="1" t="s">
        <v>15</v>
      </c>
      <c r="K633" s="1">
        <v>3</v>
      </c>
      <c r="L633" s="1" t="s">
        <v>16</v>
      </c>
      <c r="M633" s="1" t="b">
        <v>0</v>
      </c>
      <c r="N633" s="2" t="s">
        <v>17</v>
      </c>
      <c r="O633">
        <f t="shared" si="105"/>
        <v>37</v>
      </c>
      <c r="P633">
        <f t="shared" si="106"/>
        <v>2</v>
      </c>
      <c r="Q633">
        <f>IF(G633="B",VLOOKUP(F633,room_rates!$A$2:$G$8,3,FALSE),IF(G633="P",VLOOKUP(F633,room_rates!$A$2:$G$8,6,FALSE),IF(G633="M",VLOOKUP(F633,room_rates!$A$2:$G$8,7,FALSE),"")))</f>
        <v>350</v>
      </c>
      <c r="R633">
        <f t="shared" si="107"/>
        <v>0</v>
      </c>
      <c r="S633">
        <f>IF(J633="Online Travel Agency",VLOOKUP(F633,room_rates!$A$2:$G$8,3,FALSE)*15%,0)</f>
        <v>0</v>
      </c>
      <c r="T633">
        <f t="shared" si="108"/>
        <v>0</v>
      </c>
      <c r="U633">
        <f t="shared" si="109"/>
        <v>2100</v>
      </c>
      <c r="V633">
        <f t="shared" si="110"/>
        <v>6</v>
      </c>
    </row>
    <row r="634" spans="1:22" ht="14.25" customHeight="1" x14ac:dyDescent="0.35">
      <c r="A634" s="1">
        <v>1002993</v>
      </c>
      <c r="B634" s="3">
        <v>45694</v>
      </c>
      <c r="C634" s="3">
        <v>45698</v>
      </c>
      <c r="D634" s="3">
        <v>45702</v>
      </c>
      <c r="E634" s="1" t="s">
        <v>13</v>
      </c>
      <c r="F634" s="1">
        <v>6</v>
      </c>
      <c r="G634" s="1" t="s">
        <v>23</v>
      </c>
      <c r="H634" s="1">
        <v>0</v>
      </c>
      <c r="I634" s="1">
        <f t="shared" si="104"/>
        <v>0</v>
      </c>
      <c r="J634" s="1" t="s">
        <v>15</v>
      </c>
      <c r="K634" s="1">
        <v>1</v>
      </c>
      <c r="L634" s="1" t="s">
        <v>16</v>
      </c>
      <c r="M634" s="1" t="b">
        <v>1</v>
      </c>
      <c r="N634" s="2" t="s">
        <v>17</v>
      </c>
      <c r="O634">
        <f t="shared" si="105"/>
        <v>4</v>
      </c>
      <c r="P634">
        <f t="shared" si="106"/>
        <v>4</v>
      </c>
      <c r="Q634">
        <f>IF(G634="B",VLOOKUP(F634,room_rates!$A$2:$G$8,3,FALSE),IF(G634="P",VLOOKUP(F634,room_rates!$A$2:$G$8,6,FALSE),IF(G634="M",VLOOKUP(F634,room_rates!$A$2:$G$8,7,FALSE),"")))</f>
        <v>350</v>
      </c>
      <c r="R634">
        <f t="shared" si="107"/>
        <v>0</v>
      </c>
      <c r="S634">
        <f>IF(J634="Online Travel Agency",VLOOKUP(F634,room_rates!$A$2:$G$8,3,FALSE)*15%,0)</f>
        <v>0</v>
      </c>
      <c r="T634">
        <f t="shared" si="108"/>
        <v>3.5</v>
      </c>
      <c r="U634">
        <f t="shared" si="109"/>
        <v>1386</v>
      </c>
      <c r="V634">
        <f t="shared" si="110"/>
        <v>4</v>
      </c>
    </row>
    <row r="635" spans="1:22" ht="14.25" customHeight="1" x14ac:dyDescent="0.35">
      <c r="A635" s="1">
        <v>1005300</v>
      </c>
      <c r="B635" s="3">
        <v>45698</v>
      </c>
      <c r="C635" s="3">
        <v>45698</v>
      </c>
      <c r="D635" s="3">
        <v>45702</v>
      </c>
      <c r="E635" s="1" t="s">
        <v>18</v>
      </c>
      <c r="F635" s="1">
        <v>1</v>
      </c>
      <c r="G635" s="1" t="s">
        <v>23</v>
      </c>
      <c r="H635" s="1">
        <v>0</v>
      </c>
      <c r="I635" s="1">
        <f t="shared" si="104"/>
        <v>0</v>
      </c>
      <c r="J635" s="1" t="s">
        <v>20</v>
      </c>
      <c r="K635" s="1">
        <v>1</v>
      </c>
      <c r="L635" s="1" t="s">
        <v>19</v>
      </c>
      <c r="M635" s="1" t="b">
        <v>1</v>
      </c>
      <c r="N635" s="2" t="s">
        <v>17</v>
      </c>
      <c r="O635">
        <f t="shared" si="105"/>
        <v>0</v>
      </c>
      <c r="P635">
        <f t="shared" si="106"/>
        <v>4</v>
      </c>
      <c r="Q635">
        <f>IF(G635="B",VLOOKUP(F635,room_rates!$A$2:$G$8,3,FALSE),IF(G635="P",VLOOKUP(F635,room_rates!$A$2:$G$8,6,FALSE),IF(G635="M",VLOOKUP(F635,room_rates!$A$2:$G$8,7,FALSE),"")))</f>
        <v>120</v>
      </c>
      <c r="R635">
        <f t="shared" si="107"/>
        <v>0</v>
      </c>
      <c r="S635">
        <f>IF(J635="Online Travel Agency",VLOOKUP(F635,room_rates!$A$2:$G$8,3,FALSE)*15%,0)</f>
        <v>0</v>
      </c>
      <c r="T635">
        <f t="shared" si="108"/>
        <v>1.2</v>
      </c>
      <c r="U635">
        <f t="shared" si="109"/>
        <v>475.2</v>
      </c>
      <c r="V635">
        <f t="shared" si="110"/>
        <v>4</v>
      </c>
    </row>
    <row r="636" spans="1:22" ht="14.25" customHeight="1" x14ac:dyDescent="0.35">
      <c r="A636" s="1">
        <v>1005458</v>
      </c>
      <c r="B636" s="3">
        <v>45698</v>
      </c>
      <c r="C636" s="3">
        <v>45698</v>
      </c>
      <c r="D636" s="3">
        <v>45703</v>
      </c>
      <c r="E636" s="1" t="s">
        <v>18</v>
      </c>
      <c r="F636" s="1">
        <v>2</v>
      </c>
      <c r="G636" s="1" t="s">
        <v>23</v>
      </c>
      <c r="H636" s="1">
        <v>0</v>
      </c>
      <c r="I636" s="1">
        <f t="shared" si="104"/>
        <v>0</v>
      </c>
      <c r="J636" s="1" t="s">
        <v>20</v>
      </c>
      <c r="K636" s="1">
        <v>3</v>
      </c>
      <c r="L636" s="1" t="s">
        <v>16</v>
      </c>
      <c r="M636" s="1" t="b">
        <v>0</v>
      </c>
      <c r="N636" s="2" t="s">
        <v>17</v>
      </c>
      <c r="O636">
        <f t="shared" si="105"/>
        <v>0</v>
      </c>
      <c r="P636">
        <f t="shared" si="106"/>
        <v>5</v>
      </c>
      <c r="Q636">
        <f>IF(G636="B",VLOOKUP(F636,room_rates!$A$2:$G$8,3,FALSE),IF(G636="P",VLOOKUP(F636,room_rates!$A$2:$G$8,6,FALSE),IF(G636="M",VLOOKUP(F636,room_rates!$A$2:$G$8,7,FALSE),"")))</f>
        <v>140</v>
      </c>
      <c r="R636">
        <f t="shared" si="107"/>
        <v>0</v>
      </c>
      <c r="S636">
        <f>IF(J636="Online Travel Agency",VLOOKUP(F636,room_rates!$A$2:$G$8,3,FALSE)*15%,0)</f>
        <v>0</v>
      </c>
      <c r="T636">
        <f t="shared" si="108"/>
        <v>0</v>
      </c>
      <c r="U636">
        <f t="shared" si="109"/>
        <v>2100</v>
      </c>
      <c r="V636">
        <f t="shared" si="110"/>
        <v>15</v>
      </c>
    </row>
    <row r="637" spans="1:22" ht="14.25" customHeight="1" x14ac:dyDescent="0.35">
      <c r="A637" s="1">
        <v>1005560</v>
      </c>
      <c r="B637" s="3">
        <v>45690</v>
      </c>
      <c r="C637" s="3">
        <v>45698</v>
      </c>
      <c r="D637" s="3">
        <v>45703</v>
      </c>
      <c r="E637" s="1" t="s">
        <v>18</v>
      </c>
      <c r="F637" s="1">
        <v>2</v>
      </c>
      <c r="G637" s="1" t="s">
        <v>23</v>
      </c>
      <c r="H637" s="1">
        <v>0</v>
      </c>
      <c r="I637" s="1">
        <f t="shared" si="104"/>
        <v>0</v>
      </c>
      <c r="J637" s="1" t="s">
        <v>24</v>
      </c>
      <c r="K637" s="1">
        <v>1</v>
      </c>
      <c r="L637" s="1" t="s">
        <v>16</v>
      </c>
      <c r="M637" s="1" t="b">
        <v>0</v>
      </c>
      <c r="N637" s="2" t="s">
        <v>17</v>
      </c>
      <c r="O637">
        <f t="shared" si="105"/>
        <v>8</v>
      </c>
      <c r="P637">
        <f t="shared" si="106"/>
        <v>5</v>
      </c>
      <c r="Q637">
        <f>IF(G637="B",VLOOKUP(F637,room_rates!$A$2:$G$8,3,FALSE),IF(G637="P",VLOOKUP(F637,room_rates!$A$2:$G$8,6,FALSE),IF(G637="M",VLOOKUP(F637,room_rates!$A$2:$G$8,7,FALSE),"")))</f>
        <v>140</v>
      </c>
      <c r="R637">
        <f t="shared" si="107"/>
        <v>0</v>
      </c>
      <c r="S637">
        <f>IF(J637="Online Travel Agency",VLOOKUP(F637,room_rates!$A$2:$G$8,3,FALSE)*15%,0)</f>
        <v>21</v>
      </c>
      <c r="T637">
        <f t="shared" si="108"/>
        <v>0</v>
      </c>
      <c r="U637">
        <f t="shared" si="109"/>
        <v>595</v>
      </c>
      <c r="V637">
        <f t="shared" si="110"/>
        <v>5</v>
      </c>
    </row>
    <row r="638" spans="1:22" ht="14.25" customHeight="1" x14ac:dyDescent="0.35">
      <c r="A638" s="1">
        <v>1005692</v>
      </c>
      <c r="B638" s="3">
        <v>45698</v>
      </c>
      <c r="C638" s="3">
        <v>45698</v>
      </c>
      <c r="D638" s="3">
        <v>45702</v>
      </c>
      <c r="E638" s="1" t="s">
        <v>21</v>
      </c>
      <c r="F638" s="1">
        <v>5</v>
      </c>
      <c r="G638" s="1" t="s">
        <v>23</v>
      </c>
      <c r="H638" s="1">
        <v>0</v>
      </c>
      <c r="I638" s="1">
        <f t="shared" si="104"/>
        <v>0</v>
      </c>
      <c r="J638" s="1" t="s">
        <v>20</v>
      </c>
      <c r="K638" s="1">
        <v>1</v>
      </c>
      <c r="L638" s="1" t="s">
        <v>16</v>
      </c>
      <c r="M638" s="1" t="b">
        <v>0</v>
      </c>
      <c r="N638" s="2" t="s">
        <v>17</v>
      </c>
      <c r="O638">
        <f t="shared" si="105"/>
        <v>0</v>
      </c>
      <c r="P638">
        <f t="shared" si="106"/>
        <v>4</v>
      </c>
      <c r="Q638">
        <f>IF(G638="B",VLOOKUP(F638,room_rates!$A$2:$G$8,3,FALSE),IF(G638="P",VLOOKUP(F638,room_rates!$A$2:$G$8,6,FALSE),IF(G638="M",VLOOKUP(F638,room_rates!$A$2:$G$8,7,FALSE),"")))</f>
        <v>240</v>
      </c>
      <c r="R638">
        <f t="shared" si="107"/>
        <v>0</v>
      </c>
      <c r="S638">
        <f>IF(J638="Online Travel Agency",VLOOKUP(F638,room_rates!$A$2:$G$8,3,FALSE)*15%,0)</f>
        <v>0</v>
      </c>
      <c r="T638">
        <f t="shared" si="108"/>
        <v>0</v>
      </c>
      <c r="U638">
        <f t="shared" si="109"/>
        <v>960</v>
      </c>
      <c r="V638">
        <f t="shared" si="110"/>
        <v>4</v>
      </c>
    </row>
    <row r="639" spans="1:22" ht="14.25" customHeight="1" x14ac:dyDescent="0.35">
      <c r="A639" s="1">
        <v>1005732</v>
      </c>
      <c r="B639" s="3">
        <v>45698</v>
      </c>
      <c r="C639" s="3">
        <v>45698</v>
      </c>
      <c r="D639" s="3">
        <v>45703</v>
      </c>
      <c r="E639" s="1" t="s">
        <v>18</v>
      </c>
      <c r="F639" s="1">
        <v>2</v>
      </c>
      <c r="G639" s="1" t="s">
        <v>23</v>
      </c>
      <c r="H639" s="1">
        <v>0</v>
      </c>
      <c r="I639" s="1">
        <f t="shared" si="104"/>
        <v>0</v>
      </c>
      <c r="J639" s="1" t="s">
        <v>20</v>
      </c>
      <c r="K639" s="1">
        <v>1</v>
      </c>
      <c r="L639" s="1" t="s">
        <v>16</v>
      </c>
      <c r="M639" s="1" t="b">
        <v>0</v>
      </c>
      <c r="N639" s="2" t="s">
        <v>17</v>
      </c>
      <c r="O639">
        <f t="shared" si="105"/>
        <v>0</v>
      </c>
      <c r="P639">
        <f t="shared" si="106"/>
        <v>5</v>
      </c>
      <c r="Q639">
        <f>IF(G639="B",VLOOKUP(F639,room_rates!$A$2:$G$8,3,FALSE),IF(G639="P",VLOOKUP(F639,room_rates!$A$2:$G$8,6,FALSE),IF(G639="M",VLOOKUP(F639,room_rates!$A$2:$G$8,7,FALSE),"")))</f>
        <v>140</v>
      </c>
      <c r="R639">
        <f t="shared" si="107"/>
        <v>0</v>
      </c>
      <c r="S639">
        <f>IF(J639="Online Travel Agency",VLOOKUP(F639,room_rates!$A$2:$G$8,3,FALSE)*15%,0)</f>
        <v>0</v>
      </c>
      <c r="T639">
        <f t="shared" si="108"/>
        <v>0</v>
      </c>
      <c r="U639">
        <f t="shared" si="109"/>
        <v>700</v>
      </c>
      <c r="V639">
        <f t="shared" si="110"/>
        <v>5</v>
      </c>
    </row>
    <row r="640" spans="1:22" ht="14.25" customHeight="1" x14ac:dyDescent="0.35">
      <c r="A640" s="1">
        <v>1005933</v>
      </c>
      <c r="B640" s="3">
        <v>45689</v>
      </c>
      <c r="C640" s="3">
        <v>45698</v>
      </c>
      <c r="D640" s="3">
        <v>45701</v>
      </c>
      <c r="E640" s="1" t="s">
        <v>18</v>
      </c>
      <c r="F640" s="1">
        <v>1</v>
      </c>
      <c r="G640" s="1" t="s">
        <v>23</v>
      </c>
      <c r="H640" s="1">
        <v>0</v>
      </c>
      <c r="I640" s="1">
        <f t="shared" si="104"/>
        <v>0</v>
      </c>
      <c r="J640" s="1" t="s">
        <v>24</v>
      </c>
      <c r="K640" s="1">
        <v>3</v>
      </c>
      <c r="L640" s="1" t="s">
        <v>16</v>
      </c>
      <c r="M640" s="1" t="b">
        <v>0</v>
      </c>
      <c r="N640" s="2" t="s">
        <v>17</v>
      </c>
      <c r="O640">
        <f t="shared" si="105"/>
        <v>9</v>
      </c>
      <c r="P640">
        <f t="shared" si="106"/>
        <v>3</v>
      </c>
      <c r="Q640">
        <f>IF(G640="B",VLOOKUP(F640,room_rates!$A$2:$G$8,3,FALSE),IF(G640="P",VLOOKUP(F640,room_rates!$A$2:$G$8,6,FALSE),IF(G640="M",VLOOKUP(F640,room_rates!$A$2:$G$8,7,FALSE),"")))</f>
        <v>120</v>
      </c>
      <c r="R640">
        <f t="shared" si="107"/>
        <v>0</v>
      </c>
      <c r="S640">
        <f>IF(J640="Online Travel Agency",VLOOKUP(F640,room_rates!$A$2:$G$8,3,FALSE)*15%,0)</f>
        <v>18</v>
      </c>
      <c r="T640">
        <f t="shared" si="108"/>
        <v>0</v>
      </c>
      <c r="U640">
        <f t="shared" si="109"/>
        <v>918</v>
      </c>
      <c r="V640">
        <f t="shared" si="110"/>
        <v>9</v>
      </c>
    </row>
    <row r="641" spans="1:22" ht="14.25" customHeight="1" x14ac:dyDescent="0.35">
      <c r="A641" s="1">
        <v>1006082</v>
      </c>
      <c r="B641" s="3">
        <v>45698</v>
      </c>
      <c r="C641" s="3">
        <v>45698</v>
      </c>
      <c r="D641" s="3">
        <v>45701</v>
      </c>
      <c r="E641" s="1" t="s">
        <v>18</v>
      </c>
      <c r="F641" s="1">
        <v>2</v>
      </c>
      <c r="G641" s="1" t="s">
        <v>23</v>
      </c>
      <c r="H641" s="1">
        <v>0</v>
      </c>
      <c r="I641" s="1">
        <f t="shared" si="104"/>
        <v>0</v>
      </c>
      <c r="J641" s="1" t="s">
        <v>20</v>
      </c>
      <c r="K641" s="1">
        <v>3</v>
      </c>
      <c r="L641" s="1" t="s">
        <v>16</v>
      </c>
      <c r="M641" s="1" t="b">
        <v>0</v>
      </c>
      <c r="N641" s="2" t="s">
        <v>17</v>
      </c>
      <c r="O641">
        <f t="shared" si="105"/>
        <v>0</v>
      </c>
      <c r="P641">
        <f t="shared" si="106"/>
        <v>3</v>
      </c>
      <c r="Q641">
        <f>IF(G641="B",VLOOKUP(F641,room_rates!$A$2:$G$8,3,FALSE),IF(G641="P",VLOOKUP(F641,room_rates!$A$2:$G$8,6,FALSE),IF(G641="M",VLOOKUP(F641,room_rates!$A$2:$G$8,7,FALSE),"")))</f>
        <v>140</v>
      </c>
      <c r="R641">
        <f t="shared" si="107"/>
        <v>0</v>
      </c>
      <c r="S641">
        <f>IF(J641="Online Travel Agency",VLOOKUP(F641,room_rates!$A$2:$G$8,3,FALSE)*15%,0)</f>
        <v>0</v>
      </c>
      <c r="T641">
        <f t="shared" si="108"/>
        <v>0</v>
      </c>
      <c r="U641">
        <f t="shared" si="109"/>
        <v>1260</v>
      </c>
      <c r="V641">
        <f t="shared" si="110"/>
        <v>9</v>
      </c>
    </row>
    <row r="642" spans="1:22" ht="14.25" customHeight="1" x14ac:dyDescent="0.35">
      <c r="A642" s="1">
        <v>1006199</v>
      </c>
      <c r="B642" s="3">
        <v>45663</v>
      </c>
      <c r="C642" s="3">
        <v>45698</v>
      </c>
      <c r="D642" s="3">
        <v>45702</v>
      </c>
      <c r="E642" s="1" t="s">
        <v>18</v>
      </c>
      <c r="F642" s="1">
        <v>1</v>
      </c>
      <c r="G642" s="1" t="s">
        <v>23</v>
      </c>
      <c r="H642" s="1">
        <v>0</v>
      </c>
      <c r="I642" s="1">
        <f t="shared" si="104"/>
        <v>0</v>
      </c>
      <c r="J642" s="1" t="s">
        <v>15</v>
      </c>
      <c r="K642" s="1">
        <v>1</v>
      </c>
      <c r="L642" s="1" t="s">
        <v>16</v>
      </c>
      <c r="M642" s="1" t="b">
        <v>0</v>
      </c>
      <c r="N642" s="2" t="s">
        <v>17</v>
      </c>
      <c r="O642">
        <f t="shared" si="105"/>
        <v>35</v>
      </c>
      <c r="P642">
        <f t="shared" si="106"/>
        <v>4</v>
      </c>
      <c r="Q642">
        <f>IF(G642="B",VLOOKUP(F642,room_rates!$A$2:$G$8,3,FALSE),IF(G642="P",VLOOKUP(F642,room_rates!$A$2:$G$8,6,FALSE),IF(G642="M",VLOOKUP(F642,room_rates!$A$2:$G$8,7,FALSE),"")))</f>
        <v>120</v>
      </c>
      <c r="R642">
        <f t="shared" si="107"/>
        <v>0</v>
      </c>
      <c r="S642">
        <f>IF(J642="Online Travel Agency",VLOOKUP(F642,room_rates!$A$2:$G$8,3,FALSE)*15%,0)</f>
        <v>0</v>
      </c>
      <c r="T642">
        <f t="shared" si="108"/>
        <v>0</v>
      </c>
      <c r="U642">
        <f t="shared" si="109"/>
        <v>480</v>
      </c>
      <c r="V642">
        <f t="shared" si="110"/>
        <v>4</v>
      </c>
    </row>
    <row r="643" spans="1:22" ht="14.25" customHeight="1" x14ac:dyDescent="0.35">
      <c r="A643" s="1">
        <v>1006384</v>
      </c>
      <c r="B643" s="3">
        <v>45698</v>
      </c>
      <c r="C643" s="3">
        <v>45698</v>
      </c>
      <c r="D643" s="3">
        <v>45700</v>
      </c>
      <c r="E643" s="1" t="s">
        <v>18</v>
      </c>
      <c r="F643" s="1">
        <v>1</v>
      </c>
      <c r="G643" s="1" t="s">
        <v>23</v>
      </c>
      <c r="H643" s="1">
        <v>0</v>
      </c>
      <c r="I643" s="1">
        <f t="shared" si="104"/>
        <v>0</v>
      </c>
      <c r="J643" s="1" t="s">
        <v>20</v>
      </c>
      <c r="K643" s="1">
        <v>1</v>
      </c>
      <c r="L643" s="1" t="s">
        <v>19</v>
      </c>
      <c r="M643" s="1" t="b">
        <v>0</v>
      </c>
      <c r="N643" s="2" t="s">
        <v>17</v>
      </c>
      <c r="O643">
        <f t="shared" si="105"/>
        <v>0</v>
      </c>
      <c r="P643">
        <f t="shared" si="106"/>
        <v>2</v>
      </c>
      <c r="Q643">
        <f>IF(G643="B",VLOOKUP(F643,room_rates!$A$2:$G$8,3,FALSE),IF(G643="P",VLOOKUP(F643,room_rates!$A$2:$G$8,6,FALSE),IF(G643="M",VLOOKUP(F643,room_rates!$A$2:$G$8,7,FALSE),"")))</f>
        <v>120</v>
      </c>
      <c r="R643">
        <f t="shared" si="107"/>
        <v>0</v>
      </c>
      <c r="S643">
        <f>IF(J643="Online Travel Agency",VLOOKUP(F643,room_rates!$A$2:$G$8,3,FALSE)*15%,0)</f>
        <v>0</v>
      </c>
      <c r="T643">
        <f t="shared" si="108"/>
        <v>0</v>
      </c>
      <c r="U643">
        <f t="shared" si="109"/>
        <v>240</v>
      </c>
      <c r="V643">
        <f t="shared" si="110"/>
        <v>2</v>
      </c>
    </row>
    <row r="644" spans="1:22" ht="14.25" customHeight="1" x14ac:dyDescent="0.35">
      <c r="A644" s="1">
        <v>1006617</v>
      </c>
      <c r="B644" s="3">
        <v>45683</v>
      </c>
      <c r="C644" s="3">
        <v>45698</v>
      </c>
      <c r="D644" s="3">
        <v>45705</v>
      </c>
      <c r="E644" s="1" t="s">
        <v>21</v>
      </c>
      <c r="F644" s="1">
        <v>5</v>
      </c>
      <c r="G644" s="1" t="s">
        <v>23</v>
      </c>
      <c r="H644" s="1">
        <v>0</v>
      </c>
      <c r="I644" s="1">
        <f t="shared" si="104"/>
        <v>0</v>
      </c>
      <c r="J644" s="1" t="s">
        <v>24</v>
      </c>
      <c r="K644" s="1">
        <v>2</v>
      </c>
      <c r="L644" s="1" t="s">
        <v>19</v>
      </c>
      <c r="M644" s="1" t="b">
        <v>1</v>
      </c>
      <c r="N644" s="2" t="s">
        <v>17</v>
      </c>
      <c r="O644">
        <f t="shared" si="105"/>
        <v>15</v>
      </c>
      <c r="P644">
        <f t="shared" si="106"/>
        <v>7</v>
      </c>
      <c r="Q644">
        <f>IF(G644="B",VLOOKUP(F644,room_rates!$A$2:$G$8,3,FALSE),IF(G644="P",VLOOKUP(F644,room_rates!$A$2:$G$8,6,FALSE),IF(G644="M",VLOOKUP(F644,room_rates!$A$2:$G$8,7,FALSE),"")))</f>
        <v>240</v>
      </c>
      <c r="R644">
        <f t="shared" si="107"/>
        <v>0</v>
      </c>
      <c r="S644">
        <f>IF(J644="Online Travel Agency",VLOOKUP(F644,room_rates!$A$2:$G$8,3,FALSE)*15%,0)</f>
        <v>36</v>
      </c>
      <c r="T644">
        <f t="shared" si="108"/>
        <v>2.4</v>
      </c>
      <c r="U644">
        <f t="shared" si="109"/>
        <v>2822.4</v>
      </c>
      <c r="V644">
        <f t="shared" si="110"/>
        <v>14</v>
      </c>
    </row>
    <row r="645" spans="1:22" ht="14.25" customHeight="1" x14ac:dyDescent="0.35">
      <c r="A645" s="1">
        <v>1006650</v>
      </c>
      <c r="B645" s="3">
        <v>45687</v>
      </c>
      <c r="C645" s="3">
        <v>45698</v>
      </c>
      <c r="D645" s="3">
        <v>45702</v>
      </c>
      <c r="E645" s="1" t="s">
        <v>18</v>
      </c>
      <c r="F645" s="1">
        <v>1</v>
      </c>
      <c r="G645" s="1" t="s">
        <v>23</v>
      </c>
      <c r="H645" s="1">
        <v>0</v>
      </c>
      <c r="I645" s="1">
        <f t="shared" si="104"/>
        <v>0</v>
      </c>
      <c r="J645" s="1" t="s">
        <v>24</v>
      </c>
      <c r="K645" s="1">
        <v>1</v>
      </c>
      <c r="L645" s="1" t="s">
        <v>19</v>
      </c>
      <c r="M645" s="1" t="b">
        <v>1</v>
      </c>
      <c r="N645" s="2" t="s">
        <v>17</v>
      </c>
      <c r="O645">
        <f t="shared" si="105"/>
        <v>11</v>
      </c>
      <c r="P645">
        <f t="shared" si="106"/>
        <v>4</v>
      </c>
      <c r="Q645">
        <f>IF(G645="B",VLOOKUP(F645,room_rates!$A$2:$G$8,3,FALSE),IF(G645="P",VLOOKUP(F645,room_rates!$A$2:$G$8,6,FALSE),IF(G645="M",VLOOKUP(F645,room_rates!$A$2:$G$8,7,FALSE),"")))</f>
        <v>120</v>
      </c>
      <c r="R645">
        <f t="shared" si="107"/>
        <v>0</v>
      </c>
      <c r="S645">
        <f>IF(J645="Online Travel Agency",VLOOKUP(F645,room_rates!$A$2:$G$8,3,FALSE)*15%,0)</f>
        <v>18</v>
      </c>
      <c r="T645">
        <f t="shared" si="108"/>
        <v>1.2</v>
      </c>
      <c r="U645">
        <f t="shared" si="109"/>
        <v>403.2</v>
      </c>
      <c r="V645">
        <f t="shared" si="110"/>
        <v>4</v>
      </c>
    </row>
    <row r="646" spans="1:22" ht="14.25" customHeight="1" x14ac:dyDescent="0.35">
      <c r="A646" s="1">
        <v>1006692</v>
      </c>
      <c r="B646" s="3">
        <v>45685</v>
      </c>
      <c r="C646" s="3">
        <v>45698</v>
      </c>
      <c r="D646" s="3">
        <v>45705</v>
      </c>
      <c r="E646" s="1" t="s">
        <v>18</v>
      </c>
      <c r="F646" s="1">
        <v>2</v>
      </c>
      <c r="G646" s="1" t="s">
        <v>23</v>
      </c>
      <c r="H646" s="1">
        <v>0</v>
      </c>
      <c r="I646" s="1">
        <f t="shared" si="104"/>
        <v>0</v>
      </c>
      <c r="J646" s="1" t="s">
        <v>15</v>
      </c>
      <c r="K646" s="1">
        <v>2</v>
      </c>
      <c r="L646" s="1" t="s">
        <v>16</v>
      </c>
      <c r="M646" s="1" t="b">
        <v>1</v>
      </c>
      <c r="N646" s="2" t="s">
        <v>17</v>
      </c>
      <c r="O646">
        <f t="shared" si="105"/>
        <v>13</v>
      </c>
      <c r="P646">
        <f t="shared" si="106"/>
        <v>7</v>
      </c>
      <c r="Q646">
        <f>IF(G646="B",VLOOKUP(F646,room_rates!$A$2:$G$8,3,FALSE),IF(G646="P",VLOOKUP(F646,room_rates!$A$2:$G$8,6,FALSE),IF(G646="M",VLOOKUP(F646,room_rates!$A$2:$G$8,7,FALSE),"")))</f>
        <v>140</v>
      </c>
      <c r="R646">
        <f t="shared" si="107"/>
        <v>0</v>
      </c>
      <c r="S646">
        <f>IF(J646="Online Travel Agency",VLOOKUP(F646,room_rates!$A$2:$G$8,3,FALSE)*15%,0)</f>
        <v>0</v>
      </c>
      <c r="T646">
        <f t="shared" si="108"/>
        <v>1.4000000000000001</v>
      </c>
      <c r="U646">
        <f t="shared" si="109"/>
        <v>1940.3999999999999</v>
      </c>
      <c r="V646">
        <f t="shared" si="110"/>
        <v>14</v>
      </c>
    </row>
    <row r="647" spans="1:22" ht="14.25" hidden="1" customHeight="1" x14ac:dyDescent="0.35">
      <c r="A647" s="1">
        <v>1006890</v>
      </c>
      <c r="B647" s="3">
        <v>45683</v>
      </c>
      <c r="C647" s="3">
        <v>45698</v>
      </c>
      <c r="E647" s="1" t="s">
        <v>18</v>
      </c>
      <c r="F647" s="1">
        <v>1</v>
      </c>
      <c r="H647" s="1">
        <v>0</v>
      </c>
      <c r="I647" s="1"/>
      <c r="J647" s="2" t="s">
        <v>15</v>
      </c>
      <c r="K647" s="1">
        <v>2</v>
      </c>
      <c r="L647" s="1" t="s">
        <v>19</v>
      </c>
      <c r="N647" s="2" t="s">
        <v>22</v>
      </c>
    </row>
    <row r="648" spans="1:22" ht="14.25" hidden="1" customHeight="1" x14ac:dyDescent="0.35">
      <c r="A648" s="1">
        <v>1006923</v>
      </c>
      <c r="B648" s="3">
        <v>45687</v>
      </c>
      <c r="C648" s="3">
        <v>45698</v>
      </c>
      <c r="E648" s="1" t="s">
        <v>21</v>
      </c>
      <c r="F648" s="1">
        <v>3</v>
      </c>
      <c r="H648" s="1">
        <v>0</v>
      </c>
      <c r="I648" s="1"/>
      <c r="J648" s="2" t="s">
        <v>15</v>
      </c>
      <c r="K648" s="1">
        <v>1</v>
      </c>
      <c r="L648" s="1" t="s">
        <v>19</v>
      </c>
      <c r="N648" s="2" t="s">
        <v>22</v>
      </c>
    </row>
    <row r="649" spans="1:22" ht="14.25" hidden="1" customHeight="1" x14ac:dyDescent="0.35">
      <c r="A649" s="1">
        <v>1006964</v>
      </c>
      <c r="B649" s="3">
        <v>45685</v>
      </c>
      <c r="C649" s="3">
        <v>45698</v>
      </c>
      <c r="E649" s="1" t="s">
        <v>21</v>
      </c>
      <c r="F649" s="1">
        <v>3</v>
      </c>
      <c r="H649" s="1">
        <v>0</v>
      </c>
      <c r="I649" s="1"/>
      <c r="J649" s="2" t="s">
        <v>15</v>
      </c>
      <c r="K649" s="1">
        <v>2</v>
      </c>
      <c r="L649" s="1" t="s">
        <v>19</v>
      </c>
      <c r="N649" s="2" t="s">
        <v>22</v>
      </c>
    </row>
    <row r="650" spans="1:22" ht="14.25" customHeight="1" x14ac:dyDescent="0.35">
      <c r="A650" s="1">
        <v>1002135</v>
      </c>
      <c r="B650" s="3">
        <v>45699</v>
      </c>
      <c r="C650" s="3">
        <v>45699</v>
      </c>
      <c r="D650" s="3">
        <v>45702</v>
      </c>
      <c r="E650" s="1" t="s">
        <v>21</v>
      </c>
      <c r="F650" s="1">
        <v>3</v>
      </c>
      <c r="G650" s="1" t="s">
        <v>23</v>
      </c>
      <c r="H650" s="1">
        <v>0</v>
      </c>
      <c r="I650" s="1">
        <f t="shared" ref="I650:I662" si="111">H650/100</f>
        <v>0</v>
      </c>
      <c r="J650" s="1" t="s">
        <v>20</v>
      </c>
      <c r="K650" s="1">
        <v>1</v>
      </c>
      <c r="L650" s="1" t="s">
        <v>16</v>
      </c>
      <c r="M650" s="1" t="b">
        <v>0</v>
      </c>
      <c r="N650" s="2" t="s">
        <v>17</v>
      </c>
      <c r="O650">
        <f t="shared" ref="O650:O662" si="112">C650-B650</f>
        <v>0</v>
      </c>
      <c r="P650">
        <f t="shared" ref="P650:P662" si="113">D650-C650</f>
        <v>3</v>
      </c>
      <c r="Q650">
        <f>IF(G650="B",VLOOKUP(F650,room_rates!$A$2:$G$8,3,FALSE),IF(G650="P",VLOOKUP(F650,room_rates!$A$2:$G$8,6,FALSE),IF(G650="M",VLOOKUP(F650,room_rates!$A$2:$G$8,7,FALSE),"")))</f>
        <v>220</v>
      </c>
      <c r="R650">
        <f t="shared" ref="R650:R662" si="114">Q650*(H650/100)</f>
        <v>0</v>
      </c>
      <c r="S650">
        <f>IF(J650="Online Travel Agency",VLOOKUP(F650,room_rates!$A$2:$G$8,3,FALSE)*15%,0)</f>
        <v>0</v>
      </c>
      <c r="T650">
        <f t="shared" ref="T650:T662" si="115">IF(M650=TRUE, Q650*1%,0)</f>
        <v>0</v>
      </c>
      <c r="U650">
        <f t="shared" ref="U650:U662" si="116">(Q650-R650-S650-T650)*V650</f>
        <v>660</v>
      </c>
      <c r="V650">
        <f t="shared" ref="V650:V662" si="117">K650*P650</f>
        <v>3</v>
      </c>
    </row>
    <row r="651" spans="1:22" ht="14.25" customHeight="1" x14ac:dyDescent="0.35">
      <c r="A651" s="1">
        <v>1002149</v>
      </c>
      <c r="B651" s="3">
        <v>45677</v>
      </c>
      <c r="C651" s="3">
        <v>45699</v>
      </c>
      <c r="D651" s="3">
        <v>45704</v>
      </c>
      <c r="E651" s="1" t="s">
        <v>13</v>
      </c>
      <c r="F651" s="1">
        <v>6</v>
      </c>
      <c r="G651" s="1" t="s">
        <v>23</v>
      </c>
      <c r="H651" s="1">
        <v>0</v>
      </c>
      <c r="I651" s="1">
        <f t="shared" si="111"/>
        <v>0</v>
      </c>
      <c r="J651" s="1" t="s">
        <v>15</v>
      </c>
      <c r="K651" s="1">
        <v>2</v>
      </c>
      <c r="L651" s="1" t="s">
        <v>16</v>
      </c>
      <c r="M651" s="1" t="b">
        <v>0</v>
      </c>
      <c r="N651" s="2" t="s">
        <v>17</v>
      </c>
      <c r="O651">
        <f t="shared" si="112"/>
        <v>22</v>
      </c>
      <c r="P651">
        <f t="shared" si="113"/>
        <v>5</v>
      </c>
      <c r="Q651">
        <f>IF(G651="B",VLOOKUP(F651,room_rates!$A$2:$G$8,3,FALSE),IF(G651="P",VLOOKUP(F651,room_rates!$A$2:$G$8,6,FALSE),IF(G651="M",VLOOKUP(F651,room_rates!$A$2:$G$8,7,FALSE),"")))</f>
        <v>350</v>
      </c>
      <c r="R651">
        <f t="shared" si="114"/>
        <v>0</v>
      </c>
      <c r="S651">
        <f>IF(J651="Online Travel Agency",VLOOKUP(F651,room_rates!$A$2:$G$8,3,FALSE)*15%,0)</f>
        <v>0</v>
      </c>
      <c r="T651">
        <f t="shared" si="115"/>
        <v>0</v>
      </c>
      <c r="U651">
        <f t="shared" si="116"/>
        <v>3500</v>
      </c>
      <c r="V651">
        <f t="shared" si="117"/>
        <v>10</v>
      </c>
    </row>
    <row r="652" spans="1:22" ht="14.25" customHeight="1" x14ac:dyDescent="0.35">
      <c r="A652" s="1">
        <v>1002232</v>
      </c>
      <c r="B652" s="3">
        <v>45664</v>
      </c>
      <c r="C652" s="3">
        <v>45699</v>
      </c>
      <c r="D652" s="3">
        <v>45700</v>
      </c>
      <c r="E652" s="1" t="s">
        <v>13</v>
      </c>
      <c r="F652" s="1">
        <v>6</v>
      </c>
      <c r="G652" s="1" t="s">
        <v>23</v>
      </c>
      <c r="H652" s="1">
        <v>0</v>
      </c>
      <c r="I652" s="1">
        <f t="shared" si="111"/>
        <v>0</v>
      </c>
      <c r="J652" s="1" t="s">
        <v>15</v>
      </c>
      <c r="K652" s="1">
        <v>1</v>
      </c>
      <c r="L652" s="1" t="s">
        <v>19</v>
      </c>
      <c r="M652" s="1" t="b">
        <v>1</v>
      </c>
      <c r="N652" s="2" t="s">
        <v>17</v>
      </c>
      <c r="O652">
        <f t="shared" si="112"/>
        <v>35</v>
      </c>
      <c r="P652">
        <f t="shared" si="113"/>
        <v>1</v>
      </c>
      <c r="Q652">
        <f>IF(G652="B",VLOOKUP(F652,room_rates!$A$2:$G$8,3,FALSE),IF(G652="P",VLOOKUP(F652,room_rates!$A$2:$G$8,6,FALSE),IF(G652="M",VLOOKUP(F652,room_rates!$A$2:$G$8,7,FALSE),"")))</f>
        <v>350</v>
      </c>
      <c r="R652">
        <f t="shared" si="114"/>
        <v>0</v>
      </c>
      <c r="S652">
        <f>IF(J652="Online Travel Agency",VLOOKUP(F652,room_rates!$A$2:$G$8,3,FALSE)*15%,0)</f>
        <v>0</v>
      </c>
      <c r="T652">
        <f t="shared" si="115"/>
        <v>3.5</v>
      </c>
      <c r="U652">
        <f t="shared" si="116"/>
        <v>346.5</v>
      </c>
      <c r="V652">
        <f t="shared" si="117"/>
        <v>1</v>
      </c>
    </row>
    <row r="653" spans="1:22" ht="14.25" customHeight="1" x14ac:dyDescent="0.35">
      <c r="A653" s="1">
        <v>1002582</v>
      </c>
      <c r="B653" s="3">
        <v>45661</v>
      </c>
      <c r="C653" s="3">
        <v>45699</v>
      </c>
      <c r="D653" s="3">
        <v>45703</v>
      </c>
      <c r="E653" s="1" t="s">
        <v>21</v>
      </c>
      <c r="F653" s="1">
        <v>3</v>
      </c>
      <c r="G653" s="1" t="s">
        <v>23</v>
      </c>
      <c r="H653" s="1">
        <v>0</v>
      </c>
      <c r="I653" s="1">
        <f t="shared" si="111"/>
        <v>0</v>
      </c>
      <c r="J653" s="1" t="s">
        <v>15</v>
      </c>
      <c r="K653" s="1">
        <v>3</v>
      </c>
      <c r="L653" s="1" t="s">
        <v>16</v>
      </c>
      <c r="M653" s="1" t="b">
        <v>0</v>
      </c>
      <c r="N653" s="2" t="s">
        <v>17</v>
      </c>
      <c r="O653">
        <f t="shared" si="112"/>
        <v>38</v>
      </c>
      <c r="P653">
        <f t="shared" si="113"/>
        <v>4</v>
      </c>
      <c r="Q653">
        <f>IF(G653="B",VLOOKUP(F653,room_rates!$A$2:$G$8,3,FALSE),IF(G653="P",VLOOKUP(F653,room_rates!$A$2:$G$8,6,FALSE),IF(G653="M",VLOOKUP(F653,room_rates!$A$2:$G$8,7,FALSE),"")))</f>
        <v>220</v>
      </c>
      <c r="R653">
        <f t="shared" si="114"/>
        <v>0</v>
      </c>
      <c r="S653">
        <f>IF(J653="Online Travel Agency",VLOOKUP(F653,room_rates!$A$2:$G$8,3,FALSE)*15%,0)</f>
        <v>0</v>
      </c>
      <c r="T653">
        <f t="shared" si="115"/>
        <v>0</v>
      </c>
      <c r="U653">
        <f t="shared" si="116"/>
        <v>2640</v>
      </c>
      <c r="V653">
        <f t="shared" si="117"/>
        <v>12</v>
      </c>
    </row>
    <row r="654" spans="1:22" ht="14.25" customHeight="1" x14ac:dyDescent="0.35">
      <c r="A654" s="1">
        <v>1002905</v>
      </c>
      <c r="B654" s="3">
        <v>45680</v>
      </c>
      <c r="C654" s="3">
        <v>45699</v>
      </c>
      <c r="D654" s="3">
        <v>45706</v>
      </c>
      <c r="E654" s="1" t="s">
        <v>13</v>
      </c>
      <c r="F654" s="1">
        <v>6</v>
      </c>
      <c r="G654" s="1" t="s">
        <v>23</v>
      </c>
      <c r="H654" s="1">
        <v>0</v>
      </c>
      <c r="I654" s="1">
        <f t="shared" si="111"/>
        <v>0</v>
      </c>
      <c r="J654" s="1" t="s">
        <v>24</v>
      </c>
      <c r="K654" s="1">
        <v>2</v>
      </c>
      <c r="L654" s="1" t="s">
        <v>19</v>
      </c>
      <c r="M654" s="1" t="b">
        <v>0</v>
      </c>
      <c r="N654" s="2" t="s">
        <v>17</v>
      </c>
      <c r="O654">
        <f t="shared" si="112"/>
        <v>19</v>
      </c>
      <c r="P654">
        <f t="shared" si="113"/>
        <v>7</v>
      </c>
      <c r="Q654">
        <f>IF(G654="B",VLOOKUP(F654,room_rates!$A$2:$G$8,3,FALSE),IF(G654="P",VLOOKUP(F654,room_rates!$A$2:$G$8,6,FALSE),IF(G654="M",VLOOKUP(F654,room_rates!$A$2:$G$8,7,FALSE),"")))</f>
        <v>350</v>
      </c>
      <c r="R654">
        <f t="shared" si="114"/>
        <v>0</v>
      </c>
      <c r="S654">
        <f>IF(J654="Online Travel Agency",VLOOKUP(F654,room_rates!$A$2:$G$8,3,FALSE)*15%,0)</f>
        <v>52.5</v>
      </c>
      <c r="T654">
        <f t="shared" si="115"/>
        <v>0</v>
      </c>
      <c r="U654">
        <f t="shared" si="116"/>
        <v>4165</v>
      </c>
      <c r="V654">
        <f t="shared" si="117"/>
        <v>14</v>
      </c>
    </row>
    <row r="655" spans="1:22" ht="14.25" customHeight="1" x14ac:dyDescent="0.35">
      <c r="A655" s="1">
        <v>1002986</v>
      </c>
      <c r="B655" s="3">
        <v>45699</v>
      </c>
      <c r="C655" s="3">
        <v>45699</v>
      </c>
      <c r="D655" s="3">
        <v>45701</v>
      </c>
      <c r="E655" s="1" t="s">
        <v>13</v>
      </c>
      <c r="F655" s="1">
        <v>6</v>
      </c>
      <c r="G655" s="1" t="s">
        <v>23</v>
      </c>
      <c r="H655" s="1">
        <v>0</v>
      </c>
      <c r="I655" s="1">
        <f t="shared" si="111"/>
        <v>0</v>
      </c>
      <c r="J655" s="1" t="s">
        <v>20</v>
      </c>
      <c r="K655" s="1">
        <v>1</v>
      </c>
      <c r="L655" s="1" t="s">
        <v>19</v>
      </c>
      <c r="M655" s="1" t="b">
        <v>0</v>
      </c>
      <c r="N655" s="2" t="s">
        <v>17</v>
      </c>
      <c r="O655">
        <f t="shared" si="112"/>
        <v>0</v>
      </c>
      <c r="P655">
        <f t="shared" si="113"/>
        <v>2</v>
      </c>
      <c r="Q655">
        <f>IF(G655="B",VLOOKUP(F655,room_rates!$A$2:$G$8,3,FALSE),IF(G655="P",VLOOKUP(F655,room_rates!$A$2:$G$8,6,FALSE),IF(G655="M",VLOOKUP(F655,room_rates!$A$2:$G$8,7,FALSE),"")))</f>
        <v>350</v>
      </c>
      <c r="R655">
        <f t="shared" si="114"/>
        <v>0</v>
      </c>
      <c r="S655">
        <f>IF(J655="Online Travel Agency",VLOOKUP(F655,room_rates!$A$2:$G$8,3,FALSE)*15%,0)</f>
        <v>0</v>
      </c>
      <c r="T655">
        <f t="shared" si="115"/>
        <v>0</v>
      </c>
      <c r="U655">
        <f t="shared" si="116"/>
        <v>700</v>
      </c>
      <c r="V655">
        <f t="shared" si="117"/>
        <v>2</v>
      </c>
    </row>
    <row r="656" spans="1:22" ht="14.25" customHeight="1" x14ac:dyDescent="0.35">
      <c r="A656" s="1">
        <v>1006171</v>
      </c>
      <c r="B656" s="3">
        <v>45699</v>
      </c>
      <c r="C656" s="3">
        <v>45699</v>
      </c>
      <c r="D656" s="3">
        <v>45700</v>
      </c>
      <c r="E656" s="1" t="s">
        <v>21</v>
      </c>
      <c r="F656" s="1">
        <v>3</v>
      </c>
      <c r="G656" s="1" t="s">
        <v>23</v>
      </c>
      <c r="H656" s="1">
        <v>0</v>
      </c>
      <c r="I656" s="1">
        <f t="shared" si="111"/>
        <v>0</v>
      </c>
      <c r="J656" s="1" t="s">
        <v>20</v>
      </c>
      <c r="K656" s="1">
        <v>1</v>
      </c>
      <c r="L656" s="1" t="s">
        <v>19</v>
      </c>
      <c r="M656" s="1" t="b">
        <v>1</v>
      </c>
      <c r="N656" s="2" t="s">
        <v>17</v>
      </c>
      <c r="O656">
        <f t="shared" si="112"/>
        <v>0</v>
      </c>
      <c r="P656">
        <f t="shared" si="113"/>
        <v>1</v>
      </c>
      <c r="Q656">
        <f>IF(G656="B",VLOOKUP(F656,room_rates!$A$2:$G$8,3,FALSE),IF(G656="P",VLOOKUP(F656,room_rates!$A$2:$G$8,6,FALSE),IF(G656="M",VLOOKUP(F656,room_rates!$A$2:$G$8,7,FALSE),"")))</f>
        <v>220</v>
      </c>
      <c r="R656">
        <f t="shared" si="114"/>
        <v>0</v>
      </c>
      <c r="S656">
        <f>IF(J656="Online Travel Agency",VLOOKUP(F656,room_rates!$A$2:$G$8,3,FALSE)*15%,0)</f>
        <v>0</v>
      </c>
      <c r="T656">
        <f t="shared" si="115"/>
        <v>2.2000000000000002</v>
      </c>
      <c r="U656">
        <f t="shared" si="116"/>
        <v>217.8</v>
      </c>
      <c r="V656">
        <f t="shared" si="117"/>
        <v>1</v>
      </c>
    </row>
    <row r="657" spans="1:22" ht="14.25" customHeight="1" x14ac:dyDescent="0.35">
      <c r="A657" s="1">
        <v>1006286</v>
      </c>
      <c r="B657" s="3">
        <v>45686</v>
      </c>
      <c r="C657" s="3">
        <v>45699</v>
      </c>
      <c r="D657" s="3">
        <v>45705</v>
      </c>
      <c r="E657" s="1" t="s">
        <v>18</v>
      </c>
      <c r="F657" s="1">
        <v>1</v>
      </c>
      <c r="G657" s="1" t="s">
        <v>23</v>
      </c>
      <c r="H657" s="1">
        <v>0</v>
      </c>
      <c r="I657" s="1">
        <f t="shared" si="111"/>
        <v>0</v>
      </c>
      <c r="J657" s="1" t="s">
        <v>24</v>
      </c>
      <c r="K657" s="1">
        <v>2</v>
      </c>
      <c r="L657" s="1" t="s">
        <v>19</v>
      </c>
      <c r="M657" s="1" t="b">
        <v>1</v>
      </c>
      <c r="N657" s="2" t="s">
        <v>17</v>
      </c>
      <c r="O657">
        <f t="shared" si="112"/>
        <v>13</v>
      </c>
      <c r="P657">
        <f t="shared" si="113"/>
        <v>6</v>
      </c>
      <c r="Q657">
        <f>IF(G657="B",VLOOKUP(F657,room_rates!$A$2:$G$8,3,FALSE),IF(G657="P",VLOOKUP(F657,room_rates!$A$2:$G$8,6,FALSE),IF(G657="M",VLOOKUP(F657,room_rates!$A$2:$G$8,7,FALSE),"")))</f>
        <v>120</v>
      </c>
      <c r="R657">
        <f t="shared" si="114"/>
        <v>0</v>
      </c>
      <c r="S657">
        <f>IF(J657="Online Travel Agency",VLOOKUP(F657,room_rates!$A$2:$G$8,3,FALSE)*15%,0)</f>
        <v>18</v>
      </c>
      <c r="T657">
        <f t="shared" si="115"/>
        <v>1.2</v>
      </c>
      <c r="U657">
        <f t="shared" si="116"/>
        <v>1209.5999999999999</v>
      </c>
      <c r="V657">
        <f t="shared" si="117"/>
        <v>12</v>
      </c>
    </row>
    <row r="658" spans="1:22" ht="14.25" customHeight="1" x14ac:dyDescent="0.35">
      <c r="A658" s="1">
        <v>1006377</v>
      </c>
      <c r="B658" s="3">
        <v>45666</v>
      </c>
      <c r="C658" s="3">
        <v>45699</v>
      </c>
      <c r="D658" s="3">
        <v>45701</v>
      </c>
      <c r="E658" s="1" t="s">
        <v>18</v>
      </c>
      <c r="F658" s="1">
        <v>2</v>
      </c>
      <c r="G658" s="1" t="s">
        <v>23</v>
      </c>
      <c r="H658" s="1">
        <v>0</v>
      </c>
      <c r="I658" s="1">
        <f t="shared" si="111"/>
        <v>0</v>
      </c>
      <c r="J658" s="1" t="s">
        <v>15</v>
      </c>
      <c r="K658" s="1">
        <v>1</v>
      </c>
      <c r="L658" s="1" t="s">
        <v>16</v>
      </c>
      <c r="M658" s="1" t="b">
        <v>0</v>
      </c>
      <c r="N658" s="2" t="s">
        <v>17</v>
      </c>
      <c r="O658">
        <f t="shared" si="112"/>
        <v>33</v>
      </c>
      <c r="P658">
        <f t="shared" si="113"/>
        <v>2</v>
      </c>
      <c r="Q658">
        <f>IF(G658="B",VLOOKUP(F658,room_rates!$A$2:$G$8,3,FALSE),IF(G658="P",VLOOKUP(F658,room_rates!$A$2:$G$8,6,FALSE),IF(G658="M",VLOOKUP(F658,room_rates!$A$2:$G$8,7,FALSE),"")))</f>
        <v>140</v>
      </c>
      <c r="R658">
        <f t="shared" si="114"/>
        <v>0</v>
      </c>
      <c r="S658">
        <f>IF(J658="Online Travel Agency",VLOOKUP(F658,room_rates!$A$2:$G$8,3,FALSE)*15%,0)</f>
        <v>0</v>
      </c>
      <c r="T658">
        <f t="shared" si="115"/>
        <v>0</v>
      </c>
      <c r="U658">
        <f t="shared" si="116"/>
        <v>280</v>
      </c>
      <c r="V658">
        <f t="shared" si="117"/>
        <v>2</v>
      </c>
    </row>
    <row r="659" spans="1:22" ht="14.25" customHeight="1" x14ac:dyDescent="0.35">
      <c r="A659" s="1">
        <v>1006730</v>
      </c>
      <c r="B659" s="3">
        <v>45699</v>
      </c>
      <c r="C659" s="3">
        <v>45699</v>
      </c>
      <c r="D659" s="3">
        <v>45705</v>
      </c>
      <c r="E659" s="1" t="s">
        <v>18</v>
      </c>
      <c r="F659" s="1">
        <v>2</v>
      </c>
      <c r="G659" s="1" t="s">
        <v>23</v>
      </c>
      <c r="H659" s="1">
        <v>0</v>
      </c>
      <c r="I659" s="1">
        <f t="shared" si="111"/>
        <v>0</v>
      </c>
      <c r="J659" s="1" t="s">
        <v>20</v>
      </c>
      <c r="K659" s="1">
        <v>1</v>
      </c>
      <c r="L659" s="1" t="s">
        <v>19</v>
      </c>
      <c r="M659" s="1" t="b">
        <v>1</v>
      </c>
      <c r="N659" s="2" t="s">
        <v>17</v>
      </c>
      <c r="O659">
        <f t="shared" si="112"/>
        <v>0</v>
      </c>
      <c r="P659">
        <f t="shared" si="113"/>
        <v>6</v>
      </c>
      <c r="Q659">
        <f>IF(G659="B",VLOOKUP(F659,room_rates!$A$2:$G$8,3,FALSE),IF(G659="P",VLOOKUP(F659,room_rates!$A$2:$G$8,6,FALSE),IF(G659="M",VLOOKUP(F659,room_rates!$A$2:$G$8,7,FALSE),"")))</f>
        <v>140</v>
      </c>
      <c r="R659">
        <f t="shared" si="114"/>
        <v>0</v>
      </c>
      <c r="S659">
        <f>IF(J659="Online Travel Agency",VLOOKUP(F659,room_rates!$A$2:$G$8,3,FALSE)*15%,0)</f>
        <v>0</v>
      </c>
      <c r="T659">
        <f t="shared" si="115"/>
        <v>1.4000000000000001</v>
      </c>
      <c r="U659">
        <f t="shared" si="116"/>
        <v>831.59999999999991</v>
      </c>
      <c r="V659">
        <f t="shared" si="117"/>
        <v>6</v>
      </c>
    </row>
    <row r="660" spans="1:22" ht="14.25" customHeight="1" x14ac:dyDescent="0.35">
      <c r="A660" s="1">
        <v>1006791</v>
      </c>
      <c r="B660" s="3">
        <v>45699</v>
      </c>
      <c r="C660" s="3">
        <v>45699</v>
      </c>
      <c r="D660" s="3">
        <v>45703</v>
      </c>
      <c r="E660" s="1" t="s">
        <v>18</v>
      </c>
      <c r="F660" s="1">
        <v>1</v>
      </c>
      <c r="G660" s="1" t="s">
        <v>23</v>
      </c>
      <c r="H660" s="1">
        <v>0</v>
      </c>
      <c r="I660" s="1">
        <f t="shared" si="111"/>
        <v>0</v>
      </c>
      <c r="J660" s="1" t="s">
        <v>20</v>
      </c>
      <c r="K660" s="1">
        <v>3</v>
      </c>
      <c r="L660" s="1" t="s">
        <v>16</v>
      </c>
      <c r="M660" s="1" t="b">
        <v>0</v>
      </c>
      <c r="N660" s="2" t="s">
        <v>17</v>
      </c>
      <c r="O660">
        <f t="shared" si="112"/>
        <v>0</v>
      </c>
      <c r="P660">
        <f t="shared" si="113"/>
        <v>4</v>
      </c>
      <c r="Q660">
        <f>IF(G660="B",VLOOKUP(F660,room_rates!$A$2:$G$8,3,FALSE),IF(G660="P",VLOOKUP(F660,room_rates!$A$2:$G$8,6,FALSE),IF(G660="M",VLOOKUP(F660,room_rates!$A$2:$G$8,7,FALSE),"")))</f>
        <v>120</v>
      </c>
      <c r="R660">
        <f t="shared" si="114"/>
        <v>0</v>
      </c>
      <c r="S660">
        <f>IF(J660="Online Travel Agency",VLOOKUP(F660,room_rates!$A$2:$G$8,3,FALSE)*15%,0)</f>
        <v>0</v>
      </c>
      <c r="T660">
        <f t="shared" si="115"/>
        <v>0</v>
      </c>
      <c r="U660">
        <f t="shared" si="116"/>
        <v>1440</v>
      </c>
      <c r="V660">
        <f t="shared" si="117"/>
        <v>12</v>
      </c>
    </row>
    <row r="661" spans="1:22" ht="14.25" customHeight="1" x14ac:dyDescent="0.35">
      <c r="A661" s="1">
        <v>1006872</v>
      </c>
      <c r="B661" s="3">
        <v>45688</v>
      </c>
      <c r="C661" s="3">
        <v>45699</v>
      </c>
      <c r="D661" s="3">
        <v>45701</v>
      </c>
      <c r="E661" s="1" t="s">
        <v>21</v>
      </c>
      <c r="F661" s="1">
        <v>4</v>
      </c>
      <c r="G661" s="1" t="s">
        <v>23</v>
      </c>
      <c r="H661" s="1">
        <v>0</v>
      </c>
      <c r="I661" s="1">
        <f t="shared" si="111"/>
        <v>0</v>
      </c>
      <c r="J661" s="1" t="s">
        <v>24</v>
      </c>
      <c r="K661" s="1">
        <v>1</v>
      </c>
      <c r="L661" s="1" t="s">
        <v>19</v>
      </c>
      <c r="M661" s="1" t="b">
        <v>0</v>
      </c>
      <c r="N661" s="2" t="s">
        <v>17</v>
      </c>
      <c r="O661">
        <f t="shared" si="112"/>
        <v>11</v>
      </c>
      <c r="P661">
        <f t="shared" si="113"/>
        <v>2</v>
      </c>
      <c r="Q661">
        <f>IF(G661="B",VLOOKUP(F661,room_rates!$A$2:$G$8,3,FALSE),IF(G661="P",VLOOKUP(F661,room_rates!$A$2:$G$8,6,FALSE),IF(G661="M",VLOOKUP(F661,room_rates!$A$2:$G$8,7,FALSE),"")))</f>
        <v>230</v>
      </c>
      <c r="R661">
        <f t="shared" si="114"/>
        <v>0</v>
      </c>
      <c r="S661">
        <f>IF(J661="Online Travel Agency",VLOOKUP(F661,room_rates!$A$2:$G$8,3,FALSE)*15%,0)</f>
        <v>34.5</v>
      </c>
      <c r="T661">
        <f t="shared" si="115"/>
        <v>0</v>
      </c>
      <c r="U661">
        <f t="shared" si="116"/>
        <v>391</v>
      </c>
      <c r="V661">
        <f t="shared" si="117"/>
        <v>2</v>
      </c>
    </row>
    <row r="662" spans="1:22" ht="14.25" customHeight="1" x14ac:dyDescent="0.35">
      <c r="A662" s="1">
        <v>1006883</v>
      </c>
      <c r="B662" s="3">
        <v>45685</v>
      </c>
      <c r="C662" s="3">
        <v>45699</v>
      </c>
      <c r="D662" s="3">
        <v>45704</v>
      </c>
      <c r="E662" s="1" t="s">
        <v>18</v>
      </c>
      <c r="F662" s="1">
        <v>1</v>
      </c>
      <c r="G662" s="1" t="s">
        <v>23</v>
      </c>
      <c r="H662" s="1">
        <v>0</v>
      </c>
      <c r="I662" s="1">
        <f t="shared" si="111"/>
        <v>0</v>
      </c>
      <c r="J662" s="1" t="s">
        <v>15</v>
      </c>
      <c r="K662" s="1">
        <v>2</v>
      </c>
      <c r="L662" s="1" t="s">
        <v>19</v>
      </c>
      <c r="M662" s="1" t="b">
        <v>0</v>
      </c>
      <c r="N662" s="2" t="s">
        <v>17</v>
      </c>
      <c r="O662">
        <f t="shared" si="112"/>
        <v>14</v>
      </c>
      <c r="P662">
        <f t="shared" si="113"/>
        <v>5</v>
      </c>
      <c r="Q662">
        <f>IF(G662="B",VLOOKUP(F662,room_rates!$A$2:$G$8,3,FALSE),IF(G662="P",VLOOKUP(F662,room_rates!$A$2:$G$8,6,FALSE),IF(G662="M",VLOOKUP(F662,room_rates!$A$2:$G$8,7,FALSE),"")))</f>
        <v>120</v>
      </c>
      <c r="R662">
        <f t="shared" si="114"/>
        <v>0</v>
      </c>
      <c r="S662">
        <f>IF(J662="Online Travel Agency",VLOOKUP(F662,room_rates!$A$2:$G$8,3,FALSE)*15%,0)</f>
        <v>0</v>
      </c>
      <c r="T662">
        <f t="shared" si="115"/>
        <v>0</v>
      </c>
      <c r="U662">
        <f t="shared" si="116"/>
        <v>1200</v>
      </c>
      <c r="V662">
        <f t="shared" si="117"/>
        <v>10</v>
      </c>
    </row>
    <row r="663" spans="1:22" ht="14.25" hidden="1" customHeight="1" x14ac:dyDescent="0.35">
      <c r="A663" s="1">
        <v>1007002</v>
      </c>
      <c r="B663" s="3">
        <v>45699</v>
      </c>
      <c r="C663" s="3">
        <v>45699</v>
      </c>
      <c r="E663" s="1" t="s">
        <v>18</v>
      </c>
      <c r="F663" s="1">
        <v>1</v>
      </c>
      <c r="H663" s="1">
        <v>0</v>
      </c>
      <c r="I663" s="1"/>
      <c r="J663" s="2" t="s">
        <v>15</v>
      </c>
      <c r="K663" s="1">
        <v>2</v>
      </c>
      <c r="L663" s="1" t="s">
        <v>16</v>
      </c>
      <c r="N663" s="2" t="s">
        <v>22</v>
      </c>
    </row>
    <row r="664" spans="1:22" ht="14.25" hidden="1" customHeight="1" x14ac:dyDescent="0.35">
      <c r="A664" s="1">
        <v>1007062</v>
      </c>
      <c r="B664" s="3">
        <v>45699</v>
      </c>
      <c r="C664" s="3">
        <v>45699</v>
      </c>
      <c r="E664" s="1" t="s">
        <v>18</v>
      </c>
      <c r="F664" s="1">
        <v>1</v>
      </c>
      <c r="H664" s="1">
        <v>0</v>
      </c>
      <c r="I664" s="1"/>
      <c r="J664" s="2" t="s">
        <v>15</v>
      </c>
      <c r="K664" s="1">
        <v>1</v>
      </c>
      <c r="L664" s="1" t="s">
        <v>19</v>
      </c>
      <c r="N664" s="2" t="s">
        <v>22</v>
      </c>
    </row>
    <row r="665" spans="1:22" ht="14.25" hidden="1" customHeight="1" x14ac:dyDescent="0.35">
      <c r="A665" s="1">
        <v>1007141</v>
      </c>
      <c r="B665" s="3">
        <v>45688</v>
      </c>
      <c r="C665" s="3">
        <v>45699</v>
      </c>
      <c r="E665" s="1" t="s">
        <v>18</v>
      </c>
      <c r="F665" s="1">
        <v>1</v>
      </c>
      <c r="H665" s="1">
        <v>0</v>
      </c>
      <c r="I665" s="1"/>
      <c r="J665" s="2" t="s">
        <v>15</v>
      </c>
      <c r="K665" s="1">
        <v>1</v>
      </c>
      <c r="L665" s="1" t="s">
        <v>19</v>
      </c>
      <c r="N665" s="2" t="s">
        <v>22</v>
      </c>
    </row>
    <row r="666" spans="1:22" ht="14.25" hidden="1" customHeight="1" x14ac:dyDescent="0.35">
      <c r="A666" s="1">
        <v>1007152</v>
      </c>
      <c r="B666" s="3">
        <v>45685</v>
      </c>
      <c r="C666" s="3">
        <v>45699</v>
      </c>
      <c r="E666" s="1" t="s">
        <v>18</v>
      </c>
      <c r="F666" s="1">
        <v>1</v>
      </c>
      <c r="H666" s="1">
        <v>0</v>
      </c>
      <c r="I666" s="1"/>
      <c r="J666" s="2" t="s">
        <v>15</v>
      </c>
      <c r="K666" s="1">
        <v>1</v>
      </c>
      <c r="L666" s="1" t="s">
        <v>19</v>
      </c>
      <c r="N666" s="2" t="s">
        <v>22</v>
      </c>
    </row>
    <row r="667" spans="1:22" ht="14.25" customHeight="1" x14ac:dyDescent="0.35">
      <c r="A667" s="1">
        <v>1002425</v>
      </c>
      <c r="B667" s="3">
        <v>45700</v>
      </c>
      <c r="C667" s="3">
        <v>45700</v>
      </c>
      <c r="D667" s="3">
        <v>45706</v>
      </c>
      <c r="E667" s="1" t="s">
        <v>21</v>
      </c>
      <c r="F667" s="1">
        <v>4</v>
      </c>
      <c r="G667" s="1" t="s">
        <v>23</v>
      </c>
      <c r="H667" s="1">
        <v>0</v>
      </c>
      <c r="I667" s="1">
        <f t="shared" ref="I667:I678" si="118">H667/100</f>
        <v>0</v>
      </c>
      <c r="J667" s="1" t="s">
        <v>20</v>
      </c>
      <c r="K667" s="1">
        <v>1</v>
      </c>
      <c r="L667" s="1" t="s">
        <v>19</v>
      </c>
      <c r="M667" s="1" t="b">
        <v>0</v>
      </c>
      <c r="N667" s="2" t="s">
        <v>17</v>
      </c>
      <c r="O667">
        <f t="shared" ref="O667:O678" si="119">C667-B667</f>
        <v>0</v>
      </c>
      <c r="P667">
        <f t="shared" ref="P667:P678" si="120">D667-C667</f>
        <v>6</v>
      </c>
      <c r="Q667">
        <f>IF(G667="B",VLOOKUP(F667,room_rates!$A$2:$G$8,3,FALSE),IF(G667="P",VLOOKUP(F667,room_rates!$A$2:$G$8,6,FALSE),IF(G667="M",VLOOKUP(F667,room_rates!$A$2:$G$8,7,FALSE),"")))</f>
        <v>230</v>
      </c>
      <c r="R667">
        <f t="shared" ref="R667:R678" si="121">Q667*(H667/100)</f>
        <v>0</v>
      </c>
      <c r="S667">
        <f>IF(J667="Online Travel Agency",VLOOKUP(F667,room_rates!$A$2:$G$8,3,FALSE)*15%,0)</f>
        <v>0</v>
      </c>
      <c r="T667">
        <f t="shared" ref="T667:T678" si="122">IF(M667=TRUE, Q667*1%,0)</f>
        <v>0</v>
      </c>
      <c r="U667">
        <f t="shared" ref="U667:U678" si="123">(Q667-R667-S667-T667)*V667</f>
        <v>1380</v>
      </c>
      <c r="V667">
        <f t="shared" ref="V667:V678" si="124">K667*P667</f>
        <v>6</v>
      </c>
    </row>
    <row r="668" spans="1:22" ht="14.25" customHeight="1" x14ac:dyDescent="0.35">
      <c r="A668" s="1">
        <v>1002697</v>
      </c>
      <c r="B668" s="3">
        <v>45655</v>
      </c>
      <c r="C668" s="3">
        <v>45700</v>
      </c>
      <c r="D668" s="3">
        <v>45704</v>
      </c>
      <c r="E668" s="1" t="s">
        <v>18</v>
      </c>
      <c r="F668" s="1">
        <v>2</v>
      </c>
      <c r="G668" s="1" t="s">
        <v>23</v>
      </c>
      <c r="H668" s="1">
        <v>0</v>
      </c>
      <c r="I668" s="1">
        <f t="shared" si="118"/>
        <v>0</v>
      </c>
      <c r="J668" s="1" t="s">
        <v>15</v>
      </c>
      <c r="K668" s="1">
        <v>1</v>
      </c>
      <c r="L668" s="1" t="s">
        <v>19</v>
      </c>
      <c r="M668" s="1" t="b">
        <v>0</v>
      </c>
      <c r="N668" s="2" t="s">
        <v>17</v>
      </c>
      <c r="O668">
        <f t="shared" si="119"/>
        <v>45</v>
      </c>
      <c r="P668">
        <f t="shared" si="120"/>
        <v>4</v>
      </c>
      <c r="Q668">
        <f>IF(G668="B",VLOOKUP(F668,room_rates!$A$2:$G$8,3,FALSE),IF(G668="P",VLOOKUP(F668,room_rates!$A$2:$G$8,6,FALSE),IF(G668="M",VLOOKUP(F668,room_rates!$A$2:$G$8,7,FALSE),"")))</f>
        <v>140</v>
      </c>
      <c r="R668">
        <f t="shared" si="121"/>
        <v>0</v>
      </c>
      <c r="S668">
        <f>IF(J668="Online Travel Agency",VLOOKUP(F668,room_rates!$A$2:$G$8,3,FALSE)*15%,0)</f>
        <v>0</v>
      </c>
      <c r="T668">
        <f t="shared" si="122"/>
        <v>0</v>
      </c>
      <c r="U668">
        <f t="shared" si="123"/>
        <v>560</v>
      </c>
      <c r="V668">
        <f t="shared" si="124"/>
        <v>4</v>
      </c>
    </row>
    <row r="669" spans="1:22" ht="14.25" customHeight="1" x14ac:dyDescent="0.35">
      <c r="A669" s="1">
        <v>1002737</v>
      </c>
      <c r="B669" s="3">
        <v>45700</v>
      </c>
      <c r="C669" s="3">
        <v>45700</v>
      </c>
      <c r="D669" s="3">
        <v>45703</v>
      </c>
      <c r="E669" s="1" t="s">
        <v>13</v>
      </c>
      <c r="F669" s="1">
        <v>6</v>
      </c>
      <c r="G669" s="1" t="s">
        <v>23</v>
      </c>
      <c r="H669" s="1">
        <v>0</v>
      </c>
      <c r="I669" s="1">
        <f t="shared" si="118"/>
        <v>0</v>
      </c>
      <c r="J669" s="1" t="s">
        <v>20</v>
      </c>
      <c r="K669" s="1">
        <v>2</v>
      </c>
      <c r="L669" s="1" t="s">
        <v>19</v>
      </c>
      <c r="M669" s="1" t="b">
        <v>0</v>
      </c>
      <c r="N669" s="2" t="s">
        <v>17</v>
      </c>
      <c r="O669">
        <f t="shared" si="119"/>
        <v>0</v>
      </c>
      <c r="P669">
        <f t="shared" si="120"/>
        <v>3</v>
      </c>
      <c r="Q669">
        <f>IF(G669="B",VLOOKUP(F669,room_rates!$A$2:$G$8,3,FALSE),IF(G669="P",VLOOKUP(F669,room_rates!$A$2:$G$8,6,FALSE),IF(G669="M",VLOOKUP(F669,room_rates!$A$2:$G$8,7,FALSE),"")))</f>
        <v>350</v>
      </c>
      <c r="R669">
        <f t="shared" si="121"/>
        <v>0</v>
      </c>
      <c r="S669">
        <f>IF(J669="Online Travel Agency",VLOOKUP(F669,room_rates!$A$2:$G$8,3,FALSE)*15%,0)</f>
        <v>0</v>
      </c>
      <c r="T669">
        <f t="shared" si="122"/>
        <v>0</v>
      </c>
      <c r="U669">
        <f t="shared" si="123"/>
        <v>2100</v>
      </c>
      <c r="V669">
        <f t="shared" si="124"/>
        <v>6</v>
      </c>
    </row>
    <row r="670" spans="1:22" ht="14.25" customHeight="1" x14ac:dyDescent="0.35">
      <c r="A670" s="1">
        <v>1005836</v>
      </c>
      <c r="B670" s="3">
        <v>45696</v>
      </c>
      <c r="C670" s="3">
        <v>45700</v>
      </c>
      <c r="D670" s="3">
        <v>45701</v>
      </c>
      <c r="E670" s="1" t="s">
        <v>21</v>
      </c>
      <c r="F670" s="1">
        <v>5</v>
      </c>
      <c r="G670" s="1" t="s">
        <v>23</v>
      </c>
      <c r="H670" s="1">
        <v>0</v>
      </c>
      <c r="I670" s="1">
        <f t="shared" si="118"/>
        <v>0</v>
      </c>
      <c r="J670" s="1" t="s">
        <v>15</v>
      </c>
      <c r="K670" s="1">
        <v>3</v>
      </c>
      <c r="L670" s="1" t="s">
        <v>19</v>
      </c>
      <c r="M670" s="1" t="b">
        <v>1</v>
      </c>
      <c r="N670" s="2" t="s">
        <v>17</v>
      </c>
      <c r="O670">
        <f t="shared" si="119"/>
        <v>4</v>
      </c>
      <c r="P670">
        <f t="shared" si="120"/>
        <v>1</v>
      </c>
      <c r="Q670">
        <f>IF(G670="B",VLOOKUP(F670,room_rates!$A$2:$G$8,3,FALSE),IF(G670="P",VLOOKUP(F670,room_rates!$A$2:$G$8,6,FALSE),IF(G670="M",VLOOKUP(F670,room_rates!$A$2:$G$8,7,FALSE),"")))</f>
        <v>240</v>
      </c>
      <c r="R670">
        <f t="shared" si="121"/>
        <v>0</v>
      </c>
      <c r="S670">
        <f>IF(J670="Online Travel Agency",VLOOKUP(F670,room_rates!$A$2:$G$8,3,FALSE)*15%,0)</f>
        <v>0</v>
      </c>
      <c r="T670">
        <f t="shared" si="122"/>
        <v>2.4</v>
      </c>
      <c r="U670">
        <f t="shared" si="123"/>
        <v>712.8</v>
      </c>
      <c r="V670">
        <f t="shared" si="124"/>
        <v>3</v>
      </c>
    </row>
    <row r="671" spans="1:22" ht="14.25" customHeight="1" x14ac:dyDescent="0.35">
      <c r="A671" s="1">
        <v>1005891</v>
      </c>
      <c r="B671" s="3">
        <v>45700</v>
      </c>
      <c r="C671" s="3">
        <v>45700</v>
      </c>
      <c r="D671" s="3">
        <v>45702</v>
      </c>
      <c r="E671" s="1" t="s">
        <v>18</v>
      </c>
      <c r="F671" s="1">
        <v>2</v>
      </c>
      <c r="G671" s="1" t="s">
        <v>23</v>
      </c>
      <c r="H671" s="1">
        <v>0</v>
      </c>
      <c r="I671" s="1">
        <f t="shared" si="118"/>
        <v>0</v>
      </c>
      <c r="J671" s="1" t="s">
        <v>20</v>
      </c>
      <c r="K671" s="1">
        <v>2</v>
      </c>
      <c r="L671" s="1" t="s">
        <v>19</v>
      </c>
      <c r="M671" s="1" t="b">
        <v>1</v>
      </c>
      <c r="N671" s="2" t="s">
        <v>17</v>
      </c>
      <c r="O671">
        <f t="shared" si="119"/>
        <v>0</v>
      </c>
      <c r="P671">
        <f t="shared" si="120"/>
        <v>2</v>
      </c>
      <c r="Q671">
        <f>IF(G671="B",VLOOKUP(F671,room_rates!$A$2:$G$8,3,FALSE),IF(G671="P",VLOOKUP(F671,room_rates!$A$2:$G$8,6,FALSE),IF(G671="M",VLOOKUP(F671,room_rates!$A$2:$G$8,7,FALSE),"")))</f>
        <v>140</v>
      </c>
      <c r="R671">
        <f t="shared" si="121"/>
        <v>0</v>
      </c>
      <c r="S671">
        <f>IF(J671="Online Travel Agency",VLOOKUP(F671,room_rates!$A$2:$G$8,3,FALSE)*15%,0)</f>
        <v>0</v>
      </c>
      <c r="T671">
        <f t="shared" si="122"/>
        <v>1.4000000000000001</v>
      </c>
      <c r="U671">
        <f t="shared" si="123"/>
        <v>554.4</v>
      </c>
      <c r="V671">
        <f t="shared" si="124"/>
        <v>4</v>
      </c>
    </row>
    <row r="672" spans="1:22" ht="14.25" customHeight="1" x14ac:dyDescent="0.35">
      <c r="A672" s="1">
        <v>1005971</v>
      </c>
      <c r="B672" s="3">
        <v>45689</v>
      </c>
      <c r="C672" s="3">
        <v>45700</v>
      </c>
      <c r="D672" s="3">
        <v>45704</v>
      </c>
      <c r="E672" s="1" t="s">
        <v>18</v>
      </c>
      <c r="F672" s="1">
        <v>1</v>
      </c>
      <c r="G672" s="1" t="s">
        <v>23</v>
      </c>
      <c r="H672" s="1">
        <v>0</v>
      </c>
      <c r="I672" s="1">
        <f t="shared" si="118"/>
        <v>0</v>
      </c>
      <c r="J672" s="1" t="s">
        <v>15</v>
      </c>
      <c r="K672" s="1">
        <v>2</v>
      </c>
      <c r="L672" s="1" t="s">
        <v>16</v>
      </c>
      <c r="M672" s="1" t="b">
        <v>0</v>
      </c>
      <c r="N672" s="2" t="s">
        <v>17</v>
      </c>
      <c r="O672">
        <f t="shared" si="119"/>
        <v>11</v>
      </c>
      <c r="P672">
        <f t="shared" si="120"/>
        <v>4</v>
      </c>
      <c r="Q672">
        <f>IF(G672="B",VLOOKUP(F672,room_rates!$A$2:$G$8,3,FALSE),IF(G672="P",VLOOKUP(F672,room_rates!$A$2:$G$8,6,FALSE),IF(G672="M",VLOOKUP(F672,room_rates!$A$2:$G$8,7,FALSE),"")))</f>
        <v>120</v>
      </c>
      <c r="R672">
        <f t="shared" si="121"/>
        <v>0</v>
      </c>
      <c r="S672">
        <f>IF(J672="Online Travel Agency",VLOOKUP(F672,room_rates!$A$2:$G$8,3,FALSE)*15%,0)</f>
        <v>0</v>
      </c>
      <c r="T672">
        <f t="shared" si="122"/>
        <v>0</v>
      </c>
      <c r="U672">
        <f t="shared" si="123"/>
        <v>960</v>
      </c>
      <c r="V672">
        <f t="shared" si="124"/>
        <v>8</v>
      </c>
    </row>
    <row r="673" spans="1:22" ht="14.25" customHeight="1" x14ac:dyDescent="0.35">
      <c r="A673" s="1">
        <v>1006028</v>
      </c>
      <c r="B673" s="3">
        <v>45694</v>
      </c>
      <c r="C673" s="3">
        <v>45700</v>
      </c>
      <c r="D673" s="3">
        <v>45707</v>
      </c>
      <c r="E673" s="1" t="s">
        <v>18</v>
      </c>
      <c r="F673" s="1">
        <v>1</v>
      </c>
      <c r="G673" s="1" t="s">
        <v>23</v>
      </c>
      <c r="H673" s="1">
        <v>0</v>
      </c>
      <c r="I673" s="1">
        <f t="shared" si="118"/>
        <v>0</v>
      </c>
      <c r="J673" s="1" t="s">
        <v>15</v>
      </c>
      <c r="K673" s="1">
        <v>3</v>
      </c>
      <c r="L673" s="1" t="s">
        <v>16</v>
      </c>
      <c r="M673" s="1" t="b">
        <v>1</v>
      </c>
      <c r="N673" s="2" t="s">
        <v>17</v>
      </c>
      <c r="O673">
        <f t="shared" si="119"/>
        <v>6</v>
      </c>
      <c r="P673">
        <f t="shared" si="120"/>
        <v>7</v>
      </c>
      <c r="Q673">
        <f>IF(G673="B",VLOOKUP(F673,room_rates!$A$2:$G$8,3,FALSE),IF(G673="P",VLOOKUP(F673,room_rates!$A$2:$G$8,6,FALSE),IF(G673="M",VLOOKUP(F673,room_rates!$A$2:$G$8,7,FALSE),"")))</f>
        <v>120</v>
      </c>
      <c r="R673">
        <f t="shared" si="121"/>
        <v>0</v>
      </c>
      <c r="S673">
        <f>IF(J673="Online Travel Agency",VLOOKUP(F673,room_rates!$A$2:$G$8,3,FALSE)*15%,0)</f>
        <v>0</v>
      </c>
      <c r="T673">
        <f t="shared" si="122"/>
        <v>1.2</v>
      </c>
      <c r="U673">
        <f t="shared" si="123"/>
        <v>2494.7999999999997</v>
      </c>
      <c r="V673">
        <f t="shared" si="124"/>
        <v>21</v>
      </c>
    </row>
    <row r="674" spans="1:22" ht="14.25" customHeight="1" x14ac:dyDescent="0.35">
      <c r="A674" s="1">
        <v>1006176</v>
      </c>
      <c r="B674" s="3">
        <v>45700</v>
      </c>
      <c r="C674" s="3">
        <v>45700</v>
      </c>
      <c r="D674" s="3">
        <v>45705</v>
      </c>
      <c r="E674" s="1" t="s">
        <v>21</v>
      </c>
      <c r="F674" s="1">
        <v>3</v>
      </c>
      <c r="G674" s="1" t="s">
        <v>23</v>
      </c>
      <c r="H674" s="1">
        <v>0</v>
      </c>
      <c r="I674" s="1">
        <f t="shared" si="118"/>
        <v>0</v>
      </c>
      <c r="J674" s="1" t="s">
        <v>20</v>
      </c>
      <c r="K674" s="1">
        <v>2</v>
      </c>
      <c r="L674" s="1" t="s">
        <v>19</v>
      </c>
      <c r="M674" s="1" t="b">
        <v>0</v>
      </c>
      <c r="N674" s="2" t="s">
        <v>17</v>
      </c>
      <c r="O674">
        <f t="shared" si="119"/>
        <v>0</v>
      </c>
      <c r="P674">
        <f t="shared" si="120"/>
        <v>5</v>
      </c>
      <c r="Q674">
        <f>IF(G674="B",VLOOKUP(F674,room_rates!$A$2:$G$8,3,FALSE),IF(G674="P",VLOOKUP(F674,room_rates!$A$2:$G$8,6,FALSE),IF(G674="M",VLOOKUP(F674,room_rates!$A$2:$G$8,7,FALSE),"")))</f>
        <v>220</v>
      </c>
      <c r="R674">
        <f t="shared" si="121"/>
        <v>0</v>
      </c>
      <c r="S674">
        <f>IF(J674="Online Travel Agency",VLOOKUP(F674,room_rates!$A$2:$G$8,3,FALSE)*15%,0)</f>
        <v>0</v>
      </c>
      <c r="T674">
        <f t="shared" si="122"/>
        <v>0</v>
      </c>
      <c r="U674">
        <f t="shared" si="123"/>
        <v>2200</v>
      </c>
      <c r="V674">
        <f t="shared" si="124"/>
        <v>10</v>
      </c>
    </row>
    <row r="675" spans="1:22" ht="14.25" customHeight="1" x14ac:dyDescent="0.35">
      <c r="A675" s="1">
        <v>1006238</v>
      </c>
      <c r="B675" s="3">
        <v>45678</v>
      </c>
      <c r="C675" s="3">
        <v>45700</v>
      </c>
      <c r="D675" s="3">
        <v>45706</v>
      </c>
      <c r="E675" s="1" t="s">
        <v>18</v>
      </c>
      <c r="F675" s="1">
        <v>1</v>
      </c>
      <c r="G675" s="1" t="s">
        <v>23</v>
      </c>
      <c r="H675" s="1">
        <v>0</v>
      </c>
      <c r="I675" s="1">
        <f t="shared" si="118"/>
        <v>0</v>
      </c>
      <c r="J675" s="1" t="s">
        <v>15</v>
      </c>
      <c r="K675" s="1">
        <v>1</v>
      </c>
      <c r="L675" s="1" t="s">
        <v>19</v>
      </c>
      <c r="M675" s="1" t="b">
        <v>0</v>
      </c>
      <c r="N675" s="2" t="s">
        <v>17</v>
      </c>
      <c r="O675">
        <f t="shared" si="119"/>
        <v>22</v>
      </c>
      <c r="P675">
        <f t="shared" si="120"/>
        <v>6</v>
      </c>
      <c r="Q675">
        <f>IF(G675="B",VLOOKUP(F675,room_rates!$A$2:$G$8,3,FALSE),IF(G675="P",VLOOKUP(F675,room_rates!$A$2:$G$8,6,FALSE),IF(G675="M",VLOOKUP(F675,room_rates!$A$2:$G$8,7,FALSE),"")))</f>
        <v>120</v>
      </c>
      <c r="R675">
        <f t="shared" si="121"/>
        <v>0</v>
      </c>
      <c r="S675">
        <f>IF(J675="Online Travel Agency",VLOOKUP(F675,room_rates!$A$2:$G$8,3,FALSE)*15%,0)</f>
        <v>0</v>
      </c>
      <c r="T675">
        <f t="shared" si="122"/>
        <v>0</v>
      </c>
      <c r="U675">
        <f t="shared" si="123"/>
        <v>720</v>
      </c>
      <c r="V675">
        <f t="shared" si="124"/>
        <v>6</v>
      </c>
    </row>
    <row r="676" spans="1:22" ht="14.25" customHeight="1" x14ac:dyDescent="0.35">
      <c r="A676" s="1">
        <v>1006450</v>
      </c>
      <c r="B676" s="3">
        <v>45693</v>
      </c>
      <c r="C676" s="3">
        <v>45700</v>
      </c>
      <c r="D676" s="3">
        <v>45702</v>
      </c>
      <c r="E676" s="1" t="s">
        <v>18</v>
      </c>
      <c r="F676" s="1">
        <v>1</v>
      </c>
      <c r="G676" s="1" t="s">
        <v>23</v>
      </c>
      <c r="H676" s="1">
        <v>0</v>
      </c>
      <c r="I676" s="1">
        <f t="shared" si="118"/>
        <v>0</v>
      </c>
      <c r="J676" s="1" t="s">
        <v>15</v>
      </c>
      <c r="K676" s="1">
        <v>1</v>
      </c>
      <c r="L676" s="1" t="s">
        <v>19</v>
      </c>
      <c r="M676" s="1" t="b">
        <v>0</v>
      </c>
      <c r="N676" s="2" t="s">
        <v>17</v>
      </c>
      <c r="O676">
        <f t="shared" si="119"/>
        <v>7</v>
      </c>
      <c r="P676">
        <f t="shared" si="120"/>
        <v>2</v>
      </c>
      <c r="Q676">
        <f>IF(G676="B",VLOOKUP(F676,room_rates!$A$2:$G$8,3,FALSE),IF(G676="P",VLOOKUP(F676,room_rates!$A$2:$G$8,6,FALSE),IF(G676="M",VLOOKUP(F676,room_rates!$A$2:$G$8,7,FALSE),"")))</f>
        <v>120</v>
      </c>
      <c r="R676">
        <f t="shared" si="121"/>
        <v>0</v>
      </c>
      <c r="S676">
        <f>IF(J676="Online Travel Agency",VLOOKUP(F676,room_rates!$A$2:$G$8,3,FALSE)*15%,0)</f>
        <v>0</v>
      </c>
      <c r="T676">
        <f t="shared" si="122"/>
        <v>0</v>
      </c>
      <c r="U676">
        <f t="shared" si="123"/>
        <v>240</v>
      </c>
      <c r="V676">
        <f t="shared" si="124"/>
        <v>2</v>
      </c>
    </row>
    <row r="677" spans="1:22" ht="14.25" customHeight="1" x14ac:dyDescent="0.35">
      <c r="A677" s="1">
        <v>1006480</v>
      </c>
      <c r="B677" s="3">
        <v>45694</v>
      </c>
      <c r="C677" s="3">
        <v>45700</v>
      </c>
      <c r="D677" s="3">
        <v>45706</v>
      </c>
      <c r="E677" s="1" t="s">
        <v>21</v>
      </c>
      <c r="F677" s="1">
        <v>3</v>
      </c>
      <c r="G677" s="1" t="s">
        <v>23</v>
      </c>
      <c r="H677" s="1">
        <v>0</v>
      </c>
      <c r="I677" s="1">
        <f t="shared" si="118"/>
        <v>0</v>
      </c>
      <c r="J677" s="1" t="s">
        <v>24</v>
      </c>
      <c r="K677" s="1">
        <v>2</v>
      </c>
      <c r="L677" s="1" t="s">
        <v>16</v>
      </c>
      <c r="M677" s="1" t="b">
        <v>0</v>
      </c>
      <c r="N677" s="2" t="s">
        <v>17</v>
      </c>
      <c r="O677">
        <f t="shared" si="119"/>
        <v>6</v>
      </c>
      <c r="P677">
        <f t="shared" si="120"/>
        <v>6</v>
      </c>
      <c r="Q677">
        <f>IF(G677="B",VLOOKUP(F677,room_rates!$A$2:$G$8,3,FALSE),IF(G677="P",VLOOKUP(F677,room_rates!$A$2:$G$8,6,FALSE),IF(G677="M",VLOOKUP(F677,room_rates!$A$2:$G$8,7,FALSE),"")))</f>
        <v>220</v>
      </c>
      <c r="R677">
        <f t="shared" si="121"/>
        <v>0</v>
      </c>
      <c r="S677">
        <f>IF(J677="Online Travel Agency",VLOOKUP(F677,room_rates!$A$2:$G$8,3,FALSE)*15%,0)</f>
        <v>33</v>
      </c>
      <c r="T677">
        <f t="shared" si="122"/>
        <v>0</v>
      </c>
      <c r="U677">
        <f t="shared" si="123"/>
        <v>2244</v>
      </c>
      <c r="V677">
        <f t="shared" si="124"/>
        <v>12</v>
      </c>
    </row>
    <row r="678" spans="1:22" ht="14.25" customHeight="1" x14ac:dyDescent="0.35">
      <c r="A678" s="1">
        <v>1006666</v>
      </c>
      <c r="B678" s="3">
        <v>45700</v>
      </c>
      <c r="C678" s="3">
        <v>45700</v>
      </c>
      <c r="D678" s="3">
        <v>45706</v>
      </c>
      <c r="E678" s="1" t="s">
        <v>18</v>
      </c>
      <c r="F678" s="1">
        <v>1</v>
      </c>
      <c r="G678" s="1" t="s">
        <v>23</v>
      </c>
      <c r="H678" s="1">
        <v>0</v>
      </c>
      <c r="I678" s="1">
        <f t="shared" si="118"/>
        <v>0</v>
      </c>
      <c r="J678" s="1" t="s">
        <v>20</v>
      </c>
      <c r="K678" s="1">
        <v>1</v>
      </c>
      <c r="L678" s="1" t="s">
        <v>16</v>
      </c>
      <c r="M678" s="1" t="b">
        <v>0</v>
      </c>
      <c r="N678" s="2" t="s">
        <v>17</v>
      </c>
      <c r="O678">
        <f t="shared" si="119"/>
        <v>0</v>
      </c>
      <c r="P678">
        <f t="shared" si="120"/>
        <v>6</v>
      </c>
      <c r="Q678">
        <f>IF(G678="B",VLOOKUP(F678,room_rates!$A$2:$G$8,3,FALSE),IF(G678="P",VLOOKUP(F678,room_rates!$A$2:$G$8,6,FALSE),IF(G678="M",VLOOKUP(F678,room_rates!$A$2:$G$8,7,FALSE),"")))</f>
        <v>120</v>
      </c>
      <c r="R678">
        <f t="shared" si="121"/>
        <v>0</v>
      </c>
      <c r="S678">
        <f>IF(J678="Online Travel Agency",VLOOKUP(F678,room_rates!$A$2:$G$8,3,FALSE)*15%,0)</f>
        <v>0</v>
      </c>
      <c r="T678">
        <f t="shared" si="122"/>
        <v>0</v>
      </c>
      <c r="U678">
        <f t="shared" si="123"/>
        <v>720</v>
      </c>
      <c r="V678">
        <f t="shared" si="124"/>
        <v>6</v>
      </c>
    </row>
    <row r="679" spans="1:22" ht="14.25" hidden="1" customHeight="1" x14ac:dyDescent="0.35">
      <c r="A679" s="1">
        <v>1006939</v>
      </c>
      <c r="B679" s="3">
        <v>45700</v>
      </c>
      <c r="C679" s="3">
        <v>45700</v>
      </c>
      <c r="E679" s="1" t="s">
        <v>18</v>
      </c>
      <c r="F679" s="1">
        <v>1</v>
      </c>
      <c r="H679" s="1">
        <v>0</v>
      </c>
      <c r="I679" s="1"/>
      <c r="J679" s="2" t="s">
        <v>15</v>
      </c>
      <c r="K679" s="1">
        <v>3</v>
      </c>
      <c r="L679" s="1" t="s">
        <v>19</v>
      </c>
      <c r="N679" s="2" t="s">
        <v>22</v>
      </c>
    </row>
    <row r="680" spans="1:22" ht="14.25" customHeight="1" x14ac:dyDescent="0.35">
      <c r="A680" s="1">
        <v>1002203</v>
      </c>
      <c r="B680" s="3">
        <v>45686</v>
      </c>
      <c r="C680" s="3">
        <v>45701</v>
      </c>
      <c r="D680" s="3">
        <v>45707</v>
      </c>
      <c r="E680" s="1" t="s">
        <v>21</v>
      </c>
      <c r="F680" s="1">
        <v>5</v>
      </c>
      <c r="G680" s="1" t="s">
        <v>23</v>
      </c>
      <c r="H680" s="1">
        <v>0</v>
      </c>
      <c r="I680" s="1">
        <f t="shared" ref="I680:I696" si="125">H680/100</f>
        <v>0</v>
      </c>
      <c r="J680" s="1" t="s">
        <v>15</v>
      </c>
      <c r="K680" s="1">
        <v>3</v>
      </c>
      <c r="L680" s="1" t="s">
        <v>19</v>
      </c>
      <c r="M680" s="1" t="b">
        <v>1</v>
      </c>
      <c r="N680" s="2" t="s">
        <v>17</v>
      </c>
      <c r="O680">
        <f t="shared" ref="O680:O696" si="126">C680-B680</f>
        <v>15</v>
      </c>
      <c r="P680">
        <f t="shared" ref="P680:P696" si="127">D680-C680</f>
        <v>6</v>
      </c>
      <c r="Q680">
        <f>IF(G680="B",VLOOKUP(F680,room_rates!$A$2:$G$8,3,FALSE),IF(G680="P",VLOOKUP(F680,room_rates!$A$2:$G$8,6,FALSE),IF(G680="M",VLOOKUP(F680,room_rates!$A$2:$G$8,7,FALSE),"")))</f>
        <v>240</v>
      </c>
      <c r="R680">
        <f t="shared" ref="R680:R696" si="128">Q680*(H680/100)</f>
        <v>0</v>
      </c>
      <c r="S680">
        <f>IF(J680="Online Travel Agency",VLOOKUP(F680,room_rates!$A$2:$G$8,3,FALSE)*15%,0)</f>
        <v>0</v>
      </c>
      <c r="T680">
        <f t="shared" ref="T680:T696" si="129">IF(M680=TRUE, Q680*1%,0)</f>
        <v>2.4</v>
      </c>
      <c r="U680">
        <f t="shared" ref="U680:U696" si="130">(Q680-R680-S680-T680)*V680</f>
        <v>4276.8</v>
      </c>
      <c r="V680">
        <f t="shared" ref="V680:V696" si="131">K680*P680</f>
        <v>18</v>
      </c>
    </row>
    <row r="681" spans="1:22" ht="14.25" customHeight="1" x14ac:dyDescent="0.35">
      <c r="A681" s="1">
        <v>1002263</v>
      </c>
      <c r="B681" s="3">
        <v>45694</v>
      </c>
      <c r="C681" s="3">
        <v>45701</v>
      </c>
      <c r="D681" s="3">
        <v>45705</v>
      </c>
      <c r="E681" s="1" t="s">
        <v>18</v>
      </c>
      <c r="F681" s="1">
        <v>2</v>
      </c>
      <c r="G681" s="1" t="s">
        <v>23</v>
      </c>
      <c r="H681" s="1">
        <v>0</v>
      </c>
      <c r="I681" s="1">
        <f t="shared" si="125"/>
        <v>0</v>
      </c>
      <c r="J681" s="1" t="s">
        <v>24</v>
      </c>
      <c r="K681" s="1">
        <v>2</v>
      </c>
      <c r="L681" s="1" t="s">
        <v>19</v>
      </c>
      <c r="M681" s="1" t="b">
        <v>0</v>
      </c>
      <c r="N681" s="2" t="s">
        <v>17</v>
      </c>
      <c r="O681">
        <f t="shared" si="126"/>
        <v>7</v>
      </c>
      <c r="P681">
        <f t="shared" si="127"/>
        <v>4</v>
      </c>
      <c r="Q681">
        <f>IF(G681="B",VLOOKUP(F681,room_rates!$A$2:$G$8,3,FALSE),IF(G681="P",VLOOKUP(F681,room_rates!$A$2:$G$8,6,FALSE),IF(G681="M",VLOOKUP(F681,room_rates!$A$2:$G$8,7,FALSE),"")))</f>
        <v>140</v>
      </c>
      <c r="R681">
        <f t="shared" si="128"/>
        <v>0</v>
      </c>
      <c r="S681">
        <f>IF(J681="Online Travel Agency",VLOOKUP(F681,room_rates!$A$2:$G$8,3,FALSE)*15%,0)</f>
        <v>21</v>
      </c>
      <c r="T681">
        <f t="shared" si="129"/>
        <v>0</v>
      </c>
      <c r="U681">
        <f t="shared" si="130"/>
        <v>952</v>
      </c>
      <c r="V681">
        <f t="shared" si="131"/>
        <v>8</v>
      </c>
    </row>
    <row r="682" spans="1:22" ht="14.25" customHeight="1" x14ac:dyDescent="0.35">
      <c r="A682" s="1">
        <v>1002282</v>
      </c>
      <c r="B682" s="3">
        <v>45691</v>
      </c>
      <c r="C682" s="3">
        <v>45701</v>
      </c>
      <c r="D682" s="3">
        <v>45703</v>
      </c>
      <c r="E682" s="1" t="s">
        <v>18</v>
      </c>
      <c r="F682" s="1">
        <v>1</v>
      </c>
      <c r="G682" s="1" t="s">
        <v>23</v>
      </c>
      <c r="H682" s="1">
        <v>0</v>
      </c>
      <c r="I682" s="1">
        <f t="shared" si="125"/>
        <v>0</v>
      </c>
      <c r="J682" s="1" t="s">
        <v>24</v>
      </c>
      <c r="K682" s="1">
        <v>1</v>
      </c>
      <c r="L682" s="1" t="s">
        <v>19</v>
      </c>
      <c r="M682" s="1" t="b">
        <v>0</v>
      </c>
      <c r="N682" s="2" t="s">
        <v>17</v>
      </c>
      <c r="O682">
        <f t="shared" si="126"/>
        <v>10</v>
      </c>
      <c r="P682">
        <f t="shared" si="127"/>
        <v>2</v>
      </c>
      <c r="Q682">
        <f>IF(G682="B",VLOOKUP(F682,room_rates!$A$2:$G$8,3,FALSE),IF(G682="P",VLOOKUP(F682,room_rates!$A$2:$G$8,6,FALSE),IF(G682="M",VLOOKUP(F682,room_rates!$A$2:$G$8,7,FALSE),"")))</f>
        <v>120</v>
      </c>
      <c r="R682">
        <f t="shared" si="128"/>
        <v>0</v>
      </c>
      <c r="S682">
        <f>IF(J682="Online Travel Agency",VLOOKUP(F682,room_rates!$A$2:$G$8,3,FALSE)*15%,0)</f>
        <v>18</v>
      </c>
      <c r="T682">
        <f t="shared" si="129"/>
        <v>0</v>
      </c>
      <c r="U682">
        <f t="shared" si="130"/>
        <v>204</v>
      </c>
      <c r="V682">
        <f t="shared" si="131"/>
        <v>2</v>
      </c>
    </row>
    <row r="683" spans="1:22" ht="14.25" customHeight="1" x14ac:dyDescent="0.35">
      <c r="A683" s="1">
        <v>1002382</v>
      </c>
      <c r="B683" s="3">
        <v>45687</v>
      </c>
      <c r="C683" s="3">
        <v>45701</v>
      </c>
      <c r="D683" s="3">
        <v>45708</v>
      </c>
      <c r="E683" s="1" t="s">
        <v>13</v>
      </c>
      <c r="F683" s="1">
        <v>7</v>
      </c>
      <c r="G683" s="1" t="s">
        <v>23</v>
      </c>
      <c r="H683" s="1">
        <v>0</v>
      </c>
      <c r="I683" s="1">
        <f t="shared" si="125"/>
        <v>0</v>
      </c>
      <c r="J683" s="1" t="s">
        <v>24</v>
      </c>
      <c r="K683" s="1">
        <v>1</v>
      </c>
      <c r="L683" s="1" t="s">
        <v>16</v>
      </c>
      <c r="M683" s="1" t="b">
        <v>0</v>
      </c>
      <c r="N683" s="2" t="s">
        <v>17</v>
      </c>
      <c r="O683">
        <f t="shared" si="126"/>
        <v>14</v>
      </c>
      <c r="P683">
        <f t="shared" si="127"/>
        <v>7</v>
      </c>
      <c r="Q683">
        <f>IF(G683="B",VLOOKUP(F683,room_rates!$A$2:$G$8,3,FALSE),IF(G683="P",VLOOKUP(F683,room_rates!$A$2:$G$8,6,FALSE),IF(G683="M",VLOOKUP(F683,room_rates!$A$2:$G$8,7,FALSE),"")))</f>
        <v>450</v>
      </c>
      <c r="R683">
        <f t="shared" si="128"/>
        <v>0</v>
      </c>
      <c r="S683">
        <f>IF(J683="Online Travel Agency",VLOOKUP(F683,room_rates!$A$2:$G$8,3,FALSE)*15%,0)</f>
        <v>67.5</v>
      </c>
      <c r="T683">
        <f t="shared" si="129"/>
        <v>0</v>
      </c>
      <c r="U683">
        <f t="shared" si="130"/>
        <v>2677.5</v>
      </c>
      <c r="V683">
        <f t="shared" si="131"/>
        <v>7</v>
      </c>
    </row>
    <row r="684" spans="1:22" ht="14.25" customHeight="1" x14ac:dyDescent="0.35">
      <c r="A684" s="1">
        <v>1002560</v>
      </c>
      <c r="B684" s="3">
        <v>45684</v>
      </c>
      <c r="C684" s="3">
        <v>45701</v>
      </c>
      <c r="D684" s="3">
        <v>45707</v>
      </c>
      <c r="E684" s="1" t="s">
        <v>13</v>
      </c>
      <c r="F684" s="1">
        <v>7</v>
      </c>
      <c r="G684" s="1" t="s">
        <v>23</v>
      </c>
      <c r="H684" s="1">
        <v>0</v>
      </c>
      <c r="I684" s="1">
        <f t="shared" si="125"/>
        <v>0</v>
      </c>
      <c r="J684" s="1" t="s">
        <v>15</v>
      </c>
      <c r="K684" s="1">
        <v>2</v>
      </c>
      <c r="L684" s="1" t="s">
        <v>19</v>
      </c>
      <c r="M684" s="1" t="b">
        <v>0</v>
      </c>
      <c r="N684" s="2" t="s">
        <v>17</v>
      </c>
      <c r="O684">
        <f t="shared" si="126"/>
        <v>17</v>
      </c>
      <c r="P684">
        <f t="shared" si="127"/>
        <v>6</v>
      </c>
      <c r="Q684">
        <f>IF(G684="B",VLOOKUP(F684,room_rates!$A$2:$G$8,3,FALSE),IF(G684="P",VLOOKUP(F684,room_rates!$A$2:$G$8,6,FALSE),IF(G684="M",VLOOKUP(F684,room_rates!$A$2:$G$8,7,FALSE),"")))</f>
        <v>450</v>
      </c>
      <c r="R684">
        <f t="shared" si="128"/>
        <v>0</v>
      </c>
      <c r="S684">
        <f>IF(J684="Online Travel Agency",VLOOKUP(F684,room_rates!$A$2:$G$8,3,FALSE)*15%,0)</f>
        <v>0</v>
      </c>
      <c r="T684">
        <f t="shared" si="129"/>
        <v>0</v>
      </c>
      <c r="U684">
        <f t="shared" si="130"/>
        <v>5400</v>
      </c>
      <c r="V684">
        <f t="shared" si="131"/>
        <v>12</v>
      </c>
    </row>
    <row r="685" spans="1:22" ht="14.25" customHeight="1" x14ac:dyDescent="0.35">
      <c r="A685" s="1">
        <v>1002698</v>
      </c>
      <c r="B685" s="3">
        <v>45680</v>
      </c>
      <c r="C685" s="3">
        <v>45701</v>
      </c>
      <c r="D685" s="3">
        <v>45708</v>
      </c>
      <c r="E685" s="1" t="s">
        <v>13</v>
      </c>
      <c r="F685" s="1">
        <v>6</v>
      </c>
      <c r="G685" s="1" t="s">
        <v>23</v>
      </c>
      <c r="H685" s="1">
        <v>0</v>
      </c>
      <c r="I685" s="1">
        <f t="shared" si="125"/>
        <v>0</v>
      </c>
      <c r="J685" s="1" t="s">
        <v>15</v>
      </c>
      <c r="K685" s="1">
        <v>1</v>
      </c>
      <c r="L685" s="1" t="s">
        <v>19</v>
      </c>
      <c r="M685" s="1" t="b">
        <v>0</v>
      </c>
      <c r="N685" s="2" t="s">
        <v>17</v>
      </c>
      <c r="O685">
        <f t="shared" si="126"/>
        <v>21</v>
      </c>
      <c r="P685">
        <f t="shared" si="127"/>
        <v>7</v>
      </c>
      <c r="Q685">
        <f>IF(G685="B",VLOOKUP(F685,room_rates!$A$2:$G$8,3,FALSE),IF(G685="P",VLOOKUP(F685,room_rates!$A$2:$G$8,6,FALSE),IF(G685="M",VLOOKUP(F685,room_rates!$A$2:$G$8,7,FALSE),"")))</f>
        <v>350</v>
      </c>
      <c r="R685">
        <f t="shared" si="128"/>
        <v>0</v>
      </c>
      <c r="S685">
        <f>IF(J685="Online Travel Agency",VLOOKUP(F685,room_rates!$A$2:$G$8,3,FALSE)*15%,0)</f>
        <v>0</v>
      </c>
      <c r="T685">
        <f t="shared" si="129"/>
        <v>0</v>
      </c>
      <c r="U685">
        <f t="shared" si="130"/>
        <v>2450</v>
      </c>
      <c r="V685">
        <f t="shared" si="131"/>
        <v>7</v>
      </c>
    </row>
    <row r="686" spans="1:22" ht="14.25" customHeight="1" x14ac:dyDescent="0.35">
      <c r="A686" s="1">
        <v>1002741</v>
      </c>
      <c r="B686" s="3">
        <v>45691</v>
      </c>
      <c r="C686" s="3">
        <v>45701</v>
      </c>
      <c r="D686" s="3">
        <v>45706</v>
      </c>
      <c r="E686" s="1" t="s">
        <v>13</v>
      </c>
      <c r="F686" s="1">
        <v>7</v>
      </c>
      <c r="G686" s="1" t="s">
        <v>23</v>
      </c>
      <c r="H686" s="1">
        <v>0</v>
      </c>
      <c r="I686" s="1">
        <f t="shared" si="125"/>
        <v>0</v>
      </c>
      <c r="J686" s="1" t="s">
        <v>24</v>
      </c>
      <c r="K686" s="1">
        <v>2</v>
      </c>
      <c r="L686" s="1" t="s">
        <v>19</v>
      </c>
      <c r="M686" s="1" t="b">
        <v>0</v>
      </c>
      <c r="N686" s="2" t="s">
        <v>17</v>
      </c>
      <c r="O686">
        <f t="shared" si="126"/>
        <v>10</v>
      </c>
      <c r="P686">
        <f t="shared" si="127"/>
        <v>5</v>
      </c>
      <c r="Q686">
        <f>IF(G686="B",VLOOKUP(F686,room_rates!$A$2:$G$8,3,FALSE),IF(G686="P",VLOOKUP(F686,room_rates!$A$2:$G$8,6,FALSE),IF(G686="M",VLOOKUP(F686,room_rates!$A$2:$G$8,7,FALSE),"")))</f>
        <v>450</v>
      </c>
      <c r="R686">
        <f t="shared" si="128"/>
        <v>0</v>
      </c>
      <c r="S686">
        <f>IF(J686="Online Travel Agency",VLOOKUP(F686,room_rates!$A$2:$G$8,3,FALSE)*15%,0)</f>
        <v>67.5</v>
      </c>
      <c r="T686">
        <f t="shared" si="129"/>
        <v>0</v>
      </c>
      <c r="U686">
        <f t="shared" si="130"/>
        <v>3825</v>
      </c>
      <c r="V686">
        <f t="shared" si="131"/>
        <v>10</v>
      </c>
    </row>
    <row r="687" spans="1:22" ht="14.25" customHeight="1" x14ac:dyDescent="0.35">
      <c r="A687" s="1">
        <v>1002816</v>
      </c>
      <c r="B687" s="3">
        <v>45685</v>
      </c>
      <c r="C687" s="3">
        <v>45701</v>
      </c>
      <c r="D687" s="3">
        <v>45707</v>
      </c>
      <c r="E687" s="1" t="s">
        <v>18</v>
      </c>
      <c r="F687" s="1">
        <v>2</v>
      </c>
      <c r="G687" s="1" t="s">
        <v>23</v>
      </c>
      <c r="H687" s="1">
        <v>0</v>
      </c>
      <c r="I687" s="1">
        <f t="shared" si="125"/>
        <v>0</v>
      </c>
      <c r="J687" s="1" t="s">
        <v>24</v>
      </c>
      <c r="K687" s="1">
        <v>1</v>
      </c>
      <c r="L687" s="1" t="s">
        <v>16</v>
      </c>
      <c r="M687" s="1" t="b">
        <v>0</v>
      </c>
      <c r="N687" s="2" t="s">
        <v>17</v>
      </c>
      <c r="O687">
        <f t="shared" si="126"/>
        <v>16</v>
      </c>
      <c r="P687">
        <f t="shared" si="127"/>
        <v>6</v>
      </c>
      <c r="Q687">
        <f>IF(G687="B",VLOOKUP(F687,room_rates!$A$2:$G$8,3,FALSE),IF(G687="P",VLOOKUP(F687,room_rates!$A$2:$G$8,6,FALSE),IF(G687="M",VLOOKUP(F687,room_rates!$A$2:$G$8,7,FALSE),"")))</f>
        <v>140</v>
      </c>
      <c r="R687">
        <f t="shared" si="128"/>
        <v>0</v>
      </c>
      <c r="S687">
        <f>IF(J687="Online Travel Agency",VLOOKUP(F687,room_rates!$A$2:$G$8,3,FALSE)*15%,0)</f>
        <v>21</v>
      </c>
      <c r="T687">
        <f t="shared" si="129"/>
        <v>0</v>
      </c>
      <c r="U687">
        <f t="shared" si="130"/>
        <v>714</v>
      </c>
      <c r="V687">
        <f t="shared" si="131"/>
        <v>6</v>
      </c>
    </row>
    <row r="688" spans="1:22" ht="14.25" customHeight="1" x14ac:dyDescent="0.35">
      <c r="A688" s="1">
        <v>1002870</v>
      </c>
      <c r="B688" s="3">
        <v>45695</v>
      </c>
      <c r="C688" s="3">
        <v>45701</v>
      </c>
      <c r="D688" s="3">
        <v>45703</v>
      </c>
      <c r="E688" s="1" t="s">
        <v>13</v>
      </c>
      <c r="F688" s="1">
        <v>7</v>
      </c>
      <c r="G688" s="1" t="s">
        <v>23</v>
      </c>
      <c r="H688" s="1">
        <v>0</v>
      </c>
      <c r="I688" s="1">
        <f t="shared" si="125"/>
        <v>0</v>
      </c>
      <c r="J688" s="1" t="s">
        <v>24</v>
      </c>
      <c r="K688" s="1">
        <v>2</v>
      </c>
      <c r="L688" s="1" t="s">
        <v>19</v>
      </c>
      <c r="M688" s="1" t="b">
        <v>0</v>
      </c>
      <c r="N688" s="2" t="s">
        <v>17</v>
      </c>
      <c r="O688">
        <f t="shared" si="126"/>
        <v>6</v>
      </c>
      <c r="P688">
        <f t="shared" si="127"/>
        <v>2</v>
      </c>
      <c r="Q688">
        <f>IF(G688="B",VLOOKUP(F688,room_rates!$A$2:$G$8,3,FALSE),IF(G688="P",VLOOKUP(F688,room_rates!$A$2:$G$8,6,FALSE),IF(G688="M",VLOOKUP(F688,room_rates!$A$2:$G$8,7,FALSE),"")))</f>
        <v>450</v>
      </c>
      <c r="R688">
        <f t="shared" si="128"/>
        <v>0</v>
      </c>
      <c r="S688">
        <f>IF(J688="Online Travel Agency",VLOOKUP(F688,room_rates!$A$2:$G$8,3,FALSE)*15%,0)</f>
        <v>67.5</v>
      </c>
      <c r="T688">
        <f t="shared" si="129"/>
        <v>0</v>
      </c>
      <c r="U688">
        <f t="shared" si="130"/>
        <v>1530</v>
      </c>
      <c r="V688">
        <f t="shared" si="131"/>
        <v>4</v>
      </c>
    </row>
    <row r="689" spans="1:22" ht="14.25" customHeight="1" x14ac:dyDescent="0.35">
      <c r="A689" s="1">
        <v>1005477</v>
      </c>
      <c r="B689" s="3">
        <v>45701</v>
      </c>
      <c r="C689" s="3">
        <v>45701</v>
      </c>
      <c r="D689" s="3">
        <v>45703</v>
      </c>
      <c r="E689" s="1" t="s">
        <v>18</v>
      </c>
      <c r="F689" s="1">
        <v>1</v>
      </c>
      <c r="G689" s="1" t="s">
        <v>23</v>
      </c>
      <c r="H689" s="1">
        <v>0</v>
      </c>
      <c r="I689" s="1">
        <f t="shared" si="125"/>
        <v>0</v>
      </c>
      <c r="J689" s="1" t="s">
        <v>20</v>
      </c>
      <c r="K689" s="1">
        <v>1</v>
      </c>
      <c r="L689" s="1" t="s">
        <v>19</v>
      </c>
      <c r="M689" s="1" t="b">
        <v>0</v>
      </c>
      <c r="N689" s="2" t="s">
        <v>17</v>
      </c>
      <c r="O689">
        <f t="shared" si="126"/>
        <v>0</v>
      </c>
      <c r="P689">
        <f t="shared" si="127"/>
        <v>2</v>
      </c>
      <c r="Q689">
        <f>IF(G689="B",VLOOKUP(F689,room_rates!$A$2:$G$8,3,FALSE),IF(G689="P",VLOOKUP(F689,room_rates!$A$2:$G$8,6,FALSE),IF(G689="M",VLOOKUP(F689,room_rates!$A$2:$G$8,7,FALSE),"")))</f>
        <v>120</v>
      </c>
      <c r="R689">
        <f t="shared" si="128"/>
        <v>0</v>
      </c>
      <c r="S689">
        <f>IF(J689="Online Travel Agency",VLOOKUP(F689,room_rates!$A$2:$G$8,3,FALSE)*15%,0)</f>
        <v>0</v>
      </c>
      <c r="T689">
        <f t="shared" si="129"/>
        <v>0</v>
      </c>
      <c r="U689">
        <f t="shared" si="130"/>
        <v>240</v>
      </c>
      <c r="V689">
        <f t="shared" si="131"/>
        <v>2</v>
      </c>
    </row>
    <row r="690" spans="1:22" ht="14.25" customHeight="1" x14ac:dyDescent="0.35">
      <c r="A690" s="1">
        <v>1005833</v>
      </c>
      <c r="B690" s="3">
        <v>45701</v>
      </c>
      <c r="C690" s="3">
        <v>45701</v>
      </c>
      <c r="D690" s="3">
        <v>45703</v>
      </c>
      <c r="E690" s="1" t="s">
        <v>21</v>
      </c>
      <c r="F690" s="1">
        <v>3</v>
      </c>
      <c r="G690" s="1" t="s">
        <v>23</v>
      </c>
      <c r="H690" s="1">
        <v>0</v>
      </c>
      <c r="I690" s="1">
        <f t="shared" si="125"/>
        <v>0</v>
      </c>
      <c r="J690" s="1" t="s">
        <v>20</v>
      </c>
      <c r="K690" s="1">
        <v>1</v>
      </c>
      <c r="L690" s="1" t="s">
        <v>16</v>
      </c>
      <c r="M690" s="1" t="b">
        <v>1</v>
      </c>
      <c r="N690" s="2" t="s">
        <v>17</v>
      </c>
      <c r="O690">
        <f t="shared" si="126"/>
        <v>0</v>
      </c>
      <c r="P690">
        <f t="shared" si="127"/>
        <v>2</v>
      </c>
      <c r="Q690">
        <f>IF(G690="B",VLOOKUP(F690,room_rates!$A$2:$G$8,3,FALSE),IF(G690="P",VLOOKUP(F690,room_rates!$A$2:$G$8,6,FALSE),IF(G690="M",VLOOKUP(F690,room_rates!$A$2:$G$8,7,FALSE),"")))</f>
        <v>220</v>
      </c>
      <c r="R690">
        <f t="shared" si="128"/>
        <v>0</v>
      </c>
      <c r="S690">
        <f>IF(J690="Online Travel Agency",VLOOKUP(F690,room_rates!$A$2:$G$8,3,FALSE)*15%,0)</f>
        <v>0</v>
      </c>
      <c r="T690">
        <f t="shared" si="129"/>
        <v>2.2000000000000002</v>
      </c>
      <c r="U690">
        <f t="shared" si="130"/>
        <v>435.6</v>
      </c>
      <c r="V690">
        <f t="shared" si="131"/>
        <v>2</v>
      </c>
    </row>
    <row r="691" spans="1:22" ht="14.25" customHeight="1" x14ac:dyDescent="0.35">
      <c r="A691" s="1">
        <v>1005846</v>
      </c>
      <c r="B691" s="3">
        <v>45658</v>
      </c>
      <c r="C691" s="3">
        <v>45701</v>
      </c>
      <c r="D691" s="3">
        <v>45705</v>
      </c>
      <c r="E691" s="1" t="s">
        <v>18</v>
      </c>
      <c r="F691" s="1">
        <v>2</v>
      </c>
      <c r="G691" s="1" t="s">
        <v>23</v>
      </c>
      <c r="H691" s="1">
        <v>0</v>
      </c>
      <c r="I691" s="1">
        <f t="shared" si="125"/>
        <v>0</v>
      </c>
      <c r="J691" s="1" t="s">
        <v>15</v>
      </c>
      <c r="K691" s="1">
        <v>2</v>
      </c>
      <c r="L691" s="1" t="s">
        <v>19</v>
      </c>
      <c r="M691" s="1" t="b">
        <v>0</v>
      </c>
      <c r="N691" s="2" t="s">
        <v>17</v>
      </c>
      <c r="O691">
        <f t="shared" si="126"/>
        <v>43</v>
      </c>
      <c r="P691">
        <f t="shared" si="127"/>
        <v>4</v>
      </c>
      <c r="Q691">
        <f>IF(G691="B",VLOOKUP(F691,room_rates!$A$2:$G$8,3,FALSE),IF(G691="P",VLOOKUP(F691,room_rates!$A$2:$G$8,6,FALSE),IF(G691="M",VLOOKUP(F691,room_rates!$A$2:$G$8,7,FALSE),"")))</f>
        <v>140</v>
      </c>
      <c r="R691">
        <f t="shared" si="128"/>
        <v>0</v>
      </c>
      <c r="S691">
        <f>IF(J691="Online Travel Agency",VLOOKUP(F691,room_rates!$A$2:$G$8,3,FALSE)*15%,0)</f>
        <v>0</v>
      </c>
      <c r="T691">
        <f t="shared" si="129"/>
        <v>0</v>
      </c>
      <c r="U691">
        <f t="shared" si="130"/>
        <v>1120</v>
      </c>
      <c r="V691">
        <f t="shared" si="131"/>
        <v>8</v>
      </c>
    </row>
    <row r="692" spans="1:22" ht="14.25" customHeight="1" x14ac:dyDescent="0.35">
      <c r="A692" s="1">
        <v>1005866</v>
      </c>
      <c r="B692" s="3">
        <v>45671</v>
      </c>
      <c r="C692" s="3">
        <v>45701</v>
      </c>
      <c r="D692" s="3">
        <v>45708</v>
      </c>
      <c r="E692" s="1" t="s">
        <v>18</v>
      </c>
      <c r="F692" s="1">
        <v>1</v>
      </c>
      <c r="G692" s="1" t="s">
        <v>23</v>
      </c>
      <c r="H692" s="1">
        <v>0</v>
      </c>
      <c r="I692" s="1">
        <f t="shared" si="125"/>
        <v>0</v>
      </c>
      <c r="J692" s="1" t="s">
        <v>15</v>
      </c>
      <c r="K692" s="1">
        <v>1</v>
      </c>
      <c r="L692" s="1" t="s">
        <v>16</v>
      </c>
      <c r="M692" s="1" t="b">
        <v>0</v>
      </c>
      <c r="N692" s="2" t="s">
        <v>17</v>
      </c>
      <c r="O692">
        <f t="shared" si="126"/>
        <v>30</v>
      </c>
      <c r="P692">
        <f t="shared" si="127"/>
        <v>7</v>
      </c>
      <c r="Q692">
        <f>IF(G692="B",VLOOKUP(F692,room_rates!$A$2:$G$8,3,FALSE),IF(G692="P",VLOOKUP(F692,room_rates!$A$2:$G$8,6,FALSE),IF(G692="M",VLOOKUP(F692,room_rates!$A$2:$G$8,7,FALSE),"")))</f>
        <v>120</v>
      </c>
      <c r="R692">
        <f t="shared" si="128"/>
        <v>0</v>
      </c>
      <c r="S692">
        <f>IF(J692="Online Travel Agency",VLOOKUP(F692,room_rates!$A$2:$G$8,3,FALSE)*15%,0)</f>
        <v>0</v>
      </c>
      <c r="T692">
        <f t="shared" si="129"/>
        <v>0</v>
      </c>
      <c r="U692">
        <f t="shared" si="130"/>
        <v>840</v>
      </c>
      <c r="V692">
        <f t="shared" si="131"/>
        <v>7</v>
      </c>
    </row>
    <row r="693" spans="1:22" ht="14.25" customHeight="1" x14ac:dyDescent="0.35">
      <c r="A693" s="1">
        <v>1005872</v>
      </c>
      <c r="B693" s="3">
        <v>45684</v>
      </c>
      <c r="C693" s="3">
        <v>45701</v>
      </c>
      <c r="D693" s="3">
        <v>45708</v>
      </c>
      <c r="E693" s="1" t="s">
        <v>21</v>
      </c>
      <c r="F693" s="1">
        <v>4</v>
      </c>
      <c r="G693" s="1" t="s">
        <v>23</v>
      </c>
      <c r="H693" s="1">
        <v>0</v>
      </c>
      <c r="I693" s="1">
        <f t="shared" si="125"/>
        <v>0</v>
      </c>
      <c r="J693" s="1" t="s">
        <v>24</v>
      </c>
      <c r="K693" s="1">
        <v>1</v>
      </c>
      <c r="L693" s="1" t="s">
        <v>19</v>
      </c>
      <c r="M693" s="1" t="b">
        <v>0</v>
      </c>
      <c r="N693" s="2" t="s">
        <v>17</v>
      </c>
      <c r="O693">
        <f t="shared" si="126"/>
        <v>17</v>
      </c>
      <c r="P693">
        <f t="shared" si="127"/>
        <v>7</v>
      </c>
      <c r="Q693">
        <f>IF(G693="B",VLOOKUP(F693,room_rates!$A$2:$G$8,3,FALSE),IF(G693="P",VLOOKUP(F693,room_rates!$A$2:$G$8,6,FALSE),IF(G693="M",VLOOKUP(F693,room_rates!$A$2:$G$8,7,FALSE),"")))</f>
        <v>230</v>
      </c>
      <c r="R693">
        <f t="shared" si="128"/>
        <v>0</v>
      </c>
      <c r="S693">
        <f>IF(J693="Online Travel Agency",VLOOKUP(F693,room_rates!$A$2:$G$8,3,FALSE)*15%,0)</f>
        <v>34.5</v>
      </c>
      <c r="T693">
        <f t="shared" si="129"/>
        <v>0</v>
      </c>
      <c r="U693">
        <f t="shared" si="130"/>
        <v>1368.5</v>
      </c>
      <c r="V693">
        <f t="shared" si="131"/>
        <v>7</v>
      </c>
    </row>
    <row r="694" spans="1:22" ht="14.25" customHeight="1" x14ac:dyDescent="0.35">
      <c r="A694" s="1">
        <v>1005964</v>
      </c>
      <c r="B694" s="3">
        <v>45698</v>
      </c>
      <c r="C694" s="3">
        <v>45701</v>
      </c>
      <c r="D694" s="3">
        <v>45706</v>
      </c>
      <c r="E694" s="1" t="s">
        <v>18</v>
      </c>
      <c r="F694" s="1">
        <v>2</v>
      </c>
      <c r="G694" s="1" t="s">
        <v>23</v>
      </c>
      <c r="H694" s="1">
        <v>0</v>
      </c>
      <c r="I694" s="1">
        <f t="shared" si="125"/>
        <v>0</v>
      </c>
      <c r="J694" s="1" t="s">
        <v>15</v>
      </c>
      <c r="K694" s="1">
        <v>1</v>
      </c>
      <c r="L694" s="1" t="s">
        <v>16</v>
      </c>
      <c r="M694" s="1" t="b">
        <v>1</v>
      </c>
      <c r="N694" s="2" t="s">
        <v>17</v>
      </c>
      <c r="O694">
        <f t="shared" si="126"/>
        <v>3</v>
      </c>
      <c r="P694">
        <f t="shared" si="127"/>
        <v>5</v>
      </c>
      <c r="Q694">
        <f>IF(G694="B",VLOOKUP(F694,room_rates!$A$2:$G$8,3,FALSE),IF(G694="P",VLOOKUP(F694,room_rates!$A$2:$G$8,6,FALSE),IF(G694="M",VLOOKUP(F694,room_rates!$A$2:$G$8,7,FALSE),"")))</f>
        <v>140</v>
      </c>
      <c r="R694">
        <f t="shared" si="128"/>
        <v>0</v>
      </c>
      <c r="S694">
        <f>IF(J694="Online Travel Agency",VLOOKUP(F694,room_rates!$A$2:$G$8,3,FALSE)*15%,0)</f>
        <v>0</v>
      </c>
      <c r="T694">
        <f t="shared" si="129"/>
        <v>1.4000000000000001</v>
      </c>
      <c r="U694">
        <f t="shared" si="130"/>
        <v>693</v>
      </c>
      <c r="V694">
        <f t="shared" si="131"/>
        <v>5</v>
      </c>
    </row>
    <row r="695" spans="1:22" ht="14.25" customHeight="1" x14ac:dyDescent="0.35">
      <c r="A695" s="1">
        <v>1006162</v>
      </c>
      <c r="B695" s="3">
        <v>45664</v>
      </c>
      <c r="C695" s="3">
        <v>45701</v>
      </c>
      <c r="D695" s="3">
        <v>45702</v>
      </c>
      <c r="E695" s="1" t="s">
        <v>21</v>
      </c>
      <c r="F695" s="1">
        <v>3</v>
      </c>
      <c r="G695" s="1" t="s">
        <v>23</v>
      </c>
      <c r="H695" s="1">
        <v>0</v>
      </c>
      <c r="I695" s="1">
        <f t="shared" si="125"/>
        <v>0</v>
      </c>
      <c r="J695" s="1" t="s">
        <v>15</v>
      </c>
      <c r="K695" s="1">
        <v>2</v>
      </c>
      <c r="L695" s="1" t="s">
        <v>16</v>
      </c>
      <c r="M695" s="1" t="b">
        <v>0</v>
      </c>
      <c r="N695" s="2" t="s">
        <v>17</v>
      </c>
      <c r="O695">
        <f t="shared" si="126"/>
        <v>37</v>
      </c>
      <c r="P695">
        <f t="shared" si="127"/>
        <v>1</v>
      </c>
      <c r="Q695">
        <f>IF(G695="B",VLOOKUP(F695,room_rates!$A$2:$G$8,3,FALSE),IF(G695="P",VLOOKUP(F695,room_rates!$A$2:$G$8,6,FALSE),IF(G695="M",VLOOKUP(F695,room_rates!$A$2:$G$8,7,FALSE),"")))</f>
        <v>220</v>
      </c>
      <c r="R695">
        <f t="shared" si="128"/>
        <v>0</v>
      </c>
      <c r="S695">
        <f>IF(J695="Online Travel Agency",VLOOKUP(F695,room_rates!$A$2:$G$8,3,FALSE)*15%,0)</f>
        <v>0</v>
      </c>
      <c r="T695">
        <f t="shared" si="129"/>
        <v>0</v>
      </c>
      <c r="U695">
        <f t="shared" si="130"/>
        <v>440</v>
      </c>
      <c r="V695">
        <f t="shared" si="131"/>
        <v>2</v>
      </c>
    </row>
    <row r="696" spans="1:22" ht="14.25" customHeight="1" x14ac:dyDescent="0.35">
      <c r="A696" s="1">
        <v>1006888</v>
      </c>
      <c r="B696" s="3">
        <v>45701</v>
      </c>
      <c r="C696" s="3">
        <v>45701</v>
      </c>
      <c r="D696" s="3">
        <v>45705</v>
      </c>
      <c r="E696" s="1" t="s">
        <v>18</v>
      </c>
      <c r="F696" s="1">
        <v>1</v>
      </c>
      <c r="G696" s="1" t="s">
        <v>23</v>
      </c>
      <c r="H696" s="1">
        <v>0</v>
      </c>
      <c r="I696" s="1">
        <f t="shared" si="125"/>
        <v>0</v>
      </c>
      <c r="J696" s="1" t="s">
        <v>20</v>
      </c>
      <c r="K696" s="1">
        <v>2</v>
      </c>
      <c r="L696" s="1" t="s">
        <v>16</v>
      </c>
      <c r="M696" s="1" t="b">
        <v>0</v>
      </c>
      <c r="N696" s="2" t="s">
        <v>17</v>
      </c>
      <c r="O696">
        <f t="shared" si="126"/>
        <v>0</v>
      </c>
      <c r="P696">
        <f t="shared" si="127"/>
        <v>4</v>
      </c>
      <c r="Q696">
        <f>IF(G696="B",VLOOKUP(F696,room_rates!$A$2:$G$8,3,FALSE),IF(G696="P",VLOOKUP(F696,room_rates!$A$2:$G$8,6,FALSE),IF(G696="M",VLOOKUP(F696,room_rates!$A$2:$G$8,7,FALSE),"")))</f>
        <v>120</v>
      </c>
      <c r="R696">
        <f t="shared" si="128"/>
        <v>0</v>
      </c>
      <c r="S696">
        <f>IF(J696="Online Travel Agency",VLOOKUP(F696,room_rates!$A$2:$G$8,3,FALSE)*15%,0)</f>
        <v>0</v>
      </c>
      <c r="T696">
        <f t="shared" si="129"/>
        <v>0</v>
      </c>
      <c r="U696">
        <f t="shared" si="130"/>
        <v>960</v>
      </c>
      <c r="V696">
        <f t="shared" si="131"/>
        <v>8</v>
      </c>
    </row>
    <row r="697" spans="1:22" ht="14.25" hidden="1" customHeight="1" x14ac:dyDescent="0.35">
      <c r="A697" s="1">
        <v>1007157</v>
      </c>
      <c r="B697" s="3">
        <v>45701</v>
      </c>
      <c r="C697" s="3">
        <v>45701</v>
      </c>
      <c r="E697" s="1" t="s">
        <v>18</v>
      </c>
      <c r="F697" s="1">
        <v>2</v>
      </c>
      <c r="H697" s="1">
        <v>0</v>
      </c>
      <c r="I697" s="1"/>
      <c r="J697" s="2" t="s">
        <v>15</v>
      </c>
      <c r="K697" s="1">
        <v>1</v>
      </c>
      <c r="L697" s="1" t="s">
        <v>19</v>
      </c>
      <c r="N697" s="2" t="s">
        <v>22</v>
      </c>
    </row>
    <row r="698" spans="1:22" ht="14.25" customHeight="1" x14ac:dyDescent="0.35">
      <c r="A698" s="1">
        <v>1002220</v>
      </c>
      <c r="B698" s="3">
        <v>45702</v>
      </c>
      <c r="C698" s="3">
        <v>45702</v>
      </c>
      <c r="D698" s="3">
        <v>45707</v>
      </c>
      <c r="E698" s="1" t="s">
        <v>13</v>
      </c>
      <c r="F698" s="1">
        <v>6</v>
      </c>
      <c r="G698" s="1" t="s">
        <v>23</v>
      </c>
      <c r="H698" s="1">
        <v>0</v>
      </c>
      <c r="I698" s="1">
        <f t="shared" ref="I698:I709" si="132">H698/100</f>
        <v>0</v>
      </c>
      <c r="J698" s="1" t="s">
        <v>20</v>
      </c>
      <c r="K698" s="1">
        <v>1</v>
      </c>
      <c r="L698" s="1" t="s">
        <v>19</v>
      </c>
      <c r="M698" s="1" t="b">
        <v>1</v>
      </c>
      <c r="N698" s="2" t="s">
        <v>17</v>
      </c>
      <c r="O698">
        <f t="shared" ref="O698:O709" si="133">C698-B698</f>
        <v>0</v>
      </c>
      <c r="P698">
        <f t="shared" ref="P698:P709" si="134">D698-C698</f>
        <v>5</v>
      </c>
      <c r="Q698">
        <f>IF(G698="B",VLOOKUP(F698,room_rates!$A$2:$G$8,3,FALSE),IF(G698="P",VLOOKUP(F698,room_rates!$A$2:$G$8,6,FALSE),IF(G698="M",VLOOKUP(F698,room_rates!$A$2:$G$8,7,FALSE),"")))</f>
        <v>350</v>
      </c>
      <c r="R698">
        <f t="shared" ref="R698:R709" si="135">Q698*(H698/100)</f>
        <v>0</v>
      </c>
      <c r="S698">
        <f>IF(J698="Online Travel Agency",VLOOKUP(F698,room_rates!$A$2:$G$8,3,FALSE)*15%,0)</f>
        <v>0</v>
      </c>
      <c r="T698">
        <f t="shared" ref="T698:T709" si="136">IF(M698=TRUE, Q698*1%,0)</f>
        <v>3.5</v>
      </c>
      <c r="U698">
        <f t="shared" ref="U698:U709" si="137">(Q698-R698-S698-T698)*V698</f>
        <v>1732.5</v>
      </c>
      <c r="V698">
        <f t="shared" ref="V698:V709" si="138">K698*P698</f>
        <v>5</v>
      </c>
    </row>
    <row r="699" spans="1:22" ht="14.25" customHeight="1" x14ac:dyDescent="0.35">
      <c r="A699" s="1">
        <v>1002692</v>
      </c>
      <c r="B699" s="3">
        <v>45695</v>
      </c>
      <c r="C699" s="3">
        <v>45702</v>
      </c>
      <c r="D699" s="3">
        <v>45704</v>
      </c>
      <c r="E699" s="1" t="s">
        <v>21</v>
      </c>
      <c r="F699" s="1">
        <v>3</v>
      </c>
      <c r="G699" s="1" t="s">
        <v>23</v>
      </c>
      <c r="H699" s="1">
        <v>0</v>
      </c>
      <c r="I699" s="1">
        <f t="shared" si="132"/>
        <v>0</v>
      </c>
      <c r="J699" s="1" t="s">
        <v>24</v>
      </c>
      <c r="K699" s="1">
        <v>3</v>
      </c>
      <c r="L699" s="1" t="s">
        <v>16</v>
      </c>
      <c r="M699" s="1" t="b">
        <v>0</v>
      </c>
      <c r="N699" s="2" t="s">
        <v>17</v>
      </c>
      <c r="O699">
        <f t="shared" si="133"/>
        <v>7</v>
      </c>
      <c r="P699">
        <f t="shared" si="134"/>
        <v>2</v>
      </c>
      <c r="Q699">
        <f>IF(G699="B",VLOOKUP(F699,room_rates!$A$2:$G$8,3,FALSE),IF(G699="P",VLOOKUP(F699,room_rates!$A$2:$G$8,6,FALSE),IF(G699="M",VLOOKUP(F699,room_rates!$A$2:$G$8,7,FALSE),"")))</f>
        <v>220</v>
      </c>
      <c r="R699">
        <f t="shared" si="135"/>
        <v>0</v>
      </c>
      <c r="S699">
        <f>IF(J699="Online Travel Agency",VLOOKUP(F699,room_rates!$A$2:$G$8,3,FALSE)*15%,0)</f>
        <v>33</v>
      </c>
      <c r="T699">
        <f t="shared" si="136"/>
        <v>0</v>
      </c>
      <c r="U699">
        <f t="shared" si="137"/>
        <v>1122</v>
      </c>
      <c r="V699">
        <f t="shared" si="138"/>
        <v>6</v>
      </c>
    </row>
    <row r="700" spans="1:22" ht="14.25" customHeight="1" x14ac:dyDescent="0.35">
      <c r="A700" s="1">
        <v>1002734</v>
      </c>
      <c r="B700" s="3">
        <v>45692</v>
      </c>
      <c r="C700" s="3">
        <v>45702</v>
      </c>
      <c r="D700" s="3">
        <v>45704</v>
      </c>
      <c r="E700" s="1" t="s">
        <v>18</v>
      </c>
      <c r="F700" s="1">
        <v>1</v>
      </c>
      <c r="G700" s="1" t="s">
        <v>23</v>
      </c>
      <c r="H700" s="1">
        <v>0</v>
      </c>
      <c r="I700" s="1">
        <f t="shared" si="132"/>
        <v>0</v>
      </c>
      <c r="J700" s="1" t="s">
        <v>24</v>
      </c>
      <c r="K700" s="1">
        <v>2</v>
      </c>
      <c r="L700" s="1" t="s">
        <v>16</v>
      </c>
      <c r="M700" s="1" t="b">
        <v>0</v>
      </c>
      <c r="N700" s="2" t="s">
        <v>17</v>
      </c>
      <c r="O700">
        <f t="shared" si="133"/>
        <v>10</v>
      </c>
      <c r="P700">
        <f t="shared" si="134"/>
        <v>2</v>
      </c>
      <c r="Q700">
        <f>IF(G700="B",VLOOKUP(F700,room_rates!$A$2:$G$8,3,FALSE),IF(G700="P",VLOOKUP(F700,room_rates!$A$2:$G$8,6,FALSE),IF(G700="M",VLOOKUP(F700,room_rates!$A$2:$G$8,7,FALSE),"")))</f>
        <v>120</v>
      </c>
      <c r="R700">
        <f t="shared" si="135"/>
        <v>0</v>
      </c>
      <c r="S700">
        <f>IF(J700="Online Travel Agency",VLOOKUP(F700,room_rates!$A$2:$G$8,3,FALSE)*15%,0)</f>
        <v>18</v>
      </c>
      <c r="T700">
        <f t="shared" si="136"/>
        <v>0</v>
      </c>
      <c r="U700">
        <f t="shared" si="137"/>
        <v>408</v>
      </c>
      <c r="V700">
        <f t="shared" si="138"/>
        <v>4</v>
      </c>
    </row>
    <row r="701" spans="1:22" ht="14.25" customHeight="1" x14ac:dyDescent="0.35">
      <c r="A701" s="1">
        <v>1005582</v>
      </c>
      <c r="B701" s="3">
        <v>45672</v>
      </c>
      <c r="C701" s="3">
        <v>45702</v>
      </c>
      <c r="D701" s="3">
        <v>45703</v>
      </c>
      <c r="E701" s="1" t="s">
        <v>18</v>
      </c>
      <c r="F701" s="1">
        <v>2</v>
      </c>
      <c r="G701" s="1" t="s">
        <v>23</v>
      </c>
      <c r="H701" s="1">
        <v>0</v>
      </c>
      <c r="I701" s="1">
        <f t="shared" si="132"/>
        <v>0</v>
      </c>
      <c r="J701" s="1" t="s">
        <v>15</v>
      </c>
      <c r="K701" s="1">
        <v>2</v>
      </c>
      <c r="L701" s="1" t="s">
        <v>16</v>
      </c>
      <c r="M701" s="1" t="b">
        <v>0</v>
      </c>
      <c r="N701" s="2" t="s">
        <v>17</v>
      </c>
      <c r="O701">
        <f t="shared" si="133"/>
        <v>30</v>
      </c>
      <c r="P701">
        <f t="shared" si="134"/>
        <v>1</v>
      </c>
      <c r="Q701">
        <f>IF(G701="B",VLOOKUP(F701,room_rates!$A$2:$G$8,3,FALSE),IF(G701="P",VLOOKUP(F701,room_rates!$A$2:$G$8,6,FALSE),IF(G701="M",VLOOKUP(F701,room_rates!$A$2:$G$8,7,FALSE),"")))</f>
        <v>140</v>
      </c>
      <c r="R701">
        <f t="shared" si="135"/>
        <v>0</v>
      </c>
      <c r="S701">
        <f>IF(J701="Online Travel Agency",VLOOKUP(F701,room_rates!$A$2:$G$8,3,FALSE)*15%,0)</f>
        <v>0</v>
      </c>
      <c r="T701">
        <f t="shared" si="136"/>
        <v>0</v>
      </c>
      <c r="U701">
        <f t="shared" si="137"/>
        <v>280</v>
      </c>
      <c r="V701">
        <f t="shared" si="138"/>
        <v>2</v>
      </c>
    </row>
    <row r="702" spans="1:22" ht="14.25" customHeight="1" x14ac:dyDescent="0.35">
      <c r="A702" s="1">
        <v>1005734</v>
      </c>
      <c r="B702" s="3">
        <v>45702</v>
      </c>
      <c r="C702" s="3">
        <v>45702</v>
      </c>
      <c r="D702" s="3">
        <v>45709</v>
      </c>
      <c r="E702" s="1" t="s">
        <v>18</v>
      </c>
      <c r="F702" s="1">
        <v>1</v>
      </c>
      <c r="G702" s="1" t="s">
        <v>23</v>
      </c>
      <c r="H702" s="1">
        <v>0</v>
      </c>
      <c r="I702" s="1">
        <f t="shared" si="132"/>
        <v>0</v>
      </c>
      <c r="J702" s="1" t="s">
        <v>20</v>
      </c>
      <c r="K702" s="1">
        <v>2</v>
      </c>
      <c r="L702" s="1" t="s">
        <v>19</v>
      </c>
      <c r="M702" s="1" t="b">
        <v>0</v>
      </c>
      <c r="N702" s="2" t="s">
        <v>17</v>
      </c>
      <c r="O702">
        <f t="shared" si="133"/>
        <v>0</v>
      </c>
      <c r="P702">
        <f t="shared" si="134"/>
        <v>7</v>
      </c>
      <c r="Q702">
        <f>IF(G702="B",VLOOKUP(F702,room_rates!$A$2:$G$8,3,FALSE),IF(G702="P",VLOOKUP(F702,room_rates!$A$2:$G$8,6,FALSE),IF(G702="M",VLOOKUP(F702,room_rates!$A$2:$G$8,7,FALSE),"")))</f>
        <v>120</v>
      </c>
      <c r="R702">
        <f t="shared" si="135"/>
        <v>0</v>
      </c>
      <c r="S702">
        <f>IF(J702="Online Travel Agency",VLOOKUP(F702,room_rates!$A$2:$G$8,3,FALSE)*15%,0)</f>
        <v>0</v>
      </c>
      <c r="T702">
        <f t="shared" si="136"/>
        <v>0</v>
      </c>
      <c r="U702">
        <f t="shared" si="137"/>
        <v>1680</v>
      </c>
      <c r="V702">
        <f t="shared" si="138"/>
        <v>14</v>
      </c>
    </row>
    <row r="703" spans="1:22" ht="14.25" customHeight="1" x14ac:dyDescent="0.35">
      <c r="A703" s="1">
        <v>1005849</v>
      </c>
      <c r="B703" s="3">
        <v>45696</v>
      </c>
      <c r="C703" s="3">
        <v>45702</v>
      </c>
      <c r="D703" s="3">
        <v>45706</v>
      </c>
      <c r="E703" s="1" t="s">
        <v>18</v>
      </c>
      <c r="F703" s="1">
        <v>1</v>
      </c>
      <c r="G703" s="1" t="s">
        <v>23</v>
      </c>
      <c r="H703" s="1">
        <v>0</v>
      </c>
      <c r="I703" s="1">
        <f t="shared" si="132"/>
        <v>0</v>
      </c>
      <c r="J703" s="1" t="s">
        <v>24</v>
      </c>
      <c r="K703" s="1">
        <v>3</v>
      </c>
      <c r="L703" s="1" t="s">
        <v>19</v>
      </c>
      <c r="M703" s="1" t="b">
        <v>1</v>
      </c>
      <c r="N703" s="2" t="s">
        <v>17</v>
      </c>
      <c r="O703">
        <f t="shared" si="133"/>
        <v>6</v>
      </c>
      <c r="P703">
        <f t="shared" si="134"/>
        <v>4</v>
      </c>
      <c r="Q703">
        <f>IF(G703="B",VLOOKUP(F703,room_rates!$A$2:$G$8,3,FALSE),IF(G703="P",VLOOKUP(F703,room_rates!$A$2:$G$8,6,FALSE),IF(G703="M",VLOOKUP(F703,room_rates!$A$2:$G$8,7,FALSE),"")))</f>
        <v>120</v>
      </c>
      <c r="R703">
        <f t="shared" si="135"/>
        <v>0</v>
      </c>
      <c r="S703">
        <f>IF(J703="Online Travel Agency",VLOOKUP(F703,room_rates!$A$2:$G$8,3,FALSE)*15%,0)</f>
        <v>18</v>
      </c>
      <c r="T703">
        <f t="shared" si="136"/>
        <v>1.2</v>
      </c>
      <c r="U703">
        <f t="shared" si="137"/>
        <v>1209.5999999999999</v>
      </c>
      <c r="V703">
        <f t="shared" si="138"/>
        <v>12</v>
      </c>
    </row>
    <row r="704" spans="1:22" ht="14.25" customHeight="1" x14ac:dyDescent="0.35">
      <c r="A704" s="1">
        <v>1005851</v>
      </c>
      <c r="B704" s="3">
        <v>45694</v>
      </c>
      <c r="C704" s="3">
        <v>45702</v>
      </c>
      <c r="D704" s="3">
        <v>45708</v>
      </c>
      <c r="E704" s="1" t="s">
        <v>18</v>
      </c>
      <c r="F704" s="1">
        <v>2</v>
      </c>
      <c r="G704" s="1" t="s">
        <v>23</v>
      </c>
      <c r="H704" s="1">
        <v>0</v>
      </c>
      <c r="I704" s="1">
        <f t="shared" si="132"/>
        <v>0</v>
      </c>
      <c r="J704" s="1" t="s">
        <v>15</v>
      </c>
      <c r="K704" s="1">
        <v>2</v>
      </c>
      <c r="L704" s="1" t="s">
        <v>19</v>
      </c>
      <c r="M704" s="1" t="b">
        <v>1</v>
      </c>
      <c r="N704" s="2" t="s">
        <v>17</v>
      </c>
      <c r="O704">
        <f t="shared" si="133"/>
        <v>8</v>
      </c>
      <c r="P704">
        <f t="shared" si="134"/>
        <v>6</v>
      </c>
      <c r="Q704">
        <f>IF(G704="B",VLOOKUP(F704,room_rates!$A$2:$G$8,3,FALSE),IF(G704="P",VLOOKUP(F704,room_rates!$A$2:$G$8,6,FALSE),IF(G704="M",VLOOKUP(F704,room_rates!$A$2:$G$8,7,FALSE),"")))</f>
        <v>140</v>
      </c>
      <c r="R704">
        <f t="shared" si="135"/>
        <v>0</v>
      </c>
      <c r="S704">
        <f>IF(J704="Online Travel Agency",VLOOKUP(F704,room_rates!$A$2:$G$8,3,FALSE)*15%,0)</f>
        <v>0</v>
      </c>
      <c r="T704">
        <f t="shared" si="136"/>
        <v>1.4000000000000001</v>
      </c>
      <c r="U704">
        <f t="shared" si="137"/>
        <v>1663.1999999999998</v>
      </c>
      <c r="V704">
        <f t="shared" si="138"/>
        <v>12</v>
      </c>
    </row>
    <row r="705" spans="1:22" ht="14.25" customHeight="1" x14ac:dyDescent="0.35">
      <c r="A705" s="1">
        <v>1005894</v>
      </c>
      <c r="B705" s="3">
        <v>45669</v>
      </c>
      <c r="C705" s="3">
        <v>45702</v>
      </c>
      <c r="D705" s="3">
        <v>45707</v>
      </c>
      <c r="E705" s="1" t="s">
        <v>18</v>
      </c>
      <c r="F705" s="1">
        <v>2</v>
      </c>
      <c r="G705" s="1" t="s">
        <v>23</v>
      </c>
      <c r="H705" s="1">
        <v>0</v>
      </c>
      <c r="I705" s="1">
        <f t="shared" si="132"/>
        <v>0</v>
      </c>
      <c r="J705" s="1" t="s">
        <v>15</v>
      </c>
      <c r="K705" s="1">
        <v>2</v>
      </c>
      <c r="L705" s="1" t="s">
        <v>19</v>
      </c>
      <c r="M705" s="1" t="b">
        <v>1</v>
      </c>
      <c r="N705" s="2" t="s">
        <v>17</v>
      </c>
      <c r="O705">
        <f t="shared" si="133"/>
        <v>33</v>
      </c>
      <c r="P705">
        <f t="shared" si="134"/>
        <v>5</v>
      </c>
      <c r="Q705">
        <f>IF(G705="B",VLOOKUP(F705,room_rates!$A$2:$G$8,3,FALSE),IF(G705="P",VLOOKUP(F705,room_rates!$A$2:$G$8,6,FALSE),IF(G705="M",VLOOKUP(F705,room_rates!$A$2:$G$8,7,FALSE),"")))</f>
        <v>140</v>
      </c>
      <c r="R705">
        <f t="shared" si="135"/>
        <v>0</v>
      </c>
      <c r="S705">
        <f>IF(J705="Online Travel Agency",VLOOKUP(F705,room_rates!$A$2:$G$8,3,FALSE)*15%,0)</f>
        <v>0</v>
      </c>
      <c r="T705">
        <f t="shared" si="136"/>
        <v>1.4000000000000001</v>
      </c>
      <c r="U705">
        <f t="shared" si="137"/>
        <v>1386</v>
      </c>
      <c r="V705">
        <f t="shared" si="138"/>
        <v>10</v>
      </c>
    </row>
    <row r="706" spans="1:22" ht="14.25" customHeight="1" x14ac:dyDescent="0.35">
      <c r="A706" s="1">
        <v>1006338</v>
      </c>
      <c r="B706" s="3">
        <v>45702</v>
      </c>
      <c r="C706" s="3">
        <v>45702</v>
      </c>
      <c r="D706" s="3">
        <v>45706</v>
      </c>
      <c r="E706" s="1" t="s">
        <v>18</v>
      </c>
      <c r="F706" s="1">
        <v>1</v>
      </c>
      <c r="G706" s="1" t="s">
        <v>23</v>
      </c>
      <c r="H706" s="1">
        <v>0</v>
      </c>
      <c r="I706" s="1">
        <f t="shared" si="132"/>
        <v>0</v>
      </c>
      <c r="J706" s="1" t="s">
        <v>20</v>
      </c>
      <c r="K706" s="1">
        <v>1</v>
      </c>
      <c r="L706" s="1" t="s">
        <v>19</v>
      </c>
      <c r="M706" s="1" t="b">
        <v>0</v>
      </c>
      <c r="N706" s="2" t="s">
        <v>17</v>
      </c>
      <c r="O706">
        <f t="shared" si="133"/>
        <v>0</v>
      </c>
      <c r="P706">
        <f t="shared" si="134"/>
        <v>4</v>
      </c>
      <c r="Q706">
        <f>IF(G706="B",VLOOKUP(F706,room_rates!$A$2:$G$8,3,FALSE),IF(G706="P",VLOOKUP(F706,room_rates!$A$2:$G$8,6,FALSE),IF(G706="M",VLOOKUP(F706,room_rates!$A$2:$G$8,7,FALSE),"")))</f>
        <v>120</v>
      </c>
      <c r="R706">
        <f t="shared" si="135"/>
        <v>0</v>
      </c>
      <c r="S706">
        <f>IF(J706="Online Travel Agency",VLOOKUP(F706,room_rates!$A$2:$G$8,3,FALSE)*15%,0)</f>
        <v>0</v>
      </c>
      <c r="T706">
        <f t="shared" si="136"/>
        <v>0</v>
      </c>
      <c r="U706">
        <f t="shared" si="137"/>
        <v>480</v>
      </c>
      <c r="V706">
        <f t="shared" si="138"/>
        <v>4</v>
      </c>
    </row>
    <row r="707" spans="1:22" ht="14.25" customHeight="1" x14ac:dyDescent="0.35">
      <c r="A707" s="1">
        <v>1006415</v>
      </c>
      <c r="B707" s="3">
        <v>45680</v>
      </c>
      <c r="C707" s="3">
        <v>45702</v>
      </c>
      <c r="D707" s="3">
        <v>45709</v>
      </c>
      <c r="E707" s="1" t="s">
        <v>21</v>
      </c>
      <c r="F707" s="1">
        <v>3</v>
      </c>
      <c r="G707" s="1" t="s">
        <v>23</v>
      </c>
      <c r="H707" s="1">
        <v>0</v>
      </c>
      <c r="I707" s="1">
        <f t="shared" si="132"/>
        <v>0</v>
      </c>
      <c r="J707" s="1" t="s">
        <v>15</v>
      </c>
      <c r="K707" s="1">
        <v>2</v>
      </c>
      <c r="L707" s="1" t="s">
        <v>16</v>
      </c>
      <c r="M707" s="1" t="b">
        <v>1</v>
      </c>
      <c r="N707" s="2" t="s">
        <v>17</v>
      </c>
      <c r="O707">
        <f t="shared" si="133"/>
        <v>22</v>
      </c>
      <c r="P707">
        <f t="shared" si="134"/>
        <v>7</v>
      </c>
      <c r="Q707">
        <f>IF(G707="B",VLOOKUP(F707,room_rates!$A$2:$G$8,3,FALSE),IF(G707="P",VLOOKUP(F707,room_rates!$A$2:$G$8,6,FALSE),IF(G707="M",VLOOKUP(F707,room_rates!$A$2:$G$8,7,FALSE),"")))</f>
        <v>220</v>
      </c>
      <c r="R707">
        <f t="shared" si="135"/>
        <v>0</v>
      </c>
      <c r="S707">
        <f>IF(J707="Online Travel Agency",VLOOKUP(F707,room_rates!$A$2:$G$8,3,FALSE)*15%,0)</f>
        <v>0</v>
      </c>
      <c r="T707">
        <f t="shared" si="136"/>
        <v>2.2000000000000002</v>
      </c>
      <c r="U707">
        <f t="shared" si="137"/>
        <v>3049.2000000000003</v>
      </c>
      <c r="V707">
        <f t="shared" si="138"/>
        <v>14</v>
      </c>
    </row>
    <row r="708" spans="1:22" ht="14.25" customHeight="1" x14ac:dyDescent="0.35">
      <c r="A708" s="1">
        <v>1006535</v>
      </c>
      <c r="B708" s="3">
        <v>45678</v>
      </c>
      <c r="C708" s="3">
        <v>45702</v>
      </c>
      <c r="D708" s="3">
        <v>45706</v>
      </c>
      <c r="E708" s="1" t="s">
        <v>21</v>
      </c>
      <c r="F708" s="1">
        <v>4</v>
      </c>
      <c r="G708" s="1" t="s">
        <v>23</v>
      </c>
      <c r="H708" s="1">
        <v>0</v>
      </c>
      <c r="I708" s="1">
        <f t="shared" si="132"/>
        <v>0</v>
      </c>
      <c r="J708" s="1" t="s">
        <v>15</v>
      </c>
      <c r="K708" s="1">
        <v>1</v>
      </c>
      <c r="L708" s="1" t="s">
        <v>19</v>
      </c>
      <c r="M708" s="1" t="b">
        <v>0</v>
      </c>
      <c r="N708" s="2" t="s">
        <v>17</v>
      </c>
      <c r="O708">
        <f t="shared" si="133"/>
        <v>24</v>
      </c>
      <c r="P708">
        <f t="shared" si="134"/>
        <v>4</v>
      </c>
      <c r="Q708">
        <f>IF(G708="B",VLOOKUP(F708,room_rates!$A$2:$G$8,3,FALSE),IF(G708="P",VLOOKUP(F708,room_rates!$A$2:$G$8,6,FALSE),IF(G708="M",VLOOKUP(F708,room_rates!$A$2:$G$8,7,FALSE),"")))</f>
        <v>230</v>
      </c>
      <c r="R708">
        <f t="shared" si="135"/>
        <v>0</v>
      </c>
      <c r="S708">
        <f>IF(J708="Online Travel Agency",VLOOKUP(F708,room_rates!$A$2:$G$8,3,FALSE)*15%,0)</f>
        <v>0</v>
      </c>
      <c r="T708">
        <f t="shared" si="136"/>
        <v>0</v>
      </c>
      <c r="U708">
        <f t="shared" si="137"/>
        <v>920</v>
      </c>
      <c r="V708">
        <f t="shared" si="138"/>
        <v>4</v>
      </c>
    </row>
    <row r="709" spans="1:22" ht="14.25" customHeight="1" x14ac:dyDescent="0.35">
      <c r="A709" s="1">
        <v>1006812</v>
      </c>
      <c r="B709" s="3">
        <v>45702</v>
      </c>
      <c r="C709" s="3">
        <v>45702</v>
      </c>
      <c r="D709" s="3">
        <v>45709</v>
      </c>
      <c r="E709" s="1" t="s">
        <v>18</v>
      </c>
      <c r="F709" s="1">
        <v>1</v>
      </c>
      <c r="G709" s="1" t="s">
        <v>23</v>
      </c>
      <c r="H709" s="1">
        <v>0</v>
      </c>
      <c r="I709" s="1">
        <f t="shared" si="132"/>
        <v>0</v>
      </c>
      <c r="J709" s="1" t="s">
        <v>20</v>
      </c>
      <c r="K709" s="1">
        <v>2</v>
      </c>
      <c r="L709" s="1" t="s">
        <v>19</v>
      </c>
      <c r="M709" s="1" t="b">
        <v>1</v>
      </c>
      <c r="N709" s="2" t="s">
        <v>17</v>
      </c>
      <c r="O709">
        <f t="shared" si="133"/>
        <v>0</v>
      </c>
      <c r="P709">
        <f t="shared" si="134"/>
        <v>7</v>
      </c>
      <c r="Q709">
        <f>IF(G709="B",VLOOKUP(F709,room_rates!$A$2:$G$8,3,FALSE),IF(G709="P",VLOOKUP(F709,room_rates!$A$2:$G$8,6,FALSE),IF(G709="M",VLOOKUP(F709,room_rates!$A$2:$G$8,7,FALSE),"")))</f>
        <v>120</v>
      </c>
      <c r="R709">
        <f t="shared" si="135"/>
        <v>0</v>
      </c>
      <c r="S709">
        <f>IF(J709="Online Travel Agency",VLOOKUP(F709,room_rates!$A$2:$G$8,3,FALSE)*15%,0)</f>
        <v>0</v>
      </c>
      <c r="T709">
        <f t="shared" si="136"/>
        <v>1.2</v>
      </c>
      <c r="U709">
        <f t="shared" si="137"/>
        <v>1663.2</v>
      </c>
      <c r="V709">
        <f t="shared" si="138"/>
        <v>14</v>
      </c>
    </row>
    <row r="710" spans="1:22" ht="14.25" hidden="1" customHeight="1" x14ac:dyDescent="0.35">
      <c r="A710" s="1">
        <v>1007083</v>
      </c>
      <c r="B710" s="3">
        <v>45702</v>
      </c>
      <c r="C710" s="3">
        <v>45702</v>
      </c>
      <c r="E710" s="1" t="s">
        <v>18</v>
      </c>
      <c r="F710" s="1">
        <v>1</v>
      </c>
      <c r="H710" s="1">
        <v>0</v>
      </c>
      <c r="I710" s="1"/>
      <c r="J710" s="2" t="s">
        <v>15</v>
      </c>
      <c r="K710" s="1">
        <v>1</v>
      </c>
      <c r="L710" s="1" t="s">
        <v>19</v>
      </c>
      <c r="N710" s="2" t="s">
        <v>22</v>
      </c>
    </row>
    <row r="711" spans="1:22" ht="14.25" hidden="1" customHeight="1" x14ac:dyDescent="0.35">
      <c r="A711" s="1">
        <v>1007168</v>
      </c>
      <c r="B711" s="3">
        <v>45678</v>
      </c>
      <c r="C711" s="3">
        <v>45702</v>
      </c>
      <c r="E711" s="1" t="s">
        <v>18</v>
      </c>
      <c r="F711" s="1">
        <v>1</v>
      </c>
      <c r="H711" s="1">
        <v>0</v>
      </c>
      <c r="I711" s="1"/>
      <c r="J711" s="2" t="s">
        <v>15</v>
      </c>
      <c r="K711" s="1">
        <v>3</v>
      </c>
      <c r="L711" s="1" t="s">
        <v>16</v>
      </c>
      <c r="N711" s="2" t="s">
        <v>22</v>
      </c>
    </row>
    <row r="712" spans="1:22" ht="14.25" customHeight="1" x14ac:dyDescent="0.35">
      <c r="A712" s="1">
        <v>1002622</v>
      </c>
      <c r="B712" s="3">
        <v>45687</v>
      </c>
      <c r="C712" s="3">
        <v>45703</v>
      </c>
      <c r="D712" s="3">
        <v>45708</v>
      </c>
      <c r="E712" s="1" t="s">
        <v>18</v>
      </c>
      <c r="F712" s="1">
        <v>1</v>
      </c>
      <c r="G712" s="1" t="s">
        <v>23</v>
      </c>
      <c r="H712" s="1">
        <v>0</v>
      </c>
      <c r="I712" s="1">
        <f t="shared" ref="I712:I725" si="139">H712/100</f>
        <v>0</v>
      </c>
      <c r="J712" s="1" t="s">
        <v>24</v>
      </c>
      <c r="K712" s="1">
        <v>3</v>
      </c>
      <c r="L712" s="1" t="s">
        <v>16</v>
      </c>
      <c r="M712" s="1" t="b">
        <v>0</v>
      </c>
      <c r="N712" s="2" t="s">
        <v>17</v>
      </c>
      <c r="O712">
        <f t="shared" ref="O712:O725" si="140">C712-B712</f>
        <v>16</v>
      </c>
      <c r="P712">
        <f t="shared" ref="P712:P725" si="141">D712-C712</f>
        <v>5</v>
      </c>
      <c r="Q712">
        <f>IF(G712="B",VLOOKUP(F712,room_rates!$A$2:$G$8,3,FALSE),IF(G712="P",VLOOKUP(F712,room_rates!$A$2:$G$8,6,FALSE),IF(G712="M",VLOOKUP(F712,room_rates!$A$2:$G$8,7,FALSE),"")))</f>
        <v>120</v>
      </c>
      <c r="R712">
        <f t="shared" ref="R712:R725" si="142">Q712*(H712/100)</f>
        <v>0</v>
      </c>
      <c r="S712">
        <f>IF(J712="Online Travel Agency",VLOOKUP(F712,room_rates!$A$2:$G$8,3,FALSE)*15%,0)</f>
        <v>18</v>
      </c>
      <c r="T712">
        <f t="shared" ref="T712:T725" si="143">IF(M712=TRUE, Q712*1%,0)</f>
        <v>0</v>
      </c>
      <c r="U712">
        <f t="shared" ref="U712:U725" si="144">(Q712-R712-S712-T712)*V712</f>
        <v>1530</v>
      </c>
      <c r="V712">
        <f t="shared" ref="V712:V725" si="145">K712*P712</f>
        <v>15</v>
      </c>
    </row>
    <row r="713" spans="1:22" ht="14.25" customHeight="1" x14ac:dyDescent="0.35">
      <c r="A713" s="1">
        <v>1002684</v>
      </c>
      <c r="B713" s="3">
        <v>45703</v>
      </c>
      <c r="C713" s="3">
        <v>45703</v>
      </c>
      <c r="D713" s="3">
        <v>45705</v>
      </c>
      <c r="E713" s="1" t="s">
        <v>13</v>
      </c>
      <c r="F713" s="1">
        <v>7</v>
      </c>
      <c r="G713" s="1" t="s">
        <v>23</v>
      </c>
      <c r="H713" s="1">
        <v>0</v>
      </c>
      <c r="I713" s="1">
        <f t="shared" si="139"/>
        <v>0</v>
      </c>
      <c r="J713" s="1" t="s">
        <v>20</v>
      </c>
      <c r="K713" s="1">
        <v>2</v>
      </c>
      <c r="L713" s="1" t="s">
        <v>16</v>
      </c>
      <c r="M713" s="1" t="b">
        <v>0</v>
      </c>
      <c r="N713" s="2" t="s">
        <v>17</v>
      </c>
      <c r="O713">
        <f t="shared" si="140"/>
        <v>0</v>
      </c>
      <c r="P713">
        <f t="shared" si="141"/>
        <v>2</v>
      </c>
      <c r="Q713">
        <f>IF(G713="B",VLOOKUP(F713,room_rates!$A$2:$G$8,3,FALSE),IF(G713="P",VLOOKUP(F713,room_rates!$A$2:$G$8,6,FALSE),IF(G713="M",VLOOKUP(F713,room_rates!$A$2:$G$8,7,FALSE),"")))</f>
        <v>450</v>
      </c>
      <c r="R713">
        <f t="shared" si="142"/>
        <v>0</v>
      </c>
      <c r="S713">
        <f>IF(J713="Online Travel Agency",VLOOKUP(F713,room_rates!$A$2:$G$8,3,FALSE)*15%,0)</f>
        <v>0</v>
      </c>
      <c r="T713">
        <f t="shared" si="143"/>
        <v>0</v>
      </c>
      <c r="U713">
        <f t="shared" si="144"/>
        <v>1800</v>
      </c>
      <c r="V713">
        <f t="shared" si="145"/>
        <v>4</v>
      </c>
    </row>
    <row r="714" spans="1:22" ht="14.25" customHeight="1" x14ac:dyDescent="0.35">
      <c r="A714" s="1">
        <v>1002762</v>
      </c>
      <c r="B714" s="3">
        <v>45674</v>
      </c>
      <c r="C714" s="3">
        <v>45703</v>
      </c>
      <c r="D714" s="3">
        <v>45709</v>
      </c>
      <c r="E714" s="1" t="s">
        <v>18</v>
      </c>
      <c r="F714" s="1">
        <v>2</v>
      </c>
      <c r="G714" s="1" t="s">
        <v>23</v>
      </c>
      <c r="H714" s="1">
        <v>0</v>
      </c>
      <c r="I714" s="1">
        <f t="shared" si="139"/>
        <v>0</v>
      </c>
      <c r="J714" s="1" t="s">
        <v>15</v>
      </c>
      <c r="K714" s="1">
        <v>2</v>
      </c>
      <c r="L714" s="1" t="s">
        <v>16</v>
      </c>
      <c r="M714" s="1" t="b">
        <v>0</v>
      </c>
      <c r="N714" s="2" t="s">
        <v>17</v>
      </c>
      <c r="O714">
        <f t="shared" si="140"/>
        <v>29</v>
      </c>
      <c r="P714">
        <f t="shared" si="141"/>
        <v>6</v>
      </c>
      <c r="Q714">
        <f>IF(G714="B",VLOOKUP(F714,room_rates!$A$2:$G$8,3,FALSE),IF(G714="P",VLOOKUP(F714,room_rates!$A$2:$G$8,6,FALSE),IF(G714="M",VLOOKUP(F714,room_rates!$A$2:$G$8,7,FALSE),"")))</f>
        <v>140</v>
      </c>
      <c r="R714">
        <f t="shared" si="142"/>
        <v>0</v>
      </c>
      <c r="S714">
        <f>IF(J714="Online Travel Agency",VLOOKUP(F714,room_rates!$A$2:$G$8,3,FALSE)*15%,0)</f>
        <v>0</v>
      </c>
      <c r="T714">
        <f t="shared" si="143"/>
        <v>0</v>
      </c>
      <c r="U714">
        <f t="shared" si="144"/>
        <v>1680</v>
      </c>
      <c r="V714">
        <f t="shared" si="145"/>
        <v>12</v>
      </c>
    </row>
    <row r="715" spans="1:22" ht="14.25" customHeight="1" x14ac:dyDescent="0.35">
      <c r="A715" s="1">
        <v>1002812</v>
      </c>
      <c r="B715" s="3">
        <v>45665</v>
      </c>
      <c r="C715" s="3">
        <v>45703</v>
      </c>
      <c r="D715" s="3">
        <v>45710</v>
      </c>
      <c r="E715" s="1" t="s">
        <v>18</v>
      </c>
      <c r="F715" s="1">
        <v>1</v>
      </c>
      <c r="G715" s="1" t="s">
        <v>23</v>
      </c>
      <c r="H715" s="1">
        <v>0</v>
      </c>
      <c r="I715" s="1">
        <f t="shared" si="139"/>
        <v>0</v>
      </c>
      <c r="J715" s="1" t="s">
        <v>15</v>
      </c>
      <c r="K715" s="1">
        <v>1</v>
      </c>
      <c r="L715" s="1" t="s">
        <v>16</v>
      </c>
      <c r="M715" s="1" t="b">
        <v>0</v>
      </c>
      <c r="N715" s="2" t="s">
        <v>17</v>
      </c>
      <c r="O715">
        <f t="shared" si="140"/>
        <v>38</v>
      </c>
      <c r="P715">
        <f t="shared" si="141"/>
        <v>7</v>
      </c>
      <c r="Q715">
        <f>IF(G715="B",VLOOKUP(F715,room_rates!$A$2:$G$8,3,FALSE),IF(G715="P",VLOOKUP(F715,room_rates!$A$2:$G$8,6,FALSE),IF(G715="M",VLOOKUP(F715,room_rates!$A$2:$G$8,7,FALSE),"")))</f>
        <v>120</v>
      </c>
      <c r="R715">
        <f t="shared" si="142"/>
        <v>0</v>
      </c>
      <c r="S715">
        <f>IF(J715="Online Travel Agency",VLOOKUP(F715,room_rates!$A$2:$G$8,3,FALSE)*15%,0)</f>
        <v>0</v>
      </c>
      <c r="T715">
        <f t="shared" si="143"/>
        <v>0</v>
      </c>
      <c r="U715">
        <f t="shared" si="144"/>
        <v>840</v>
      </c>
      <c r="V715">
        <f t="shared" si="145"/>
        <v>7</v>
      </c>
    </row>
    <row r="716" spans="1:22" ht="14.25" customHeight="1" x14ac:dyDescent="0.35">
      <c r="A716" s="1">
        <v>1002898</v>
      </c>
      <c r="B716" s="3">
        <v>45684</v>
      </c>
      <c r="C716" s="3">
        <v>45703</v>
      </c>
      <c r="D716" s="3">
        <v>45708</v>
      </c>
      <c r="E716" s="1" t="s">
        <v>18</v>
      </c>
      <c r="F716" s="1">
        <v>1</v>
      </c>
      <c r="G716" s="1" t="s">
        <v>23</v>
      </c>
      <c r="H716" s="1">
        <v>0</v>
      </c>
      <c r="I716" s="1">
        <f t="shared" si="139"/>
        <v>0</v>
      </c>
      <c r="J716" s="1" t="s">
        <v>24</v>
      </c>
      <c r="K716" s="1">
        <v>3</v>
      </c>
      <c r="L716" s="1" t="s">
        <v>16</v>
      </c>
      <c r="M716" s="1" t="b">
        <v>0</v>
      </c>
      <c r="N716" s="2" t="s">
        <v>17</v>
      </c>
      <c r="O716">
        <f t="shared" si="140"/>
        <v>19</v>
      </c>
      <c r="P716">
        <f t="shared" si="141"/>
        <v>5</v>
      </c>
      <c r="Q716">
        <f>IF(G716="B",VLOOKUP(F716,room_rates!$A$2:$G$8,3,FALSE),IF(G716="P",VLOOKUP(F716,room_rates!$A$2:$G$8,6,FALSE),IF(G716="M",VLOOKUP(F716,room_rates!$A$2:$G$8,7,FALSE),"")))</f>
        <v>120</v>
      </c>
      <c r="R716">
        <f t="shared" si="142"/>
        <v>0</v>
      </c>
      <c r="S716">
        <f>IF(J716="Online Travel Agency",VLOOKUP(F716,room_rates!$A$2:$G$8,3,FALSE)*15%,0)</f>
        <v>18</v>
      </c>
      <c r="T716">
        <f t="shared" si="143"/>
        <v>0</v>
      </c>
      <c r="U716">
        <f t="shared" si="144"/>
        <v>1530</v>
      </c>
      <c r="V716">
        <f t="shared" si="145"/>
        <v>15</v>
      </c>
    </row>
    <row r="717" spans="1:22" ht="14.25" customHeight="1" x14ac:dyDescent="0.35">
      <c r="A717" s="1">
        <v>1002978</v>
      </c>
      <c r="B717" s="3">
        <v>45684</v>
      </c>
      <c r="C717" s="3">
        <v>45703</v>
      </c>
      <c r="D717" s="3">
        <v>45706</v>
      </c>
      <c r="E717" s="1" t="s">
        <v>18</v>
      </c>
      <c r="F717" s="1">
        <v>2</v>
      </c>
      <c r="G717" s="1" t="s">
        <v>23</v>
      </c>
      <c r="H717" s="1">
        <v>0</v>
      </c>
      <c r="I717" s="1">
        <f t="shared" si="139"/>
        <v>0</v>
      </c>
      <c r="J717" s="1" t="s">
        <v>24</v>
      </c>
      <c r="K717" s="1">
        <v>1</v>
      </c>
      <c r="L717" s="1" t="s">
        <v>19</v>
      </c>
      <c r="M717" s="1" t="b">
        <v>0</v>
      </c>
      <c r="N717" s="2" t="s">
        <v>17</v>
      </c>
      <c r="O717">
        <f t="shared" si="140"/>
        <v>19</v>
      </c>
      <c r="P717">
        <f t="shared" si="141"/>
        <v>3</v>
      </c>
      <c r="Q717">
        <f>IF(G717="B",VLOOKUP(F717,room_rates!$A$2:$G$8,3,FALSE),IF(G717="P",VLOOKUP(F717,room_rates!$A$2:$G$8,6,FALSE),IF(G717="M",VLOOKUP(F717,room_rates!$A$2:$G$8,7,FALSE),"")))</f>
        <v>140</v>
      </c>
      <c r="R717">
        <f t="shared" si="142"/>
        <v>0</v>
      </c>
      <c r="S717">
        <f>IF(J717="Online Travel Agency",VLOOKUP(F717,room_rates!$A$2:$G$8,3,FALSE)*15%,0)</f>
        <v>21</v>
      </c>
      <c r="T717">
        <f t="shared" si="143"/>
        <v>0</v>
      </c>
      <c r="U717">
        <f t="shared" si="144"/>
        <v>357</v>
      </c>
      <c r="V717">
        <f t="shared" si="145"/>
        <v>3</v>
      </c>
    </row>
    <row r="718" spans="1:22" ht="14.25" customHeight="1" x14ac:dyDescent="0.35">
      <c r="A718" s="1">
        <v>1005419</v>
      </c>
      <c r="B718" s="3">
        <v>45659</v>
      </c>
      <c r="C718" s="3">
        <v>45703</v>
      </c>
      <c r="D718" s="3">
        <v>45706</v>
      </c>
      <c r="E718" s="1" t="s">
        <v>18</v>
      </c>
      <c r="F718" s="1">
        <v>2</v>
      </c>
      <c r="G718" s="1" t="s">
        <v>23</v>
      </c>
      <c r="H718" s="1">
        <v>0</v>
      </c>
      <c r="I718" s="1">
        <f t="shared" si="139"/>
        <v>0</v>
      </c>
      <c r="J718" s="1" t="s">
        <v>15</v>
      </c>
      <c r="K718" s="1">
        <v>1</v>
      </c>
      <c r="L718" s="1" t="s">
        <v>19</v>
      </c>
      <c r="M718" s="1" t="b">
        <v>0</v>
      </c>
      <c r="N718" s="2" t="s">
        <v>17</v>
      </c>
      <c r="O718">
        <f t="shared" si="140"/>
        <v>44</v>
      </c>
      <c r="P718">
        <f t="shared" si="141"/>
        <v>3</v>
      </c>
      <c r="Q718">
        <f>IF(G718="B",VLOOKUP(F718,room_rates!$A$2:$G$8,3,FALSE),IF(G718="P",VLOOKUP(F718,room_rates!$A$2:$G$8,6,FALSE),IF(G718="M",VLOOKUP(F718,room_rates!$A$2:$G$8,7,FALSE),"")))</f>
        <v>140</v>
      </c>
      <c r="R718">
        <f t="shared" si="142"/>
        <v>0</v>
      </c>
      <c r="S718">
        <f>IF(J718="Online Travel Agency",VLOOKUP(F718,room_rates!$A$2:$G$8,3,FALSE)*15%,0)</f>
        <v>0</v>
      </c>
      <c r="T718">
        <f t="shared" si="143"/>
        <v>0</v>
      </c>
      <c r="U718">
        <f t="shared" si="144"/>
        <v>420</v>
      </c>
      <c r="V718">
        <f t="shared" si="145"/>
        <v>3</v>
      </c>
    </row>
    <row r="719" spans="1:22" ht="14.25" customHeight="1" x14ac:dyDescent="0.35">
      <c r="A719" s="1">
        <v>1005782</v>
      </c>
      <c r="B719" s="3">
        <v>45687</v>
      </c>
      <c r="C719" s="3">
        <v>45703</v>
      </c>
      <c r="D719" s="3">
        <v>45704</v>
      </c>
      <c r="E719" s="1" t="s">
        <v>21</v>
      </c>
      <c r="F719" s="1">
        <v>3</v>
      </c>
      <c r="G719" s="1" t="s">
        <v>23</v>
      </c>
      <c r="H719" s="1">
        <v>0</v>
      </c>
      <c r="I719" s="1">
        <f t="shared" si="139"/>
        <v>0</v>
      </c>
      <c r="J719" s="1" t="s">
        <v>24</v>
      </c>
      <c r="K719" s="1">
        <v>2</v>
      </c>
      <c r="L719" s="1" t="s">
        <v>19</v>
      </c>
      <c r="M719" s="1" t="b">
        <v>1</v>
      </c>
      <c r="N719" s="2" t="s">
        <v>17</v>
      </c>
      <c r="O719">
        <f t="shared" si="140"/>
        <v>16</v>
      </c>
      <c r="P719">
        <f t="shared" si="141"/>
        <v>1</v>
      </c>
      <c r="Q719">
        <f>IF(G719="B",VLOOKUP(F719,room_rates!$A$2:$G$8,3,FALSE),IF(G719="P",VLOOKUP(F719,room_rates!$A$2:$G$8,6,FALSE),IF(G719="M",VLOOKUP(F719,room_rates!$A$2:$G$8,7,FALSE),"")))</f>
        <v>220</v>
      </c>
      <c r="R719">
        <f t="shared" si="142"/>
        <v>0</v>
      </c>
      <c r="S719">
        <f>IF(J719="Online Travel Agency",VLOOKUP(F719,room_rates!$A$2:$G$8,3,FALSE)*15%,0)</f>
        <v>33</v>
      </c>
      <c r="T719">
        <f t="shared" si="143"/>
        <v>2.2000000000000002</v>
      </c>
      <c r="U719">
        <f t="shared" si="144"/>
        <v>369.6</v>
      </c>
      <c r="V719">
        <f t="shared" si="145"/>
        <v>2</v>
      </c>
    </row>
    <row r="720" spans="1:22" ht="14.25" customHeight="1" x14ac:dyDescent="0.35">
      <c r="A720" s="1">
        <v>1005997</v>
      </c>
      <c r="B720" s="3">
        <v>45689</v>
      </c>
      <c r="C720" s="3">
        <v>45703</v>
      </c>
      <c r="D720" s="3">
        <v>45707</v>
      </c>
      <c r="E720" s="1" t="s">
        <v>21</v>
      </c>
      <c r="F720" s="1">
        <v>5</v>
      </c>
      <c r="G720" s="1" t="s">
        <v>23</v>
      </c>
      <c r="H720" s="1">
        <v>0</v>
      </c>
      <c r="I720" s="1">
        <f t="shared" si="139"/>
        <v>0</v>
      </c>
      <c r="J720" s="1" t="s">
        <v>24</v>
      </c>
      <c r="K720" s="1">
        <v>2</v>
      </c>
      <c r="L720" s="1" t="s">
        <v>16</v>
      </c>
      <c r="M720" s="1" t="b">
        <v>0</v>
      </c>
      <c r="N720" s="2" t="s">
        <v>17</v>
      </c>
      <c r="O720">
        <f t="shared" si="140"/>
        <v>14</v>
      </c>
      <c r="P720">
        <f t="shared" si="141"/>
        <v>4</v>
      </c>
      <c r="Q720">
        <f>IF(G720="B",VLOOKUP(F720,room_rates!$A$2:$G$8,3,FALSE),IF(G720="P",VLOOKUP(F720,room_rates!$A$2:$G$8,6,FALSE),IF(G720="M",VLOOKUP(F720,room_rates!$A$2:$G$8,7,FALSE),"")))</f>
        <v>240</v>
      </c>
      <c r="R720">
        <f t="shared" si="142"/>
        <v>0</v>
      </c>
      <c r="S720">
        <f>IF(J720="Online Travel Agency",VLOOKUP(F720,room_rates!$A$2:$G$8,3,FALSE)*15%,0)</f>
        <v>36</v>
      </c>
      <c r="T720">
        <f t="shared" si="143"/>
        <v>0</v>
      </c>
      <c r="U720">
        <f t="shared" si="144"/>
        <v>1632</v>
      </c>
      <c r="V720">
        <f t="shared" si="145"/>
        <v>8</v>
      </c>
    </row>
    <row r="721" spans="1:22" ht="14.25" customHeight="1" x14ac:dyDescent="0.35">
      <c r="A721" s="1">
        <v>1006001</v>
      </c>
      <c r="B721" s="3">
        <v>45703</v>
      </c>
      <c r="C721" s="3">
        <v>45703</v>
      </c>
      <c r="D721" s="3">
        <v>45710</v>
      </c>
      <c r="E721" s="1" t="s">
        <v>18</v>
      </c>
      <c r="F721" s="1">
        <v>2</v>
      </c>
      <c r="G721" s="1" t="s">
        <v>23</v>
      </c>
      <c r="H721" s="1">
        <v>0</v>
      </c>
      <c r="I721" s="1">
        <f t="shared" si="139"/>
        <v>0</v>
      </c>
      <c r="J721" s="1" t="s">
        <v>20</v>
      </c>
      <c r="K721" s="1">
        <v>1</v>
      </c>
      <c r="L721" s="1" t="s">
        <v>16</v>
      </c>
      <c r="M721" s="1" t="b">
        <v>0</v>
      </c>
      <c r="N721" s="2" t="s">
        <v>17</v>
      </c>
      <c r="O721">
        <f t="shared" si="140"/>
        <v>0</v>
      </c>
      <c r="P721">
        <f t="shared" si="141"/>
        <v>7</v>
      </c>
      <c r="Q721">
        <f>IF(G721="B",VLOOKUP(F721,room_rates!$A$2:$G$8,3,FALSE),IF(G721="P",VLOOKUP(F721,room_rates!$A$2:$G$8,6,FALSE),IF(G721="M",VLOOKUP(F721,room_rates!$A$2:$G$8,7,FALSE),"")))</f>
        <v>140</v>
      </c>
      <c r="R721">
        <f t="shared" si="142"/>
        <v>0</v>
      </c>
      <c r="S721">
        <f>IF(J721="Online Travel Agency",VLOOKUP(F721,room_rates!$A$2:$G$8,3,FALSE)*15%,0)</f>
        <v>0</v>
      </c>
      <c r="T721">
        <f t="shared" si="143"/>
        <v>0</v>
      </c>
      <c r="U721">
        <f t="shared" si="144"/>
        <v>980</v>
      </c>
      <c r="V721">
        <f t="shared" si="145"/>
        <v>7</v>
      </c>
    </row>
    <row r="722" spans="1:22" ht="14.25" customHeight="1" x14ac:dyDescent="0.35">
      <c r="A722" s="1">
        <v>1006048</v>
      </c>
      <c r="B722" s="3">
        <v>45688</v>
      </c>
      <c r="C722" s="3">
        <v>45703</v>
      </c>
      <c r="D722" s="3">
        <v>45705</v>
      </c>
      <c r="E722" s="1" t="s">
        <v>21</v>
      </c>
      <c r="F722" s="1">
        <v>3</v>
      </c>
      <c r="G722" s="1" t="s">
        <v>23</v>
      </c>
      <c r="H722" s="1">
        <v>0</v>
      </c>
      <c r="I722" s="1">
        <f t="shared" si="139"/>
        <v>0</v>
      </c>
      <c r="J722" s="1" t="s">
        <v>24</v>
      </c>
      <c r="K722" s="1">
        <v>1</v>
      </c>
      <c r="L722" s="1" t="s">
        <v>19</v>
      </c>
      <c r="M722" s="1" t="b">
        <v>1</v>
      </c>
      <c r="N722" s="2" t="s">
        <v>17</v>
      </c>
      <c r="O722">
        <f t="shared" si="140"/>
        <v>15</v>
      </c>
      <c r="P722">
        <f t="shared" si="141"/>
        <v>2</v>
      </c>
      <c r="Q722">
        <f>IF(G722="B",VLOOKUP(F722,room_rates!$A$2:$G$8,3,FALSE),IF(G722="P",VLOOKUP(F722,room_rates!$A$2:$G$8,6,FALSE),IF(G722="M",VLOOKUP(F722,room_rates!$A$2:$G$8,7,FALSE),"")))</f>
        <v>220</v>
      </c>
      <c r="R722">
        <f t="shared" si="142"/>
        <v>0</v>
      </c>
      <c r="S722">
        <f>IF(J722="Online Travel Agency",VLOOKUP(F722,room_rates!$A$2:$G$8,3,FALSE)*15%,0)</f>
        <v>33</v>
      </c>
      <c r="T722">
        <f t="shared" si="143"/>
        <v>2.2000000000000002</v>
      </c>
      <c r="U722">
        <f t="shared" si="144"/>
        <v>369.6</v>
      </c>
      <c r="V722">
        <f t="shared" si="145"/>
        <v>2</v>
      </c>
    </row>
    <row r="723" spans="1:22" ht="14.25" customHeight="1" x14ac:dyDescent="0.35">
      <c r="A723" s="1">
        <v>1006055</v>
      </c>
      <c r="B723" s="3">
        <v>45700</v>
      </c>
      <c r="C723" s="3">
        <v>45703</v>
      </c>
      <c r="D723" s="3">
        <v>45707</v>
      </c>
      <c r="E723" s="1" t="s">
        <v>18</v>
      </c>
      <c r="F723" s="1">
        <v>2</v>
      </c>
      <c r="G723" s="1" t="s">
        <v>23</v>
      </c>
      <c r="H723" s="1">
        <v>0</v>
      </c>
      <c r="I723" s="1">
        <f t="shared" si="139"/>
        <v>0</v>
      </c>
      <c r="J723" s="1" t="s">
        <v>15</v>
      </c>
      <c r="K723" s="1">
        <v>1</v>
      </c>
      <c r="L723" s="1" t="s">
        <v>19</v>
      </c>
      <c r="M723" s="1" t="b">
        <v>0</v>
      </c>
      <c r="N723" s="2" t="s">
        <v>17</v>
      </c>
      <c r="O723">
        <f t="shared" si="140"/>
        <v>3</v>
      </c>
      <c r="P723">
        <f t="shared" si="141"/>
        <v>4</v>
      </c>
      <c r="Q723">
        <f>IF(G723="B",VLOOKUP(F723,room_rates!$A$2:$G$8,3,FALSE),IF(G723="P",VLOOKUP(F723,room_rates!$A$2:$G$8,6,FALSE),IF(G723="M",VLOOKUP(F723,room_rates!$A$2:$G$8,7,FALSE),"")))</f>
        <v>140</v>
      </c>
      <c r="R723">
        <f t="shared" si="142"/>
        <v>0</v>
      </c>
      <c r="S723">
        <f>IF(J723="Online Travel Agency",VLOOKUP(F723,room_rates!$A$2:$G$8,3,FALSE)*15%,0)</f>
        <v>0</v>
      </c>
      <c r="T723">
        <f t="shared" si="143"/>
        <v>0</v>
      </c>
      <c r="U723">
        <f t="shared" si="144"/>
        <v>560</v>
      </c>
      <c r="V723">
        <f t="shared" si="145"/>
        <v>4</v>
      </c>
    </row>
    <row r="724" spans="1:22" ht="14.25" customHeight="1" x14ac:dyDescent="0.35">
      <c r="A724" s="1">
        <v>1006065</v>
      </c>
      <c r="B724" s="3">
        <v>45676</v>
      </c>
      <c r="C724" s="3">
        <v>45703</v>
      </c>
      <c r="D724" s="3">
        <v>45706</v>
      </c>
      <c r="E724" s="1" t="s">
        <v>18</v>
      </c>
      <c r="F724" s="1">
        <v>1</v>
      </c>
      <c r="G724" s="1" t="s">
        <v>23</v>
      </c>
      <c r="H724" s="1">
        <v>0</v>
      </c>
      <c r="I724" s="1">
        <f t="shared" si="139"/>
        <v>0</v>
      </c>
      <c r="J724" s="1" t="s">
        <v>15</v>
      </c>
      <c r="K724" s="1">
        <v>1</v>
      </c>
      <c r="L724" s="1" t="s">
        <v>19</v>
      </c>
      <c r="M724" s="1" t="b">
        <v>0</v>
      </c>
      <c r="N724" s="2" t="s">
        <v>17</v>
      </c>
      <c r="O724">
        <f t="shared" si="140"/>
        <v>27</v>
      </c>
      <c r="P724">
        <f t="shared" si="141"/>
        <v>3</v>
      </c>
      <c r="Q724">
        <f>IF(G724="B",VLOOKUP(F724,room_rates!$A$2:$G$8,3,FALSE),IF(G724="P",VLOOKUP(F724,room_rates!$A$2:$G$8,6,FALSE),IF(G724="M",VLOOKUP(F724,room_rates!$A$2:$G$8,7,FALSE),"")))</f>
        <v>120</v>
      </c>
      <c r="R724">
        <f t="shared" si="142"/>
        <v>0</v>
      </c>
      <c r="S724">
        <f>IF(J724="Online Travel Agency",VLOOKUP(F724,room_rates!$A$2:$G$8,3,FALSE)*15%,0)</f>
        <v>0</v>
      </c>
      <c r="T724">
        <f t="shared" si="143"/>
        <v>0</v>
      </c>
      <c r="U724">
        <f t="shared" si="144"/>
        <v>360</v>
      </c>
      <c r="V724">
        <f t="shared" si="145"/>
        <v>3</v>
      </c>
    </row>
    <row r="725" spans="1:22" ht="14.25" customHeight="1" x14ac:dyDescent="0.35">
      <c r="A725" s="1">
        <v>1006853</v>
      </c>
      <c r="B725" s="3">
        <v>45703</v>
      </c>
      <c r="C725" s="3">
        <v>45703</v>
      </c>
      <c r="D725" s="3">
        <v>45709</v>
      </c>
      <c r="E725" s="1" t="s">
        <v>21</v>
      </c>
      <c r="F725" s="1">
        <v>3</v>
      </c>
      <c r="G725" s="1" t="s">
        <v>23</v>
      </c>
      <c r="H725" s="1">
        <v>0</v>
      </c>
      <c r="I725" s="1">
        <f t="shared" si="139"/>
        <v>0</v>
      </c>
      <c r="J725" s="1" t="s">
        <v>20</v>
      </c>
      <c r="K725" s="1">
        <v>1</v>
      </c>
      <c r="L725" s="1" t="s">
        <v>19</v>
      </c>
      <c r="M725" s="1" t="b">
        <v>0</v>
      </c>
      <c r="N725" s="2" t="s">
        <v>17</v>
      </c>
      <c r="O725">
        <f t="shared" si="140"/>
        <v>0</v>
      </c>
      <c r="P725">
        <f t="shared" si="141"/>
        <v>6</v>
      </c>
      <c r="Q725">
        <f>IF(G725="B",VLOOKUP(F725,room_rates!$A$2:$G$8,3,FALSE),IF(G725="P",VLOOKUP(F725,room_rates!$A$2:$G$8,6,FALSE),IF(G725="M",VLOOKUP(F725,room_rates!$A$2:$G$8,7,FALSE),"")))</f>
        <v>220</v>
      </c>
      <c r="R725">
        <f t="shared" si="142"/>
        <v>0</v>
      </c>
      <c r="S725">
        <f>IF(J725="Online Travel Agency",VLOOKUP(F725,room_rates!$A$2:$G$8,3,FALSE)*15%,0)</f>
        <v>0</v>
      </c>
      <c r="T725">
        <f t="shared" si="143"/>
        <v>0</v>
      </c>
      <c r="U725">
        <f t="shared" si="144"/>
        <v>1320</v>
      </c>
      <c r="V725">
        <f t="shared" si="145"/>
        <v>6</v>
      </c>
    </row>
    <row r="726" spans="1:22" ht="14.25" hidden="1" customHeight="1" x14ac:dyDescent="0.35">
      <c r="A726" s="1">
        <v>1007122</v>
      </c>
      <c r="B726" s="3">
        <v>45703</v>
      </c>
      <c r="C726" s="3">
        <v>45703</v>
      </c>
      <c r="E726" s="1" t="s">
        <v>21</v>
      </c>
      <c r="F726" s="1">
        <v>5</v>
      </c>
      <c r="H726" s="1">
        <v>0</v>
      </c>
      <c r="I726" s="1"/>
      <c r="J726" s="2" t="s">
        <v>15</v>
      </c>
      <c r="K726" s="1">
        <v>2</v>
      </c>
      <c r="L726" s="1" t="s">
        <v>19</v>
      </c>
      <c r="N726" s="2" t="s">
        <v>22</v>
      </c>
    </row>
    <row r="727" spans="1:22" ht="14.25" customHeight="1" x14ac:dyDescent="0.35">
      <c r="A727" s="1">
        <v>1002375</v>
      </c>
      <c r="B727" s="3">
        <v>45697</v>
      </c>
      <c r="C727" s="3">
        <v>45704</v>
      </c>
      <c r="D727" s="3">
        <v>45707</v>
      </c>
      <c r="E727" s="1" t="s">
        <v>18</v>
      </c>
      <c r="F727" s="1">
        <v>1</v>
      </c>
      <c r="G727" s="1" t="s">
        <v>23</v>
      </c>
      <c r="H727" s="1">
        <v>0</v>
      </c>
      <c r="I727" s="1">
        <f t="shared" ref="I727:I737" si="146">H727/100</f>
        <v>0</v>
      </c>
      <c r="J727" s="1" t="s">
        <v>24</v>
      </c>
      <c r="K727" s="1">
        <v>1</v>
      </c>
      <c r="L727" s="1" t="s">
        <v>19</v>
      </c>
      <c r="M727" s="1" t="b">
        <v>0</v>
      </c>
      <c r="N727" s="2" t="s">
        <v>17</v>
      </c>
      <c r="O727">
        <f t="shared" ref="O727:O737" si="147">C727-B727</f>
        <v>7</v>
      </c>
      <c r="P727">
        <f t="shared" ref="P727:P737" si="148">D727-C727</f>
        <v>3</v>
      </c>
      <c r="Q727">
        <f>IF(G727="B",VLOOKUP(F727,room_rates!$A$2:$G$8,3,FALSE),IF(G727="P",VLOOKUP(F727,room_rates!$A$2:$G$8,6,FALSE),IF(G727="M",VLOOKUP(F727,room_rates!$A$2:$G$8,7,FALSE),"")))</f>
        <v>120</v>
      </c>
      <c r="R727">
        <f t="shared" ref="R727:R737" si="149">Q727*(H727/100)</f>
        <v>0</v>
      </c>
      <c r="S727">
        <f>IF(J727="Online Travel Agency",VLOOKUP(F727,room_rates!$A$2:$G$8,3,FALSE)*15%,0)</f>
        <v>18</v>
      </c>
      <c r="T727">
        <f t="shared" ref="T727:T737" si="150">IF(M727=TRUE, Q727*1%,0)</f>
        <v>0</v>
      </c>
      <c r="U727">
        <f t="shared" ref="U727:U737" si="151">(Q727-R727-S727-T727)*V727</f>
        <v>306</v>
      </c>
      <c r="V727">
        <f t="shared" ref="V727:V737" si="152">K727*P727</f>
        <v>3</v>
      </c>
    </row>
    <row r="728" spans="1:22" ht="14.25" customHeight="1" x14ac:dyDescent="0.35">
      <c r="A728" s="1">
        <v>1002769</v>
      </c>
      <c r="B728" s="3">
        <v>45686</v>
      </c>
      <c r="C728" s="3">
        <v>45704</v>
      </c>
      <c r="D728" s="3">
        <v>45705</v>
      </c>
      <c r="E728" s="1" t="s">
        <v>13</v>
      </c>
      <c r="F728" s="1">
        <v>6</v>
      </c>
      <c r="G728" s="1" t="s">
        <v>23</v>
      </c>
      <c r="H728" s="1">
        <v>0</v>
      </c>
      <c r="I728" s="1">
        <f t="shared" si="146"/>
        <v>0</v>
      </c>
      <c r="J728" s="1" t="s">
        <v>15</v>
      </c>
      <c r="K728" s="1">
        <v>1</v>
      </c>
      <c r="L728" s="1" t="s">
        <v>16</v>
      </c>
      <c r="M728" s="1" t="b">
        <v>1</v>
      </c>
      <c r="N728" s="2" t="s">
        <v>17</v>
      </c>
      <c r="O728">
        <f t="shared" si="147"/>
        <v>18</v>
      </c>
      <c r="P728">
        <f t="shared" si="148"/>
        <v>1</v>
      </c>
      <c r="Q728">
        <f>IF(G728="B",VLOOKUP(F728,room_rates!$A$2:$G$8,3,FALSE),IF(G728="P",VLOOKUP(F728,room_rates!$A$2:$G$8,6,FALSE),IF(G728="M",VLOOKUP(F728,room_rates!$A$2:$G$8,7,FALSE),"")))</f>
        <v>350</v>
      </c>
      <c r="R728">
        <f t="shared" si="149"/>
        <v>0</v>
      </c>
      <c r="S728">
        <f>IF(J728="Online Travel Agency",VLOOKUP(F728,room_rates!$A$2:$G$8,3,FALSE)*15%,0)</f>
        <v>0</v>
      </c>
      <c r="T728">
        <f t="shared" si="150"/>
        <v>3.5</v>
      </c>
      <c r="U728">
        <f t="shared" si="151"/>
        <v>346.5</v>
      </c>
      <c r="V728">
        <f t="shared" si="152"/>
        <v>1</v>
      </c>
    </row>
    <row r="729" spans="1:22" ht="14.25" customHeight="1" x14ac:dyDescent="0.35">
      <c r="A729" s="1">
        <v>1002808</v>
      </c>
      <c r="B729" s="3">
        <v>45683</v>
      </c>
      <c r="C729" s="3">
        <v>45704</v>
      </c>
      <c r="D729" s="3">
        <v>45707</v>
      </c>
      <c r="E729" s="1" t="s">
        <v>13</v>
      </c>
      <c r="F729" s="1">
        <v>7</v>
      </c>
      <c r="G729" s="1" t="s">
        <v>23</v>
      </c>
      <c r="H729" s="1">
        <v>0</v>
      </c>
      <c r="I729" s="1">
        <f t="shared" si="146"/>
        <v>0</v>
      </c>
      <c r="J729" s="1" t="s">
        <v>15</v>
      </c>
      <c r="K729" s="1">
        <v>1</v>
      </c>
      <c r="L729" s="1" t="s">
        <v>19</v>
      </c>
      <c r="M729" s="1" t="b">
        <v>0</v>
      </c>
      <c r="N729" s="2" t="s">
        <v>17</v>
      </c>
      <c r="O729">
        <f t="shared" si="147"/>
        <v>21</v>
      </c>
      <c r="P729">
        <f t="shared" si="148"/>
        <v>3</v>
      </c>
      <c r="Q729">
        <f>IF(G729="B",VLOOKUP(F729,room_rates!$A$2:$G$8,3,FALSE),IF(G729="P",VLOOKUP(F729,room_rates!$A$2:$G$8,6,FALSE),IF(G729="M",VLOOKUP(F729,room_rates!$A$2:$G$8,7,FALSE),"")))</f>
        <v>450</v>
      </c>
      <c r="R729">
        <f t="shared" si="149"/>
        <v>0</v>
      </c>
      <c r="S729">
        <f>IF(J729="Online Travel Agency",VLOOKUP(F729,room_rates!$A$2:$G$8,3,FALSE)*15%,0)</f>
        <v>0</v>
      </c>
      <c r="T729">
        <f t="shared" si="150"/>
        <v>0</v>
      </c>
      <c r="U729">
        <f t="shared" si="151"/>
        <v>1350</v>
      </c>
      <c r="V729">
        <f t="shared" si="152"/>
        <v>3</v>
      </c>
    </row>
    <row r="730" spans="1:22" ht="14.25" customHeight="1" x14ac:dyDescent="0.35">
      <c r="A730" s="1">
        <v>1002962</v>
      </c>
      <c r="B730" s="3">
        <v>45692</v>
      </c>
      <c r="C730" s="3">
        <v>45704</v>
      </c>
      <c r="D730" s="3">
        <v>45705</v>
      </c>
      <c r="E730" s="1" t="s">
        <v>13</v>
      </c>
      <c r="F730" s="1">
        <v>6</v>
      </c>
      <c r="G730" s="1" t="s">
        <v>23</v>
      </c>
      <c r="H730" s="1">
        <v>0</v>
      </c>
      <c r="I730" s="1">
        <f t="shared" si="146"/>
        <v>0</v>
      </c>
      <c r="J730" s="1" t="s">
        <v>24</v>
      </c>
      <c r="K730" s="1">
        <v>3</v>
      </c>
      <c r="L730" s="1" t="s">
        <v>16</v>
      </c>
      <c r="M730" s="1" t="b">
        <v>0</v>
      </c>
      <c r="N730" s="2" t="s">
        <v>17</v>
      </c>
      <c r="O730">
        <f t="shared" si="147"/>
        <v>12</v>
      </c>
      <c r="P730">
        <f t="shared" si="148"/>
        <v>1</v>
      </c>
      <c r="Q730">
        <f>IF(G730="B",VLOOKUP(F730,room_rates!$A$2:$G$8,3,FALSE),IF(G730="P",VLOOKUP(F730,room_rates!$A$2:$G$8,6,FALSE),IF(G730="M",VLOOKUP(F730,room_rates!$A$2:$G$8,7,FALSE),"")))</f>
        <v>350</v>
      </c>
      <c r="R730">
        <f t="shared" si="149"/>
        <v>0</v>
      </c>
      <c r="S730">
        <f>IF(J730="Online Travel Agency",VLOOKUP(F730,room_rates!$A$2:$G$8,3,FALSE)*15%,0)</f>
        <v>52.5</v>
      </c>
      <c r="T730">
        <f t="shared" si="150"/>
        <v>0</v>
      </c>
      <c r="U730">
        <f t="shared" si="151"/>
        <v>892.5</v>
      </c>
      <c r="V730">
        <f t="shared" si="152"/>
        <v>3</v>
      </c>
    </row>
    <row r="731" spans="1:22" ht="14.25" customHeight="1" x14ac:dyDescent="0.35">
      <c r="A731" s="1">
        <v>1005664</v>
      </c>
      <c r="B731" s="3">
        <v>45694</v>
      </c>
      <c r="C731" s="3">
        <v>45704</v>
      </c>
      <c r="D731" s="3">
        <v>45710</v>
      </c>
      <c r="E731" s="1" t="s">
        <v>18</v>
      </c>
      <c r="F731" s="1">
        <v>1</v>
      </c>
      <c r="G731" s="1" t="s">
        <v>23</v>
      </c>
      <c r="H731" s="1">
        <v>0</v>
      </c>
      <c r="I731" s="1">
        <f t="shared" si="146"/>
        <v>0</v>
      </c>
      <c r="J731" s="1" t="s">
        <v>24</v>
      </c>
      <c r="K731" s="1">
        <v>1</v>
      </c>
      <c r="L731" s="1" t="s">
        <v>16</v>
      </c>
      <c r="M731" s="1" t="b">
        <v>0</v>
      </c>
      <c r="N731" s="2" t="s">
        <v>17</v>
      </c>
      <c r="O731">
        <f t="shared" si="147"/>
        <v>10</v>
      </c>
      <c r="P731">
        <f t="shared" si="148"/>
        <v>6</v>
      </c>
      <c r="Q731">
        <f>IF(G731="B",VLOOKUP(F731,room_rates!$A$2:$G$8,3,FALSE),IF(G731="P",VLOOKUP(F731,room_rates!$A$2:$G$8,6,FALSE),IF(G731="M",VLOOKUP(F731,room_rates!$A$2:$G$8,7,FALSE),"")))</f>
        <v>120</v>
      </c>
      <c r="R731">
        <f t="shared" si="149"/>
        <v>0</v>
      </c>
      <c r="S731">
        <f>IF(J731="Online Travel Agency",VLOOKUP(F731,room_rates!$A$2:$G$8,3,FALSE)*15%,0)</f>
        <v>18</v>
      </c>
      <c r="T731">
        <f t="shared" si="150"/>
        <v>0</v>
      </c>
      <c r="U731">
        <f t="shared" si="151"/>
        <v>612</v>
      </c>
      <c r="V731">
        <f t="shared" si="152"/>
        <v>6</v>
      </c>
    </row>
    <row r="732" spans="1:22" ht="14.25" customHeight="1" x14ac:dyDescent="0.35">
      <c r="A732" s="1">
        <v>1005958</v>
      </c>
      <c r="B732" s="3">
        <v>45685</v>
      </c>
      <c r="C732" s="3">
        <v>45704</v>
      </c>
      <c r="D732" s="3">
        <v>45708</v>
      </c>
      <c r="E732" s="1" t="s">
        <v>18</v>
      </c>
      <c r="F732" s="1">
        <v>1</v>
      </c>
      <c r="G732" s="1" t="s">
        <v>23</v>
      </c>
      <c r="H732" s="1">
        <v>0</v>
      </c>
      <c r="I732" s="1">
        <f t="shared" si="146"/>
        <v>0</v>
      </c>
      <c r="J732" s="1" t="s">
        <v>24</v>
      </c>
      <c r="K732" s="1">
        <v>2</v>
      </c>
      <c r="L732" s="1" t="s">
        <v>19</v>
      </c>
      <c r="M732" s="1" t="b">
        <v>0</v>
      </c>
      <c r="N732" s="2" t="s">
        <v>17</v>
      </c>
      <c r="O732">
        <f t="shared" si="147"/>
        <v>19</v>
      </c>
      <c r="P732">
        <f t="shared" si="148"/>
        <v>4</v>
      </c>
      <c r="Q732">
        <f>IF(G732="B",VLOOKUP(F732,room_rates!$A$2:$G$8,3,FALSE),IF(G732="P",VLOOKUP(F732,room_rates!$A$2:$G$8,6,FALSE),IF(G732="M",VLOOKUP(F732,room_rates!$A$2:$G$8,7,FALSE),"")))</f>
        <v>120</v>
      </c>
      <c r="R732">
        <f t="shared" si="149"/>
        <v>0</v>
      </c>
      <c r="S732">
        <f>IF(J732="Online Travel Agency",VLOOKUP(F732,room_rates!$A$2:$G$8,3,FALSE)*15%,0)</f>
        <v>18</v>
      </c>
      <c r="T732">
        <f t="shared" si="150"/>
        <v>0</v>
      </c>
      <c r="U732">
        <f t="shared" si="151"/>
        <v>816</v>
      </c>
      <c r="V732">
        <f t="shared" si="152"/>
        <v>8</v>
      </c>
    </row>
    <row r="733" spans="1:22" ht="14.25" customHeight="1" x14ac:dyDescent="0.35">
      <c r="A733" s="1">
        <v>1006208</v>
      </c>
      <c r="B733" s="3">
        <v>45681</v>
      </c>
      <c r="C733" s="3">
        <v>45704</v>
      </c>
      <c r="D733" s="3">
        <v>45710</v>
      </c>
      <c r="E733" s="1" t="s">
        <v>21</v>
      </c>
      <c r="F733" s="1">
        <v>3</v>
      </c>
      <c r="G733" s="1" t="s">
        <v>23</v>
      </c>
      <c r="H733" s="1">
        <v>0</v>
      </c>
      <c r="I733" s="1">
        <f t="shared" si="146"/>
        <v>0</v>
      </c>
      <c r="J733" s="1" t="s">
        <v>15</v>
      </c>
      <c r="K733" s="1">
        <v>1</v>
      </c>
      <c r="L733" s="1" t="s">
        <v>16</v>
      </c>
      <c r="M733" s="1" t="b">
        <v>1</v>
      </c>
      <c r="N733" s="2" t="s">
        <v>17</v>
      </c>
      <c r="O733">
        <f t="shared" si="147"/>
        <v>23</v>
      </c>
      <c r="P733">
        <f t="shared" si="148"/>
        <v>6</v>
      </c>
      <c r="Q733">
        <f>IF(G733="B",VLOOKUP(F733,room_rates!$A$2:$G$8,3,FALSE),IF(G733="P",VLOOKUP(F733,room_rates!$A$2:$G$8,6,FALSE),IF(G733="M",VLOOKUP(F733,room_rates!$A$2:$G$8,7,FALSE),"")))</f>
        <v>220</v>
      </c>
      <c r="R733">
        <f t="shared" si="149"/>
        <v>0</v>
      </c>
      <c r="S733">
        <f>IF(J733="Online Travel Agency",VLOOKUP(F733,room_rates!$A$2:$G$8,3,FALSE)*15%,0)</f>
        <v>0</v>
      </c>
      <c r="T733">
        <f t="shared" si="150"/>
        <v>2.2000000000000002</v>
      </c>
      <c r="U733">
        <f t="shared" si="151"/>
        <v>1306.8000000000002</v>
      </c>
      <c r="V733">
        <f t="shared" si="152"/>
        <v>6</v>
      </c>
    </row>
    <row r="734" spans="1:22" ht="14.25" customHeight="1" x14ac:dyDescent="0.35">
      <c r="A734" s="1">
        <v>1006508</v>
      </c>
      <c r="B734" s="3">
        <v>45704</v>
      </c>
      <c r="C734" s="3">
        <v>45704</v>
      </c>
      <c r="D734" s="3">
        <v>45705</v>
      </c>
      <c r="E734" s="1" t="s">
        <v>18</v>
      </c>
      <c r="F734" s="1">
        <v>1</v>
      </c>
      <c r="G734" s="1" t="s">
        <v>23</v>
      </c>
      <c r="H734" s="1">
        <v>0</v>
      </c>
      <c r="I734" s="1">
        <f t="shared" si="146"/>
        <v>0</v>
      </c>
      <c r="J734" s="1" t="s">
        <v>20</v>
      </c>
      <c r="K734" s="1">
        <v>1</v>
      </c>
      <c r="L734" s="1" t="s">
        <v>19</v>
      </c>
      <c r="M734" s="1" t="b">
        <v>0</v>
      </c>
      <c r="N734" s="2" t="s">
        <v>17</v>
      </c>
      <c r="O734">
        <f t="shared" si="147"/>
        <v>0</v>
      </c>
      <c r="P734">
        <f t="shared" si="148"/>
        <v>1</v>
      </c>
      <c r="Q734">
        <f>IF(G734="B",VLOOKUP(F734,room_rates!$A$2:$G$8,3,FALSE),IF(G734="P",VLOOKUP(F734,room_rates!$A$2:$G$8,6,FALSE),IF(G734="M",VLOOKUP(F734,room_rates!$A$2:$G$8,7,FALSE),"")))</f>
        <v>120</v>
      </c>
      <c r="R734">
        <f t="shared" si="149"/>
        <v>0</v>
      </c>
      <c r="S734">
        <f>IF(J734="Online Travel Agency",VLOOKUP(F734,room_rates!$A$2:$G$8,3,FALSE)*15%,0)</f>
        <v>0</v>
      </c>
      <c r="T734">
        <f t="shared" si="150"/>
        <v>0</v>
      </c>
      <c r="U734">
        <f t="shared" si="151"/>
        <v>120</v>
      </c>
      <c r="V734">
        <f t="shared" si="152"/>
        <v>1</v>
      </c>
    </row>
    <row r="735" spans="1:22" ht="14.25" customHeight="1" x14ac:dyDescent="0.35">
      <c r="A735" s="1">
        <v>1006551</v>
      </c>
      <c r="B735" s="3">
        <v>45704</v>
      </c>
      <c r="C735" s="3">
        <v>45704</v>
      </c>
      <c r="D735" s="3">
        <v>45706</v>
      </c>
      <c r="E735" s="1" t="s">
        <v>21</v>
      </c>
      <c r="F735" s="1">
        <v>3</v>
      </c>
      <c r="G735" s="1" t="s">
        <v>23</v>
      </c>
      <c r="H735" s="1">
        <v>0</v>
      </c>
      <c r="I735" s="1">
        <f t="shared" si="146"/>
        <v>0</v>
      </c>
      <c r="J735" s="1" t="s">
        <v>20</v>
      </c>
      <c r="K735" s="1">
        <v>3</v>
      </c>
      <c r="L735" s="1" t="s">
        <v>16</v>
      </c>
      <c r="M735" s="1" t="b">
        <v>0</v>
      </c>
      <c r="N735" s="2" t="s">
        <v>17</v>
      </c>
      <c r="O735">
        <f t="shared" si="147"/>
        <v>0</v>
      </c>
      <c r="P735">
        <f t="shared" si="148"/>
        <v>2</v>
      </c>
      <c r="Q735">
        <f>IF(G735="B",VLOOKUP(F735,room_rates!$A$2:$G$8,3,FALSE),IF(G735="P",VLOOKUP(F735,room_rates!$A$2:$G$8,6,FALSE),IF(G735="M",VLOOKUP(F735,room_rates!$A$2:$G$8,7,FALSE),"")))</f>
        <v>220</v>
      </c>
      <c r="R735">
        <f t="shared" si="149"/>
        <v>0</v>
      </c>
      <c r="S735">
        <f>IF(J735="Online Travel Agency",VLOOKUP(F735,room_rates!$A$2:$G$8,3,FALSE)*15%,0)</f>
        <v>0</v>
      </c>
      <c r="T735">
        <f t="shared" si="150"/>
        <v>0</v>
      </c>
      <c r="U735">
        <f t="shared" si="151"/>
        <v>1320</v>
      </c>
      <c r="V735">
        <f t="shared" si="152"/>
        <v>6</v>
      </c>
    </row>
    <row r="736" spans="1:22" ht="14.25" customHeight="1" x14ac:dyDescent="0.35">
      <c r="A736" s="1">
        <v>1006649</v>
      </c>
      <c r="B736" s="3">
        <v>45697</v>
      </c>
      <c r="C736" s="3">
        <v>45704</v>
      </c>
      <c r="D736" s="3">
        <v>45709</v>
      </c>
      <c r="E736" s="1" t="s">
        <v>18</v>
      </c>
      <c r="F736" s="1">
        <v>1</v>
      </c>
      <c r="G736" s="1" t="s">
        <v>23</v>
      </c>
      <c r="H736" s="1">
        <v>0</v>
      </c>
      <c r="I736" s="1">
        <f t="shared" si="146"/>
        <v>0</v>
      </c>
      <c r="J736" s="1" t="s">
        <v>24</v>
      </c>
      <c r="K736" s="1">
        <v>1</v>
      </c>
      <c r="L736" s="1" t="s">
        <v>19</v>
      </c>
      <c r="M736" s="1" t="b">
        <v>0</v>
      </c>
      <c r="N736" s="2" t="s">
        <v>17</v>
      </c>
      <c r="O736">
        <f t="shared" si="147"/>
        <v>7</v>
      </c>
      <c r="P736">
        <f t="shared" si="148"/>
        <v>5</v>
      </c>
      <c r="Q736">
        <f>IF(G736="B",VLOOKUP(F736,room_rates!$A$2:$G$8,3,FALSE),IF(G736="P",VLOOKUP(F736,room_rates!$A$2:$G$8,6,FALSE),IF(G736="M",VLOOKUP(F736,room_rates!$A$2:$G$8,7,FALSE),"")))</f>
        <v>120</v>
      </c>
      <c r="R736">
        <f t="shared" si="149"/>
        <v>0</v>
      </c>
      <c r="S736">
        <f>IF(J736="Online Travel Agency",VLOOKUP(F736,room_rates!$A$2:$G$8,3,FALSE)*15%,0)</f>
        <v>18</v>
      </c>
      <c r="T736">
        <f t="shared" si="150"/>
        <v>0</v>
      </c>
      <c r="U736">
        <f t="shared" si="151"/>
        <v>510</v>
      </c>
      <c r="V736">
        <f t="shared" si="152"/>
        <v>5</v>
      </c>
    </row>
    <row r="737" spans="1:22" ht="14.25" customHeight="1" x14ac:dyDescent="0.35">
      <c r="A737" s="1">
        <v>1006822</v>
      </c>
      <c r="B737" s="3">
        <v>45685</v>
      </c>
      <c r="C737" s="3">
        <v>45704</v>
      </c>
      <c r="D737" s="3">
        <v>45711</v>
      </c>
      <c r="E737" s="1" t="s">
        <v>18</v>
      </c>
      <c r="F737" s="1">
        <v>1</v>
      </c>
      <c r="G737" s="1" t="s">
        <v>23</v>
      </c>
      <c r="H737" s="1">
        <v>0</v>
      </c>
      <c r="I737" s="1">
        <f t="shared" si="146"/>
        <v>0</v>
      </c>
      <c r="J737" s="1" t="s">
        <v>24</v>
      </c>
      <c r="K737" s="1">
        <v>1</v>
      </c>
      <c r="L737" s="1" t="s">
        <v>19</v>
      </c>
      <c r="M737" s="1" t="b">
        <v>0</v>
      </c>
      <c r="N737" s="2" t="s">
        <v>17</v>
      </c>
      <c r="O737">
        <f t="shared" si="147"/>
        <v>19</v>
      </c>
      <c r="P737">
        <f t="shared" si="148"/>
        <v>7</v>
      </c>
      <c r="Q737">
        <f>IF(G737="B",VLOOKUP(F737,room_rates!$A$2:$G$8,3,FALSE),IF(G737="P",VLOOKUP(F737,room_rates!$A$2:$G$8,6,FALSE),IF(G737="M",VLOOKUP(F737,room_rates!$A$2:$G$8,7,FALSE),"")))</f>
        <v>120</v>
      </c>
      <c r="R737">
        <f t="shared" si="149"/>
        <v>0</v>
      </c>
      <c r="S737">
        <f>IF(J737="Online Travel Agency",VLOOKUP(F737,room_rates!$A$2:$G$8,3,FALSE)*15%,0)</f>
        <v>18</v>
      </c>
      <c r="T737">
        <f t="shared" si="150"/>
        <v>0</v>
      </c>
      <c r="U737">
        <f t="shared" si="151"/>
        <v>714</v>
      </c>
      <c r="V737">
        <f t="shared" si="152"/>
        <v>7</v>
      </c>
    </row>
    <row r="738" spans="1:22" ht="14.25" hidden="1" customHeight="1" x14ac:dyDescent="0.35">
      <c r="A738" s="1">
        <v>1006922</v>
      </c>
      <c r="B738" s="3">
        <v>45697</v>
      </c>
      <c r="C738" s="3">
        <v>45704</v>
      </c>
      <c r="E738" s="1" t="s">
        <v>18</v>
      </c>
      <c r="F738" s="1">
        <v>2</v>
      </c>
      <c r="H738" s="1">
        <v>0</v>
      </c>
      <c r="I738" s="1"/>
      <c r="J738" s="2" t="s">
        <v>15</v>
      </c>
      <c r="K738" s="1">
        <v>2</v>
      </c>
      <c r="L738" s="1" t="s">
        <v>19</v>
      </c>
      <c r="N738" s="2" t="s">
        <v>22</v>
      </c>
    </row>
    <row r="739" spans="1:22" ht="14.25" hidden="1" customHeight="1" x14ac:dyDescent="0.35">
      <c r="A739" s="1">
        <v>1007093</v>
      </c>
      <c r="B739" s="3">
        <v>45685</v>
      </c>
      <c r="C739" s="3">
        <v>45704</v>
      </c>
      <c r="E739" s="1" t="s">
        <v>21</v>
      </c>
      <c r="F739" s="1">
        <v>5</v>
      </c>
      <c r="H739" s="1">
        <v>0</v>
      </c>
      <c r="I739" s="1"/>
      <c r="J739" s="2" t="s">
        <v>15</v>
      </c>
      <c r="K739" s="1">
        <v>1</v>
      </c>
      <c r="L739" s="1" t="s">
        <v>19</v>
      </c>
      <c r="N739" s="2" t="s">
        <v>22</v>
      </c>
    </row>
    <row r="740" spans="1:22" ht="14.25" customHeight="1" x14ac:dyDescent="0.35">
      <c r="A740" s="1">
        <v>1002300</v>
      </c>
      <c r="B740" s="3">
        <v>45690</v>
      </c>
      <c r="C740" s="3">
        <v>45705</v>
      </c>
      <c r="D740" s="3">
        <v>45711</v>
      </c>
      <c r="E740" s="1" t="s">
        <v>13</v>
      </c>
      <c r="F740" s="1">
        <v>6</v>
      </c>
      <c r="G740" s="1" t="s">
        <v>23</v>
      </c>
      <c r="H740" s="1">
        <v>0</v>
      </c>
      <c r="I740" s="1">
        <f t="shared" ref="I740:I756" si="153">H740/100</f>
        <v>0</v>
      </c>
      <c r="J740" s="1" t="s">
        <v>15</v>
      </c>
      <c r="K740" s="1">
        <v>2</v>
      </c>
      <c r="L740" s="1" t="s">
        <v>19</v>
      </c>
      <c r="M740" s="1" t="b">
        <v>0</v>
      </c>
      <c r="N740" s="2" t="s">
        <v>17</v>
      </c>
      <c r="O740">
        <f t="shared" ref="O740:O756" si="154">C740-B740</f>
        <v>15</v>
      </c>
      <c r="P740">
        <f t="shared" ref="P740:P756" si="155">D740-C740</f>
        <v>6</v>
      </c>
      <c r="Q740">
        <f>IF(G740="B",VLOOKUP(F740,room_rates!$A$2:$G$8,3,FALSE),IF(G740="P",VLOOKUP(F740,room_rates!$A$2:$G$8,6,FALSE),IF(G740="M",VLOOKUP(F740,room_rates!$A$2:$G$8,7,FALSE),"")))</f>
        <v>350</v>
      </c>
      <c r="R740">
        <f t="shared" ref="R740:R756" si="156">Q740*(H740/100)</f>
        <v>0</v>
      </c>
      <c r="S740">
        <f>IF(J740="Online Travel Agency",VLOOKUP(F740,room_rates!$A$2:$G$8,3,FALSE)*15%,0)</f>
        <v>0</v>
      </c>
      <c r="T740">
        <f t="shared" ref="T740:T756" si="157">IF(M740=TRUE, Q740*1%,0)</f>
        <v>0</v>
      </c>
      <c r="U740">
        <f t="shared" ref="U740:U756" si="158">(Q740-R740-S740-T740)*V740</f>
        <v>4200</v>
      </c>
      <c r="V740">
        <f t="shared" ref="V740:V756" si="159">K740*P740</f>
        <v>12</v>
      </c>
    </row>
    <row r="741" spans="1:22" ht="14.25" customHeight="1" x14ac:dyDescent="0.35">
      <c r="A741" s="1">
        <v>1002335</v>
      </c>
      <c r="B741" s="3">
        <v>45686</v>
      </c>
      <c r="C741" s="3">
        <v>45705</v>
      </c>
      <c r="D741" s="3">
        <v>45707</v>
      </c>
      <c r="E741" s="1" t="s">
        <v>21</v>
      </c>
      <c r="F741" s="1">
        <v>3</v>
      </c>
      <c r="G741" s="1" t="s">
        <v>23</v>
      </c>
      <c r="H741" s="1">
        <v>0</v>
      </c>
      <c r="I741" s="1">
        <f t="shared" si="153"/>
        <v>0</v>
      </c>
      <c r="J741" s="1" t="s">
        <v>15</v>
      </c>
      <c r="K741" s="1">
        <v>3</v>
      </c>
      <c r="L741" s="1" t="s">
        <v>16</v>
      </c>
      <c r="M741" s="1" t="b">
        <v>0</v>
      </c>
      <c r="N741" s="2" t="s">
        <v>17</v>
      </c>
      <c r="O741">
        <f t="shared" si="154"/>
        <v>19</v>
      </c>
      <c r="P741">
        <f t="shared" si="155"/>
        <v>2</v>
      </c>
      <c r="Q741">
        <f>IF(G741="B",VLOOKUP(F741,room_rates!$A$2:$G$8,3,FALSE),IF(G741="P",VLOOKUP(F741,room_rates!$A$2:$G$8,6,FALSE),IF(G741="M",VLOOKUP(F741,room_rates!$A$2:$G$8,7,FALSE),"")))</f>
        <v>220</v>
      </c>
      <c r="R741">
        <f t="shared" si="156"/>
        <v>0</v>
      </c>
      <c r="S741">
        <f>IF(J741="Online Travel Agency",VLOOKUP(F741,room_rates!$A$2:$G$8,3,FALSE)*15%,0)</f>
        <v>0</v>
      </c>
      <c r="T741">
        <f t="shared" si="157"/>
        <v>0</v>
      </c>
      <c r="U741">
        <f t="shared" si="158"/>
        <v>1320</v>
      </c>
      <c r="V741">
        <f t="shared" si="159"/>
        <v>6</v>
      </c>
    </row>
    <row r="742" spans="1:22" ht="14.25" customHeight="1" x14ac:dyDescent="0.35">
      <c r="A742" s="1">
        <v>1002478</v>
      </c>
      <c r="B742" s="3">
        <v>45705</v>
      </c>
      <c r="C742" s="3">
        <v>45705</v>
      </c>
      <c r="D742" s="3">
        <v>45708</v>
      </c>
      <c r="E742" s="1" t="s">
        <v>18</v>
      </c>
      <c r="F742" s="1">
        <v>2</v>
      </c>
      <c r="G742" s="1" t="s">
        <v>23</v>
      </c>
      <c r="H742" s="1">
        <v>0</v>
      </c>
      <c r="I742" s="1">
        <f t="shared" si="153"/>
        <v>0</v>
      </c>
      <c r="J742" s="1" t="s">
        <v>20</v>
      </c>
      <c r="K742" s="1">
        <v>1</v>
      </c>
      <c r="L742" s="1" t="s">
        <v>16</v>
      </c>
      <c r="M742" s="1" t="b">
        <v>0</v>
      </c>
      <c r="N742" s="2" t="s">
        <v>17</v>
      </c>
      <c r="O742">
        <f t="shared" si="154"/>
        <v>0</v>
      </c>
      <c r="P742">
        <f t="shared" si="155"/>
        <v>3</v>
      </c>
      <c r="Q742">
        <f>IF(G742="B",VLOOKUP(F742,room_rates!$A$2:$G$8,3,FALSE),IF(G742="P",VLOOKUP(F742,room_rates!$A$2:$G$8,6,FALSE),IF(G742="M",VLOOKUP(F742,room_rates!$A$2:$G$8,7,FALSE),"")))</f>
        <v>140</v>
      </c>
      <c r="R742">
        <f t="shared" si="156"/>
        <v>0</v>
      </c>
      <c r="S742">
        <f>IF(J742="Online Travel Agency",VLOOKUP(F742,room_rates!$A$2:$G$8,3,FALSE)*15%,0)</f>
        <v>0</v>
      </c>
      <c r="T742">
        <f t="shared" si="157"/>
        <v>0</v>
      </c>
      <c r="U742">
        <f t="shared" si="158"/>
        <v>420</v>
      </c>
      <c r="V742">
        <f t="shared" si="159"/>
        <v>3</v>
      </c>
    </row>
    <row r="743" spans="1:22" ht="14.25" customHeight="1" x14ac:dyDescent="0.35">
      <c r="A743" s="1">
        <v>1002611</v>
      </c>
      <c r="B743" s="3">
        <v>45673</v>
      </c>
      <c r="C743" s="3">
        <v>45705</v>
      </c>
      <c r="D743" s="3">
        <v>45711</v>
      </c>
      <c r="E743" s="1" t="s">
        <v>18</v>
      </c>
      <c r="F743" s="1">
        <v>2</v>
      </c>
      <c r="G743" s="1" t="s">
        <v>23</v>
      </c>
      <c r="H743" s="1">
        <v>0</v>
      </c>
      <c r="I743" s="1">
        <f t="shared" si="153"/>
        <v>0</v>
      </c>
      <c r="J743" s="1" t="s">
        <v>15</v>
      </c>
      <c r="K743" s="1">
        <v>1</v>
      </c>
      <c r="L743" s="1" t="s">
        <v>19</v>
      </c>
      <c r="M743" s="1" t="b">
        <v>0</v>
      </c>
      <c r="N743" s="2" t="s">
        <v>17</v>
      </c>
      <c r="O743">
        <f t="shared" si="154"/>
        <v>32</v>
      </c>
      <c r="P743">
        <f t="shared" si="155"/>
        <v>6</v>
      </c>
      <c r="Q743">
        <f>IF(G743="B",VLOOKUP(F743,room_rates!$A$2:$G$8,3,FALSE),IF(G743="P",VLOOKUP(F743,room_rates!$A$2:$G$8,6,FALSE),IF(G743="M",VLOOKUP(F743,room_rates!$A$2:$G$8,7,FALSE),"")))</f>
        <v>140</v>
      </c>
      <c r="R743">
        <f t="shared" si="156"/>
        <v>0</v>
      </c>
      <c r="S743">
        <f>IF(J743="Online Travel Agency",VLOOKUP(F743,room_rates!$A$2:$G$8,3,FALSE)*15%,0)</f>
        <v>0</v>
      </c>
      <c r="T743">
        <f t="shared" si="157"/>
        <v>0</v>
      </c>
      <c r="U743">
        <f t="shared" si="158"/>
        <v>840</v>
      </c>
      <c r="V743">
        <f t="shared" si="159"/>
        <v>6</v>
      </c>
    </row>
    <row r="744" spans="1:22" ht="14.25" customHeight="1" x14ac:dyDescent="0.35">
      <c r="A744" s="1">
        <v>1002931</v>
      </c>
      <c r="B744" s="3">
        <v>45698</v>
      </c>
      <c r="C744" s="3">
        <v>45705</v>
      </c>
      <c r="D744" s="3">
        <v>45706</v>
      </c>
      <c r="E744" s="1" t="s">
        <v>21</v>
      </c>
      <c r="F744" s="1">
        <v>3</v>
      </c>
      <c r="G744" s="1" t="s">
        <v>23</v>
      </c>
      <c r="H744" s="1">
        <v>0</v>
      </c>
      <c r="I744" s="1">
        <f t="shared" si="153"/>
        <v>0</v>
      </c>
      <c r="J744" s="1" t="s">
        <v>24</v>
      </c>
      <c r="K744" s="1">
        <v>2</v>
      </c>
      <c r="L744" s="1" t="s">
        <v>19</v>
      </c>
      <c r="M744" s="1" t="b">
        <v>0</v>
      </c>
      <c r="N744" s="2" t="s">
        <v>17</v>
      </c>
      <c r="O744">
        <f t="shared" si="154"/>
        <v>7</v>
      </c>
      <c r="P744">
        <f t="shared" si="155"/>
        <v>1</v>
      </c>
      <c r="Q744">
        <f>IF(G744="B",VLOOKUP(F744,room_rates!$A$2:$G$8,3,FALSE),IF(G744="P",VLOOKUP(F744,room_rates!$A$2:$G$8,6,FALSE),IF(G744="M",VLOOKUP(F744,room_rates!$A$2:$G$8,7,FALSE),"")))</f>
        <v>220</v>
      </c>
      <c r="R744">
        <f t="shared" si="156"/>
        <v>0</v>
      </c>
      <c r="S744">
        <f>IF(J744="Online Travel Agency",VLOOKUP(F744,room_rates!$A$2:$G$8,3,FALSE)*15%,0)</f>
        <v>33</v>
      </c>
      <c r="T744">
        <f t="shared" si="157"/>
        <v>0</v>
      </c>
      <c r="U744">
        <f t="shared" si="158"/>
        <v>374</v>
      </c>
      <c r="V744">
        <f t="shared" si="159"/>
        <v>2</v>
      </c>
    </row>
    <row r="745" spans="1:22" ht="14.25" customHeight="1" x14ac:dyDescent="0.35">
      <c r="A745" s="1">
        <v>1005445</v>
      </c>
      <c r="B745" s="3">
        <v>45705</v>
      </c>
      <c r="C745" s="3">
        <v>45705</v>
      </c>
      <c r="D745" s="3">
        <v>45709</v>
      </c>
      <c r="E745" s="1" t="s">
        <v>18</v>
      </c>
      <c r="F745" s="1">
        <v>2</v>
      </c>
      <c r="G745" s="1" t="s">
        <v>23</v>
      </c>
      <c r="H745" s="1">
        <v>0</v>
      </c>
      <c r="I745" s="1">
        <f t="shared" si="153"/>
        <v>0</v>
      </c>
      <c r="J745" s="1" t="s">
        <v>20</v>
      </c>
      <c r="K745" s="1">
        <v>2</v>
      </c>
      <c r="L745" s="1" t="s">
        <v>19</v>
      </c>
      <c r="M745" s="1" t="b">
        <v>0</v>
      </c>
      <c r="N745" s="2" t="s">
        <v>17</v>
      </c>
      <c r="O745">
        <f t="shared" si="154"/>
        <v>0</v>
      </c>
      <c r="P745">
        <f t="shared" si="155"/>
        <v>4</v>
      </c>
      <c r="Q745">
        <f>IF(G745="B",VLOOKUP(F745,room_rates!$A$2:$G$8,3,FALSE),IF(G745="P",VLOOKUP(F745,room_rates!$A$2:$G$8,6,FALSE),IF(G745="M",VLOOKUP(F745,room_rates!$A$2:$G$8,7,FALSE),"")))</f>
        <v>140</v>
      </c>
      <c r="R745">
        <f t="shared" si="156"/>
        <v>0</v>
      </c>
      <c r="S745">
        <f>IF(J745="Online Travel Agency",VLOOKUP(F745,room_rates!$A$2:$G$8,3,FALSE)*15%,0)</f>
        <v>0</v>
      </c>
      <c r="T745">
        <f t="shared" si="157"/>
        <v>0</v>
      </c>
      <c r="U745">
        <f t="shared" si="158"/>
        <v>1120</v>
      </c>
      <c r="V745">
        <f t="shared" si="159"/>
        <v>8</v>
      </c>
    </row>
    <row r="746" spans="1:22" ht="14.25" customHeight="1" x14ac:dyDescent="0.35">
      <c r="A746" s="1">
        <v>1005455</v>
      </c>
      <c r="B746" s="3">
        <v>45697</v>
      </c>
      <c r="C746" s="3">
        <v>45705</v>
      </c>
      <c r="D746" s="3">
        <v>45707</v>
      </c>
      <c r="E746" s="1" t="s">
        <v>21</v>
      </c>
      <c r="F746" s="1">
        <v>4</v>
      </c>
      <c r="G746" s="1" t="s">
        <v>23</v>
      </c>
      <c r="H746" s="1">
        <v>0</v>
      </c>
      <c r="I746" s="1">
        <f t="shared" si="153"/>
        <v>0</v>
      </c>
      <c r="J746" s="1" t="s">
        <v>24</v>
      </c>
      <c r="K746" s="1">
        <v>1</v>
      </c>
      <c r="L746" s="1" t="s">
        <v>16</v>
      </c>
      <c r="M746" s="1" t="b">
        <v>0</v>
      </c>
      <c r="N746" s="2" t="s">
        <v>17</v>
      </c>
      <c r="O746">
        <f t="shared" si="154"/>
        <v>8</v>
      </c>
      <c r="P746">
        <f t="shared" si="155"/>
        <v>2</v>
      </c>
      <c r="Q746">
        <f>IF(G746="B",VLOOKUP(F746,room_rates!$A$2:$G$8,3,FALSE),IF(G746="P",VLOOKUP(F746,room_rates!$A$2:$G$8,6,FALSE),IF(G746="M",VLOOKUP(F746,room_rates!$A$2:$G$8,7,FALSE),"")))</f>
        <v>230</v>
      </c>
      <c r="R746">
        <f t="shared" si="156"/>
        <v>0</v>
      </c>
      <c r="S746">
        <f>IF(J746="Online Travel Agency",VLOOKUP(F746,room_rates!$A$2:$G$8,3,FALSE)*15%,0)</f>
        <v>34.5</v>
      </c>
      <c r="T746">
        <f t="shared" si="157"/>
        <v>0</v>
      </c>
      <c r="U746">
        <f t="shared" si="158"/>
        <v>391</v>
      </c>
      <c r="V746">
        <f t="shared" si="159"/>
        <v>2</v>
      </c>
    </row>
    <row r="747" spans="1:22" ht="14.25" customHeight="1" x14ac:dyDescent="0.35">
      <c r="A747" s="1">
        <v>1005515</v>
      </c>
      <c r="B747" s="3">
        <v>45705</v>
      </c>
      <c r="C747" s="3">
        <v>45705</v>
      </c>
      <c r="D747" s="3">
        <v>45708</v>
      </c>
      <c r="E747" s="1" t="s">
        <v>18</v>
      </c>
      <c r="F747" s="1">
        <v>1</v>
      </c>
      <c r="G747" s="1" t="s">
        <v>23</v>
      </c>
      <c r="H747" s="1">
        <v>0</v>
      </c>
      <c r="I747" s="1">
        <f t="shared" si="153"/>
        <v>0</v>
      </c>
      <c r="J747" s="1" t="s">
        <v>20</v>
      </c>
      <c r="K747" s="1">
        <v>3</v>
      </c>
      <c r="L747" s="1" t="s">
        <v>16</v>
      </c>
      <c r="M747" s="1" t="b">
        <v>0</v>
      </c>
      <c r="N747" s="2" t="s">
        <v>17</v>
      </c>
      <c r="O747">
        <f t="shared" si="154"/>
        <v>0</v>
      </c>
      <c r="P747">
        <f t="shared" si="155"/>
        <v>3</v>
      </c>
      <c r="Q747">
        <f>IF(G747="B",VLOOKUP(F747,room_rates!$A$2:$G$8,3,FALSE),IF(G747="P",VLOOKUP(F747,room_rates!$A$2:$G$8,6,FALSE),IF(G747="M",VLOOKUP(F747,room_rates!$A$2:$G$8,7,FALSE),"")))</f>
        <v>120</v>
      </c>
      <c r="R747">
        <f t="shared" si="156"/>
        <v>0</v>
      </c>
      <c r="S747">
        <f>IF(J747="Online Travel Agency",VLOOKUP(F747,room_rates!$A$2:$G$8,3,FALSE)*15%,0)</f>
        <v>0</v>
      </c>
      <c r="T747">
        <f t="shared" si="157"/>
        <v>0</v>
      </c>
      <c r="U747">
        <f t="shared" si="158"/>
        <v>1080</v>
      </c>
      <c r="V747">
        <f t="shared" si="159"/>
        <v>9</v>
      </c>
    </row>
    <row r="748" spans="1:22" ht="14.25" customHeight="1" x14ac:dyDescent="0.35">
      <c r="A748" s="1">
        <v>1005632</v>
      </c>
      <c r="B748" s="3">
        <v>45663</v>
      </c>
      <c r="C748" s="3">
        <v>45705</v>
      </c>
      <c r="D748" s="3">
        <v>45708</v>
      </c>
      <c r="E748" s="1" t="s">
        <v>21</v>
      </c>
      <c r="F748" s="1">
        <v>3</v>
      </c>
      <c r="G748" s="1" t="s">
        <v>23</v>
      </c>
      <c r="H748" s="1">
        <v>0</v>
      </c>
      <c r="I748" s="1">
        <f t="shared" si="153"/>
        <v>0</v>
      </c>
      <c r="J748" s="1" t="s">
        <v>15</v>
      </c>
      <c r="K748" s="1">
        <v>1</v>
      </c>
      <c r="L748" s="1" t="s">
        <v>16</v>
      </c>
      <c r="M748" s="1" t="b">
        <v>0</v>
      </c>
      <c r="N748" s="2" t="s">
        <v>17</v>
      </c>
      <c r="O748">
        <f t="shared" si="154"/>
        <v>42</v>
      </c>
      <c r="P748">
        <f t="shared" si="155"/>
        <v>3</v>
      </c>
      <c r="Q748">
        <f>IF(G748="B",VLOOKUP(F748,room_rates!$A$2:$G$8,3,FALSE),IF(G748="P",VLOOKUP(F748,room_rates!$A$2:$G$8,6,FALSE),IF(G748="M",VLOOKUP(F748,room_rates!$A$2:$G$8,7,FALSE),"")))</f>
        <v>220</v>
      </c>
      <c r="R748">
        <f t="shared" si="156"/>
        <v>0</v>
      </c>
      <c r="S748">
        <f>IF(J748="Online Travel Agency",VLOOKUP(F748,room_rates!$A$2:$G$8,3,FALSE)*15%,0)</f>
        <v>0</v>
      </c>
      <c r="T748">
        <f t="shared" si="157"/>
        <v>0</v>
      </c>
      <c r="U748">
        <f t="shared" si="158"/>
        <v>660</v>
      </c>
      <c r="V748">
        <f t="shared" si="159"/>
        <v>3</v>
      </c>
    </row>
    <row r="749" spans="1:22" ht="14.25" customHeight="1" x14ac:dyDescent="0.35">
      <c r="A749" s="1">
        <v>1005685</v>
      </c>
      <c r="B749" s="3">
        <v>45680</v>
      </c>
      <c r="C749" s="3">
        <v>45705</v>
      </c>
      <c r="D749" s="3">
        <v>45710</v>
      </c>
      <c r="E749" s="1" t="s">
        <v>18</v>
      </c>
      <c r="F749" s="1">
        <v>2</v>
      </c>
      <c r="G749" s="1" t="s">
        <v>23</v>
      </c>
      <c r="H749" s="1">
        <v>0</v>
      </c>
      <c r="I749" s="1">
        <f t="shared" si="153"/>
        <v>0</v>
      </c>
      <c r="J749" s="1" t="s">
        <v>15</v>
      </c>
      <c r="K749" s="1">
        <v>1</v>
      </c>
      <c r="L749" s="1" t="s">
        <v>19</v>
      </c>
      <c r="M749" s="1" t="b">
        <v>1</v>
      </c>
      <c r="N749" s="2" t="s">
        <v>17</v>
      </c>
      <c r="O749">
        <f t="shared" si="154"/>
        <v>25</v>
      </c>
      <c r="P749">
        <f t="shared" si="155"/>
        <v>5</v>
      </c>
      <c r="Q749">
        <f>IF(G749="B",VLOOKUP(F749,room_rates!$A$2:$G$8,3,FALSE),IF(G749="P",VLOOKUP(F749,room_rates!$A$2:$G$8,6,FALSE),IF(G749="M",VLOOKUP(F749,room_rates!$A$2:$G$8,7,FALSE),"")))</f>
        <v>140</v>
      </c>
      <c r="R749">
        <f t="shared" si="156"/>
        <v>0</v>
      </c>
      <c r="S749">
        <f>IF(J749="Online Travel Agency",VLOOKUP(F749,room_rates!$A$2:$G$8,3,FALSE)*15%,0)</f>
        <v>0</v>
      </c>
      <c r="T749">
        <f t="shared" si="157"/>
        <v>1.4000000000000001</v>
      </c>
      <c r="U749">
        <f t="shared" si="158"/>
        <v>693</v>
      </c>
      <c r="V749">
        <f t="shared" si="159"/>
        <v>5</v>
      </c>
    </row>
    <row r="750" spans="1:22" ht="14.25" customHeight="1" x14ac:dyDescent="0.35">
      <c r="A750" s="1">
        <v>1005720</v>
      </c>
      <c r="B750" s="3">
        <v>45705</v>
      </c>
      <c r="C750" s="3">
        <v>45705</v>
      </c>
      <c r="D750" s="3">
        <v>45710</v>
      </c>
      <c r="E750" s="1" t="s">
        <v>21</v>
      </c>
      <c r="F750" s="1">
        <v>5</v>
      </c>
      <c r="G750" s="1" t="s">
        <v>23</v>
      </c>
      <c r="H750" s="1">
        <v>0</v>
      </c>
      <c r="I750" s="1">
        <f t="shared" si="153"/>
        <v>0</v>
      </c>
      <c r="J750" s="1" t="s">
        <v>20</v>
      </c>
      <c r="K750" s="1">
        <v>3</v>
      </c>
      <c r="L750" s="1" t="s">
        <v>19</v>
      </c>
      <c r="M750" s="1" t="b">
        <v>1</v>
      </c>
      <c r="N750" s="2" t="s">
        <v>17</v>
      </c>
      <c r="O750">
        <f t="shared" si="154"/>
        <v>0</v>
      </c>
      <c r="P750">
        <f t="shared" si="155"/>
        <v>5</v>
      </c>
      <c r="Q750">
        <f>IF(G750="B",VLOOKUP(F750,room_rates!$A$2:$G$8,3,FALSE),IF(G750="P",VLOOKUP(F750,room_rates!$A$2:$G$8,6,FALSE),IF(G750="M",VLOOKUP(F750,room_rates!$A$2:$G$8,7,FALSE),"")))</f>
        <v>240</v>
      </c>
      <c r="R750">
        <f t="shared" si="156"/>
        <v>0</v>
      </c>
      <c r="S750">
        <f>IF(J750="Online Travel Agency",VLOOKUP(F750,room_rates!$A$2:$G$8,3,FALSE)*15%,0)</f>
        <v>0</v>
      </c>
      <c r="T750">
        <f t="shared" si="157"/>
        <v>2.4</v>
      </c>
      <c r="U750">
        <f t="shared" si="158"/>
        <v>3564</v>
      </c>
      <c r="V750">
        <f t="shared" si="159"/>
        <v>15</v>
      </c>
    </row>
    <row r="751" spans="1:22" ht="14.25" customHeight="1" x14ac:dyDescent="0.35">
      <c r="A751" s="1">
        <v>1005763</v>
      </c>
      <c r="B751" s="3">
        <v>45705</v>
      </c>
      <c r="C751" s="3">
        <v>45705</v>
      </c>
      <c r="D751" s="3">
        <v>45709</v>
      </c>
      <c r="E751" s="1" t="s">
        <v>21</v>
      </c>
      <c r="F751" s="1">
        <v>4</v>
      </c>
      <c r="G751" s="1" t="s">
        <v>23</v>
      </c>
      <c r="H751" s="1">
        <v>0</v>
      </c>
      <c r="I751" s="1">
        <f t="shared" si="153"/>
        <v>0</v>
      </c>
      <c r="J751" s="1" t="s">
        <v>20</v>
      </c>
      <c r="K751" s="1">
        <v>1</v>
      </c>
      <c r="L751" s="1" t="s">
        <v>16</v>
      </c>
      <c r="M751" s="1" t="b">
        <v>0</v>
      </c>
      <c r="N751" s="2" t="s">
        <v>17</v>
      </c>
      <c r="O751">
        <f t="shared" si="154"/>
        <v>0</v>
      </c>
      <c r="P751">
        <f t="shared" si="155"/>
        <v>4</v>
      </c>
      <c r="Q751">
        <f>IF(G751="B",VLOOKUP(F751,room_rates!$A$2:$G$8,3,FALSE),IF(G751="P",VLOOKUP(F751,room_rates!$A$2:$G$8,6,FALSE),IF(G751="M",VLOOKUP(F751,room_rates!$A$2:$G$8,7,FALSE),"")))</f>
        <v>230</v>
      </c>
      <c r="R751">
        <f t="shared" si="156"/>
        <v>0</v>
      </c>
      <c r="S751">
        <f>IF(J751="Online Travel Agency",VLOOKUP(F751,room_rates!$A$2:$G$8,3,FALSE)*15%,0)</f>
        <v>0</v>
      </c>
      <c r="T751">
        <f t="shared" si="157"/>
        <v>0</v>
      </c>
      <c r="U751">
        <f t="shared" si="158"/>
        <v>920</v>
      </c>
      <c r="V751">
        <f t="shared" si="159"/>
        <v>4</v>
      </c>
    </row>
    <row r="752" spans="1:22" ht="14.25" customHeight="1" x14ac:dyDescent="0.35">
      <c r="A752" s="1">
        <v>1005781</v>
      </c>
      <c r="B752" s="3">
        <v>45666</v>
      </c>
      <c r="C752" s="3">
        <v>45705</v>
      </c>
      <c r="D752" s="3">
        <v>45706</v>
      </c>
      <c r="E752" s="1" t="s">
        <v>18</v>
      </c>
      <c r="F752" s="1">
        <v>1</v>
      </c>
      <c r="G752" s="1" t="s">
        <v>23</v>
      </c>
      <c r="H752" s="1">
        <v>0</v>
      </c>
      <c r="I752" s="1">
        <f t="shared" si="153"/>
        <v>0</v>
      </c>
      <c r="J752" s="1" t="s">
        <v>15</v>
      </c>
      <c r="K752" s="1">
        <v>1</v>
      </c>
      <c r="L752" s="1" t="s">
        <v>19</v>
      </c>
      <c r="M752" s="1" t="b">
        <v>0</v>
      </c>
      <c r="N752" s="2" t="s">
        <v>17</v>
      </c>
      <c r="O752">
        <f t="shared" si="154"/>
        <v>39</v>
      </c>
      <c r="P752">
        <f t="shared" si="155"/>
        <v>1</v>
      </c>
      <c r="Q752">
        <f>IF(G752="B",VLOOKUP(F752,room_rates!$A$2:$G$8,3,FALSE),IF(G752="P",VLOOKUP(F752,room_rates!$A$2:$G$8,6,FALSE),IF(G752="M",VLOOKUP(F752,room_rates!$A$2:$G$8,7,FALSE),"")))</f>
        <v>120</v>
      </c>
      <c r="R752">
        <f t="shared" si="156"/>
        <v>0</v>
      </c>
      <c r="S752">
        <f>IF(J752="Online Travel Agency",VLOOKUP(F752,room_rates!$A$2:$G$8,3,FALSE)*15%,0)</f>
        <v>0</v>
      </c>
      <c r="T752">
        <f t="shared" si="157"/>
        <v>0</v>
      </c>
      <c r="U752">
        <f t="shared" si="158"/>
        <v>120</v>
      </c>
      <c r="V752">
        <f t="shared" si="159"/>
        <v>1</v>
      </c>
    </row>
    <row r="753" spans="1:22" ht="14.25" customHeight="1" x14ac:dyDescent="0.35">
      <c r="A753" s="1">
        <v>1006060</v>
      </c>
      <c r="B753" s="3">
        <v>45696</v>
      </c>
      <c r="C753" s="3">
        <v>45705</v>
      </c>
      <c r="D753" s="3">
        <v>45707</v>
      </c>
      <c r="E753" s="1" t="s">
        <v>21</v>
      </c>
      <c r="F753" s="1">
        <v>3</v>
      </c>
      <c r="G753" s="1" t="s">
        <v>23</v>
      </c>
      <c r="H753" s="1">
        <v>0</v>
      </c>
      <c r="I753" s="1">
        <f t="shared" si="153"/>
        <v>0</v>
      </c>
      <c r="J753" s="1" t="s">
        <v>24</v>
      </c>
      <c r="K753" s="1">
        <v>1</v>
      </c>
      <c r="L753" s="1" t="s">
        <v>19</v>
      </c>
      <c r="M753" s="1" t="b">
        <v>0</v>
      </c>
      <c r="N753" s="2" t="s">
        <v>17</v>
      </c>
      <c r="O753">
        <f t="shared" si="154"/>
        <v>9</v>
      </c>
      <c r="P753">
        <f t="shared" si="155"/>
        <v>2</v>
      </c>
      <c r="Q753">
        <f>IF(G753="B",VLOOKUP(F753,room_rates!$A$2:$G$8,3,FALSE),IF(G753="P",VLOOKUP(F753,room_rates!$A$2:$G$8,6,FALSE),IF(G753="M",VLOOKUP(F753,room_rates!$A$2:$G$8,7,FALSE),"")))</f>
        <v>220</v>
      </c>
      <c r="R753">
        <f t="shared" si="156"/>
        <v>0</v>
      </c>
      <c r="S753">
        <f>IF(J753="Online Travel Agency",VLOOKUP(F753,room_rates!$A$2:$G$8,3,FALSE)*15%,0)</f>
        <v>33</v>
      </c>
      <c r="T753">
        <f t="shared" si="157"/>
        <v>0</v>
      </c>
      <c r="U753">
        <f t="shared" si="158"/>
        <v>374</v>
      </c>
      <c r="V753">
        <f t="shared" si="159"/>
        <v>2</v>
      </c>
    </row>
    <row r="754" spans="1:22" ht="14.25" customHeight="1" x14ac:dyDescent="0.35">
      <c r="A754" s="1">
        <v>1006389</v>
      </c>
      <c r="B754" s="3">
        <v>45669</v>
      </c>
      <c r="C754" s="3">
        <v>45705</v>
      </c>
      <c r="D754" s="3">
        <v>45709</v>
      </c>
      <c r="E754" s="1" t="s">
        <v>21</v>
      </c>
      <c r="F754" s="1">
        <v>3</v>
      </c>
      <c r="G754" s="1" t="s">
        <v>23</v>
      </c>
      <c r="H754" s="1">
        <v>0</v>
      </c>
      <c r="I754" s="1">
        <f t="shared" si="153"/>
        <v>0</v>
      </c>
      <c r="J754" s="1" t="s">
        <v>15</v>
      </c>
      <c r="K754" s="1">
        <v>2</v>
      </c>
      <c r="L754" s="1" t="s">
        <v>16</v>
      </c>
      <c r="M754" s="1" t="b">
        <v>1</v>
      </c>
      <c r="N754" s="2" t="s">
        <v>17</v>
      </c>
      <c r="O754">
        <f t="shared" si="154"/>
        <v>36</v>
      </c>
      <c r="P754">
        <f t="shared" si="155"/>
        <v>4</v>
      </c>
      <c r="Q754">
        <f>IF(G754="B",VLOOKUP(F754,room_rates!$A$2:$G$8,3,FALSE),IF(G754="P",VLOOKUP(F754,room_rates!$A$2:$G$8,6,FALSE),IF(G754="M",VLOOKUP(F754,room_rates!$A$2:$G$8,7,FALSE),"")))</f>
        <v>220</v>
      </c>
      <c r="R754">
        <f t="shared" si="156"/>
        <v>0</v>
      </c>
      <c r="S754">
        <f>IF(J754="Online Travel Agency",VLOOKUP(F754,room_rates!$A$2:$G$8,3,FALSE)*15%,0)</f>
        <v>0</v>
      </c>
      <c r="T754">
        <f t="shared" si="157"/>
        <v>2.2000000000000002</v>
      </c>
      <c r="U754">
        <f t="shared" si="158"/>
        <v>1742.4</v>
      </c>
      <c r="V754">
        <f t="shared" si="159"/>
        <v>8</v>
      </c>
    </row>
    <row r="755" spans="1:22" ht="14.25" customHeight="1" x14ac:dyDescent="0.35">
      <c r="A755" s="1">
        <v>1006510</v>
      </c>
      <c r="B755" s="3">
        <v>45695</v>
      </c>
      <c r="C755" s="3">
        <v>45705</v>
      </c>
      <c r="D755" s="3">
        <v>45707</v>
      </c>
      <c r="E755" s="1" t="s">
        <v>18</v>
      </c>
      <c r="F755" s="1">
        <v>1</v>
      </c>
      <c r="G755" s="1" t="s">
        <v>23</v>
      </c>
      <c r="H755" s="1">
        <v>0</v>
      </c>
      <c r="I755" s="1">
        <f t="shared" si="153"/>
        <v>0</v>
      </c>
      <c r="J755" s="1" t="s">
        <v>15</v>
      </c>
      <c r="K755" s="1">
        <v>2</v>
      </c>
      <c r="L755" s="1" t="s">
        <v>16</v>
      </c>
      <c r="M755" s="1" t="b">
        <v>0</v>
      </c>
      <c r="N755" s="2" t="s">
        <v>17</v>
      </c>
      <c r="O755">
        <f t="shared" si="154"/>
        <v>10</v>
      </c>
      <c r="P755">
        <f t="shared" si="155"/>
        <v>2</v>
      </c>
      <c r="Q755">
        <f>IF(G755="B",VLOOKUP(F755,room_rates!$A$2:$G$8,3,FALSE),IF(G755="P",VLOOKUP(F755,room_rates!$A$2:$G$8,6,FALSE),IF(G755="M",VLOOKUP(F755,room_rates!$A$2:$G$8,7,FALSE),"")))</f>
        <v>120</v>
      </c>
      <c r="R755">
        <f t="shared" si="156"/>
        <v>0</v>
      </c>
      <c r="S755">
        <f>IF(J755="Online Travel Agency",VLOOKUP(F755,room_rates!$A$2:$G$8,3,FALSE)*15%,0)</f>
        <v>0</v>
      </c>
      <c r="T755">
        <f t="shared" si="157"/>
        <v>0</v>
      </c>
      <c r="U755">
        <f t="shared" si="158"/>
        <v>480</v>
      </c>
      <c r="V755">
        <f t="shared" si="159"/>
        <v>4</v>
      </c>
    </row>
    <row r="756" spans="1:22" ht="14.25" customHeight="1" x14ac:dyDescent="0.35">
      <c r="A756" s="1">
        <v>1006799</v>
      </c>
      <c r="B756" s="3">
        <v>45699</v>
      </c>
      <c r="C756" s="3">
        <v>45705</v>
      </c>
      <c r="D756" s="3">
        <v>45707</v>
      </c>
      <c r="E756" s="1" t="s">
        <v>21</v>
      </c>
      <c r="F756" s="1">
        <v>3</v>
      </c>
      <c r="G756" s="1" t="s">
        <v>23</v>
      </c>
      <c r="H756" s="1">
        <v>0</v>
      </c>
      <c r="I756" s="1">
        <f t="shared" si="153"/>
        <v>0</v>
      </c>
      <c r="J756" s="1" t="s">
        <v>24</v>
      </c>
      <c r="K756" s="1">
        <v>1</v>
      </c>
      <c r="L756" s="1" t="s">
        <v>19</v>
      </c>
      <c r="M756" s="1" t="b">
        <v>1</v>
      </c>
      <c r="N756" s="2" t="s">
        <v>17</v>
      </c>
      <c r="O756">
        <f t="shared" si="154"/>
        <v>6</v>
      </c>
      <c r="P756">
        <f t="shared" si="155"/>
        <v>2</v>
      </c>
      <c r="Q756">
        <f>IF(G756="B",VLOOKUP(F756,room_rates!$A$2:$G$8,3,FALSE),IF(G756="P",VLOOKUP(F756,room_rates!$A$2:$G$8,6,FALSE),IF(G756="M",VLOOKUP(F756,room_rates!$A$2:$G$8,7,FALSE),"")))</f>
        <v>220</v>
      </c>
      <c r="R756">
        <f t="shared" si="156"/>
        <v>0</v>
      </c>
      <c r="S756">
        <f>IF(J756="Online Travel Agency",VLOOKUP(F756,room_rates!$A$2:$G$8,3,FALSE)*15%,0)</f>
        <v>33</v>
      </c>
      <c r="T756">
        <f t="shared" si="157"/>
        <v>2.2000000000000002</v>
      </c>
      <c r="U756">
        <f t="shared" si="158"/>
        <v>369.6</v>
      </c>
      <c r="V756">
        <f t="shared" si="159"/>
        <v>2</v>
      </c>
    </row>
    <row r="757" spans="1:22" ht="14.25" hidden="1" customHeight="1" x14ac:dyDescent="0.35">
      <c r="A757" s="1">
        <v>1007070</v>
      </c>
      <c r="B757" s="3">
        <v>45699</v>
      </c>
      <c r="C757" s="3">
        <v>45705</v>
      </c>
      <c r="E757" s="1" t="s">
        <v>21</v>
      </c>
      <c r="F757" s="1">
        <v>3</v>
      </c>
      <c r="H757" s="1">
        <v>0</v>
      </c>
      <c r="I757" s="1"/>
      <c r="J757" s="2" t="s">
        <v>15</v>
      </c>
      <c r="K757" s="1">
        <v>1</v>
      </c>
      <c r="L757" s="1" t="s">
        <v>19</v>
      </c>
      <c r="N757" s="2" t="s">
        <v>22</v>
      </c>
    </row>
    <row r="758" spans="1:22" ht="14.25" customHeight="1" x14ac:dyDescent="0.35">
      <c r="A758" s="1">
        <v>1002324</v>
      </c>
      <c r="B758" s="3">
        <v>45693</v>
      </c>
      <c r="C758" s="3">
        <v>45706</v>
      </c>
      <c r="D758" s="3">
        <v>45711</v>
      </c>
      <c r="E758" s="1" t="s">
        <v>13</v>
      </c>
      <c r="F758" s="1">
        <v>7</v>
      </c>
      <c r="G758" s="1" t="s">
        <v>23</v>
      </c>
      <c r="H758" s="1">
        <v>0</v>
      </c>
      <c r="I758" s="1">
        <f t="shared" ref="I758:I771" si="160">H758/100</f>
        <v>0</v>
      </c>
      <c r="J758" s="1" t="s">
        <v>24</v>
      </c>
      <c r="K758" s="1">
        <v>1</v>
      </c>
      <c r="L758" s="1" t="s">
        <v>19</v>
      </c>
      <c r="M758" s="1" t="b">
        <v>0</v>
      </c>
      <c r="N758" s="2" t="s">
        <v>17</v>
      </c>
      <c r="O758">
        <f t="shared" ref="O758:O771" si="161">C758-B758</f>
        <v>13</v>
      </c>
      <c r="P758">
        <f t="shared" ref="P758:P771" si="162">D758-C758</f>
        <v>5</v>
      </c>
      <c r="Q758">
        <f>IF(G758="B",VLOOKUP(F758,room_rates!$A$2:$G$8,3,FALSE),IF(G758="P",VLOOKUP(F758,room_rates!$A$2:$G$8,6,FALSE),IF(G758="M",VLOOKUP(F758,room_rates!$A$2:$G$8,7,FALSE),"")))</f>
        <v>450</v>
      </c>
      <c r="R758">
        <f t="shared" ref="R758:R771" si="163">Q758*(H758/100)</f>
        <v>0</v>
      </c>
      <c r="S758">
        <f>IF(J758="Online Travel Agency",VLOOKUP(F758,room_rates!$A$2:$G$8,3,FALSE)*15%,0)</f>
        <v>67.5</v>
      </c>
      <c r="T758">
        <f t="shared" ref="T758:T771" si="164">IF(M758=TRUE, Q758*1%,0)</f>
        <v>0</v>
      </c>
      <c r="U758">
        <f t="shared" ref="U758:U771" si="165">(Q758-R758-S758-T758)*V758</f>
        <v>1912.5</v>
      </c>
      <c r="V758">
        <f t="shared" ref="V758:V771" si="166">K758*P758</f>
        <v>5</v>
      </c>
    </row>
    <row r="759" spans="1:22" ht="14.25" customHeight="1" x14ac:dyDescent="0.35">
      <c r="A759" s="1">
        <v>1002718</v>
      </c>
      <c r="B759" s="3">
        <v>45706</v>
      </c>
      <c r="C759" s="3">
        <v>45706</v>
      </c>
      <c r="D759" s="3">
        <v>45709</v>
      </c>
      <c r="E759" s="1" t="s">
        <v>21</v>
      </c>
      <c r="F759" s="1">
        <v>3</v>
      </c>
      <c r="G759" s="1" t="s">
        <v>23</v>
      </c>
      <c r="H759" s="1">
        <v>0</v>
      </c>
      <c r="I759" s="1">
        <f t="shared" si="160"/>
        <v>0</v>
      </c>
      <c r="J759" s="1" t="s">
        <v>20</v>
      </c>
      <c r="K759" s="1">
        <v>2</v>
      </c>
      <c r="L759" s="1" t="s">
        <v>19</v>
      </c>
      <c r="M759" s="1" t="b">
        <v>0</v>
      </c>
      <c r="N759" s="2" t="s">
        <v>17</v>
      </c>
      <c r="O759">
        <f t="shared" si="161"/>
        <v>0</v>
      </c>
      <c r="P759">
        <f t="shared" si="162"/>
        <v>3</v>
      </c>
      <c r="Q759">
        <f>IF(G759="B",VLOOKUP(F759,room_rates!$A$2:$G$8,3,FALSE),IF(G759="P",VLOOKUP(F759,room_rates!$A$2:$G$8,6,FALSE),IF(G759="M",VLOOKUP(F759,room_rates!$A$2:$G$8,7,FALSE),"")))</f>
        <v>220</v>
      </c>
      <c r="R759">
        <f t="shared" si="163"/>
        <v>0</v>
      </c>
      <c r="S759">
        <f>IF(J759="Online Travel Agency",VLOOKUP(F759,room_rates!$A$2:$G$8,3,FALSE)*15%,0)</f>
        <v>0</v>
      </c>
      <c r="T759">
        <f t="shared" si="164"/>
        <v>0</v>
      </c>
      <c r="U759">
        <f t="shared" si="165"/>
        <v>1320</v>
      </c>
      <c r="V759">
        <f t="shared" si="166"/>
        <v>6</v>
      </c>
    </row>
    <row r="760" spans="1:22" ht="14.25" customHeight="1" x14ac:dyDescent="0.35">
      <c r="A760" s="1">
        <v>1002886</v>
      </c>
      <c r="B760" s="3">
        <v>45666</v>
      </c>
      <c r="C760" s="3">
        <v>45706</v>
      </c>
      <c r="D760" s="3">
        <v>45713</v>
      </c>
      <c r="E760" s="1" t="s">
        <v>13</v>
      </c>
      <c r="F760" s="1">
        <v>6</v>
      </c>
      <c r="G760" s="1" t="s">
        <v>23</v>
      </c>
      <c r="H760" s="1">
        <v>0</v>
      </c>
      <c r="I760" s="1">
        <f t="shared" si="160"/>
        <v>0</v>
      </c>
      <c r="J760" s="1" t="s">
        <v>15</v>
      </c>
      <c r="K760" s="1">
        <v>2</v>
      </c>
      <c r="L760" s="1" t="s">
        <v>16</v>
      </c>
      <c r="M760" s="1" t="b">
        <v>0</v>
      </c>
      <c r="N760" s="2" t="s">
        <v>17</v>
      </c>
      <c r="O760">
        <f t="shared" si="161"/>
        <v>40</v>
      </c>
      <c r="P760">
        <f t="shared" si="162"/>
        <v>7</v>
      </c>
      <c r="Q760">
        <f>IF(G760="B",VLOOKUP(F760,room_rates!$A$2:$G$8,3,FALSE),IF(G760="P",VLOOKUP(F760,room_rates!$A$2:$G$8,6,FALSE),IF(G760="M",VLOOKUP(F760,room_rates!$A$2:$G$8,7,FALSE),"")))</f>
        <v>350</v>
      </c>
      <c r="R760">
        <f t="shared" si="163"/>
        <v>0</v>
      </c>
      <c r="S760">
        <f>IF(J760="Online Travel Agency",VLOOKUP(F760,room_rates!$A$2:$G$8,3,FALSE)*15%,0)</f>
        <v>0</v>
      </c>
      <c r="T760">
        <f t="shared" si="164"/>
        <v>0</v>
      </c>
      <c r="U760">
        <f t="shared" si="165"/>
        <v>4900</v>
      </c>
      <c r="V760">
        <f t="shared" si="166"/>
        <v>14</v>
      </c>
    </row>
    <row r="761" spans="1:22" ht="14.25" customHeight="1" x14ac:dyDescent="0.35">
      <c r="A761" s="1">
        <v>1005390</v>
      </c>
      <c r="B761" s="3">
        <v>45706</v>
      </c>
      <c r="C761" s="3">
        <v>45706</v>
      </c>
      <c r="D761" s="3">
        <v>45709</v>
      </c>
      <c r="E761" s="1" t="s">
        <v>21</v>
      </c>
      <c r="F761" s="1">
        <v>3</v>
      </c>
      <c r="G761" s="1" t="s">
        <v>23</v>
      </c>
      <c r="H761" s="1">
        <v>0</v>
      </c>
      <c r="I761" s="1">
        <f t="shared" si="160"/>
        <v>0</v>
      </c>
      <c r="J761" s="1" t="s">
        <v>20</v>
      </c>
      <c r="K761" s="1">
        <v>1</v>
      </c>
      <c r="L761" s="1" t="s">
        <v>19</v>
      </c>
      <c r="M761" s="1" t="b">
        <v>1</v>
      </c>
      <c r="N761" s="2" t="s">
        <v>17</v>
      </c>
      <c r="O761">
        <f t="shared" si="161"/>
        <v>0</v>
      </c>
      <c r="P761">
        <f t="shared" si="162"/>
        <v>3</v>
      </c>
      <c r="Q761">
        <f>IF(G761="B",VLOOKUP(F761,room_rates!$A$2:$G$8,3,FALSE),IF(G761="P",VLOOKUP(F761,room_rates!$A$2:$G$8,6,FALSE),IF(G761="M",VLOOKUP(F761,room_rates!$A$2:$G$8,7,FALSE),"")))</f>
        <v>220</v>
      </c>
      <c r="R761">
        <f t="shared" si="163"/>
        <v>0</v>
      </c>
      <c r="S761">
        <f>IF(J761="Online Travel Agency",VLOOKUP(F761,room_rates!$A$2:$G$8,3,FALSE)*15%,0)</f>
        <v>0</v>
      </c>
      <c r="T761">
        <f t="shared" si="164"/>
        <v>2.2000000000000002</v>
      </c>
      <c r="U761">
        <f t="shared" si="165"/>
        <v>653.40000000000009</v>
      </c>
      <c r="V761">
        <f t="shared" si="166"/>
        <v>3</v>
      </c>
    </row>
    <row r="762" spans="1:22" ht="14.25" customHeight="1" x14ac:dyDescent="0.35">
      <c r="A762" s="1">
        <v>1005656</v>
      </c>
      <c r="B762" s="3">
        <v>45663</v>
      </c>
      <c r="C762" s="3">
        <v>45706</v>
      </c>
      <c r="D762" s="3">
        <v>45712</v>
      </c>
      <c r="E762" s="1" t="s">
        <v>21</v>
      </c>
      <c r="F762" s="1">
        <v>3</v>
      </c>
      <c r="G762" s="1" t="s">
        <v>23</v>
      </c>
      <c r="H762" s="1">
        <v>0</v>
      </c>
      <c r="I762" s="1">
        <f t="shared" si="160"/>
        <v>0</v>
      </c>
      <c r="J762" s="1" t="s">
        <v>15</v>
      </c>
      <c r="K762" s="1">
        <v>1</v>
      </c>
      <c r="L762" s="1" t="s">
        <v>19</v>
      </c>
      <c r="M762" s="1" t="b">
        <v>0</v>
      </c>
      <c r="N762" s="2" t="s">
        <v>17</v>
      </c>
      <c r="O762">
        <f t="shared" si="161"/>
        <v>43</v>
      </c>
      <c r="P762">
        <f t="shared" si="162"/>
        <v>6</v>
      </c>
      <c r="Q762">
        <f>IF(G762="B",VLOOKUP(F762,room_rates!$A$2:$G$8,3,FALSE),IF(G762="P",VLOOKUP(F762,room_rates!$A$2:$G$8,6,FALSE),IF(G762="M",VLOOKUP(F762,room_rates!$A$2:$G$8,7,FALSE),"")))</f>
        <v>220</v>
      </c>
      <c r="R762">
        <f t="shared" si="163"/>
        <v>0</v>
      </c>
      <c r="S762">
        <f>IF(J762="Online Travel Agency",VLOOKUP(F762,room_rates!$A$2:$G$8,3,FALSE)*15%,0)</f>
        <v>0</v>
      </c>
      <c r="T762">
        <f t="shared" si="164"/>
        <v>0</v>
      </c>
      <c r="U762">
        <f t="shared" si="165"/>
        <v>1320</v>
      </c>
      <c r="V762">
        <f t="shared" si="166"/>
        <v>6</v>
      </c>
    </row>
    <row r="763" spans="1:22" ht="14.25" customHeight="1" x14ac:dyDescent="0.35">
      <c r="A763" s="1">
        <v>1005670</v>
      </c>
      <c r="B763" s="3">
        <v>45681</v>
      </c>
      <c r="C763" s="3">
        <v>45706</v>
      </c>
      <c r="D763" s="3">
        <v>45711</v>
      </c>
      <c r="E763" s="1" t="s">
        <v>21</v>
      </c>
      <c r="F763" s="1">
        <v>3</v>
      </c>
      <c r="G763" s="1" t="s">
        <v>23</v>
      </c>
      <c r="H763" s="1">
        <v>0</v>
      </c>
      <c r="I763" s="1">
        <f t="shared" si="160"/>
        <v>0</v>
      </c>
      <c r="J763" s="1" t="s">
        <v>15</v>
      </c>
      <c r="K763" s="1">
        <v>1</v>
      </c>
      <c r="L763" s="1" t="s">
        <v>19</v>
      </c>
      <c r="M763" s="1" t="b">
        <v>0</v>
      </c>
      <c r="N763" s="2" t="s">
        <v>17</v>
      </c>
      <c r="O763">
        <f t="shared" si="161"/>
        <v>25</v>
      </c>
      <c r="P763">
        <f t="shared" si="162"/>
        <v>5</v>
      </c>
      <c r="Q763">
        <f>IF(G763="B",VLOOKUP(F763,room_rates!$A$2:$G$8,3,FALSE),IF(G763="P",VLOOKUP(F763,room_rates!$A$2:$G$8,6,FALSE),IF(G763="M",VLOOKUP(F763,room_rates!$A$2:$G$8,7,FALSE),"")))</f>
        <v>220</v>
      </c>
      <c r="R763">
        <f t="shared" si="163"/>
        <v>0</v>
      </c>
      <c r="S763">
        <f>IF(J763="Online Travel Agency",VLOOKUP(F763,room_rates!$A$2:$G$8,3,FALSE)*15%,0)</f>
        <v>0</v>
      </c>
      <c r="T763">
        <f t="shared" si="164"/>
        <v>0</v>
      </c>
      <c r="U763">
        <f t="shared" si="165"/>
        <v>1100</v>
      </c>
      <c r="V763">
        <f t="shared" si="166"/>
        <v>5</v>
      </c>
    </row>
    <row r="764" spans="1:22" ht="14.25" customHeight="1" x14ac:dyDescent="0.35">
      <c r="A764" s="1">
        <v>1005728</v>
      </c>
      <c r="B764" s="3">
        <v>45688</v>
      </c>
      <c r="C764" s="3">
        <v>45706</v>
      </c>
      <c r="D764" s="3">
        <v>45713</v>
      </c>
      <c r="E764" s="1" t="s">
        <v>21</v>
      </c>
      <c r="F764" s="1">
        <v>3</v>
      </c>
      <c r="G764" s="1" t="s">
        <v>23</v>
      </c>
      <c r="H764" s="1">
        <v>0</v>
      </c>
      <c r="I764" s="1">
        <f t="shared" si="160"/>
        <v>0</v>
      </c>
      <c r="J764" s="1" t="s">
        <v>15</v>
      </c>
      <c r="K764" s="1">
        <v>1</v>
      </c>
      <c r="L764" s="1" t="s">
        <v>16</v>
      </c>
      <c r="M764" s="1" t="b">
        <v>0</v>
      </c>
      <c r="N764" s="2" t="s">
        <v>17</v>
      </c>
      <c r="O764">
        <f t="shared" si="161"/>
        <v>18</v>
      </c>
      <c r="P764">
        <f t="shared" si="162"/>
        <v>7</v>
      </c>
      <c r="Q764">
        <f>IF(G764="B",VLOOKUP(F764,room_rates!$A$2:$G$8,3,FALSE),IF(G764="P",VLOOKUP(F764,room_rates!$A$2:$G$8,6,FALSE),IF(G764="M",VLOOKUP(F764,room_rates!$A$2:$G$8,7,FALSE),"")))</f>
        <v>220</v>
      </c>
      <c r="R764">
        <f t="shared" si="163"/>
        <v>0</v>
      </c>
      <c r="S764">
        <f>IF(J764="Online Travel Agency",VLOOKUP(F764,room_rates!$A$2:$G$8,3,FALSE)*15%,0)</f>
        <v>0</v>
      </c>
      <c r="T764">
        <f t="shared" si="164"/>
        <v>0</v>
      </c>
      <c r="U764">
        <f t="shared" si="165"/>
        <v>1540</v>
      </c>
      <c r="V764">
        <f t="shared" si="166"/>
        <v>7</v>
      </c>
    </row>
    <row r="765" spans="1:22" ht="14.25" customHeight="1" x14ac:dyDescent="0.35">
      <c r="A765" s="1">
        <v>1006183</v>
      </c>
      <c r="B765" s="3">
        <v>45672</v>
      </c>
      <c r="C765" s="3">
        <v>45706</v>
      </c>
      <c r="D765" s="3">
        <v>45707</v>
      </c>
      <c r="E765" s="1" t="s">
        <v>21</v>
      </c>
      <c r="F765" s="1">
        <v>3</v>
      </c>
      <c r="G765" s="1" t="s">
        <v>23</v>
      </c>
      <c r="H765" s="1">
        <v>0</v>
      </c>
      <c r="I765" s="1">
        <f t="shared" si="160"/>
        <v>0</v>
      </c>
      <c r="J765" s="1" t="s">
        <v>15</v>
      </c>
      <c r="K765" s="1">
        <v>2</v>
      </c>
      <c r="L765" s="1" t="s">
        <v>16</v>
      </c>
      <c r="M765" s="1" t="b">
        <v>0</v>
      </c>
      <c r="N765" s="2" t="s">
        <v>17</v>
      </c>
      <c r="O765">
        <f t="shared" si="161"/>
        <v>34</v>
      </c>
      <c r="P765">
        <f t="shared" si="162"/>
        <v>1</v>
      </c>
      <c r="Q765">
        <f>IF(G765="B",VLOOKUP(F765,room_rates!$A$2:$G$8,3,FALSE),IF(G765="P",VLOOKUP(F765,room_rates!$A$2:$G$8,6,FALSE),IF(G765="M",VLOOKUP(F765,room_rates!$A$2:$G$8,7,FALSE),"")))</f>
        <v>220</v>
      </c>
      <c r="R765">
        <f t="shared" si="163"/>
        <v>0</v>
      </c>
      <c r="S765">
        <f>IF(J765="Online Travel Agency",VLOOKUP(F765,room_rates!$A$2:$G$8,3,FALSE)*15%,0)</f>
        <v>0</v>
      </c>
      <c r="T765">
        <f t="shared" si="164"/>
        <v>0</v>
      </c>
      <c r="U765">
        <f t="shared" si="165"/>
        <v>440</v>
      </c>
      <c r="V765">
        <f t="shared" si="166"/>
        <v>2</v>
      </c>
    </row>
    <row r="766" spans="1:22" ht="14.25" customHeight="1" x14ac:dyDescent="0.35">
      <c r="A766" s="1">
        <v>1006333</v>
      </c>
      <c r="B766" s="3">
        <v>45706</v>
      </c>
      <c r="C766" s="3">
        <v>45706</v>
      </c>
      <c r="D766" s="3">
        <v>45708</v>
      </c>
      <c r="E766" s="1" t="s">
        <v>18</v>
      </c>
      <c r="F766" s="1">
        <v>1</v>
      </c>
      <c r="G766" s="1" t="s">
        <v>23</v>
      </c>
      <c r="H766" s="1">
        <v>0</v>
      </c>
      <c r="I766" s="1">
        <f t="shared" si="160"/>
        <v>0</v>
      </c>
      <c r="J766" s="1" t="s">
        <v>20</v>
      </c>
      <c r="K766" s="1">
        <v>2</v>
      </c>
      <c r="L766" s="1" t="s">
        <v>16</v>
      </c>
      <c r="M766" s="1" t="b">
        <v>1</v>
      </c>
      <c r="N766" s="2" t="s">
        <v>17</v>
      </c>
      <c r="O766">
        <f t="shared" si="161"/>
        <v>0</v>
      </c>
      <c r="P766">
        <f t="shared" si="162"/>
        <v>2</v>
      </c>
      <c r="Q766">
        <f>IF(G766="B",VLOOKUP(F766,room_rates!$A$2:$G$8,3,FALSE),IF(G766="P",VLOOKUP(F766,room_rates!$A$2:$G$8,6,FALSE),IF(G766="M",VLOOKUP(F766,room_rates!$A$2:$G$8,7,FALSE),"")))</f>
        <v>120</v>
      </c>
      <c r="R766">
        <f t="shared" si="163"/>
        <v>0</v>
      </c>
      <c r="S766">
        <f>IF(J766="Online Travel Agency",VLOOKUP(F766,room_rates!$A$2:$G$8,3,FALSE)*15%,0)</f>
        <v>0</v>
      </c>
      <c r="T766">
        <f t="shared" si="164"/>
        <v>1.2</v>
      </c>
      <c r="U766">
        <f t="shared" si="165"/>
        <v>475.2</v>
      </c>
      <c r="V766">
        <f t="shared" si="166"/>
        <v>4</v>
      </c>
    </row>
    <row r="767" spans="1:22" ht="14.25" customHeight="1" x14ac:dyDescent="0.35">
      <c r="A767" s="1">
        <v>1006572</v>
      </c>
      <c r="B767" s="3">
        <v>45693</v>
      </c>
      <c r="C767" s="3">
        <v>45706</v>
      </c>
      <c r="D767" s="3">
        <v>45709</v>
      </c>
      <c r="E767" s="1" t="s">
        <v>18</v>
      </c>
      <c r="F767" s="1">
        <v>1</v>
      </c>
      <c r="G767" s="1" t="s">
        <v>23</v>
      </c>
      <c r="H767" s="1">
        <v>0</v>
      </c>
      <c r="I767" s="1">
        <f t="shared" si="160"/>
        <v>0</v>
      </c>
      <c r="J767" s="1" t="s">
        <v>24</v>
      </c>
      <c r="K767" s="1">
        <v>2</v>
      </c>
      <c r="L767" s="1" t="s">
        <v>16</v>
      </c>
      <c r="M767" s="1" t="b">
        <v>1</v>
      </c>
      <c r="N767" s="2" t="s">
        <v>17</v>
      </c>
      <c r="O767">
        <f t="shared" si="161"/>
        <v>13</v>
      </c>
      <c r="P767">
        <f t="shared" si="162"/>
        <v>3</v>
      </c>
      <c r="Q767">
        <f>IF(G767="B",VLOOKUP(F767,room_rates!$A$2:$G$8,3,FALSE),IF(G767="P",VLOOKUP(F767,room_rates!$A$2:$G$8,6,FALSE),IF(G767="M",VLOOKUP(F767,room_rates!$A$2:$G$8,7,FALSE),"")))</f>
        <v>120</v>
      </c>
      <c r="R767">
        <f t="shared" si="163"/>
        <v>0</v>
      </c>
      <c r="S767">
        <f>IF(J767="Online Travel Agency",VLOOKUP(F767,room_rates!$A$2:$G$8,3,FALSE)*15%,0)</f>
        <v>18</v>
      </c>
      <c r="T767">
        <f t="shared" si="164"/>
        <v>1.2</v>
      </c>
      <c r="U767">
        <f t="shared" si="165"/>
        <v>604.79999999999995</v>
      </c>
      <c r="V767">
        <f t="shared" si="166"/>
        <v>6</v>
      </c>
    </row>
    <row r="768" spans="1:22" ht="14.25" customHeight="1" x14ac:dyDescent="0.35">
      <c r="A768" s="1">
        <v>1006601</v>
      </c>
      <c r="B768" s="3">
        <v>45706</v>
      </c>
      <c r="C768" s="3">
        <v>45706</v>
      </c>
      <c r="D768" s="3">
        <v>45708</v>
      </c>
      <c r="E768" s="1" t="s">
        <v>18</v>
      </c>
      <c r="F768" s="1">
        <v>1</v>
      </c>
      <c r="G768" s="1" t="s">
        <v>23</v>
      </c>
      <c r="H768" s="1">
        <v>0</v>
      </c>
      <c r="I768" s="1">
        <f t="shared" si="160"/>
        <v>0</v>
      </c>
      <c r="J768" s="1" t="s">
        <v>20</v>
      </c>
      <c r="K768" s="1">
        <v>1</v>
      </c>
      <c r="L768" s="1" t="s">
        <v>19</v>
      </c>
      <c r="M768" s="1" t="b">
        <v>0</v>
      </c>
      <c r="N768" s="2" t="s">
        <v>17</v>
      </c>
      <c r="O768">
        <f t="shared" si="161"/>
        <v>0</v>
      </c>
      <c r="P768">
        <f t="shared" si="162"/>
        <v>2</v>
      </c>
      <c r="Q768">
        <f>IF(G768="B",VLOOKUP(F768,room_rates!$A$2:$G$8,3,FALSE),IF(G768="P",VLOOKUP(F768,room_rates!$A$2:$G$8,6,FALSE),IF(G768="M",VLOOKUP(F768,room_rates!$A$2:$G$8,7,FALSE),"")))</f>
        <v>120</v>
      </c>
      <c r="R768">
        <f t="shared" si="163"/>
        <v>0</v>
      </c>
      <c r="S768">
        <f>IF(J768="Online Travel Agency",VLOOKUP(F768,room_rates!$A$2:$G$8,3,FALSE)*15%,0)</f>
        <v>0</v>
      </c>
      <c r="T768">
        <f t="shared" si="164"/>
        <v>0</v>
      </c>
      <c r="U768">
        <f t="shared" si="165"/>
        <v>240</v>
      </c>
      <c r="V768">
        <f t="shared" si="166"/>
        <v>2</v>
      </c>
    </row>
    <row r="769" spans="1:22" ht="14.25" customHeight="1" x14ac:dyDescent="0.35">
      <c r="A769" s="1">
        <v>1006620</v>
      </c>
      <c r="B769" s="3">
        <v>45706</v>
      </c>
      <c r="C769" s="3">
        <v>45706</v>
      </c>
      <c r="D769" s="3">
        <v>45712</v>
      </c>
      <c r="E769" s="1" t="s">
        <v>18</v>
      </c>
      <c r="F769" s="1">
        <v>1</v>
      </c>
      <c r="G769" s="1" t="s">
        <v>23</v>
      </c>
      <c r="H769" s="1">
        <v>0</v>
      </c>
      <c r="I769" s="1">
        <f t="shared" si="160"/>
        <v>0</v>
      </c>
      <c r="J769" s="1" t="s">
        <v>20</v>
      </c>
      <c r="K769" s="1">
        <v>1</v>
      </c>
      <c r="L769" s="1" t="s">
        <v>16</v>
      </c>
      <c r="M769" s="1" t="b">
        <v>0</v>
      </c>
      <c r="N769" s="2" t="s">
        <v>17</v>
      </c>
      <c r="O769">
        <f t="shared" si="161"/>
        <v>0</v>
      </c>
      <c r="P769">
        <f t="shared" si="162"/>
        <v>6</v>
      </c>
      <c r="Q769">
        <f>IF(G769="B",VLOOKUP(F769,room_rates!$A$2:$G$8,3,FALSE),IF(G769="P",VLOOKUP(F769,room_rates!$A$2:$G$8,6,FALSE),IF(G769="M",VLOOKUP(F769,room_rates!$A$2:$G$8,7,FALSE),"")))</f>
        <v>120</v>
      </c>
      <c r="R769">
        <f t="shared" si="163"/>
        <v>0</v>
      </c>
      <c r="S769">
        <f>IF(J769="Online Travel Agency",VLOOKUP(F769,room_rates!$A$2:$G$8,3,FALSE)*15%,0)</f>
        <v>0</v>
      </c>
      <c r="T769">
        <f t="shared" si="164"/>
        <v>0</v>
      </c>
      <c r="U769">
        <f t="shared" si="165"/>
        <v>720</v>
      </c>
      <c r="V769">
        <f t="shared" si="166"/>
        <v>6</v>
      </c>
    </row>
    <row r="770" spans="1:22" ht="14.25" customHeight="1" x14ac:dyDescent="0.35">
      <c r="A770" s="1">
        <v>1006685</v>
      </c>
      <c r="B770" s="3">
        <v>45667</v>
      </c>
      <c r="C770" s="3">
        <v>45706</v>
      </c>
      <c r="D770" s="3">
        <v>45707</v>
      </c>
      <c r="E770" s="1" t="s">
        <v>18</v>
      </c>
      <c r="F770" s="1">
        <v>2</v>
      </c>
      <c r="G770" s="1" t="s">
        <v>23</v>
      </c>
      <c r="H770" s="1">
        <v>0</v>
      </c>
      <c r="I770" s="1">
        <f t="shared" si="160"/>
        <v>0</v>
      </c>
      <c r="J770" s="1" t="s">
        <v>15</v>
      </c>
      <c r="K770" s="1">
        <v>3</v>
      </c>
      <c r="L770" s="1" t="s">
        <v>16</v>
      </c>
      <c r="M770" s="1" t="b">
        <v>0</v>
      </c>
      <c r="N770" s="2" t="s">
        <v>17</v>
      </c>
      <c r="O770">
        <f t="shared" si="161"/>
        <v>39</v>
      </c>
      <c r="P770">
        <f t="shared" si="162"/>
        <v>1</v>
      </c>
      <c r="Q770">
        <f>IF(G770="B",VLOOKUP(F770,room_rates!$A$2:$G$8,3,FALSE),IF(G770="P",VLOOKUP(F770,room_rates!$A$2:$G$8,6,FALSE),IF(G770="M",VLOOKUP(F770,room_rates!$A$2:$G$8,7,FALSE),"")))</f>
        <v>140</v>
      </c>
      <c r="R770">
        <f t="shared" si="163"/>
        <v>0</v>
      </c>
      <c r="S770">
        <f>IF(J770="Online Travel Agency",VLOOKUP(F770,room_rates!$A$2:$G$8,3,FALSE)*15%,0)</f>
        <v>0</v>
      </c>
      <c r="T770">
        <f t="shared" si="164"/>
        <v>0</v>
      </c>
      <c r="U770">
        <f t="shared" si="165"/>
        <v>420</v>
      </c>
      <c r="V770">
        <f t="shared" si="166"/>
        <v>3</v>
      </c>
    </row>
    <row r="771" spans="1:22" ht="14.25" customHeight="1" x14ac:dyDescent="0.35">
      <c r="A771" s="1">
        <v>1006808</v>
      </c>
      <c r="B771" s="3">
        <v>45706</v>
      </c>
      <c r="C771" s="3">
        <v>45706</v>
      </c>
      <c r="D771" s="3">
        <v>45712</v>
      </c>
      <c r="E771" s="1" t="s">
        <v>18</v>
      </c>
      <c r="F771" s="1">
        <v>1</v>
      </c>
      <c r="G771" s="1" t="s">
        <v>23</v>
      </c>
      <c r="H771" s="1">
        <v>0</v>
      </c>
      <c r="I771" s="1">
        <f t="shared" si="160"/>
        <v>0</v>
      </c>
      <c r="J771" s="1" t="s">
        <v>20</v>
      </c>
      <c r="K771" s="1">
        <v>1</v>
      </c>
      <c r="L771" s="1" t="s">
        <v>19</v>
      </c>
      <c r="M771" s="1" t="b">
        <v>0</v>
      </c>
      <c r="N771" s="2" t="s">
        <v>17</v>
      </c>
      <c r="O771">
        <f t="shared" si="161"/>
        <v>0</v>
      </c>
      <c r="P771">
        <f t="shared" si="162"/>
        <v>6</v>
      </c>
      <c r="Q771">
        <f>IF(G771="B",VLOOKUP(F771,room_rates!$A$2:$G$8,3,FALSE),IF(G771="P",VLOOKUP(F771,room_rates!$A$2:$G$8,6,FALSE),IF(G771="M",VLOOKUP(F771,room_rates!$A$2:$G$8,7,FALSE),"")))</f>
        <v>120</v>
      </c>
      <c r="R771">
        <f t="shared" si="163"/>
        <v>0</v>
      </c>
      <c r="S771">
        <f>IF(J771="Online Travel Agency",VLOOKUP(F771,room_rates!$A$2:$G$8,3,FALSE)*15%,0)</f>
        <v>0</v>
      </c>
      <c r="T771">
        <f t="shared" si="164"/>
        <v>0</v>
      </c>
      <c r="U771">
        <f t="shared" si="165"/>
        <v>720</v>
      </c>
      <c r="V771">
        <f t="shared" si="166"/>
        <v>6</v>
      </c>
    </row>
    <row r="772" spans="1:22" ht="14.25" hidden="1" customHeight="1" x14ac:dyDescent="0.35">
      <c r="A772" s="1">
        <v>1006893</v>
      </c>
      <c r="B772" s="3">
        <v>45706</v>
      </c>
      <c r="C772" s="3">
        <v>45706</v>
      </c>
      <c r="E772" s="1" t="s">
        <v>18</v>
      </c>
      <c r="F772" s="1">
        <v>1</v>
      </c>
      <c r="H772" s="1">
        <v>0</v>
      </c>
      <c r="I772" s="1"/>
      <c r="J772" s="2" t="s">
        <v>15</v>
      </c>
      <c r="K772" s="1">
        <v>1</v>
      </c>
      <c r="L772" s="1" t="s">
        <v>19</v>
      </c>
      <c r="N772" s="2" t="s">
        <v>22</v>
      </c>
    </row>
    <row r="773" spans="1:22" ht="14.25" hidden="1" customHeight="1" x14ac:dyDescent="0.35">
      <c r="A773" s="1">
        <v>1006957</v>
      </c>
      <c r="B773" s="3">
        <v>45667</v>
      </c>
      <c r="C773" s="3">
        <v>45706</v>
      </c>
      <c r="E773" s="1" t="s">
        <v>18</v>
      </c>
      <c r="F773" s="1">
        <v>1</v>
      </c>
      <c r="H773" s="1">
        <v>0</v>
      </c>
      <c r="I773" s="1"/>
      <c r="J773" s="2" t="s">
        <v>15</v>
      </c>
      <c r="K773" s="1">
        <v>2</v>
      </c>
      <c r="L773" s="1" t="s">
        <v>19</v>
      </c>
      <c r="N773" s="2" t="s">
        <v>22</v>
      </c>
    </row>
    <row r="774" spans="1:22" ht="14.25" hidden="1" customHeight="1" x14ac:dyDescent="0.35">
      <c r="A774" s="1">
        <v>1007079</v>
      </c>
      <c r="B774" s="3">
        <v>45706</v>
      </c>
      <c r="C774" s="3">
        <v>45706</v>
      </c>
      <c r="E774" s="1" t="s">
        <v>21</v>
      </c>
      <c r="F774" s="1">
        <v>5</v>
      </c>
      <c r="H774" s="1">
        <v>0</v>
      </c>
      <c r="I774" s="1"/>
      <c r="J774" s="2" t="s">
        <v>15</v>
      </c>
      <c r="K774" s="1">
        <v>1</v>
      </c>
      <c r="L774" s="1" t="s">
        <v>19</v>
      </c>
      <c r="N774" s="2" t="s">
        <v>22</v>
      </c>
    </row>
    <row r="775" spans="1:22" ht="14.25" customHeight="1" x14ac:dyDescent="0.35">
      <c r="A775" s="1">
        <v>1002304</v>
      </c>
      <c r="B775" s="3">
        <v>45694</v>
      </c>
      <c r="C775" s="3">
        <v>45707</v>
      </c>
      <c r="D775" s="3">
        <v>45713</v>
      </c>
      <c r="E775" s="1" t="s">
        <v>13</v>
      </c>
      <c r="F775" s="1">
        <v>7</v>
      </c>
      <c r="G775" s="1" t="s">
        <v>23</v>
      </c>
      <c r="H775" s="1">
        <v>0</v>
      </c>
      <c r="I775" s="1">
        <f t="shared" ref="I775:I812" si="167">H775/100</f>
        <v>0</v>
      </c>
      <c r="J775" s="1" t="s">
        <v>24</v>
      </c>
      <c r="K775" s="1">
        <v>3</v>
      </c>
      <c r="L775" s="1" t="s">
        <v>16</v>
      </c>
      <c r="M775" s="1" t="b">
        <v>0</v>
      </c>
      <c r="N775" s="2" t="s">
        <v>17</v>
      </c>
      <c r="O775">
        <f t="shared" ref="O775:O812" si="168">C775-B775</f>
        <v>13</v>
      </c>
      <c r="P775">
        <f t="shared" ref="P775:P812" si="169">D775-C775</f>
        <v>6</v>
      </c>
      <c r="Q775">
        <f>IF(G775="B",VLOOKUP(F775,room_rates!$A$2:$G$8,3,FALSE),IF(G775="P",VLOOKUP(F775,room_rates!$A$2:$G$8,6,FALSE),IF(G775="M",VLOOKUP(F775,room_rates!$A$2:$G$8,7,FALSE),"")))</f>
        <v>450</v>
      </c>
      <c r="R775">
        <f t="shared" ref="R775:R812" si="170">Q775*(H775/100)</f>
        <v>0</v>
      </c>
      <c r="S775">
        <f>IF(J775="Online Travel Agency",VLOOKUP(F775,room_rates!$A$2:$G$8,3,FALSE)*15%,0)</f>
        <v>67.5</v>
      </c>
      <c r="T775">
        <f t="shared" ref="T775:T812" si="171">IF(M775=TRUE, Q775*1%,0)</f>
        <v>0</v>
      </c>
      <c r="U775">
        <f t="shared" ref="U775:U812" si="172">(Q775-R775-S775-T775)*V775</f>
        <v>6885</v>
      </c>
      <c r="V775">
        <f t="shared" ref="V775:V812" si="173">K775*P775</f>
        <v>18</v>
      </c>
    </row>
    <row r="776" spans="1:22" ht="14.25" customHeight="1" x14ac:dyDescent="0.35">
      <c r="A776" s="1">
        <v>1002326</v>
      </c>
      <c r="B776" s="3">
        <v>45691</v>
      </c>
      <c r="C776" s="3">
        <v>45707</v>
      </c>
      <c r="D776" s="3">
        <v>45712</v>
      </c>
      <c r="E776" s="1" t="s">
        <v>13</v>
      </c>
      <c r="F776" s="1">
        <v>7</v>
      </c>
      <c r="G776" s="1" t="s">
        <v>23</v>
      </c>
      <c r="H776" s="1">
        <v>0</v>
      </c>
      <c r="I776" s="1">
        <f t="shared" si="167"/>
        <v>0</v>
      </c>
      <c r="J776" s="1" t="s">
        <v>24</v>
      </c>
      <c r="K776" s="1">
        <v>2</v>
      </c>
      <c r="L776" s="1" t="s">
        <v>16</v>
      </c>
      <c r="M776" s="1" t="b">
        <v>1</v>
      </c>
      <c r="N776" s="2" t="s">
        <v>17</v>
      </c>
      <c r="O776">
        <f t="shared" si="168"/>
        <v>16</v>
      </c>
      <c r="P776">
        <f t="shared" si="169"/>
        <v>5</v>
      </c>
      <c r="Q776">
        <f>IF(G776="B",VLOOKUP(F776,room_rates!$A$2:$G$8,3,FALSE),IF(G776="P",VLOOKUP(F776,room_rates!$A$2:$G$8,6,FALSE),IF(G776="M",VLOOKUP(F776,room_rates!$A$2:$G$8,7,FALSE),"")))</f>
        <v>450</v>
      </c>
      <c r="R776">
        <f t="shared" si="170"/>
        <v>0</v>
      </c>
      <c r="S776">
        <f>IF(J776="Online Travel Agency",VLOOKUP(F776,room_rates!$A$2:$G$8,3,FALSE)*15%,0)</f>
        <v>67.5</v>
      </c>
      <c r="T776">
        <f t="shared" si="171"/>
        <v>4.5</v>
      </c>
      <c r="U776">
        <f t="shared" si="172"/>
        <v>3780</v>
      </c>
      <c r="V776">
        <f t="shared" si="173"/>
        <v>10</v>
      </c>
    </row>
    <row r="777" spans="1:22" ht="14.25" customHeight="1" x14ac:dyDescent="0.35">
      <c r="A777" s="1">
        <v>1002345</v>
      </c>
      <c r="B777" s="3">
        <v>45692</v>
      </c>
      <c r="C777" s="3">
        <v>45707</v>
      </c>
      <c r="D777" s="3">
        <v>45711</v>
      </c>
      <c r="E777" s="1" t="s">
        <v>18</v>
      </c>
      <c r="F777" s="1">
        <v>2</v>
      </c>
      <c r="G777" s="1" t="s">
        <v>23</v>
      </c>
      <c r="H777" s="1">
        <v>0</v>
      </c>
      <c r="I777" s="1">
        <f t="shared" si="167"/>
        <v>0</v>
      </c>
      <c r="J777" s="1" t="s">
        <v>15</v>
      </c>
      <c r="K777" s="1">
        <v>3</v>
      </c>
      <c r="L777" s="1" t="s">
        <v>16</v>
      </c>
      <c r="M777" s="1" t="b">
        <v>0</v>
      </c>
      <c r="N777" s="2" t="s">
        <v>17</v>
      </c>
      <c r="O777">
        <f t="shared" si="168"/>
        <v>15</v>
      </c>
      <c r="P777">
        <f t="shared" si="169"/>
        <v>4</v>
      </c>
      <c r="Q777">
        <f>IF(G777="B",VLOOKUP(F777,room_rates!$A$2:$G$8,3,FALSE),IF(G777="P",VLOOKUP(F777,room_rates!$A$2:$G$8,6,FALSE),IF(G777="M",VLOOKUP(F777,room_rates!$A$2:$G$8,7,FALSE),"")))</f>
        <v>140</v>
      </c>
      <c r="R777">
        <f t="shared" si="170"/>
        <v>0</v>
      </c>
      <c r="S777">
        <f>IF(J777="Online Travel Agency",VLOOKUP(F777,room_rates!$A$2:$G$8,3,FALSE)*15%,0)</f>
        <v>0</v>
      </c>
      <c r="T777">
        <f t="shared" si="171"/>
        <v>0</v>
      </c>
      <c r="U777">
        <f t="shared" si="172"/>
        <v>1680</v>
      </c>
      <c r="V777">
        <f t="shared" si="173"/>
        <v>12</v>
      </c>
    </row>
    <row r="778" spans="1:22" ht="14.25" customHeight="1" x14ac:dyDescent="0.35">
      <c r="A778" s="1">
        <v>1002419</v>
      </c>
      <c r="B778" s="3">
        <v>45707</v>
      </c>
      <c r="C778" s="3">
        <v>45707</v>
      </c>
      <c r="D778" s="3">
        <v>45711</v>
      </c>
      <c r="E778" s="1" t="s">
        <v>13</v>
      </c>
      <c r="F778" s="1">
        <v>6</v>
      </c>
      <c r="G778" s="1" t="s">
        <v>23</v>
      </c>
      <c r="H778" s="1">
        <v>0</v>
      </c>
      <c r="I778" s="1">
        <f t="shared" si="167"/>
        <v>0</v>
      </c>
      <c r="J778" s="1" t="s">
        <v>20</v>
      </c>
      <c r="K778" s="1">
        <v>1</v>
      </c>
      <c r="L778" s="1" t="s">
        <v>19</v>
      </c>
      <c r="M778" s="1" t="b">
        <v>0</v>
      </c>
      <c r="N778" s="2" t="s">
        <v>17</v>
      </c>
      <c r="O778">
        <f t="shared" si="168"/>
        <v>0</v>
      </c>
      <c r="P778">
        <f t="shared" si="169"/>
        <v>4</v>
      </c>
      <c r="Q778">
        <f>IF(G778="B",VLOOKUP(F778,room_rates!$A$2:$G$8,3,FALSE),IF(G778="P",VLOOKUP(F778,room_rates!$A$2:$G$8,6,FALSE),IF(G778="M",VLOOKUP(F778,room_rates!$A$2:$G$8,7,FALSE),"")))</f>
        <v>350</v>
      </c>
      <c r="R778">
        <f t="shared" si="170"/>
        <v>0</v>
      </c>
      <c r="S778">
        <f>IF(J778="Online Travel Agency",VLOOKUP(F778,room_rates!$A$2:$G$8,3,FALSE)*15%,0)</f>
        <v>0</v>
      </c>
      <c r="T778">
        <f t="shared" si="171"/>
        <v>0</v>
      </c>
      <c r="U778">
        <f t="shared" si="172"/>
        <v>1400</v>
      </c>
      <c r="V778">
        <f t="shared" si="173"/>
        <v>4</v>
      </c>
    </row>
    <row r="779" spans="1:22" ht="14.25" customHeight="1" x14ac:dyDescent="0.35">
      <c r="A779" s="1">
        <v>1002458</v>
      </c>
      <c r="B779" s="3">
        <v>45669</v>
      </c>
      <c r="C779" s="3">
        <v>45707</v>
      </c>
      <c r="D779" s="3">
        <v>45711</v>
      </c>
      <c r="E779" s="1" t="s">
        <v>13</v>
      </c>
      <c r="F779" s="1">
        <v>7</v>
      </c>
      <c r="G779" s="1" t="s">
        <v>23</v>
      </c>
      <c r="H779" s="1">
        <v>0</v>
      </c>
      <c r="I779" s="1">
        <f t="shared" si="167"/>
        <v>0</v>
      </c>
      <c r="J779" s="1" t="s">
        <v>15</v>
      </c>
      <c r="K779" s="1">
        <v>1</v>
      </c>
      <c r="L779" s="1" t="s">
        <v>19</v>
      </c>
      <c r="M779" s="1" t="b">
        <v>0</v>
      </c>
      <c r="N779" s="2" t="s">
        <v>17</v>
      </c>
      <c r="O779">
        <f t="shared" si="168"/>
        <v>38</v>
      </c>
      <c r="P779">
        <f t="shared" si="169"/>
        <v>4</v>
      </c>
      <c r="Q779">
        <f>IF(G779="B",VLOOKUP(F779,room_rates!$A$2:$G$8,3,FALSE),IF(G779="P",VLOOKUP(F779,room_rates!$A$2:$G$8,6,FALSE),IF(G779="M",VLOOKUP(F779,room_rates!$A$2:$G$8,7,FALSE),"")))</f>
        <v>450</v>
      </c>
      <c r="R779">
        <f t="shared" si="170"/>
        <v>0</v>
      </c>
      <c r="S779">
        <f>IF(J779="Online Travel Agency",VLOOKUP(F779,room_rates!$A$2:$G$8,3,FALSE)*15%,0)</f>
        <v>0</v>
      </c>
      <c r="T779">
        <f t="shared" si="171"/>
        <v>0</v>
      </c>
      <c r="U779">
        <f t="shared" si="172"/>
        <v>1800</v>
      </c>
      <c r="V779">
        <f t="shared" si="173"/>
        <v>4</v>
      </c>
    </row>
    <row r="780" spans="1:22" ht="14.25" customHeight="1" x14ac:dyDescent="0.35">
      <c r="A780" s="1">
        <v>1002517</v>
      </c>
      <c r="B780" s="3">
        <v>45697</v>
      </c>
      <c r="C780" s="3">
        <v>45707</v>
      </c>
      <c r="D780" s="3">
        <v>45708</v>
      </c>
      <c r="E780" s="1" t="s">
        <v>13</v>
      </c>
      <c r="F780" s="1">
        <v>7</v>
      </c>
      <c r="G780" s="1" t="s">
        <v>23</v>
      </c>
      <c r="H780" s="1">
        <v>0</v>
      </c>
      <c r="I780" s="1">
        <f t="shared" si="167"/>
        <v>0</v>
      </c>
      <c r="J780" s="1" t="s">
        <v>15</v>
      </c>
      <c r="K780" s="1">
        <v>3</v>
      </c>
      <c r="L780" s="1" t="s">
        <v>16</v>
      </c>
      <c r="M780" s="1" t="b">
        <v>0</v>
      </c>
      <c r="N780" s="2" t="s">
        <v>17</v>
      </c>
      <c r="O780">
        <f t="shared" si="168"/>
        <v>10</v>
      </c>
      <c r="P780">
        <f t="shared" si="169"/>
        <v>1</v>
      </c>
      <c r="Q780">
        <f>IF(G780="B",VLOOKUP(F780,room_rates!$A$2:$G$8,3,FALSE),IF(G780="P",VLOOKUP(F780,room_rates!$A$2:$G$8,6,FALSE),IF(G780="M",VLOOKUP(F780,room_rates!$A$2:$G$8,7,FALSE),"")))</f>
        <v>450</v>
      </c>
      <c r="R780">
        <f t="shared" si="170"/>
        <v>0</v>
      </c>
      <c r="S780">
        <f>IF(J780="Online Travel Agency",VLOOKUP(F780,room_rates!$A$2:$G$8,3,FALSE)*15%,0)</f>
        <v>0</v>
      </c>
      <c r="T780">
        <f t="shared" si="171"/>
        <v>0</v>
      </c>
      <c r="U780">
        <f t="shared" si="172"/>
        <v>1350</v>
      </c>
      <c r="V780">
        <f t="shared" si="173"/>
        <v>3</v>
      </c>
    </row>
    <row r="781" spans="1:22" ht="14.25" customHeight="1" x14ac:dyDescent="0.35">
      <c r="A781" s="1">
        <v>1002544</v>
      </c>
      <c r="B781" s="3">
        <v>45707</v>
      </c>
      <c r="C781" s="3">
        <v>45707</v>
      </c>
      <c r="D781" s="3">
        <v>45714</v>
      </c>
      <c r="E781" s="1" t="s">
        <v>21</v>
      </c>
      <c r="F781" s="1">
        <v>4</v>
      </c>
      <c r="G781" s="1" t="s">
        <v>23</v>
      </c>
      <c r="H781" s="1">
        <v>0</v>
      </c>
      <c r="I781" s="1">
        <f t="shared" si="167"/>
        <v>0</v>
      </c>
      <c r="J781" s="1" t="s">
        <v>20</v>
      </c>
      <c r="K781" s="1">
        <v>2</v>
      </c>
      <c r="L781" s="1" t="s">
        <v>16</v>
      </c>
      <c r="M781" s="1" t="b">
        <v>0</v>
      </c>
      <c r="N781" s="2" t="s">
        <v>17</v>
      </c>
      <c r="O781">
        <f t="shared" si="168"/>
        <v>0</v>
      </c>
      <c r="P781">
        <f t="shared" si="169"/>
        <v>7</v>
      </c>
      <c r="Q781">
        <f>IF(G781="B",VLOOKUP(F781,room_rates!$A$2:$G$8,3,FALSE),IF(G781="P",VLOOKUP(F781,room_rates!$A$2:$G$8,6,FALSE),IF(G781="M",VLOOKUP(F781,room_rates!$A$2:$G$8,7,FALSE),"")))</f>
        <v>230</v>
      </c>
      <c r="R781">
        <f t="shared" si="170"/>
        <v>0</v>
      </c>
      <c r="S781">
        <f>IF(J781="Online Travel Agency",VLOOKUP(F781,room_rates!$A$2:$G$8,3,FALSE)*15%,0)</f>
        <v>0</v>
      </c>
      <c r="T781">
        <f t="shared" si="171"/>
        <v>0</v>
      </c>
      <c r="U781">
        <f t="shared" si="172"/>
        <v>3220</v>
      </c>
      <c r="V781">
        <f t="shared" si="173"/>
        <v>14</v>
      </c>
    </row>
    <row r="782" spans="1:22" ht="14.25" customHeight="1" x14ac:dyDescent="0.35">
      <c r="A782" s="1">
        <v>1002616</v>
      </c>
      <c r="B782" s="3">
        <v>45707</v>
      </c>
      <c r="C782" s="3">
        <v>45707</v>
      </c>
      <c r="D782" s="3">
        <v>45714</v>
      </c>
      <c r="E782" s="1" t="s">
        <v>13</v>
      </c>
      <c r="F782" s="1">
        <v>7</v>
      </c>
      <c r="G782" s="1" t="s">
        <v>23</v>
      </c>
      <c r="H782" s="1">
        <v>0</v>
      </c>
      <c r="I782" s="1">
        <f t="shared" si="167"/>
        <v>0</v>
      </c>
      <c r="J782" s="1" t="s">
        <v>20</v>
      </c>
      <c r="K782" s="1">
        <v>1</v>
      </c>
      <c r="L782" s="1" t="s">
        <v>16</v>
      </c>
      <c r="M782" s="1" t="b">
        <v>1</v>
      </c>
      <c r="N782" s="2" t="s">
        <v>17</v>
      </c>
      <c r="O782">
        <f t="shared" si="168"/>
        <v>0</v>
      </c>
      <c r="P782">
        <f t="shared" si="169"/>
        <v>7</v>
      </c>
      <c r="Q782">
        <f>IF(G782="B",VLOOKUP(F782,room_rates!$A$2:$G$8,3,FALSE),IF(G782="P",VLOOKUP(F782,room_rates!$A$2:$G$8,6,FALSE),IF(G782="M",VLOOKUP(F782,room_rates!$A$2:$G$8,7,FALSE),"")))</f>
        <v>450</v>
      </c>
      <c r="R782">
        <f t="shared" si="170"/>
        <v>0</v>
      </c>
      <c r="S782">
        <f>IF(J782="Online Travel Agency",VLOOKUP(F782,room_rates!$A$2:$G$8,3,FALSE)*15%,0)</f>
        <v>0</v>
      </c>
      <c r="T782">
        <f t="shared" si="171"/>
        <v>4.5</v>
      </c>
      <c r="U782">
        <f t="shared" si="172"/>
        <v>3118.5</v>
      </c>
      <c r="V782">
        <f t="shared" si="173"/>
        <v>7</v>
      </c>
    </row>
    <row r="783" spans="1:22" ht="14.25" customHeight="1" x14ac:dyDescent="0.35">
      <c r="A783" s="1">
        <v>1002664</v>
      </c>
      <c r="B783" s="3">
        <v>45667</v>
      </c>
      <c r="C783" s="3">
        <v>45707</v>
      </c>
      <c r="D783" s="3">
        <v>45714</v>
      </c>
      <c r="E783" s="1" t="s">
        <v>18</v>
      </c>
      <c r="F783" s="1">
        <v>1</v>
      </c>
      <c r="G783" s="1" t="s">
        <v>23</v>
      </c>
      <c r="H783" s="1">
        <v>0</v>
      </c>
      <c r="I783" s="1">
        <f t="shared" si="167"/>
        <v>0</v>
      </c>
      <c r="J783" s="1" t="s">
        <v>15</v>
      </c>
      <c r="K783" s="1">
        <v>1</v>
      </c>
      <c r="L783" s="1" t="s">
        <v>16</v>
      </c>
      <c r="M783" s="1" t="b">
        <v>1</v>
      </c>
      <c r="N783" s="2" t="s">
        <v>17</v>
      </c>
      <c r="O783">
        <f t="shared" si="168"/>
        <v>40</v>
      </c>
      <c r="P783">
        <f t="shared" si="169"/>
        <v>7</v>
      </c>
      <c r="Q783">
        <f>IF(G783="B",VLOOKUP(F783,room_rates!$A$2:$G$8,3,FALSE),IF(G783="P",VLOOKUP(F783,room_rates!$A$2:$G$8,6,FALSE),IF(G783="M",VLOOKUP(F783,room_rates!$A$2:$G$8,7,FALSE),"")))</f>
        <v>120</v>
      </c>
      <c r="R783">
        <f t="shared" si="170"/>
        <v>0</v>
      </c>
      <c r="S783">
        <f>IF(J783="Online Travel Agency",VLOOKUP(F783,room_rates!$A$2:$G$8,3,FALSE)*15%,0)</f>
        <v>0</v>
      </c>
      <c r="T783">
        <f t="shared" si="171"/>
        <v>1.2</v>
      </c>
      <c r="U783">
        <f t="shared" si="172"/>
        <v>831.6</v>
      </c>
      <c r="V783">
        <f t="shared" si="173"/>
        <v>7</v>
      </c>
    </row>
    <row r="784" spans="1:22" ht="14.25" customHeight="1" x14ac:dyDescent="0.35">
      <c r="A784" s="1">
        <v>1002714</v>
      </c>
      <c r="B784" s="3">
        <v>45692</v>
      </c>
      <c r="C784" s="3">
        <v>45707</v>
      </c>
      <c r="D784" s="3">
        <v>45712</v>
      </c>
      <c r="E784" s="1" t="s">
        <v>21</v>
      </c>
      <c r="F784" s="1">
        <v>4</v>
      </c>
      <c r="G784" s="1" t="s">
        <v>23</v>
      </c>
      <c r="H784" s="1">
        <v>0</v>
      </c>
      <c r="I784" s="1">
        <f t="shared" si="167"/>
        <v>0</v>
      </c>
      <c r="J784" s="1" t="s">
        <v>24</v>
      </c>
      <c r="K784" s="1">
        <v>1</v>
      </c>
      <c r="L784" s="1" t="s">
        <v>19</v>
      </c>
      <c r="M784" s="1" t="b">
        <v>0</v>
      </c>
      <c r="N784" s="2" t="s">
        <v>17</v>
      </c>
      <c r="O784">
        <f t="shared" si="168"/>
        <v>15</v>
      </c>
      <c r="P784">
        <f t="shared" si="169"/>
        <v>5</v>
      </c>
      <c r="Q784">
        <f>IF(G784="B",VLOOKUP(F784,room_rates!$A$2:$G$8,3,FALSE),IF(G784="P",VLOOKUP(F784,room_rates!$A$2:$G$8,6,FALSE),IF(G784="M",VLOOKUP(F784,room_rates!$A$2:$G$8,7,FALSE),"")))</f>
        <v>230</v>
      </c>
      <c r="R784">
        <f t="shared" si="170"/>
        <v>0</v>
      </c>
      <c r="S784">
        <f>IF(J784="Online Travel Agency",VLOOKUP(F784,room_rates!$A$2:$G$8,3,FALSE)*15%,0)</f>
        <v>34.5</v>
      </c>
      <c r="T784">
        <f t="shared" si="171"/>
        <v>0</v>
      </c>
      <c r="U784">
        <f t="shared" si="172"/>
        <v>977.5</v>
      </c>
      <c r="V784">
        <f t="shared" si="173"/>
        <v>5</v>
      </c>
    </row>
    <row r="785" spans="1:22" ht="14.25" customHeight="1" x14ac:dyDescent="0.35">
      <c r="A785" s="1">
        <v>1002767</v>
      </c>
      <c r="B785" s="3">
        <v>45707</v>
      </c>
      <c r="C785" s="3">
        <v>45707</v>
      </c>
      <c r="D785" s="3">
        <v>45712</v>
      </c>
      <c r="E785" s="1" t="s">
        <v>13</v>
      </c>
      <c r="F785" s="1">
        <v>6</v>
      </c>
      <c r="G785" s="1" t="s">
        <v>23</v>
      </c>
      <c r="H785" s="1">
        <v>0</v>
      </c>
      <c r="I785" s="1">
        <f t="shared" si="167"/>
        <v>0</v>
      </c>
      <c r="J785" s="1" t="s">
        <v>20</v>
      </c>
      <c r="K785" s="1">
        <v>1</v>
      </c>
      <c r="L785" s="1" t="s">
        <v>19</v>
      </c>
      <c r="M785" s="1" t="b">
        <v>0</v>
      </c>
      <c r="N785" s="2" t="s">
        <v>17</v>
      </c>
      <c r="O785">
        <f t="shared" si="168"/>
        <v>0</v>
      </c>
      <c r="P785">
        <f t="shared" si="169"/>
        <v>5</v>
      </c>
      <c r="Q785">
        <f>IF(G785="B",VLOOKUP(F785,room_rates!$A$2:$G$8,3,FALSE),IF(G785="P",VLOOKUP(F785,room_rates!$A$2:$G$8,6,FALSE),IF(G785="M",VLOOKUP(F785,room_rates!$A$2:$G$8,7,FALSE),"")))</f>
        <v>350</v>
      </c>
      <c r="R785">
        <f t="shared" si="170"/>
        <v>0</v>
      </c>
      <c r="S785">
        <f>IF(J785="Online Travel Agency",VLOOKUP(F785,room_rates!$A$2:$G$8,3,FALSE)*15%,0)</f>
        <v>0</v>
      </c>
      <c r="T785">
        <f t="shared" si="171"/>
        <v>0</v>
      </c>
      <c r="U785">
        <f t="shared" si="172"/>
        <v>1750</v>
      </c>
      <c r="V785">
        <f t="shared" si="173"/>
        <v>5</v>
      </c>
    </row>
    <row r="786" spans="1:22" ht="14.25" customHeight="1" x14ac:dyDescent="0.35">
      <c r="A786" s="1">
        <v>1005349</v>
      </c>
      <c r="B786" s="3">
        <v>45680</v>
      </c>
      <c r="C786" s="3">
        <v>45707</v>
      </c>
      <c r="D786" s="3">
        <v>45711</v>
      </c>
      <c r="E786" s="1" t="s">
        <v>21</v>
      </c>
      <c r="F786" s="1">
        <v>3</v>
      </c>
      <c r="G786" s="1" t="s">
        <v>23</v>
      </c>
      <c r="H786" s="1">
        <v>0</v>
      </c>
      <c r="I786" s="1">
        <f t="shared" si="167"/>
        <v>0</v>
      </c>
      <c r="J786" s="1" t="s">
        <v>15</v>
      </c>
      <c r="K786" s="1">
        <v>1</v>
      </c>
      <c r="L786" s="1" t="s">
        <v>16</v>
      </c>
      <c r="M786" s="1" t="b">
        <v>0</v>
      </c>
      <c r="N786" s="2" t="s">
        <v>17</v>
      </c>
      <c r="O786">
        <f t="shared" si="168"/>
        <v>27</v>
      </c>
      <c r="P786">
        <f t="shared" si="169"/>
        <v>4</v>
      </c>
      <c r="Q786">
        <f>IF(G786="B",VLOOKUP(F786,room_rates!$A$2:$G$8,3,FALSE),IF(G786="P",VLOOKUP(F786,room_rates!$A$2:$G$8,6,FALSE),IF(G786="M",VLOOKUP(F786,room_rates!$A$2:$G$8,7,FALSE),"")))</f>
        <v>220</v>
      </c>
      <c r="R786">
        <f t="shared" si="170"/>
        <v>0</v>
      </c>
      <c r="S786">
        <f>IF(J786="Online Travel Agency",VLOOKUP(F786,room_rates!$A$2:$G$8,3,FALSE)*15%,0)</f>
        <v>0</v>
      </c>
      <c r="T786">
        <f t="shared" si="171"/>
        <v>0</v>
      </c>
      <c r="U786">
        <f t="shared" si="172"/>
        <v>880</v>
      </c>
      <c r="V786">
        <f t="shared" si="173"/>
        <v>4</v>
      </c>
    </row>
    <row r="787" spans="1:22" ht="14.25" customHeight="1" x14ac:dyDescent="0.35">
      <c r="A787" s="1">
        <v>1005421</v>
      </c>
      <c r="B787" s="3">
        <v>45676</v>
      </c>
      <c r="C787" s="3">
        <v>45707</v>
      </c>
      <c r="D787" s="3">
        <v>45710</v>
      </c>
      <c r="E787" s="1" t="s">
        <v>18</v>
      </c>
      <c r="F787" s="1">
        <v>2</v>
      </c>
      <c r="G787" s="1" t="s">
        <v>23</v>
      </c>
      <c r="H787" s="1">
        <v>0</v>
      </c>
      <c r="I787" s="1">
        <f t="shared" si="167"/>
        <v>0</v>
      </c>
      <c r="J787" s="1" t="s">
        <v>15</v>
      </c>
      <c r="K787" s="1">
        <v>1</v>
      </c>
      <c r="L787" s="1" t="s">
        <v>19</v>
      </c>
      <c r="M787" s="1" t="b">
        <v>0</v>
      </c>
      <c r="N787" s="2" t="s">
        <v>17</v>
      </c>
      <c r="O787">
        <f t="shared" si="168"/>
        <v>31</v>
      </c>
      <c r="P787">
        <f t="shared" si="169"/>
        <v>3</v>
      </c>
      <c r="Q787">
        <f>IF(G787="B",VLOOKUP(F787,room_rates!$A$2:$G$8,3,FALSE),IF(G787="P",VLOOKUP(F787,room_rates!$A$2:$G$8,6,FALSE),IF(G787="M",VLOOKUP(F787,room_rates!$A$2:$G$8,7,FALSE),"")))</f>
        <v>140</v>
      </c>
      <c r="R787">
        <f t="shared" si="170"/>
        <v>0</v>
      </c>
      <c r="S787">
        <f>IF(J787="Online Travel Agency",VLOOKUP(F787,room_rates!$A$2:$G$8,3,FALSE)*15%,0)</f>
        <v>0</v>
      </c>
      <c r="T787">
        <f t="shared" si="171"/>
        <v>0</v>
      </c>
      <c r="U787">
        <f t="shared" si="172"/>
        <v>420</v>
      </c>
      <c r="V787">
        <f t="shared" si="173"/>
        <v>3</v>
      </c>
    </row>
    <row r="788" spans="1:22" ht="14.25" customHeight="1" x14ac:dyDescent="0.35">
      <c r="A788" s="1">
        <v>1005465</v>
      </c>
      <c r="B788" s="3">
        <v>45707</v>
      </c>
      <c r="C788" s="3">
        <v>45707</v>
      </c>
      <c r="D788" s="3">
        <v>45711</v>
      </c>
      <c r="E788" s="1" t="s">
        <v>18</v>
      </c>
      <c r="F788" s="1">
        <v>1</v>
      </c>
      <c r="G788" s="1" t="s">
        <v>23</v>
      </c>
      <c r="H788" s="1">
        <v>0</v>
      </c>
      <c r="I788" s="1">
        <f t="shared" si="167"/>
        <v>0</v>
      </c>
      <c r="J788" s="1" t="s">
        <v>20</v>
      </c>
      <c r="K788" s="1">
        <v>1</v>
      </c>
      <c r="L788" s="1" t="s">
        <v>19</v>
      </c>
      <c r="M788" s="1" t="b">
        <v>0</v>
      </c>
      <c r="N788" s="2" t="s">
        <v>17</v>
      </c>
      <c r="O788">
        <f t="shared" si="168"/>
        <v>0</v>
      </c>
      <c r="P788">
        <f t="shared" si="169"/>
        <v>4</v>
      </c>
      <c r="Q788">
        <f>IF(G788="B",VLOOKUP(F788,room_rates!$A$2:$G$8,3,FALSE),IF(G788="P",VLOOKUP(F788,room_rates!$A$2:$G$8,6,FALSE),IF(G788="M",VLOOKUP(F788,room_rates!$A$2:$G$8,7,FALSE),"")))</f>
        <v>120</v>
      </c>
      <c r="R788">
        <f t="shared" si="170"/>
        <v>0</v>
      </c>
      <c r="S788">
        <f>IF(J788="Online Travel Agency",VLOOKUP(F788,room_rates!$A$2:$G$8,3,FALSE)*15%,0)</f>
        <v>0</v>
      </c>
      <c r="T788">
        <f t="shared" si="171"/>
        <v>0</v>
      </c>
      <c r="U788">
        <f t="shared" si="172"/>
        <v>480</v>
      </c>
      <c r="V788">
        <f t="shared" si="173"/>
        <v>4</v>
      </c>
    </row>
    <row r="789" spans="1:22" ht="14.25" customHeight="1" x14ac:dyDescent="0.35">
      <c r="A789" s="1">
        <v>1005659</v>
      </c>
      <c r="B789" s="3">
        <v>45707</v>
      </c>
      <c r="C789" s="3">
        <v>45707</v>
      </c>
      <c r="D789" s="3">
        <v>45708</v>
      </c>
      <c r="E789" s="1" t="s">
        <v>18</v>
      </c>
      <c r="F789" s="1">
        <v>1</v>
      </c>
      <c r="G789" s="1" t="s">
        <v>23</v>
      </c>
      <c r="H789" s="1">
        <v>0</v>
      </c>
      <c r="I789" s="1">
        <f t="shared" si="167"/>
        <v>0</v>
      </c>
      <c r="J789" s="1" t="s">
        <v>20</v>
      </c>
      <c r="K789" s="1">
        <v>2</v>
      </c>
      <c r="L789" s="1" t="s">
        <v>16</v>
      </c>
      <c r="M789" s="1" t="b">
        <v>0</v>
      </c>
      <c r="N789" s="2" t="s">
        <v>17</v>
      </c>
      <c r="O789">
        <f t="shared" si="168"/>
        <v>0</v>
      </c>
      <c r="P789">
        <f t="shared" si="169"/>
        <v>1</v>
      </c>
      <c r="Q789">
        <f>IF(G789="B",VLOOKUP(F789,room_rates!$A$2:$G$8,3,FALSE),IF(G789="P",VLOOKUP(F789,room_rates!$A$2:$G$8,6,FALSE),IF(G789="M",VLOOKUP(F789,room_rates!$A$2:$G$8,7,FALSE),"")))</f>
        <v>120</v>
      </c>
      <c r="R789">
        <f t="shared" si="170"/>
        <v>0</v>
      </c>
      <c r="S789">
        <f>IF(J789="Online Travel Agency",VLOOKUP(F789,room_rates!$A$2:$G$8,3,FALSE)*15%,0)</f>
        <v>0</v>
      </c>
      <c r="T789">
        <f t="shared" si="171"/>
        <v>0</v>
      </c>
      <c r="U789">
        <f t="shared" si="172"/>
        <v>240</v>
      </c>
      <c r="V789">
        <f t="shared" si="173"/>
        <v>2</v>
      </c>
    </row>
    <row r="790" spans="1:22" ht="14.25" customHeight="1" x14ac:dyDescent="0.35">
      <c r="A790" s="1">
        <v>1005805</v>
      </c>
      <c r="B790" s="3">
        <v>45707</v>
      </c>
      <c r="C790" s="3">
        <v>45707</v>
      </c>
      <c r="D790" s="3">
        <v>45714</v>
      </c>
      <c r="E790" s="1" t="s">
        <v>18</v>
      </c>
      <c r="F790" s="1">
        <v>1</v>
      </c>
      <c r="G790" s="1" t="s">
        <v>23</v>
      </c>
      <c r="H790" s="1">
        <v>0</v>
      </c>
      <c r="I790" s="1">
        <f t="shared" si="167"/>
        <v>0</v>
      </c>
      <c r="J790" s="1" t="s">
        <v>20</v>
      </c>
      <c r="K790" s="1">
        <v>1</v>
      </c>
      <c r="L790" s="1" t="s">
        <v>19</v>
      </c>
      <c r="M790" s="1" t="b">
        <v>1</v>
      </c>
      <c r="N790" s="2" t="s">
        <v>17</v>
      </c>
      <c r="O790">
        <f t="shared" si="168"/>
        <v>0</v>
      </c>
      <c r="P790">
        <f t="shared" si="169"/>
        <v>7</v>
      </c>
      <c r="Q790">
        <f>IF(G790="B",VLOOKUP(F790,room_rates!$A$2:$G$8,3,FALSE),IF(G790="P",VLOOKUP(F790,room_rates!$A$2:$G$8,6,FALSE),IF(G790="M",VLOOKUP(F790,room_rates!$A$2:$G$8,7,FALSE),"")))</f>
        <v>120</v>
      </c>
      <c r="R790">
        <f t="shared" si="170"/>
        <v>0</v>
      </c>
      <c r="S790">
        <f>IF(J790="Online Travel Agency",VLOOKUP(F790,room_rates!$A$2:$G$8,3,FALSE)*15%,0)</f>
        <v>0</v>
      </c>
      <c r="T790">
        <f t="shared" si="171"/>
        <v>1.2</v>
      </c>
      <c r="U790">
        <f t="shared" si="172"/>
        <v>831.6</v>
      </c>
      <c r="V790">
        <f t="shared" si="173"/>
        <v>7</v>
      </c>
    </row>
    <row r="791" spans="1:22" ht="14.25" customHeight="1" x14ac:dyDescent="0.35">
      <c r="A791" s="1">
        <v>1005822</v>
      </c>
      <c r="B791" s="3">
        <v>45694</v>
      </c>
      <c r="C791" s="3">
        <v>45707</v>
      </c>
      <c r="D791" s="3">
        <v>45708</v>
      </c>
      <c r="E791" s="1" t="s">
        <v>21</v>
      </c>
      <c r="F791" s="1">
        <v>3</v>
      </c>
      <c r="G791" s="1" t="s">
        <v>23</v>
      </c>
      <c r="H791" s="1">
        <v>0</v>
      </c>
      <c r="I791" s="1">
        <f t="shared" si="167"/>
        <v>0</v>
      </c>
      <c r="J791" s="1" t="s">
        <v>24</v>
      </c>
      <c r="K791" s="1">
        <v>3</v>
      </c>
      <c r="L791" s="1" t="s">
        <v>19</v>
      </c>
      <c r="M791" s="1" t="b">
        <v>1</v>
      </c>
      <c r="N791" s="2" t="s">
        <v>17</v>
      </c>
      <c r="O791">
        <f t="shared" si="168"/>
        <v>13</v>
      </c>
      <c r="P791">
        <f t="shared" si="169"/>
        <v>1</v>
      </c>
      <c r="Q791">
        <f>IF(G791="B",VLOOKUP(F791,room_rates!$A$2:$G$8,3,FALSE),IF(G791="P",VLOOKUP(F791,room_rates!$A$2:$G$8,6,FALSE),IF(G791="M",VLOOKUP(F791,room_rates!$A$2:$G$8,7,FALSE),"")))</f>
        <v>220</v>
      </c>
      <c r="R791">
        <f t="shared" si="170"/>
        <v>0</v>
      </c>
      <c r="S791">
        <f>IF(J791="Online Travel Agency",VLOOKUP(F791,room_rates!$A$2:$G$8,3,FALSE)*15%,0)</f>
        <v>33</v>
      </c>
      <c r="T791">
        <f t="shared" si="171"/>
        <v>2.2000000000000002</v>
      </c>
      <c r="U791">
        <f t="shared" si="172"/>
        <v>554.40000000000009</v>
      </c>
      <c r="V791">
        <f t="shared" si="173"/>
        <v>3</v>
      </c>
    </row>
    <row r="792" spans="1:22" ht="14.25" customHeight="1" x14ac:dyDescent="0.35">
      <c r="A792" s="1">
        <v>1005992</v>
      </c>
      <c r="B792" s="3">
        <v>45693</v>
      </c>
      <c r="C792" s="3">
        <v>45707</v>
      </c>
      <c r="D792" s="3">
        <v>45708</v>
      </c>
      <c r="E792" s="1" t="s">
        <v>21</v>
      </c>
      <c r="F792" s="1">
        <v>4</v>
      </c>
      <c r="G792" s="1" t="s">
        <v>23</v>
      </c>
      <c r="H792" s="1">
        <v>0</v>
      </c>
      <c r="I792" s="1">
        <f t="shared" si="167"/>
        <v>0</v>
      </c>
      <c r="J792" s="1" t="s">
        <v>24</v>
      </c>
      <c r="K792" s="1">
        <v>1</v>
      </c>
      <c r="L792" s="1" t="s">
        <v>16</v>
      </c>
      <c r="M792" s="1" t="b">
        <v>0</v>
      </c>
      <c r="N792" s="2" t="s">
        <v>17</v>
      </c>
      <c r="O792">
        <f t="shared" si="168"/>
        <v>14</v>
      </c>
      <c r="P792">
        <f t="shared" si="169"/>
        <v>1</v>
      </c>
      <c r="Q792">
        <f>IF(G792="B",VLOOKUP(F792,room_rates!$A$2:$G$8,3,FALSE),IF(G792="P",VLOOKUP(F792,room_rates!$A$2:$G$8,6,FALSE),IF(G792="M",VLOOKUP(F792,room_rates!$A$2:$G$8,7,FALSE),"")))</f>
        <v>230</v>
      </c>
      <c r="R792">
        <f t="shared" si="170"/>
        <v>0</v>
      </c>
      <c r="S792">
        <f>IF(J792="Online Travel Agency",VLOOKUP(F792,room_rates!$A$2:$G$8,3,FALSE)*15%,0)</f>
        <v>34.5</v>
      </c>
      <c r="T792">
        <f t="shared" si="171"/>
        <v>0</v>
      </c>
      <c r="U792">
        <f t="shared" si="172"/>
        <v>195.5</v>
      </c>
      <c r="V792">
        <f t="shared" si="173"/>
        <v>1</v>
      </c>
    </row>
    <row r="793" spans="1:22" ht="14.25" customHeight="1" x14ac:dyDescent="0.35">
      <c r="A793" s="1">
        <v>1005998</v>
      </c>
      <c r="B793" s="3">
        <v>45707</v>
      </c>
      <c r="C793" s="3">
        <v>45707</v>
      </c>
      <c r="D793" s="3">
        <v>45714</v>
      </c>
      <c r="E793" s="1" t="s">
        <v>21</v>
      </c>
      <c r="F793" s="1">
        <v>3</v>
      </c>
      <c r="G793" s="1" t="s">
        <v>23</v>
      </c>
      <c r="H793" s="1">
        <v>0</v>
      </c>
      <c r="I793" s="1">
        <f t="shared" si="167"/>
        <v>0</v>
      </c>
      <c r="J793" s="1" t="s">
        <v>20</v>
      </c>
      <c r="K793" s="1">
        <v>1</v>
      </c>
      <c r="L793" s="1" t="s">
        <v>19</v>
      </c>
      <c r="M793" s="1" t="b">
        <v>1</v>
      </c>
      <c r="N793" s="2" t="s">
        <v>17</v>
      </c>
      <c r="O793">
        <f t="shared" si="168"/>
        <v>0</v>
      </c>
      <c r="P793">
        <f t="shared" si="169"/>
        <v>7</v>
      </c>
      <c r="Q793">
        <f>IF(G793="B",VLOOKUP(F793,room_rates!$A$2:$G$8,3,FALSE),IF(G793="P",VLOOKUP(F793,room_rates!$A$2:$G$8,6,FALSE),IF(G793="M",VLOOKUP(F793,room_rates!$A$2:$G$8,7,FALSE),"")))</f>
        <v>220</v>
      </c>
      <c r="R793">
        <f t="shared" si="170"/>
        <v>0</v>
      </c>
      <c r="S793">
        <f>IF(J793="Online Travel Agency",VLOOKUP(F793,room_rates!$A$2:$G$8,3,FALSE)*15%,0)</f>
        <v>0</v>
      </c>
      <c r="T793">
        <f t="shared" si="171"/>
        <v>2.2000000000000002</v>
      </c>
      <c r="U793">
        <f t="shared" si="172"/>
        <v>1524.6000000000001</v>
      </c>
      <c r="V793">
        <f t="shared" si="173"/>
        <v>7</v>
      </c>
    </row>
    <row r="794" spans="1:22" ht="14.25" customHeight="1" x14ac:dyDescent="0.35">
      <c r="A794" s="1">
        <v>1006033</v>
      </c>
      <c r="B794" s="3">
        <v>45692</v>
      </c>
      <c r="C794" s="3">
        <v>45707</v>
      </c>
      <c r="D794" s="3">
        <v>45711</v>
      </c>
      <c r="E794" s="1" t="s">
        <v>18</v>
      </c>
      <c r="F794" s="1">
        <v>1</v>
      </c>
      <c r="G794" s="1" t="s">
        <v>23</v>
      </c>
      <c r="H794" s="1">
        <v>0</v>
      </c>
      <c r="I794" s="1">
        <f t="shared" si="167"/>
        <v>0</v>
      </c>
      <c r="J794" s="1" t="s">
        <v>15</v>
      </c>
      <c r="K794" s="1">
        <v>1</v>
      </c>
      <c r="L794" s="1" t="s">
        <v>19</v>
      </c>
      <c r="M794" s="1" t="b">
        <v>1</v>
      </c>
      <c r="N794" s="2" t="s">
        <v>17</v>
      </c>
      <c r="O794">
        <f t="shared" si="168"/>
        <v>15</v>
      </c>
      <c r="P794">
        <f t="shared" si="169"/>
        <v>4</v>
      </c>
      <c r="Q794">
        <f>IF(G794="B",VLOOKUP(F794,room_rates!$A$2:$G$8,3,FALSE),IF(G794="P",VLOOKUP(F794,room_rates!$A$2:$G$8,6,FALSE),IF(G794="M",VLOOKUP(F794,room_rates!$A$2:$G$8,7,FALSE),"")))</f>
        <v>120</v>
      </c>
      <c r="R794">
        <f t="shared" si="170"/>
        <v>0</v>
      </c>
      <c r="S794">
        <f>IF(J794="Online Travel Agency",VLOOKUP(F794,room_rates!$A$2:$G$8,3,FALSE)*15%,0)</f>
        <v>0</v>
      </c>
      <c r="T794">
        <f t="shared" si="171"/>
        <v>1.2</v>
      </c>
      <c r="U794">
        <f t="shared" si="172"/>
        <v>475.2</v>
      </c>
      <c r="V794">
        <f t="shared" si="173"/>
        <v>4</v>
      </c>
    </row>
    <row r="795" spans="1:22" ht="14.25" customHeight="1" x14ac:dyDescent="0.35">
      <c r="A795" s="1">
        <v>1006320</v>
      </c>
      <c r="B795" s="3">
        <v>45691</v>
      </c>
      <c r="C795" s="3">
        <v>45707</v>
      </c>
      <c r="D795" s="3">
        <v>45709</v>
      </c>
      <c r="E795" s="1" t="s">
        <v>18</v>
      </c>
      <c r="F795" s="1">
        <v>1</v>
      </c>
      <c r="G795" s="1" t="s">
        <v>23</v>
      </c>
      <c r="H795" s="1">
        <v>0</v>
      </c>
      <c r="I795" s="1">
        <f t="shared" si="167"/>
        <v>0</v>
      </c>
      <c r="J795" s="1" t="s">
        <v>24</v>
      </c>
      <c r="K795" s="1">
        <v>1</v>
      </c>
      <c r="L795" s="1" t="s">
        <v>19</v>
      </c>
      <c r="M795" s="1" t="b">
        <v>0</v>
      </c>
      <c r="N795" s="2" t="s">
        <v>17</v>
      </c>
      <c r="O795">
        <f t="shared" si="168"/>
        <v>16</v>
      </c>
      <c r="P795">
        <f t="shared" si="169"/>
        <v>2</v>
      </c>
      <c r="Q795">
        <f>IF(G795="B",VLOOKUP(F795,room_rates!$A$2:$G$8,3,FALSE),IF(G795="P",VLOOKUP(F795,room_rates!$A$2:$G$8,6,FALSE),IF(G795="M",VLOOKUP(F795,room_rates!$A$2:$G$8,7,FALSE),"")))</f>
        <v>120</v>
      </c>
      <c r="R795">
        <f t="shared" si="170"/>
        <v>0</v>
      </c>
      <c r="S795">
        <f>IF(J795="Online Travel Agency",VLOOKUP(F795,room_rates!$A$2:$G$8,3,FALSE)*15%,0)</f>
        <v>18</v>
      </c>
      <c r="T795">
        <f t="shared" si="171"/>
        <v>0</v>
      </c>
      <c r="U795">
        <f t="shared" si="172"/>
        <v>204</v>
      </c>
      <c r="V795">
        <f t="shared" si="173"/>
        <v>2</v>
      </c>
    </row>
    <row r="796" spans="1:22" ht="14.25" customHeight="1" x14ac:dyDescent="0.35">
      <c r="A796" s="1">
        <v>1006463</v>
      </c>
      <c r="B796" s="3">
        <v>45701</v>
      </c>
      <c r="C796" s="3">
        <v>45707</v>
      </c>
      <c r="D796" s="3">
        <v>45710</v>
      </c>
      <c r="E796" s="1" t="s">
        <v>18</v>
      </c>
      <c r="F796" s="1">
        <v>1</v>
      </c>
      <c r="G796" s="1" t="s">
        <v>23</v>
      </c>
      <c r="H796" s="1">
        <v>0</v>
      </c>
      <c r="I796" s="1">
        <f t="shared" si="167"/>
        <v>0</v>
      </c>
      <c r="J796" s="1" t="s">
        <v>24</v>
      </c>
      <c r="K796" s="1">
        <v>3</v>
      </c>
      <c r="L796" s="1" t="s">
        <v>16</v>
      </c>
      <c r="M796" s="1" t="b">
        <v>0</v>
      </c>
      <c r="N796" s="2" t="s">
        <v>17</v>
      </c>
      <c r="O796">
        <f t="shared" si="168"/>
        <v>6</v>
      </c>
      <c r="P796">
        <f t="shared" si="169"/>
        <v>3</v>
      </c>
      <c r="Q796">
        <f>IF(G796="B",VLOOKUP(F796,room_rates!$A$2:$G$8,3,FALSE),IF(G796="P",VLOOKUP(F796,room_rates!$A$2:$G$8,6,FALSE),IF(G796="M",VLOOKUP(F796,room_rates!$A$2:$G$8,7,FALSE),"")))</f>
        <v>120</v>
      </c>
      <c r="R796">
        <f t="shared" si="170"/>
        <v>0</v>
      </c>
      <c r="S796">
        <f>IF(J796="Online Travel Agency",VLOOKUP(F796,room_rates!$A$2:$G$8,3,FALSE)*15%,0)</f>
        <v>18</v>
      </c>
      <c r="T796">
        <f t="shared" si="171"/>
        <v>0</v>
      </c>
      <c r="U796">
        <f t="shared" si="172"/>
        <v>918</v>
      </c>
      <c r="V796">
        <f t="shared" si="173"/>
        <v>9</v>
      </c>
    </row>
    <row r="797" spans="1:22" ht="14.25" customHeight="1" x14ac:dyDescent="0.35">
      <c r="A797" s="1">
        <v>1002185</v>
      </c>
      <c r="B797" s="3">
        <v>45702</v>
      </c>
      <c r="C797" s="3">
        <v>45708</v>
      </c>
      <c r="D797" s="3">
        <v>45709</v>
      </c>
      <c r="E797" s="1" t="s">
        <v>13</v>
      </c>
      <c r="F797" s="1">
        <v>6</v>
      </c>
      <c r="G797" s="1" t="s">
        <v>23</v>
      </c>
      <c r="H797" s="1">
        <v>0</v>
      </c>
      <c r="I797" s="1">
        <f t="shared" si="167"/>
        <v>0</v>
      </c>
      <c r="J797" s="1" t="s">
        <v>24</v>
      </c>
      <c r="K797" s="1">
        <v>1</v>
      </c>
      <c r="L797" s="1" t="s">
        <v>16</v>
      </c>
      <c r="M797" s="1" t="b">
        <v>0</v>
      </c>
      <c r="N797" s="2" t="s">
        <v>17</v>
      </c>
      <c r="O797">
        <f t="shared" si="168"/>
        <v>6</v>
      </c>
      <c r="P797">
        <f t="shared" si="169"/>
        <v>1</v>
      </c>
      <c r="Q797">
        <f>IF(G797="B",VLOOKUP(F797,room_rates!$A$2:$G$8,3,FALSE),IF(G797="P",VLOOKUP(F797,room_rates!$A$2:$G$8,6,FALSE),IF(G797="M",VLOOKUP(F797,room_rates!$A$2:$G$8,7,FALSE),"")))</f>
        <v>350</v>
      </c>
      <c r="R797">
        <f t="shared" si="170"/>
        <v>0</v>
      </c>
      <c r="S797">
        <f>IF(J797="Online Travel Agency",VLOOKUP(F797,room_rates!$A$2:$G$8,3,FALSE)*15%,0)</f>
        <v>52.5</v>
      </c>
      <c r="T797">
        <f t="shared" si="171"/>
        <v>0</v>
      </c>
      <c r="U797">
        <f t="shared" si="172"/>
        <v>297.5</v>
      </c>
      <c r="V797">
        <f t="shared" si="173"/>
        <v>1</v>
      </c>
    </row>
    <row r="798" spans="1:22" ht="14.25" customHeight="1" x14ac:dyDescent="0.35">
      <c r="A798" s="1">
        <v>1002489</v>
      </c>
      <c r="B798" s="3">
        <v>45696</v>
      </c>
      <c r="C798" s="3">
        <v>45708</v>
      </c>
      <c r="D798" s="3">
        <v>45709</v>
      </c>
      <c r="E798" s="1" t="s">
        <v>18</v>
      </c>
      <c r="F798" s="1">
        <v>2</v>
      </c>
      <c r="G798" s="1" t="s">
        <v>23</v>
      </c>
      <c r="H798" s="1">
        <v>0</v>
      </c>
      <c r="I798" s="1">
        <f t="shared" si="167"/>
        <v>0</v>
      </c>
      <c r="J798" s="1" t="s">
        <v>15</v>
      </c>
      <c r="K798" s="1">
        <v>1</v>
      </c>
      <c r="L798" s="1" t="s">
        <v>19</v>
      </c>
      <c r="M798" s="1" t="b">
        <v>0</v>
      </c>
      <c r="N798" s="2" t="s">
        <v>17</v>
      </c>
      <c r="O798">
        <f t="shared" si="168"/>
        <v>12</v>
      </c>
      <c r="P798">
        <f t="shared" si="169"/>
        <v>1</v>
      </c>
      <c r="Q798">
        <f>IF(G798="B",VLOOKUP(F798,room_rates!$A$2:$G$8,3,FALSE),IF(G798="P",VLOOKUP(F798,room_rates!$A$2:$G$8,6,FALSE),IF(G798="M",VLOOKUP(F798,room_rates!$A$2:$G$8,7,FALSE),"")))</f>
        <v>140</v>
      </c>
      <c r="R798">
        <f t="shared" si="170"/>
        <v>0</v>
      </c>
      <c r="S798">
        <f>IF(J798="Online Travel Agency",VLOOKUP(F798,room_rates!$A$2:$G$8,3,FALSE)*15%,0)</f>
        <v>0</v>
      </c>
      <c r="T798">
        <f t="shared" si="171"/>
        <v>0</v>
      </c>
      <c r="U798">
        <f t="shared" si="172"/>
        <v>140</v>
      </c>
      <c r="V798">
        <f t="shared" si="173"/>
        <v>1</v>
      </c>
    </row>
    <row r="799" spans="1:22" ht="14.25" customHeight="1" x14ac:dyDescent="0.35">
      <c r="A799" s="1">
        <v>1002624</v>
      </c>
      <c r="B799" s="3">
        <v>45693</v>
      </c>
      <c r="C799" s="3">
        <v>45708</v>
      </c>
      <c r="D799" s="3">
        <v>45715</v>
      </c>
      <c r="E799" s="1" t="s">
        <v>18</v>
      </c>
      <c r="F799" s="1">
        <v>2</v>
      </c>
      <c r="G799" s="1" t="s">
        <v>23</v>
      </c>
      <c r="H799" s="1">
        <v>0</v>
      </c>
      <c r="I799" s="1">
        <f t="shared" si="167"/>
        <v>0</v>
      </c>
      <c r="J799" s="1" t="s">
        <v>24</v>
      </c>
      <c r="K799" s="1">
        <v>3</v>
      </c>
      <c r="L799" s="1" t="s">
        <v>16</v>
      </c>
      <c r="M799" s="1" t="b">
        <v>0</v>
      </c>
      <c r="N799" s="2" t="s">
        <v>17</v>
      </c>
      <c r="O799">
        <f t="shared" si="168"/>
        <v>15</v>
      </c>
      <c r="P799">
        <f t="shared" si="169"/>
        <v>7</v>
      </c>
      <c r="Q799">
        <f>IF(G799="B",VLOOKUP(F799,room_rates!$A$2:$G$8,3,FALSE),IF(G799="P",VLOOKUP(F799,room_rates!$A$2:$G$8,6,FALSE),IF(G799="M",VLOOKUP(F799,room_rates!$A$2:$G$8,7,FALSE),"")))</f>
        <v>140</v>
      </c>
      <c r="R799">
        <f t="shared" si="170"/>
        <v>0</v>
      </c>
      <c r="S799">
        <f>IF(J799="Online Travel Agency",VLOOKUP(F799,room_rates!$A$2:$G$8,3,FALSE)*15%,0)</f>
        <v>21</v>
      </c>
      <c r="T799">
        <f t="shared" si="171"/>
        <v>0</v>
      </c>
      <c r="U799">
        <f t="shared" si="172"/>
        <v>2499</v>
      </c>
      <c r="V799">
        <f t="shared" si="173"/>
        <v>21</v>
      </c>
    </row>
    <row r="800" spans="1:22" ht="14.25" customHeight="1" x14ac:dyDescent="0.35">
      <c r="A800" s="1">
        <v>1002651</v>
      </c>
      <c r="B800" s="3">
        <v>45702</v>
      </c>
      <c r="C800" s="3">
        <v>45708</v>
      </c>
      <c r="D800" s="3">
        <v>45709</v>
      </c>
      <c r="E800" s="1" t="s">
        <v>18</v>
      </c>
      <c r="F800" s="1">
        <v>1</v>
      </c>
      <c r="G800" s="1" t="s">
        <v>23</v>
      </c>
      <c r="H800" s="1">
        <v>0</v>
      </c>
      <c r="I800" s="1">
        <f t="shared" si="167"/>
        <v>0</v>
      </c>
      <c r="J800" s="1" t="s">
        <v>24</v>
      </c>
      <c r="K800" s="1">
        <v>1</v>
      </c>
      <c r="L800" s="1" t="s">
        <v>19</v>
      </c>
      <c r="M800" s="1" t="b">
        <v>0</v>
      </c>
      <c r="N800" s="2" t="s">
        <v>17</v>
      </c>
      <c r="O800">
        <f t="shared" si="168"/>
        <v>6</v>
      </c>
      <c r="P800">
        <f t="shared" si="169"/>
        <v>1</v>
      </c>
      <c r="Q800">
        <f>IF(G800="B",VLOOKUP(F800,room_rates!$A$2:$G$8,3,FALSE),IF(G800="P",VLOOKUP(F800,room_rates!$A$2:$G$8,6,FALSE),IF(G800="M",VLOOKUP(F800,room_rates!$A$2:$G$8,7,FALSE),"")))</f>
        <v>120</v>
      </c>
      <c r="R800">
        <f t="shared" si="170"/>
        <v>0</v>
      </c>
      <c r="S800">
        <f>IF(J800="Online Travel Agency",VLOOKUP(F800,room_rates!$A$2:$G$8,3,FALSE)*15%,0)</f>
        <v>18</v>
      </c>
      <c r="T800">
        <f t="shared" si="171"/>
        <v>0</v>
      </c>
      <c r="U800">
        <f t="shared" si="172"/>
        <v>102</v>
      </c>
      <c r="V800">
        <f t="shared" si="173"/>
        <v>1</v>
      </c>
    </row>
    <row r="801" spans="1:22" ht="14.25" customHeight="1" x14ac:dyDescent="0.35">
      <c r="A801" s="1">
        <v>1002722</v>
      </c>
      <c r="B801" s="3">
        <v>45690</v>
      </c>
      <c r="C801" s="3">
        <v>45708</v>
      </c>
      <c r="D801" s="3">
        <v>45712</v>
      </c>
      <c r="E801" s="1" t="s">
        <v>13</v>
      </c>
      <c r="F801" s="1">
        <v>6</v>
      </c>
      <c r="G801" s="1" t="s">
        <v>23</v>
      </c>
      <c r="H801" s="1">
        <v>0</v>
      </c>
      <c r="I801" s="1">
        <f t="shared" si="167"/>
        <v>0</v>
      </c>
      <c r="J801" s="1" t="s">
        <v>15</v>
      </c>
      <c r="K801" s="1">
        <v>1</v>
      </c>
      <c r="L801" s="1" t="s">
        <v>19</v>
      </c>
      <c r="M801" s="1" t="b">
        <v>0</v>
      </c>
      <c r="N801" s="2" t="s">
        <v>17</v>
      </c>
      <c r="O801">
        <f t="shared" si="168"/>
        <v>18</v>
      </c>
      <c r="P801">
        <f t="shared" si="169"/>
        <v>4</v>
      </c>
      <c r="Q801">
        <f>IF(G801="B",VLOOKUP(F801,room_rates!$A$2:$G$8,3,FALSE),IF(G801="P",VLOOKUP(F801,room_rates!$A$2:$G$8,6,FALSE),IF(G801="M",VLOOKUP(F801,room_rates!$A$2:$G$8,7,FALSE),"")))</f>
        <v>350</v>
      </c>
      <c r="R801">
        <f t="shared" si="170"/>
        <v>0</v>
      </c>
      <c r="S801">
        <f>IF(J801="Online Travel Agency",VLOOKUP(F801,room_rates!$A$2:$G$8,3,FALSE)*15%,0)</f>
        <v>0</v>
      </c>
      <c r="T801">
        <f t="shared" si="171"/>
        <v>0</v>
      </c>
      <c r="U801">
        <f t="shared" si="172"/>
        <v>1400</v>
      </c>
      <c r="V801">
        <f t="shared" si="173"/>
        <v>4</v>
      </c>
    </row>
    <row r="802" spans="1:22" ht="14.25" customHeight="1" x14ac:dyDescent="0.35">
      <c r="A802" s="1">
        <v>1002735</v>
      </c>
      <c r="B802" s="3">
        <v>45708</v>
      </c>
      <c r="C802" s="3">
        <v>45708</v>
      </c>
      <c r="D802" s="3">
        <v>45714</v>
      </c>
      <c r="E802" s="1" t="s">
        <v>13</v>
      </c>
      <c r="F802" s="1">
        <v>6</v>
      </c>
      <c r="G802" s="1" t="s">
        <v>23</v>
      </c>
      <c r="H802" s="1">
        <v>0</v>
      </c>
      <c r="I802" s="1">
        <f t="shared" si="167"/>
        <v>0</v>
      </c>
      <c r="J802" s="1" t="s">
        <v>20</v>
      </c>
      <c r="K802" s="1">
        <v>1</v>
      </c>
      <c r="L802" s="1" t="s">
        <v>16</v>
      </c>
      <c r="M802" s="1" t="b">
        <v>1</v>
      </c>
      <c r="N802" s="2" t="s">
        <v>17</v>
      </c>
      <c r="O802">
        <f t="shared" si="168"/>
        <v>0</v>
      </c>
      <c r="P802">
        <f t="shared" si="169"/>
        <v>6</v>
      </c>
      <c r="Q802">
        <f>IF(G802="B",VLOOKUP(F802,room_rates!$A$2:$G$8,3,FALSE),IF(G802="P",VLOOKUP(F802,room_rates!$A$2:$G$8,6,FALSE),IF(G802="M",VLOOKUP(F802,room_rates!$A$2:$G$8,7,FALSE),"")))</f>
        <v>350</v>
      </c>
      <c r="R802">
        <f t="shared" si="170"/>
        <v>0</v>
      </c>
      <c r="S802">
        <f>IF(J802="Online Travel Agency",VLOOKUP(F802,room_rates!$A$2:$G$8,3,FALSE)*15%,0)</f>
        <v>0</v>
      </c>
      <c r="T802">
        <f t="shared" si="171"/>
        <v>3.5</v>
      </c>
      <c r="U802">
        <f t="shared" si="172"/>
        <v>2079</v>
      </c>
      <c r="V802">
        <f t="shared" si="173"/>
        <v>6</v>
      </c>
    </row>
    <row r="803" spans="1:22" ht="14.25" customHeight="1" x14ac:dyDescent="0.35">
      <c r="A803" s="1">
        <v>1005301</v>
      </c>
      <c r="B803" s="3">
        <v>45681</v>
      </c>
      <c r="C803" s="3">
        <v>45708</v>
      </c>
      <c r="D803" s="3">
        <v>45715</v>
      </c>
      <c r="E803" s="1" t="s">
        <v>18</v>
      </c>
      <c r="F803" s="1">
        <v>2</v>
      </c>
      <c r="G803" s="1" t="s">
        <v>23</v>
      </c>
      <c r="H803" s="1">
        <v>0</v>
      </c>
      <c r="I803" s="1">
        <f t="shared" si="167"/>
        <v>0</v>
      </c>
      <c r="J803" s="1" t="s">
        <v>15</v>
      </c>
      <c r="K803" s="1">
        <v>2</v>
      </c>
      <c r="L803" s="1" t="s">
        <v>19</v>
      </c>
      <c r="M803" s="1" t="b">
        <v>0</v>
      </c>
      <c r="N803" s="2" t="s">
        <v>17</v>
      </c>
      <c r="O803">
        <f t="shared" si="168"/>
        <v>27</v>
      </c>
      <c r="P803">
        <f t="shared" si="169"/>
        <v>7</v>
      </c>
      <c r="Q803">
        <f>IF(G803="B",VLOOKUP(F803,room_rates!$A$2:$G$8,3,FALSE),IF(G803="P",VLOOKUP(F803,room_rates!$A$2:$G$8,6,FALSE),IF(G803="M",VLOOKUP(F803,room_rates!$A$2:$G$8,7,FALSE),"")))</f>
        <v>140</v>
      </c>
      <c r="R803">
        <f t="shared" si="170"/>
        <v>0</v>
      </c>
      <c r="S803">
        <f>IF(J803="Online Travel Agency",VLOOKUP(F803,room_rates!$A$2:$G$8,3,FALSE)*15%,0)</f>
        <v>0</v>
      </c>
      <c r="T803">
        <f t="shared" si="171"/>
        <v>0</v>
      </c>
      <c r="U803">
        <f t="shared" si="172"/>
        <v>1960</v>
      </c>
      <c r="V803">
        <f t="shared" si="173"/>
        <v>14</v>
      </c>
    </row>
    <row r="804" spans="1:22" ht="14.25" customHeight="1" x14ac:dyDescent="0.35">
      <c r="A804" s="1">
        <v>1005386</v>
      </c>
      <c r="B804" s="3">
        <v>45691</v>
      </c>
      <c r="C804" s="3">
        <v>45708</v>
      </c>
      <c r="D804" s="3">
        <v>45715</v>
      </c>
      <c r="E804" s="1" t="s">
        <v>18</v>
      </c>
      <c r="F804" s="1">
        <v>1</v>
      </c>
      <c r="G804" s="1" t="s">
        <v>23</v>
      </c>
      <c r="H804" s="1">
        <v>0</v>
      </c>
      <c r="I804" s="1">
        <f t="shared" si="167"/>
        <v>0</v>
      </c>
      <c r="J804" s="1" t="s">
        <v>24</v>
      </c>
      <c r="K804" s="1">
        <v>2</v>
      </c>
      <c r="L804" s="1" t="s">
        <v>19</v>
      </c>
      <c r="M804" s="1" t="b">
        <v>0</v>
      </c>
      <c r="N804" s="2" t="s">
        <v>17</v>
      </c>
      <c r="O804">
        <f t="shared" si="168"/>
        <v>17</v>
      </c>
      <c r="P804">
        <f t="shared" si="169"/>
        <v>7</v>
      </c>
      <c r="Q804">
        <f>IF(G804="B",VLOOKUP(F804,room_rates!$A$2:$G$8,3,FALSE),IF(G804="P",VLOOKUP(F804,room_rates!$A$2:$G$8,6,FALSE),IF(G804="M",VLOOKUP(F804,room_rates!$A$2:$G$8,7,FALSE),"")))</f>
        <v>120</v>
      </c>
      <c r="R804">
        <f t="shared" si="170"/>
        <v>0</v>
      </c>
      <c r="S804">
        <f>IF(J804="Online Travel Agency",VLOOKUP(F804,room_rates!$A$2:$G$8,3,FALSE)*15%,0)</f>
        <v>18</v>
      </c>
      <c r="T804">
        <f t="shared" si="171"/>
        <v>0</v>
      </c>
      <c r="U804">
        <f t="shared" si="172"/>
        <v>1428</v>
      </c>
      <c r="V804">
        <f t="shared" si="173"/>
        <v>14</v>
      </c>
    </row>
    <row r="805" spans="1:22" ht="14.25" customHeight="1" x14ac:dyDescent="0.35">
      <c r="A805" s="1">
        <v>1005434</v>
      </c>
      <c r="B805" s="3">
        <v>45695</v>
      </c>
      <c r="C805" s="3">
        <v>45708</v>
      </c>
      <c r="D805" s="3">
        <v>45712</v>
      </c>
      <c r="E805" s="1" t="s">
        <v>18</v>
      </c>
      <c r="F805" s="1">
        <v>2</v>
      </c>
      <c r="G805" s="1" t="s">
        <v>23</v>
      </c>
      <c r="H805" s="1">
        <v>0</v>
      </c>
      <c r="I805" s="1">
        <f t="shared" si="167"/>
        <v>0</v>
      </c>
      <c r="J805" s="1" t="s">
        <v>15</v>
      </c>
      <c r="K805" s="1">
        <v>1</v>
      </c>
      <c r="L805" s="1" t="s">
        <v>19</v>
      </c>
      <c r="M805" s="1" t="b">
        <v>0</v>
      </c>
      <c r="N805" s="2" t="s">
        <v>17</v>
      </c>
      <c r="O805">
        <f t="shared" si="168"/>
        <v>13</v>
      </c>
      <c r="P805">
        <f t="shared" si="169"/>
        <v>4</v>
      </c>
      <c r="Q805">
        <f>IF(G805="B",VLOOKUP(F805,room_rates!$A$2:$G$8,3,FALSE),IF(G805="P",VLOOKUP(F805,room_rates!$A$2:$G$8,6,FALSE),IF(G805="M",VLOOKUP(F805,room_rates!$A$2:$G$8,7,FALSE),"")))</f>
        <v>140</v>
      </c>
      <c r="R805">
        <f t="shared" si="170"/>
        <v>0</v>
      </c>
      <c r="S805">
        <f>IF(J805="Online Travel Agency",VLOOKUP(F805,room_rates!$A$2:$G$8,3,FALSE)*15%,0)</f>
        <v>0</v>
      </c>
      <c r="T805">
        <f t="shared" si="171"/>
        <v>0</v>
      </c>
      <c r="U805">
        <f t="shared" si="172"/>
        <v>560</v>
      </c>
      <c r="V805">
        <f t="shared" si="173"/>
        <v>4</v>
      </c>
    </row>
    <row r="806" spans="1:22" ht="14.25" customHeight="1" x14ac:dyDescent="0.35">
      <c r="A806" s="1">
        <v>1005452</v>
      </c>
      <c r="B806" s="3">
        <v>45691</v>
      </c>
      <c r="C806" s="3">
        <v>45708</v>
      </c>
      <c r="D806" s="3">
        <v>45715</v>
      </c>
      <c r="E806" s="1" t="s">
        <v>18</v>
      </c>
      <c r="F806" s="1">
        <v>1</v>
      </c>
      <c r="G806" s="1" t="s">
        <v>23</v>
      </c>
      <c r="H806" s="1">
        <v>0</v>
      </c>
      <c r="I806" s="1">
        <f t="shared" si="167"/>
        <v>0</v>
      </c>
      <c r="J806" s="1" t="s">
        <v>24</v>
      </c>
      <c r="K806" s="1">
        <v>3</v>
      </c>
      <c r="L806" s="1" t="s">
        <v>16</v>
      </c>
      <c r="M806" s="1" t="b">
        <v>1</v>
      </c>
      <c r="N806" s="2" t="s">
        <v>17</v>
      </c>
      <c r="O806">
        <f t="shared" si="168"/>
        <v>17</v>
      </c>
      <c r="P806">
        <f t="shared" si="169"/>
        <v>7</v>
      </c>
      <c r="Q806">
        <f>IF(G806="B",VLOOKUP(F806,room_rates!$A$2:$G$8,3,FALSE),IF(G806="P",VLOOKUP(F806,room_rates!$A$2:$G$8,6,FALSE),IF(G806="M",VLOOKUP(F806,room_rates!$A$2:$G$8,7,FALSE),"")))</f>
        <v>120</v>
      </c>
      <c r="R806">
        <f t="shared" si="170"/>
        <v>0</v>
      </c>
      <c r="S806">
        <f>IF(J806="Online Travel Agency",VLOOKUP(F806,room_rates!$A$2:$G$8,3,FALSE)*15%,0)</f>
        <v>18</v>
      </c>
      <c r="T806">
        <f t="shared" si="171"/>
        <v>1.2</v>
      </c>
      <c r="U806">
        <f t="shared" si="172"/>
        <v>2116.7999999999997</v>
      </c>
      <c r="V806">
        <f t="shared" si="173"/>
        <v>21</v>
      </c>
    </row>
    <row r="807" spans="1:22" ht="14.25" customHeight="1" x14ac:dyDescent="0.35">
      <c r="A807" s="1">
        <v>1005937</v>
      </c>
      <c r="B807" s="3">
        <v>45674</v>
      </c>
      <c r="C807" s="3">
        <v>45708</v>
      </c>
      <c r="D807" s="3">
        <v>45715</v>
      </c>
      <c r="E807" s="1" t="s">
        <v>18</v>
      </c>
      <c r="F807" s="1">
        <v>2</v>
      </c>
      <c r="G807" s="1" t="s">
        <v>23</v>
      </c>
      <c r="H807" s="1">
        <v>0</v>
      </c>
      <c r="I807" s="1">
        <f t="shared" si="167"/>
        <v>0</v>
      </c>
      <c r="J807" s="1" t="s">
        <v>15</v>
      </c>
      <c r="K807" s="1">
        <v>3</v>
      </c>
      <c r="L807" s="1" t="s">
        <v>19</v>
      </c>
      <c r="M807" s="1" t="b">
        <v>1</v>
      </c>
      <c r="N807" s="2" t="s">
        <v>17</v>
      </c>
      <c r="O807">
        <f t="shared" si="168"/>
        <v>34</v>
      </c>
      <c r="P807">
        <f t="shared" si="169"/>
        <v>7</v>
      </c>
      <c r="Q807">
        <f>IF(G807="B",VLOOKUP(F807,room_rates!$A$2:$G$8,3,FALSE),IF(G807="P",VLOOKUP(F807,room_rates!$A$2:$G$8,6,FALSE),IF(G807="M",VLOOKUP(F807,room_rates!$A$2:$G$8,7,FALSE),"")))</f>
        <v>140</v>
      </c>
      <c r="R807">
        <f t="shared" si="170"/>
        <v>0</v>
      </c>
      <c r="S807">
        <f>IF(J807="Online Travel Agency",VLOOKUP(F807,room_rates!$A$2:$G$8,3,FALSE)*15%,0)</f>
        <v>0</v>
      </c>
      <c r="T807">
        <f t="shared" si="171"/>
        <v>1.4000000000000001</v>
      </c>
      <c r="U807">
        <f t="shared" si="172"/>
        <v>2910.6</v>
      </c>
      <c r="V807">
        <f t="shared" si="173"/>
        <v>21</v>
      </c>
    </row>
    <row r="808" spans="1:22" ht="14.25" customHeight="1" x14ac:dyDescent="0.35">
      <c r="A808" s="1">
        <v>1006019</v>
      </c>
      <c r="B808" s="3">
        <v>45680</v>
      </c>
      <c r="C808" s="3">
        <v>45708</v>
      </c>
      <c r="D808" s="3">
        <v>45709</v>
      </c>
      <c r="E808" s="1" t="s">
        <v>21</v>
      </c>
      <c r="F808" s="1">
        <v>4</v>
      </c>
      <c r="G808" s="1" t="s">
        <v>23</v>
      </c>
      <c r="H808" s="1">
        <v>0</v>
      </c>
      <c r="I808" s="1">
        <f t="shared" si="167"/>
        <v>0</v>
      </c>
      <c r="J808" s="1" t="s">
        <v>15</v>
      </c>
      <c r="K808" s="1">
        <v>2</v>
      </c>
      <c r="L808" s="1" t="s">
        <v>19</v>
      </c>
      <c r="M808" s="1" t="b">
        <v>0</v>
      </c>
      <c r="N808" s="2" t="s">
        <v>17</v>
      </c>
      <c r="O808">
        <f t="shared" si="168"/>
        <v>28</v>
      </c>
      <c r="P808">
        <f t="shared" si="169"/>
        <v>1</v>
      </c>
      <c r="Q808">
        <f>IF(G808="B",VLOOKUP(F808,room_rates!$A$2:$G$8,3,FALSE),IF(G808="P",VLOOKUP(F808,room_rates!$A$2:$G$8,6,FALSE),IF(G808="M",VLOOKUP(F808,room_rates!$A$2:$G$8,7,FALSE),"")))</f>
        <v>230</v>
      </c>
      <c r="R808">
        <f t="shared" si="170"/>
        <v>0</v>
      </c>
      <c r="S808">
        <f>IF(J808="Online Travel Agency",VLOOKUP(F808,room_rates!$A$2:$G$8,3,FALSE)*15%,0)</f>
        <v>0</v>
      </c>
      <c r="T808">
        <f t="shared" si="171"/>
        <v>0</v>
      </c>
      <c r="U808">
        <f t="shared" si="172"/>
        <v>460</v>
      </c>
      <c r="V808">
        <f t="shared" si="173"/>
        <v>2</v>
      </c>
    </row>
    <row r="809" spans="1:22" ht="14.25" customHeight="1" x14ac:dyDescent="0.35">
      <c r="A809" s="1">
        <v>1006446</v>
      </c>
      <c r="B809" s="3">
        <v>45708</v>
      </c>
      <c r="C809" s="3">
        <v>45708</v>
      </c>
      <c r="D809" s="3">
        <v>45711</v>
      </c>
      <c r="E809" s="1" t="s">
        <v>21</v>
      </c>
      <c r="F809" s="1">
        <v>3</v>
      </c>
      <c r="G809" s="1" t="s">
        <v>23</v>
      </c>
      <c r="H809" s="1">
        <v>0</v>
      </c>
      <c r="I809" s="1">
        <f t="shared" si="167"/>
        <v>0</v>
      </c>
      <c r="J809" s="1" t="s">
        <v>20</v>
      </c>
      <c r="K809" s="1">
        <v>3</v>
      </c>
      <c r="L809" s="1" t="s">
        <v>19</v>
      </c>
      <c r="M809" s="1" t="b">
        <v>1</v>
      </c>
      <c r="N809" s="2" t="s">
        <v>17</v>
      </c>
      <c r="O809">
        <f t="shared" si="168"/>
        <v>0</v>
      </c>
      <c r="P809">
        <f t="shared" si="169"/>
        <v>3</v>
      </c>
      <c r="Q809">
        <f>IF(G809="B",VLOOKUP(F809,room_rates!$A$2:$G$8,3,FALSE),IF(G809="P",VLOOKUP(F809,room_rates!$A$2:$G$8,6,FALSE),IF(G809="M",VLOOKUP(F809,room_rates!$A$2:$G$8,7,FALSE),"")))</f>
        <v>220</v>
      </c>
      <c r="R809">
        <f t="shared" si="170"/>
        <v>0</v>
      </c>
      <c r="S809">
        <f>IF(J809="Online Travel Agency",VLOOKUP(F809,room_rates!$A$2:$G$8,3,FALSE)*15%,0)</f>
        <v>0</v>
      </c>
      <c r="T809">
        <f t="shared" si="171"/>
        <v>2.2000000000000002</v>
      </c>
      <c r="U809">
        <f t="shared" si="172"/>
        <v>1960.2</v>
      </c>
      <c r="V809">
        <f t="shared" si="173"/>
        <v>9</v>
      </c>
    </row>
    <row r="810" spans="1:22" ht="14.25" customHeight="1" x14ac:dyDescent="0.35">
      <c r="A810" s="1">
        <v>1006657</v>
      </c>
      <c r="B810" s="3">
        <v>45674</v>
      </c>
      <c r="C810" s="3">
        <v>45708</v>
      </c>
      <c r="D810" s="3">
        <v>45709</v>
      </c>
      <c r="E810" s="1" t="s">
        <v>18</v>
      </c>
      <c r="F810" s="1">
        <v>2</v>
      </c>
      <c r="G810" s="1" t="s">
        <v>23</v>
      </c>
      <c r="H810" s="1">
        <v>0</v>
      </c>
      <c r="I810" s="1">
        <f t="shared" si="167"/>
        <v>0</v>
      </c>
      <c r="J810" s="1" t="s">
        <v>15</v>
      </c>
      <c r="K810" s="1">
        <v>1</v>
      </c>
      <c r="L810" s="1" t="s">
        <v>19</v>
      </c>
      <c r="M810" s="1" t="b">
        <v>0</v>
      </c>
      <c r="N810" s="2" t="s">
        <v>17</v>
      </c>
      <c r="O810">
        <f t="shared" si="168"/>
        <v>34</v>
      </c>
      <c r="P810">
        <f t="shared" si="169"/>
        <v>1</v>
      </c>
      <c r="Q810">
        <f>IF(G810="B",VLOOKUP(F810,room_rates!$A$2:$G$8,3,FALSE),IF(G810="P",VLOOKUP(F810,room_rates!$A$2:$G$8,6,FALSE),IF(G810="M",VLOOKUP(F810,room_rates!$A$2:$G$8,7,FALSE),"")))</f>
        <v>140</v>
      </c>
      <c r="R810">
        <f t="shared" si="170"/>
        <v>0</v>
      </c>
      <c r="S810">
        <f>IF(J810="Online Travel Agency",VLOOKUP(F810,room_rates!$A$2:$G$8,3,FALSE)*15%,0)</f>
        <v>0</v>
      </c>
      <c r="T810">
        <f t="shared" si="171"/>
        <v>0</v>
      </c>
      <c r="U810">
        <f t="shared" si="172"/>
        <v>140</v>
      </c>
      <c r="V810">
        <f t="shared" si="173"/>
        <v>1</v>
      </c>
    </row>
    <row r="811" spans="1:22" ht="14.25" customHeight="1" x14ac:dyDescent="0.35">
      <c r="A811" s="1">
        <v>1006663</v>
      </c>
      <c r="B811" s="3">
        <v>45687</v>
      </c>
      <c r="C811" s="3">
        <v>45708</v>
      </c>
      <c r="D811" s="3">
        <v>45709</v>
      </c>
      <c r="E811" s="1" t="s">
        <v>18</v>
      </c>
      <c r="F811" s="1">
        <v>1</v>
      </c>
      <c r="G811" s="1" t="s">
        <v>23</v>
      </c>
      <c r="H811" s="1">
        <v>0</v>
      </c>
      <c r="I811" s="1">
        <f t="shared" si="167"/>
        <v>0</v>
      </c>
      <c r="J811" s="1" t="s">
        <v>15</v>
      </c>
      <c r="K811" s="1">
        <v>1</v>
      </c>
      <c r="L811" s="1" t="s">
        <v>16</v>
      </c>
      <c r="M811" s="1" t="b">
        <v>0</v>
      </c>
      <c r="N811" s="2" t="s">
        <v>17</v>
      </c>
      <c r="O811">
        <f t="shared" si="168"/>
        <v>21</v>
      </c>
      <c r="P811">
        <f t="shared" si="169"/>
        <v>1</v>
      </c>
      <c r="Q811">
        <f>IF(G811="B",VLOOKUP(F811,room_rates!$A$2:$G$8,3,FALSE),IF(G811="P",VLOOKUP(F811,room_rates!$A$2:$G$8,6,FALSE),IF(G811="M",VLOOKUP(F811,room_rates!$A$2:$G$8,7,FALSE),"")))</f>
        <v>120</v>
      </c>
      <c r="R811">
        <f t="shared" si="170"/>
        <v>0</v>
      </c>
      <c r="S811">
        <f>IF(J811="Online Travel Agency",VLOOKUP(F811,room_rates!$A$2:$G$8,3,FALSE)*15%,0)</f>
        <v>0</v>
      </c>
      <c r="T811">
        <f t="shared" si="171"/>
        <v>0</v>
      </c>
      <c r="U811">
        <f t="shared" si="172"/>
        <v>120</v>
      </c>
      <c r="V811">
        <f t="shared" si="173"/>
        <v>1</v>
      </c>
    </row>
    <row r="812" spans="1:22" ht="14.25" customHeight="1" x14ac:dyDescent="0.35">
      <c r="A812" s="1">
        <v>1006856</v>
      </c>
      <c r="B812" s="3">
        <v>45708</v>
      </c>
      <c r="C812" s="3">
        <v>45708</v>
      </c>
      <c r="D812" s="3">
        <v>45715</v>
      </c>
      <c r="E812" s="1" t="s">
        <v>21</v>
      </c>
      <c r="F812" s="1">
        <v>5</v>
      </c>
      <c r="G812" s="1" t="s">
        <v>23</v>
      </c>
      <c r="H812" s="1">
        <v>0</v>
      </c>
      <c r="I812" s="1">
        <f t="shared" si="167"/>
        <v>0</v>
      </c>
      <c r="J812" s="1" t="s">
        <v>20</v>
      </c>
      <c r="K812" s="1">
        <v>2</v>
      </c>
      <c r="L812" s="1" t="s">
        <v>19</v>
      </c>
      <c r="M812" s="1" t="b">
        <v>0</v>
      </c>
      <c r="N812" s="2" t="s">
        <v>17</v>
      </c>
      <c r="O812">
        <f t="shared" si="168"/>
        <v>0</v>
      </c>
      <c r="P812">
        <f t="shared" si="169"/>
        <v>7</v>
      </c>
      <c r="Q812">
        <f>IF(G812="B",VLOOKUP(F812,room_rates!$A$2:$G$8,3,FALSE),IF(G812="P",VLOOKUP(F812,room_rates!$A$2:$G$8,6,FALSE),IF(G812="M",VLOOKUP(F812,room_rates!$A$2:$G$8,7,FALSE),"")))</f>
        <v>240</v>
      </c>
      <c r="R812">
        <f t="shared" si="170"/>
        <v>0</v>
      </c>
      <c r="S812">
        <f>IF(J812="Online Travel Agency",VLOOKUP(F812,room_rates!$A$2:$G$8,3,FALSE)*15%,0)</f>
        <v>0</v>
      </c>
      <c r="T812">
        <f t="shared" si="171"/>
        <v>0</v>
      </c>
      <c r="U812">
        <f t="shared" si="172"/>
        <v>3360</v>
      </c>
      <c r="V812">
        <f t="shared" si="173"/>
        <v>14</v>
      </c>
    </row>
    <row r="813" spans="1:22" ht="14.25" hidden="1" customHeight="1" x14ac:dyDescent="0.35">
      <c r="A813" s="1">
        <v>1006930</v>
      </c>
      <c r="B813" s="3">
        <v>45674</v>
      </c>
      <c r="C813" s="3">
        <v>45708</v>
      </c>
      <c r="E813" s="1" t="s">
        <v>18</v>
      </c>
      <c r="F813" s="1">
        <v>1</v>
      </c>
      <c r="H813" s="1">
        <v>0</v>
      </c>
      <c r="I813" s="1"/>
      <c r="J813" s="2" t="s">
        <v>15</v>
      </c>
      <c r="K813" s="1">
        <v>1</v>
      </c>
      <c r="L813" s="1" t="s">
        <v>19</v>
      </c>
      <c r="N813" s="2" t="s">
        <v>22</v>
      </c>
    </row>
    <row r="814" spans="1:22" ht="14.25" hidden="1" customHeight="1" x14ac:dyDescent="0.35">
      <c r="A814" s="1">
        <v>1006936</v>
      </c>
      <c r="B814" s="3">
        <v>45687</v>
      </c>
      <c r="C814" s="3">
        <v>45708</v>
      </c>
      <c r="E814" s="1" t="s">
        <v>18</v>
      </c>
      <c r="F814" s="1">
        <v>1</v>
      </c>
      <c r="H814" s="1">
        <v>0</v>
      </c>
      <c r="I814" s="1"/>
      <c r="J814" s="2" t="s">
        <v>15</v>
      </c>
      <c r="K814" s="1">
        <v>2</v>
      </c>
      <c r="L814" s="1" t="s">
        <v>19</v>
      </c>
      <c r="N814" s="2" t="s">
        <v>22</v>
      </c>
    </row>
    <row r="815" spans="1:22" ht="14.25" hidden="1" customHeight="1" x14ac:dyDescent="0.35">
      <c r="A815" s="1">
        <v>1007125</v>
      </c>
      <c r="B815" s="3">
        <v>45708</v>
      </c>
      <c r="C815" s="3">
        <v>45708</v>
      </c>
      <c r="E815" s="1" t="s">
        <v>21</v>
      </c>
      <c r="F815" s="1">
        <v>3</v>
      </c>
      <c r="H815" s="1">
        <v>0</v>
      </c>
      <c r="I815" s="1"/>
      <c r="J815" s="2" t="s">
        <v>15</v>
      </c>
      <c r="K815" s="1">
        <v>1</v>
      </c>
      <c r="L815" s="1" t="s">
        <v>16</v>
      </c>
      <c r="N815" s="2" t="s">
        <v>22</v>
      </c>
    </row>
    <row r="816" spans="1:22" ht="14.25" customHeight="1" x14ac:dyDescent="0.35">
      <c r="A816" s="1">
        <v>1002201</v>
      </c>
      <c r="B816" s="3">
        <v>45702</v>
      </c>
      <c r="C816" s="3">
        <v>45709</v>
      </c>
      <c r="D816" s="3">
        <v>45716</v>
      </c>
      <c r="E816" s="1" t="s">
        <v>13</v>
      </c>
      <c r="F816" s="1">
        <v>6</v>
      </c>
      <c r="G816" s="1" t="s">
        <v>23</v>
      </c>
      <c r="H816" s="1">
        <v>0</v>
      </c>
      <c r="I816" s="1">
        <f t="shared" ref="I816:I837" si="174">H816/100</f>
        <v>0</v>
      </c>
      <c r="J816" s="1" t="s">
        <v>24</v>
      </c>
      <c r="K816" s="1">
        <v>3</v>
      </c>
      <c r="L816" s="1" t="s">
        <v>16</v>
      </c>
      <c r="M816" s="1" t="b">
        <v>1</v>
      </c>
      <c r="N816" s="2" t="s">
        <v>17</v>
      </c>
      <c r="O816">
        <f t="shared" ref="O816:O837" si="175">C816-B816</f>
        <v>7</v>
      </c>
      <c r="P816">
        <f t="shared" ref="P816:P837" si="176">D816-C816</f>
        <v>7</v>
      </c>
      <c r="Q816">
        <f>IF(G816="B",VLOOKUP(F816,room_rates!$A$2:$G$8,3,FALSE),IF(G816="P",VLOOKUP(F816,room_rates!$A$2:$G$8,6,FALSE),IF(G816="M",VLOOKUP(F816,room_rates!$A$2:$G$8,7,FALSE),"")))</f>
        <v>350</v>
      </c>
      <c r="R816">
        <f t="shared" ref="R816:R837" si="177">Q816*(H816/100)</f>
        <v>0</v>
      </c>
      <c r="S816">
        <f>IF(J816="Online Travel Agency",VLOOKUP(F816,room_rates!$A$2:$G$8,3,FALSE)*15%,0)</f>
        <v>52.5</v>
      </c>
      <c r="T816">
        <f t="shared" ref="T816:T837" si="178">IF(M816=TRUE, Q816*1%,0)</f>
        <v>3.5</v>
      </c>
      <c r="U816">
        <f t="shared" ref="U816:U837" si="179">(Q816-R816-S816-T816)*V816</f>
        <v>6174</v>
      </c>
      <c r="V816">
        <f t="shared" ref="V816:V837" si="180">K816*P816</f>
        <v>21</v>
      </c>
    </row>
    <row r="817" spans="1:22" ht="14.25" customHeight="1" x14ac:dyDescent="0.35">
      <c r="A817" s="1">
        <v>1002236</v>
      </c>
      <c r="B817" s="3">
        <v>45666</v>
      </c>
      <c r="C817" s="3">
        <v>45709</v>
      </c>
      <c r="D817" s="3">
        <v>45715</v>
      </c>
      <c r="E817" s="1" t="s">
        <v>21</v>
      </c>
      <c r="F817" s="1">
        <v>3</v>
      </c>
      <c r="G817" s="1" t="s">
        <v>23</v>
      </c>
      <c r="H817" s="1">
        <v>0</v>
      </c>
      <c r="I817" s="1">
        <f t="shared" si="174"/>
        <v>0</v>
      </c>
      <c r="J817" s="1" t="s">
        <v>15</v>
      </c>
      <c r="K817" s="1">
        <v>1</v>
      </c>
      <c r="L817" s="1" t="s">
        <v>19</v>
      </c>
      <c r="M817" s="1" t="b">
        <v>0</v>
      </c>
      <c r="N817" s="2" t="s">
        <v>17</v>
      </c>
      <c r="O817">
        <f t="shared" si="175"/>
        <v>43</v>
      </c>
      <c r="P817">
        <f t="shared" si="176"/>
        <v>6</v>
      </c>
      <c r="Q817">
        <f>IF(G817="B",VLOOKUP(F817,room_rates!$A$2:$G$8,3,FALSE),IF(G817="P",VLOOKUP(F817,room_rates!$A$2:$G$8,6,FALSE),IF(G817="M",VLOOKUP(F817,room_rates!$A$2:$G$8,7,FALSE),"")))</f>
        <v>220</v>
      </c>
      <c r="R817">
        <f t="shared" si="177"/>
        <v>0</v>
      </c>
      <c r="S817">
        <f>IF(J817="Online Travel Agency",VLOOKUP(F817,room_rates!$A$2:$G$8,3,FALSE)*15%,0)</f>
        <v>0</v>
      </c>
      <c r="T817">
        <f t="shared" si="178"/>
        <v>0</v>
      </c>
      <c r="U817">
        <f t="shared" si="179"/>
        <v>1320</v>
      </c>
      <c r="V817">
        <f t="shared" si="180"/>
        <v>6</v>
      </c>
    </row>
    <row r="818" spans="1:22" ht="14.25" customHeight="1" x14ac:dyDescent="0.35">
      <c r="A818" s="1">
        <v>1002400</v>
      </c>
      <c r="B818" s="3">
        <v>45670</v>
      </c>
      <c r="C818" s="3">
        <v>45709</v>
      </c>
      <c r="D818" s="3">
        <v>45710</v>
      </c>
      <c r="E818" s="1" t="s">
        <v>13</v>
      </c>
      <c r="F818" s="1">
        <v>6</v>
      </c>
      <c r="G818" s="1" t="s">
        <v>23</v>
      </c>
      <c r="H818" s="1">
        <v>0</v>
      </c>
      <c r="I818" s="1">
        <f t="shared" si="174"/>
        <v>0</v>
      </c>
      <c r="J818" s="1" t="s">
        <v>15</v>
      </c>
      <c r="K818" s="1">
        <v>2</v>
      </c>
      <c r="L818" s="1" t="s">
        <v>19</v>
      </c>
      <c r="M818" s="1" t="b">
        <v>0</v>
      </c>
      <c r="N818" s="2" t="s">
        <v>17</v>
      </c>
      <c r="O818">
        <f t="shared" si="175"/>
        <v>39</v>
      </c>
      <c r="P818">
        <f t="shared" si="176"/>
        <v>1</v>
      </c>
      <c r="Q818">
        <f>IF(G818="B",VLOOKUP(F818,room_rates!$A$2:$G$8,3,FALSE),IF(G818="P",VLOOKUP(F818,room_rates!$A$2:$G$8,6,FALSE),IF(G818="M",VLOOKUP(F818,room_rates!$A$2:$G$8,7,FALSE),"")))</f>
        <v>350</v>
      </c>
      <c r="R818">
        <f t="shared" si="177"/>
        <v>0</v>
      </c>
      <c r="S818">
        <f>IF(J818="Online Travel Agency",VLOOKUP(F818,room_rates!$A$2:$G$8,3,FALSE)*15%,0)</f>
        <v>0</v>
      </c>
      <c r="T818">
        <f t="shared" si="178"/>
        <v>0</v>
      </c>
      <c r="U818">
        <f t="shared" si="179"/>
        <v>700</v>
      </c>
      <c r="V818">
        <f t="shared" si="180"/>
        <v>2</v>
      </c>
    </row>
    <row r="819" spans="1:22" ht="14.25" customHeight="1" x14ac:dyDescent="0.35">
      <c r="A819" s="1">
        <v>1002468</v>
      </c>
      <c r="B819" s="3">
        <v>45709</v>
      </c>
      <c r="C819" s="3">
        <v>45709</v>
      </c>
      <c r="D819" s="3">
        <v>45715</v>
      </c>
      <c r="E819" s="1" t="s">
        <v>21</v>
      </c>
      <c r="F819" s="1">
        <v>3</v>
      </c>
      <c r="G819" s="1" t="s">
        <v>23</v>
      </c>
      <c r="H819" s="1">
        <v>0</v>
      </c>
      <c r="I819" s="1">
        <f t="shared" si="174"/>
        <v>0</v>
      </c>
      <c r="J819" s="1" t="s">
        <v>20</v>
      </c>
      <c r="K819" s="1">
        <v>1</v>
      </c>
      <c r="L819" s="1" t="s">
        <v>16</v>
      </c>
      <c r="M819" s="1" t="b">
        <v>1</v>
      </c>
      <c r="N819" s="2" t="s">
        <v>17</v>
      </c>
      <c r="O819">
        <f t="shared" si="175"/>
        <v>0</v>
      </c>
      <c r="P819">
        <f t="shared" si="176"/>
        <v>6</v>
      </c>
      <c r="Q819">
        <f>IF(G819="B",VLOOKUP(F819,room_rates!$A$2:$G$8,3,FALSE),IF(G819="P",VLOOKUP(F819,room_rates!$A$2:$G$8,6,FALSE),IF(G819="M",VLOOKUP(F819,room_rates!$A$2:$G$8,7,FALSE),"")))</f>
        <v>220</v>
      </c>
      <c r="R819">
        <f t="shared" si="177"/>
        <v>0</v>
      </c>
      <c r="S819">
        <f>IF(J819="Online Travel Agency",VLOOKUP(F819,room_rates!$A$2:$G$8,3,FALSE)*15%,0)</f>
        <v>0</v>
      </c>
      <c r="T819">
        <f t="shared" si="178"/>
        <v>2.2000000000000002</v>
      </c>
      <c r="U819">
        <f t="shared" si="179"/>
        <v>1306.8000000000002</v>
      </c>
      <c r="V819">
        <f t="shared" si="180"/>
        <v>6</v>
      </c>
    </row>
    <row r="820" spans="1:22" ht="14.25" customHeight="1" x14ac:dyDescent="0.35">
      <c r="A820" s="1">
        <v>1002601</v>
      </c>
      <c r="B820" s="3">
        <v>45692</v>
      </c>
      <c r="C820" s="3">
        <v>45709</v>
      </c>
      <c r="D820" s="3">
        <v>45715</v>
      </c>
      <c r="E820" s="1" t="s">
        <v>13</v>
      </c>
      <c r="F820" s="1">
        <v>6</v>
      </c>
      <c r="G820" s="1" t="s">
        <v>23</v>
      </c>
      <c r="H820" s="1">
        <v>0</v>
      </c>
      <c r="I820" s="1">
        <f t="shared" si="174"/>
        <v>0</v>
      </c>
      <c r="J820" s="1" t="s">
        <v>24</v>
      </c>
      <c r="K820" s="1">
        <v>1</v>
      </c>
      <c r="L820" s="1" t="s">
        <v>19</v>
      </c>
      <c r="M820" s="1" t="b">
        <v>0</v>
      </c>
      <c r="N820" s="2" t="s">
        <v>17</v>
      </c>
      <c r="O820">
        <f t="shared" si="175"/>
        <v>17</v>
      </c>
      <c r="P820">
        <f t="shared" si="176"/>
        <v>6</v>
      </c>
      <c r="Q820">
        <f>IF(G820="B",VLOOKUP(F820,room_rates!$A$2:$G$8,3,FALSE),IF(G820="P",VLOOKUP(F820,room_rates!$A$2:$G$8,6,FALSE),IF(G820="M",VLOOKUP(F820,room_rates!$A$2:$G$8,7,FALSE),"")))</f>
        <v>350</v>
      </c>
      <c r="R820">
        <f t="shared" si="177"/>
        <v>0</v>
      </c>
      <c r="S820">
        <f>IF(J820="Online Travel Agency",VLOOKUP(F820,room_rates!$A$2:$G$8,3,FALSE)*15%,0)</f>
        <v>52.5</v>
      </c>
      <c r="T820">
        <f t="shared" si="178"/>
        <v>0</v>
      </c>
      <c r="U820">
        <f t="shared" si="179"/>
        <v>1785</v>
      </c>
      <c r="V820">
        <f t="shared" si="180"/>
        <v>6</v>
      </c>
    </row>
    <row r="821" spans="1:22" ht="14.25" customHeight="1" x14ac:dyDescent="0.35">
      <c r="A821" s="1">
        <v>1002632</v>
      </c>
      <c r="B821" s="3">
        <v>45709</v>
      </c>
      <c r="C821" s="3">
        <v>45709</v>
      </c>
      <c r="D821" s="3">
        <v>45710</v>
      </c>
      <c r="E821" s="1" t="s">
        <v>21</v>
      </c>
      <c r="F821" s="1">
        <v>3</v>
      </c>
      <c r="G821" s="1" t="s">
        <v>23</v>
      </c>
      <c r="H821" s="1">
        <v>0</v>
      </c>
      <c r="I821" s="1">
        <f t="shared" si="174"/>
        <v>0</v>
      </c>
      <c r="J821" s="1" t="s">
        <v>20</v>
      </c>
      <c r="K821" s="1">
        <v>3</v>
      </c>
      <c r="L821" s="1" t="s">
        <v>16</v>
      </c>
      <c r="M821" s="1" t="b">
        <v>0</v>
      </c>
      <c r="N821" s="2" t="s">
        <v>17</v>
      </c>
      <c r="O821">
        <f t="shared" si="175"/>
        <v>0</v>
      </c>
      <c r="P821">
        <f t="shared" si="176"/>
        <v>1</v>
      </c>
      <c r="Q821">
        <f>IF(G821="B",VLOOKUP(F821,room_rates!$A$2:$G$8,3,FALSE),IF(G821="P",VLOOKUP(F821,room_rates!$A$2:$G$8,6,FALSE),IF(G821="M",VLOOKUP(F821,room_rates!$A$2:$G$8,7,FALSE),"")))</f>
        <v>220</v>
      </c>
      <c r="R821">
        <f t="shared" si="177"/>
        <v>0</v>
      </c>
      <c r="S821">
        <f>IF(J821="Online Travel Agency",VLOOKUP(F821,room_rates!$A$2:$G$8,3,FALSE)*15%,0)</f>
        <v>0</v>
      </c>
      <c r="T821">
        <f t="shared" si="178"/>
        <v>0</v>
      </c>
      <c r="U821">
        <f t="shared" si="179"/>
        <v>660</v>
      </c>
      <c r="V821">
        <f t="shared" si="180"/>
        <v>3</v>
      </c>
    </row>
    <row r="822" spans="1:22" ht="14.25" customHeight="1" x14ac:dyDescent="0.35">
      <c r="A822" s="1">
        <v>1002721</v>
      </c>
      <c r="B822" s="3">
        <v>45706</v>
      </c>
      <c r="C822" s="3">
        <v>45709</v>
      </c>
      <c r="D822" s="3">
        <v>45716</v>
      </c>
      <c r="E822" s="1" t="s">
        <v>18</v>
      </c>
      <c r="F822" s="1">
        <v>2</v>
      </c>
      <c r="G822" s="1" t="s">
        <v>23</v>
      </c>
      <c r="H822" s="1">
        <v>0</v>
      </c>
      <c r="I822" s="1">
        <f t="shared" si="174"/>
        <v>0</v>
      </c>
      <c r="J822" s="1" t="s">
        <v>15</v>
      </c>
      <c r="K822" s="1">
        <v>2</v>
      </c>
      <c r="L822" s="1" t="s">
        <v>19</v>
      </c>
      <c r="M822" s="1" t="b">
        <v>0</v>
      </c>
      <c r="N822" s="2" t="s">
        <v>17</v>
      </c>
      <c r="O822">
        <f t="shared" si="175"/>
        <v>3</v>
      </c>
      <c r="P822">
        <f t="shared" si="176"/>
        <v>7</v>
      </c>
      <c r="Q822">
        <f>IF(G822="B",VLOOKUP(F822,room_rates!$A$2:$G$8,3,FALSE),IF(G822="P",VLOOKUP(F822,room_rates!$A$2:$G$8,6,FALSE),IF(G822="M",VLOOKUP(F822,room_rates!$A$2:$G$8,7,FALSE),"")))</f>
        <v>140</v>
      </c>
      <c r="R822">
        <f t="shared" si="177"/>
        <v>0</v>
      </c>
      <c r="S822">
        <f>IF(J822="Online Travel Agency",VLOOKUP(F822,room_rates!$A$2:$G$8,3,FALSE)*15%,0)</f>
        <v>0</v>
      </c>
      <c r="T822">
        <f t="shared" si="178"/>
        <v>0</v>
      </c>
      <c r="U822">
        <f t="shared" si="179"/>
        <v>1960</v>
      </c>
      <c r="V822">
        <f t="shared" si="180"/>
        <v>14</v>
      </c>
    </row>
    <row r="823" spans="1:22" ht="14.25" customHeight="1" x14ac:dyDescent="0.35">
      <c r="A823" s="1">
        <v>1002744</v>
      </c>
      <c r="B823" s="3">
        <v>45704</v>
      </c>
      <c r="C823" s="3">
        <v>45709</v>
      </c>
      <c r="D823" s="3">
        <v>45712</v>
      </c>
      <c r="E823" s="1" t="s">
        <v>13</v>
      </c>
      <c r="F823" s="1">
        <v>6</v>
      </c>
      <c r="G823" s="1" t="s">
        <v>23</v>
      </c>
      <c r="H823" s="1">
        <v>0</v>
      </c>
      <c r="I823" s="1">
        <f t="shared" si="174"/>
        <v>0</v>
      </c>
      <c r="J823" s="1" t="s">
        <v>24</v>
      </c>
      <c r="K823" s="1">
        <v>1</v>
      </c>
      <c r="L823" s="1" t="s">
        <v>16</v>
      </c>
      <c r="M823" s="1" t="b">
        <v>1</v>
      </c>
      <c r="N823" s="2" t="s">
        <v>17</v>
      </c>
      <c r="O823">
        <f t="shared" si="175"/>
        <v>5</v>
      </c>
      <c r="P823">
        <f t="shared" si="176"/>
        <v>3</v>
      </c>
      <c r="Q823">
        <f>IF(G823="B",VLOOKUP(F823,room_rates!$A$2:$G$8,3,FALSE),IF(G823="P",VLOOKUP(F823,room_rates!$A$2:$G$8,6,FALSE),IF(G823="M",VLOOKUP(F823,room_rates!$A$2:$G$8,7,FALSE),"")))</f>
        <v>350</v>
      </c>
      <c r="R823">
        <f t="shared" si="177"/>
        <v>0</v>
      </c>
      <c r="S823">
        <f>IF(J823="Online Travel Agency",VLOOKUP(F823,room_rates!$A$2:$G$8,3,FALSE)*15%,0)</f>
        <v>52.5</v>
      </c>
      <c r="T823">
        <f t="shared" si="178"/>
        <v>3.5</v>
      </c>
      <c r="U823">
        <f t="shared" si="179"/>
        <v>882</v>
      </c>
      <c r="V823">
        <f t="shared" si="180"/>
        <v>3</v>
      </c>
    </row>
    <row r="824" spans="1:22" ht="14.25" customHeight="1" x14ac:dyDescent="0.35">
      <c r="A824" s="1">
        <v>1002915</v>
      </c>
      <c r="B824" s="3">
        <v>45709</v>
      </c>
      <c r="C824" s="3">
        <v>45709</v>
      </c>
      <c r="D824" s="3">
        <v>45712</v>
      </c>
      <c r="E824" s="1" t="s">
        <v>13</v>
      </c>
      <c r="F824" s="1">
        <v>6</v>
      </c>
      <c r="G824" s="1" t="s">
        <v>23</v>
      </c>
      <c r="H824" s="1">
        <v>0</v>
      </c>
      <c r="I824" s="1">
        <f t="shared" si="174"/>
        <v>0</v>
      </c>
      <c r="J824" s="1" t="s">
        <v>20</v>
      </c>
      <c r="K824" s="1">
        <v>2</v>
      </c>
      <c r="L824" s="1" t="s">
        <v>19</v>
      </c>
      <c r="M824" s="1" t="b">
        <v>1</v>
      </c>
      <c r="N824" s="2" t="s">
        <v>17</v>
      </c>
      <c r="O824">
        <f t="shared" si="175"/>
        <v>0</v>
      </c>
      <c r="P824">
        <f t="shared" si="176"/>
        <v>3</v>
      </c>
      <c r="Q824">
        <f>IF(G824="B",VLOOKUP(F824,room_rates!$A$2:$G$8,3,FALSE),IF(G824="P",VLOOKUP(F824,room_rates!$A$2:$G$8,6,FALSE),IF(G824="M",VLOOKUP(F824,room_rates!$A$2:$G$8,7,FALSE),"")))</f>
        <v>350</v>
      </c>
      <c r="R824">
        <f t="shared" si="177"/>
        <v>0</v>
      </c>
      <c r="S824">
        <f>IF(J824="Online Travel Agency",VLOOKUP(F824,room_rates!$A$2:$G$8,3,FALSE)*15%,0)</f>
        <v>0</v>
      </c>
      <c r="T824">
        <f t="shared" si="178"/>
        <v>3.5</v>
      </c>
      <c r="U824">
        <f t="shared" si="179"/>
        <v>2079</v>
      </c>
      <c r="V824">
        <f t="shared" si="180"/>
        <v>6</v>
      </c>
    </row>
    <row r="825" spans="1:22" ht="14.25" customHeight="1" x14ac:dyDescent="0.35">
      <c r="A825" s="1">
        <v>1005562</v>
      </c>
      <c r="B825" s="3">
        <v>45709</v>
      </c>
      <c r="C825" s="3">
        <v>45709</v>
      </c>
      <c r="D825" s="3">
        <v>45714</v>
      </c>
      <c r="E825" s="1" t="s">
        <v>21</v>
      </c>
      <c r="F825" s="1">
        <v>5</v>
      </c>
      <c r="G825" s="1" t="s">
        <v>23</v>
      </c>
      <c r="H825" s="1">
        <v>0</v>
      </c>
      <c r="I825" s="1">
        <f t="shared" si="174"/>
        <v>0</v>
      </c>
      <c r="J825" s="1" t="s">
        <v>20</v>
      </c>
      <c r="K825" s="1">
        <v>2</v>
      </c>
      <c r="L825" s="1" t="s">
        <v>19</v>
      </c>
      <c r="M825" s="1" t="b">
        <v>0</v>
      </c>
      <c r="N825" s="2" t="s">
        <v>17</v>
      </c>
      <c r="O825">
        <f t="shared" si="175"/>
        <v>0</v>
      </c>
      <c r="P825">
        <f t="shared" si="176"/>
        <v>5</v>
      </c>
      <c r="Q825">
        <f>IF(G825="B",VLOOKUP(F825,room_rates!$A$2:$G$8,3,FALSE),IF(G825="P",VLOOKUP(F825,room_rates!$A$2:$G$8,6,FALSE),IF(G825="M",VLOOKUP(F825,room_rates!$A$2:$G$8,7,FALSE),"")))</f>
        <v>240</v>
      </c>
      <c r="R825">
        <f t="shared" si="177"/>
        <v>0</v>
      </c>
      <c r="S825">
        <f>IF(J825="Online Travel Agency",VLOOKUP(F825,room_rates!$A$2:$G$8,3,FALSE)*15%,0)</f>
        <v>0</v>
      </c>
      <c r="T825">
        <f t="shared" si="178"/>
        <v>0</v>
      </c>
      <c r="U825">
        <f t="shared" si="179"/>
        <v>2400</v>
      </c>
      <c r="V825">
        <f t="shared" si="180"/>
        <v>10</v>
      </c>
    </row>
    <row r="826" spans="1:22" ht="14.25" customHeight="1" x14ac:dyDescent="0.35">
      <c r="A826" s="1">
        <v>1005838</v>
      </c>
      <c r="B826" s="3">
        <v>45694</v>
      </c>
      <c r="C826" s="3">
        <v>45709</v>
      </c>
      <c r="D826" s="3">
        <v>45715</v>
      </c>
      <c r="E826" s="1" t="s">
        <v>18</v>
      </c>
      <c r="F826" s="1">
        <v>1</v>
      </c>
      <c r="G826" s="1" t="s">
        <v>23</v>
      </c>
      <c r="H826" s="1">
        <v>0</v>
      </c>
      <c r="I826" s="1">
        <f t="shared" si="174"/>
        <v>0</v>
      </c>
      <c r="J826" s="1" t="s">
        <v>24</v>
      </c>
      <c r="K826" s="1">
        <v>1</v>
      </c>
      <c r="L826" s="1" t="s">
        <v>19</v>
      </c>
      <c r="M826" s="1" t="b">
        <v>0</v>
      </c>
      <c r="N826" s="2" t="s">
        <v>17</v>
      </c>
      <c r="O826">
        <f t="shared" si="175"/>
        <v>15</v>
      </c>
      <c r="P826">
        <f t="shared" si="176"/>
        <v>6</v>
      </c>
      <c r="Q826">
        <f>IF(G826="B",VLOOKUP(F826,room_rates!$A$2:$G$8,3,FALSE),IF(G826="P",VLOOKUP(F826,room_rates!$A$2:$G$8,6,FALSE),IF(G826="M",VLOOKUP(F826,room_rates!$A$2:$G$8,7,FALSE),"")))</f>
        <v>120</v>
      </c>
      <c r="R826">
        <f t="shared" si="177"/>
        <v>0</v>
      </c>
      <c r="S826">
        <f>IF(J826="Online Travel Agency",VLOOKUP(F826,room_rates!$A$2:$G$8,3,FALSE)*15%,0)</f>
        <v>18</v>
      </c>
      <c r="T826">
        <f t="shared" si="178"/>
        <v>0</v>
      </c>
      <c r="U826">
        <f t="shared" si="179"/>
        <v>612</v>
      </c>
      <c r="V826">
        <f t="shared" si="180"/>
        <v>6</v>
      </c>
    </row>
    <row r="827" spans="1:22" ht="14.25" customHeight="1" x14ac:dyDescent="0.35">
      <c r="A827" s="1">
        <v>1005910</v>
      </c>
      <c r="B827" s="3">
        <v>45668</v>
      </c>
      <c r="C827" s="3">
        <v>45709</v>
      </c>
      <c r="D827" s="3">
        <v>45715</v>
      </c>
      <c r="E827" s="1" t="s">
        <v>18</v>
      </c>
      <c r="F827" s="1">
        <v>1</v>
      </c>
      <c r="G827" s="1" t="s">
        <v>23</v>
      </c>
      <c r="H827" s="1">
        <v>0</v>
      </c>
      <c r="I827" s="1">
        <f t="shared" si="174"/>
        <v>0</v>
      </c>
      <c r="J827" s="1" t="s">
        <v>15</v>
      </c>
      <c r="K827" s="1">
        <v>1</v>
      </c>
      <c r="L827" s="1" t="s">
        <v>19</v>
      </c>
      <c r="M827" s="1" t="b">
        <v>1</v>
      </c>
      <c r="N827" s="2" t="s">
        <v>17</v>
      </c>
      <c r="O827">
        <f t="shared" si="175"/>
        <v>41</v>
      </c>
      <c r="P827">
        <f t="shared" si="176"/>
        <v>6</v>
      </c>
      <c r="Q827">
        <f>IF(G827="B",VLOOKUP(F827,room_rates!$A$2:$G$8,3,FALSE),IF(G827="P",VLOOKUP(F827,room_rates!$A$2:$G$8,6,FALSE),IF(G827="M",VLOOKUP(F827,room_rates!$A$2:$G$8,7,FALSE),"")))</f>
        <v>120</v>
      </c>
      <c r="R827">
        <f t="shared" si="177"/>
        <v>0</v>
      </c>
      <c r="S827">
        <f>IF(J827="Online Travel Agency",VLOOKUP(F827,room_rates!$A$2:$G$8,3,FALSE)*15%,0)</f>
        <v>0</v>
      </c>
      <c r="T827">
        <f t="shared" si="178"/>
        <v>1.2</v>
      </c>
      <c r="U827">
        <f t="shared" si="179"/>
        <v>712.8</v>
      </c>
      <c r="V827">
        <f t="shared" si="180"/>
        <v>6</v>
      </c>
    </row>
    <row r="828" spans="1:22" ht="14.25" customHeight="1" x14ac:dyDescent="0.35">
      <c r="A828" s="1">
        <v>1005930</v>
      </c>
      <c r="B828" s="3">
        <v>45703</v>
      </c>
      <c r="C828" s="3">
        <v>45709</v>
      </c>
      <c r="D828" s="3">
        <v>45715</v>
      </c>
      <c r="E828" s="1" t="s">
        <v>18</v>
      </c>
      <c r="F828" s="1">
        <v>1</v>
      </c>
      <c r="G828" s="1" t="s">
        <v>23</v>
      </c>
      <c r="H828" s="1">
        <v>0</v>
      </c>
      <c r="I828" s="1">
        <f t="shared" si="174"/>
        <v>0</v>
      </c>
      <c r="J828" s="1" t="s">
        <v>24</v>
      </c>
      <c r="K828" s="1">
        <v>1</v>
      </c>
      <c r="L828" s="1" t="s">
        <v>16</v>
      </c>
      <c r="M828" s="1" t="b">
        <v>1</v>
      </c>
      <c r="N828" s="2" t="s">
        <v>17</v>
      </c>
      <c r="O828">
        <f t="shared" si="175"/>
        <v>6</v>
      </c>
      <c r="P828">
        <f t="shared" si="176"/>
        <v>6</v>
      </c>
      <c r="Q828">
        <f>IF(G828="B",VLOOKUP(F828,room_rates!$A$2:$G$8,3,FALSE),IF(G828="P",VLOOKUP(F828,room_rates!$A$2:$G$8,6,FALSE),IF(G828="M",VLOOKUP(F828,room_rates!$A$2:$G$8,7,FALSE),"")))</f>
        <v>120</v>
      </c>
      <c r="R828">
        <f t="shared" si="177"/>
        <v>0</v>
      </c>
      <c r="S828">
        <f>IF(J828="Online Travel Agency",VLOOKUP(F828,room_rates!$A$2:$G$8,3,FALSE)*15%,0)</f>
        <v>18</v>
      </c>
      <c r="T828">
        <f t="shared" si="178"/>
        <v>1.2</v>
      </c>
      <c r="U828">
        <f t="shared" si="179"/>
        <v>604.79999999999995</v>
      </c>
      <c r="V828">
        <f t="shared" si="180"/>
        <v>6</v>
      </c>
    </row>
    <row r="829" spans="1:22" ht="14.25" customHeight="1" x14ac:dyDescent="0.35">
      <c r="A829" s="1">
        <v>1006147</v>
      </c>
      <c r="B829" s="3">
        <v>45709</v>
      </c>
      <c r="C829" s="3">
        <v>45709</v>
      </c>
      <c r="D829" s="3">
        <v>45713</v>
      </c>
      <c r="E829" s="1" t="s">
        <v>21</v>
      </c>
      <c r="F829" s="1">
        <v>3</v>
      </c>
      <c r="G829" s="1" t="s">
        <v>23</v>
      </c>
      <c r="H829" s="1">
        <v>0</v>
      </c>
      <c r="I829" s="1">
        <f t="shared" si="174"/>
        <v>0</v>
      </c>
      <c r="J829" s="1" t="s">
        <v>20</v>
      </c>
      <c r="K829" s="1">
        <v>2</v>
      </c>
      <c r="L829" s="1" t="s">
        <v>16</v>
      </c>
      <c r="M829" s="1" t="b">
        <v>0</v>
      </c>
      <c r="N829" s="2" t="s">
        <v>17</v>
      </c>
      <c r="O829">
        <f t="shared" si="175"/>
        <v>0</v>
      </c>
      <c r="P829">
        <f t="shared" si="176"/>
        <v>4</v>
      </c>
      <c r="Q829">
        <f>IF(G829="B",VLOOKUP(F829,room_rates!$A$2:$G$8,3,FALSE),IF(G829="P",VLOOKUP(F829,room_rates!$A$2:$G$8,6,FALSE),IF(G829="M",VLOOKUP(F829,room_rates!$A$2:$G$8,7,FALSE),"")))</f>
        <v>220</v>
      </c>
      <c r="R829">
        <f t="shared" si="177"/>
        <v>0</v>
      </c>
      <c r="S829">
        <f>IF(J829="Online Travel Agency",VLOOKUP(F829,room_rates!$A$2:$G$8,3,FALSE)*15%,0)</f>
        <v>0</v>
      </c>
      <c r="T829">
        <f t="shared" si="178"/>
        <v>0</v>
      </c>
      <c r="U829">
        <f t="shared" si="179"/>
        <v>1760</v>
      </c>
      <c r="V829">
        <f t="shared" si="180"/>
        <v>8</v>
      </c>
    </row>
    <row r="830" spans="1:22" ht="14.25" customHeight="1" x14ac:dyDescent="0.35">
      <c r="A830" s="1">
        <v>1006277</v>
      </c>
      <c r="B830" s="3">
        <v>45696</v>
      </c>
      <c r="C830" s="3">
        <v>45709</v>
      </c>
      <c r="D830" s="3">
        <v>45713</v>
      </c>
      <c r="E830" s="1" t="s">
        <v>18</v>
      </c>
      <c r="F830" s="1">
        <v>1</v>
      </c>
      <c r="G830" s="1" t="s">
        <v>23</v>
      </c>
      <c r="H830" s="1">
        <v>0</v>
      </c>
      <c r="I830" s="1">
        <f t="shared" si="174"/>
        <v>0</v>
      </c>
      <c r="J830" s="1" t="s">
        <v>24</v>
      </c>
      <c r="K830" s="1">
        <v>1</v>
      </c>
      <c r="L830" s="1" t="s">
        <v>19</v>
      </c>
      <c r="M830" s="1" t="b">
        <v>0</v>
      </c>
      <c r="N830" s="2" t="s">
        <v>17</v>
      </c>
      <c r="O830">
        <f t="shared" si="175"/>
        <v>13</v>
      </c>
      <c r="P830">
        <f t="shared" si="176"/>
        <v>4</v>
      </c>
      <c r="Q830">
        <f>IF(G830="B",VLOOKUP(F830,room_rates!$A$2:$G$8,3,FALSE),IF(G830="P",VLOOKUP(F830,room_rates!$A$2:$G$8,6,FALSE),IF(G830="M",VLOOKUP(F830,room_rates!$A$2:$G$8,7,FALSE),"")))</f>
        <v>120</v>
      </c>
      <c r="R830">
        <f t="shared" si="177"/>
        <v>0</v>
      </c>
      <c r="S830">
        <f>IF(J830="Online Travel Agency",VLOOKUP(F830,room_rates!$A$2:$G$8,3,FALSE)*15%,0)</f>
        <v>18</v>
      </c>
      <c r="T830">
        <f t="shared" si="178"/>
        <v>0</v>
      </c>
      <c r="U830">
        <f t="shared" si="179"/>
        <v>408</v>
      </c>
      <c r="V830">
        <f t="shared" si="180"/>
        <v>4</v>
      </c>
    </row>
    <row r="831" spans="1:22" ht="14.25" customHeight="1" x14ac:dyDescent="0.35">
      <c r="A831" s="1">
        <v>1006312</v>
      </c>
      <c r="B831" s="3">
        <v>45699</v>
      </c>
      <c r="C831" s="3">
        <v>45709</v>
      </c>
      <c r="D831" s="3">
        <v>45712</v>
      </c>
      <c r="E831" s="1" t="s">
        <v>21</v>
      </c>
      <c r="F831" s="1">
        <v>3</v>
      </c>
      <c r="G831" s="1" t="s">
        <v>23</v>
      </c>
      <c r="H831" s="1">
        <v>0</v>
      </c>
      <c r="I831" s="1">
        <f t="shared" si="174"/>
        <v>0</v>
      </c>
      <c r="J831" s="1" t="s">
        <v>15</v>
      </c>
      <c r="K831" s="1">
        <v>1</v>
      </c>
      <c r="L831" s="1" t="s">
        <v>19</v>
      </c>
      <c r="M831" s="1" t="b">
        <v>0</v>
      </c>
      <c r="N831" s="2" t="s">
        <v>17</v>
      </c>
      <c r="O831">
        <f t="shared" si="175"/>
        <v>10</v>
      </c>
      <c r="P831">
        <f t="shared" si="176"/>
        <v>3</v>
      </c>
      <c r="Q831">
        <f>IF(G831="B",VLOOKUP(F831,room_rates!$A$2:$G$8,3,FALSE),IF(G831="P",VLOOKUP(F831,room_rates!$A$2:$G$8,6,FALSE),IF(G831="M",VLOOKUP(F831,room_rates!$A$2:$G$8,7,FALSE),"")))</f>
        <v>220</v>
      </c>
      <c r="R831">
        <f t="shared" si="177"/>
        <v>0</v>
      </c>
      <c r="S831">
        <f>IF(J831="Online Travel Agency",VLOOKUP(F831,room_rates!$A$2:$G$8,3,FALSE)*15%,0)</f>
        <v>0</v>
      </c>
      <c r="T831">
        <f t="shared" si="178"/>
        <v>0</v>
      </c>
      <c r="U831">
        <f t="shared" si="179"/>
        <v>660</v>
      </c>
      <c r="V831">
        <f t="shared" si="180"/>
        <v>3</v>
      </c>
    </row>
    <row r="832" spans="1:22" ht="14.25" customHeight="1" x14ac:dyDescent="0.35">
      <c r="A832" s="1">
        <v>1006445</v>
      </c>
      <c r="B832" s="3">
        <v>45691</v>
      </c>
      <c r="C832" s="3">
        <v>45709</v>
      </c>
      <c r="D832" s="3">
        <v>45712</v>
      </c>
      <c r="E832" s="1" t="s">
        <v>18</v>
      </c>
      <c r="F832" s="1">
        <v>1</v>
      </c>
      <c r="G832" s="1" t="s">
        <v>23</v>
      </c>
      <c r="H832" s="1">
        <v>0</v>
      </c>
      <c r="I832" s="1">
        <f t="shared" si="174"/>
        <v>0</v>
      </c>
      <c r="J832" s="1" t="s">
        <v>24</v>
      </c>
      <c r="K832" s="1">
        <v>1</v>
      </c>
      <c r="L832" s="1" t="s">
        <v>19</v>
      </c>
      <c r="M832" s="1" t="b">
        <v>0</v>
      </c>
      <c r="N832" s="2" t="s">
        <v>17</v>
      </c>
      <c r="O832">
        <f t="shared" si="175"/>
        <v>18</v>
      </c>
      <c r="P832">
        <f t="shared" si="176"/>
        <v>3</v>
      </c>
      <c r="Q832">
        <f>IF(G832="B",VLOOKUP(F832,room_rates!$A$2:$G$8,3,FALSE),IF(G832="P",VLOOKUP(F832,room_rates!$A$2:$G$8,6,FALSE),IF(G832="M",VLOOKUP(F832,room_rates!$A$2:$G$8,7,FALSE),"")))</f>
        <v>120</v>
      </c>
      <c r="R832">
        <f t="shared" si="177"/>
        <v>0</v>
      </c>
      <c r="S832">
        <f>IF(J832="Online Travel Agency",VLOOKUP(F832,room_rates!$A$2:$G$8,3,FALSE)*15%,0)</f>
        <v>18</v>
      </c>
      <c r="T832">
        <f t="shared" si="178"/>
        <v>0</v>
      </c>
      <c r="U832">
        <f t="shared" si="179"/>
        <v>306</v>
      </c>
      <c r="V832">
        <f t="shared" si="180"/>
        <v>3</v>
      </c>
    </row>
    <row r="833" spans="1:22" ht="14.25" customHeight="1" x14ac:dyDescent="0.35">
      <c r="A833" s="1">
        <v>1006461</v>
      </c>
      <c r="B833" s="3">
        <v>45698</v>
      </c>
      <c r="C833" s="3">
        <v>45709</v>
      </c>
      <c r="D833" s="3">
        <v>45712</v>
      </c>
      <c r="E833" s="1" t="s">
        <v>18</v>
      </c>
      <c r="F833" s="1">
        <v>1</v>
      </c>
      <c r="G833" s="1" t="s">
        <v>23</v>
      </c>
      <c r="H833" s="1">
        <v>0</v>
      </c>
      <c r="I833" s="1">
        <f t="shared" si="174"/>
        <v>0</v>
      </c>
      <c r="J833" s="1" t="s">
        <v>24</v>
      </c>
      <c r="K833" s="1">
        <v>2</v>
      </c>
      <c r="L833" s="1" t="s">
        <v>16</v>
      </c>
      <c r="M833" s="1" t="b">
        <v>1</v>
      </c>
      <c r="N833" s="2" t="s">
        <v>17</v>
      </c>
      <c r="O833">
        <f t="shared" si="175"/>
        <v>11</v>
      </c>
      <c r="P833">
        <f t="shared" si="176"/>
        <v>3</v>
      </c>
      <c r="Q833">
        <f>IF(G833="B",VLOOKUP(F833,room_rates!$A$2:$G$8,3,FALSE),IF(G833="P",VLOOKUP(F833,room_rates!$A$2:$G$8,6,FALSE),IF(G833="M",VLOOKUP(F833,room_rates!$A$2:$G$8,7,FALSE),"")))</f>
        <v>120</v>
      </c>
      <c r="R833">
        <f t="shared" si="177"/>
        <v>0</v>
      </c>
      <c r="S833">
        <f>IF(J833="Online Travel Agency",VLOOKUP(F833,room_rates!$A$2:$G$8,3,FALSE)*15%,0)</f>
        <v>18</v>
      </c>
      <c r="T833">
        <f t="shared" si="178"/>
        <v>1.2</v>
      </c>
      <c r="U833">
        <f t="shared" si="179"/>
        <v>604.79999999999995</v>
      </c>
      <c r="V833">
        <f t="shared" si="180"/>
        <v>6</v>
      </c>
    </row>
    <row r="834" spans="1:22" ht="14.25" customHeight="1" x14ac:dyDescent="0.35">
      <c r="A834" s="1">
        <v>1006640</v>
      </c>
      <c r="B834" s="3">
        <v>45709</v>
      </c>
      <c r="C834" s="3">
        <v>45709</v>
      </c>
      <c r="D834" s="3">
        <v>45712</v>
      </c>
      <c r="E834" s="1" t="s">
        <v>18</v>
      </c>
      <c r="F834" s="1">
        <v>2</v>
      </c>
      <c r="G834" s="1" t="s">
        <v>23</v>
      </c>
      <c r="H834" s="1">
        <v>0</v>
      </c>
      <c r="I834" s="1">
        <f t="shared" si="174"/>
        <v>0</v>
      </c>
      <c r="J834" s="1" t="s">
        <v>20</v>
      </c>
      <c r="K834" s="1">
        <v>2</v>
      </c>
      <c r="L834" s="1" t="s">
        <v>19</v>
      </c>
      <c r="M834" s="1" t="b">
        <v>1</v>
      </c>
      <c r="N834" s="2" t="s">
        <v>17</v>
      </c>
      <c r="O834">
        <f t="shared" si="175"/>
        <v>0</v>
      </c>
      <c r="P834">
        <f t="shared" si="176"/>
        <v>3</v>
      </c>
      <c r="Q834">
        <f>IF(G834="B",VLOOKUP(F834,room_rates!$A$2:$G$8,3,FALSE),IF(G834="P",VLOOKUP(F834,room_rates!$A$2:$G$8,6,FALSE),IF(G834="M",VLOOKUP(F834,room_rates!$A$2:$G$8,7,FALSE),"")))</f>
        <v>140</v>
      </c>
      <c r="R834">
        <f t="shared" si="177"/>
        <v>0</v>
      </c>
      <c r="S834">
        <f>IF(J834="Online Travel Agency",VLOOKUP(F834,room_rates!$A$2:$G$8,3,FALSE)*15%,0)</f>
        <v>0</v>
      </c>
      <c r="T834">
        <f t="shared" si="178"/>
        <v>1.4000000000000001</v>
      </c>
      <c r="U834">
        <f t="shared" si="179"/>
        <v>831.59999999999991</v>
      </c>
      <c r="V834">
        <f t="shared" si="180"/>
        <v>6</v>
      </c>
    </row>
    <row r="835" spans="1:22" ht="14.25" customHeight="1" x14ac:dyDescent="0.35">
      <c r="A835" s="1">
        <v>1006689</v>
      </c>
      <c r="B835" s="3">
        <v>45709</v>
      </c>
      <c r="C835" s="3">
        <v>45709</v>
      </c>
      <c r="D835" s="3">
        <v>45715</v>
      </c>
      <c r="E835" s="1" t="s">
        <v>21</v>
      </c>
      <c r="F835" s="1">
        <v>5</v>
      </c>
      <c r="G835" s="1" t="s">
        <v>23</v>
      </c>
      <c r="H835" s="1">
        <v>0</v>
      </c>
      <c r="I835" s="1">
        <f t="shared" si="174"/>
        <v>0</v>
      </c>
      <c r="J835" s="1" t="s">
        <v>20</v>
      </c>
      <c r="K835" s="1">
        <v>3</v>
      </c>
      <c r="L835" s="1" t="s">
        <v>19</v>
      </c>
      <c r="M835" s="1" t="b">
        <v>1</v>
      </c>
      <c r="N835" s="2" t="s">
        <v>17</v>
      </c>
      <c r="O835">
        <f t="shared" si="175"/>
        <v>0</v>
      </c>
      <c r="P835">
        <f t="shared" si="176"/>
        <v>6</v>
      </c>
      <c r="Q835">
        <f>IF(G835="B",VLOOKUP(F835,room_rates!$A$2:$G$8,3,FALSE),IF(G835="P",VLOOKUP(F835,room_rates!$A$2:$G$8,6,FALSE),IF(G835="M",VLOOKUP(F835,room_rates!$A$2:$G$8,7,FALSE),"")))</f>
        <v>240</v>
      </c>
      <c r="R835">
        <f t="shared" si="177"/>
        <v>0</v>
      </c>
      <c r="S835">
        <f>IF(J835="Online Travel Agency",VLOOKUP(F835,room_rates!$A$2:$G$8,3,FALSE)*15%,0)</f>
        <v>0</v>
      </c>
      <c r="T835">
        <f t="shared" si="178"/>
        <v>2.4</v>
      </c>
      <c r="U835">
        <f t="shared" si="179"/>
        <v>4276.8</v>
      </c>
      <c r="V835">
        <f t="shared" si="180"/>
        <v>18</v>
      </c>
    </row>
    <row r="836" spans="1:22" ht="14.25" customHeight="1" x14ac:dyDescent="0.35">
      <c r="A836" s="1">
        <v>1006715</v>
      </c>
      <c r="B836" s="3">
        <v>45699</v>
      </c>
      <c r="C836" s="3">
        <v>45709</v>
      </c>
      <c r="D836" s="3">
        <v>45710</v>
      </c>
      <c r="E836" s="1" t="s">
        <v>18</v>
      </c>
      <c r="F836" s="1">
        <v>2</v>
      </c>
      <c r="G836" s="1" t="s">
        <v>23</v>
      </c>
      <c r="H836" s="1">
        <v>0</v>
      </c>
      <c r="I836" s="1">
        <f t="shared" si="174"/>
        <v>0</v>
      </c>
      <c r="J836" s="1" t="s">
        <v>15</v>
      </c>
      <c r="K836" s="1">
        <v>2</v>
      </c>
      <c r="L836" s="1" t="s">
        <v>19</v>
      </c>
      <c r="M836" s="1" t="b">
        <v>0</v>
      </c>
      <c r="N836" s="2" t="s">
        <v>17</v>
      </c>
      <c r="O836">
        <f t="shared" si="175"/>
        <v>10</v>
      </c>
      <c r="P836">
        <f t="shared" si="176"/>
        <v>1</v>
      </c>
      <c r="Q836">
        <f>IF(G836="B",VLOOKUP(F836,room_rates!$A$2:$G$8,3,FALSE),IF(G836="P",VLOOKUP(F836,room_rates!$A$2:$G$8,6,FALSE),IF(G836="M",VLOOKUP(F836,room_rates!$A$2:$G$8,7,FALSE),"")))</f>
        <v>140</v>
      </c>
      <c r="R836">
        <f t="shared" si="177"/>
        <v>0</v>
      </c>
      <c r="S836">
        <f>IF(J836="Online Travel Agency",VLOOKUP(F836,room_rates!$A$2:$G$8,3,FALSE)*15%,0)</f>
        <v>0</v>
      </c>
      <c r="T836">
        <f t="shared" si="178"/>
        <v>0</v>
      </c>
      <c r="U836">
        <f t="shared" si="179"/>
        <v>280</v>
      </c>
      <c r="V836">
        <f t="shared" si="180"/>
        <v>2</v>
      </c>
    </row>
    <row r="837" spans="1:22" ht="14.25" customHeight="1" x14ac:dyDescent="0.35">
      <c r="A837" s="1">
        <v>1006737</v>
      </c>
      <c r="B837" s="3">
        <v>45697</v>
      </c>
      <c r="C837" s="3">
        <v>45709</v>
      </c>
      <c r="D837" s="3">
        <v>45714</v>
      </c>
      <c r="E837" s="1" t="s">
        <v>21</v>
      </c>
      <c r="F837" s="1">
        <v>4</v>
      </c>
      <c r="G837" s="1" t="s">
        <v>23</v>
      </c>
      <c r="H837" s="1">
        <v>0</v>
      </c>
      <c r="I837" s="1">
        <f t="shared" si="174"/>
        <v>0</v>
      </c>
      <c r="J837" s="1" t="s">
        <v>24</v>
      </c>
      <c r="K837" s="1">
        <v>1</v>
      </c>
      <c r="L837" s="1" t="s">
        <v>19</v>
      </c>
      <c r="M837" s="1" t="b">
        <v>0</v>
      </c>
      <c r="N837" s="2" t="s">
        <v>17</v>
      </c>
      <c r="O837">
        <f t="shared" si="175"/>
        <v>12</v>
      </c>
      <c r="P837">
        <f t="shared" si="176"/>
        <v>5</v>
      </c>
      <c r="Q837">
        <f>IF(G837="B",VLOOKUP(F837,room_rates!$A$2:$G$8,3,FALSE),IF(G837="P",VLOOKUP(F837,room_rates!$A$2:$G$8,6,FALSE),IF(G837="M",VLOOKUP(F837,room_rates!$A$2:$G$8,7,FALSE),"")))</f>
        <v>230</v>
      </c>
      <c r="R837">
        <f t="shared" si="177"/>
        <v>0</v>
      </c>
      <c r="S837">
        <f>IF(J837="Online Travel Agency",VLOOKUP(F837,room_rates!$A$2:$G$8,3,FALSE)*15%,0)</f>
        <v>34.5</v>
      </c>
      <c r="T837">
        <f t="shared" si="178"/>
        <v>0</v>
      </c>
      <c r="U837">
        <f t="shared" si="179"/>
        <v>977.5</v>
      </c>
      <c r="V837">
        <f t="shared" si="180"/>
        <v>5</v>
      </c>
    </row>
    <row r="838" spans="1:22" ht="14.25" hidden="1" customHeight="1" x14ac:dyDescent="0.35">
      <c r="A838" s="1">
        <v>1006913</v>
      </c>
      <c r="B838" s="3">
        <v>45709</v>
      </c>
      <c r="C838" s="3">
        <v>45709</v>
      </c>
      <c r="E838" s="1" t="s">
        <v>21</v>
      </c>
      <c r="F838" s="1">
        <v>3</v>
      </c>
      <c r="H838" s="1">
        <v>0</v>
      </c>
      <c r="I838" s="1"/>
      <c r="J838" s="2" t="s">
        <v>15</v>
      </c>
      <c r="K838" s="1">
        <v>1</v>
      </c>
      <c r="L838" s="1" t="s">
        <v>19</v>
      </c>
      <c r="N838" s="2" t="s">
        <v>22</v>
      </c>
    </row>
    <row r="839" spans="1:22" ht="14.25" hidden="1" customHeight="1" x14ac:dyDescent="0.35">
      <c r="A839" s="1">
        <v>1006961</v>
      </c>
      <c r="B839" s="3">
        <v>45709</v>
      </c>
      <c r="C839" s="3">
        <v>45709</v>
      </c>
      <c r="E839" s="1" t="s">
        <v>18</v>
      </c>
      <c r="F839" s="1">
        <v>1</v>
      </c>
      <c r="H839" s="1">
        <v>0</v>
      </c>
      <c r="I839" s="1"/>
      <c r="J839" s="2" t="s">
        <v>15</v>
      </c>
      <c r="K839" s="1">
        <v>1</v>
      </c>
      <c r="L839" s="1" t="s">
        <v>19</v>
      </c>
      <c r="N839" s="2" t="s">
        <v>22</v>
      </c>
    </row>
    <row r="840" spans="1:22" ht="14.25" hidden="1" customHeight="1" x14ac:dyDescent="0.35">
      <c r="A840" s="1">
        <v>1006987</v>
      </c>
      <c r="B840" s="3">
        <v>45699</v>
      </c>
      <c r="C840" s="3">
        <v>45709</v>
      </c>
      <c r="E840" s="1" t="s">
        <v>18</v>
      </c>
      <c r="F840" s="1">
        <v>1</v>
      </c>
      <c r="H840" s="1">
        <v>0</v>
      </c>
      <c r="I840" s="1"/>
      <c r="J840" s="2" t="s">
        <v>15</v>
      </c>
      <c r="K840" s="1">
        <v>3</v>
      </c>
      <c r="L840" s="1" t="s">
        <v>16</v>
      </c>
      <c r="N840" s="2" t="s">
        <v>22</v>
      </c>
    </row>
    <row r="841" spans="1:22" ht="14.25" hidden="1" customHeight="1" x14ac:dyDescent="0.35">
      <c r="A841" s="1">
        <v>1007009</v>
      </c>
      <c r="B841" s="3">
        <v>45697</v>
      </c>
      <c r="C841" s="3">
        <v>45709</v>
      </c>
      <c r="E841" s="1" t="s">
        <v>21</v>
      </c>
      <c r="F841" s="1">
        <v>5</v>
      </c>
      <c r="H841" s="1">
        <v>0</v>
      </c>
      <c r="I841" s="1"/>
      <c r="J841" s="2" t="s">
        <v>15</v>
      </c>
      <c r="K841" s="1">
        <v>1</v>
      </c>
      <c r="L841" s="1" t="s">
        <v>19</v>
      </c>
      <c r="N841" s="2" t="s">
        <v>22</v>
      </c>
    </row>
    <row r="842" spans="1:22" ht="14.25" customHeight="1" x14ac:dyDescent="0.35">
      <c r="A842" s="1">
        <v>1002207</v>
      </c>
      <c r="B842" s="3">
        <v>45710</v>
      </c>
      <c r="C842" s="3">
        <v>45710</v>
      </c>
      <c r="D842" s="3">
        <v>45715</v>
      </c>
      <c r="E842" s="1" t="s">
        <v>13</v>
      </c>
      <c r="F842" s="1">
        <v>6</v>
      </c>
      <c r="G842" s="1" t="s">
        <v>23</v>
      </c>
      <c r="H842" s="1">
        <v>0</v>
      </c>
      <c r="I842" s="1">
        <f t="shared" ref="I842:I860" si="181">H842/100</f>
        <v>0</v>
      </c>
      <c r="J842" s="1" t="s">
        <v>20</v>
      </c>
      <c r="K842" s="1">
        <v>1</v>
      </c>
      <c r="L842" s="1" t="s">
        <v>19</v>
      </c>
      <c r="M842" s="1" t="b">
        <v>1</v>
      </c>
      <c r="N842" s="2" t="s">
        <v>17</v>
      </c>
      <c r="O842">
        <f t="shared" ref="O842:O860" si="182">C842-B842</f>
        <v>0</v>
      </c>
      <c r="P842">
        <f t="shared" ref="P842:P860" si="183">D842-C842</f>
        <v>5</v>
      </c>
      <c r="Q842">
        <f>IF(G842="B",VLOOKUP(F842,room_rates!$A$2:$G$8,3,FALSE),IF(G842="P",VLOOKUP(F842,room_rates!$A$2:$G$8,6,FALSE),IF(G842="M",VLOOKUP(F842,room_rates!$A$2:$G$8,7,FALSE),"")))</f>
        <v>350</v>
      </c>
      <c r="R842">
        <f t="shared" ref="R842:R860" si="184">Q842*(H842/100)</f>
        <v>0</v>
      </c>
      <c r="S842">
        <f>IF(J842="Online Travel Agency",VLOOKUP(F842,room_rates!$A$2:$G$8,3,FALSE)*15%,0)</f>
        <v>0</v>
      </c>
      <c r="T842">
        <f t="shared" ref="T842:T860" si="185">IF(M842=TRUE, Q842*1%,0)</f>
        <v>3.5</v>
      </c>
      <c r="U842">
        <f t="shared" ref="U842:U860" si="186">(Q842-R842-S842-T842)*V842</f>
        <v>1732.5</v>
      </c>
      <c r="V842">
        <f t="shared" ref="V842:V860" si="187">K842*P842</f>
        <v>5</v>
      </c>
    </row>
    <row r="843" spans="1:22" ht="14.25" customHeight="1" x14ac:dyDescent="0.35">
      <c r="A843" s="1">
        <v>1002256</v>
      </c>
      <c r="B843" s="3">
        <v>45697</v>
      </c>
      <c r="C843" s="3">
        <v>45710</v>
      </c>
      <c r="D843" s="3">
        <v>45714</v>
      </c>
      <c r="E843" s="1" t="s">
        <v>21</v>
      </c>
      <c r="F843" s="1">
        <v>3</v>
      </c>
      <c r="G843" s="1" t="s">
        <v>23</v>
      </c>
      <c r="H843" s="1">
        <v>0</v>
      </c>
      <c r="I843" s="1">
        <f t="shared" si="181"/>
        <v>0</v>
      </c>
      <c r="J843" s="1" t="s">
        <v>24</v>
      </c>
      <c r="K843" s="1">
        <v>2</v>
      </c>
      <c r="L843" s="1" t="s">
        <v>16</v>
      </c>
      <c r="M843" s="1" t="b">
        <v>0</v>
      </c>
      <c r="N843" s="2" t="s">
        <v>17</v>
      </c>
      <c r="O843">
        <f t="shared" si="182"/>
        <v>13</v>
      </c>
      <c r="P843">
        <f t="shared" si="183"/>
        <v>4</v>
      </c>
      <c r="Q843">
        <f>IF(G843="B",VLOOKUP(F843,room_rates!$A$2:$G$8,3,FALSE),IF(G843="P",VLOOKUP(F843,room_rates!$A$2:$G$8,6,FALSE),IF(G843="M",VLOOKUP(F843,room_rates!$A$2:$G$8,7,FALSE),"")))</f>
        <v>220</v>
      </c>
      <c r="R843">
        <f t="shared" si="184"/>
        <v>0</v>
      </c>
      <c r="S843">
        <f>IF(J843="Online Travel Agency",VLOOKUP(F843,room_rates!$A$2:$G$8,3,FALSE)*15%,0)</f>
        <v>33</v>
      </c>
      <c r="T843">
        <f t="shared" si="185"/>
        <v>0</v>
      </c>
      <c r="U843">
        <f t="shared" si="186"/>
        <v>1496</v>
      </c>
      <c r="V843">
        <f t="shared" si="187"/>
        <v>8</v>
      </c>
    </row>
    <row r="844" spans="1:22" ht="14.25" customHeight="1" x14ac:dyDescent="0.35">
      <c r="A844" s="1">
        <v>1002434</v>
      </c>
      <c r="B844" s="3">
        <v>45710</v>
      </c>
      <c r="C844" s="3">
        <v>45710</v>
      </c>
      <c r="D844" s="3">
        <v>45712</v>
      </c>
      <c r="E844" s="1" t="s">
        <v>21</v>
      </c>
      <c r="F844" s="1">
        <v>5</v>
      </c>
      <c r="G844" s="1" t="s">
        <v>23</v>
      </c>
      <c r="H844" s="1">
        <v>0</v>
      </c>
      <c r="I844" s="1">
        <f t="shared" si="181"/>
        <v>0</v>
      </c>
      <c r="J844" s="1" t="s">
        <v>20</v>
      </c>
      <c r="K844" s="1">
        <v>1</v>
      </c>
      <c r="L844" s="1" t="s">
        <v>16</v>
      </c>
      <c r="M844" s="1" t="b">
        <v>1</v>
      </c>
      <c r="N844" s="2" t="s">
        <v>17</v>
      </c>
      <c r="O844">
        <f t="shared" si="182"/>
        <v>0</v>
      </c>
      <c r="P844">
        <f t="shared" si="183"/>
        <v>2</v>
      </c>
      <c r="Q844">
        <f>IF(G844="B",VLOOKUP(F844,room_rates!$A$2:$G$8,3,FALSE),IF(G844="P",VLOOKUP(F844,room_rates!$A$2:$G$8,6,FALSE),IF(G844="M",VLOOKUP(F844,room_rates!$A$2:$G$8,7,FALSE),"")))</f>
        <v>240</v>
      </c>
      <c r="R844">
        <f t="shared" si="184"/>
        <v>0</v>
      </c>
      <c r="S844">
        <f>IF(J844="Online Travel Agency",VLOOKUP(F844,room_rates!$A$2:$G$8,3,FALSE)*15%,0)</f>
        <v>0</v>
      </c>
      <c r="T844">
        <f t="shared" si="185"/>
        <v>2.4</v>
      </c>
      <c r="U844">
        <f t="shared" si="186"/>
        <v>475.2</v>
      </c>
      <c r="V844">
        <f t="shared" si="187"/>
        <v>2</v>
      </c>
    </row>
    <row r="845" spans="1:22" ht="14.25" customHeight="1" x14ac:dyDescent="0.35">
      <c r="A845" s="1">
        <v>1002725</v>
      </c>
      <c r="B845" s="3">
        <v>45696</v>
      </c>
      <c r="C845" s="3">
        <v>45710</v>
      </c>
      <c r="D845" s="3">
        <v>45713</v>
      </c>
      <c r="E845" s="1" t="s">
        <v>13</v>
      </c>
      <c r="F845" s="1">
        <v>6</v>
      </c>
      <c r="G845" s="1" t="s">
        <v>23</v>
      </c>
      <c r="H845" s="1">
        <v>0</v>
      </c>
      <c r="I845" s="1">
        <f t="shared" si="181"/>
        <v>0</v>
      </c>
      <c r="J845" s="1" t="s">
        <v>24</v>
      </c>
      <c r="K845" s="1">
        <v>1</v>
      </c>
      <c r="L845" s="1" t="s">
        <v>19</v>
      </c>
      <c r="M845" s="1" t="b">
        <v>1</v>
      </c>
      <c r="N845" s="2" t="s">
        <v>17</v>
      </c>
      <c r="O845">
        <f t="shared" si="182"/>
        <v>14</v>
      </c>
      <c r="P845">
        <f t="shared" si="183"/>
        <v>3</v>
      </c>
      <c r="Q845">
        <f>IF(G845="B",VLOOKUP(F845,room_rates!$A$2:$G$8,3,FALSE),IF(G845="P",VLOOKUP(F845,room_rates!$A$2:$G$8,6,FALSE),IF(G845="M",VLOOKUP(F845,room_rates!$A$2:$G$8,7,FALSE),"")))</f>
        <v>350</v>
      </c>
      <c r="R845">
        <f t="shared" si="184"/>
        <v>0</v>
      </c>
      <c r="S845">
        <f>IF(J845="Online Travel Agency",VLOOKUP(F845,room_rates!$A$2:$G$8,3,FALSE)*15%,0)</f>
        <v>52.5</v>
      </c>
      <c r="T845">
        <f t="shared" si="185"/>
        <v>3.5</v>
      </c>
      <c r="U845">
        <f t="shared" si="186"/>
        <v>882</v>
      </c>
      <c r="V845">
        <f t="shared" si="187"/>
        <v>3</v>
      </c>
    </row>
    <row r="846" spans="1:22" ht="14.25" customHeight="1" x14ac:dyDescent="0.35">
      <c r="A846" s="1">
        <v>1003010</v>
      </c>
      <c r="B846" s="3">
        <v>45702</v>
      </c>
      <c r="C846" s="3">
        <v>45710</v>
      </c>
      <c r="D846" s="3">
        <v>45715</v>
      </c>
      <c r="E846" s="1" t="s">
        <v>21</v>
      </c>
      <c r="F846" s="1">
        <v>3</v>
      </c>
      <c r="G846" s="1" t="s">
        <v>23</v>
      </c>
      <c r="H846" s="1">
        <v>0</v>
      </c>
      <c r="I846" s="1">
        <f t="shared" si="181"/>
        <v>0</v>
      </c>
      <c r="J846" s="1" t="s">
        <v>24</v>
      </c>
      <c r="K846" s="1">
        <v>1</v>
      </c>
      <c r="L846" s="1" t="s">
        <v>16</v>
      </c>
      <c r="M846" s="1" t="b">
        <v>0</v>
      </c>
      <c r="N846" s="2" t="s">
        <v>17</v>
      </c>
      <c r="O846">
        <f t="shared" si="182"/>
        <v>8</v>
      </c>
      <c r="P846">
        <f t="shared" si="183"/>
        <v>5</v>
      </c>
      <c r="Q846">
        <f>IF(G846="B",VLOOKUP(F846,room_rates!$A$2:$G$8,3,FALSE),IF(G846="P",VLOOKUP(F846,room_rates!$A$2:$G$8,6,FALSE),IF(G846="M",VLOOKUP(F846,room_rates!$A$2:$G$8,7,FALSE),"")))</f>
        <v>220</v>
      </c>
      <c r="R846">
        <f t="shared" si="184"/>
        <v>0</v>
      </c>
      <c r="S846">
        <f>IF(J846="Online Travel Agency",VLOOKUP(F846,room_rates!$A$2:$G$8,3,FALSE)*15%,0)</f>
        <v>33</v>
      </c>
      <c r="T846">
        <f t="shared" si="185"/>
        <v>0</v>
      </c>
      <c r="U846">
        <f t="shared" si="186"/>
        <v>935</v>
      </c>
      <c r="V846">
        <f t="shared" si="187"/>
        <v>5</v>
      </c>
    </row>
    <row r="847" spans="1:22" ht="14.25" customHeight="1" x14ac:dyDescent="0.35">
      <c r="A847" s="1">
        <v>1005346</v>
      </c>
      <c r="B847" s="3">
        <v>45695</v>
      </c>
      <c r="C847" s="3">
        <v>45710</v>
      </c>
      <c r="D847" s="3">
        <v>45714</v>
      </c>
      <c r="E847" s="1" t="s">
        <v>18</v>
      </c>
      <c r="F847" s="1">
        <v>1</v>
      </c>
      <c r="G847" s="1" t="s">
        <v>23</v>
      </c>
      <c r="H847" s="1">
        <v>0</v>
      </c>
      <c r="I847" s="1">
        <f t="shared" si="181"/>
        <v>0</v>
      </c>
      <c r="J847" s="1" t="s">
        <v>15</v>
      </c>
      <c r="K847" s="1">
        <v>2</v>
      </c>
      <c r="L847" s="1" t="s">
        <v>19</v>
      </c>
      <c r="M847" s="1" t="b">
        <v>0</v>
      </c>
      <c r="N847" s="2" t="s">
        <v>17</v>
      </c>
      <c r="O847">
        <f t="shared" si="182"/>
        <v>15</v>
      </c>
      <c r="P847">
        <f t="shared" si="183"/>
        <v>4</v>
      </c>
      <c r="Q847">
        <f>IF(G847="B",VLOOKUP(F847,room_rates!$A$2:$G$8,3,FALSE),IF(G847="P",VLOOKUP(F847,room_rates!$A$2:$G$8,6,FALSE),IF(G847="M",VLOOKUP(F847,room_rates!$A$2:$G$8,7,FALSE),"")))</f>
        <v>120</v>
      </c>
      <c r="R847">
        <f t="shared" si="184"/>
        <v>0</v>
      </c>
      <c r="S847">
        <f>IF(J847="Online Travel Agency",VLOOKUP(F847,room_rates!$A$2:$G$8,3,FALSE)*15%,0)</f>
        <v>0</v>
      </c>
      <c r="T847">
        <f t="shared" si="185"/>
        <v>0</v>
      </c>
      <c r="U847">
        <f t="shared" si="186"/>
        <v>960</v>
      </c>
      <c r="V847">
        <f t="shared" si="187"/>
        <v>8</v>
      </c>
    </row>
    <row r="848" spans="1:22" ht="14.25" customHeight="1" x14ac:dyDescent="0.35">
      <c r="A848" s="1">
        <v>1005403</v>
      </c>
      <c r="B848" s="3">
        <v>45710</v>
      </c>
      <c r="C848" s="3">
        <v>45710</v>
      </c>
      <c r="D848" s="3">
        <v>45714</v>
      </c>
      <c r="E848" s="1" t="s">
        <v>18</v>
      </c>
      <c r="F848" s="1">
        <v>2</v>
      </c>
      <c r="G848" s="1" t="s">
        <v>23</v>
      </c>
      <c r="H848" s="1">
        <v>0</v>
      </c>
      <c r="I848" s="1">
        <f t="shared" si="181"/>
        <v>0</v>
      </c>
      <c r="J848" s="1" t="s">
        <v>20</v>
      </c>
      <c r="K848" s="1">
        <v>2</v>
      </c>
      <c r="L848" s="1" t="s">
        <v>19</v>
      </c>
      <c r="M848" s="1" t="b">
        <v>0</v>
      </c>
      <c r="N848" s="2" t="s">
        <v>17</v>
      </c>
      <c r="O848">
        <f t="shared" si="182"/>
        <v>0</v>
      </c>
      <c r="P848">
        <f t="shared" si="183"/>
        <v>4</v>
      </c>
      <c r="Q848">
        <f>IF(G848="B",VLOOKUP(F848,room_rates!$A$2:$G$8,3,FALSE),IF(G848="P",VLOOKUP(F848,room_rates!$A$2:$G$8,6,FALSE),IF(G848="M",VLOOKUP(F848,room_rates!$A$2:$G$8,7,FALSE),"")))</f>
        <v>140</v>
      </c>
      <c r="R848">
        <f t="shared" si="184"/>
        <v>0</v>
      </c>
      <c r="S848">
        <f>IF(J848="Online Travel Agency",VLOOKUP(F848,room_rates!$A$2:$G$8,3,FALSE)*15%,0)</f>
        <v>0</v>
      </c>
      <c r="T848">
        <f t="shared" si="185"/>
        <v>0</v>
      </c>
      <c r="U848">
        <f t="shared" si="186"/>
        <v>1120</v>
      </c>
      <c r="V848">
        <f t="shared" si="187"/>
        <v>8</v>
      </c>
    </row>
    <row r="849" spans="1:22" ht="14.25" customHeight="1" x14ac:dyDescent="0.35">
      <c r="A849" s="1">
        <v>1005494</v>
      </c>
      <c r="B849" s="3">
        <v>45680</v>
      </c>
      <c r="C849" s="3">
        <v>45710</v>
      </c>
      <c r="D849" s="3">
        <v>45712</v>
      </c>
      <c r="E849" s="1" t="s">
        <v>18</v>
      </c>
      <c r="F849" s="1">
        <v>1</v>
      </c>
      <c r="G849" s="1" t="s">
        <v>23</v>
      </c>
      <c r="H849" s="1">
        <v>0</v>
      </c>
      <c r="I849" s="1">
        <f t="shared" si="181"/>
        <v>0</v>
      </c>
      <c r="J849" s="1" t="s">
        <v>15</v>
      </c>
      <c r="K849" s="1">
        <v>1</v>
      </c>
      <c r="L849" s="1" t="s">
        <v>19</v>
      </c>
      <c r="M849" s="1" t="b">
        <v>0</v>
      </c>
      <c r="N849" s="2" t="s">
        <v>17</v>
      </c>
      <c r="O849">
        <f t="shared" si="182"/>
        <v>30</v>
      </c>
      <c r="P849">
        <f t="shared" si="183"/>
        <v>2</v>
      </c>
      <c r="Q849">
        <f>IF(G849="B",VLOOKUP(F849,room_rates!$A$2:$G$8,3,FALSE),IF(G849="P",VLOOKUP(F849,room_rates!$A$2:$G$8,6,FALSE),IF(G849="M",VLOOKUP(F849,room_rates!$A$2:$G$8,7,FALSE),"")))</f>
        <v>120</v>
      </c>
      <c r="R849">
        <f t="shared" si="184"/>
        <v>0</v>
      </c>
      <c r="S849">
        <f>IF(J849="Online Travel Agency",VLOOKUP(F849,room_rates!$A$2:$G$8,3,FALSE)*15%,0)</f>
        <v>0</v>
      </c>
      <c r="T849">
        <f t="shared" si="185"/>
        <v>0</v>
      </c>
      <c r="U849">
        <f t="shared" si="186"/>
        <v>240</v>
      </c>
      <c r="V849">
        <f t="shared" si="187"/>
        <v>2</v>
      </c>
    </row>
    <row r="850" spans="1:22" ht="14.25" customHeight="1" x14ac:dyDescent="0.35">
      <c r="A850" s="1">
        <v>1005516</v>
      </c>
      <c r="B850" s="3">
        <v>45703</v>
      </c>
      <c r="C850" s="3">
        <v>45710</v>
      </c>
      <c r="D850" s="3">
        <v>45713</v>
      </c>
      <c r="E850" s="1" t="s">
        <v>21</v>
      </c>
      <c r="F850" s="1">
        <v>3</v>
      </c>
      <c r="G850" s="1" t="s">
        <v>23</v>
      </c>
      <c r="H850" s="1">
        <v>0</v>
      </c>
      <c r="I850" s="1">
        <f t="shared" si="181"/>
        <v>0</v>
      </c>
      <c r="J850" s="1" t="s">
        <v>15</v>
      </c>
      <c r="K850" s="1">
        <v>3</v>
      </c>
      <c r="L850" s="1" t="s">
        <v>16</v>
      </c>
      <c r="M850" s="1" t="b">
        <v>0</v>
      </c>
      <c r="N850" s="2" t="s">
        <v>17</v>
      </c>
      <c r="O850">
        <f t="shared" si="182"/>
        <v>7</v>
      </c>
      <c r="P850">
        <f t="shared" si="183"/>
        <v>3</v>
      </c>
      <c r="Q850">
        <f>IF(G850="B",VLOOKUP(F850,room_rates!$A$2:$G$8,3,FALSE),IF(G850="P",VLOOKUP(F850,room_rates!$A$2:$G$8,6,FALSE),IF(G850="M",VLOOKUP(F850,room_rates!$A$2:$G$8,7,FALSE),"")))</f>
        <v>220</v>
      </c>
      <c r="R850">
        <f t="shared" si="184"/>
        <v>0</v>
      </c>
      <c r="S850">
        <f>IF(J850="Online Travel Agency",VLOOKUP(F850,room_rates!$A$2:$G$8,3,FALSE)*15%,0)</f>
        <v>0</v>
      </c>
      <c r="T850">
        <f t="shared" si="185"/>
        <v>0</v>
      </c>
      <c r="U850">
        <f t="shared" si="186"/>
        <v>1980</v>
      </c>
      <c r="V850">
        <f t="shared" si="187"/>
        <v>9</v>
      </c>
    </row>
    <row r="851" spans="1:22" ht="14.25" customHeight="1" x14ac:dyDescent="0.35">
      <c r="A851" s="1">
        <v>1005631</v>
      </c>
      <c r="B851" s="3">
        <v>45682</v>
      </c>
      <c r="C851" s="3">
        <v>45710</v>
      </c>
      <c r="D851" s="3">
        <v>45716</v>
      </c>
      <c r="E851" s="1" t="s">
        <v>21</v>
      </c>
      <c r="F851" s="1">
        <v>4</v>
      </c>
      <c r="G851" s="1" t="s">
        <v>23</v>
      </c>
      <c r="H851" s="1">
        <v>0</v>
      </c>
      <c r="I851" s="1">
        <f t="shared" si="181"/>
        <v>0</v>
      </c>
      <c r="J851" s="1" t="s">
        <v>15</v>
      </c>
      <c r="K851" s="1">
        <v>3</v>
      </c>
      <c r="L851" s="1" t="s">
        <v>16</v>
      </c>
      <c r="M851" s="1" t="b">
        <v>1</v>
      </c>
      <c r="N851" s="2" t="s">
        <v>17</v>
      </c>
      <c r="O851">
        <f t="shared" si="182"/>
        <v>28</v>
      </c>
      <c r="P851">
        <f t="shared" si="183"/>
        <v>6</v>
      </c>
      <c r="Q851">
        <f>IF(G851="B",VLOOKUP(F851,room_rates!$A$2:$G$8,3,FALSE),IF(G851="P",VLOOKUP(F851,room_rates!$A$2:$G$8,6,FALSE),IF(G851="M",VLOOKUP(F851,room_rates!$A$2:$G$8,7,FALSE),"")))</f>
        <v>230</v>
      </c>
      <c r="R851">
        <f t="shared" si="184"/>
        <v>0</v>
      </c>
      <c r="S851">
        <f>IF(J851="Online Travel Agency",VLOOKUP(F851,room_rates!$A$2:$G$8,3,FALSE)*15%,0)</f>
        <v>0</v>
      </c>
      <c r="T851">
        <f t="shared" si="185"/>
        <v>2.3000000000000003</v>
      </c>
      <c r="U851">
        <f t="shared" si="186"/>
        <v>4098.5999999999995</v>
      </c>
      <c r="V851">
        <f t="shared" si="187"/>
        <v>18</v>
      </c>
    </row>
    <row r="852" spans="1:22" ht="14.25" customHeight="1" x14ac:dyDescent="0.35">
      <c r="A852" s="1">
        <v>1005718</v>
      </c>
      <c r="B852" s="3">
        <v>45671</v>
      </c>
      <c r="C852" s="3">
        <v>45710</v>
      </c>
      <c r="D852" s="3">
        <v>45712</v>
      </c>
      <c r="E852" s="1" t="s">
        <v>18</v>
      </c>
      <c r="F852" s="1">
        <v>1</v>
      </c>
      <c r="G852" s="1" t="s">
        <v>23</v>
      </c>
      <c r="H852" s="1">
        <v>0</v>
      </c>
      <c r="I852" s="1">
        <f t="shared" si="181"/>
        <v>0</v>
      </c>
      <c r="J852" s="1" t="s">
        <v>15</v>
      </c>
      <c r="K852" s="1">
        <v>1</v>
      </c>
      <c r="L852" s="1" t="s">
        <v>19</v>
      </c>
      <c r="M852" s="1" t="b">
        <v>0</v>
      </c>
      <c r="N852" s="2" t="s">
        <v>17</v>
      </c>
      <c r="O852">
        <f t="shared" si="182"/>
        <v>39</v>
      </c>
      <c r="P852">
        <f t="shared" si="183"/>
        <v>2</v>
      </c>
      <c r="Q852">
        <f>IF(G852="B",VLOOKUP(F852,room_rates!$A$2:$G$8,3,FALSE),IF(G852="P",VLOOKUP(F852,room_rates!$A$2:$G$8,6,FALSE),IF(G852="M",VLOOKUP(F852,room_rates!$A$2:$G$8,7,FALSE),"")))</f>
        <v>120</v>
      </c>
      <c r="R852">
        <f t="shared" si="184"/>
        <v>0</v>
      </c>
      <c r="S852">
        <f>IF(J852="Online Travel Agency",VLOOKUP(F852,room_rates!$A$2:$G$8,3,FALSE)*15%,0)</f>
        <v>0</v>
      </c>
      <c r="T852">
        <f t="shared" si="185"/>
        <v>0</v>
      </c>
      <c r="U852">
        <f t="shared" si="186"/>
        <v>240</v>
      </c>
      <c r="V852">
        <f t="shared" si="187"/>
        <v>2</v>
      </c>
    </row>
    <row r="853" spans="1:22" ht="14.25" customHeight="1" x14ac:dyDescent="0.35">
      <c r="A853" s="1">
        <v>1005779</v>
      </c>
      <c r="B853" s="3">
        <v>45665</v>
      </c>
      <c r="C853" s="3">
        <v>45710</v>
      </c>
      <c r="D853" s="3">
        <v>45715</v>
      </c>
      <c r="E853" s="1" t="s">
        <v>21</v>
      </c>
      <c r="F853" s="1">
        <v>3</v>
      </c>
      <c r="G853" s="1" t="s">
        <v>23</v>
      </c>
      <c r="H853" s="1">
        <v>0</v>
      </c>
      <c r="I853" s="1">
        <f t="shared" si="181"/>
        <v>0</v>
      </c>
      <c r="J853" s="1" t="s">
        <v>15</v>
      </c>
      <c r="K853" s="1">
        <v>1</v>
      </c>
      <c r="L853" s="1" t="s">
        <v>19</v>
      </c>
      <c r="M853" s="1" t="b">
        <v>0</v>
      </c>
      <c r="N853" s="2" t="s">
        <v>17</v>
      </c>
      <c r="O853">
        <f t="shared" si="182"/>
        <v>45</v>
      </c>
      <c r="P853">
        <f t="shared" si="183"/>
        <v>5</v>
      </c>
      <c r="Q853">
        <f>IF(G853="B",VLOOKUP(F853,room_rates!$A$2:$G$8,3,FALSE),IF(G853="P",VLOOKUP(F853,room_rates!$A$2:$G$8,6,FALSE),IF(G853="M",VLOOKUP(F853,room_rates!$A$2:$G$8,7,FALSE),"")))</f>
        <v>220</v>
      </c>
      <c r="R853">
        <f t="shared" si="184"/>
        <v>0</v>
      </c>
      <c r="S853">
        <f>IF(J853="Online Travel Agency",VLOOKUP(F853,room_rates!$A$2:$G$8,3,FALSE)*15%,0)</f>
        <v>0</v>
      </c>
      <c r="T853">
        <f t="shared" si="185"/>
        <v>0</v>
      </c>
      <c r="U853">
        <f t="shared" si="186"/>
        <v>1100</v>
      </c>
      <c r="V853">
        <f t="shared" si="187"/>
        <v>5</v>
      </c>
    </row>
    <row r="854" spans="1:22" ht="14.25" customHeight="1" x14ac:dyDescent="0.35">
      <c r="A854" s="1">
        <v>1006057</v>
      </c>
      <c r="B854" s="3">
        <v>45710</v>
      </c>
      <c r="C854" s="3">
        <v>45710</v>
      </c>
      <c r="D854" s="3">
        <v>45713</v>
      </c>
      <c r="E854" s="1" t="s">
        <v>21</v>
      </c>
      <c r="F854" s="1">
        <v>3</v>
      </c>
      <c r="G854" s="1" t="s">
        <v>23</v>
      </c>
      <c r="H854" s="1">
        <v>0</v>
      </c>
      <c r="I854" s="1">
        <f t="shared" si="181"/>
        <v>0</v>
      </c>
      <c r="J854" s="1" t="s">
        <v>20</v>
      </c>
      <c r="K854" s="1">
        <v>2</v>
      </c>
      <c r="L854" s="1" t="s">
        <v>16</v>
      </c>
      <c r="M854" s="1" t="b">
        <v>0</v>
      </c>
      <c r="N854" s="2" t="s">
        <v>17</v>
      </c>
      <c r="O854">
        <f t="shared" si="182"/>
        <v>0</v>
      </c>
      <c r="P854">
        <f t="shared" si="183"/>
        <v>3</v>
      </c>
      <c r="Q854">
        <f>IF(G854="B",VLOOKUP(F854,room_rates!$A$2:$G$8,3,FALSE),IF(G854="P",VLOOKUP(F854,room_rates!$A$2:$G$8,6,FALSE),IF(G854="M",VLOOKUP(F854,room_rates!$A$2:$G$8,7,FALSE),"")))</f>
        <v>220</v>
      </c>
      <c r="R854">
        <f t="shared" si="184"/>
        <v>0</v>
      </c>
      <c r="S854">
        <f>IF(J854="Online Travel Agency",VLOOKUP(F854,room_rates!$A$2:$G$8,3,FALSE)*15%,0)</f>
        <v>0</v>
      </c>
      <c r="T854">
        <f t="shared" si="185"/>
        <v>0</v>
      </c>
      <c r="U854">
        <f t="shared" si="186"/>
        <v>1320</v>
      </c>
      <c r="V854">
        <f t="shared" si="187"/>
        <v>6</v>
      </c>
    </row>
    <row r="855" spans="1:22" ht="14.25" customHeight="1" x14ac:dyDescent="0.35">
      <c r="A855" s="1">
        <v>1006129</v>
      </c>
      <c r="B855" s="3">
        <v>45669</v>
      </c>
      <c r="C855" s="3">
        <v>45710</v>
      </c>
      <c r="D855" s="3">
        <v>45715</v>
      </c>
      <c r="E855" s="1" t="s">
        <v>21</v>
      </c>
      <c r="F855" s="1">
        <v>3</v>
      </c>
      <c r="G855" s="1" t="s">
        <v>23</v>
      </c>
      <c r="H855" s="1">
        <v>0</v>
      </c>
      <c r="I855" s="1">
        <f t="shared" si="181"/>
        <v>0</v>
      </c>
      <c r="J855" s="1" t="s">
        <v>15</v>
      </c>
      <c r="K855" s="1">
        <v>1</v>
      </c>
      <c r="L855" s="1" t="s">
        <v>16</v>
      </c>
      <c r="M855" s="1" t="b">
        <v>0</v>
      </c>
      <c r="N855" s="2" t="s">
        <v>17</v>
      </c>
      <c r="O855">
        <f t="shared" si="182"/>
        <v>41</v>
      </c>
      <c r="P855">
        <f t="shared" si="183"/>
        <v>5</v>
      </c>
      <c r="Q855">
        <f>IF(G855="B",VLOOKUP(F855,room_rates!$A$2:$G$8,3,FALSE),IF(G855="P",VLOOKUP(F855,room_rates!$A$2:$G$8,6,FALSE),IF(G855="M",VLOOKUP(F855,room_rates!$A$2:$G$8,7,FALSE),"")))</f>
        <v>220</v>
      </c>
      <c r="R855">
        <f t="shared" si="184"/>
        <v>0</v>
      </c>
      <c r="S855">
        <f>IF(J855="Online Travel Agency",VLOOKUP(F855,room_rates!$A$2:$G$8,3,FALSE)*15%,0)</f>
        <v>0</v>
      </c>
      <c r="T855">
        <f t="shared" si="185"/>
        <v>0</v>
      </c>
      <c r="U855">
        <f t="shared" si="186"/>
        <v>1100</v>
      </c>
      <c r="V855">
        <f t="shared" si="187"/>
        <v>5</v>
      </c>
    </row>
    <row r="856" spans="1:22" ht="14.25" customHeight="1" x14ac:dyDescent="0.35">
      <c r="A856" s="1">
        <v>1006139</v>
      </c>
      <c r="B856" s="3">
        <v>45690</v>
      </c>
      <c r="C856" s="3">
        <v>45710</v>
      </c>
      <c r="D856" s="3">
        <v>45711</v>
      </c>
      <c r="E856" s="1" t="s">
        <v>18</v>
      </c>
      <c r="F856" s="1">
        <v>1</v>
      </c>
      <c r="G856" s="1" t="s">
        <v>23</v>
      </c>
      <c r="H856" s="1">
        <v>0</v>
      </c>
      <c r="I856" s="1">
        <f t="shared" si="181"/>
        <v>0</v>
      </c>
      <c r="J856" s="1" t="s">
        <v>15</v>
      </c>
      <c r="K856" s="1">
        <v>2</v>
      </c>
      <c r="L856" s="1" t="s">
        <v>19</v>
      </c>
      <c r="M856" s="1" t="b">
        <v>0</v>
      </c>
      <c r="N856" s="2" t="s">
        <v>17</v>
      </c>
      <c r="O856">
        <f t="shared" si="182"/>
        <v>20</v>
      </c>
      <c r="P856">
        <f t="shared" si="183"/>
        <v>1</v>
      </c>
      <c r="Q856">
        <f>IF(G856="B",VLOOKUP(F856,room_rates!$A$2:$G$8,3,FALSE),IF(G856="P",VLOOKUP(F856,room_rates!$A$2:$G$8,6,FALSE),IF(G856="M",VLOOKUP(F856,room_rates!$A$2:$G$8,7,FALSE),"")))</f>
        <v>120</v>
      </c>
      <c r="R856">
        <f t="shared" si="184"/>
        <v>0</v>
      </c>
      <c r="S856">
        <f>IF(J856="Online Travel Agency",VLOOKUP(F856,room_rates!$A$2:$G$8,3,FALSE)*15%,0)</f>
        <v>0</v>
      </c>
      <c r="T856">
        <f t="shared" si="185"/>
        <v>0</v>
      </c>
      <c r="U856">
        <f t="shared" si="186"/>
        <v>240</v>
      </c>
      <c r="V856">
        <f t="shared" si="187"/>
        <v>2</v>
      </c>
    </row>
    <row r="857" spans="1:22" ht="14.25" customHeight="1" x14ac:dyDescent="0.35">
      <c r="A857" s="1">
        <v>1006251</v>
      </c>
      <c r="B857" s="3">
        <v>45705</v>
      </c>
      <c r="C857" s="3">
        <v>45710</v>
      </c>
      <c r="D857" s="3">
        <v>45711</v>
      </c>
      <c r="E857" s="1" t="s">
        <v>18</v>
      </c>
      <c r="F857" s="1">
        <v>2</v>
      </c>
      <c r="G857" s="1" t="s">
        <v>23</v>
      </c>
      <c r="H857" s="1">
        <v>0</v>
      </c>
      <c r="I857" s="1">
        <f t="shared" si="181"/>
        <v>0</v>
      </c>
      <c r="J857" s="1" t="s">
        <v>24</v>
      </c>
      <c r="K857" s="1">
        <v>3</v>
      </c>
      <c r="L857" s="1" t="s">
        <v>16</v>
      </c>
      <c r="M857" s="1" t="b">
        <v>0</v>
      </c>
      <c r="N857" s="2" t="s">
        <v>17</v>
      </c>
      <c r="O857">
        <f t="shared" si="182"/>
        <v>5</v>
      </c>
      <c r="P857">
        <f t="shared" si="183"/>
        <v>1</v>
      </c>
      <c r="Q857">
        <f>IF(G857="B",VLOOKUP(F857,room_rates!$A$2:$G$8,3,FALSE),IF(G857="P",VLOOKUP(F857,room_rates!$A$2:$G$8,6,FALSE),IF(G857="M",VLOOKUP(F857,room_rates!$A$2:$G$8,7,FALSE),"")))</f>
        <v>140</v>
      </c>
      <c r="R857">
        <f t="shared" si="184"/>
        <v>0</v>
      </c>
      <c r="S857">
        <f>IF(J857="Online Travel Agency",VLOOKUP(F857,room_rates!$A$2:$G$8,3,FALSE)*15%,0)</f>
        <v>21</v>
      </c>
      <c r="T857">
        <f t="shared" si="185"/>
        <v>0</v>
      </c>
      <c r="U857">
        <f t="shared" si="186"/>
        <v>357</v>
      </c>
      <c r="V857">
        <f t="shared" si="187"/>
        <v>3</v>
      </c>
    </row>
    <row r="858" spans="1:22" ht="14.25" customHeight="1" x14ac:dyDescent="0.35">
      <c r="A858" s="1">
        <v>1006385</v>
      </c>
      <c r="B858" s="3">
        <v>45666</v>
      </c>
      <c r="C858" s="3">
        <v>45710</v>
      </c>
      <c r="D858" s="3">
        <v>45716</v>
      </c>
      <c r="E858" s="1" t="s">
        <v>18</v>
      </c>
      <c r="F858" s="1">
        <v>1</v>
      </c>
      <c r="G858" s="1" t="s">
        <v>23</v>
      </c>
      <c r="H858" s="1">
        <v>0</v>
      </c>
      <c r="I858" s="1">
        <f t="shared" si="181"/>
        <v>0</v>
      </c>
      <c r="J858" s="1" t="s">
        <v>15</v>
      </c>
      <c r="K858" s="1">
        <v>1</v>
      </c>
      <c r="L858" s="1" t="s">
        <v>19</v>
      </c>
      <c r="M858" s="1" t="b">
        <v>0</v>
      </c>
      <c r="N858" s="2" t="s">
        <v>17</v>
      </c>
      <c r="O858">
        <f t="shared" si="182"/>
        <v>44</v>
      </c>
      <c r="P858">
        <f t="shared" si="183"/>
        <v>6</v>
      </c>
      <c r="Q858">
        <f>IF(G858="B",VLOOKUP(F858,room_rates!$A$2:$G$8,3,FALSE),IF(G858="P",VLOOKUP(F858,room_rates!$A$2:$G$8,6,FALSE),IF(G858="M",VLOOKUP(F858,room_rates!$A$2:$G$8,7,FALSE),"")))</f>
        <v>120</v>
      </c>
      <c r="R858">
        <f t="shared" si="184"/>
        <v>0</v>
      </c>
      <c r="S858">
        <f>IF(J858="Online Travel Agency",VLOOKUP(F858,room_rates!$A$2:$G$8,3,FALSE)*15%,0)</f>
        <v>0</v>
      </c>
      <c r="T858">
        <f t="shared" si="185"/>
        <v>0</v>
      </c>
      <c r="U858">
        <f t="shared" si="186"/>
        <v>720</v>
      </c>
      <c r="V858">
        <f t="shared" si="187"/>
        <v>6</v>
      </c>
    </row>
    <row r="859" spans="1:22" ht="14.25" customHeight="1" x14ac:dyDescent="0.35">
      <c r="A859" s="1">
        <v>1006399</v>
      </c>
      <c r="B859" s="3">
        <v>45694</v>
      </c>
      <c r="C859" s="3">
        <v>45710</v>
      </c>
      <c r="D859" s="3">
        <v>45713</v>
      </c>
      <c r="E859" s="1" t="s">
        <v>21</v>
      </c>
      <c r="F859" s="1">
        <v>3</v>
      </c>
      <c r="G859" s="1" t="s">
        <v>23</v>
      </c>
      <c r="H859" s="1">
        <v>0</v>
      </c>
      <c r="I859" s="1">
        <f t="shared" si="181"/>
        <v>0</v>
      </c>
      <c r="J859" s="1" t="s">
        <v>24</v>
      </c>
      <c r="K859" s="1">
        <v>3</v>
      </c>
      <c r="L859" s="1" t="s">
        <v>16</v>
      </c>
      <c r="M859" s="1" t="b">
        <v>1</v>
      </c>
      <c r="N859" s="2" t="s">
        <v>17</v>
      </c>
      <c r="O859">
        <f t="shared" si="182"/>
        <v>16</v>
      </c>
      <c r="P859">
        <f t="shared" si="183"/>
        <v>3</v>
      </c>
      <c r="Q859">
        <f>IF(G859="B",VLOOKUP(F859,room_rates!$A$2:$G$8,3,FALSE),IF(G859="P",VLOOKUP(F859,room_rates!$A$2:$G$8,6,FALSE),IF(G859="M",VLOOKUP(F859,room_rates!$A$2:$G$8,7,FALSE),"")))</f>
        <v>220</v>
      </c>
      <c r="R859">
        <f t="shared" si="184"/>
        <v>0</v>
      </c>
      <c r="S859">
        <f>IF(J859="Online Travel Agency",VLOOKUP(F859,room_rates!$A$2:$G$8,3,FALSE)*15%,0)</f>
        <v>33</v>
      </c>
      <c r="T859">
        <f t="shared" si="185"/>
        <v>2.2000000000000002</v>
      </c>
      <c r="U859">
        <f t="shared" si="186"/>
        <v>1663.2</v>
      </c>
      <c r="V859">
        <f t="shared" si="187"/>
        <v>9</v>
      </c>
    </row>
    <row r="860" spans="1:22" ht="14.25" customHeight="1" x14ac:dyDescent="0.35">
      <c r="A860" s="1">
        <v>1006881</v>
      </c>
      <c r="B860" s="3">
        <v>45681</v>
      </c>
      <c r="C860" s="3">
        <v>45710</v>
      </c>
      <c r="D860" s="3">
        <v>45715</v>
      </c>
      <c r="E860" s="1" t="s">
        <v>21</v>
      </c>
      <c r="F860" s="1">
        <v>3</v>
      </c>
      <c r="G860" s="1" t="s">
        <v>23</v>
      </c>
      <c r="H860" s="1">
        <v>0</v>
      </c>
      <c r="I860" s="1">
        <f t="shared" si="181"/>
        <v>0</v>
      </c>
      <c r="J860" s="1" t="s">
        <v>15</v>
      </c>
      <c r="K860" s="1">
        <v>1</v>
      </c>
      <c r="L860" s="1" t="s">
        <v>19</v>
      </c>
      <c r="M860" s="1" t="b">
        <v>0</v>
      </c>
      <c r="N860" s="2" t="s">
        <v>17</v>
      </c>
      <c r="O860">
        <f t="shared" si="182"/>
        <v>29</v>
      </c>
      <c r="P860">
        <f t="shared" si="183"/>
        <v>5</v>
      </c>
      <c r="Q860">
        <f>IF(G860="B",VLOOKUP(F860,room_rates!$A$2:$G$8,3,FALSE),IF(G860="P",VLOOKUP(F860,room_rates!$A$2:$G$8,6,FALSE),IF(G860="M",VLOOKUP(F860,room_rates!$A$2:$G$8,7,FALSE),"")))</f>
        <v>220</v>
      </c>
      <c r="R860">
        <f t="shared" si="184"/>
        <v>0</v>
      </c>
      <c r="S860">
        <f>IF(J860="Online Travel Agency",VLOOKUP(F860,room_rates!$A$2:$G$8,3,FALSE)*15%,0)</f>
        <v>0</v>
      </c>
      <c r="T860">
        <f t="shared" si="185"/>
        <v>0</v>
      </c>
      <c r="U860">
        <f t="shared" si="186"/>
        <v>1100</v>
      </c>
      <c r="V860">
        <f t="shared" si="187"/>
        <v>5</v>
      </c>
    </row>
    <row r="861" spans="1:22" ht="14.25" hidden="1" customHeight="1" x14ac:dyDescent="0.35">
      <c r="A861" s="1">
        <v>1007150</v>
      </c>
      <c r="B861" s="3">
        <v>45681</v>
      </c>
      <c r="C861" s="3">
        <v>45710</v>
      </c>
      <c r="E861" s="1" t="s">
        <v>18</v>
      </c>
      <c r="F861" s="1">
        <v>1</v>
      </c>
      <c r="H861" s="1">
        <v>0</v>
      </c>
      <c r="I861" s="1"/>
      <c r="J861" s="2" t="s">
        <v>15</v>
      </c>
      <c r="K861" s="1">
        <v>1</v>
      </c>
      <c r="L861" s="1" t="s">
        <v>19</v>
      </c>
      <c r="N861" s="2" t="s">
        <v>22</v>
      </c>
    </row>
    <row r="862" spans="1:22" ht="14.25" customHeight="1" x14ac:dyDescent="0.35">
      <c r="A862" s="1">
        <v>1002385</v>
      </c>
      <c r="B862" s="3">
        <v>45694</v>
      </c>
      <c r="C862" s="3">
        <v>45711</v>
      </c>
      <c r="D862" s="3">
        <v>45714</v>
      </c>
      <c r="E862" s="1" t="s">
        <v>13</v>
      </c>
      <c r="F862" s="1">
        <v>6</v>
      </c>
      <c r="G862" s="1" t="s">
        <v>23</v>
      </c>
      <c r="H862" s="1">
        <v>0</v>
      </c>
      <c r="I862" s="1">
        <f t="shared" ref="I862:I880" si="188">H862/100</f>
        <v>0</v>
      </c>
      <c r="J862" s="1" t="s">
        <v>24</v>
      </c>
      <c r="K862" s="1">
        <v>1</v>
      </c>
      <c r="L862" s="1" t="s">
        <v>19</v>
      </c>
      <c r="M862" s="1" t="b">
        <v>0</v>
      </c>
      <c r="N862" s="2" t="s">
        <v>17</v>
      </c>
      <c r="O862">
        <f t="shared" ref="O862:O880" si="189">C862-B862</f>
        <v>17</v>
      </c>
      <c r="P862">
        <f t="shared" ref="P862:P880" si="190">D862-C862</f>
        <v>3</v>
      </c>
      <c r="Q862">
        <f>IF(G862="B",VLOOKUP(F862,room_rates!$A$2:$G$8,3,FALSE),IF(G862="P",VLOOKUP(F862,room_rates!$A$2:$G$8,6,FALSE),IF(G862="M",VLOOKUP(F862,room_rates!$A$2:$G$8,7,FALSE),"")))</f>
        <v>350</v>
      </c>
      <c r="R862">
        <f t="shared" ref="R862:R880" si="191">Q862*(H862/100)</f>
        <v>0</v>
      </c>
      <c r="S862">
        <f>IF(J862="Online Travel Agency",VLOOKUP(F862,room_rates!$A$2:$G$8,3,FALSE)*15%,0)</f>
        <v>52.5</v>
      </c>
      <c r="T862">
        <f t="shared" ref="T862:T880" si="192">IF(M862=TRUE, Q862*1%,0)</f>
        <v>0</v>
      </c>
      <c r="U862">
        <f t="shared" ref="U862:U880" si="193">(Q862-R862-S862-T862)*V862</f>
        <v>892.5</v>
      </c>
      <c r="V862">
        <f t="shared" ref="V862:V880" si="194">K862*P862</f>
        <v>3</v>
      </c>
    </row>
    <row r="863" spans="1:22" ht="14.25" customHeight="1" x14ac:dyDescent="0.35">
      <c r="A863" s="1">
        <v>1002418</v>
      </c>
      <c r="B863" s="3">
        <v>45693</v>
      </c>
      <c r="C863" s="3">
        <v>45711</v>
      </c>
      <c r="D863" s="3">
        <v>45716</v>
      </c>
      <c r="E863" s="1" t="s">
        <v>13</v>
      </c>
      <c r="F863" s="1">
        <v>6</v>
      </c>
      <c r="G863" s="1" t="s">
        <v>23</v>
      </c>
      <c r="H863" s="1">
        <v>0</v>
      </c>
      <c r="I863" s="1">
        <f t="shared" si="188"/>
        <v>0</v>
      </c>
      <c r="J863" s="1" t="s">
        <v>15</v>
      </c>
      <c r="K863" s="1">
        <v>2</v>
      </c>
      <c r="L863" s="1" t="s">
        <v>19</v>
      </c>
      <c r="M863" s="1" t="b">
        <v>0</v>
      </c>
      <c r="N863" s="2" t="s">
        <v>17</v>
      </c>
      <c r="O863">
        <f t="shared" si="189"/>
        <v>18</v>
      </c>
      <c r="P863">
        <f t="shared" si="190"/>
        <v>5</v>
      </c>
      <c r="Q863">
        <f>IF(G863="B",VLOOKUP(F863,room_rates!$A$2:$G$8,3,FALSE),IF(G863="P",VLOOKUP(F863,room_rates!$A$2:$G$8,6,FALSE),IF(G863="M",VLOOKUP(F863,room_rates!$A$2:$G$8,7,FALSE),"")))</f>
        <v>350</v>
      </c>
      <c r="R863">
        <f t="shared" si="191"/>
        <v>0</v>
      </c>
      <c r="S863">
        <f>IF(J863="Online Travel Agency",VLOOKUP(F863,room_rates!$A$2:$G$8,3,FALSE)*15%,0)</f>
        <v>0</v>
      </c>
      <c r="T863">
        <f t="shared" si="192"/>
        <v>0</v>
      </c>
      <c r="U863">
        <f t="shared" si="193"/>
        <v>3500</v>
      </c>
      <c r="V863">
        <f t="shared" si="194"/>
        <v>10</v>
      </c>
    </row>
    <row r="864" spans="1:22" ht="14.25" customHeight="1" x14ac:dyDescent="0.35">
      <c r="A864" s="1">
        <v>1002525</v>
      </c>
      <c r="B864" s="3">
        <v>45693</v>
      </c>
      <c r="C864" s="3">
        <v>45711</v>
      </c>
      <c r="D864" s="3">
        <v>45714</v>
      </c>
      <c r="E864" s="1" t="s">
        <v>21</v>
      </c>
      <c r="F864" s="1">
        <v>4</v>
      </c>
      <c r="G864" s="1" t="s">
        <v>23</v>
      </c>
      <c r="H864" s="1">
        <v>0</v>
      </c>
      <c r="I864" s="1">
        <f t="shared" si="188"/>
        <v>0</v>
      </c>
      <c r="J864" s="1" t="s">
        <v>15</v>
      </c>
      <c r="K864" s="1">
        <v>1</v>
      </c>
      <c r="L864" s="1" t="s">
        <v>19</v>
      </c>
      <c r="M864" s="1" t="b">
        <v>0</v>
      </c>
      <c r="N864" s="2" t="s">
        <v>17</v>
      </c>
      <c r="O864">
        <f t="shared" si="189"/>
        <v>18</v>
      </c>
      <c r="P864">
        <f t="shared" si="190"/>
        <v>3</v>
      </c>
      <c r="Q864">
        <f>IF(G864="B",VLOOKUP(F864,room_rates!$A$2:$G$8,3,FALSE),IF(G864="P",VLOOKUP(F864,room_rates!$A$2:$G$8,6,FALSE),IF(G864="M",VLOOKUP(F864,room_rates!$A$2:$G$8,7,FALSE),"")))</f>
        <v>230</v>
      </c>
      <c r="R864">
        <f t="shared" si="191"/>
        <v>0</v>
      </c>
      <c r="S864">
        <f>IF(J864="Online Travel Agency",VLOOKUP(F864,room_rates!$A$2:$G$8,3,FALSE)*15%,0)</f>
        <v>0</v>
      </c>
      <c r="T864">
        <f t="shared" si="192"/>
        <v>0</v>
      </c>
      <c r="U864">
        <f t="shared" si="193"/>
        <v>690</v>
      </c>
      <c r="V864">
        <f t="shared" si="194"/>
        <v>3</v>
      </c>
    </row>
    <row r="865" spans="1:22" ht="14.25" customHeight="1" x14ac:dyDescent="0.35">
      <c r="A865" s="1">
        <v>1002866</v>
      </c>
      <c r="B865" s="3">
        <v>45705</v>
      </c>
      <c r="C865" s="3">
        <v>45711</v>
      </c>
      <c r="D865" s="3">
        <v>45717</v>
      </c>
      <c r="E865" s="1" t="s">
        <v>21</v>
      </c>
      <c r="F865" s="1">
        <v>3</v>
      </c>
      <c r="G865" s="1" t="s">
        <v>23</v>
      </c>
      <c r="H865" s="1">
        <v>0</v>
      </c>
      <c r="I865" s="1">
        <f t="shared" si="188"/>
        <v>0</v>
      </c>
      <c r="J865" s="1" t="s">
        <v>24</v>
      </c>
      <c r="K865" s="1">
        <v>3</v>
      </c>
      <c r="L865" s="1" t="s">
        <v>16</v>
      </c>
      <c r="M865" s="1" t="b">
        <v>0</v>
      </c>
      <c r="N865" s="2" t="s">
        <v>17</v>
      </c>
      <c r="O865">
        <f t="shared" si="189"/>
        <v>6</v>
      </c>
      <c r="P865">
        <f t="shared" si="190"/>
        <v>6</v>
      </c>
      <c r="Q865">
        <f>IF(G865="B",VLOOKUP(F865,room_rates!$A$2:$G$8,3,FALSE),IF(G865="P",VLOOKUP(F865,room_rates!$A$2:$G$8,6,FALSE),IF(G865="M",VLOOKUP(F865,room_rates!$A$2:$G$8,7,FALSE),"")))</f>
        <v>220</v>
      </c>
      <c r="R865">
        <f t="shared" si="191"/>
        <v>0</v>
      </c>
      <c r="S865">
        <f>IF(J865="Online Travel Agency",VLOOKUP(F865,room_rates!$A$2:$G$8,3,FALSE)*15%,0)</f>
        <v>33</v>
      </c>
      <c r="T865">
        <f t="shared" si="192"/>
        <v>0</v>
      </c>
      <c r="U865">
        <f t="shared" si="193"/>
        <v>3366</v>
      </c>
      <c r="V865">
        <f t="shared" si="194"/>
        <v>18</v>
      </c>
    </row>
    <row r="866" spans="1:22" ht="14.25" customHeight="1" x14ac:dyDescent="0.35">
      <c r="A866" s="1">
        <v>1002888</v>
      </c>
      <c r="B866" s="3">
        <v>45666</v>
      </c>
      <c r="C866" s="3">
        <v>45711</v>
      </c>
      <c r="D866" s="3">
        <v>45714</v>
      </c>
      <c r="E866" s="1" t="s">
        <v>18</v>
      </c>
      <c r="F866" s="1">
        <v>2</v>
      </c>
      <c r="G866" s="1" t="s">
        <v>23</v>
      </c>
      <c r="H866" s="1">
        <v>0</v>
      </c>
      <c r="I866" s="1">
        <f t="shared" si="188"/>
        <v>0</v>
      </c>
      <c r="J866" s="1" t="s">
        <v>15</v>
      </c>
      <c r="K866" s="1">
        <v>2</v>
      </c>
      <c r="L866" s="1" t="s">
        <v>19</v>
      </c>
      <c r="M866" s="1" t="b">
        <v>0</v>
      </c>
      <c r="N866" s="2" t="s">
        <v>17</v>
      </c>
      <c r="O866">
        <f t="shared" si="189"/>
        <v>45</v>
      </c>
      <c r="P866">
        <f t="shared" si="190"/>
        <v>3</v>
      </c>
      <c r="Q866">
        <f>IF(G866="B",VLOOKUP(F866,room_rates!$A$2:$G$8,3,FALSE),IF(G866="P",VLOOKUP(F866,room_rates!$A$2:$G$8,6,FALSE),IF(G866="M",VLOOKUP(F866,room_rates!$A$2:$G$8,7,FALSE),"")))</f>
        <v>140</v>
      </c>
      <c r="R866">
        <f t="shared" si="191"/>
        <v>0</v>
      </c>
      <c r="S866">
        <f>IF(J866="Online Travel Agency",VLOOKUP(F866,room_rates!$A$2:$G$8,3,FALSE)*15%,0)</f>
        <v>0</v>
      </c>
      <c r="T866">
        <f t="shared" si="192"/>
        <v>0</v>
      </c>
      <c r="U866">
        <f t="shared" si="193"/>
        <v>840</v>
      </c>
      <c r="V866">
        <f t="shared" si="194"/>
        <v>6</v>
      </c>
    </row>
    <row r="867" spans="1:22" ht="14.25" customHeight="1" x14ac:dyDescent="0.35">
      <c r="A867" s="1">
        <v>1005358</v>
      </c>
      <c r="B867" s="3">
        <v>45711</v>
      </c>
      <c r="C867" s="3">
        <v>45711</v>
      </c>
      <c r="D867" s="3">
        <v>45715</v>
      </c>
      <c r="E867" s="1" t="s">
        <v>18</v>
      </c>
      <c r="F867" s="1">
        <v>1</v>
      </c>
      <c r="G867" s="1" t="s">
        <v>23</v>
      </c>
      <c r="H867" s="1">
        <v>0</v>
      </c>
      <c r="I867" s="1">
        <f t="shared" si="188"/>
        <v>0</v>
      </c>
      <c r="J867" s="1" t="s">
        <v>20</v>
      </c>
      <c r="K867" s="1">
        <v>2</v>
      </c>
      <c r="L867" s="1" t="s">
        <v>16</v>
      </c>
      <c r="M867" s="1" t="b">
        <v>1</v>
      </c>
      <c r="N867" s="2" t="s">
        <v>17</v>
      </c>
      <c r="O867">
        <f t="shared" si="189"/>
        <v>0</v>
      </c>
      <c r="P867">
        <f t="shared" si="190"/>
        <v>4</v>
      </c>
      <c r="Q867">
        <f>IF(G867="B",VLOOKUP(F867,room_rates!$A$2:$G$8,3,FALSE),IF(G867="P",VLOOKUP(F867,room_rates!$A$2:$G$8,6,FALSE),IF(G867="M",VLOOKUP(F867,room_rates!$A$2:$G$8,7,FALSE),"")))</f>
        <v>120</v>
      </c>
      <c r="R867">
        <f t="shared" si="191"/>
        <v>0</v>
      </c>
      <c r="S867">
        <f>IF(J867="Online Travel Agency",VLOOKUP(F867,room_rates!$A$2:$G$8,3,FALSE)*15%,0)</f>
        <v>0</v>
      </c>
      <c r="T867">
        <f t="shared" si="192"/>
        <v>1.2</v>
      </c>
      <c r="U867">
        <f t="shared" si="193"/>
        <v>950.4</v>
      </c>
      <c r="V867">
        <f t="shared" si="194"/>
        <v>8</v>
      </c>
    </row>
    <row r="868" spans="1:22" ht="14.25" customHeight="1" x14ac:dyDescent="0.35">
      <c r="A868" s="1">
        <v>1005511</v>
      </c>
      <c r="B868" s="3">
        <v>45711</v>
      </c>
      <c r="C868" s="3">
        <v>45711</v>
      </c>
      <c r="D868" s="3">
        <v>45715</v>
      </c>
      <c r="E868" s="1" t="s">
        <v>18</v>
      </c>
      <c r="F868" s="1">
        <v>2</v>
      </c>
      <c r="G868" s="1" t="s">
        <v>23</v>
      </c>
      <c r="H868" s="1">
        <v>0</v>
      </c>
      <c r="I868" s="1">
        <f t="shared" si="188"/>
        <v>0</v>
      </c>
      <c r="J868" s="1" t="s">
        <v>20</v>
      </c>
      <c r="K868" s="1">
        <v>1</v>
      </c>
      <c r="L868" s="1" t="s">
        <v>19</v>
      </c>
      <c r="M868" s="1" t="b">
        <v>0</v>
      </c>
      <c r="N868" s="2" t="s">
        <v>17</v>
      </c>
      <c r="O868">
        <f t="shared" si="189"/>
        <v>0</v>
      </c>
      <c r="P868">
        <f t="shared" si="190"/>
        <v>4</v>
      </c>
      <c r="Q868">
        <f>IF(G868="B",VLOOKUP(F868,room_rates!$A$2:$G$8,3,FALSE),IF(G868="P",VLOOKUP(F868,room_rates!$A$2:$G$8,6,FALSE),IF(G868="M",VLOOKUP(F868,room_rates!$A$2:$G$8,7,FALSE),"")))</f>
        <v>140</v>
      </c>
      <c r="R868">
        <f t="shared" si="191"/>
        <v>0</v>
      </c>
      <c r="S868">
        <f>IF(J868="Online Travel Agency",VLOOKUP(F868,room_rates!$A$2:$G$8,3,FALSE)*15%,0)</f>
        <v>0</v>
      </c>
      <c r="T868">
        <f t="shared" si="192"/>
        <v>0</v>
      </c>
      <c r="U868">
        <f t="shared" si="193"/>
        <v>560</v>
      </c>
      <c r="V868">
        <f t="shared" si="194"/>
        <v>4</v>
      </c>
    </row>
    <row r="869" spans="1:22" ht="14.25" customHeight="1" x14ac:dyDescent="0.35">
      <c r="A869" s="1">
        <v>1005619</v>
      </c>
      <c r="B869" s="3">
        <v>45711</v>
      </c>
      <c r="C869" s="3">
        <v>45711</v>
      </c>
      <c r="D869" s="3">
        <v>45713</v>
      </c>
      <c r="E869" s="1" t="s">
        <v>18</v>
      </c>
      <c r="F869" s="1">
        <v>2</v>
      </c>
      <c r="G869" s="1" t="s">
        <v>23</v>
      </c>
      <c r="H869" s="1">
        <v>0</v>
      </c>
      <c r="I869" s="1">
        <f t="shared" si="188"/>
        <v>0</v>
      </c>
      <c r="J869" s="1" t="s">
        <v>20</v>
      </c>
      <c r="K869" s="1">
        <v>3</v>
      </c>
      <c r="L869" s="1" t="s">
        <v>16</v>
      </c>
      <c r="M869" s="1" t="b">
        <v>0</v>
      </c>
      <c r="N869" s="2" t="s">
        <v>17</v>
      </c>
      <c r="O869">
        <f t="shared" si="189"/>
        <v>0</v>
      </c>
      <c r="P869">
        <f t="shared" si="190"/>
        <v>2</v>
      </c>
      <c r="Q869">
        <f>IF(G869="B",VLOOKUP(F869,room_rates!$A$2:$G$8,3,FALSE),IF(G869="P",VLOOKUP(F869,room_rates!$A$2:$G$8,6,FALSE),IF(G869="M",VLOOKUP(F869,room_rates!$A$2:$G$8,7,FALSE),"")))</f>
        <v>140</v>
      </c>
      <c r="R869">
        <f t="shared" si="191"/>
        <v>0</v>
      </c>
      <c r="S869">
        <f>IF(J869="Online Travel Agency",VLOOKUP(F869,room_rates!$A$2:$G$8,3,FALSE)*15%,0)</f>
        <v>0</v>
      </c>
      <c r="T869">
        <f t="shared" si="192"/>
        <v>0</v>
      </c>
      <c r="U869">
        <f t="shared" si="193"/>
        <v>840</v>
      </c>
      <c r="V869">
        <f t="shared" si="194"/>
        <v>6</v>
      </c>
    </row>
    <row r="870" spans="1:22" ht="14.25" customHeight="1" x14ac:dyDescent="0.35">
      <c r="A870" s="1">
        <v>1005627</v>
      </c>
      <c r="B870" s="3">
        <v>45680</v>
      </c>
      <c r="C870" s="3">
        <v>45711</v>
      </c>
      <c r="D870" s="3">
        <v>45717</v>
      </c>
      <c r="E870" s="1" t="s">
        <v>21</v>
      </c>
      <c r="F870" s="1">
        <v>3</v>
      </c>
      <c r="G870" s="1" t="s">
        <v>23</v>
      </c>
      <c r="H870" s="1">
        <v>0</v>
      </c>
      <c r="I870" s="1">
        <f t="shared" si="188"/>
        <v>0</v>
      </c>
      <c r="J870" s="1" t="s">
        <v>15</v>
      </c>
      <c r="K870" s="1">
        <v>1</v>
      </c>
      <c r="L870" s="1" t="s">
        <v>16</v>
      </c>
      <c r="M870" s="1" t="b">
        <v>0</v>
      </c>
      <c r="N870" s="2" t="s">
        <v>17</v>
      </c>
      <c r="O870">
        <f t="shared" si="189"/>
        <v>31</v>
      </c>
      <c r="P870">
        <f t="shared" si="190"/>
        <v>6</v>
      </c>
      <c r="Q870">
        <f>IF(G870="B",VLOOKUP(F870,room_rates!$A$2:$G$8,3,FALSE),IF(G870="P",VLOOKUP(F870,room_rates!$A$2:$G$8,6,FALSE),IF(G870="M",VLOOKUP(F870,room_rates!$A$2:$G$8,7,FALSE),"")))</f>
        <v>220</v>
      </c>
      <c r="R870">
        <f t="shared" si="191"/>
        <v>0</v>
      </c>
      <c r="S870">
        <f>IF(J870="Online Travel Agency",VLOOKUP(F870,room_rates!$A$2:$G$8,3,FALSE)*15%,0)</f>
        <v>0</v>
      </c>
      <c r="T870">
        <f t="shared" si="192"/>
        <v>0</v>
      </c>
      <c r="U870">
        <f t="shared" si="193"/>
        <v>1320</v>
      </c>
      <c r="V870">
        <f t="shared" si="194"/>
        <v>6</v>
      </c>
    </row>
    <row r="871" spans="1:22" ht="14.25" customHeight="1" x14ac:dyDescent="0.35">
      <c r="A871" s="1">
        <v>1005789</v>
      </c>
      <c r="B871" s="3">
        <v>45711</v>
      </c>
      <c r="C871" s="3">
        <v>45711</v>
      </c>
      <c r="D871" s="3">
        <v>45713</v>
      </c>
      <c r="E871" s="1" t="s">
        <v>18</v>
      </c>
      <c r="F871" s="1">
        <v>2</v>
      </c>
      <c r="G871" s="1" t="s">
        <v>23</v>
      </c>
      <c r="H871" s="1">
        <v>0</v>
      </c>
      <c r="I871" s="1">
        <f t="shared" si="188"/>
        <v>0</v>
      </c>
      <c r="J871" s="1" t="s">
        <v>20</v>
      </c>
      <c r="K871" s="1">
        <v>2</v>
      </c>
      <c r="L871" s="1" t="s">
        <v>19</v>
      </c>
      <c r="M871" s="1" t="b">
        <v>0</v>
      </c>
      <c r="N871" s="2" t="s">
        <v>17</v>
      </c>
      <c r="O871">
        <f t="shared" si="189"/>
        <v>0</v>
      </c>
      <c r="P871">
        <f t="shared" si="190"/>
        <v>2</v>
      </c>
      <c r="Q871">
        <f>IF(G871="B",VLOOKUP(F871,room_rates!$A$2:$G$8,3,FALSE),IF(G871="P",VLOOKUP(F871,room_rates!$A$2:$G$8,6,FALSE),IF(G871="M",VLOOKUP(F871,room_rates!$A$2:$G$8,7,FALSE),"")))</f>
        <v>140</v>
      </c>
      <c r="R871">
        <f t="shared" si="191"/>
        <v>0</v>
      </c>
      <c r="S871">
        <f>IF(J871="Online Travel Agency",VLOOKUP(F871,room_rates!$A$2:$G$8,3,FALSE)*15%,0)</f>
        <v>0</v>
      </c>
      <c r="T871">
        <f t="shared" si="192"/>
        <v>0</v>
      </c>
      <c r="U871">
        <f t="shared" si="193"/>
        <v>560</v>
      </c>
      <c r="V871">
        <f t="shared" si="194"/>
        <v>4</v>
      </c>
    </row>
    <row r="872" spans="1:22" ht="14.25" customHeight="1" x14ac:dyDescent="0.35">
      <c r="A872" s="1">
        <v>1005806</v>
      </c>
      <c r="B872" s="3">
        <v>45691</v>
      </c>
      <c r="C872" s="3">
        <v>45711</v>
      </c>
      <c r="D872" s="3">
        <v>45713</v>
      </c>
      <c r="E872" s="1" t="s">
        <v>18</v>
      </c>
      <c r="F872" s="1">
        <v>2</v>
      </c>
      <c r="G872" s="1" t="s">
        <v>23</v>
      </c>
      <c r="H872" s="1">
        <v>0</v>
      </c>
      <c r="I872" s="1">
        <f t="shared" si="188"/>
        <v>0</v>
      </c>
      <c r="J872" s="1" t="s">
        <v>24</v>
      </c>
      <c r="K872" s="1">
        <v>3</v>
      </c>
      <c r="L872" s="1" t="s">
        <v>16</v>
      </c>
      <c r="M872" s="1" t="b">
        <v>0</v>
      </c>
      <c r="N872" s="2" t="s">
        <v>17</v>
      </c>
      <c r="O872">
        <f t="shared" si="189"/>
        <v>20</v>
      </c>
      <c r="P872">
        <f t="shared" si="190"/>
        <v>2</v>
      </c>
      <c r="Q872">
        <f>IF(G872="B",VLOOKUP(F872,room_rates!$A$2:$G$8,3,FALSE),IF(G872="P",VLOOKUP(F872,room_rates!$A$2:$G$8,6,FALSE),IF(G872="M",VLOOKUP(F872,room_rates!$A$2:$G$8,7,FALSE),"")))</f>
        <v>140</v>
      </c>
      <c r="R872">
        <f t="shared" si="191"/>
        <v>0</v>
      </c>
      <c r="S872">
        <f>IF(J872="Online Travel Agency",VLOOKUP(F872,room_rates!$A$2:$G$8,3,FALSE)*15%,0)</f>
        <v>21</v>
      </c>
      <c r="T872">
        <f t="shared" si="192"/>
        <v>0</v>
      </c>
      <c r="U872">
        <f t="shared" si="193"/>
        <v>714</v>
      </c>
      <c r="V872">
        <f t="shared" si="194"/>
        <v>6</v>
      </c>
    </row>
    <row r="873" spans="1:22" ht="14.25" customHeight="1" x14ac:dyDescent="0.35">
      <c r="A873" s="1">
        <v>1005834</v>
      </c>
      <c r="B873" s="3">
        <v>45693</v>
      </c>
      <c r="C873" s="3">
        <v>45711</v>
      </c>
      <c r="D873" s="3">
        <v>45715</v>
      </c>
      <c r="E873" s="1" t="s">
        <v>18</v>
      </c>
      <c r="F873" s="1">
        <v>2</v>
      </c>
      <c r="G873" s="1" t="s">
        <v>23</v>
      </c>
      <c r="H873" s="1">
        <v>0</v>
      </c>
      <c r="I873" s="1">
        <f t="shared" si="188"/>
        <v>0</v>
      </c>
      <c r="J873" s="1" t="s">
        <v>15</v>
      </c>
      <c r="K873" s="1">
        <v>3</v>
      </c>
      <c r="L873" s="1" t="s">
        <v>19</v>
      </c>
      <c r="M873" s="1" t="b">
        <v>1</v>
      </c>
      <c r="N873" s="2" t="s">
        <v>17</v>
      </c>
      <c r="O873">
        <f t="shared" si="189"/>
        <v>18</v>
      </c>
      <c r="P873">
        <f t="shared" si="190"/>
        <v>4</v>
      </c>
      <c r="Q873">
        <f>IF(G873="B",VLOOKUP(F873,room_rates!$A$2:$G$8,3,FALSE),IF(G873="P",VLOOKUP(F873,room_rates!$A$2:$G$8,6,FALSE),IF(G873="M",VLOOKUP(F873,room_rates!$A$2:$G$8,7,FALSE),"")))</f>
        <v>140</v>
      </c>
      <c r="R873">
        <f t="shared" si="191"/>
        <v>0</v>
      </c>
      <c r="S873">
        <f>IF(J873="Online Travel Agency",VLOOKUP(F873,room_rates!$A$2:$G$8,3,FALSE)*15%,0)</f>
        <v>0</v>
      </c>
      <c r="T873">
        <f t="shared" si="192"/>
        <v>1.4000000000000001</v>
      </c>
      <c r="U873">
        <f t="shared" si="193"/>
        <v>1663.1999999999998</v>
      </c>
      <c r="V873">
        <f t="shared" si="194"/>
        <v>12</v>
      </c>
    </row>
    <row r="874" spans="1:22" ht="14.25" customHeight="1" x14ac:dyDescent="0.35">
      <c r="A874" s="1">
        <v>1006030</v>
      </c>
      <c r="B874" s="3">
        <v>45703</v>
      </c>
      <c r="C874" s="3">
        <v>45711</v>
      </c>
      <c r="D874" s="3">
        <v>45714</v>
      </c>
      <c r="E874" s="1" t="s">
        <v>18</v>
      </c>
      <c r="F874" s="1">
        <v>1</v>
      </c>
      <c r="G874" s="1" t="s">
        <v>23</v>
      </c>
      <c r="H874" s="1">
        <v>0</v>
      </c>
      <c r="I874" s="1">
        <f t="shared" si="188"/>
        <v>0</v>
      </c>
      <c r="J874" s="1" t="s">
        <v>24</v>
      </c>
      <c r="K874" s="1">
        <v>1</v>
      </c>
      <c r="L874" s="1" t="s">
        <v>19</v>
      </c>
      <c r="M874" s="1" t="b">
        <v>0</v>
      </c>
      <c r="N874" s="2" t="s">
        <v>17</v>
      </c>
      <c r="O874">
        <f t="shared" si="189"/>
        <v>8</v>
      </c>
      <c r="P874">
        <f t="shared" si="190"/>
        <v>3</v>
      </c>
      <c r="Q874">
        <f>IF(G874="B",VLOOKUP(F874,room_rates!$A$2:$G$8,3,FALSE),IF(G874="P",VLOOKUP(F874,room_rates!$A$2:$G$8,6,FALSE),IF(G874="M",VLOOKUP(F874,room_rates!$A$2:$G$8,7,FALSE),"")))</f>
        <v>120</v>
      </c>
      <c r="R874">
        <f t="shared" si="191"/>
        <v>0</v>
      </c>
      <c r="S874">
        <f>IF(J874="Online Travel Agency",VLOOKUP(F874,room_rates!$A$2:$G$8,3,FALSE)*15%,0)</f>
        <v>18</v>
      </c>
      <c r="T874">
        <f t="shared" si="192"/>
        <v>0</v>
      </c>
      <c r="U874">
        <f t="shared" si="193"/>
        <v>306</v>
      </c>
      <c r="V874">
        <f t="shared" si="194"/>
        <v>3</v>
      </c>
    </row>
    <row r="875" spans="1:22" ht="14.25" customHeight="1" x14ac:dyDescent="0.35">
      <c r="A875" s="1">
        <v>1006039</v>
      </c>
      <c r="B875" s="3">
        <v>45711</v>
      </c>
      <c r="C875" s="3">
        <v>45711</v>
      </c>
      <c r="D875" s="3">
        <v>45714</v>
      </c>
      <c r="E875" s="1" t="s">
        <v>18</v>
      </c>
      <c r="F875" s="1">
        <v>1</v>
      </c>
      <c r="G875" s="1" t="s">
        <v>23</v>
      </c>
      <c r="H875" s="1">
        <v>0</v>
      </c>
      <c r="I875" s="1">
        <f t="shared" si="188"/>
        <v>0</v>
      </c>
      <c r="J875" s="1" t="s">
        <v>20</v>
      </c>
      <c r="K875" s="1">
        <v>1</v>
      </c>
      <c r="L875" s="1" t="s">
        <v>19</v>
      </c>
      <c r="M875" s="1" t="b">
        <v>0</v>
      </c>
      <c r="N875" s="2" t="s">
        <v>17</v>
      </c>
      <c r="O875">
        <f t="shared" si="189"/>
        <v>0</v>
      </c>
      <c r="P875">
        <f t="shared" si="190"/>
        <v>3</v>
      </c>
      <c r="Q875">
        <f>IF(G875="B",VLOOKUP(F875,room_rates!$A$2:$G$8,3,FALSE),IF(G875="P",VLOOKUP(F875,room_rates!$A$2:$G$8,6,FALSE),IF(G875="M",VLOOKUP(F875,room_rates!$A$2:$G$8,7,FALSE),"")))</f>
        <v>120</v>
      </c>
      <c r="R875">
        <f t="shared" si="191"/>
        <v>0</v>
      </c>
      <c r="S875">
        <f>IF(J875="Online Travel Agency",VLOOKUP(F875,room_rates!$A$2:$G$8,3,FALSE)*15%,0)</f>
        <v>0</v>
      </c>
      <c r="T875">
        <f t="shared" si="192"/>
        <v>0</v>
      </c>
      <c r="U875">
        <f t="shared" si="193"/>
        <v>360</v>
      </c>
      <c r="V875">
        <f t="shared" si="194"/>
        <v>3</v>
      </c>
    </row>
    <row r="876" spans="1:22" ht="14.25" customHeight="1" x14ac:dyDescent="0.35">
      <c r="A876" s="1">
        <v>1006438</v>
      </c>
      <c r="B876" s="3">
        <v>45699</v>
      </c>
      <c r="C876" s="3">
        <v>45711</v>
      </c>
      <c r="D876" s="3">
        <v>45714</v>
      </c>
      <c r="E876" s="1" t="s">
        <v>21</v>
      </c>
      <c r="F876" s="1">
        <v>4</v>
      </c>
      <c r="G876" s="1" t="s">
        <v>23</v>
      </c>
      <c r="H876" s="1">
        <v>0</v>
      </c>
      <c r="I876" s="1">
        <f t="shared" si="188"/>
        <v>0</v>
      </c>
      <c r="J876" s="1" t="s">
        <v>24</v>
      </c>
      <c r="K876" s="1">
        <v>3</v>
      </c>
      <c r="L876" s="1" t="s">
        <v>16</v>
      </c>
      <c r="M876" s="1" t="b">
        <v>0</v>
      </c>
      <c r="N876" s="2" t="s">
        <v>17</v>
      </c>
      <c r="O876">
        <f t="shared" si="189"/>
        <v>12</v>
      </c>
      <c r="P876">
        <f t="shared" si="190"/>
        <v>3</v>
      </c>
      <c r="Q876">
        <f>IF(G876="B",VLOOKUP(F876,room_rates!$A$2:$G$8,3,FALSE),IF(G876="P",VLOOKUP(F876,room_rates!$A$2:$G$8,6,FALSE),IF(G876="M",VLOOKUP(F876,room_rates!$A$2:$G$8,7,FALSE),"")))</f>
        <v>230</v>
      </c>
      <c r="R876">
        <f t="shared" si="191"/>
        <v>0</v>
      </c>
      <c r="S876">
        <f>IF(J876="Online Travel Agency",VLOOKUP(F876,room_rates!$A$2:$G$8,3,FALSE)*15%,0)</f>
        <v>34.5</v>
      </c>
      <c r="T876">
        <f t="shared" si="192"/>
        <v>0</v>
      </c>
      <c r="U876">
        <f t="shared" si="193"/>
        <v>1759.5</v>
      </c>
      <c r="V876">
        <f t="shared" si="194"/>
        <v>9</v>
      </c>
    </row>
    <row r="877" spans="1:22" ht="14.25" customHeight="1" x14ac:dyDescent="0.35">
      <c r="A877" s="1">
        <v>1006677</v>
      </c>
      <c r="B877" s="3">
        <v>45711</v>
      </c>
      <c r="C877" s="3">
        <v>45711</v>
      </c>
      <c r="D877" s="3">
        <v>45716</v>
      </c>
      <c r="E877" s="1" t="s">
        <v>18</v>
      </c>
      <c r="F877" s="1">
        <v>1</v>
      </c>
      <c r="G877" s="1" t="s">
        <v>23</v>
      </c>
      <c r="H877" s="1">
        <v>0</v>
      </c>
      <c r="I877" s="1">
        <f t="shared" si="188"/>
        <v>0</v>
      </c>
      <c r="J877" s="1" t="s">
        <v>20</v>
      </c>
      <c r="K877" s="1">
        <v>1</v>
      </c>
      <c r="L877" s="1" t="s">
        <v>19</v>
      </c>
      <c r="M877" s="1" t="b">
        <v>1</v>
      </c>
      <c r="N877" s="2" t="s">
        <v>17</v>
      </c>
      <c r="O877">
        <f t="shared" si="189"/>
        <v>0</v>
      </c>
      <c r="P877">
        <f t="shared" si="190"/>
        <v>5</v>
      </c>
      <c r="Q877">
        <f>IF(G877="B",VLOOKUP(F877,room_rates!$A$2:$G$8,3,FALSE),IF(G877="P",VLOOKUP(F877,room_rates!$A$2:$G$8,6,FALSE),IF(G877="M",VLOOKUP(F877,room_rates!$A$2:$G$8,7,FALSE),"")))</f>
        <v>120</v>
      </c>
      <c r="R877">
        <f t="shared" si="191"/>
        <v>0</v>
      </c>
      <c r="S877">
        <f>IF(J877="Online Travel Agency",VLOOKUP(F877,room_rates!$A$2:$G$8,3,FALSE)*15%,0)</f>
        <v>0</v>
      </c>
      <c r="T877">
        <f t="shared" si="192"/>
        <v>1.2</v>
      </c>
      <c r="U877">
        <f t="shared" si="193"/>
        <v>594</v>
      </c>
      <c r="V877">
        <f t="shared" si="194"/>
        <v>5</v>
      </c>
    </row>
    <row r="878" spans="1:22" ht="14.25" customHeight="1" x14ac:dyDescent="0.35">
      <c r="A878" s="1">
        <v>1006725</v>
      </c>
      <c r="B878" s="3">
        <v>45704</v>
      </c>
      <c r="C878" s="3">
        <v>45711</v>
      </c>
      <c r="D878" s="3">
        <v>45717</v>
      </c>
      <c r="E878" s="1" t="s">
        <v>21</v>
      </c>
      <c r="F878" s="1">
        <v>5</v>
      </c>
      <c r="G878" s="1" t="s">
        <v>23</v>
      </c>
      <c r="H878" s="1">
        <v>0</v>
      </c>
      <c r="I878" s="1">
        <f t="shared" si="188"/>
        <v>0</v>
      </c>
      <c r="J878" s="1" t="s">
        <v>24</v>
      </c>
      <c r="K878" s="1">
        <v>2</v>
      </c>
      <c r="L878" s="1" t="s">
        <v>16</v>
      </c>
      <c r="M878" s="1" t="b">
        <v>0</v>
      </c>
      <c r="N878" s="2" t="s">
        <v>17</v>
      </c>
      <c r="O878">
        <f t="shared" si="189"/>
        <v>7</v>
      </c>
      <c r="P878">
        <f t="shared" si="190"/>
        <v>6</v>
      </c>
      <c r="Q878">
        <f>IF(G878="B",VLOOKUP(F878,room_rates!$A$2:$G$8,3,FALSE),IF(G878="P",VLOOKUP(F878,room_rates!$A$2:$G$8,6,FALSE),IF(G878="M",VLOOKUP(F878,room_rates!$A$2:$G$8,7,FALSE),"")))</f>
        <v>240</v>
      </c>
      <c r="R878">
        <f t="shared" si="191"/>
        <v>0</v>
      </c>
      <c r="S878">
        <f>IF(J878="Online Travel Agency",VLOOKUP(F878,room_rates!$A$2:$G$8,3,FALSE)*15%,0)</f>
        <v>36</v>
      </c>
      <c r="T878">
        <f t="shared" si="192"/>
        <v>0</v>
      </c>
      <c r="U878">
        <f t="shared" si="193"/>
        <v>2448</v>
      </c>
      <c r="V878">
        <f t="shared" si="194"/>
        <v>12</v>
      </c>
    </row>
    <row r="879" spans="1:22" ht="14.25" customHeight="1" x14ac:dyDescent="0.35">
      <c r="A879" s="1">
        <v>1006727</v>
      </c>
      <c r="B879" s="3">
        <v>45711</v>
      </c>
      <c r="C879" s="3">
        <v>45711</v>
      </c>
      <c r="D879" s="3">
        <v>45715</v>
      </c>
      <c r="E879" s="1" t="s">
        <v>18</v>
      </c>
      <c r="F879" s="1">
        <v>2</v>
      </c>
      <c r="G879" s="1" t="s">
        <v>23</v>
      </c>
      <c r="H879" s="1">
        <v>0</v>
      </c>
      <c r="I879" s="1">
        <f t="shared" si="188"/>
        <v>0</v>
      </c>
      <c r="J879" s="1" t="s">
        <v>20</v>
      </c>
      <c r="K879" s="1">
        <v>1</v>
      </c>
      <c r="L879" s="1" t="s">
        <v>19</v>
      </c>
      <c r="M879" s="1" t="b">
        <v>0</v>
      </c>
      <c r="N879" s="2" t="s">
        <v>17</v>
      </c>
      <c r="O879">
        <f t="shared" si="189"/>
        <v>0</v>
      </c>
      <c r="P879">
        <f t="shared" si="190"/>
        <v>4</v>
      </c>
      <c r="Q879">
        <f>IF(G879="B",VLOOKUP(F879,room_rates!$A$2:$G$8,3,FALSE),IF(G879="P",VLOOKUP(F879,room_rates!$A$2:$G$8,6,FALSE),IF(G879="M",VLOOKUP(F879,room_rates!$A$2:$G$8,7,FALSE),"")))</f>
        <v>140</v>
      </c>
      <c r="R879">
        <f t="shared" si="191"/>
        <v>0</v>
      </c>
      <c r="S879">
        <f>IF(J879="Online Travel Agency",VLOOKUP(F879,room_rates!$A$2:$G$8,3,FALSE)*15%,0)</f>
        <v>0</v>
      </c>
      <c r="T879">
        <f t="shared" si="192"/>
        <v>0</v>
      </c>
      <c r="U879">
        <f t="shared" si="193"/>
        <v>560</v>
      </c>
      <c r="V879">
        <f t="shared" si="194"/>
        <v>4</v>
      </c>
    </row>
    <row r="880" spans="1:22" ht="14.25" customHeight="1" x14ac:dyDescent="0.35">
      <c r="A880" s="1">
        <v>1006873</v>
      </c>
      <c r="B880" s="3">
        <v>45669</v>
      </c>
      <c r="C880" s="3">
        <v>45711</v>
      </c>
      <c r="D880" s="3">
        <v>45716</v>
      </c>
      <c r="E880" s="1" t="s">
        <v>18</v>
      </c>
      <c r="F880" s="1">
        <v>1</v>
      </c>
      <c r="G880" s="1" t="s">
        <v>23</v>
      </c>
      <c r="H880" s="1">
        <v>0</v>
      </c>
      <c r="I880" s="1">
        <f t="shared" si="188"/>
        <v>0</v>
      </c>
      <c r="J880" s="1" t="s">
        <v>15</v>
      </c>
      <c r="K880" s="1">
        <v>2</v>
      </c>
      <c r="L880" s="1" t="s">
        <v>19</v>
      </c>
      <c r="M880" s="1" t="b">
        <v>1</v>
      </c>
      <c r="N880" s="2" t="s">
        <v>17</v>
      </c>
      <c r="O880">
        <f t="shared" si="189"/>
        <v>42</v>
      </c>
      <c r="P880">
        <f t="shared" si="190"/>
        <v>5</v>
      </c>
      <c r="Q880">
        <f>IF(G880="B",VLOOKUP(F880,room_rates!$A$2:$G$8,3,FALSE),IF(G880="P",VLOOKUP(F880,room_rates!$A$2:$G$8,6,FALSE),IF(G880="M",VLOOKUP(F880,room_rates!$A$2:$G$8,7,FALSE),"")))</f>
        <v>120</v>
      </c>
      <c r="R880">
        <f t="shared" si="191"/>
        <v>0</v>
      </c>
      <c r="S880">
        <f>IF(J880="Online Travel Agency",VLOOKUP(F880,room_rates!$A$2:$G$8,3,FALSE)*15%,0)</f>
        <v>0</v>
      </c>
      <c r="T880">
        <f t="shared" si="192"/>
        <v>1.2</v>
      </c>
      <c r="U880">
        <f t="shared" si="193"/>
        <v>1188</v>
      </c>
      <c r="V880">
        <f t="shared" si="194"/>
        <v>10</v>
      </c>
    </row>
    <row r="881" spans="1:22" ht="14.25" hidden="1" customHeight="1" x14ac:dyDescent="0.35">
      <c r="A881" s="1">
        <v>1006949</v>
      </c>
      <c r="B881" s="3">
        <v>45711</v>
      </c>
      <c r="C881" s="3">
        <v>45711</v>
      </c>
      <c r="E881" s="1" t="s">
        <v>21</v>
      </c>
      <c r="F881" s="1">
        <v>3</v>
      </c>
      <c r="H881" s="1">
        <v>0</v>
      </c>
      <c r="I881" s="1"/>
      <c r="J881" s="2" t="s">
        <v>15</v>
      </c>
      <c r="K881" s="1">
        <v>2</v>
      </c>
      <c r="L881" s="1" t="s">
        <v>19</v>
      </c>
      <c r="N881" s="2" t="s">
        <v>22</v>
      </c>
    </row>
    <row r="882" spans="1:22" ht="14.25" hidden="1" customHeight="1" x14ac:dyDescent="0.35">
      <c r="A882" s="1">
        <v>1006997</v>
      </c>
      <c r="B882" s="3">
        <v>45704</v>
      </c>
      <c r="C882" s="3">
        <v>45711</v>
      </c>
      <c r="E882" s="1" t="s">
        <v>18</v>
      </c>
      <c r="F882" s="1">
        <v>1</v>
      </c>
      <c r="H882" s="1">
        <v>0</v>
      </c>
      <c r="I882" s="1"/>
      <c r="J882" s="2" t="s">
        <v>15</v>
      </c>
      <c r="K882" s="1">
        <v>1</v>
      </c>
      <c r="L882" s="1" t="s">
        <v>16</v>
      </c>
      <c r="N882" s="2" t="s">
        <v>22</v>
      </c>
    </row>
    <row r="883" spans="1:22" ht="14.25" hidden="1" customHeight="1" x14ac:dyDescent="0.35">
      <c r="A883" s="1">
        <v>1006999</v>
      </c>
      <c r="B883" s="3">
        <v>45711</v>
      </c>
      <c r="C883" s="3">
        <v>45711</v>
      </c>
      <c r="E883" s="1" t="s">
        <v>18</v>
      </c>
      <c r="F883" s="1">
        <v>1</v>
      </c>
      <c r="H883" s="1">
        <v>0</v>
      </c>
      <c r="I883" s="1"/>
      <c r="J883" s="2" t="s">
        <v>15</v>
      </c>
      <c r="K883" s="1">
        <v>1</v>
      </c>
      <c r="L883" s="1" t="s">
        <v>19</v>
      </c>
      <c r="N883" s="2" t="s">
        <v>22</v>
      </c>
    </row>
    <row r="884" spans="1:22" ht="14.25" hidden="1" customHeight="1" x14ac:dyDescent="0.35">
      <c r="A884" s="1">
        <v>1007142</v>
      </c>
      <c r="B884" s="3">
        <v>45669</v>
      </c>
      <c r="C884" s="3">
        <v>45711</v>
      </c>
      <c r="E884" s="1" t="s">
        <v>18</v>
      </c>
      <c r="F884" s="1">
        <v>2</v>
      </c>
      <c r="H884" s="1">
        <v>0</v>
      </c>
      <c r="I884" s="1"/>
      <c r="J884" s="2" t="s">
        <v>15</v>
      </c>
      <c r="K884" s="1">
        <v>1</v>
      </c>
      <c r="L884" s="1" t="s">
        <v>19</v>
      </c>
      <c r="N884" s="2" t="s">
        <v>22</v>
      </c>
    </row>
    <row r="885" spans="1:22" ht="14.25" customHeight="1" x14ac:dyDescent="0.35">
      <c r="A885" s="1">
        <v>1002138</v>
      </c>
      <c r="B885" s="3">
        <v>45712</v>
      </c>
      <c r="C885" s="3">
        <v>45712</v>
      </c>
      <c r="D885" s="3">
        <v>45715</v>
      </c>
      <c r="E885" s="1" t="s">
        <v>21</v>
      </c>
      <c r="F885" s="1">
        <v>3</v>
      </c>
      <c r="G885" s="1" t="s">
        <v>23</v>
      </c>
      <c r="H885" s="1">
        <v>0</v>
      </c>
      <c r="I885" s="1">
        <f t="shared" ref="I885:I931" si="195">H885/100</f>
        <v>0</v>
      </c>
      <c r="J885" s="1" t="s">
        <v>20</v>
      </c>
      <c r="K885" s="1">
        <v>1</v>
      </c>
      <c r="L885" s="1" t="s">
        <v>19</v>
      </c>
      <c r="M885" s="1" t="b">
        <v>0</v>
      </c>
      <c r="N885" s="2" t="s">
        <v>17</v>
      </c>
      <c r="O885">
        <f t="shared" ref="O885:O931" si="196">C885-B885</f>
        <v>0</v>
      </c>
      <c r="P885">
        <f t="shared" ref="P885:P931" si="197">D885-C885</f>
        <v>3</v>
      </c>
      <c r="Q885">
        <f>IF(G885="B",VLOOKUP(F885,room_rates!$A$2:$G$8,3,FALSE),IF(G885="P",VLOOKUP(F885,room_rates!$A$2:$G$8,6,FALSE),IF(G885="M",VLOOKUP(F885,room_rates!$A$2:$G$8,7,FALSE),"")))</f>
        <v>220</v>
      </c>
      <c r="R885">
        <f t="shared" ref="R885:R931" si="198">Q885*(H885/100)</f>
        <v>0</v>
      </c>
      <c r="S885">
        <f>IF(J885="Online Travel Agency",VLOOKUP(F885,room_rates!$A$2:$G$8,3,FALSE)*15%,0)</f>
        <v>0</v>
      </c>
      <c r="T885">
        <f t="shared" ref="T885:T931" si="199">IF(M885=TRUE, Q885*1%,0)</f>
        <v>0</v>
      </c>
      <c r="U885">
        <f t="shared" ref="U885:U931" si="200">(Q885-R885-S885-T885)*V885</f>
        <v>660</v>
      </c>
      <c r="V885">
        <f t="shared" ref="V885:V931" si="201">K885*P885</f>
        <v>3</v>
      </c>
    </row>
    <row r="886" spans="1:22" ht="14.25" customHeight="1" x14ac:dyDescent="0.35">
      <c r="A886" s="1">
        <v>1002148</v>
      </c>
      <c r="B886" s="3">
        <v>45712</v>
      </c>
      <c r="C886" s="3">
        <v>45712</v>
      </c>
      <c r="D886" s="3">
        <v>45716</v>
      </c>
      <c r="E886" s="1" t="s">
        <v>21</v>
      </c>
      <c r="F886" s="1">
        <v>4</v>
      </c>
      <c r="G886" s="1" t="s">
        <v>23</v>
      </c>
      <c r="H886" s="1">
        <v>0</v>
      </c>
      <c r="I886" s="1">
        <f t="shared" si="195"/>
        <v>0</v>
      </c>
      <c r="J886" s="1" t="s">
        <v>20</v>
      </c>
      <c r="K886" s="1">
        <v>3</v>
      </c>
      <c r="L886" s="1" t="s">
        <v>19</v>
      </c>
      <c r="M886" s="1" t="b">
        <v>1</v>
      </c>
      <c r="N886" s="2" t="s">
        <v>17</v>
      </c>
      <c r="O886">
        <f t="shared" si="196"/>
        <v>0</v>
      </c>
      <c r="P886">
        <f t="shared" si="197"/>
        <v>4</v>
      </c>
      <c r="Q886">
        <f>IF(G886="B",VLOOKUP(F886,room_rates!$A$2:$G$8,3,FALSE),IF(G886="P",VLOOKUP(F886,room_rates!$A$2:$G$8,6,FALSE),IF(G886="M",VLOOKUP(F886,room_rates!$A$2:$G$8,7,FALSE),"")))</f>
        <v>230</v>
      </c>
      <c r="R886">
        <f t="shared" si="198"/>
        <v>0</v>
      </c>
      <c r="S886">
        <f>IF(J886="Online Travel Agency",VLOOKUP(F886,room_rates!$A$2:$G$8,3,FALSE)*15%,0)</f>
        <v>0</v>
      </c>
      <c r="T886">
        <f t="shared" si="199"/>
        <v>2.3000000000000003</v>
      </c>
      <c r="U886">
        <f t="shared" si="200"/>
        <v>2732.3999999999996</v>
      </c>
      <c r="V886">
        <f t="shared" si="201"/>
        <v>12</v>
      </c>
    </row>
    <row r="887" spans="1:22" ht="14.25" customHeight="1" x14ac:dyDescent="0.35">
      <c r="A887" s="1">
        <v>1002260</v>
      </c>
      <c r="B887" s="3">
        <v>45680</v>
      </c>
      <c r="C887" s="3">
        <v>45712</v>
      </c>
      <c r="D887" s="3">
        <v>45718</v>
      </c>
      <c r="E887" s="1" t="s">
        <v>21</v>
      </c>
      <c r="F887" s="1">
        <v>3</v>
      </c>
      <c r="G887" s="1" t="s">
        <v>23</v>
      </c>
      <c r="H887" s="1">
        <v>0</v>
      </c>
      <c r="I887" s="1">
        <f t="shared" si="195"/>
        <v>0</v>
      </c>
      <c r="J887" s="1" t="s">
        <v>15</v>
      </c>
      <c r="K887" s="1">
        <v>1</v>
      </c>
      <c r="L887" s="1" t="s">
        <v>19</v>
      </c>
      <c r="M887" s="1" t="b">
        <v>0</v>
      </c>
      <c r="N887" s="2" t="s">
        <v>17</v>
      </c>
      <c r="O887">
        <f t="shared" si="196"/>
        <v>32</v>
      </c>
      <c r="P887">
        <f t="shared" si="197"/>
        <v>6</v>
      </c>
      <c r="Q887">
        <f>IF(G887="B",VLOOKUP(F887,room_rates!$A$2:$G$8,3,FALSE),IF(G887="P",VLOOKUP(F887,room_rates!$A$2:$G$8,6,FALSE),IF(G887="M",VLOOKUP(F887,room_rates!$A$2:$G$8,7,FALSE),"")))</f>
        <v>220</v>
      </c>
      <c r="R887">
        <f t="shared" si="198"/>
        <v>0</v>
      </c>
      <c r="S887">
        <f>IF(J887="Online Travel Agency",VLOOKUP(F887,room_rates!$A$2:$G$8,3,FALSE)*15%,0)</f>
        <v>0</v>
      </c>
      <c r="T887">
        <f t="shared" si="199"/>
        <v>0</v>
      </c>
      <c r="U887">
        <f t="shared" si="200"/>
        <v>1320</v>
      </c>
      <c r="V887">
        <f t="shared" si="201"/>
        <v>6</v>
      </c>
    </row>
    <row r="888" spans="1:22" ht="14.25" customHeight="1" x14ac:dyDescent="0.35">
      <c r="A888" s="1">
        <v>1002268</v>
      </c>
      <c r="B888" s="3">
        <v>45669</v>
      </c>
      <c r="C888" s="3">
        <v>45712</v>
      </c>
      <c r="D888" s="3">
        <v>45713</v>
      </c>
      <c r="E888" s="1" t="s">
        <v>13</v>
      </c>
      <c r="F888" s="1">
        <v>7</v>
      </c>
      <c r="G888" s="1" t="s">
        <v>23</v>
      </c>
      <c r="H888" s="1">
        <v>0</v>
      </c>
      <c r="I888" s="1">
        <f t="shared" si="195"/>
        <v>0</v>
      </c>
      <c r="J888" s="1" t="s">
        <v>15</v>
      </c>
      <c r="K888" s="1">
        <v>3</v>
      </c>
      <c r="L888" s="1" t="s">
        <v>16</v>
      </c>
      <c r="M888" s="1" t="b">
        <v>1</v>
      </c>
      <c r="N888" s="2" t="s">
        <v>17</v>
      </c>
      <c r="O888">
        <f t="shared" si="196"/>
        <v>43</v>
      </c>
      <c r="P888">
        <f t="shared" si="197"/>
        <v>1</v>
      </c>
      <c r="Q888">
        <f>IF(G888="B",VLOOKUP(F888,room_rates!$A$2:$G$8,3,FALSE),IF(G888="P",VLOOKUP(F888,room_rates!$A$2:$G$8,6,FALSE),IF(G888="M",VLOOKUP(F888,room_rates!$A$2:$G$8,7,FALSE),"")))</f>
        <v>450</v>
      </c>
      <c r="R888">
        <f t="shared" si="198"/>
        <v>0</v>
      </c>
      <c r="S888">
        <f>IF(J888="Online Travel Agency",VLOOKUP(F888,room_rates!$A$2:$G$8,3,FALSE)*15%,0)</f>
        <v>0</v>
      </c>
      <c r="T888">
        <f t="shared" si="199"/>
        <v>4.5</v>
      </c>
      <c r="U888">
        <f t="shared" si="200"/>
        <v>1336.5</v>
      </c>
      <c r="V888">
        <f t="shared" si="201"/>
        <v>3</v>
      </c>
    </row>
    <row r="889" spans="1:22" ht="14.25" customHeight="1" x14ac:dyDescent="0.35">
      <c r="A889" s="1">
        <v>1002281</v>
      </c>
      <c r="B889" s="3">
        <v>45696</v>
      </c>
      <c r="C889" s="3">
        <v>45712</v>
      </c>
      <c r="D889" s="3">
        <v>45717</v>
      </c>
      <c r="E889" s="1" t="s">
        <v>21</v>
      </c>
      <c r="F889" s="1">
        <v>3</v>
      </c>
      <c r="G889" s="1" t="s">
        <v>23</v>
      </c>
      <c r="H889" s="1">
        <v>0</v>
      </c>
      <c r="I889" s="1">
        <f t="shared" si="195"/>
        <v>0</v>
      </c>
      <c r="J889" s="1" t="s">
        <v>24</v>
      </c>
      <c r="K889" s="1">
        <v>1</v>
      </c>
      <c r="L889" s="1" t="s">
        <v>16</v>
      </c>
      <c r="M889" s="1" t="b">
        <v>0</v>
      </c>
      <c r="N889" s="2" t="s">
        <v>17</v>
      </c>
      <c r="O889">
        <f t="shared" si="196"/>
        <v>16</v>
      </c>
      <c r="P889">
        <f t="shared" si="197"/>
        <v>5</v>
      </c>
      <c r="Q889">
        <f>IF(G889="B",VLOOKUP(F889,room_rates!$A$2:$G$8,3,FALSE),IF(G889="P",VLOOKUP(F889,room_rates!$A$2:$G$8,6,FALSE),IF(G889="M",VLOOKUP(F889,room_rates!$A$2:$G$8,7,FALSE),"")))</f>
        <v>220</v>
      </c>
      <c r="R889">
        <f t="shared" si="198"/>
        <v>0</v>
      </c>
      <c r="S889">
        <f>IF(J889="Online Travel Agency",VLOOKUP(F889,room_rates!$A$2:$G$8,3,FALSE)*15%,0)</f>
        <v>33</v>
      </c>
      <c r="T889">
        <f t="shared" si="199"/>
        <v>0</v>
      </c>
      <c r="U889">
        <f t="shared" si="200"/>
        <v>935</v>
      </c>
      <c r="V889">
        <f t="shared" si="201"/>
        <v>5</v>
      </c>
    </row>
    <row r="890" spans="1:22" ht="14.25" customHeight="1" x14ac:dyDescent="0.35">
      <c r="A890" s="1">
        <v>1002475</v>
      </c>
      <c r="B890" s="3">
        <v>45703</v>
      </c>
      <c r="C890" s="3">
        <v>45712</v>
      </c>
      <c r="D890" s="3">
        <v>45717</v>
      </c>
      <c r="E890" s="1" t="s">
        <v>21</v>
      </c>
      <c r="F890" s="1">
        <v>4</v>
      </c>
      <c r="G890" s="1" t="s">
        <v>23</v>
      </c>
      <c r="H890" s="1">
        <v>0</v>
      </c>
      <c r="I890" s="1">
        <f t="shared" si="195"/>
        <v>0</v>
      </c>
      <c r="J890" s="1" t="s">
        <v>24</v>
      </c>
      <c r="K890" s="1">
        <v>2</v>
      </c>
      <c r="L890" s="1" t="s">
        <v>16</v>
      </c>
      <c r="M890" s="1" t="b">
        <v>0</v>
      </c>
      <c r="N890" s="2" t="s">
        <v>17</v>
      </c>
      <c r="O890">
        <f t="shared" si="196"/>
        <v>9</v>
      </c>
      <c r="P890">
        <f t="shared" si="197"/>
        <v>5</v>
      </c>
      <c r="Q890">
        <f>IF(G890="B",VLOOKUP(F890,room_rates!$A$2:$G$8,3,FALSE),IF(G890="P",VLOOKUP(F890,room_rates!$A$2:$G$8,6,FALSE),IF(G890="M",VLOOKUP(F890,room_rates!$A$2:$G$8,7,FALSE),"")))</f>
        <v>230</v>
      </c>
      <c r="R890">
        <f t="shared" si="198"/>
        <v>0</v>
      </c>
      <c r="S890">
        <f>IF(J890="Online Travel Agency",VLOOKUP(F890,room_rates!$A$2:$G$8,3,FALSE)*15%,0)</f>
        <v>34.5</v>
      </c>
      <c r="T890">
        <f t="shared" si="199"/>
        <v>0</v>
      </c>
      <c r="U890">
        <f t="shared" si="200"/>
        <v>1955</v>
      </c>
      <c r="V890">
        <f t="shared" si="201"/>
        <v>10</v>
      </c>
    </row>
    <row r="891" spans="1:22" ht="14.25" customHeight="1" x14ac:dyDescent="0.35">
      <c r="A891" s="1">
        <v>1002545</v>
      </c>
      <c r="B891" s="3">
        <v>45692</v>
      </c>
      <c r="C891" s="3">
        <v>45712</v>
      </c>
      <c r="D891" s="3">
        <v>45716</v>
      </c>
      <c r="E891" s="1" t="s">
        <v>21</v>
      </c>
      <c r="F891" s="1">
        <v>3</v>
      </c>
      <c r="G891" s="1" t="s">
        <v>23</v>
      </c>
      <c r="H891" s="1">
        <v>0</v>
      </c>
      <c r="I891" s="1">
        <f t="shared" si="195"/>
        <v>0</v>
      </c>
      <c r="J891" s="1" t="s">
        <v>15</v>
      </c>
      <c r="K891" s="1">
        <v>3</v>
      </c>
      <c r="L891" s="1" t="s">
        <v>16</v>
      </c>
      <c r="M891" s="1" t="b">
        <v>0</v>
      </c>
      <c r="N891" s="2" t="s">
        <v>17</v>
      </c>
      <c r="O891">
        <f t="shared" si="196"/>
        <v>20</v>
      </c>
      <c r="P891">
        <f t="shared" si="197"/>
        <v>4</v>
      </c>
      <c r="Q891">
        <f>IF(G891="B",VLOOKUP(F891,room_rates!$A$2:$G$8,3,FALSE),IF(G891="P",VLOOKUP(F891,room_rates!$A$2:$G$8,6,FALSE),IF(G891="M",VLOOKUP(F891,room_rates!$A$2:$G$8,7,FALSE),"")))</f>
        <v>220</v>
      </c>
      <c r="R891">
        <f t="shared" si="198"/>
        <v>0</v>
      </c>
      <c r="S891">
        <f>IF(J891="Online Travel Agency",VLOOKUP(F891,room_rates!$A$2:$G$8,3,FALSE)*15%,0)</f>
        <v>0</v>
      </c>
      <c r="T891">
        <f t="shared" si="199"/>
        <v>0</v>
      </c>
      <c r="U891">
        <f t="shared" si="200"/>
        <v>2640</v>
      </c>
      <c r="V891">
        <f t="shared" si="201"/>
        <v>12</v>
      </c>
    </row>
    <row r="892" spans="1:22" ht="14.25" customHeight="1" x14ac:dyDescent="0.35">
      <c r="A892" s="1">
        <v>1002641</v>
      </c>
      <c r="B892" s="3">
        <v>45712</v>
      </c>
      <c r="C892" s="3">
        <v>45712</v>
      </c>
      <c r="D892" s="3">
        <v>45717</v>
      </c>
      <c r="E892" s="1" t="s">
        <v>13</v>
      </c>
      <c r="F892" s="1">
        <v>6</v>
      </c>
      <c r="G892" s="1" t="s">
        <v>23</v>
      </c>
      <c r="H892" s="1">
        <v>0</v>
      </c>
      <c r="I892" s="1">
        <f t="shared" si="195"/>
        <v>0</v>
      </c>
      <c r="J892" s="1" t="s">
        <v>20</v>
      </c>
      <c r="K892" s="1">
        <v>3</v>
      </c>
      <c r="L892" s="1" t="s">
        <v>16</v>
      </c>
      <c r="M892" s="1" t="b">
        <v>0</v>
      </c>
      <c r="N892" s="2" t="s">
        <v>17</v>
      </c>
      <c r="O892">
        <f t="shared" si="196"/>
        <v>0</v>
      </c>
      <c r="P892">
        <f t="shared" si="197"/>
        <v>5</v>
      </c>
      <c r="Q892">
        <f>IF(G892="B",VLOOKUP(F892,room_rates!$A$2:$G$8,3,FALSE),IF(G892="P",VLOOKUP(F892,room_rates!$A$2:$G$8,6,FALSE),IF(G892="M",VLOOKUP(F892,room_rates!$A$2:$G$8,7,FALSE),"")))</f>
        <v>350</v>
      </c>
      <c r="R892">
        <f t="shared" si="198"/>
        <v>0</v>
      </c>
      <c r="S892">
        <f>IF(J892="Online Travel Agency",VLOOKUP(F892,room_rates!$A$2:$G$8,3,FALSE)*15%,0)</f>
        <v>0</v>
      </c>
      <c r="T892">
        <f t="shared" si="199"/>
        <v>0</v>
      </c>
      <c r="U892">
        <f t="shared" si="200"/>
        <v>5250</v>
      </c>
      <c r="V892">
        <f t="shared" si="201"/>
        <v>15</v>
      </c>
    </row>
    <row r="893" spans="1:22" ht="14.25" customHeight="1" x14ac:dyDescent="0.35">
      <c r="A893" s="1">
        <v>1002883</v>
      </c>
      <c r="B893" s="3">
        <v>45698</v>
      </c>
      <c r="C893" s="3">
        <v>45712</v>
      </c>
      <c r="D893" s="3">
        <v>45714</v>
      </c>
      <c r="E893" s="1" t="s">
        <v>18</v>
      </c>
      <c r="F893" s="1">
        <v>1</v>
      </c>
      <c r="G893" s="1" t="s">
        <v>23</v>
      </c>
      <c r="H893" s="1">
        <v>0</v>
      </c>
      <c r="I893" s="1">
        <f t="shared" si="195"/>
        <v>0</v>
      </c>
      <c r="J893" s="1" t="s">
        <v>24</v>
      </c>
      <c r="K893" s="1">
        <v>2</v>
      </c>
      <c r="L893" s="1" t="s">
        <v>19</v>
      </c>
      <c r="M893" s="1" t="b">
        <v>1</v>
      </c>
      <c r="N893" s="2" t="s">
        <v>17</v>
      </c>
      <c r="O893">
        <f t="shared" si="196"/>
        <v>14</v>
      </c>
      <c r="P893">
        <f t="shared" si="197"/>
        <v>2</v>
      </c>
      <c r="Q893">
        <f>IF(G893="B",VLOOKUP(F893,room_rates!$A$2:$G$8,3,FALSE),IF(G893="P",VLOOKUP(F893,room_rates!$A$2:$G$8,6,FALSE),IF(G893="M",VLOOKUP(F893,room_rates!$A$2:$G$8,7,FALSE),"")))</f>
        <v>120</v>
      </c>
      <c r="R893">
        <f t="shared" si="198"/>
        <v>0</v>
      </c>
      <c r="S893">
        <f>IF(J893="Online Travel Agency",VLOOKUP(F893,room_rates!$A$2:$G$8,3,FALSE)*15%,0)</f>
        <v>18</v>
      </c>
      <c r="T893">
        <f t="shared" si="199"/>
        <v>1.2</v>
      </c>
      <c r="U893">
        <f t="shared" si="200"/>
        <v>403.2</v>
      </c>
      <c r="V893">
        <f t="shared" si="201"/>
        <v>4</v>
      </c>
    </row>
    <row r="894" spans="1:22" ht="14.25" customHeight="1" x14ac:dyDescent="0.35">
      <c r="A894" s="1">
        <v>1005336</v>
      </c>
      <c r="B894" s="3">
        <v>45700</v>
      </c>
      <c r="C894" s="3">
        <v>45712</v>
      </c>
      <c r="D894" s="3">
        <v>45715</v>
      </c>
      <c r="E894" s="1" t="s">
        <v>18</v>
      </c>
      <c r="F894" s="1">
        <v>1</v>
      </c>
      <c r="G894" s="1" t="s">
        <v>23</v>
      </c>
      <c r="H894" s="1">
        <v>0</v>
      </c>
      <c r="I894" s="1">
        <f t="shared" si="195"/>
        <v>0</v>
      </c>
      <c r="J894" s="1" t="s">
        <v>24</v>
      </c>
      <c r="K894" s="1">
        <v>2</v>
      </c>
      <c r="L894" s="1" t="s">
        <v>19</v>
      </c>
      <c r="M894" s="1" t="b">
        <v>0</v>
      </c>
      <c r="N894" s="2" t="s">
        <v>17</v>
      </c>
      <c r="O894">
        <f t="shared" si="196"/>
        <v>12</v>
      </c>
      <c r="P894">
        <f t="shared" si="197"/>
        <v>3</v>
      </c>
      <c r="Q894">
        <f>IF(G894="B",VLOOKUP(F894,room_rates!$A$2:$G$8,3,FALSE),IF(G894="P",VLOOKUP(F894,room_rates!$A$2:$G$8,6,FALSE),IF(G894="M",VLOOKUP(F894,room_rates!$A$2:$G$8,7,FALSE),"")))</f>
        <v>120</v>
      </c>
      <c r="R894">
        <f t="shared" si="198"/>
        <v>0</v>
      </c>
      <c r="S894">
        <f>IF(J894="Online Travel Agency",VLOOKUP(F894,room_rates!$A$2:$G$8,3,FALSE)*15%,0)</f>
        <v>18</v>
      </c>
      <c r="T894">
        <f t="shared" si="199"/>
        <v>0</v>
      </c>
      <c r="U894">
        <f t="shared" si="200"/>
        <v>612</v>
      </c>
      <c r="V894">
        <f t="shared" si="201"/>
        <v>6</v>
      </c>
    </row>
    <row r="895" spans="1:22" ht="14.25" customHeight="1" x14ac:dyDescent="0.35">
      <c r="A895" s="1">
        <v>1005384</v>
      </c>
      <c r="B895" s="3">
        <v>45700</v>
      </c>
      <c r="C895" s="3">
        <v>45712</v>
      </c>
      <c r="D895" s="3">
        <v>45716</v>
      </c>
      <c r="E895" s="1" t="s">
        <v>21</v>
      </c>
      <c r="F895" s="1">
        <v>3</v>
      </c>
      <c r="G895" s="1" t="s">
        <v>23</v>
      </c>
      <c r="H895" s="1">
        <v>0</v>
      </c>
      <c r="I895" s="1">
        <f t="shared" si="195"/>
        <v>0</v>
      </c>
      <c r="J895" s="1" t="s">
        <v>24</v>
      </c>
      <c r="K895" s="1">
        <v>1</v>
      </c>
      <c r="L895" s="1" t="s">
        <v>16</v>
      </c>
      <c r="M895" s="1" t="b">
        <v>1</v>
      </c>
      <c r="N895" s="2" t="s">
        <v>17</v>
      </c>
      <c r="O895">
        <f t="shared" si="196"/>
        <v>12</v>
      </c>
      <c r="P895">
        <f t="shared" si="197"/>
        <v>4</v>
      </c>
      <c r="Q895">
        <f>IF(G895="B",VLOOKUP(F895,room_rates!$A$2:$G$8,3,FALSE),IF(G895="P",VLOOKUP(F895,room_rates!$A$2:$G$8,6,FALSE),IF(G895="M",VLOOKUP(F895,room_rates!$A$2:$G$8,7,FALSE),"")))</f>
        <v>220</v>
      </c>
      <c r="R895">
        <f t="shared" si="198"/>
        <v>0</v>
      </c>
      <c r="S895">
        <f>IF(J895="Online Travel Agency",VLOOKUP(F895,room_rates!$A$2:$G$8,3,FALSE)*15%,0)</f>
        <v>33</v>
      </c>
      <c r="T895">
        <f t="shared" si="199"/>
        <v>2.2000000000000002</v>
      </c>
      <c r="U895">
        <f t="shared" si="200"/>
        <v>739.2</v>
      </c>
      <c r="V895">
        <f t="shared" si="201"/>
        <v>4</v>
      </c>
    </row>
    <row r="896" spans="1:22" ht="14.25" customHeight="1" x14ac:dyDescent="0.35">
      <c r="A896" s="1">
        <v>1005437</v>
      </c>
      <c r="B896" s="3">
        <v>45685</v>
      </c>
      <c r="C896" s="3">
        <v>45712</v>
      </c>
      <c r="D896" s="3">
        <v>45713</v>
      </c>
      <c r="E896" s="1" t="s">
        <v>18</v>
      </c>
      <c r="F896" s="1">
        <v>2</v>
      </c>
      <c r="G896" s="1" t="s">
        <v>23</v>
      </c>
      <c r="H896" s="1">
        <v>0</v>
      </c>
      <c r="I896" s="1">
        <f t="shared" si="195"/>
        <v>0</v>
      </c>
      <c r="J896" s="1" t="s">
        <v>15</v>
      </c>
      <c r="K896" s="1">
        <v>1</v>
      </c>
      <c r="L896" s="1" t="s">
        <v>19</v>
      </c>
      <c r="M896" s="1" t="b">
        <v>1</v>
      </c>
      <c r="N896" s="2" t="s">
        <v>17</v>
      </c>
      <c r="O896">
        <f t="shared" si="196"/>
        <v>27</v>
      </c>
      <c r="P896">
        <f t="shared" si="197"/>
        <v>1</v>
      </c>
      <c r="Q896">
        <f>IF(G896="B",VLOOKUP(F896,room_rates!$A$2:$G$8,3,FALSE),IF(G896="P",VLOOKUP(F896,room_rates!$A$2:$G$8,6,FALSE),IF(G896="M",VLOOKUP(F896,room_rates!$A$2:$G$8,7,FALSE),"")))</f>
        <v>140</v>
      </c>
      <c r="R896">
        <f t="shared" si="198"/>
        <v>0</v>
      </c>
      <c r="S896">
        <f>IF(J896="Online Travel Agency",VLOOKUP(F896,room_rates!$A$2:$G$8,3,FALSE)*15%,0)</f>
        <v>0</v>
      </c>
      <c r="T896">
        <f t="shared" si="199"/>
        <v>1.4000000000000001</v>
      </c>
      <c r="U896">
        <f t="shared" si="200"/>
        <v>138.6</v>
      </c>
      <c r="V896">
        <f t="shared" si="201"/>
        <v>1</v>
      </c>
    </row>
    <row r="897" spans="1:22" ht="14.25" customHeight="1" x14ac:dyDescent="0.35">
      <c r="A897" s="1">
        <v>1005453</v>
      </c>
      <c r="B897" s="3">
        <v>45712</v>
      </c>
      <c r="C897" s="3">
        <v>45712</v>
      </c>
      <c r="D897" s="3">
        <v>45717</v>
      </c>
      <c r="E897" s="1" t="s">
        <v>21</v>
      </c>
      <c r="F897" s="1">
        <v>3</v>
      </c>
      <c r="G897" s="1" t="s">
        <v>23</v>
      </c>
      <c r="H897" s="1">
        <v>0</v>
      </c>
      <c r="I897" s="1">
        <f t="shared" si="195"/>
        <v>0</v>
      </c>
      <c r="J897" s="1" t="s">
        <v>20</v>
      </c>
      <c r="K897" s="1">
        <v>3</v>
      </c>
      <c r="L897" s="1" t="s">
        <v>16</v>
      </c>
      <c r="M897" s="1" t="b">
        <v>0</v>
      </c>
      <c r="N897" s="2" t="s">
        <v>17</v>
      </c>
      <c r="O897">
        <f t="shared" si="196"/>
        <v>0</v>
      </c>
      <c r="P897">
        <f t="shared" si="197"/>
        <v>5</v>
      </c>
      <c r="Q897">
        <f>IF(G897="B",VLOOKUP(F897,room_rates!$A$2:$G$8,3,FALSE),IF(G897="P",VLOOKUP(F897,room_rates!$A$2:$G$8,6,FALSE),IF(G897="M",VLOOKUP(F897,room_rates!$A$2:$G$8,7,FALSE),"")))</f>
        <v>220</v>
      </c>
      <c r="R897">
        <f t="shared" si="198"/>
        <v>0</v>
      </c>
      <c r="S897">
        <f>IF(J897="Online Travel Agency",VLOOKUP(F897,room_rates!$A$2:$G$8,3,FALSE)*15%,0)</f>
        <v>0</v>
      </c>
      <c r="T897">
        <f t="shared" si="199"/>
        <v>0</v>
      </c>
      <c r="U897">
        <f t="shared" si="200"/>
        <v>3300</v>
      </c>
      <c r="V897">
        <f t="shared" si="201"/>
        <v>15</v>
      </c>
    </row>
    <row r="898" spans="1:22" ht="14.25" customHeight="1" x14ac:dyDescent="0.35">
      <c r="A898" s="1">
        <v>1005509</v>
      </c>
      <c r="B898" s="3">
        <v>45712</v>
      </c>
      <c r="C898" s="3">
        <v>45712</v>
      </c>
      <c r="D898" s="3">
        <v>45715</v>
      </c>
      <c r="E898" s="1" t="s">
        <v>21</v>
      </c>
      <c r="F898" s="1">
        <v>3</v>
      </c>
      <c r="G898" s="1" t="s">
        <v>23</v>
      </c>
      <c r="H898" s="1">
        <v>0</v>
      </c>
      <c r="I898" s="1">
        <f t="shared" si="195"/>
        <v>0</v>
      </c>
      <c r="J898" s="1" t="s">
        <v>20</v>
      </c>
      <c r="K898" s="1">
        <v>2</v>
      </c>
      <c r="L898" s="1" t="s">
        <v>19</v>
      </c>
      <c r="M898" s="1" t="b">
        <v>0</v>
      </c>
      <c r="N898" s="2" t="s">
        <v>17</v>
      </c>
      <c r="O898">
        <f t="shared" si="196"/>
        <v>0</v>
      </c>
      <c r="P898">
        <f t="shared" si="197"/>
        <v>3</v>
      </c>
      <c r="Q898">
        <f>IF(G898="B",VLOOKUP(F898,room_rates!$A$2:$G$8,3,FALSE),IF(G898="P",VLOOKUP(F898,room_rates!$A$2:$G$8,6,FALSE),IF(G898="M",VLOOKUP(F898,room_rates!$A$2:$G$8,7,FALSE),"")))</f>
        <v>220</v>
      </c>
      <c r="R898">
        <f t="shared" si="198"/>
        <v>0</v>
      </c>
      <c r="S898">
        <f>IF(J898="Online Travel Agency",VLOOKUP(F898,room_rates!$A$2:$G$8,3,FALSE)*15%,0)</f>
        <v>0</v>
      </c>
      <c r="T898">
        <f t="shared" si="199"/>
        <v>0</v>
      </c>
      <c r="U898">
        <f t="shared" si="200"/>
        <v>1320</v>
      </c>
      <c r="V898">
        <f t="shared" si="201"/>
        <v>6</v>
      </c>
    </row>
    <row r="899" spans="1:22" ht="14.25" customHeight="1" x14ac:dyDescent="0.35">
      <c r="A899" s="1">
        <v>1005576</v>
      </c>
      <c r="B899" s="3">
        <v>45669</v>
      </c>
      <c r="C899" s="3">
        <v>45712</v>
      </c>
      <c r="D899" s="3">
        <v>45715</v>
      </c>
      <c r="E899" s="1" t="s">
        <v>18</v>
      </c>
      <c r="F899" s="1">
        <v>1</v>
      </c>
      <c r="G899" s="1" t="s">
        <v>23</v>
      </c>
      <c r="H899" s="1">
        <v>0</v>
      </c>
      <c r="I899" s="1">
        <f t="shared" si="195"/>
        <v>0</v>
      </c>
      <c r="J899" s="1" t="s">
        <v>15</v>
      </c>
      <c r="K899" s="1">
        <v>2</v>
      </c>
      <c r="L899" s="1" t="s">
        <v>16</v>
      </c>
      <c r="M899" s="1" t="b">
        <v>0</v>
      </c>
      <c r="N899" s="2" t="s">
        <v>17</v>
      </c>
      <c r="O899">
        <f t="shared" si="196"/>
        <v>43</v>
      </c>
      <c r="P899">
        <f t="shared" si="197"/>
        <v>3</v>
      </c>
      <c r="Q899">
        <f>IF(G899="B",VLOOKUP(F899,room_rates!$A$2:$G$8,3,FALSE),IF(G899="P",VLOOKUP(F899,room_rates!$A$2:$G$8,6,FALSE),IF(G899="M",VLOOKUP(F899,room_rates!$A$2:$G$8,7,FALSE),"")))</f>
        <v>120</v>
      </c>
      <c r="R899">
        <f t="shared" si="198"/>
        <v>0</v>
      </c>
      <c r="S899">
        <f>IF(J899="Online Travel Agency",VLOOKUP(F899,room_rates!$A$2:$G$8,3,FALSE)*15%,0)</f>
        <v>0</v>
      </c>
      <c r="T899">
        <f t="shared" si="199"/>
        <v>0</v>
      </c>
      <c r="U899">
        <f t="shared" si="200"/>
        <v>720</v>
      </c>
      <c r="V899">
        <f t="shared" si="201"/>
        <v>6</v>
      </c>
    </row>
    <row r="900" spans="1:22" ht="14.25" customHeight="1" x14ac:dyDescent="0.35">
      <c r="A900" s="1">
        <v>1005796</v>
      </c>
      <c r="B900" s="3">
        <v>45712</v>
      </c>
      <c r="C900" s="3">
        <v>45712</v>
      </c>
      <c r="D900" s="3">
        <v>45714</v>
      </c>
      <c r="E900" s="1" t="s">
        <v>18</v>
      </c>
      <c r="F900" s="1">
        <v>2</v>
      </c>
      <c r="G900" s="1" t="s">
        <v>23</v>
      </c>
      <c r="H900" s="1">
        <v>0</v>
      </c>
      <c r="I900" s="1">
        <f t="shared" si="195"/>
        <v>0</v>
      </c>
      <c r="J900" s="1" t="s">
        <v>20</v>
      </c>
      <c r="K900" s="1">
        <v>2</v>
      </c>
      <c r="L900" s="1" t="s">
        <v>19</v>
      </c>
      <c r="M900" s="1" t="b">
        <v>0</v>
      </c>
      <c r="N900" s="2" t="s">
        <v>17</v>
      </c>
      <c r="O900">
        <f t="shared" si="196"/>
        <v>0</v>
      </c>
      <c r="P900">
        <f t="shared" si="197"/>
        <v>2</v>
      </c>
      <c r="Q900">
        <f>IF(G900="B",VLOOKUP(F900,room_rates!$A$2:$G$8,3,FALSE),IF(G900="P",VLOOKUP(F900,room_rates!$A$2:$G$8,6,FALSE),IF(G900="M",VLOOKUP(F900,room_rates!$A$2:$G$8,7,FALSE),"")))</f>
        <v>140</v>
      </c>
      <c r="R900">
        <f t="shared" si="198"/>
        <v>0</v>
      </c>
      <c r="S900">
        <f>IF(J900="Online Travel Agency",VLOOKUP(F900,room_rates!$A$2:$G$8,3,FALSE)*15%,0)</f>
        <v>0</v>
      </c>
      <c r="T900">
        <f t="shared" si="199"/>
        <v>0</v>
      </c>
      <c r="U900">
        <f t="shared" si="200"/>
        <v>560</v>
      </c>
      <c r="V900">
        <f t="shared" si="201"/>
        <v>4</v>
      </c>
    </row>
    <row r="901" spans="1:22" ht="14.25" customHeight="1" x14ac:dyDescent="0.35">
      <c r="A901" s="1">
        <v>1005808</v>
      </c>
      <c r="B901" s="3">
        <v>45712</v>
      </c>
      <c r="C901" s="3">
        <v>45712</v>
      </c>
      <c r="D901" s="3">
        <v>45714</v>
      </c>
      <c r="E901" s="1" t="s">
        <v>21</v>
      </c>
      <c r="F901" s="1">
        <v>3</v>
      </c>
      <c r="G901" s="1" t="s">
        <v>23</v>
      </c>
      <c r="H901" s="1">
        <v>0</v>
      </c>
      <c r="I901" s="1">
        <f t="shared" si="195"/>
        <v>0</v>
      </c>
      <c r="J901" s="1" t="s">
        <v>20</v>
      </c>
      <c r="K901" s="1">
        <v>2</v>
      </c>
      <c r="L901" s="1" t="s">
        <v>16</v>
      </c>
      <c r="M901" s="1" t="b">
        <v>0</v>
      </c>
      <c r="N901" s="2" t="s">
        <v>17</v>
      </c>
      <c r="O901">
        <f t="shared" si="196"/>
        <v>0</v>
      </c>
      <c r="P901">
        <f t="shared" si="197"/>
        <v>2</v>
      </c>
      <c r="Q901">
        <f>IF(G901="B",VLOOKUP(F901,room_rates!$A$2:$G$8,3,FALSE),IF(G901="P",VLOOKUP(F901,room_rates!$A$2:$G$8,6,FALSE),IF(G901="M",VLOOKUP(F901,room_rates!$A$2:$G$8,7,FALSE),"")))</f>
        <v>220</v>
      </c>
      <c r="R901">
        <f t="shared" si="198"/>
        <v>0</v>
      </c>
      <c r="S901">
        <f>IF(J901="Online Travel Agency",VLOOKUP(F901,room_rates!$A$2:$G$8,3,FALSE)*15%,0)</f>
        <v>0</v>
      </c>
      <c r="T901">
        <f t="shared" si="199"/>
        <v>0</v>
      </c>
      <c r="U901">
        <f t="shared" si="200"/>
        <v>880</v>
      </c>
      <c r="V901">
        <f t="shared" si="201"/>
        <v>4</v>
      </c>
    </row>
    <row r="902" spans="1:22" ht="14.25" customHeight="1" x14ac:dyDescent="0.35">
      <c r="A902" s="1">
        <v>1006053</v>
      </c>
      <c r="B902" s="3">
        <v>45687</v>
      </c>
      <c r="C902" s="3">
        <v>45712</v>
      </c>
      <c r="D902" s="3">
        <v>45713</v>
      </c>
      <c r="E902" s="1" t="s">
        <v>18</v>
      </c>
      <c r="F902" s="1">
        <v>1</v>
      </c>
      <c r="G902" s="1" t="s">
        <v>23</v>
      </c>
      <c r="H902" s="1">
        <v>0</v>
      </c>
      <c r="I902" s="1">
        <f t="shared" si="195"/>
        <v>0</v>
      </c>
      <c r="J902" s="1" t="s">
        <v>15</v>
      </c>
      <c r="K902" s="1">
        <v>1</v>
      </c>
      <c r="L902" s="1" t="s">
        <v>16</v>
      </c>
      <c r="M902" s="1" t="b">
        <v>0</v>
      </c>
      <c r="N902" s="2" t="s">
        <v>17</v>
      </c>
      <c r="O902">
        <f t="shared" si="196"/>
        <v>25</v>
      </c>
      <c r="P902">
        <f t="shared" si="197"/>
        <v>1</v>
      </c>
      <c r="Q902">
        <f>IF(G902="B",VLOOKUP(F902,room_rates!$A$2:$G$8,3,FALSE),IF(G902="P",VLOOKUP(F902,room_rates!$A$2:$G$8,6,FALSE),IF(G902="M",VLOOKUP(F902,room_rates!$A$2:$G$8,7,FALSE),"")))</f>
        <v>120</v>
      </c>
      <c r="R902">
        <f t="shared" si="198"/>
        <v>0</v>
      </c>
      <c r="S902">
        <f>IF(J902="Online Travel Agency",VLOOKUP(F902,room_rates!$A$2:$G$8,3,FALSE)*15%,0)</f>
        <v>0</v>
      </c>
      <c r="T902">
        <f t="shared" si="199"/>
        <v>0</v>
      </c>
      <c r="U902">
        <f t="shared" si="200"/>
        <v>120</v>
      </c>
      <c r="V902">
        <f t="shared" si="201"/>
        <v>1</v>
      </c>
    </row>
    <row r="903" spans="1:22" ht="14.25" customHeight="1" x14ac:dyDescent="0.35">
      <c r="A903" s="1">
        <v>1006105</v>
      </c>
      <c r="B903" s="3">
        <v>45712</v>
      </c>
      <c r="C903" s="3">
        <v>45712</v>
      </c>
      <c r="D903" s="3">
        <v>45714</v>
      </c>
      <c r="E903" s="1" t="s">
        <v>18</v>
      </c>
      <c r="F903" s="1">
        <v>1</v>
      </c>
      <c r="G903" s="1" t="s">
        <v>23</v>
      </c>
      <c r="H903" s="1">
        <v>0</v>
      </c>
      <c r="I903" s="1">
        <f t="shared" si="195"/>
        <v>0</v>
      </c>
      <c r="J903" s="1" t="s">
        <v>20</v>
      </c>
      <c r="K903" s="1">
        <v>2</v>
      </c>
      <c r="L903" s="1" t="s">
        <v>16</v>
      </c>
      <c r="M903" s="1" t="b">
        <v>0</v>
      </c>
      <c r="N903" s="2" t="s">
        <v>17</v>
      </c>
      <c r="O903">
        <f t="shared" si="196"/>
        <v>0</v>
      </c>
      <c r="P903">
        <f t="shared" si="197"/>
        <v>2</v>
      </c>
      <c r="Q903">
        <f>IF(G903="B",VLOOKUP(F903,room_rates!$A$2:$G$8,3,FALSE),IF(G903="P",VLOOKUP(F903,room_rates!$A$2:$G$8,6,FALSE),IF(G903="M",VLOOKUP(F903,room_rates!$A$2:$G$8,7,FALSE),"")))</f>
        <v>120</v>
      </c>
      <c r="R903">
        <f t="shared" si="198"/>
        <v>0</v>
      </c>
      <c r="S903">
        <f>IF(J903="Online Travel Agency",VLOOKUP(F903,room_rates!$A$2:$G$8,3,FALSE)*15%,0)</f>
        <v>0</v>
      </c>
      <c r="T903">
        <f t="shared" si="199"/>
        <v>0</v>
      </c>
      <c r="U903">
        <f t="shared" si="200"/>
        <v>480</v>
      </c>
      <c r="V903">
        <f t="shared" si="201"/>
        <v>4</v>
      </c>
    </row>
    <row r="904" spans="1:22" ht="14.25" customHeight="1" x14ac:dyDescent="0.35">
      <c r="A904" s="1">
        <v>1006189</v>
      </c>
      <c r="B904" s="3">
        <v>45694</v>
      </c>
      <c r="C904" s="3">
        <v>45712</v>
      </c>
      <c r="D904" s="3">
        <v>45713</v>
      </c>
      <c r="E904" s="1" t="s">
        <v>21</v>
      </c>
      <c r="F904" s="1">
        <v>5</v>
      </c>
      <c r="G904" s="1" t="s">
        <v>23</v>
      </c>
      <c r="H904" s="1">
        <v>0</v>
      </c>
      <c r="I904" s="1">
        <f t="shared" si="195"/>
        <v>0</v>
      </c>
      <c r="J904" s="1" t="s">
        <v>24</v>
      </c>
      <c r="K904" s="1">
        <v>2</v>
      </c>
      <c r="L904" s="1" t="s">
        <v>16</v>
      </c>
      <c r="M904" s="1" t="b">
        <v>0</v>
      </c>
      <c r="N904" s="2" t="s">
        <v>17</v>
      </c>
      <c r="O904">
        <f t="shared" si="196"/>
        <v>18</v>
      </c>
      <c r="P904">
        <f t="shared" si="197"/>
        <v>1</v>
      </c>
      <c r="Q904">
        <f>IF(G904="B",VLOOKUP(F904,room_rates!$A$2:$G$8,3,FALSE),IF(G904="P",VLOOKUP(F904,room_rates!$A$2:$G$8,6,FALSE),IF(G904="M",VLOOKUP(F904,room_rates!$A$2:$G$8,7,FALSE),"")))</f>
        <v>240</v>
      </c>
      <c r="R904">
        <f t="shared" si="198"/>
        <v>0</v>
      </c>
      <c r="S904">
        <f>IF(J904="Online Travel Agency",VLOOKUP(F904,room_rates!$A$2:$G$8,3,FALSE)*15%,0)</f>
        <v>36</v>
      </c>
      <c r="T904">
        <f t="shared" si="199"/>
        <v>0</v>
      </c>
      <c r="U904">
        <f t="shared" si="200"/>
        <v>408</v>
      </c>
      <c r="V904">
        <f t="shared" si="201"/>
        <v>2</v>
      </c>
    </row>
    <row r="905" spans="1:22" ht="14.25" customHeight="1" x14ac:dyDescent="0.35">
      <c r="A905" s="1">
        <v>1006568</v>
      </c>
      <c r="B905" s="3">
        <v>45693</v>
      </c>
      <c r="C905" s="3">
        <v>45712</v>
      </c>
      <c r="D905" s="3">
        <v>45716</v>
      </c>
      <c r="E905" s="1" t="s">
        <v>21</v>
      </c>
      <c r="F905" s="1">
        <v>3</v>
      </c>
      <c r="G905" s="1" t="s">
        <v>23</v>
      </c>
      <c r="H905" s="1">
        <v>0</v>
      </c>
      <c r="I905" s="1">
        <f t="shared" si="195"/>
        <v>0</v>
      </c>
      <c r="J905" s="1" t="s">
        <v>24</v>
      </c>
      <c r="K905" s="1">
        <v>1</v>
      </c>
      <c r="L905" s="1" t="s">
        <v>19</v>
      </c>
      <c r="M905" s="1" t="b">
        <v>0</v>
      </c>
      <c r="N905" s="2" t="s">
        <v>17</v>
      </c>
      <c r="O905">
        <f t="shared" si="196"/>
        <v>19</v>
      </c>
      <c r="P905">
        <f t="shared" si="197"/>
        <v>4</v>
      </c>
      <c r="Q905">
        <f>IF(G905="B",VLOOKUP(F905,room_rates!$A$2:$G$8,3,FALSE),IF(G905="P",VLOOKUP(F905,room_rates!$A$2:$G$8,6,FALSE),IF(G905="M",VLOOKUP(F905,room_rates!$A$2:$G$8,7,FALSE),"")))</f>
        <v>220</v>
      </c>
      <c r="R905">
        <f t="shared" si="198"/>
        <v>0</v>
      </c>
      <c r="S905">
        <f>IF(J905="Online Travel Agency",VLOOKUP(F905,room_rates!$A$2:$G$8,3,FALSE)*15%,0)</f>
        <v>33</v>
      </c>
      <c r="T905">
        <f t="shared" si="199"/>
        <v>0</v>
      </c>
      <c r="U905">
        <f t="shared" si="200"/>
        <v>748</v>
      </c>
      <c r="V905">
        <f t="shared" si="201"/>
        <v>4</v>
      </c>
    </row>
    <row r="906" spans="1:22" ht="14.25" customHeight="1" x14ac:dyDescent="0.35">
      <c r="A906" s="1">
        <v>1006581</v>
      </c>
      <c r="B906" s="3">
        <v>45688</v>
      </c>
      <c r="C906" s="3">
        <v>45712</v>
      </c>
      <c r="D906" s="3">
        <v>45714</v>
      </c>
      <c r="E906" s="1" t="s">
        <v>21</v>
      </c>
      <c r="F906" s="1">
        <v>4</v>
      </c>
      <c r="G906" s="1" t="s">
        <v>23</v>
      </c>
      <c r="H906" s="1">
        <v>0</v>
      </c>
      <c r="I906" s="1">
        <f t="shared" si="195"/>
        <v>0</v>
      </c>
      <c r="J906" s="1" t="s">
        <v>15</v>
      </c>
      <c r="K906" s="1">
        <v>1</v>
      </c>
      <c r="L906" s="1" t="s">
        <v>19</v>
      </c>
      <c r="M906" s="1" t="b">
        <v>0</v>
      </c>
      <c r="N906" s="2" t="s">
        <v>17</v>
      </c>
      <c r="O906">
        <f t="shared" si="196"/>
        <v>24</v>
      </c>
      <c r="P906">
        <f t="shared" si="197"/>
        <v>2</v>
      </c>
      <c r="Q906">
        <f>IF(G906="B",VLOOKUP(F906,room_rates!$A$2:$G$8,3,FALSE),IF(G906="P",VLOOKUP(F906,room_rates!$A$2:$G$8,6,FALSE),IF(G906="M",VLOOKUP(F906,room_rates!$A$2:$G$8,7,FALSE),"")))</f>
        <v>230</v>
      </c>
      <c r="R906">
        <f t="shared" si="198"/>
        <v>0</v>
      </c>
      <c r="S906">
        <f>IF(J906="Online Travel Agency",VLOOKUP(F906,room_rates!$A$2:$G$8,3,FALSE)*15%,0)</f>
        <v>0</v>
      </c>
      <c r="T906">
        <f t="shared" si="199"/>
        <v>0</v>
      </c>
      <c r="U906">
        <f t="shared" si="200"/>
        <v>460</v>
      </c>
      <c r="V906">
        <f t="shared" si="201"/>
        <v>2</v>
      </c>
    </row>
    <row r="907" spans="1:22" ht="14.25" customHeight="1" x14ac:dyDescent="0.35">
      <c r="A907" s="1">
        <v>1006607</v>
      </c>
      <c r="B907" s="3">
        <v>45695</v>
      </c>
      <c r="C907" s="3">
        <v>45712</v>
      </c>
      <c r="D907" s="3">
        <v>45714</v>
      </c>
      <c r="E907" s="1" t="s">
        <v>18</v>
      </c>
      <c r="F907" s="1">
        <v>1</v>
      </c>
      <c r="G907" s="1" t="s">
        <v>23</v>
      </c>
      <c r="H907" s="1">
        <v>0</v>
      </c>
      <c r="I907" s="1">
        <f t="shared" si="195"/>
        <v>0</v>
      </c>
      <c r="J907" s="1" t="s">
        <v>15</v>
      </c>
      <c r="K907" s="1">
        <v>1</v>
      </c>
      <c r="L907" s="1" t="s">
        <v>19</v>
      </c>
      <c r="M907" s="1" t="b">
        <v>1</v>
      </c>
      <c r="N907" s="2" t="s">
        <v>17</v>
      </c>
      <c r="O907">
        <f t="shared" si="196"/>
        <v>17</v>
      </c>
      <c r="P907">
        <f t="shared" si="197"/>
        <v>2</v>
      </c>
      <c r="Q907">
        <f>IF(G907="B",VLOOKUP(F907,room_rates!$A$2:$G$8,3,FALSE),IF(G907="P",VLOOKUP(F907,room_rates!$A$2:$G$8,6,FALSE),IF(G907="M",VLOOKUP(F907,room_rates!$A$2:$G$8,7,FALSE),"")))</f>
        <v>120</v>
      </c>
      <c r="R907">
        <f t="shared" si="198"/>
        <v>0</v>
      </c>
      <c r="S907">
        <f>IF(J907="Online Travel Agency",VLOOKUP(F907,room_rates!$A$2:$G$8,3,FALSE)*15%,0)</f>
        <v>0</v>
      </c>
      <c r="T907">
        <f t="shared" si="199"/>
        <v>1.2</v>
      </c>
      <c r="U907">
        <f t="shared" si="200"/>
        <v>237.6</v>
      </c>
      <c r="V907">
        <f t="shared" si="201"/>
        <v>2</v>
      </c>
    </row>
    <row r="908" spans="1:22" ht="14.25" customHeight="1" x14ac:dyDescent="0.35">
      <c r="A908" s="1">
        <v>1001608</v>
      </c>
      <c r="B908" s="3">
        <v>45696</v>
      </c>
      <c r="C908" s="3">
        <v>45713</v>
      </c>
      <c r="D908" s="3">
        <v>45717</v>
      </c>
      <c r="E908" s="1" t="s">
        <v>13</v>
      </c>
      <c r="F908" s="1">
        <v>6</v>
      </c>
      <c r="G908" s="1" t="s">
        <v>23</v>
      </c>
      <c r="H908" s="1">
        <v>0</v>
      </c>
      <c r="I908" s="1">
        <f t="shared" si="195"/>
        <v>0</v>
      </c>
      <c r="J908" s="1" t="s">
        <v>24</v>
      </c>
      <c r="K908" s="1">
        <v>2</v>
      </c>
      <c r="L908" s="1" t="s">
        <v>19</v>
      </c>
      <c r="M908" s="1" t="b">
        <v>1</v>
      </c>
      <c r="N908" s="2" t="s">
        <v>17</v>
      </c>
      <c r="O908">
        <f t="shared" si="196"/>
        <v>17</v>
      </c>
      <c r="P908">
        <f t="shared" si="197"/>
        <v>4</v>
      </c>
      <c r="Q908">
        <f>IF(G908="B",VLOOKUP(F908,room_rates!$A$2:$G$8,3,FALSE),IF(G908="P",VLOOKUP(F908,room_rates!$A$2:$G$8,6,FALSE),IF(G908="M",VLOOKUP(F908,room_rates!$A$2:$G$8,7,FALSE),"")))</f>
        <v>350</v>
      </c>
      <c r="R908">
        <f t="shared" si="198"/>
        <v>0</v>
      </c>
      <c r="S908">
        <f>IF(J908="Online Travel Agency",VLOOKUP(F908,room_rates!$A$2:$G$8,3,FALSE)*15%,0)</f>
        <v>52.5</v>
      </c>
      <c r="T908">
        <f t="shared" si="199"/>
        <v>3.5</v>
      </c>
      <c r="U908">
        <f t="shared" si="200"/>
        <v>2352</v>
      </c>
      <c r="V908">
        <f t="shared" si="201"/>
        <v>8</v>
      </c>
    </row>
    <row r="909" spans="1:22" ht="14.25" customHeight="1" x14ac:dyDescent="0.35">
      <c r="A909" s="1">
        <v>1002467</v>
      </c>
      <c r="B909" s="3">
        <v>45699</v>
      </c>
      <c r="C909" s="3">
        <v>45713</v>
      </c>
      <c r="D909" s="3">
        <v>45718</v>
      </c>
      <c r="E909" s="1" t="s">
        <v>18</v>
      </c>
      <c r="F909" s="1">
        <v>2</v>
      </c>
      <c r="G909" s="1" t="s">
        <v>23</v>
      </c>
      <c r="H909" s="1">
        <v>0</v>
      </c>
      <c r="I909" s="1">
        <f t="shared" si="195"/>
        <v>0</v>
      </c>
      <c r="J909" s="1" t="s">
        <v>24</v>
      </c>
      <c r="K909" s="1">
        <v>1</v>
      </c>
      <c r="L909" s="1" t="s">
        <v>19</v>
      </c>
      <c r="M909" s="1" t="b">
        <v>0</v>
      </c>
      <c r="N909" s="2" t="s">
        <v>17</v>
      </c>
      <c r="O909">
        <f t="shared" si="196"/>
        <v>14</v>
      </c>
      <c r="P909">
        <f t="shared" si="197"/>
        <v>5</v>
      </c>
      <c r="Q909">
        <f>IF(G909="B",VLOOKUP(F909,room_rates!$A$2:$G$8,3,FALSE),IF(G909="P",VLOOKUP(F909,room_rates!$A$2:$G$8,6,FALSE),IF(G909="M",VLOOKUP(F909,room_rates!$A$2:$G$8,7,FALSE),"")))</f>
        <v>140</v>
      </c>
      <c r="R909">
        <f t="shared" si="198"/>
        <v>0</v>
      </c>
      <c r="S909">
        <f>IF(J909="Online Travel Agency",VLOOKUP(F909,room_rates!$A$2:$G$8,3,FALSE)*15%,0)</f>
        <v>21</v>
      </c>
      <c r="T909">
        <f t="shared" si="199"/>
        <v>0</v>
      </c>
      <c r="U909">
        <f t="shared" si="200"/>
        <v>595</v>
      </c>
      <c r="V909">
        <f t="shared" si="201"/>
        <v>5</v>
      </c>
    </row>
    <row r="910" spans="1:22" ht="14.25" customHeight="1" x14ac:dyDescent="0.35">
      <c r="A910" s="1">
        <v>1002608</v>
      </c>
      <c r="B910" s="3">
        <v>45696</v>
      </c>
      <c r="C910" s="3">
        <v>45713</v>
      </c>
      <c r="D910" s="3">
        <v>45714</v>
      </c>
      <c r="E910" s="1" t="s">
        <v>18</v>
      </c>
      <c r="F910" s="1">
        <v>2</v>
      </c>
      <c r="G910" s="1" t="s">
        <v>23</v>
      </c>
      <c r="H910" s="1">
        <v>0</v>
      </c>
      <c r="I910" s="1">
        <f t="shared" si="195"/>
        <v>0</v>
      </c>
      <c r="J910" s="1" t="s">
        <v>24</v>
      </c>
      <c r="K910" s="1">
        <v>2</v>
      </c>
      <c r="L910" s="1" t="s">
        <v>19</v>
      </c>
      <c r="M910" s="1" t="b">
        <v>1</v>
      </c>
      <c r="N910" s="2" t="s">
        <v>17</v>
      </c>
      <c r="O910">
        <f t="shared" si="196"/>
        <v>17</v>
      </c>
      <c r="P910">
        <f t="shared" si="197"/>
        <v>1</v>
      </c>
      <c r="Q910">
        <f>IF(G910="B",VLOOKUP(F910,room_rates!$A$2:$G$8,3,FALSE),IF(G910="P",VLOOKUP(F910,room_rates!$A$2:$G$8,6,FALSE),IF(G910="M",VLOOKUP(F910,room_rates!$A$2:$G$8,7,FALSE),"")))</f>
        <v>140</v>
      </c>
      <c r="R910">
        <f t="shared" si="198"/>
        <v>0</v>
      </c>
      <c r="S910">
        <f>IF(J910="Online Travel Agency",VLOOKUP(F910,room_rates!$A$2:$G$8,3,FALSE)*15%,0)</f>
        <v>21</v>
      </c>
      <c r="T910">
        <f t="shared" si="199"/>
        <v>1.4000000000000001</v>
      </c>
      <c r="U910">
        <f t="shared" si="200"/>
        <v>235.2</v>
      </c>
      <c r="V910">
        <f t="shared" si="201"/>
        <v>2</v>
      </c>
    </row>
    <row r="911" spans="1:22" ht="14.25" customHeight="1" x14ac:dyDescent="0.35">
      <c r="A911" s="1">
        <v>1002681</v>
      </c>
      <c r="B911" s="3">
        <v>45708</v>
      </c>
      <c r="C911" s="3">
        <v>45713</v>
      </c>
      <c r="D911" s="3">
        <v>45714</v>
      </c>
      <c r="E911" s="1" t="s">
        <v>18</v>
      </c>
      <c r="F911" s="1">
        <v>2</v>
      </c>
      <c r="G911" s="1" t="s">
        <v>23</v>
      </c>
      <c r="H911" s="1">
        <v>0</v>
      </c>
      <c r="I911" s="1">
        <f t="shared" si="195"/>
        <v>0</v>
      </c>
      <c r="J911" s="1" t="s">
        <v>24</v>
      </c>
      <c r="K911" s="1">
        <v>1</v>
      </c>
      <c r="L911" s="1" t="s">
        <v>19</v>
      </c>
      <c r="M911" s="1" t="b">
        <v>0</v>
      </c>
      <c r="N911" s="2" t="s">
        <v>17</v>
      </c>
      <c r="O911">
        <f t="shared" si="196"/>
        <v>5</v>
      </c>
      <c r="P911">
        <f t="shared" si="197"/>
        <v>1</v>
      </c>
      <c r="Q911">
        <f>IF(G911="B",VLOOKUP(F911,room_rates!$A$2:$G$8,3,FALSE),IF(G911="P",VLOOKUP(F911,room_rates!$A$2:$G$8,6,FALSE),IF(G911="M",VLOOKUP(F911,room_rates!$A$2:$G$8,7,FALSE),"")))</f>
        <v>140</v>
      </c>
      <c r="R911">
        <f t="shared" si="198"/>
        <v>0</v>
      </c>
      <c r="S911">
        <f>IF(J911="Online Travel Agency",VLOOKUP(F911,room_rates!$A$2:$G$8,3,FALSE)*15%,0)</f>
        <v>21</v>
      </c>
      <c r="T911">
        <f t="shared" si="199"/>
        <v>0</v>
      </c>
      <c r="U911">
        <f t="shared" si="200"/>
        <v>119</v>
      </c>
      <c r="V911">
        <f t="shared" si="201"/>
        <v>1</v>
      </c>
    </row>
    <row r="912" spans="1:22" ht="14.25" customHeight="1" x14ac:dyDescent="0.35">
      <c r="A912" s="1">
        <v>1002691</v>
      </c>
      <c r="B912" s="3">
        <v>45713</v>
      </c>
      <c r="C912" s="3">
        <v>45713</v>
      </c>
      <c r="D912" s="3">
        <v>45716</v>
      </c>
      <c r="E912" s="1" t="s">
        <v>21</v>
      </c>
      <c r="F912" s="1">
        <v>5</v>
      </c>
      <c r="G912" s="1" t="s">
        <v>23</v>
      </c>
      <c r="H912" s="1">
        <v>0</v>
      </c>
      <c r="I912" s="1">
        <f t="shared" si="195"/>
        <v>0</v>
      </c>
      <c r="J912" s="1" t="s">
        <v>20</v>
      </c>
      <c r="K912" s="1">
        <v>2</v>
      </c>
      <c r="L912" s="1" t="s">
        <v>16</v>
      </c>
      <c r="M912" s="1" t="b">
        <v>0</v>
      </c>
      <c r="N912" s="2" t="s">
        <v>17</v>
      </c>
      <c r="O912">
        <f t="shared" si="196"/>
        <v>0</v>
      </c>
      <c r="P912">
        <f t="shared" si="197"/>
        <v>3</v>
      </c>
      <c r="Q912">
        <f>IF(G912="B",VLOOKUP(F912,room_rates!$A$2:$G$8,3,FALSE),IF(G912="P",VLOOKUP(F912,room_rates!$A$2:$G$8,6,FALSE),IF(G912="M",VLOOKUP(F912,room_rates!$A$2:$G$8,7,FALSE),"")))</f>
        <v>240</v>
      </c>
      <c r="R912">
        <f t="shared" si="198"/>
        <v>0</v>
      </c>
      <c r="S912">
        <f>IF(J912="Online Travel Agency",VLOOKUP(F912,room_rates!$A$2:$G$8,3,FALSE)*15%,0)</f>
        <v>0</v>
      </c>
      <c r="T912">
        <f t="shared" si="199"/>
        <v>0</v>
      </c>
      <c r="U912">
        <f t="shared" si="200"/>
        <v>1440</v>
      </c>
      <c r="V912">
        <f t="shared" si="201"/>
        <v>6</v>
      </c>
    </row>
    <row r="913" spans="1:22" ht="14.25" customHeight="1" x14ac:dyDescent="0.35">
      <c r="A913" s="1">
        <v>1002776</v>
      </c>
      <c r="B913" s="3">
        <v>45713</v>
      </c>
      <c r="C913" s="3">
        <v>45713</v>
      </c>
      <c r="D913" s="3">
        <v>45716</v>
      </c>
      <c r="E913" s="1" t="s">
        <v>18</v>
      </c>
      <c r="F913" s="1">
        <v>1</v>
      </c>
      <c r="G913" s="1" t="s">
        <v>23</v>
      </c>
      <c r="H913" s="1">
        <v>0</v>
      </c>
      <c r="I913" s="1">
        <f t="shared" si="195"/>
        <v>0</v>
      </c>
      <c r="J913" s="1" t="s">
        <v>20</v>
      </c>
      <c r="K913" s="1">
        <v>1</v>
      </c>
      <c r="L913" s="1" t="s">
        <v>19</v>
      </c>
      <c r="M913" s="1" t="b">
        <v>0</v>
      </c>
      <c r="N913" s="2" t="s">
        <v>17</v>
      </c>
      <c r="O913">
        <f t="shared" si="196"/>
        <v>0</v>
      </c>
      <c r="P913">
        <f t="shared" si="197"/>
        <v>3</v>
      </c>
      <c r="Q913">
        <f>IF(G913="B",VLOOKUP(F913,room_rates!$A$2:$G$8,3,FALSE),IF(G913="P",VLOOKUP(F913,room_rates!$A$2:$G$8,6,FALSE),IF(G913="M",VLOOKUP(F913,room_rates!$A$2:$G$8,7,FALSE),"")))</f>
        <v>120</v>
      </c>
      <c r="R913">
        <f t="shared" si="198"/>
        <v>0</v>
      </c>
      <c r="S913">
        <f>IF(J913="Online Travel Agency",VLOOKUP(F913,room_rates!$A$2:$G$8,3,FALSE)*15%,0)</f>
        <v>0</v>
      </c>
      <c r="T913">
        <f t="shared" si="199"/>
        <v>0</v>
      </c>
      <c r="U913">
        <f t="shared" si="200"/>
        <v>360</v>
      </c>
      <c r="V913">
        <f t="shared" si="201"/>
        <v>3</v>
      </c>
    </row>
    <row r="914" spans="1:22" ht="14.25" customHeight="1" x14ac:dyDescent="0.35">
      <c r="A914" s="1">
        <v>1002882</v>
      </c>
      <c r="B914" s="3">
        <v>45713</v>
      </c>
      <c r="C914" s="3">
        <v>45713</v>
      </c>
      <c r="D914" s="3">
        <v>45717</v>
      </c>
      <c r="E914" s="1" t="s">
        <v>18</v>
      </c>
      <c r="F914" s="1">
        <v>1</v>
      </c>
      <c r="G914" s="1" t="s">
        <v>23</v>
      </c>
      <c r="H914" s="1">
        <v>0</v>
      </c>
      <c r="I914" s="1">
        <f t="shared" si="195"/>
        <v>0</v>
      </c>
      <c r="J914" s="1" t="s">
        <v>20</v>
      </c>
      <c r="K914" s="1">
        <v>1</v>
      </c>
      <c r="L914" s="1" t="s">
        <v>16</v>
      </c>
      <c r="M914" s="1" t="b">
        <v>0</v>
      </c>
      <c r="N914" s="2" t="s">
        <v>17</v>
      </c>
      <c r="O914">
        <f t="shared" si="196"/>
        <v>0</v>
      </c>
      <c r="P914">
        <f t="shared" si="197"/>
        <v>4</v>
      </c>
      <c r="Q914">
        <f>IF(G914="B",VLOOKUP(F914,room_rates!$A$2:$G$8,3,FALSE),IF(G914="P",VLOOKUP(F914,room_rates!$A$2:$G$8,6,FALSE),IF(G914="M",VLOOKUP(F914,room_rates!$A$2:$G$8,7,FALSE),"")))</f>
        <v>120</v>
      </c>
      <c r="R914">
        <f t="shared" si="198"/>
        <v>0</v>
      </c>
      <c r="S914">
        <f>IF(J914="Online Travel Agency",VLOOKUP(F914,room_rates!$A$2:$G$8,3,FALSE)*15%,0)</f>
        <v>0</v>
      </c>
      <c r="T914">
        <f t="shared" si="199"/>
        <v>0</v>
      </c>
      <c r="U914">
        <f t="shared" si="200"/>
        <v>480</v>
      </c>
      <c r="V914">
        <f t="shared" si="201"/>
        <v>4</v>
      </c>
    </row>
    <row r="915" spans="1:22" ht="14.25" customHeight="1" x14ac:dyDescent="0.35">
      <c r="A915" s="1">
        <v>1005571</v>
      </c>
      <c r="B915" s="3">
        <v>45713</v>
      </c>
      <c r="C915" s="3">
        <v>45713</v>
      </c>
      <c r="D915" s="3">
        <v>45716</v>
      </c>
      <c r="E915" s="1" t="s">
        <v>21</v>
      </c>
      <c r="F915" s="1">
        <v>3</v>
      </c>
      <c r="G915" s="1" t="s">
        <v>23</v>
      </c>
      <c r="H915" s="1">
        <v>0</v>
      </c>
      <c r="I915" s="1">
        <f t="shared" si="195"/>
        <v>0</v>
      </c>
      <c r="J915" s="1" t="s">
        <v>20</v>
      </c>
      <c r="K915" s="1">
        <v>1</v>
      </c>
      <c r="L915" s="1" t="s">
        <v>16</v>
      </c>
      <c r="M915" s="1" t="b">
        <v>0</v>
      </c>
      <c r="N915" s="2" t="s">
        <v>17</v>
      </c>
      <c r="O915">
        <f t="shared" si="196"/>
        <v>0</v>
      </c>
      <c r="P915">
        <f t="shared" si="197"/>
        <v>3</v>
      </c>
      <c r="Q915">
        <f>IF(G915="B",VLOOKUP(F915,room_rates!$A$2:$G$8,3,FALSE),IF(G915="P",VLOOKUP(F915,room_rates!$A$2:$G$8,6,FALSE),IF(G915="M",VLOOKUP(F915,room_rates!$A$2:$G$8,7,FALSE),"")))</f>
        <v>220</v>
      </c>
      <c r="R915">
        <f t="shared" si="198"/>
        <v>0</v>
      </c>
      <c r="S915">
        <f>IF(J915="Online Travel Agency",VLOOKUP(F915,room_rates!$A$2:$G$8,3,FALSE)*15%,0)</f>
        <v>0</v>
      </c>
      <c r="T915">
        <f t="shared" si="199"/>
        <v>0</v>
      </c>
      <c r="U915">
        <f t="shared" si="200"/>
        <v>660</v>
      </c>
      <c r="V915">
        <f t="shared" si="201"/>
        <v>3</v>
      </c>
    </row>
    <row r="916" spans="1:22" ht="14.25" customHeight="1" x14ac:dyDescent="0.35">
      <c r="A916" s="1">
        <v>1005606</v>
      </c>
      <c r="B916" s="3">
        <v>45713</v>
      </c>
      <c r="C916" s="3">
        <v>45713</v>
      </c>
      <c r="D916" s="3">
        <v>45715</v>
      </c>
      <c r="E916" s="1" t="s">
        <v>21</v>
      </c>
      <c r="F916" s="1">
        <v>5</v>
      </c>
      <c r="G916" s="1" t="s">
        <v>23</v>
      </c>
      <c r="H916" s="1">
        <v>0</v>
      </c>
      <c r="I916" s="1">
        <f t="shared" si="195"/>
        <v>0</v>
      </c>
      <c r="J916" s="1" t="s">
        <v>20</v>
      </c>
      <c r="K916" s="1">
        <v>2</v>
      </c>
      <c r="L916" s="1" t="s">
        <v>19</v>
      </c>
      <c r="M916" s="1" t="b">
        <v>0</v>
      </c>
      <c r="N916" s="2" t="s">
        <v>17</v>
      </c>
      <c r="O916">
        <f t="shared" si="196"/>
        <v>0</v>
      </c>
      <c r="P916">
        <f t="shared" si="197"/>
        <v>2</v>
      </c>
      <c r="Q916">
        <f>IF(G916="B",VLOOKUP(F916,room_rates!$A$2:$G$8,3,FALSE),IF(G916="P",VLOOKUP(F916,room_rates!$A$2:$G$8,6,FALSE),IF(G916="M",VLOOKUP(F916,room_rates!$A$2:$G$8,7,FALSE),"")))</f>
        <v>240</v>
      </c>
      <c r="R916">
        <f t="shared" si="198"/>
        <v>0</v>
      </c>
      <c r="S916">
        <f>IF(J916="Online Travel Agency",VLOOKUP(F916,room_rates!$A$2:$G$8,3,FALSE)*15%,0)</f>
        <v>0</v>
      </c>
      <c r="T916">
        <f t="shared" si="199"/>
        <v>0</v>
      </c>
      <c r="U916">
        <f t="shared" si="200"/>
        <v>960</v>
      </c>
      <c r="V916">
        <f t="shared" si="201"/>
        <v>4</v>
      </c>
    </row>
    <row r="917" spans="1:22" ht="14.25" customHeight="1" x14ac:dyDescent="0.35">
      <c r="A917" s="1">
        <v>1005636</v>
      </c>
      <c r="B917" s="3">
        <v>45713</v>
      </c>
      <c r="C917" s="3">
        <v>45713</v>
      </c>
      <c r="D917" s="3">
        <v>45715</v>
      </c>
      <c r="E917" s="1" t="s">
        <v>18</v>
      </c>
      <c r="F917" s="1">
        <v>1</v>
      </c>
      <c r="G917" s="1" t="s">
        <v>23</v>
      </c>
      <c r="H917" s="1">
        <v>0</v>
      </c>
      <c r="I917" s="1">
        <f t="shared" si="195"/>
        <v>0</v>
      </c>
      <c r="J917" s="1" t="s">
        <v>20</v>
      </c>
      <c r="K917" s="1">
        <v>1</v>
      </c>
      <c r="L917" s="1" t="s">
        <v>19</v>
      </c>
      <c r="M917" s="1" t="b">
        <v>0</v>
      </c>
      <c r="N917" s="2" t="s">
        <v>17</v>
      </c>
      <c r="O917">
        <f t="shared" si="196"/>
        <v>0</v>
      </c>
      <c r="P917">
        <f t="shared" si="197"/>
        <v>2</v>
      </c>
      <c r="Q917">
        <f>IF(G917="B",VLOOKUP(F917,room_rates!$A$2:$G$8,3,FALSE),IF(G917="P",VLOOKUP(F917,room_rates!$A$2:$G$8,6,FALSE),IF(G917="M",VLOOKUP(F917,room_rates!$A$2:$G$8,7,FALSE),"")))</f>
        <v>120</v>
      </c>
      <c r="R917">
        <f t="shared" si="198"/>
        <v>0</v>
      </c>
      <c r="S917">
        <f>IF(J917="Online Travel Agency",VLOOKUP(F917,room_rates!$A$2:$G$8,3,FALSE)*15%,0)</f>
        <v>0</v>
      </c>
      <c r="T917">
        <f t="shared" si="199"/>
        <v>0</v>
      </c>
      <c r="U917">
        <f t="shared" si="200"/>
        <v>240</v>
      </c>
      <c r="V917">
        <f t="shared" si="201"/>
        <v>2</v>
      </c>
    </row>
    <row r="918" spans="1:22" ht="14.25" customHeight="1" x14ac:dyDescent="0.35">
      <c r="A918" s="1">
        <v>1005707</v>
      </c>
      <c r="B918" s="3">
        <v>45694</v>
      </c>
      <c r="C918" s="3">
        <v>45713</v>
      </c>
      <c r="D918" s="3">
        <v>45719</v>
      </c>
      <c r="E918" s="1" t="s">
        <v>18</v>
      </c>
      <c r="F918" s="1">
        <v>2</v>
      </c>
      <c r="G918" s="1" t="s">
        <v>23</v>
      </c>
      <c r="H918" s="1">
        <v>0</v>
      </c>
      <c r="I918" s="1">
        <f t="shared" si="195"/>
        <v>0</v>
      </c>
      <c r="J918" s="1" t="s">
        <v>24</v>
      </c>
      <c r="K918" s="1">
        <v>2</v>
      </c>
      <c r="L918" s="1" t="s">
        <v>16</v>
      </c>
      <c r="M918" s="1" t="b">
        <v>0</v>
      </c>
      <c r="N918" s="2" t="s">
        <v>17</v>
      </c>
      <c r="O918">
        <f t="shared" si="196"/>
        <v>19</v>
      </c>
      <c r="P918">
        <f t="shared" si="197"/>
        <v>6</v>
      </c>
      <c r="Q918">
        <f>IF(G918="B",VLOOKUP(F918,room_rates!$A$2:$G$8,3,FALSE),IF(G918="P",VLOOKUP(F918,room_rates!$A$2:$G$8,6,FALSE),IF(G918="M",VLOOKUP(F918,room_rates!$A$2:$G$8,7,FALSE),"")))</f>
        <v>140</v>
      </c>
      <c r="R918">
        <f t="shared" si="198"/>
        <v>0</v>
      </c>
      <c r="S918">
        <f>IF(J918="Online Travel Agency",VLOOKUP(F918,room_rates!$A$2:$G$8,3,FALSE)*15%,0)</f>
        <v>21</v>
      </c>
      <c r="T918">
        <f t="shared" si="199"/>
        <v>0</v>
      </c>
      <c r="U918">
        <f t="shared" si="200"/>
        <v>1428</v>
      </c>
      <c r="V918">
        <f t="shared" si="201"/>
        <v>12</v>
      </c>
    </row>
    <row r="919" spans="1:22" ht="14.25" customHeight="1" x14ac:dyDescent="0.35">
      <c r="A919" s="1">
        <v>1006154</v>
      </c>
      <c r="B919" s="3">
        <v>45696</v>
      </c>
      <c r="C919" s="3">
        <v>45713</v>
      </c>
      <c r="D919" s="3">
        <v>45719</v>
      </c>
      <c r="E919" s="1" t="s">
        <v>21</v>
      </c>
      <c r="F919" s="1">
        <v>3</v>
      </c>
      <c r="G919" s="1" t="s">
        <v>23</v>
      </c>
      <c r="H919" s="1">
        <v>0</v>
      </c>
      <c r="I919" s="1">
        <f t="shared" si="195"/>
        <v>0</v>
      </c>
      <c r="J919" s="1" t="s">
        <v>24</v>
      </c>
      <c r="K919" s="1">
        <v>2</v>
      </c>
      <c r="L919" s="1" t="s">
        <v>16</v>
      </c>
      <c r="M919" s="1" t="b">
        <v>0</v>
      </c>
      <c r="N919" s="2" t="s">
        <v>17</v>
      </c>
      <c r="O919">
        <f t="shared" si="196"/>
        <v>17</v>
      </c>
      <c r="P919">
        <f t="shared" si="197"/>
        <v>6</v>
      </c>
      <c r="Q919">
        <f>IF(G919="B",VLOOKUP(F919,room_rates!$A$2:$G$8,3,FALSE),IF(G919="P",VLOOKUP(F919,room_rates!$A$2:$G$8,6,FALSE),IF(G919="M",VLOOKUP(F919,room_rates!$A$2:$G$8,7,FALSE),"")))</f>
        <v>220</v>
      </c>
      <c r="R919">
        <f t="shared" si="198"/>
        <v>0</v>
      </c>
      <c r="S919">
        <f>IF(J919="Online Travel Agency",VLOOKUP(F919,room_rates!$A$2:$G$8,3,FALSE)*15%,0)</f>
        <v>33</v>
      </c>
      <c r="T919">
        <f t="shared" si="199"/>
        <v>0</v>
      </c>
      <c r="U919">
        <f t="shared" si="200"/>
        <v>2244</v>
      </c>
      <c r="V919">
        <f t="shared" si="201"/>
        <v>12</v>
      </c>
    </row>
    <row r="920" spans="1:22" ht="14.25" customHeight="1" x14ac:dyDescent="0.35">
      <c r="A920" s="1">
        <v>1006184</v>
      </c>
      <c r="B920" s="3">
        <v>45713</v>
      </c>
      <c r="C920" s="3">
        <v>45713</v>
      </c>
      <c r="D920" s="3">
        <v>45716</v>
      </c>
      <c r="E920" s="1" t="s">
        <v>18</v>
      </c>
      <c r="F920" s="1">
        <v>1</v>
      </c>
      <c r="G920" s="1" t="s">
        <v>23</v>
      </c>
      <c r="H920" s="1">
        <v>0</v>
      </c>
      <c r="I920" s="1">
        <f t="shared" si="195"/>
        <v>0</v>
      </c>
      <c r="J920" s="1" t="s">
        <v>20</v>
      </c>
      <c r="K920" s="1">
        <v>1</v>
      </c>
      <c r="L920" s="1" t="s">
        <v>19</v>
      </c>
      <c r="M920" s="1" t="b">
        <v>0</v>
      </c>
      <c r="N920" s="2" t="s">
        <v>17</v>
      </c>
      <c r="O920">
        <f t="shared" si="196"/>
        <v>0</v>
      </c>
      <c r="P920">
        <f t="shared" si="197"/>
        <v>3</v>
      </c>
      <c r="Q920">
        <f>IF(G920="B",VLOOKUP(F920,room_rates!$A$2:$G$8,3,FALSE),IF(G920="P",VLOOKUP(F920,room_rates!$A$2:$G$8,6,FALSE),IF(G920="M",VLOOKUP(F920,room_rates!$A$2:$G$8,7,FALSE),"")))</f>
        <v>120</v>
      </c>
      <c r="R920">
        <f t="shared" si="198"/>
        <v>0</v>
      </c>
      <c r="S920">
        <f>IF(J920="Online Travel Agency",VLOOKUP(F920,room_rates!$A$2:$G$8,3,FALSE)*15%,0)</f>
        <v>0</v>
      </c>
      <c r="T920">
        <f t="shared" si="199"/>
        <v>0</v>
      </c>
      <c r="U920">
        <f t="shared" si="200"/>
        <v>360</v>
      </c>
      <c r="V920">
        <f t="shared" si="201"/>
        <v>3</v>
      </c>
    </row>
    <row r="921" spans="1:22" ht="14.25" customHeight="1" x14ac:dyDescent="0.35">
      <c r="A921" s="1">
        <v>1006248</v>
      </c>
      <c r="B921" s="3">
        <v>45700</v>
      </c>
      <c r="C921" s="3">
        <v>45713</v>
      </c>
      <c r="D921" s="3">
        <v>45718</v>
      </c>
      <c r="E921" s="1" t="s">
        <v>18</v>
      </c>
      <c r="F921" s="1">
        <v>1</v>
      </c>
      <c r="G921" s="1" t="s">
        <v>23</v>
      </c>
      <c r="H921" s="1">
        <v>0</v>
      </c>
      <c r="I921" s="1">
        <f t="shared" si="195"/>
        <v>0</v>
      </c>
      <c r="J921" s="1" t="s">
        <v>24</v>
      </c>
      <c r="K921" s="1">
        <v>1</v>
      </c>
      <c r="L921" s="1" t="s">
        <v>19</v>
      </c>
      <c r="M921" s="1" t="b">
        <v>0</v>
      </c>
      <c r="N921" s="2" t="s">
        <v>17</v>
      </c>
      <c r="O921">
        <f t="shared" si="196"/>
        <v>13</v>
      </c>
      <c r="P921">
        <f t="shared" si="197"/>
        <v>5</v>
      </c>
      <c r="Q921">
        <f>IF(G921="B",VLOOKUP(F921,room_rates!$A$2:$G$8,3,FALSE),IF(G921="P",VLOOKUP(F921,room_rates!$A$2:$G$8,6,FALSE),IF(G921="M",VLOOKUP(F921,room_rates!$A$2:$G$8,7,FALSE),"")))</f>
        <v>120</v>
      </c>
      <c r="R921">
        <f t="shared" si="198"/>
        <v>0</v>
      </c>
      <c r="S921">
        <f>IF(J921="Online Travel Agency",VLOOKUP(F921,room_rates!$A$2:$G$8,3,FALSE)*15%,0)</f>
        <v>18</v>
      </c>
      <c r="T921">
        <f t="shared" si="199"/>
        <v>0</v>
      </c>
      <c r="U921">
        <f t="shared" si="200"/>
        <v>510</v>
      </c>
      <c r="V921">
        <f t="shared" si="201"/>
        <v>5</v>
      </c>
    </row>
    <row r="922" spans="1:22" ht="14.25" customHeight="1" x14ac:dyDescent="0.35">
      <c r="A922" s="1">
        <v>1006289</v>
      </c>
      <c r="B922" s="3">
        <v>45713</v>
      </c>
      <c r="C922" s="3">
        <v>45713</v>
      </c>
      <c r="D922" s="3">
        <v>45719</v>
      </c>
      <c r="E922" s="1" t="s">
        <v>18</v>
      </c>
      <c r="F922" s="1">
        <v>1</v>
      </c>
      <c r="G922" s="1" t="s">
        <v>23</v>
      </c>
      <c r="H922" s="1">
        <v>0</v>
      </c>
      <c r="I922" s="1">
        <f t="shared" si="195"/>
        <v>0</v>
      </c>
      <c r="J922" s="1" t="s">
        <v>20</v>
      </c>
      <c r="K922" s="1">
        <v>1</v>
      </c>
      <c r="L922" s="1" t="s">
        <v>19</v>
      </c>
      <c r="M922" s="1" t="b">
        <v>0</v>
      </c>
      <c r="N922" s="2" t="s">
        <v>17</v>
      </c>
      <c r="O922">
        <f t="shared" si="196"/>
        <v>0</v>
      </c>
      <c r="P922">
        <f t="shared" si="197"/>
        <v>6</v>
      </c>
      <c r="Q922">
        <f>IF(G922="B",VLOOKUP(F922,room_rates!$A$2:$G$8,3,FALSE),IF(G922="P",VLOOKUP(F922,room_rates!$A$2:$G$8,6,FALSE),IF(G922="M",VLOOKUP(F922,room_rates!$A$2:$G$8,7,FALSE),"")))</f>
        <v>120</v>
      </c>
      <c r="R922">
        <f t="shared" si="198"/>
        <v>0</v>
      </c>
      <c r="S922">
        <f>IF(J922="Online Travel Agency",VLOOKUP(F922,room_rates!$A$2:$G$8,3,FALSE)*15%,0)</f>
        <v>0</v>
      </c>
      <c r="T922">
        <f t="shared" si="199"/>
        <v>0</v>
      </c>
      <c r="U922">
        <f t="shared" si="200"/>
        <v>720</v>
      </c>
      <c r="V922">
        <f t="shared" si="201"/>
        <v>6</v>
      </c>
    </row>
    <row r="923" spans="1:22" ht="14.25" customHeight="1" x14ac:dyDescent="0.35">
      <c r="A923" s="1">
        <v>1006351</v>
      </c>
      <c r="B923" s="3">
        <v>45713</v>
      </c>
      <c r="C923" s="3">
        <v>45713</v>
      </c>
      <c r="D923" s="3">
        <v>45717</v>
      </c>
      <c r="E923" s="1" t="s">
        <v>18</v>
      </c>
      <c r="F923" s="1">
        <v>1</v>
      </c>
      <c r="G923" s="1" t="s">
        <v>23</v>
      </c>
      <c r="H923" s="1">
        <v>0</v>
      </c>
      <c r="I923" s="1">
        <f t="shared" si="195"/>
        <v>0</v>
      </c>
      <c r="J923" s="1" t="s">
        <v>20</v>
      </c>
      <c r="K923" s="1">
        <v>1</v>
      </c>
      <c r="L923" s="1" t="s">
        <v>16</v>
      </c>
      <c r="M923" s="1" t="b">
        <v>1</v>
      </c>
      <c r="N923" s="2" t="s">
        <v>17</v>
      </c>
      <c r="O923">
        <f t="shared" si="196"/>
        <v>0</v>
      </c>
      <c r="P923">
        <f t="shared" si="197"/>
        <v>4</v>
      </c>
      <c r="Q923">
        <f>IF(G923="B",VLOOKUP(F923,room_rates!$A$2:$G$8,3,FALSE),IF(G923="P",VLOOKUP(F923,room_rates!$A$2:$G$8,6,FALSE),IF(G923="M",VLOOKUP(F923,room_rates!$A$2:$G$8,7,FALSE),"")))</f>
        <v>120</v>
      </c>
      <c r="R923">
        <f t="shared" si="198"/>
        <v>0</v>
      </c>
      <c r="S923">
        <f>IF(J923="Online Travel Agency",VLOOKUP(F923,room_rates!$A$2:$G$8,3,FALSE)*15%,0)</f>
        <v>0</v>
      </c>
      <c r="T923">
        <f t="shared" si="199"/>
        <v>1.2</v>
      </c>
      <c r="U923">
        <f t="shared" si="200"/>
        <v>475.2</v>
      </c>
      <c r="V923">
        <f t="shared" si="201"/>
        <v>4</v>
      </c>
    </row>
    <row r="924" spans="1:22" ht="14.25" customHeight="1" x14ac:dyDescent="0.35">
      <c r="A924" s="1">
        <v>1006362</v>
      </c>
      <c r="B924" s="3">
        <v>45673</v>
      </c>
      <c r="C924" s="3">
        <v>45713</v>
      </c>
      <c r="D924" s="3">
        <v>45717</v>
      </c>
      <c r="E924" s="1" t="s">
        <v>18</v>
      </c>
      <c r="F924" s="1">
        <v>1</v>
      </c>
      <c r="G924" s="1" t="s">
        <v>23</v>
      </c>
      <c r="H924" s="1">
        <v>0</v>
      </c>
      <c r="I924" s="1">
        <f t="shared" si="195"/>
        <v>0</v>
      </c>
      <c r="J924" s="1" t="s">
        <v>15</v>
      </c>
      <c r="K924" s="1">
        <v>2</v>
      </c>
      <c r="L924" s="1" t="s">
        <v>19</v>
      </c>
      <c r="M924" s="1" t="b">
        <v>1</v>
      </c>
      <c r="N924" s="2" t="s">
        <v>17</v>
      </c>
      <c r="O924">
        <f t="shared" si="196"/>
        <v>40</v>
      </c>
      <c r="P924">
        <f t="shared" si="197"/>
        <v>4</v>
      </c>
      <c r="Q924">
        <f>IF(G924="B",VLOOKUP(F924,room_rates!$A$2:$G$8,3,FALSE),IF(G924="P",VLOOKUP(F924,room_rates!$A$2:$G$8,6,FALSE),IF(G924="M",VLOOKUP(F924,room_rates!$A$2:$G$8,7,FALSE),"")))</f>
        <v>120</v>
      </c>
      <c r="R924">
        <f t="shared" si="198"/>
        <v>0</v>
      </c>
      <c r="S924">
        <f>IF(J924="Online Travel Agency",VLOOKUP(F924,room_rates!$A$2:$G$8,3,FALSE)*15%,0)</f>
        <v>0</v>
      </c>
      <c r="T924">
        <f t="shared" si="199"/>
        <v>1.2</v>
      </c>
      <c r="U924">
        <f t="shared" si="200"/>
        <v>950.4</v>
      </c>
      <c r="V924">
        <f t="shared" si="201"/>
        <v>8</v>
      </c>
    </row>
    <row r="925" spans="1:22" ht="14.25" customHeight="1" x14ac:dyDescent="0.35">
      <c r="A925" s="1">
        <v>1006449</v>
      </c>
      <c r="B925" s="3">
        <v>45710</v>
      </c>
      <c r="C925" s="3">
        <v>45713</v>
      </c>
      <c r="D925" s="3">
        <v>45714</v>
      </c>
      <c r="E925" s="1" t="s">
        <v>18</v>
      </c>
      <c r="F925" s="1">
        <v>1</v>
      </c>
      <c r="G925" s="1" t="s">
        <v>23</v>
      </c>
      <c r="H925" s="1">
        <v>0</v>
      </c>
      <c r="I925" s="1">
        <f t="shared" si="195"/>
        <v>0</v>
      </c>
      <c r="J925" s="1" t="s">
        <v>15</v>
      </c>
      <c r="K925" s="1">
        <v>1</v>
      </c>
      <c r="L925" s="1" t="s">
        <v>16</v>
      </c>
      <c r="M925" s="1" t="b">
        <v>0</v>
      </c>
      <c r="N925" s="2" t="s">
        <v>17</v>
      </c>
      <c r="O925">
        <f t="shared" si="196"/>
        <v>3</v>
      </c>
      <c r="P925">
        <f t="shared" si="197"/>
        <v>1</v>
      </c>
      <c r="Q925">
        <f>IF(G925="B",VLOOKUP(F925,room_rates!$A$2:$G$8,3,FALSE),IF(G925="P",VLOOKUP(F925,room_rates!$A$2:$G$8,6,FALSE),IF(G925="M",VLOOKUP(F925,room_rates!$A$2:$G$8,7,FALSE),"")))</f>
        <v>120</v>
      </c>
      <c r="R925">
        <f t="shared" si="198"/>
        <v>0</v>
      </c>
      <c r="S925">
        <f>IF(J925="Online Travel Agency",VLOOKUP(F925,room_rates!$A$2:$G$8,3,FALSE)*15%,0)</f>
        <v>0</v>
      </c>
      <c r="T925">
        <f t="shared" si="199"/>
        <v>0</v>
      </c>
      <c r="U925">
        <f t="shared" si="200"/>
        <v>120</v>
      </c>
      <c r="V925">
        <f t="shared" si="201"/>
        <v>1</v>
      </c>
    </row>
    <row r="926" spans="1:22" ht="14.25" customHeight="1" x14ac:dyDescent="0.35">
      <c r="A926" s="1">
        <v>1006472</v>
      </c>
      <c r="B926" s="3">
        <v>45713</v>
      </c>
      <c r="C926" s="3">
        <v>45713</v>
      </c>
      <c r="D926" s="3">
        <v>45718</v>
      </c>
      <c r="E926" s="1" t="s">
        <v>21</v>
      </c>
      <c r="F926" s="1">
        <v>3</v>
      </c>
      <c r="G926" s="1" t="s">
        <v>23</v>
      </c>
      <c r="H926" s="1">
        <v>0</v>
      </c>
      <c r="I926" s="1">
        <f t="shared" si="195"/>
        <v>0</v>
      </c>
      <c r="J926" s="1" t="s">
        <v>20</v>
      </c>
      <c r="K926" s="1">
        <v>1</v>
      </c>
      <c r="L926" s="1" t="s">
        <v>19</v>
      </c>
      <c r="M926" s="1" t="b">
        <v>1</v>
      </c>
      <c r="N926" s="2" t="s">
        <v>17</v>
      </c>
      <c r="O926">
        <f t="shared" si="196"/>
        <v>0</v>
      </c>
      <c r="P926">
        <f t="shared" si="197"/>
        <v>5</v>
      </c>
      <c r="Q926">
        <f>IF(G926="B",VLOOKUP(F926,room_rates!$A$2:$G$8,3,FALSE),IF(G926="P",VLOOKUP(F926,room_rates!$A$2:$G$8,6,FALSE),IF(G926="M",VLOOKUP(F926,room_rates!$A$2:$G$8,7,FALSE),"")))</f>
        <v>220</v>
      </c>
      <c r="R926">
        <f t="shared" si="198"/>
        <v>0</v>
      </c>
      <c r="S926">
        <f>IF(J926="Online Travel Agency",VLOOKUP(F926,room_rates!$A$2:$G$8,3,FALSE)*15%,0)</f>
        <v>0</v>
      </c>
      <c r="T926">
        <f t="shared" si="199"/>
        <v>2.2000000000000002</v>
      </c>
      <c r="U926">
        <f t="shared" si="200"/>
        <v>1089</v>
      </c>
      <c r="V926">
        <f t="shared" si="201"/>
        <v>5</v>
      </c>
    </row>
    <row r="927" spans="1:22" ht="14.25" customHeight="1" x14ac:dyDescent="0.35">
      <c r="A927" s="1">
        <v>1006502</v>
      </c>
      <c r="B927" s="3">
        <v>45671</v>
      </c>
      <c r="C927" s="3">
        <v>45713</v>
      </c>
      <c r="D927" s="3">
        <v>45716</v>
      </c>
      <c r="E927" s="1" t="s">
        <v>21</v>
      </c>
      <c r="F927" s="1">
        <v>3</v>
      </c>
      <c r="G927" s="1" t="s">
        <v>23</v>
      </c>
      <c r="H927" s="1">
        <v>0</v>
      </c>
      <c r="I927" s="1">
        <f t="shared" si="195"/>
        <v>0</v>
      </c>
      <c r="J927" s="1" t="s">
        <v>15</v>
      </c>
      <c r="K927" s="1">
        <v>1</v>
      </c>
      <c r="L927" s="1" t="s">
        <v>19</v>
      </c>
      <c r="M927" s="1" t="b">
        <v>0</v>
      </c>
      <c r="N927" s="2" t="s">
        <v>17</v>
      </c>
      <c r="O927">
        <f t="shared" si="196"/>
        <v>42</v>
      </c>
      <c r="P927">
        <f t="shared" si="197"/>
        <v>3</v>
      </c>
      <c r="Q927">
        <f>IF(G927="B",VLOOKUP(F927,room_rates!$A$2:$G$8,3,FALSE),IF(G927="P",VLOOKUP(F927,room_rates!$A$2:$G$8,6,FALSE),IF(G927="M",VLOOKUP(F927,room_rates!$A$2:$G$8,7,FALSE),"")))</f>
        <v>220</v>
      </c>
      <c r="R927">
        <f t="shared" si="198"/>
        <v>0</v>
      </c>
      <c r="S927">
        <f>IF(J927="Online Travel Agency",VLOOKUP(F927,room_rates!$A$2:$G$8,3,FALSE)*15%,0)</f>
        <v>0</v>
      </c>
      <c r="T927">
        <f t="shared" si="199"/>
        <v>0</v>
      </c>
      <c r="U927">
        <f t="shared" si="200"/>
        <v>660</v>
      </c>
      <c r="V927">
        <f t="shared" si="201"/>
        <v>3</v>
      </c>
    </row>
    <row r="928" spans="1:22" ht="14.25" customHeight="1" x14ac:dyDescent="0.35">
      <c r="A928" s="1">
        <v>1006569</v>
      </c>
      <c r="B928" s="3">
        <v>45713</v>
      </c>
      <c r="C928" s="3">
        <v>45713</v>
      </c>
      <c r="D928" s="3">
        <v>45716</v>
      </c>
      <c r="E928" s="1" t="s">
        <v>18</v>
      </c>
      <c r="F928" s="1">
        <v>1</v>
      </c>
      <c r="G928" s="1" t="s">
        <v>23</v>
      </c>
      <c r="H928" s="1">
        <v>0</v>
      </c>
      <c r="I928" s="1">
        <f t="shared" si="195"/>
        <v>0</v>
      </c>
      <c r="J928" s="1" t="s">
        <v>20</v>
      </c>
      <c r="K928" s="1">
        <v>3</v>
      </c>
      <c r="L928" s="1" t="s">
        <v>16</v>
      </c>
      <c r="M928" s="1" t="b">
        <v>0</v>
      </c>
      <c r="N928" s="2" t="s">
        <v>17</v>
      </c>
      <c r="O928">
        <f t="shared" si="196"/>
        <v>0</v>
      </c>
      <c r="P928">
        <f t="shared" si="197"/>
        <v>3</v>
      </c>
      <c r="Q928">
        <f>IF(G928="B",VLOOKUP(F928,room_rates!$A$2:$G$8,3,FALSE),IF(G928="P",VLOOKUP(F928,room_rates!$A$2:$G$8,6,FALSE),IF(G928="M",VLOOKUP(F928,room_rates!$A$2:$G$8,7,FALSE),"")))</f>
        <v>120</v>
      </c>
      <c r="R928">
        <f t="shared" si="198"/>
        <v>0</v>
      </c>
      <c r="S928">
        <f>IF(J928="Online Travel Agency",VLOOKUP(F928,room_rates!$A$2:$G$8,3,FALSE)*15%,0)</f>
        <v>0</v>
      </c>
      <c r="T928">
        <f t="shared" si="199"/>
        <v>0</v>
      </c>
      <c r="U928">
        <f t="shared" si="200"/>
        <v>1080</v>
      </c>
      <c r="V928">
        <f t="shared" si="201"/>
        <v>9</v>
      </c>
    </row>
    <row r="929" spans="1:22" ht="14.25" customHeight="1" x14ac:dyDescent="0.35">
      <c r="A929" s="1">
        <v>1006611</v>
      </c>
      <c r="B929" s="3">
        <v>45685</v>
      </c>
      <c r="C929" s="3">
        <v>45713</v>
      </c>
      <c r="D929" s="3">
        <v>45716</v>
      </c>
      <c r="E929" s="1" t="s">
        <v>21</v>
      </c>
      <c r="F929" s="1">
        <v>5</v>
      </c>
      <c r="G929" s="1" t="s">
        <v>23</v>
      </c>
      <c r="H929" s="1">
        <v>0</v>
      </c>
      <c r="I929" s="1">
        <f t="shared" si="195"/>
        <v>0</v>
      </c>
      <c r="J929" s="1" t="s">
        <v>15</v>
      </c>
      <c r="K929" s="1">
        <v>2</v>
      </c>
      <c r="L929" s="1" t="s">
        <v>19</v>
      </c>
      <c r="M929" s="1" t="b">
        <v>0</v>
      </c>
      <c r="N929" s="2" t="s">
        <v>17</v>
      </c>
      <c r="O929">
        <f t="shared" si="196"/>
        <v>28</v>
      </c>
      <c r="P929">
        <f t="shared" si="197"/>
        <v>3</v>
      </c>
      <c r="Q929">
        <f>IF(G929="B",VLOOKUP(F929,room_rates!$A$2:$G$8,3,FALSE),IF(G929="P",VLOOKUP(F929,room_rates!$A$2:$G$8,6,FALSE),IF(G929="M",VLOOKUP(F929,room_rates!$A$2:$G$8,7,FALSE),"")))</f>
        <v>240</v>
      </c>
      <c r="R929">
        <f t="shared" si="198"/>
        <v>0</v>
      </c>
      <c r="S929">
        <f>IF(J929="Online Travel Agency",VLOOKUP(F929,room_rates!$A$2:$G$8,3,FALSE)*15%,0)</f>
        <v>0</v>
      </c>
      <c r="T929">
        <f t="shared" si="199"/>
        <v>0</v>
      </c>
      <c r="U929">
        <f t="shared" si="200"/>
        <v>1440</v>
      </c>
      <c r="V929">
        <f t="shared" si="201"/>
        <v>6</v>
      </c>
    </row>
    <row r="930" spans="1:22" ht="14.25" customHeight="1" x14ac:dyDescent="0.35">
      <c r="A930" s="1">
        <v>1006635</v>
      </c>
      <c r="B930" s="3">
        <v>45668</v>
      </c>
      <c r="C930" s="3">
        <v>45713</v>
      </c>
      <c r="D930" s="3">
        <v>45715</v>
      </c>
      <c r="E930" s="1" t="s">
        <v>18</v>
      </c>
      <c r="F930" s="1">
        <v>2</v>
      </c>
      <c r="G930" s="1" t="s">
        <v>23</v>
      </c>
      <c r="H930" s="1">
        <v>0</v>
      </c>
      <c r="I930" s="1">
        <f t="shared" si="195"/>
        <v>0</v>
      </c>
      <c r="J930" s="1" t="s">
        <v>15</v>
      </c>
      <c r="K930" s="1">
        <v>1</v>
      </c>
      <c r="L930" s="1" t="s">
        <v>19</v>
      </c>
      <c r="M930" s="1" t="b">
        <v>0</v>
      </c>
      <c r="N930" s="2" t="s">
        <v>17</v>
      </c>
      <c r="O930">
        <f t="shared" si="196"/>
        <v>45</v>
      </c>
      <c r="P930">
        <f t="shared" si="197"/>
        <v>2</v>
      </c>
      <c r="Q930">
        <f>IF(G930="B",VLOOKUP(F930,room_rates!$A$2:$G$8,3,FALSE),IF(G930="P",VLOOKUP(F930,room_rates!$A$2:$G$8,6,FALSE),IF(G930="M",VLOOKUP(F930,room_rates!$A$2:$G$8,7,FALSE),"")))</f>
        <v>140</v>
      </c>
      <c r="R930">
        <f t="shared" si="198"/>
        <v>0</v>
      </c>
      <c r="S930">
        <f>IF(J930="Online Travel Agency",VLOOKUP(F930,room_rates!$A$2:$G$8,3,FALSE)*15%,0)</f>
        <v>0</v>
      </c>
      <c r="T930">
        <f t="shared" si="199"/>
        <v>0</v>
      </c>
      <c r="U930">
        <f t="shared" si="200"/>
        <v>280</v>
      </c>
      <c r="V930">
        <f t="shared" si="201"/>
        <v>2</v>
      </c>
    </row>
    <row r="931" spans="1:22" ht="14.25" customHeight="1" x14ac:dyDescent="0.35">
      <c r="A931" s="1">
        <v>1006651</v>
      </c>
      <c r="B931" s="3">
        <v>45713</v>
      </c>
      <c r="C931" s="3">
        <v>45713</v>
      </c>
      <c r="D931" s="3">
        <v>45716</v>
      </c>
      <c r="E931" s="1" t="s">
        <v>21</v>
      </c>
      <c r="F931" s="1">
        <v>4</v>
      </c>
      <c r="G931" s="1" t="s">
        <v>23</v>
      </c>
      <c r="H931" s="1">
        <v>0</v>
      </c>
      <c r="I931" s="1">
        <f t="shared" si="195"/>
        <v>0</v>
      </c>
      <c r="J931" s="1" t="s">
        <v>20</v>
      </c>
      <c r="K931" s="1">
        <v>3</v>
      </c>
      <c r="L931" s="1" t="s">
        <v>16</v>
      </c>
      <c r="M931" s="1" t="b">
        <v>0</v>
      </c>
      <c r="N931" s="2" t="s">
        <v>17</v>
      </c>
      <c r="O931">
        <f t="shared" si="196"/>
        <v>0</v>
      </c>
      <c r="P931">
        <f t="shared" si="197"/>
        <v>3</v>
      </c>
      <c r="Q931">
        <f>IF(G931="B",VLOOKUP(F931,room_rates!$A$2:$G$8,3,FALSE),IF(G931="P",VLOOKUP(F931,room_rates!$A$2:$G$8,6,FALSE),IF(G931="M",VLOOKUP(F931,room_rates!$A$2:$G$8,7,FALSE),"")))</f>
        <v>230</v>
      </c>
      <c r="R931">
        <f t="shared" si="198"/>
        <v>0</v>
      </c>
      <c r="S931">
        <f>IF(J931="Online Travel Agency",VLOOKUP(F931,room_rates!$A$2:$G$8,3,FALSE)*15%,0)</f>
        <v>0</v>
      </c>
      <c r="T931">
        <f t="shared" si="199"/>
        <v>0</v>
      </c>
      <c r="U931">
        <f t="shared" si="200"/>
        <v>2070</v>
      </c>
      <c r="V931">
        <f t="shared" si="201"/>
        <v>9</v>
      </c>
    </row>
    <row r="932" spans="1:22" ht="14.25" hidden="1" customHeight="1" x14ac:dyDescent="0.35">
      <c r="A932" s="1">
        <v>1006908</v>
      </c>
      <c r="B932" s="3">
        <v>45668</v>
      </c>
      <c r="C932" s="3">
        <v>45713</v>
      </c>
      <c r="E932" s="1" t="s">
        <v>18</v>
      </c>
      <c r="F932" s="1">
        <v>1</v>
      </c>
      <c r="H932" s="1">
        <v>0</v>
      </c>
      <c r="I932" s="1"/>
      <c r="J932" s="2" t="s">
        <v>15</v>
      </c>
      <c r="K932" s="1">
        <v>1</v>
      </c>
      <c r="L932" s="1" t="s">
        <v>16</v>
      </c>
      <c r="N932" s="2" t="s">
        <v>22</v>
      </c>
    </row>
    <row r="933" spans="1:22" ht="14.25" hidden="1" customHeight="1" x14ac:dyDescent="0.35">
      <c r="A933" s="1">
        <v>1006924</v>
      </c>
      <c r="B933" s="3">
        <v>45713</v>
      </c>
      <c r="C933" s="3">
        <v>45713</v>
      </c>
      <c r="E933" s="1" t="s">
        <v>18</v>
      </c>
      <c r="F933" s="1">
        <v>1</v>
      </c>
      <c r="H933" s="1">
        <v>0</v>
      </c>
      <c r="I933" s="1"/>
      <c r="J933" s="2" t="s">
        <v>15</v>
      </c>
      <c r="K933" s="1">
        <v>1</v>
      </c>
      <c r="L933" s="1" t="s">
        <v>16</v>
      </c>
      <c r="N933" s="2" t="s">
        <v>22</v>
      </c>
    </row>
    <row r="934" spans="1:22" ht="14.25" customHeight="1" x14ac:dyDescent="0.35">
      <c r="A934" s="1">
        <v>1001874</v>
      </c>
      <c r="B934" s="3">
        <v>45694</v>
      </c>
      <c r="C934" s="3">
        <v>45714</v>
      </c>
      <c r="D934" s="3">
        <v>45715</v>
      </c>
      <c r="E934" s="1" t="s">
        <v>21</v>
      </c>
      <c r="F934" s="1">
        <v>3</v>
      </c>
      <c r="G934" s="1" t="s">
        <v>23</v>
      </c>
      <c r="H934" s="1">
        <v>0</v>
      </c>
      <c r="I934" s="1">
        <f t="shared" ref="I934:I964" si="202">H934/100</f>
        <v>0</v>
      </c>
      <c r="J934" s="1" t="s">
        <v>24</v>
      </c>
      <c r="K934" s="1">
        <v>3</v>
      </c>
      <c r="L934" s="1" t="s">
        <v>16</v>
      </c>
      <c r="M934" s="1" t="b">
        <v>0</v>
      </c>
      <c r="N934" s="2" t="s">
        <v>17</v>
      </c>
      <c r="O934">
        <f t="shared" ref="O934:O964" si="203">C934-B934</f>
        <v>20</v>
      </c>
      <c r="P934">
        <f t="shared" ref="P934:P964" si="204">D934-C934</f>
        <v>1</v>
      </c>
      <c r="Q934">
        <f>IF(G934="B",VLOOKUP(F934,room_rates!$A$2:$G$8,3,FALSE),IF(G934="P",VLOOKUP(F934,room_rates!$A$2:$G$8,6,FALSE),IF(G934="M",VLOOKUP(F934,room_rates!$A$2:$G$8,7,FALSE),"")))</f>
        <v>220</v>
      </c>
      <c r="R934">
        <f t="shared" ref="R934:R964" si="205">Q934*(H934/100)</f>
        <v>0</v>
      </c>
      <c r="S934">
        <f>IF(J934="Online Travel Agency",VLOOKUP(F934,room_rates!$A$2:$G$8,3,FALSE)*15%,0)</f>
        <v>33</v>
      </c>
      <c r="T934">
        <f t="shared" ref="T934:T964" si="206">IF(M934=TRUE, Q934*1%,0)</f>
        <v>0</v>
      </c>
      <c r="U934">
        <f t="shared" ref="U934:U964" si="207">(Q934-R934-S934-T934)*V934</f>
        <v>561</v>
      </c>
      <c r="V934">
        <f t="shared" ref="V934:V964" si="208">K934*P934</f>
        <v>3</v>
      </c>
    </row>
    <row r="935" spans="1:22" ht="14.25" customHeight="1" x14ac:dyDescent="0.35">
      <c r="A935" s="1">
        <v>1001931</v>
      </c>
      <c r="B935" s="3">
        <v>45714</v>
      </c>
      <c r="C935" s="3">
        <v>45714</v>
      </c>
      <c r="D935" s="3">
        <v>45720</v>
      </c>
      <c r="E935" s="1" t="s">
        <v>13</v>
      </c>
      <c r="F935" s="1">
        <v>6</v>
      </c>
      <c r="G935" s="1" t="s">
        <v>23</v>
      </c>
      <c r="H935" s="1">
        <v>0</v>
      </c>
      <c r="I935" s="1">
        <f t="shared" si="202"/>
        <v>0</v>
      </c>
      <c r="J935" s="1" t="s">
        <v>20</v>
      </c>
      <c r="K935" s="1">
        <v>2</v>
      </c>
      <c r="L935" s="1" t="s">
        <v>19</v>
      </c>
      <c r="M935" s="1" t="b">
        <v>0</v>
      </c>
      <c r="N935" s="2" t="s">
        <v>17</v>
      </c>
      <c r="O935">
        <f t="shared" si="203"/>
        <v>0</v>
      </c>
      <c r="P935">
        <f t="shared" si="204"/>
        <v>6</v>
      </c>
      <c r="Q935">
        <f>IF(G935="B",VLOOKUP(F935,room_rates!$A$2:$G$8,3,FALSE),IF(G935="P",VLOOKUP(F935,room_rates!$A$2:$G$8,6,FALSE),IF(G935="M",VLOOKUP(F935,room_rates!$A$2:$G$8,7,FALSE),"")))</f>
        <v>350</v>
      </c>
      <c r="R935">
        <f t="shared" si="205"/>
        <v>0</v>
      </c>
      <c r="S935">
        <f>IF(J935="Online Travel Agency",VLOOKUP(F935,room_rates!$A$2:$G$8,3,FALSE)*15%,0)</f>
        <v>0</v>
      </c>
      <c r="T935">
        <f t="shared" si="206"/>
        <v>0</v>
      </c>
      <c r="U935">
        <f t="shared" si="207"/>
        <v>4200</v>
      </c>
      <c r="V935">
        <f t="shared" si="208"/>
        <v>12</v>
      </c>
    </row>
    <row r="936" spans="1:22" ht="14.25" customHeight="1" x14ac:dyDescent="0.35">
      <c r="A936" s="1">
        <v>1002098</v>
      </c>
      <c r="B936" s="3">
        <v>45704</v>
      </c>
      <c r="C936" s="3">
        <v>45714</v>
      </c>
      <c r="D936" s="3">
        <v>45720</v>
      </c>
      <c r="E936" s="1" t="s">
        <v>21</v>
      </c>
      <c r="F936" s="1">
        <v>3</v>
      </c>
      <c r="G936" s="1" t="s">
        <v>23</v>
      </c>
      <c r="H936" s="1">
        <v>0</v>
      </c>
      <c r="I936" s="1">
        <f t="shared" si="202"/>
        <v>0</v>
      </c>
      <c r="J936" s="1" t="s">
        <v>24</v>
      </c>
      <c r="K936" s="1">
        <v>2</v>
      </c>
      <c r="L936" s="1" t="s">
        <v>16</v>
      </c>
      <c r="M936" s="1" t="b">
        <v>0</v>
      </c>
      <c r="N936" s="2" t="s">
        <v>17</v>
      </c>
      <c r="O936">
        <f t="shared" si="203"/>
        <v>10</v>
      </c>
      <c r="P936">
        <f t="shared" si="204"/>
        <v>6</v>
      </c>
      <c r="Q936">
        <f>IF(G936="B",VLOOKUP(F936,room_rates!$A$2:$G$8,3,FALSE),IF(G936="P",VLOOKUP(F936,room_rates!$A$2:$G$8,6,FALSE),IF(G936="M",VLOOKUP(F936,room_rates!$A$2:$G$8,7,FALSE),"")))</f>
        <v>220</v>
      </c>
      <c r="R936">
        <f t="shared" si="205"/>
        <v>0</v>
      </c>
      <c r="S936">
        <f>IF(J936="Online Travel Agency",VLOOKUP(F936,room_rates!$A$2:$G$8,3,FALSE)*15%,0)</f>
        <v>33</v>
      </c>
      <c r="T936">
        <f t="shared" si="206"/>
        <v>0</v>
      </c>
      <c r="U936">
        <f t="shared" si="207"/>
        <v>2244</v>
      </c>
      <c r="V936">
        <f t="shared" si="208"/>
        <v>12</v>
      </c>
    </row>
    <row r="937" spans="1:22" ht="14.25" customHeight="1" x14ac:dyDescent="0.35">
      <c r="A937" s="1">
        <v>1002238</v>
      </c>
      <c r="B937" s="3">
        <v>45714</v>
      </c>
      <c r="C937" s="3">
        <v>45714</v>
      </c>
      <c r="D937" s="3">
        <v>45716</v>
      </c>
      <c r="E937" s="1" t="s">
        <v>21</v>
      </c>
      <c r="F937" s="1">
        <v>3</v>
      </c>
      <c r="G937" s="1" t="s">
        <v>23</v>
      </c>
      <c r="H937" s="1">
        <v>0</v>
      </c>
      <c r="I937" s="1">
        <f t="shared" si="202"/>
        <v>0</v>
      </c>
      <c r="J937" s="1" t="s">
        <v>20</v>
      </c>
      <c r="K937" s="1">
        <v>1</v>
      </c>
      <c r="L937" s="1" t="s">
        <v>19</v>
      </c>
      <c r="M937" s="1" t="b">
        <v>1</v>
      </c>
      <c r="N937" s="2" t="s">
        <v>17</v>
      </c>
      <c r="O937">
        <f t="shared" si="203"/>
        <v>0</v>
      </c>
      <c r="P937">
        <f t="shared" si="204"/>
        <v>2</v>
      </c>
      <c r="Q937">
        <f>IF(G937="B",VLOOKUP(F937,room_rates!$A$2:$G$8,3,FALSE),IF(G937="P",VLOOKUP(F937,room_rates!$A$2:$G$8,6,FALSE),IF(G937="M",VLOOKUP(F937,room_rates!$A$2:$G$8,7,FALSE),"")))</f>
        <v>220</v>
      </c>
      <c r="R937">
        <f t="shared" si="205"/>
        <v>0</v>
      </c>
      <c r="S937">
        <f>IF(J937="Online Travel Agency",VLOOKUP(F937,room_rates!$A$2:$G$8,3,FALSE)*15%,0)</f>
        <v>0</v>
      </c>
      <c r="T937">
        <f t="shared" si="206"/>
        <v>2.2000000000000002</v>
      </c>
      <c r="U937">
        <f t="shared" si="207"/>
        <v>435.6</v>
      </c>
      <c r="V937">
        <f t="shared" si="208"/>
        <v>2</v>
      </c>
    </row>
    <row r="938" spans="1:22" ht="14.25" customHeight="1" x14ac:dyDescent="0.35">
      <c r="A938" s="1">
        <v>1002451</v>
      </c>
      <c r="B938" s="3">
        <v>45680</v>
      </c>
      <c r="C938" s="3">
        <v>45714</v>
      </c>
      <c r="D938" s="3">
        <v>45718</v>
      </c>
      <c r="E938" s="1" t="s">
        <v>13</v>
      </c>
      <c r="F938" s="1">
        <v>6</v>
      </c>
      <c r="G938" s="1" t="s">
        <v>23</v>
      </c>
      <c r="H938" s="1">
        <v>0</v>
      </c>
      <c r="I938" s="1">
        <f t="shared" si="202"/>
        <v>0</v>
      </c>
      <c r="J938" s="1" t="s">
        <v>15</v>
      </c>
      <c r="K938" s="1">
        <v>1</v>
      </c>
      <c r="L938" s="1" t="s">
        <v>19</v>
      </c>
      <c r="M938" s="1" t="b">
        <v>1</v>
      </c>
      <c r="N938" s="2" t="s">
        <v>17</v>
      </c>
      <c r="O938">
        <f t="shared" si="203"/>
        <v>34</v>
      </c>
      <c r="P938">
        <f t="shared" si="204"/>
        <v>4</v>
      </c>
      <c r="Q938">
        <f>IF(G938="B",VLOOKUP(F938,room_rates!$A$2:$G$8,3,FALSE),IF(G938="P",VLOOKUP(F938,room_rates!$A$2:$G$8,6,FALSE),IF(G938="M",VLOOKUP(F938,room_rates!$A$2:$G$8,7,FALSE),"")))</f>
        <v>350</v>
      </c>
      <c r="R938">
        <f t="shared" si="205"/>
        <v>0</v>
      </c>
      <c r="S938">
        <f>IF(J938="Online Travel Agency",VLOOKUP(F938,room_rates!$A$2:$G$8,3,FALSE)*15%,0)</f>
        <v>0</v>
      </c>
      <c r="T938">
        <f t="shared" si="206"/>
        <v>3.5</v>
      </c>
      <c r="U938">
        <f t="shared" si="207"/>
        <v>1386</v>
      </c>
      <c r="V938">
        <f t="shared" si="208"/>
        <v>4</v>
      </c>
    </row>
    <row r="939" spans="1:22" ht="14.25" customHeight="1" x14ac:dyDescent="0.35">
      <c r="A939" s="1">
        <v>1002474</v>
      </c>
      <c r="B939" s="3">
        <v>45698</v>
      </c>
      <c r="C939" s="3">
        <v>45714</v>
      </c>
      <c r="D939" s="3">
        <v>45715</v>
      </c>
      <c r="E939" s="1" t="s">
        <v>13</v>
      </c>
      <c r="F939" s="1">
        <v>6</v>
      </c>
      <c r="G939" s="1" t="s">
        <v>23</v>
      </c>
      <c r="H939" s="1">
        <v>0</v>
      </c>
      <c r="I939" s="1">
        <f t="shared" si="202"/>
        <v>0</v>
      </c>
      <c r="J939" s="1" t="s">
        <v>24</v>
      </c>
      <c r="K939" s="1">
        <v>2</v>
      </c>
      <c r="L939" s="1" t="s">
        <v>19</v>
      </c>
      <c r="M939" s="1" t="b">
        <v>1</v>
      </c>
      <c r="N939" s="2" t="s">
        <v>17</v>
      </c>
      <c r="O939">
        <f t="shared" si="203"/>
        <v>16</v>
      </c>
      <c r="P939">
        <f t="shared" si="204"/>
        <v>1</v>
      </c>
      <c r="Q939">
        <f>IF(G939="B",VLOOKUP(F939,room_rates!$A$2:$G$8,3,FALSE),IF(G939="P",VLOOKUP(F939,room_rates!$A$2:$G$8,6,FALSE),IF(G939="M",VLOOKUP(F939,room_rates!$A$2:$G$8,7,FALSE),"")))</f>
        <v>350</v>
      </c>
      <c r="R939">
        <f t="shared" si="205"/>
        <v>0</v>
      </c>
      <c r="S939">
        <f>IF(J939="Online Travel Agency",VLOOKUP(F939,room_rates!$A$2:$G$8,3,FALSE)*15%,0)</f>
        <v>52.5</v>
      </c>
      <c r="T939">
        <f t="shared" si="206"/>
        <v>3.5</v>
      </c>
      <c r="U939">
        <f t="shared" si="207"/>
        <v>588</v>
      </c>
      <c r="V939">
        <f t="shared" si="208"/>
        <v>2</v>
      </c>
    </row>
    <row r="940" spans="1:22" ht="14.25" customHeight="1" x14ac:dyDescent="0.35">
      <c r="A940" s="1">
        <v>1002761</v>
      </c>
      <c r="B940" s="3">
        <v>45704</v>
      </c>
      <c r="C940" s="3">
        <v>45714</v>
      </c>
      <c r="D940" s="3">
        <v>45717</v>
      </c>
      <c r="E940" s="1" t="s">
        <v>21</v>
      </c>
      <c r="F940" s="1">
        <v>5</v>
      </c>
      <c r="G940" s="1" t="s">
        <v>23</v>
      </c>
      <c r="H940" s="1">
        <v>0</v>
      </c>
      <c r="I940" s="1">
        <f t="shared" si="202"/>
        <v>0</v>
      </c>
      <c r="J940" s="1" t="s">
        <v>24</v>
      </c>
      <c r="K940" s="1">
        <v>3</v>
      </c>
      <c r="L940" s="1" t="s">
        <v>16</v>
      </c>
      <c r="M940" s="1" t="b">
        <v>0</v>
      </c>
      <c r="N940" s="2" t="s">
        <v>17</v>
      </c>
      <c r="O940">
        <f t="shared" si="203"/>
        <v>10</v>
      </c>
      <c r="P940">
        <f t="shared" si="204"/>
        <v>3</v>
      </c>
      <c r="Q940">
        <f>IF(G940="B",VLOOKUP(F940,room_rates!$A$2:$G$8,3,FALSE),IF(G940="P",VLOOKUP(F940,room_rates!$A$2:$G$8,6,FALSE),IF(G940="M",VLOOKUP(F940,room_rates!$A$2:$G$8,7,FALSE),"")))</f>
        <v>240</v>
      </c>
      <c r="R940">
        <f t="shared" si="205"/>
        <v>0</v>
      </c>
      <c r="S940">
        <f>IF(J940="Online Travel Agency",VLOOKUP(F940,room_rates!$A$2:$G$8,3,FALSE)*15%,0)</f>
        <v>36</v>
      </c>
      <c r="T940">
        <f t="shared" si="206"/>
        <v>0</v>
      </c>
      <c r="U940">
        <f t="shared" si="207"/>
        <v>1836</v>
      </c>
      <c r="V940">
        <f t="shared" si="208"/>
        <v>9</v>
      </c>
    </row>
    <row r="941" spans="1:22" ht="14.25" customHeight="1" x14ac:dyDescent="0.35">
      <c r="A941" s="1">
        <v>1002824</v>
      </c>
      <c r="B941" s="3">
        <v>45714</v>
      </c>
      <c r="C941" s="3">
        <v>45714</v>
      </c>
      <c r="D941" s="3">
        <v>45715</v>
      </c>
      <c r="E941" s="1" t="s">
        <v>21</v>
      </c>
      <c r="F941" s="1">
        <v>4</v>
      </c>
      <c r="G941" s="1" t="s">
        <v>23</v>
      </c>
      <c r="H941" s="1">
        <v>0</v>
      </c>
      <c r="I941" s="1">
        <f t="shared" si="202"/>
        <v>0</v>
      </c>
      <c r="J941" s="1" t="s">
        <v>20</v>
      </c>
      <c r="K941" s="1">
        <v>1</v>
      </c>
      <c r="L941" s="1" t="s">
        <v>19</v>
      </c>
      <c r="M941" s="1" t="b">
        <v>0</v>
      </c>
      <c r="N941" s="2" t="s">
        <v>17</v>
      </c>
      <c r="O941">
        <f t="shared" si="203"/>
        <v>0</v>
      </c>
      <c r="P941">
        <f t="shared" si="204"/>
        <v>1</v>
      </c>
      <c r="Q941">
        <f>IF(G941="B",VLOOKUP(F941,room_rates!$A$2:$G$8,3,FALSE),IF(G941="P",VLOOKUP(F941,room_rates!$A$2:$G$8,6,FALSE),IF(G941="M",VLOOKUP(F941,room_rates!$A$2:$G$8,7,FALSE),"")))</f>
        <v>230</v>
      </c>
      <c r="R941">
        <f t="shared" si="205"/>
        <v>0</v>
      </c>
      <c r="S941">
        <f>IF(J941="Online Travel Agency",VLOOKUP(F941,room_rates!$A$2:$G$8,3,FALSE)*15%,0)</f>
        <v>0</v>
      </c>
      <c r="T941">
        <f t="shared" si="206"/>
        <v>0</v>
      </c>
      <c r="U941">
        <f t="shared" si="207"/>
        <v>230</v>
      </c>
      <c r="V941">
        <f t="shared" si="208"/>
        <v>1</v>
      </c>
    </row>
    <row r="942" spans="1:22" ht="14.25" customHeight="1" x14ac:dyDescent="0.35">
      <c r="A942" s="1">
        <v>1002849</v>
      </c>
      <c r="B942" s="3">
        <v>45714</v>
      </c>
      <c r="C942" s="3">
        <v>45714</v>
      </c>
      <c r="D942" s="3">
        <v>45718</v>
      </c>
      <c r="E942" s="1" t="s">
        <v>13</v>
      </c>
      <c r="F942" s="1">
        <v>6</v>
      </c>
      <c r="G942" s="1" t="s">
        <v>23</v>
      </c>
      <c r="H942" s="1">
        <v>0</v>
      </c>
      <c r="I942" s="1">
        <f t="shared" si="202"/>
        <v>0</v>
      </c>
      <c r="J942" s="1" t="s">
        <v>20</v>
      </c>
      <c r="K942" s="1">
        <v>1</v>
      </c>
      <c r="L942" s="1" t="s">
        <v>19</v>
      </c>
      <c r="M942" s="1" t="b">
        <v>1</v>
      </c>
      <c r="N942" s="2" t="s">
        <v>17</v>
      </c>
      <c r="O942">
        <f t="shared" si="203"/>
        <v>0</v>
      </c>
      <c r="P942">
        <f t="shared" si="204"/>
        <v>4</v>
      </c>
      <c r="Q942">
        <f>IF(G942="B",VLOOKUP(F942,room_rates!$A$2:$G$8,3,FALSE),IF(G942="P",VLOOKUP(F942,room_rates!$A$2:$G$8,6,FALSE),IF(G942="M",VLOOKUP(F942,room_rates!$A$2:$G$8,7,FALSE),"")))</f>
        <v>350</v>
      </c>
      <c r="R942">
        <f t="shared" si="205"/>
        <v>0</v>
      </c>
      <c r="S942">
        <f>IF(J942="Online Travel Agency",VLOOKUP(F942,room_rates!$A$2:$G$8,3,FALSE)*15%,0)</f>
        <v>0</v>
      </c>
      <c r="T942">
        <f t="shared" si="206"/>
        <v>3.5</v>
      </c>
      <c r="U942">
        <f t="shared" si="207"/>
        <v>1386</v>
      </c>
      <c r="V942">
        <f t="shared" si="208"/>
        <v>4</v>
      </c>
    </row>
    <row r="943" spans="1:22" ht="14.25" customHeight="1" x14ac:dyDescent="0.35">
      <c r="A943" s="1">
        <v>1002992</v>
      </c>
      <c r="B943" s="3">
        <v>45699</v>
      </c>
      <c r="C943" s="3">
        <v>45714</v>
      </c>
      <c r="D943" s="3">
        <v>45717</v>
      </c>
      <c r="E943" s="1" t="s">
        <v>13</v>
      </c>
      <c r="F943" s="1">
        <v>6</v>
      </c>
      <c r="G943" s="1" t="s">
        <v>23</v>
      </c>
      <c r="H943" s="1">
        <v>0</v>
      </c>
      <c r="I943" s="1">
        <f t="shared" si="202"/>
        <v>0</v>
      </c>
      <c r="J943" s="1" t="s">
        <v>24</v>
      </c>
      <c r="K943" s="1">
        <v>1</v>
      </c>
      <c r="L943" s="1" t="s">
        <v>16</v>
      </c>
      <c r="M943" s="1" t="b">
        <v>0</v>
      </c>
      <c r="N943" s="2" t="s">
        <v>17</v>
      </c>
      <c r="O943">
        <f t="shared" si="203"/>
        <v>15</v>
      </c>
      <c r="P943">
        <f t="shared" si="204"/>
        <v>3</v>
      </c>
      <c r="Q943">
        <f>IF(G943="B",VLOOKUP(F943,room_rates!$A$2:$G$8,3,FALSE),IF(G943="P",VLOOKUP(F943,room_rates!$A$2:$G$8,6,FALSE),IF(G943="M",VLOOKUP(F943,room_rates!$A$2:$G$8,7,FALSE),"")))</f>
        <v>350</v>
      </c>
      <c r="R943">
        <f t="shared" si="205"/>
        <v>0</v>
      </c>
      <c r="S943">
        <f>IF(J943="Online Travel Agency",VLOOKUP(F943,room_rates!$A$2:$G$8,3,FALSE)*15%,0)</f>
        <v>52.5</v>
      </c>
      <c r="T943">
        <f t="shared" si="206"/>
        <v>0</v>
      </c>
      <c r="U943">
        <f t="shared" si="207"/>
        <v>892.5</v>
      </c>
      <c r="V943">
        <f t="shared" si="208"/>
        <v>3</v>
      </c>
    </row>
    <row r="944" spans="1:22" ht="14.25" customHeight="1" x14ac:dyDescent="0.35">
      <c r="A944" s="1">
        <v>1002999</v>
      </c>
      <c r="B944" s="3">
        <v>45697</v>
      </c>
      <c r="C944" s="3">
        <v>45714</v>
      </c>
      <c r="D944" s="3">
        <v>45717</v>
      </c>
      <c r="E944" s="1" t="s">
        <v>13</v>
      </c>
      <c r="F944" s="1">
        <v>6</v>
      </c>
      <c r="G944" s="1" t="s">
        <v>23</v>
      </c>
      <c r="H944" s="1">
        <v>0</v>
      </c>
      <c r="I944" s="1">
        <f t="shared" si="202"/>
        <v>0</v>
      </c>
      <c r="J944" s="1" t="s">
        <v>15</v>
      </c>
      <c r="K944" s="1">
        <v>2</v>
      </c>
      <c r="L944" s="1" t="s">
        <v>19</v>
      </c>
      <c r="M944" s="1" t="b">
        <v>0</v>
      </c>
      <c r="N944" s="2" t="s">
        <v>17</v>
      </c>
      <c r="O944">
        <f t="shared" si="203"/>
        <v>17</v>
      </c>
      <c r="P944">
        <f t="shared" si="204"/>
        <v>3</v>
      </c>
      <c r="Q944">
        <f>IF(G944="B",VLOOKUP(F944,room_rates!$A$2:$G$8,3,FALSE),IF(G944="P",VLOOKUP(F944,room_rates!$A$2:$G$8,6,FALSE),IF(G944="M",VLOOKUP(F944,room_rates!$A$2:$G$8,7,FALSE),"")))</f>
        <v>350</v>
      </c>
      <c r="R944">
        <f t="shared" si="205"/>
        <v>0</v>
      </c>
      <c r="S944">
        <f>IF(J944="Online Travel Agency",VLOOKUP(F944,room_rates!$A$2:$G$8,3,FALSE)*15%,0)</f>
        <v>0</v>
      </c>
      <c r="T944">
        <f t="shared" si="206"/>
        <v>0</v>
      </c>
      <c r="U944">
        <f t="shared" si="207"/>
        <v>2100</v>
      </c>
      <c r="V944">
        <f t="shared" si="208"/>
        <v>6</v>
      </c>
    </row>
    <row r="945" spans="1:22" ht="14.25" customHeight="1" x14ac:dyDescent="0.35">
      <c r="A945" s="1">
        <v>1005319</v>
      </c>
      <c r="B945" s="3">
        <v>45714</v>
      </c>
      <c r="C945" s="3">
        <v>45714</v>
      </c>
      <c r="D945" s="3">
        <v>45719</v>
      </c>
      <c r="E945" s="1" t="s">
        <v>18</v>
      </c>
      <c r="F945" s="1">
        <v>1</v>
      </c>
      <c r="G945" s="1" t="s">
        <v>23</v>
      </c>
      <c r="H945" s="1">
        <v>0</v>
      </c>
      <c r="I945" s="1">
        <f t="shared" si="202"/>
        <v>0</v>
      </c>
      <c r="J945" s="1" t="s">
        <v>20</v>
      </c>
      <c r="K945" s="1">
        <v>1</v>
      </c>
      <c r="L945" s="1" t="s">
        <v>19</v>
      </c>
      <c r="M945" s="1" t="b">
        <v>0</v>
      </c>
      <c r="N945" s="2" t="s">
        <v>17</v>
      </c>
      <c r="O945">
        <f t="shared" si="203"/>
        <v>0</v>
      </c>
      <c r="P945">
        <f t="shared" si="204"/>
        <v>5</v>
      </c>
      <c r="Q945">
        <f>IF(G945="B",VLOOKUP(F945,room_rates!$A$2:$G$8,3,FALSE),IF(G945="P",VLOOKUP(F945,room_rates!$A$2:$G$8,6,FALSE),IF(G945="M",VLOOKUP(F945,room_rates!$A$2:$G$8,7,FALSE),"")))</f>
        <v>120</v>
      </c>
      <c r="R945">
        <f t="shared" si="205"/>
        <v>0</v>
      </c>
      <c r="S945">
        <f>IF(J945="Online Travel Agency",VLOOKUP(F945,room_rates!$A$2:$G$8,3,FALSE)*15%,0)</f>
        <v>0</v>
      </c>
      <c r="T945">
        <f t="shared" si="206"/>
        <v>0</v>
      </c>
      <c r="U945">
        <f t="shared" si="207"/>
        <v>600</v>
      </c>
      <c r="V945">
        <f t="shared" si="208"/>
        <v>5</v>
      </c>
    </row>
    <row r="946" spans="1:22" ht="14.25" customHeight="1" x14ac:dyDescent="0.35">
      <c r="A946" s="1">
        <v>1005416</v>
      </c>
      <c r="B946" s="3">
        <v>45707</v>
      </c>
      <c r="C946" s="3">
        <v>45714</v>
      </c>
      <c r="D946" s="3">
        <v>45715</v>
      </c>
      <c r="E946" s="1" t="s">
        <v>21</v>
      </c>
      <c r="F946" s="1">
        <v>3</v>
      </c>
      <c r="G946" s="1" t="s">
        <v>23</v>
      </c>
      <c r="H946" s="1">
        <v>0</v>
      </c>
      <c r="I946" s="1">
        <f t="shared" si="202"/>
        <v>0</v>
      </c>
      <c r="J946" s="1" t="s">
        <v>24</v>
      </c>
      <c r="K946" s="1">
        <v>1</v>
      </c>
      <c r="L946" s="1" t="s">
        <v>16</v>
      </c>
      <c r="M946" s="1" t="b">
        <v>1</v>
      </c>
      <c r="N946" s="2" t="s">
        <v>17</v>
      </c>
      <c r="O946">
        <f t="shared" si="203"/>
        <v>7</v>
      </c>
      <c r="P946">
        <f t="shared" si="204"/>
        <v>1</v>
      </c>
      <c r="Q946">
        <f>IF(G946="B",VLOOKUP(F946,room_rates!$A$2:$G$8,3,FALSE),IF(G946="P",VLOOKUP(F946,room_rates!$A$2:$G$8,6,FALSE),IF(G946="M",VLOOKUP(F946,room_rates!$A$2:$G$8,7,FALSE),"")))</f>
        <v>220</v>
      </c>
      <c r="R946">
        <f t="shared" si="205"/>
        <v>0</v>
      </c>
      <c r="S946">
        <f>IF(J946="Online Travel Agency",VLOOKUP(F946,room_rates!$A$2:$G$8,3,FALSE)*15%,0)</f>
        <v>33</v>
      </c>
      <c r="T946">
        <f t="shared" si="206"/>
        <v>2.2000000000000002</v>
      </c>
      <c r="U946">
        <f t="shared" si="207"/>
        <v>184.8</v>
      </c>
      <c r="V946">
        <f t="shared" si="208"/>
        <v>1</v>
      </c>
    </row>
    <row r="947" spans="1:22" ht="14.25" customHeight="1" x14ac:dyDescent="0.35">
      <c r="A947" s="1">
        <v>1005536</v>
      </c>
      <c r="B947" s="3">
        <v>45696</v>
      </c>
      <c r="C947" s="3">
        <v>45714</v>
      </c>
      <c r="D947" s="3">
        <v>45717</v>
      </c>
      <c r="E947" s="1" t="s">
        <v>21</v>
      </c>
      <c r="F947" s="1">
        <v>5</v>
      </c>
      <c r="G947" s="1" t="s">
        <v>23</v>
      </c>
      <c r="H947" s="1">
        <v>0</v>
      </c>
      <c r="I947" s="1">
        <f t="shared" si="202"/>
        <v>0</v>
      </c>
      <c r="J947" s="1" t="s">
        <v>24</v>
      </c>
      <c r="K947" s="1">
        <v>2</v>
      </c>
      <c r="L947" s="1" t="s">
        <v>19</v>
      </c>
      <c r="M947" s="1" t="b">
        <v>0</v>
      </c>
      <c r="N947" s="2" t="s">
        <v>17</v>
      </c>
      <c r="O947">
        <f t="shared" si="203"/>
        <v>18</v>
      </c>
      <c r="P947">
        <f t="shared" si="204"/>
        <v>3</v>
      </c>
      <c r="Q947">
        <f>IF(G947="B",VLOOKUP(F947,room_rates!$A$2:$G$8,3,FALSE),IF(G947="P",VLOOKUP(F947,room_rates!$A$2:$G$8,6,FALSE),IF(G947="M",VLOOKUP(F947,room_rates!$A$2:$G$8,7,FALSE),"")))</f>
        <v>240</v>
      </c>
      <c r="R947">
        <f t="shared" si="205"/>
        <v>0</v>
      </c>
      <c r="S947">
        <f>IF(J947="Online Travel Agency",VLOOKUP(F947,room_rates!$A$2:$G$8,3,FALSE)*15%,0)</f>
        <v>36</v>
      </c>
      <c r="T947">
        <f t="shared" si="206"/>
        <v>0</v>
      </c>
      <c r="U947">
        <f t="shared" si="207"/>
        <v>1224</v>
      </c>
      <c r="V947">
        <f t="shared" si="208"/>
        <v>6</v>
      </c>
    </row>
    <row r="948" spans="1:22" ht="14.25" customHeight="1" x14ac:dyDescent="0.35">
      <c r="A948" s="1">
        <v>1005593</v>
      </c>
      <c r="B948" s="3">
        <v>45712</v>
      </c>
      <c r="C948" s="3">
        <v>45714</v>
      </c>
      <c r="D948" s="3">
        <v>45717</v>
      </c>
      <c r="E948" s="1" t="s">
        <v>18</v>
      </c>
      <c r="F948" s="1">
        <v>1</v>
      </c>
      <c r="G948" s="1" t="s">
        <v>23</v>
      </c>
      <c r="H948" s="1">
        <v>0</v>
      </c>
      <c r="I948" s="1">
        <f t="shared" si="202"/>
        <v>0</v>
      </c>
      <c r="J948" s="1" t="s">
        <v>15</v>
      </c>
      <c r="K948" s="1">
        <v>2</v>
      </c>
      <c r="L948" s="1" t="s">
        <v>16</v>
      </c>
      <c r="M948" s="1" t="b">
        <v>0</v>
      </c>
      <c r="N948" s="2" t="s">
        <v>17</v>
      </c>
      <c r="O948">
        <f t="shared" si="203"/>
        <v>2</v>
      </c>
      <c r="P948">
        <f t="shared" si="204"/>
        <v>3</v>
      </c>
      <c r="Q948">
        <f>IF(G948="B",VLOOKUP(F948,room_rates!$A$2:$G$8,3,FALSE),IF(G948="P",VLOOKUP(F948,room_rates!$A$2:$G$8,6,FALSE),IF(G948="M",VLOOKUP(F948,room_rates!$A$2:$G$8,7,FALSE),"")))</f>
        <v>120</v>
      </c>
      <c r="R948">
        <f t="shared" si="205"/>
        <v>0</v>
      </c>
      <c r="S948">
        <f>IF(J948="Online Travel Agency",VLOOKUP(F948,room_rates!$A$2:$G$8,3,FALSE)*15%,0)</f>
        <v>0</v>
      </c>
      <c r="T948">
        <f t="shared" si="206"/>
        <v>0</v>
      </c>
      <c r="U948">
        <f t="shared" si="207"/>
        <v>720</v>
      </c>
      <c r="V948">
        <f t="shared" si="208"/>
        <v>6</v>
      </c>
    </row>
    <row r="949" spans="1:22" ht="14.25" customHeight="1" x14ac:dyDescent="0.35">
      <c r="A949" s="1">
        <v>1005876</v>
      </c>
      <c r="B949" s="3">
        <v>45714</v>
      </c>
      <c r="C949" s="3">
        <v>45714</v>
      </c>
      <c r="D949" s="3">
        <v>45718</v>
      </c>
      <c r="E949" s="1" t="s">
        <v>21</v>
      </c>
      <c r="F949" s="1">
        <v>3</v>
      </c>
      <c r="G949" s="1" t="s">
        <v>23</v>
      </c>
      <c r="H949" s="1">
        <v>0</v>
      </c>
      <c r="I949" s="1">
        <f t="shared" si="202"/>
        <v>0</v>
      </c>
      <c r="J949" s="1" t="s">
        <v>20</v>
      </c>
      <c r="K949" s="1">
        <v>2</v>
      </c>
      <c r="L949" s="1" t="s">
        <v>16</v>
      </c>
      <c r="M949" s="1" t="b">
        <v>0</v>
      </c>
      <c r="N949" s="2" t="s">
        <v>17</v>
      </c>
      <c r="O949">
        <f t="shared" si="203"/>
        <v>0</v>
      </c>
      <c r="P949">
        <f t="shared" si="204"/>
        <v>4</v>
      </c>
      <c r="Q949">
        <f>IF(G949="B",VLOOKUP(F949,room_rates!$A$2:$G$8,3,FALSE),IF(G949="P",VLOOKUP(F949,room_rates!$A$2:$G$8,6,FALSE),IF(G949="M",VLOOKUP(F949,room_rates!$A$2:$G$8,7,FALSE),"")))</f>
        <v>220</v>
      </c>
      <c r="R949">
        <f t="shared" si="205"/>
        <v>0</v>
      </c>
      <c r="S949">
        <f>IF(J949="Online Travel Agency",VLOOKUP(F949,room_rates!$A$2:$G$8,3,FALSE)*15%,0)</f>
        <v>0</v>
      </c>
      <c r="T949">
        <f t="shared" si="206"/>
        <v>0</v>
      </c>
      <c r="U949">
        <f t="shared" si="207"/>
        <v>1760</v>
      </c>
      <c r="V949">
        <f t="shared" si="208"/>
        <v>8</v>
      </c>
    </row>
    <row r="950" spans="1:22" ht="14.25" customHeight="1" x14ac:dyDescent="0.35">
      <c r="A950" s="1">
        <v>1005948</v>
      </c>
      <c r="B950" s="3">
        <v>45714</v>
      </c>
      <c r="C950" s="3">
        <v>45714</v>
      </c>
      <c r="D950" s="3">
        <v>45718</v>
      </c>
      <c r="E950" s="1" t="s">
        <v>18</v>
      </c>
      <c r="F950" s="1">
        <v>1</v>
      </c>
      <c r="G950" s="1" t="s">
        <v>23</v>
      </c>
      <c r="H950" s="1">
        <v>0</v>
      </c>
      <c r="I950" s="1">
        <f t="shared" si="202"/>
        <v>0</v>
      </c>
      <c r="J950" s="1" t="s">
        <v>20</v>
      </c>
      <c r="K950" s="1">
        <v>3</v>
      </c>
      <c r="L950" s="1" t="s">
        <v>16</v>
      </c>
      <c r="M950" s="1" t="b">
        <v>0</v>
      </c>
      <c r="N950" s="2" t="s">
        <v>17</v>
      </c>
      <c r="O950">
        <f t="shared" si="203"/>
        <v>0</v>
      </c>
      <c r="P950">
        <f t="shared" si="204"/>
        <v>4</v>
      </c>
      <c r="Q950">
        <f>IF(G950="B",VLOOKUP(F950,room_rates!$A$2:$G$8,3,FALSE),IF(G950="P",VLOOKUP(F950,room_rates!$A$2:$G$8,6,FALSE),IF(G950="M",VLOOKUP(F950,room_rates!$A$2:$G$8,7,FALSE),"")))</f>
        <v>120</v>
      </c>
      <c r="R950">
        <f t="shared" si="205"/>
        <v>0</v>
      </c>
      <c r="S950">
        <f>IF(J950="Online Travel Agency",VLOOKUP(F950,room_rates!$A$2:$G$8,3,FALSE)*15%,0)</f>
        <v>0</v>
      </c>
      <c r="T950">
        <f t="shared" si="206"/>
        <v>0</v>
      </c>
      <c r="U950">
        <f t="shared" si="207"/>
        <v>1440</v>
      </c>
      <c r="V950">
        <f t="shared" si="208"/>
        <v>12</v>
      </c>
    </row>
    <row r="951" spans="1:22" ht="14.25" customHeight="1" x14ac:dyDescent="0.35">
      <c r="A951" s="1">
        <v>1005956</v>
      </c>
      <c r="B951" s="3">
        <v>45714</v>
      </c>
      <c r="C951" s="3">
        <v>45714</v>
      </c>
      <c r="D951" s="3">
        <v>45720</v>
      </c>
      <c r="E951" s="1" t="s">
        <v>18</v>
      </c>
      <c r="F951" s="1">
        <v>1</v>
      </c>
      <c r="G951" s="1" t="s">
        <v>23</v>
      </c>
      <c r="H951" s="1">
        <v>0</v>
      </c>
      <c r="I951" s="1">
        <f t="shared" si="202"/>
        <v>0</v>
      </c>
      <c r="J951" s="1" t="s">
        <v>20</v>
      </c>
      <c r="K951" s="1">
        <v>1</v>
      </c>
      <c r="L951" s="1" t="s">
        <v>16</v>
      </c>
      <c r="M951" s="1" t="b">
        <v>0</v>
      </c>
      <c r="N951" s="2" t="s">
        <v>17</v>
      </c>
      <c r="O951">
        <f t="shared" si="203"/>
        <v>0</v>
      </c>
      <c r="P951">
        <f t="shared" si="204"/>
        <v>6</v>
      </c>
      <c r="Q951">
        <f>IF(G951="B",VLOOKUP(F951,room_rates!$A$2:$G$8,3,FALSE),IF(G951="P",VLOOKUP(F951,room_rates!$A$2:$G$8,6,FALSE),IF(G951="M",VLOOKUP(F951,room_rates!$A$2:$G$8,7,FALSE),"")))</f>
        <v>120</v>
      </c>
      <c r="R951">
        <f t="shared" si="205"/>
        <v>0</v>
      </c>
      <c r="S951">
        <f>IF(J951="Online Travel Agency",VLOOKUP(F951,room_rates!$A$2:$G$8,3,FALSE)*15%,0)</f>
        <v>0</v>
      </c>
      <c r="T951">
        <f t="shared" si="206"/>
        <v>0</v>
      </c>
      <c r="U951">
        <f t="shared" si="207"/>
        <v>720</v>
      </c>
      <c r="V951">
        <f t="shared" si="208"/>
        <v>6</v>
      </c>
    </row>
    <row r="952" spans="1:22" ht="14.25" customHeight="1" x14ac:dyDescent="0.35">
      <c r="A952" s="1">
        <v>1005989</v>
      </c>
      <c r="B952" s="3">
        <v>45710</v>
      </c>
      <c r="C952" s="3">
        <v>45714</v>
      </c>
      <c r="D952" s="3">
        <v>45717</v>
      </c>
      <c r="E952" s="1" t="s">
        <v>21</v>
      </c>
      <c r="F952" s="1">
        <v>3</v>
      </c>
      <c r="G952" s="1" t="s">
        <v>23</v>
      </c>
      <c r="H952" s="1">
        <v>0</v>
      </c>
      <c r="I952" s="1">
        <f t="shared" si="202"/>
        <v>0</v>
      </c>
      <c r="J952" s="1" t="s">
        <v>15</v>
      </c>
      <c r="K952" s="1">
        <v>2</v>
      </c>
      <c r="L952" s="1" t="s">
        <v>19</v>
      </c>
      <c r="M952" s="1" t="b">
        <v>0</v>
      </c>
      <c r="N952" s="2" t="s">
        <v>17</v>
      </c>
      <c r="O952">
        <f t="shared" si="203"/>
        <v>4</v>
      </c>
      <c r="P952">
        <f t="shared" si="204"/>
        <v>3</v>
      </c>
      <c r="Q952">
        <f>IF(G952="B",VLOOKUP(F952,room_rates!$A$2:$G$8,3,FALSE),IF(G952="P",VLOOKUP(F952,room_rates!$A$2:$G$8,6,FALSE),IF(G952="M",VLOOKUP(F952,room_rates!$A$2:$G$8,7,FALSE),"")))</f>
        <v>220</v>
      </c>
      <c r="R952">
        <f t="shared" si="205"/>
        <v>0</v>
      </c>
      <c r="S952">
        <f>IF(J952="Online Travel Agency",VLOOKUP(F952,room_rates!$A$2:$G$8,3,FALSE)*15%,0)</f>
        <v>0</v>
      </c>
      <c r="T952">
        <f t="shared" si="206"/>
        <v>0</v>
      </c>
      <c r="U952">
        <f t="shared" si="207"/>
        <v>1320</v>
      </c>
      <c r="V952">
        <f t="shared" si="208"/>
        <v>6</v>
      </c>
    </row>
    <row r="953" spans="1:22" ht="14.25" customHeight="1" x14ac:dyDescent="0.35">
      <c r="A953" s="1">
        <v>1005993</v>
      </c>
      <c r="B953" s="3">
        <v>45698</v>
      </c>
      <c r="C953" s="3">
        <v>45714</v>
      </c>
      <c r="D953" s="3">
        <v>45720</v>
      </c>
      <c r="E953" s="1" t="s">
        <v>18</v>
      </c>
      <c r="F953" s="1">
        <v>1</v>
      </c>
      <c r="G953" s="1" t="s">
        <v>23</v>
      </c>
      <c r="H953" s="1">
        <v>0</v>
      </c>
      <c r="I953" s="1">
        <f t="shared" si="202"/>
        <v>0</v>
      </c>
      <c r="J953" s="1" t="s">
        <v>24</v>
      </c>
      <c r="K953" s="1">
        <v>1</v>
      </c>
      <c r="L953" s="1" t="s">
        <v>16</v>
      </c>
      <c r="M953" s="1" t="b">
        <v>0</v>
      </c>
      <c r="N953" s="2" t="s">
        <v>17</v>
      </c>
      <c r="O953">
        <f t="shared" si="203"/>
        <v>16</v>
      </c>
      <c r="P953">
        <f t="shared" si="204"/>
        <v>6</v>
      </c>
      <c r="Q953">
        <f>IF(G953="B",VLOOKUP(F953,room_rates!$A$2:$G$8,3,FALSE),IF(G953="P",VLOOKUP(F953,room_rates!$A$2:$G$8,6,FALSE),IF(G953="M",VLOOKUP(F953,room_rates!$A$2:$G$8,7,FALSE),"")))</f>
        <v>120</v>
      </c>
      <c r="R953">
        <f t="shared" si="205"/>
        <v>0</v>
      </c>
      <c r="S953">
        <f>IF(J953="Online Travel Agency",VLOOKUP(F953,room_rates!$A$2:$G$8,3,FALSE)*15%,0)</f>
        <v>18</v>
      </c>
      <c r="T953">
        <f t="shared" si="206"/>
        <v>0</v>
      </c>
      <c r="U953">
        <f t="shared" si="207"/>
        <v>612</v>
      </c>
      <c r="V953">
        <f t="shared" si="208"/>
        <v>6</v>
      </c>
    </row>
    <row r="954" spans="1:22" ht="14.25" customHeight="1" x14ac:dyDescent="0.35">
      <c r="A954" s="1">
        <v>1006044</v>
      </c>
      <c r="B954" s="3">
        <v>45694</v>
      </c>
      <c r="C954" s="3">
        <v>45714</v>
      </c>
      <c r="D954" s="3">
        <v>45716</v>
      </c>
      <c r="E954" s="1" t="s">
        <v>18</v>
      </c>
      <c r="F954" s="1">
        <v>2</v>
      </c>
      <c r="G954" s="1" t="s">
        <v>23</v>
      </c>
      <c r="H954" s="1">
        <v>0</v>
      </c>
      <c r="I954" s="1">
        <f t="shared" si="202"/>
        <v>0</v>
      </c>
      <c r="J954" s="1" t="s">
        <v>24</v>
      </c>
      <c r="K954" s="1">
        <v>3</v>
      </c>
      <c r="L954" s="1" t="s">
        <v>16</v>
      </c>
      <c r="M954" s="1" t="b">
        <v>1</v>
      </c>
      <c r="N954" s="2" t="s">
        <v>17</v>
      </c>
      <c r="O954">
        <f t="shared" si="203"/>
        <v>20</v>
      </c>
      <c r="P954">
        <f t="shared" si="204"/>
        <v>2</v>
      </c>
      <c r="Q954">
        <f>IF(G954="B",VLOOKUP(F954,room_rates!$A$2:$G$8,3,FALSE),IF(G954="P",VLOOKUP(F954,room_rates!$A$2:$G$8,6,FALSE),IF(G954="M",VLOOKUP(F954,room_rates!$A$2:$G$8,7,FALSE),"")))</f>
        <v>140</v>
      </c>
      <c r="R954">
        <f t="shared" si="205"/>
        <v>0</v>
      </c>
      <c r="S954">
        <f>IF(J954="Online Travel Agency",VLOOKUP(F954,room_rates!$A$2:$G$8,3,FALSE)*15%,0)</f>
        <v>21</v>
      </c>
      <c r="T954">
        <f t="shared" si="206"/>
        <v>1.4000000000000001</v>
      </c>
      <c r="U954">
        <f t="shared" si="207"/>
        <v>705.59999999999991</v>
      </c>
      <c r="V954">
        <f t="shared" si="208"/>
        <v>6</v>
      </c>
    </row>
    <row r="955" spans="1:22" ht="14.25" customHeight="1" x14ac:dyDescent="0.35">
      <c r="A955" s="1">
        <v>1006058</v>
      </c>
      <c r="B955" s="3">
        <v>45669</v>
      </c>
      <c r="C955" s="3">
        <v>45714</v>
      </c>
      <c r="D955" s="3">
        <v>45720</v>
      </c>
      <c r="E955" s="1" t="s">
        <v>21</v>
      </c>
      <c r="F955" s="1">
        <v>4</v>
      </c>
      <c r="G955" s="1" t="s">
        <v>23</v>
      </c>
      <c r="H955" s="1">
        <v>0</v>
      </c>
      <c r="I955" s="1">
        <f t="shared" si="202"/>
        <v>0</v>
      </c>
      <c r="J955" s="1" t="s">
        <v>15</v>
      </c>
      <c r="K955" s="1">
        <v>1</v>
      </c>
      <c r="L955" s="1" t="s">
        <v>19</v>
      </c>
      <c r="M955" s="1" t="b">
        <v>0</v>
      </c>
      <c r="N955" s="2" t="s">
        <v>17</v>
      </c>
      <c r="O955">
        <f t="shared" si="203"/>
        <v>45</v>
      </c>
      <c r="P955">
        <f t="shared" si="204"/>
        <v>6</v>
      </c>
      <c r="Q955">
        <f>IF(G955="B",VLOOKUP(F955,room_rates!$A$2:$G$8,3,FALSE),IF(G955="P",VLOOKUP(F955,room_rates!$A$2:$G$8,6,FALSE),IF(G955="M",VLOOKUP(F955,room_rates!$A$2:$G$8,7,FALSE),"")))</f>
        <v>230</v>
      </c>
      <c r="R955">
        <f t="shared" si="205"/>
        <v>0</v>
      </c>
      <c r="S955">
        <f>IF(J955="Online Travel Agency",VLOOKUP(F955,room_rates!$A$2:$G$8,3,FALSE)*15%,0)</f>
        <v>0</v>
      </c>
      <c r="T955">
        <f t="shared" si="206"/>
        <v>0</v>
      </c>
      <c r="U955">
        <f t="shared" si="207"/>
        <v>1380</v>
      </c>
      <c r="V955">
        <f t="shared" si="208"/>
        <v>6</v>
      </c>
    </row>
    <row r="956" spans="1:22" ht="14.25" customHeight="1" x14ac:dyDescent="0.35">
      <c r="A956" s="1">
        <v>1006073</v>
      </c>
      <c r="B956" s="3">
        <v>45712</v>
      </c>
      <c r="C956" s="3">
        <v>45714</v>
      </c>
      <c r="D956" s="3">
        <v>45718</v>
      </c>
      <c r="E956" s="1" t="s">
        <v>21</v>
      </c>
      <c r="F956" s="1">
        <v>3</v>
      </c>
      <c r="G956" s="1" t="s">
        <v>23</v>
      </c>
      <c r="H956" s="1">
        <v>0</v>
      </c>
      <c r="I956" s="1">
        <f t="shared" si="202"/>
        <v>0</v>
      </c>
      <c r="J956" s="1" t="s">
        <v>15</v>
      </c>
      <c r="K956" s="1">
        <v>3</v>
      </c>
      <c r="L956" s="1" t="s">
        <v>19</v>
      </c>
      <c r="M956" s="1" t="b">
        <v>1</v>
      </c>
      <c r="N956" s="2" t="s">
        <v>17</v>
      </c>
      <c r="O956">
        <f t="shared" si="203"/>
        <v>2</v>
      </c>
      <c r="P956">
        <f t="shared" si="204"/>
        <v>4</v>
      </c>
      <c r="Q956">
        <f>IF(G956="B",VLOOKUP(F956,room_rates!$A$2:$G$8,3,FALSE),IF(G956="P",VLOOKUP(F956,room_rates!$A$2:$G$8,6,FALSE),IF(G956="M",VLOOKUP(F956,room_rates!$A$2:$G$8,7,FALSE),"")))</f>
        <v>220</v>
      </c>
      <c r="R956">
        <f t="shared" si="205"/>
        <v>0</v>
      </c>
      <c r="S956">
        <f>IF(J956="Online Travel Agency",VLOOKUP(F956,room_rates!$A$2:$G$8,3,FALSE)*15%,0)</f>
        <v>0</v>
      </c>
      <c r="T956">
        <f t="shared" si="206"/>
        <v>2.2000000000000002</v>
      </c>
      <c r="U956">
        <f t="shared" si="207"/>
        <v>2613.6000000000004</v>
      </c>
      <c r="V956">
        <f t="shared" si="208"/>
        <v>12</v>
      </c>
    </row>
    <row r="957" spans="1:22" ht="14.25" customHeight="1" x14ac:dyDescent="0.35">
      <c r="A957" s="1">
        <v>1006101</v>
      </c>
      <c r="B957" s="3">
        <v>45714</v>
      </c>
      <c r="C957" s="3">
        <v>45714</v>
      </c>
      <c r="D957" s="3">
        <v>45717</v>
      </c>
      <c r="E957" s="1" t="s">
        <v>18</v>
      </c>
      <c r="F957" s="1">
        <v>2</v>
      </c>
      <c r="G957" s="1" t="s">
        <v>23</v>
      </c>
      <c r="H957" s="1">
        <v>0</v>
      </c>
      <c r="I957" s="1">
        <f t="shared" si="202"/>
        <v>0</v>
      </c>
      <c r="J957" s="1" t="s">
        <v>20</v>
      </c>
      <c r="K957" s="1">
        <v>3</v>
      </c>
      <c r="L957" s="1" t="s">
        <v>16</v>
      </c>
      <c r="M957" s="1" t="b">
        <v>0</v>
      </c>
      <c r="N957" s="2" t="s">
        <v>17</v>
      </c>
      <c r="O957">
        <f t="shared" si="203"/>
        <v>0</v>
      </c>
      <c r="P957">
        <f t="shared" si="204"/>
        <v>3</v>
      </c>
      <c r="Q957">
        <f>IF(G957="B",VLOOKUP(F957,room_rates!$A$2:$G$8,3,FALSE),IF(G957="P",VLOOKUP(F957,room_rates!$A$2:$G$8,6,FALSE),IF(G957="M",VLOOKUP(F957,room_rates!$A$2:$G$8,7,FALSE),"")))</f>
        <v>140</v>
      </c>
      <c r="R957">
        <f t="shared" si="205"/>
        <v>0</v>
      </c>
      <c r="S957">
        <f>IF(J957="Online Travel Agency",VLOOKUP(F957,room_rates!$A$2:$G$8,3,FALSE)*15%,0)</f>
        <v>0</v>
      </c>
      <c r="T957">
        <f t="shared" si="206"/>
        <v>0</v>
      </c>
      <c r="U957">
        <f t="shared" si="207"/>
        <v>1260</v>
      </c>
      <c r="V957">
        <f t="shared" si="208"/>
        <v>9</v>
      </c>
    </row>
    <row r="958" spans="1:22" ht="14.25" customHeight="1" x14ac:dyDescent="0.35">
      <c r="A958" s="1">
        <v>1006280</v>
      </c>
      <c r="B958" s="3">
        <v>45706</v>
      </c>
      <c r="C958" s="3">
        <v>45714</v>
      </c>
      <c r="D958" s="3">
        <v>45717</v>
      </c>
      <c r="E958" s="1" t="s">
        <v>18</v>
      </c>
      <c r="F958" s="1">
        <v>1</v>
      </c>
      <c r="G958" s="1" t="s">
        <v>23</v>
      </c>
      <c r="H958" s="1">
        <v>0</v>
      </c>
      <c r="I958" s="1">
        <f t="shared" si="202"/>
        <v>0</v>
      </c>
      <c r="J958" s="1" t="s">
        <v>24</v>
      </c>
      <c r="K958" s="1">
        <v>1</v>
      </c>
      <c r="L958" s="1" t="s">
        <v>16</v>
      </c>
      <c r="M958" s="1" t="b">
        <v>0</v>
      </c>
      <c r="N958" s="2" t="s">
        <v>17</v>
      </c>
      <c r="O958">
        <f t="shared" si="203"/>
        <v>8</v>
      </c>
      <c r="P958">
        <f t="shared" si="204"/>
        <v>3</v>
      </c>
      <c r="Q958">
        <f>IF(G958="B",VLOOKUP(F958,room_rates!$A$2:$G$8,3,FALSE),IF(G958="P",VLOOKUP(F958,room_rates!$A$2:$G$8,6,FALSE),IF(G958="M",VLOOKUP(F958,room_rates!$A$2:$G$8,7,FALSE),"")))</f>
        <v>120</v>
      </c>
      <c r="R958">
        <f t="shared" si="205"/>
        <v>0</v>
      </c>
      <c r="S958">
        <f>IF(J958="Online Travel Agency",VLOOKUP(F958,room_rates!$A$2:$G$8,3,FALSE)*15%,0)</f>
        <v>18</v>
      </c>
      <c r="T958">
        <f t="shared" si="206"/>
        <v>0</v>
      </c>
      <c r="U958">
        <f t="shared" si="207"/>
        <v>306</v>
      </c>
      <c r="V958">
        <f t="shared" si="208"/>
        <v>3</v>
      </c>
    </row>
    <row r="959" spans="1:22" ht="14.25" customHeight="1" x14ac:dyDescent="0.35">
      <c r="A959" s="1">
        <v>1006485</v>
      </c>
      <c r="B959" s="3">
        <v>45694</v>
      </c>
      <c r="C959" s="3">
        <v>45714</v>
      </c>
      <c r="D959" s="3">
        <v>45719</v>
      </c>
      <c r="E959" s="1" t="s">
        <v>18</v>
      </c>
      <c r="F959" s="1">
        <v>1</v>
      </c>
      <c r="G959" s="1" t="s">
        <v>23</v>
      </c>
      <c r="H959" s="1">
        <v>0</v>
      </c>
      <c r="I959" s="1">
        <f t="shared" si="202"/>
        <v>0</v>
      </c>
      <c r="J959" s="1" t="s">
        <v>24</v>
      </c>
      <c r="K959" s="1">
        <v>1</v>
      </c>
      <c r="L959" s="1" t="s">
        <v>16</v>
      </c>
      <c r="M959" s="1" t="b">
        <v>0</v>
      </c>
      <c r="N959" s="2" t="s">
        <v>17</v>
      </c>
      <c r="O959">
        <f t="shared" si="203"/>
        <v>20</v>
      </c>
      <c r="P959">
        <f t="shared" si="204"/>
        <v>5</v>
      </c>
      <c r="Q959">
        <f>IF(G959="B",VLOOKUP(F959,room_rates!$A$2:$G$8,3,FALSE),IF(G959="P",VLOOKUP(F959,room_rates!$A$2:$G$8,6,FALSE),IF(G959="M",VLOOKUP(F959,room_rates!$A$2:$G$8,7,FALSE),"")))</f>
        <v>120</v>
      </c>
      <c r="R959">
        <f t="shared" si="205"/>
        <v>0</v>
      </c>
      <c r="S959">
        <f>IF(J959="Online Travel Agency",VLOOKUP(F959,room_rates!$A$2:$G$8,3,FALSE)*15%,0)</f>
        <v>18</v>
      </c>
      <c r="T959">
        <f t="shared" si="206"/>
        <v>0</v>
      </c>
      <c r="U959">
        <f t="shared" si="207"/>
        <v>510</v>
      </c>
      <c r="V959">
        <f t="shared" si="208"/>
        <v>5</v>
      </c>
    </row>
    <row r="960" spans="1:22" ht="14.25" customHeight="1" x14ac:dyDescent="0.35">
      <c r="A960" s="1">
        <v>1006487</v>
      </c>
      <c r="B960" s="3">
        <v>45677</v>
      </c>
      <c r="C960" s="3">
        <v>45714</v>
      </c>
      <c r="D960" s="3">
        <v>45715</v>
      </c>
      <c r="E960" s="1" t="s">
        <v>18</v>
      </c>
      <c r="F960" s="1">
        <v>2</v>
      </c>
      <c r="G960" s="1" t="s">
        <v>23</v>
      </c>
      <c r="H960" s="1">
        <v>0</v>
      </c>
      <c r="I960" s="1">
        <f t="shared" si="202"/>
        <v>0</v>
      </c>
      <c r="J960" s="1" t="s">
        <v>15</v>
      </c>
      <c r="K960" s="1">
        <v>1</v>
      </c>
      <c r="L960" s="1" t="s">
        <v>19</v>
      </c>
      <c r="M960" s="1" t="b">
        <v>0</v>
      </c>
      <c r="N960" s="2" t="s">
        <v>17</v>
      </c>
      <c r="O960">
        <f t="shared" si="203"/>
        <v>37</v>
      </c>
      <c r="P960">
        <f t="shared" si="204"/>
        <v>1</v>
      </c>
      <c r="Q960">
        <f>IF(G960="B",VLOOKUP(F960,room_rates!$A$2:$G$8,3,FALSE),IF(G960="P",VLOOKUP(F960,room_rates!$A$2:$G$8,6,FALSE),IF(G960="M",VLOOKUP(F960,room_rates!$A$2:$G$8,7,FALSE),"")))</f>
        <v>140</v>
      </c>
      <c r="R960">
        <f t="shared" si="205"/>
        <v>0</v>
      </c>
      <c r="S960">
        <f>IF(J960="Online Travel Agency",VLOOKUP(F960,room_rates!$A$2:$G$8,3,FALSE)*15%,0)</f>
        <v>0</v>
      </c>
      <c r="T960">
        <f t="shared" si="206"/>
        <v>0</v>
      </c>
      <c r="U960">
        <f t="shared" si="207"/>
        <v>140</v>
      </c>
      <c r="V960">
        <f t="shared" si="208"/>
        <v>1</v>
      </c>
    </row>
    <row r="961" spans="1:22" ht="14.25" customHeight="1" x14ac:dyDescent="0.35">
      <c r="A961" s="1">
        <v>1006500</v>
      </c>
      <c r="B961" s="3">
        <v>45703</v>
      </c>
      <c r="C961" s="3">
        <v>45714</v>
      </c>
      <c r="D961" s="3">
        <v>45716</v>
      </c>
      <c r="E961" s="1" t="s">
        <v>18</v>
      </c>
      <c r="F961" s="1">
        <v>1</v>
      </c>
      <c r="G961" s="1" t="s">
        <v>23</v>
      </c>
      <c r="H961" s="1">
        <v>0</v>
      </c>
      <c r="I961" s="1">
        <f t="shared" si="202"/>
        <v>0</v>
      </c>
      <c r="J961" s="1" t="s">
        <v>24</v>
      </c>
      <c r="K961" s="1">
        <v>2</v>
      </c>
      <c r="L961" s="1" t="s">
        <v>16</v>
      </c>
      <c r="M961" s="1" t="b">
        <v>0</v>
      </c>
      <c r="N961" s="2" t="s">
        <v>17</v>
      </c>
      <c r="O961">
        <f t="shared" si="203"/>
        <v>11</v>
      </c>
      <c r="P961">
        <f t="shared" si="204"/>
        <v>2</v>
      </c>
      <c r="Q961">
        <f>IF(G961="B",VLOOKUP(F961,room_rates!$A$2:$G$8,3,FALSE),IF(G961="P",VLOOKUP(F961,room_rates!$A$2:$G$8,6,FALSE),IF(G961="M",VLOOKUP(F961,room_rates!$A$2:$G$8,7,FALSE),"")))</f>
        <v>120</v>
      </c>
      <c r="R961">
        <f t="shared" si="205"/>
        <v>0</v>
      </c>
      <c r="S961">
        <f>IF(J961="Online Travel Agency",VLOOKUP(F961,room_rates!$A$2:$G$8,3,FALSE)*15%,0)</f>
        <v>18</v>
      </c>
      <c r="T961">
        <f t="shared" si="206"/>
        <v>0</v>
      </c>
      <c r="U961">
        <f t="shared" si="207"/>
        <v>408</v>
      </c>
      <c r="V961">
        <f t="shared" si="208"/>
        <v>4</v>
      </c>
    </row>
    <row r="962" spans="1:22" ht="14.25" customHeight="1" x14ac:dyDescent="0.35">
      <c r="A962" s="1">
        <v>1006504</v>
      </c>
      <c r="B962" s="3">
        <v>45714</v>
      </c>
      <c r="C962" s="3">
        <v>45714</v>
      </c>
      <c r="D962" s="3">
        <v>45716</v>
      </c>
      <c r="E962" s="1" t="s">
        <v>21</v>
      </c>
      <c r="F962" s="1">
        <v>5</v>
      </c>
      <c r="G962" s="1" t="s">
        <v>23</v>
      </c>
      <c r="H962" s="1">
        <v>0</v>
      </c>
      <c r="I962" s="1">
        <f t="shared" si="202"/>
        <v>0</v>
      </c>
      <c r="J962" s="1" t="s">
        <v>20</v>
      </c>
      <c r="K962" s="1">
        <v>1</v>
      </c>
      <c r="L962" s="1" t="s">
        <v>19</v>
      </c>
      <c r="M962" s="1" t="b">
        <v>0</v>
      </c>
      <c r="N962" s="2" t="s">
        <v>17</v>
      </c>
      <c r="O962">
        <f t="shared" si="203"/>
        <v>0</v>
      </c>
      <c r="P962">
        <f t="shared" si="204"/>
        <v>2</v>
      </c>
      <c r="Q962">
        <f>IF(G962="B",VLOOKUP(F962,room_rates!$A$2:$G$8,3,FALSE),IF(G962="P",VLOOKUP(F962,room_rates!$A$2:$G$8,6,FALSE),IF(G962="M",VLOOKUP(F962,room_rates!$A$2:$G$8,7,FALSE),"")))</f>
        <v>240</v>
      </c>
      <c r="R962">
        <f t="shared" si="205"/>
        <v>0</v>
      </c>
      <c r="S962">
        <f>IF(J962="Online Travel Agency",VLOOKUP(F962,room_rates!$A$2:$G$8,3,FALSE)*15%,0)</f>
        <v>0</v>
      </c>
      <c r="T962">
        <f t="shared" si="206"/>
        <v>0</v>
      </c>
      <c r="U962">
        <f t="shared" si="207"/>
        <v>480</v>
      </c>
      <c r="V962">
        <f t="shared" si="208"/>
        <v>2</v>
      </c>
    </row>
    <row r="963" spans="1:22" ht="14.25" customHeight="1" x14ac:dyDescent="0.35">
      <c r="A963" s="1">
        <v>1006580</v>
      </c>
      <c r="B963" s="3">
        <v>45669</v>
      </c>
      <c r="C963" s="3">
        <v>45714</v>
      </c>
      <c r="D963" s="3">
        <v>45720</v>
      </c>
      <c r="E963" s="1" t="s">
        <v>18</v>
      </c>
      <c r="F963" s="1">
        <v>2</v>
      </c>
      <c r="G963" s="1" t="s">
        <v>23</v>
      </c>
      <c r="H963" s="1">
        <v>0</v>
      </c>
      <c r="I963" s="1">
        <f t="shared" si="202"/>
        <v>0</v>
      </c>
      <c r="J963" s="1" t="s">
        <v>15</v>
      </c>
      <c r="K963" s="1">
        <v>3</v>
      </c>
      <c r="L963" s="1" t="s">
        <v>16</v>
      </c>
      <c r="M963" s="1" t="b">
        <v>0</v>
      </c>
      <c r="N963" s="2" t="s">
        <v>17</v>
      </c>
      <c r="O963">
        <f t="shared" si="203"/>
        <v>45</v>
      </c>
      <c r="P963">
        <f t="shared" si="204"/>
        <v>6</v>
      </c>
      <c r="Q963">
        <f>IF(G963="B",VLOOKUP(F963,room_rates!$A$2:$G$8,3,FALSE),IF(G963="P",VLOOKUP(F963,room_rates!$A$2:$G$8,6,FALSE),IF(G963="M",VLOOKUP(F963,room_rates!$A$2:$G$8,7,FALSE),"")))</f>
        <v>140</v>
      </c>
      <c r="R963">
        <f t="shared" si="205"/>
        <v>0</v>
      </c>
      <c r="S963">
        <f>IF(J963="Online Travel Agency",VLOOKUP(F963,room_rates!$A$2:$G$8,3,FALSE)*15%,0)</f>
        <v>0</v>
      </c>
      <c r="T963">
        <f t="shared" si="206"/>
        <v>0</v>
      </c>
      <c r="U963">
        <f t="shared" si="207"/>
        <v>2520</v>
      </c>
      <c r="V963">
        <f t="shared" si="208"/>
        <v>18</v>
      </c>
    </row>
    <row r="964" spans="1:22" ht="14.25" customHeight="1" x14ac:dyDescent="0.35">
      <c r="A964" s="1">
        <v>1006706</v>
      </c>
      <c r="B964" s="3">
        <v>45696</v>
      </c>
      <c r="C964" s="3">
        <v>45714</v>
      </c>
      <c r="D964" s="3">
        <v>45716</v>
      </c>
      <c r="E964" s="1" t="s">
        <v>21</v>
      </c>
      <c r="F964" s="1">
        <v>5</v>
      </c>
      <c r="G964" s="1" t="s">
        <v>23</v>
      </c>
      <c r="H964" s="1">
        <v>0</v>
      </c>
      <c r="I964" s="1">
        <f t="shared" si="202"/>
        <v>0</v>
      </c>
      <c r="J964" s="1" t="s">
        <v>24</v>
      </c>
      <c r="K964" s="1">
        <v>2</v>
      </c>
      <c r="L964" s="1" t="s">
        <v>19</v>
      </c>
      <c r="M964" s="1" t="b">
        <v>1</v>
      </c>
      <c r="N964" s="2" t="s">
        <v>17</v>
      </c>
      <c r="O964">
        <f t="shared" si="203"/>
        <v>18</v>
      </c>
      <c r="P964">
        <f t="shared" si="204"/>
        <v>2</v>
      </c>
      <c r="Q964">
        <f>IF(G964="B",VLOOKUP(F964,room_rates!$A$2:$G$8,3,FALSE),IF(G964="P",VLOOKUP(F964,room_rates!$A$2:$G$8,6,FALSE),IF(G964="M",VLOOKUP(F964,room_rates!$A$2:$G$8,7,FALSE),"")))</f>
        <v>240</v>
      </c>
      <c r="R964">
        <f t="shared" si="205"/>
        <v>0</v>
      </c>
      <c r="S964">
        <f>IF(J964="Online Travel Agency",VLOOKUP(F964,room_rates!$A$2:$G$8,3,FALSE)*15%,0)</f>
        <v>36</v>
      </c>
      <c r="T964">
        <f t="shared" si="206"/>
        <v>2.4</v>
      </c>
      <c r="U964">
        <f t="shared" si="207"/>
        <v>806.4</v>
      </c>
      <c r="V964">
        <f t="shared" si="208"/>
        <v>4</v>
      </c>
    </row>
    <row r="965" spans="1:22" ht="14.25" hidden="1" customHeight="1" x14ac:dyDescent="0.35">
      <c r="A965" s="1">
        <v>1006978</v>
      </c>
      <c r="B965" s="3">
        <v>45696</v>
      </c>
      <c r="C965" s="3">
        <v>45714</v>
      </c>
      <c r="E965" s="1" t="s">
        <v>18</v>
      </c>
      <c r="F965" s="1">
        <v>2</v>
      </c>
      <c r="H965" s="1">
        <v>0</v>
      </c>
      <c r="I965" s="1"/>
      <c r="J965" s="2" t="s">
        <v>15</v>
      </c>
      <c r="K965" s="1">
        <v>1</v>
      </c>
      <c r="L965" s="1" t="s">
        <v>19</v>
      </c>
      <c r="N965" s="2" t="s">
        <v>22</v>
      </c>
    </row>
    <row r="966" spans="1:22" ht="14.25" customHeight="1" x14ac:dyDescent="0.35">
      <c r="A966" s="1">
        <v>1001558</v>
      </c>
      <c r="B966" s="3">
        <v>45674</v>
      </c>
      <c r="C966" s="3">
        <v>45715</v>
      </c>
      <c r="D966" s="3">
        <v>45716</v>
      </c>
      <c r="E966" s="1" t="s">
        <v>21</v>
      </c>
      <c r="F966" s="1">
        <v>5</v>
      </c>
      <c r="G966" s="1" t="s">
        <v>23</v>
      </c>
      <c r="H966" s="1">
        <v>0</v>
      </c>
      <c r="I966" s="1">
        <f t="shared" ref="I966:I987" si="209">H966/100</f>
        <v>0</v>
      </c>
      <c r="J966" s="1" t="s">
        <v>15</v>
      </c>
      <c r="K966" s="1">
        <v>1</v>
      </c>
      <c r="L966" s="1" t="s">
        <v>19</v>
      </c>
      <c r="M966" s="1" t="b">
        <v>0</v>
      </c>
      <c r="N966" s="2" t="s">
        <v>17</v>
      </c>
      <c r="O966">
        <f t="shared" ref="O966:O987" si="210">C966-B966</f>
        <v>41</v>
      </c>
      <c r="P966">
        <f t="shared" ref="P966:P987" si="211">D966-C966</f>
        <v>1</v>
      </c>
      <c r="Q966">
        <f>IF(G966="B",VLOOKUP(F966,room_rates!$A$2:$G$8,3,FALSE),IF(G966="P",VLOOKUP(F966,room_rates!$A$2:$G$8,6,FALSE),IF(G966="M",VLOOKUP(F966,room_rates!$A$2:$G$8,7,FALSE),"")))</f>
        <v>240</v>
      </c>
      <c r="R966">
        <f t="shared" ref="R966:R987" si="212">Q966*(H966/100)</f>
        <v>0</v>
      </c>
      <c r="S966">
        <f>IF(J966="Online Travel Agency",VLOOKUP(F966,room_rates!$A$2:$G$8,3,FALSE)*15%,0)</f>
        <v>0</v>
      </c>
      <c r="T966">
        <f t="shared" ref="T966:T987" si="213">IF(M966=TRUE, Q966*1%,0)</f>
        <v>0</v>
      </c>
      <c r="U966">
        <f t="shared" ref="U966:U987" si="214">(Q966-R966-S966-T966)*V966</f>
        <v>240</v>
      </c>
      <c r="V966">
        <f t="shared" ref="V966:V987" si="215">K966*P966</f>
        <v>1</v>
      </c>
    </row>
    <row r="967" spans="1:22" ht="14.25" customHeight="1" x14ac:dyDescent="0.35">
      <c r="A967" s="1">
        <v>1001725</v>
      </c>
      <c r="B967" s="3">
        <v>45715</v>
      </c>
      <c r="C967" s="3">
        <v>45715</v>
      </c>
      <c r="D967" s="3">
        <v>45716</v>
      </c>
      <c r="E967" s="1" t="s">
        <v>21</v>
      </c>
      <c r="F967" s="1">
        <v>3</v>
      </c>
      <c r="G967" s="1" t="s">
        <v>23</v>
      </c>
      <c r="H967" s="1">
        <v>0</v>
      </c>
      <c r="I967" s="1">
        <f t="shared" si="209"/>
        <v>0</v>
      </c>
      <c r="J967" s="1" t="s">
        <v>20</v>
      </c>
      <c r="K967" s="1">
        <v>2</v>
      </c>
      <c r="L967" s="1" t="s">
        <v>16</v>
      </c>
      <c r="M967" s="1" t="b">
        <v>0</v>
      </c>
      <c r="N967" s="2" t="s">
        <v>17</v>
      </c>
      <c r="O967">
        <f t="shared" si="210"/>
        <v>0</v>
      </c>
      <c r="P967">
        <f t="shared" si="211"/>
        <v>1</v>
      </c>
      <c r="Q967">
        <f>IF(G967="B",VLOOKUP(F967,room_rates!$A$2:$G$8,3,FALSE),IF(G967="P",VLOOKUP(F967,room_rates!$A$2:$G$8,6,FALSE),IF(G967="M",VLOOKUP(F967,room_rates!$A$2:$G$8,7,FALSE),"")))</f>
        <v>220</v>
      </c>
      <c r="R967">
        <f t="shared" si="212"/>
        <v>0</v>
      </c>
      <c r="S967">
        <f>IF(J967="Online Travel Agency",VLOOKUP(F967,room_rates!$A$2:$G$8,3,FALSE)*15%,0)</f>
        <v>0</v>
      </c>
      <c r="T967">
        <f t="shared" si="213"/>
        <v>0</v>
      </c>
      <c r="U967">
        <f t="shared" si="214"/>
        <v>440</v>
      </c>
      <c r="V967">
        <f t="shared" si="215"/>
        <v>2</v>
      </c>
    </row>
    <row r="968" spans="1:22" ht="14.25" customHeight="1" x14ac:dyDescent="0.35">
      <c r="A968" s="1">
        <v>1001732</v>
      </c>
      <c r="B968" s="3">
        <v>45715</v>
      </c>
      <c r="C968" s="3">
        <v>45715</v>
      </c>
      <c r="D968" s="3">
        <v>45721</v>
      </c>
      <c r="E968" s="1" t="s">
        <v>13</v>
      </c>
      <c r="F968" s="1">
        <v>7</v>
      </c>
      <c r="G968" s="1" t="s">
        <v>23</v>
      </c>
      <c r="H968" s="1">
        <v>0</v>
      </c>
      <c r="I968" s="1">
        <f t="shared" si="209"/>
        <v>0</v>
      </c>
      <c r="J968" s="1" t="s">
        <v>20</v>
      </c>
      <c r="K968" s="1">
        <v>1</v>
      </c>
      <c r="L968" s="1" t="s">
        <v>19</v>
      </c>
      <c r="M968" s="1" t="b">
        <v>0</v>
      </c>
      <c r="N968" s="2" t="s">
        <v>17</v>
      </c>
      <c r="O968">
        <f t="shared" si="210"/>
        <v>0</v>
      </c>
      <c r="P968">
        <f t="shared" si="211"/>
        <v>6</v>
      </c>
      <c r="Q968">
        <f>IF(G968="B",VLOOKUP(F968,room_rates!$A$2:$G$8,3,FALSE),IF(G968="P",VLOOKUP(F968,room_rates!$A$2:$G$8,6,FALSE),IF(G968="M",VLOOKUP(F968,room_rates!$A$2:$G$8,7,FALSE),"")))</f>
        <v>450</v>
      </c>
      <c r="R968">
        <f t="shared" si="212"/>
        <v>0</v>
      </c>
      <c r="S968">
        <f>IF(J968="Online Travel Agency",VLOOKUP(F968,room_rates!$A$2:$G$8,3,FALSE)*15%,0)</f>
        <v>0</v>
      </c>
      <c r="T968">
        <f t="shared" si="213"/>
        <v>0</v>
      </c>
      <c r="U968">
        <f t="shared" si="214"/>
        <v>2700</v>
      </c>
      <c r="V968">
        <f t="shared" si="215"/>
        <v>6</v>
      </c>
    </row>
    <row r="969" spans="1:22" ht="14.25" customHeight="1" x14ac:dyDescent="0.35">
      <c r="A969" s="1">
        <v>1001829</v>
      </c>
      <c r="B969" s="3">
        <v>45711</v>
      </c>
      <c r="C969" s="3">
        <v>45715</v>
      </c>
      <c r="D969" s="3">
        <v>45719</v>
      </c>
      <c r="E969" s="1" t="s">
        <v>21</v>
      </c>
      <c r="F969" s="1">
        <v>3</v>
      </c>
      <c r="G969" s="1" t="s">
        <v>23</v>
      </c>
      <c r="H969" s="1">
        <v>0</v>
      </c>
      <c r="I969" s="1">
        <f t="shared" si="209"/>
        <v>0</v>
      </c>
      <c r="J969" s="1" t="s">
        <v>15</v>
      </c>
      <c r="K969" s="1">
        <v>2</v>
      </c>
      <c r="L969" s="1" t="s">
        <v>16</v>
      </c>
      <c r="M969" s="1" t="b">
        <v>0</v>
      </c>
      <c r="N969" s="2" t="s">
        <v>17</v>
      </c>
      <c r="O969">
        <f t="shared" si="210"/>
        <v>4</v>
      </c>
      <c r="P969">
        <f t="shared" si="211"/>
        <v>4</v>
      </c>
      <c r="Q969">
        <f>IF(G969="B",VLOOKUP(F969,room_rates!$A$2:$G$8,3,FALSE),IF(G969="P",VLOOKUP(F969,room_rates!$A$2:$G$8,6,FALSE),IF(G969="M",VLOOKUP(F969,room_rates!$A$2:$G$8,7,FALSE),"")))</f>
        <v>220</v>
      </c>
      <c r="R969">
        <f t="shared" si="212"/>
        <v>0</v>
      </c>
      <c r="S969">
        <f>IF(J969="Online Travel Agency",VLOOKUP(F969,room_rates!$A$2:$G$8,3,FALSE)*15%,0)</f>
        <v>0</v>
      </c>
      <c r="T969">
        <f t="shared" si="213"/>
        <v>0</v>
      </c>
      <c r="U969">
        <f t="shared" si="214"/>
        <v>1760</v>
      </c>
      <c r="V969">
        <f t="shared" si="215"/>
        <v>8</v>
      </c>
    </row>
    <row r="970" spans="1:22" ht="14.25" customHeight="1" x14ac:dyDescent="0.35">
      <c r="A970" s="1">
        <v>1002160</v>
      </c>
      <c r="B970" s="3">
        <v>45715</v>
      </c>
      <c r="C970" s="3">
        <v>45715</v>
      </c>
      <c r="D970" s="3">
        <v>45716</v>
      </c>
      <c r="E970" s="1" t="s">
        <v>21</v>
      </c>
      <c r="F970" s="1">
        <v>3</v>
      </c>
      <c r="G970" s="1" t="s">
        <v>23</v>
      </c>
      <c r="H970" s="1">
        <v>0</v>
      </c>
      <c r="I970" s="1">
        <f t="shared" si="209"/>
        <v>0</v>
      </c>
      <c r="J970" s="1" t="s">
        <v>20</v>
      </c>
      <c r="K970" s="1">
        <v>1</v>
      </c>
      <c r="L970" s="1" t="s">
        <v>19</v>
      </c>
      <c r="M970" s="1" t="b">
        <v>1</v>
      </c>
      <c r="N970" s="2" t="s">
        <v>17</v>
      </c>
      <c r="O970">
        <f t="shared" si="210"/>
        <v>0</v>
      </c>
      <c r="P970">
        <f t="shared" si="211"/>
        <v>1</v>
      </c>
      <c r="Q970">
        <f>IF(G970="B",VLOOKUP(F970,room_rates!$A$2:$G$8,3,FALSE),IF(G970="P",VLOOKUP(F970,room_rates!$A$2:$G$8,6,FALSE),IF(G970="M",VLOOKUP(F970,room_rates!$A$2:$G$8,7,FALSE),"")))</f>
        <v>220</v>
      </c>
      <c r="R970">
        <f t="shared" si="212"/>
        <v>0</v>
      </c>
      <c r="S970">
        <f>IF(J970="Online Travel Agency",VLOOKUP(F970,room_rates!$A$2:$G$8,3,FALSE)*15%,0)</f>
        <v>0</v>
      </c>
      <c r="T970">
        <f t="shared" si="213"/>
        <v>2.2000000000000002</v>
      </c>
      <c r="U970">
        <f t="shared" si="214"/>
        <v>217.8</v>
      </c>
      <c r="V970">
        <f t="shared" si="215"/>
        <v>1</v>
      </c>
    </row>
    <row r="971" spans="1:22" ht="14.25" customHeight="1" x14ac:dyDescent="0.35">
      <c r="A971" s="1">
        <v>1002290</v>
      </c>
      <c r="B971" s="3">
        <v>45715</v>
      </c>
      <c r="C971" s="3">
        <v>45715</v>
      </c>
      <c r="D971" s="3">
        <v>45716</v>
      </c>
      <c r="E971" s="1" t="s">
        <v>13</v>
      </c>
      <c r="F971" s="1">
        <v>6</v>
      </c>
      <c r="G971" s="1" t="s">
        <v>23</v>
      </c>
      <c r="H971" s="1">
        <v>0</v>
      </c>
      <c r="I971" s="1">
        <f t="shared" si="209"/>
        <v>0</v>
      </c>
      <c r="J971" s="1" t="s">
        <v>20</v>
      </c>
      <c r="K971" s="1">
        <v>2</v>
      </c>
      <c r="L971" s="1" t="s">
        <v>16</v>
      </c>
      <c r="M971" s="1" t="b">
        <v>0</v>
      </c>
      <c r="N971" s="2" t="s">
        <v>17</v>
      </c>
      <c r="O971">
        <f t="shared" si="210"/>
        <v>0</v>
      </c>
      <c r="P971">
        <f t="shared" si="211"/>
        <v>1</v>
      </c>
      <c r="Q971">
        <f>IF(G971="B",VLOOKUP(F971,room_rates!$A$2:$G$8,3,FALSE),IF(G971="P",VLOOKUP(F971,room_rates!$A$2:$G$8,6,FALSE),IF(G971="M",VLOOKUP(F971,room_rates!$A$2:$G$8,7,FALSE),"")))</f>
        <v>350</v>
      </c>
      <c r="R971">
        <f t="shared" si="212"/>
        <v>0</v>
      </c>
      <c r="S971">
        <f>IF(J971="Online Travel Agency",VLOOKUP(F971,room_rates!$A$2:$G$8,3,FALSE)*15%,0)</f>
        <v>0</v>
      </c>
      <c r="T971">
        <f t="shared" si="213"/>
        <v>0</v>
      </c>
      <c r="U971">
        <f t="shared" si="214"/>
        <v>700</v>
      </c>
      <c r="V971">
        <f t="shared" si="215"/>
        <v>2</v>
      </c>
    </row>
    <row r="972" spans="1:22" ht="14.25" customHeight="1" x14ac:dyDescent="0.35">
      <c r="A972" s="1">
        <v>1002539</v>
      </c>
      <c r="B972" s="3">
        <v>45706</v>
      </c>
      <c r="C972" s="3">
        <v>45715</v>
      </c>
      <c r="D972" s="3">
        <v>45720</v>
      </c>
      <c r="E972" s="1" t="s">
        <v>18</v>
      </c>
      <c r="F972" s="1">
        <v>1</v>
      </c>
      <c r="G972" s="1" t="s">
        <v>23</v>
      </c>
      <c r="H972" s="1">
        <v>0</v>
      </c>
      <c r="I972" s="1">
        <f t="shared" si="209"/>
        <v>0</v>
      </c>
      <c r="J972" s="1" t="s">
        <v>15</v>
      </c>
      <c r="K972" s="1">
        <v>1</v>
      </c>
      <c r="L972" s="1" t="s">
        <v>19</v>
      </c>
      <c r="M972" s="1" t="b">
        <v>0</v>
      </c>
      <c r="N972" s="2" t="s">
        <v>17</v>
      </c>
      <c r="O972">
        <f t="shared" si="210"/>
        <v>9</v>
      </c>
      <c r="P972">
        <f t="shared" si="211"/>
        <v>5</v>
      </c>
      <c r="Q972">
        <f>IF(G972="B",VLOOKUP(F972,room_rates!$A$2:$G$8,3,FALSE),IF(G972="P",VLOOKUP(F972,room_rates!$A$2:$G$8,6,FALSE),IF(G972="M",VLOOKUP(F972,room_rates!$A$2:$G$8,7,FALSE),"")))</f>
        <v>120</v>
      </c>
      <c r="R972">
        <f t="shared" si="212"/>
        <v>0</v>
      </c>
      <c r="S972">
        <f>IF(J972="Online Travel Agency",VLOOKUP(F972,room_rates!$A$2:$G$8,3,FALSE)*15%,0)</f>
        <v>0</v>
      </c>
      <c r="T972">
        <f t="shared" si="213"/>
        <v>0</v>
      </c>
      <c r="U972">
        <f t="shared" si="214"/>
        <v>600</v>
      </c>
      <c r="V972">
        <f t="shared" si="215"/>
        <v>5</v>
      </c>
    </row>
    <row r="973" spans="1:22" ht="14.25" customHeight="1" x14ac:dyDescent="0.35">
      <c r="A973" s="1">
        <v>1002595</v>
      </c>
      <c r="B973" s="3">
        <v>45694</v>
      </c>
      <c r="C973" s="3">
        <v>45715</v>
      </c>
      <c r="D973" s="3">
        <v>45716</v>
      </c>
      <c r="E973" s="1" t="s">
        <v>21</v>
      </c>
      <c r="F973" s="1">
        <v>3</v>
      </c>
      <c r="G973" s="1" t="s">
        <v>23</v>
      </c>
      <c r="H973" s="1">
        <v>0</v>
      </c>
      <c r="I973" s="1">
        <f t="shared" si="209"/>
        <v>0</v>
      </c>
      <c r="J973" s="1" t="s">
        <v>15</v>
      </c>
      <c r="K973" s="1">
        <v>2</v>
      </c>
      <c r="L973" s="1" t="s">
        <v>16</v>
      </c>
      <c r="M973" s="1" t="b">
        <v>0</v>
      </c>
      <c r="N973" s="2" t="s">
        <v>17</v>
      </c>
      <c r="O973">
        <f t="shared" si="210"/>
        <v>21</v>
      </c>
      <c r="P973">
        <f t="shared" si="211"/>
        <v>1</v>
      </c>
      <c r="Q973">
        <f>IF(G973="B",VLOOKUP(F973,room_rates!$A$2:$G$8,3,FALSE),IF(G973="P",VLOOKUP(F973,room_rates!$A$2:$G$8,6,FALSE),IF(G973="M",VLOOKUP(F973,room_rates!$A$2:$G$8,7,FALSE),"")))</f>
        <v>220</v>
      </c>
      <c r="R973">
        <f t="shared" si="212"/>
        <v>0</v>
      </c>
      <c r="S973">
        <f>IF(J973="Online Travel Agency",VLOOKUP(F973,room_rates!$A$2:$G$8,3,FALSE)*15%,0)</f>
        <v>0</v>
      </c>
      <c r="T973">
        <f t="shared" si="213"/>
        <v>0</v>
      </c>
      <c r="U973">
        <f t="shared" si="214"/>
        <v>440</v>
      </c>
      <c r="V973">
        <f t="shared" si="215"/>
        <v>2</v>
      </c>
    </row>
    <row r="974" spans="1:22" ht="14.25" customHeight="1" x14ac:dyDescent="0.35">
      <c r="A974" s="1">
        <v>1002623</v>
      </c>
      <c r="B974" s="3">
        <v>45688</v>
      </c>
      <c r="C974" s="3">
        <v>45715</v>
      </c>
      <c r="D974" s="3">
        <v>45721</v>
      </c>
      <c r="E974" s="1" t="s">
        <v>21</v>
      </c>
      <c r="F974" s="1">
        <v>3</v>
      </c>
      <c r="G974" s="1" t="s">
        <v>23</v>
      </c>
      <c r="H974" s="1">
        <v>0</v>
      </c>
      <c r="I974" s="1">
        <f t="shared" si="209"/>
        <v>0</v>
      </c>
      <c r="J974" s="1" t="s">
        <v>15</v>
      </c>
      <c r="K974" s="1">
        <v>1</v>
      </c>
      <c r="L974" s="1" t="s">
        <v>19</v>
      </c>
      <c r="M974" s="1" t="b">
        <v>0</v>
      </c>
      <c r="N974" s="2" t="s">
        <v>17</v>
      </c>
      <c r="O974">
        <f t="shared" si="210"/>
        <v>27</v>
      </c>
      <c r="P974">
        <f t="shared" si="211"/>
        <v>6</v>
      </c>
      <c r="Q974">
        <f>IF(G974="B",VLOOKUP(F974,room_rates!$A$2:$G$8,3,FALSE),IF(G974="P",VLOOKUP(F974,room_rates!$A$2:$G$8,6,FALSE),IF(G974="M",VLOOKUP(F974,room_rates!$A$2:$G$8,7,FALSE),"")))</f>
        <v>220</v>
      </c>
      <c r="R974">
        <f t="shared" si="212"/>
        <v>0</v>
      </c>
      <c r="S974">
        <f>IF(J974="Online Travel Agency",VLOOKUP(F974,room_rates!$A$2:$G$8,3,FALSE)*15%,0)</f>
        <v>0</v>
      </c>
      <c r="T974">
        <f t="shared" si="213"/>
        <v>0</v>
      </c>
      <c r="U974">
        <f t="shared" si="214"/>
        <v>1320</v>
      </c>
      <c r="V974">
        <f t="shared" si="215"/>
        <v>6</v>
      </c>
    </row>
    <row r="975" spans="1:22" ht="14.25" customHeight="1" x14ac:dyDescent="0.35">
      <c r="A975" s="1">
        <v>1002687</v>
      </c>
      <c r="B975" s="3">
        <v>45715</v>
      </c>
      <c r="C975" s="3">
        <v>45715</v>
      </c>
      <c r="D975" s="3">
        <v>45720</v>
      </c>
      <c r="E975" s="1" t="s">
        <v>18</v>
      </c>
      <c r="F975" s="1">
        <v>2</v>
      </c>
      <c r="G975" s="1" t="s">
        <v>23</v>
      </c>
      <c r="H975" s="1">
        <v>0</v>
      </c>
      <c r="I975" s="1">
        <f t="shared" si="209"/>
        <v>0</v>
      </c>
      <c r="J975" s="1" t="s">
        <v>20</v>
      </c>
      <c r="K975" s="1">
        <v>3</v>
      </c>
      <c r="L975" s="1" t="s">
        <v>16</v>
      </c>
      <c r="M975" s="1" t="b">
        <v>0</v>
      </c>
      <c r="N975" s="2" t="s">
        <v>17</v>
      </c>
      <c r="O975">
        <f t="shared" si="210"/>
        <v>0</v>
      </c>
      <c r="P975">
        <f t="shared" si="211"/>
        <v>5</v>
      </c>
      <c r="Q975">
        <f>IF(G975="B",VLOOKUP(F975,room_rates!$A$2:$G$8,3,FALSE),IF(G975="P",VLOOKUP(F975,room_rates!$A$2:$G$8,6,FALSE),IF(G975="M",VLOOKUP(F975,room_rates!$A$2:$G$8,7,FALSE),"")))</f>
        <v>140</v>
      </c>
      <c r="R975">
        <f t="shared" si="212"/>
        <v>0</v>
      </c>
      <c r="S975">
        <f>IF(J975="Online Travel Agency",VLOOKUP(F975,room_rates!$A$2:$G$8,3,FALSE)*15%,0)</f>
        <v>0</v>
      </c>
      <c r="T975">
        <f t="shared" si="213"/>
        <v>0</v>
      </c>
      <c r="U975">
        <f t="shared" si="214"/>
        <v>2100</v>
      </c>
      <c r="V975">
        <f t="shared" si="215"/>
        <v>15</v>
      </c>
    </row>
    <row r="976" spans="1:22" ht="14.25" customHeight="1" x14ac:dyDescent="0.35">
      <c r="A976" s="1">
        <v>1002694</v>
      </c>
      <c r="B976" s="3">
        <v>45701</v>
      </c>
      <c r="C976" s="3">
        <v>45715</v>
      </c>
      <c r="D976" s="3">
        <v>45716</v>
      </c>
      <c r="E976" s="1" t="s">
        <v>21</v>
      </c>
      <c r="F976" s="1">
        <v>3</v>
      </c>
      <c r="G976" s="1" t="s">
        <v>23</v>
      </c>
      <c r="H976" s="1">
        <v>0</v>
      </c>
      <c r="I976" s="1">
        <f t="shared" si="209"/>
        <v>0</v>
      </c>
      <c r="J976" s="1" t="s">
        <v>15</v>
      </c>
      <c r="K976" s="1">
        <v>2</v>
      </c>
      <c r="L976" s="1" t="s">
        <v>16</v>
      </c>
      <c r="M976" s="1" t="b">
        <v>0</v>
      </c>
      <c r="N976" s="2" t="s">
        <v>17</v>
      </c>
      <c r="O976">
        <f t="shared" si="210"/>
        <v>14</v>
      </c>
      <c r="P976">
        <f t="shared" si="211"/>
        <v>1</v>
      </c>
      <c r="Q976">
        <f>IF(G976="B",VLOOKUP(F976,room_rates!$A$2:$G$8,3,FALSE),IF(G976="P",VLOOKUP(F976,room_rates!$A$2:$G$8,6,FALSE),IF(G976="M",VLOOKUP(F976,room_rates!$A$2:$G$8,7,FALSE),"")))</f>
        <v>220</v>
      </c>
      <c r="R976">
        <f t="shared" si="212"/>
        <v>0</v>
      </c>
      <c r="S976">
        <f>IF(J976="Online Travel Agency",VLOOKUP(F976,room_rates!$A$2:$G$8,3,FALSE)*15%,0)</f>
        <v>0</v>
      </c>
      <c r="T976">
        <f t="shared" si="213"/>
        <v>0</v>
      </c>
      <c r="U976">
        <f t="shared" si="214"/>
        <v>440</v>
      </c>
      <c r="V976">
        <f t="shared" si="215"/>
        <v>2</v>
      </c>
    </row>
    <row r="977" spans="1:22" ht="14.25" customHeight="1" x14ac:dyDescent="0.35">
      <c r="A977" s="1">
        <v>1002878</v>
      </c>
      <c r="B977" s="3">
        <v>45715</v>
      </c>
      <c r="C977" s="3">
        <v>45715</v>
      </c>
      <c r="D977" s="3">
        <v>45720</v>
      </c>
      <c r="E977" s="1" t="s">
        <v>18</v>
      </c>
      <c r="F977" s="1">
        <v>1</v>
      </c>
      <c r="G977" s="1" t="s">
        <v>23</v>
      </c>
      <c r="H977" s="1">
        <v>0</v>
      </c>
      <c r="I977" s="1">
        <f t="shared" si="209"/>
        <v>0</v>
      </c>
      <c r="J977" s="1" t="s">
        <v>20</v>
      </c>
      <c r="K977" s="1">
        <v>1</v>
      </c>
      <c r="L977" s="1" t="s">
        <v>19</v>
      </c>
      <c r="M977" s="1" t="b">
        <v>0</v>
      </c>
      <c r="N977" s="2" t="s">
        <v>17</v>
      </c>
      <c r="O977">
        <f t="shared" si="210"/>
        <v>0</v>
      </c>
      <c r="P977">
        <f t="shared" si="211"/>
        <v>5</v>
      </c>
      <c r="Q977">
        <f>IF(G977="B",VLOOKUP(F977,room_rates!$A$2:$G$8,3,FALSE),IF(G977="P",VLOOKUP(F977,room_rates!$A$2:$G$8,6,FALSE),IF(G977="M",VLOOKUP(F977,room_rates!$A$2:$G$8,7,FALSE),"")))</f>
        <v>120</v>
      </c>
      <c r="R977">
        <f t="shared" si="212"/>
        <v>0</v>
      </c>
      <c r="S977">
        <f>IF(J977="Online Travel Agency",VLOOKUP(F977,room_rates!$A$2:$G$8,3,FALSE)*15%,0)</f>
        <v>0</v>
      </c>
      <c r="T977">
        <f t="shared" si="213"/>
        <v>0</v>
      </c>
      <c r="U977">
        <f t="shared" si="214"/>
        <v>600</v>
      </c>
      <c r="V977">
        <f t="shared" si="215"/>
        <v>5</v>
      </c>
    </row>
    <row r="978" spans="1:22" ht="14.25" customHeight="1" x14ac:dyDescent="0.35">
      <c r="A978" s="1">
        <v>1002976</v>
      </c>
      <c r="B978" s="3">
        <v>45679</v>
      </c>
      <c r="C978" s="3">
        <v>45715</v>
      </c>
      <c r="D978" s="3">
        <v>45721</v>
      </c>
      <c r="E978" s="1" t="s">
        <v>18</v>
      </c>
      <c r="F978" s="1">
        <v>2</v>
      </c>
      <c r="G978" s="1" t="s">
        <v>23</v>
      </c>
      <c r="H978" s="1">
        <v>0</v>
      </c>
      <c r="I978" s="1">
        <f t="shared" si="209"/>
        <v>0</v>
      </c>
      <c r="J978" s="1" t="s">
        <v>15</v>
      </c>
      <c r="K978" s="1">
        <v>1</v>
      </c>
      <c r="L978" s="1" t="s">
        <v>19</v>
      </c>
      <c r="M978" s="1" t="b">
        <v>0</v>
      </c>
      <c r="N978" s="2" t="s">
        <v>17</v>
      </c>
      <c r="O978">
        <f t="shared" si="210"/>
        <v>36</v>
      </c>
      <c r="P978">
        <f t="shared" si="211"/>
        <v>6</v>
      </c>
      <c r="Q978">
        <f>IF(G978="B",VLOOKUP(F978,room_rates!$A$2:$G$8,3,FALSE),IF(G978="P",VLOOKUP(F978,room_rates!$A$2:$G$8,6,FALSE),IF(G978="M",VLOOKUP(F978,room_rates!$A$2:$G$8,7,FALSE),"")))</f>
        <v>140</v>
      </c>
      <c r="R978">
        <f t="shared" si="212"/>
        <v>0</v>
      </c>
      <c r="S978">
        <f>IF(J978="Online Travel Agency",VLOOKUP(F978,room_rates!$A$2:$G$8,3,FALSE)*15%,0)</f>
        <v>0</v>
      </c>
      <c r="T978">
        <f t="shared" si="213"/>
        <v>0</v>
      </c>
      <c r="U978">
        <f t="shared" si="214"/>
        <v>840</v>
      </c>
      <c r="V978">
        <f t="shared" si="215"/>
        <v>6</v>
      </c>
    </row>
    <row r="979" spans="1:22" ht="14.25" customHeight="1" x14ac:dyDescent="0.35">
      <c r="A979" s="1">
        <v>1005500</v>
      </c>
      <c r="B979" s="3">
        <v>45715</v>
      </c>
      <c r="C979" s="3">
        <v>45715</v>
      </c>
      <c r="D979" s="3">
        <v>45717</v>
      </c>
      <c r="E979" s="1" t="s">
        <v>21</v>
      </c>
      <c r="F979" s="1">
        <v>3</v>
      </c>
      <c r="G979" s="1" t="s">
        <v>23</v>
      </c>
      <c r="H979" s="1">
        <v>0</v>
      </c>
      <c r="I979" s="1">
        <f t="shared" si="209"/>
        <v>0</v>
      </c>
      <c r="J979" s="1" t="s">
        <v>20</v>
      </c>
      <c r="K979" s="1">
        <v>3</v>
      </c>
      <c r="L979" s="1" t="s">
        <v>19</v>
      </c>
      <c r="M979" s="1" t="b">
        <v>1</v>
      </c>
      <c r="N979" s="2" t="s">
        <v>17</v>
      </c>
      <c r="O979">
        <f t="shared" si="210"/>
        <v>0</v>
      </c>
      <c r="P979">
        <f t="shared" si="211"/>
        <v>2</v>
      </c>
      <c r="Q979">
        <f>IF(G979="B",VLOOKUP(F979,room_rates!$A$2:$G$8,3,FALSE),IF(G979="P",VLOOKUP(F979,room_rates!$A$2:$G$8,6,FALSE),IF(G979="M",VLOOKUP(F979,room_rates!$A$2:$G$8,7,FALSE),"")))</f>
        <v>220</v>
      </c>
      <c r="R979">
        <f t="shared" si="212"/>
        <v>0</v>
      </c>
      <c r="S979">
        <f>IF(J979="Online Travel Agency",VLOOKUP(F979,room_rates!$A$2:$G$8,3,FALSE)*15%,0)</f>
        <v>0</v>
      </c>
      <c r="T979">
        <f t="shared" si="213"/>
        <v>2.2000000000000002</v>
      </c>
      <c r="U979">
        <f t="shared" si="214"/>
        <v>1306.8000000000002</v>
      </c>
      <c r="V979">
        <f t="shared" si="215"/>
        <v>6</v>
      </c>
    </row>
    <row r="980" spans="1:22" ht="14.25" customHeight="1" x14ac:dyDescent="0.35">
      <c r="A980" s="1">
        <v>1005566</v>
      </c>
      <c r="B980" s="3">
        <v>45715</v>
      </c>
      <c r="C980" s="3">
        <v>45715</v>
      </c>
      <c r="D980" s="3">
        <v>45718</v>
      </c>
      <c r="E980" s="1" t="s">
        <v>18</v>
      </c>
      <c r="F980" s="1">
        <v>2</v>
      </c>
      <c r="G980" s="1" t="s">
        <v>23</v>
      </c>
      <c r="H980" s="1">
        <v>0</v>
      </c>
      <c r="I980" s="1">
        <f t="shared" si="209"/>
        <v>0</v>
      </c>
      <c r="J980" s="1" t="s">
        <v>20</v>
      </c>
      <c r="K980" s="1">
        <v>1</v>
      </c>
      <c r="L980" s="1" t="s">
        <v>19</v>
      </c>
      <c r="M980" s="1" t="b">
        <v>0</v>
      </c>
      <c r="N980" s="2" t="s">
        <v>17</v>
      </c>
      <c r="O980">
        <f t="shared" si="210"/>
        <v>0</v>
      </c>
      <c r="P980">
        <f t="shared" si="211"/>
        <v>3</v>
      </c>
      <c r="Q980">
        <f>IF(G980="B",VLOOKUP(F980,room_rates!$A$2:$G$8,3,FALSE),IF(G980="P",VLOOKUP(F980,room_rates!$A$2:$G$8,6,FALSE),IF(G980="M",VLOOKUP(F980,room_rates!$A$2:$G$8,7,FALSE),"")))</f>
        <v>140</v>
      </c>
      <c r="R980">
        <f t="shared" si="212"/>
        <v>0</v>
      </c>
      <c r="S980">
        <f>IF(J980="Online Travel Agency",VLOOKUP(F980,room_rates!$A$2:$G$8,3,FALSE)*15%,0)</f>
        <v>0</v>
      </c>
      <c r="T980">
        <f t="shared" si="213"/>
        <v>0</v>
      </c>
      <c r="U980">
        <f t="shared" si="214"/>
        <v>420</v>
      </c>
      <c r="V980">
        <f t="shared" si="215"/>
        <v>3</v>
      </c>
    </row>
    <row r="981" spans="1:22" ht="14.25" customHeight="1" x14ac:dyDescent="0.35">
      <c r="A981" s="1">
        <v>1006341</v>
      </c>
      <c r="B981" s="3">
        <v>45695</v>
      </c>
      <c r="C981" s="3">
        <v>45715</v>
      </c>
      <c r="D981" s="3">
        <v>45717</v>
      </c>
      <c r="E981" s="1" t="s">
        <v>18</v>
      </c>
      <c r="F981" s="1">
        <v>2</v>
      </c>
      <c r="G981" s="1" t="s">
        <v>23</v>
      </c>
      <c r="H981" s="1">
        <v>0</v>
      </c>
      <c r="I981" s="1">
        <f t="shared" si="209"/>
        <v>0</v>
      </c>
      <c r="J981" s="1" t="s">
        <v>24</v>
      </c>
      <c r="K981" s="1">
        <v>1</v>
      </c>
      <c r="L981" s="1" t="s">
        <v>16</v>
      </c>
      <c r="M981" s="1" t="b">
        <v>0</v>
      </c>
      <c r="N981" s="2" t="s">
        <v>17</v>
      </c>
      <c r="O981">
        <f t="shared" si="210"/>
        <v>20</v>
      </c>
      <c r="P981">
        <f t="shared" si="211"/>
        <v>2</v>
      </c>
      <c r="Q981">
        <f>IF(G981="B",VLOOKUP(F981,room_rates!$A$2:$G$8,3,FALSE),IF(G981="P",VLOOKUP(F981,room_rates!$A$2:$G$8,6,FALSE),IF(G981="M",VLOOKUP(F981,room_rates!$A$2:$G$8,7,FALSE),"")))</f>
        <v>140</v>
      </c>
      <c r="R981">
        <f t="shared" si="212"/>
        <v>0</v>
      </c>
      <c r="S981">
        <f>IF(J981="Online Travel Agency",VLOOKUP(F981,room_rates!$A$2:$G$8,3,FALSE)*15%,0)</f>
        <v>21</v>
      </c>
      <c r="T981">
        <f t="shared" si="213"/>
        <v>0</v>
      </c>
      <c r="U981">
        <f t="shared" si="214"/>
        <v>238</v>
      </c>
      <c r="V981">
        <f t="shared" si="215"/>
        <v>2</v>
      </c>
    </row>
    <row r="982" spans="1:22" ht="14.25" customHeight="1" x14ac:dyDescent="0.35">
      <c r="A982" s="1">
        <v>1006397</v>
      </c>
      <c r="B982" s="3">
        <v>45701</v>
      </c>
      <c r="C982" s="3">
        <v>45715</v>
      </c>
      <c r="D982" s="3">
        <v>45720</v>
      </c>
      <c r="E982" s="1" t="s">
        <v>21</v>
      </c>
      <c r="F982" s="1">
        <v>3</v>
      </c>
      <c r="G982" s="1" t="s">
        <v>23</v>
      </c>
      <c r="H982" s="1">
        <v>0</v>
      </c>
      <c r="I982" s="1">
        <f t="shared" si="209"/>
        <v>0</v>
      </c>
      <c r="J982" s="1" t="s">
        <v>24</v>
      </c>
      <c r="K982" s="1">
        <v>1</v>
      </c>
      <c r="L982" s="1" t="s">
        <v>19</v>
      </c>
      <c r="M982" s="1" t="b">
        <v>0</v>
      </c>
      <c r="N982" s="2" t="s">
        <v>17</v>
      </c>
      <c r="O982">
        <f t="shared" si="210"/>
        <v>14</v>
      </c>
      <c r="P982">
        <f t="shared" si="211"/>
        <v>5</v>
      </c>
      <c r="Q982">
        <f>IF(G982="B",VLOOKUP(F982,room_rates!$A$2:$G$8,3,FALSE),IF(G982="P",VLOOKUP(F982,room_rates!$A$2:$G$8,6,FALSE),IF(G982="M",VLOOKUP(F982,room_rates!$A$2:$G$8,7,FALSE),"")))</f>
        <v>220</v>
      </c>
      <c r="R982">
        <f t="shared" si="212"/>
        <v>0</v>
      </c>
      <c r="S982">
        <f>IF(J982="Online Travel Agency",VLOOKUP(F982,room_rates!$A$2:$G$8,3,FALSE)*15%,0)</f>
        <v>33</v>
      </c>
      <c r="T982">
        <f t="shared" si="213"/>
        <v>0</v>
      </c>
      <c r="U982">
        <f t="shared" si="214"/>
        <v>935</v>
      </c>
      <c r="V982">
        <f t="shared" si="215"/>
        <v>5</v>
      </c>
    </row>
    <row r="983" spans="1:22" ht="14.25" customHeight="1" x14ac:dyDescent="0.35">
      <c r="A983" s="1">
        <v>1006505</v>
      </c>
      <c r="B983" s="3">
        <v>45715</v>
      </c>
      <c r="C983" s="3">
        <v>45715</v>
      </c>
      <c r="D983" s="3">
        <v>45719</v>
      </c>
      <c r="E983" s="1" t="s">
        <v>21</v>
      </c>
      <c r="F983" s="1">
        <v>5</v>
      </c>
      <c r="G983" s="1" t="s">
        <v>23</v>
      </c>
      <c r="H983" s="1">
        <v>0</v>
      </c>
      <c r="I983" s="1">
        <f t="shared" si="209"/>
        <v>0</v>
      </c>
      <c r="J983" s="1" t="s">
        <v>20</v>
      </c>
      <c r="K983" s="1">
        <v>1</v>
      </c>
      <c r="L983" s="1" t="s">
        <v>19</v>
      </c>
      <c r="M983" s="1" t="b">
        <v>0</v>
      </c>
      <c r="N983" s="2" t="s">
        <v>17</v>
      </c>
      <c r="O983">
        <f t="shared" si="210"/>
        <v>0</v>
      </c>
      <c r="P983">
        <f t="shared" si="211"/>
        <v>4</v>
      </c>
      <c r="Q983">
        <f>IF(G983="B",VLOOKUP(F983,room_rates!$A$2:$G$8,3,FALSE),IF(G983="P",VLOOKUP(F983,room_rates!$A$2:$G$8,6,FALSE),IF(G983="M",VLOOKUP(F983,room_rates!$A$2:$G$8,7,FALSE),"")))</f>
        <v>240</v>
      </c>
      <c r="R983">
        <f t="shared" si="212"/>
        <v>0</v>
      </c>
      <c r="S983">
        <f>IF(J983="Online Travel Agency",VLOOKUP(F983,room_rates!$A$2:$G$8,3,FALSE)*15%,0)</f>
        <v>0</v>
      </c>
      <c r="T983">
        <f t="shared" si="213"/>
        <v>0</v>
      </c>
      <c r="U983">
        <f t="shared" si="214"/>
        <v>960</v>
      </c>
      <c r="V983">
        <f t="shared" si="215"/>
        <v>4</v>
      </c>
    </row>
    <row r="984" spans="1:22" ht="14.25" customHeight="1" x14ac:dyDescent="0.35">
      <c r="A984" s="1">
        <v>1006511</v>
      </c>
      <c r="B984" s="3">
        <v>45715</v>
      </c>
      <c r="C984" s="3">
        <v>45715</v>
      </c>
      <c r="D984" s="3">
        <v>45717</v>
      </c>
      <c r="E984" s="1" t="s">
        <v>18</v>
      </c>
      <c r="F984" s="1">
        <v>1</v>
      </c>
      <c r="G984" s="1" t="s">
        <v>23</v>
      </c>
      <c r="H984" s="1">
        <v>0</v>
      </c>
      <c r="I984" s="1">
        <f t="shared" si="209"/>
        <v>0</v>
      </c>
      <c r="J984" s="1" t="s">
        <v>20</v>
      </c>
      <c r="K984" s="1">
        <v>3</v>
      </c>
      <c r="L984" s="1" t="s">
        <v>19</v>
      </c>
      <c r="M984" s="1" t="b">
        <v>1</v>
      </c>
      <c r="N984" s="2" t="s">
        <v>17</v>
      </c>
      <c r="O984">
        <f t="shared" si="210"/>
        <v>0</v>
      </c>
      <c r="P984">
        <f t="shared" si="211"/>
        <v>2</v>
      </c>
      <c r="Q984">
        <f>IF(G984="B",VLOOKUP(F984,room_rates!$A$2:$G$8,3,FALSE),IF(G984="P",VLOOKUP(F984,room_rates!$A$2:$G$8,6,FALSE),IF(G984="M",VLOOKUP(F984,room_rates!$A$2:$G$8,7,FALSE),"")))</f>
        <v>120</v>
      </c>
      <c r="R984">
        <f t="shared" si="212"/>
        <v>0</v>
      </c>
      <c r="S984">
        <f>IF(J984="Online Travel Agency",VLOOKUP(F984,room_rates!$A$2:$G$8,3,FALSE)*15%,0)</f>
        <v>0</v>
      </c>
      <c r="T984">
        <f t="shared" si="213"/>
        <v>1.2</v>
      </c>
      <c r="U984">
        <f t="shared" si="214"/>
        <v>712.8</v>
      </c>
      <c r="V984">
        <f t="shared" si="215"/>
        <v>6</v>
      </c>
    </row>
    <row r="985" spans="1:22" ht="14.25" customHeight="1" x14ac:dyDescent="0.35">
      <c r="A985" s="1">
        <v>1006717</v>
      </c>
      <c r="B985" s="3">
        <v>45680</v>
      </c>
      <c r="C985" s="3">
        <v>45715</v>
      </c>
      <c r="D985" s="3">
        <v>45719</v>
      </c>
      <c r="E985" s="1" t="s">
        <v>18</v>
      </c>
      <c r="F985" s="1">
        <v>2</v>
      </c>
      <c r="G985" s="1" t="s">
        <v>23</v>
      </c>
      <c r="H985" s="1">
        <v>0</v>
      </c>
      <c r="I985" s="1">
        <f t="shared" si="209"/>
        <v>0</v>
      </c>
      <c r="J985" s="1" t="s">
        <v>15</v>
      </c>
      <c r="K985" s="1">
        <v>2</v>
      </c>
      <c r="L985" s="1" t="s">
        <v>19</v>
      </c>
      <c r="M985" s="1" t="b">
        <v>0</v>
      </c>
      <c r="N985" s="2" t="s">
        <v>17</v>
      </c>
      <c r="O985">
        <f t="shared" si="210"/>
        <v>35</v>
      </c>
      <c r="P985">
        <f t="shared" si="211"/>
        <v>4</v>
      </c>
      <c r="Q985">
        <f>IF(G985="B",VLOOKUP(F985,room_rates!$A$2:$G$8,3,FALSE),IF(G985="P",VLOOKUP(F985,room_rates!$A$2:$G$8,6,FALSE),IF(G985="M",VLOOKUP(F985,room_rates!$A$2:$G$8,7,FALSE),"")))</f>
        <v>140</v>
      </c>
      <c r="R985">
        <f t="shared" si="212"/>
        <v>0</v>
      </c>
      <c r="S985">
        <f>IF(J985="Online Travel Agency",VLOOKUP(F985,room_rates!$A$2:$G$8,3,FALSE)*15%,0)</f>
        <v>0</v>
      </c>
      <c r="T985">
        <f t="shared" si="213"/>
        <v>0</v>
      </c>
      <c r="U985">
        <f t="shared" si="214"/>
        <v>1120</v>
      </c>
      <c r="V985">
        <f t="shared" si="215"/>
        <v>8</v>
      </c>
    </row>
    <row r="986" spans="1:22" ht="14.25" customHeight="1" x14ac:dyDescent="0.35">
      <c r="A986" s="1">
        <v>1006756</v>
      </c>
      <c r="B986" s="3">
        <v>45715</v>
      </c>
      <c r="C986" s="3">
        <v>45715</v>
      </c>
      <c r="D986" s="3">
        <v>45720</v>
      </c>
      <c r="E986" s="1" t="s">
        <v>21</v>
      </c>
      <c r="F986" s="1">
        <v>3</v>
      </c>
      <c r="G986" s="1" t="s">
        <v>23</v>
      </c>
      <c r="H986" s="1">
        <v>0</v>
      </c>
      <c r="I986" s="1">
        <f t="shared" si="209"/>
        <v>0</v>
      </c>
      <c r="J986" s="1" t="s">
        <v>20</v>
      </c>
      <c r="K986" s="1">
        <v>2</v>
      </c>
      <c r="L986" s="1" t="s">
        <v>19</v>
      </c>
      <c r="M986" s="1" t="b">
        <v>0</v>
      </c>
      <c r="N986" s="2" t="s">
        <v>17</v>
      </c>
      <c r="O986">
        <f t="shared" si="210"/>
        <v>0</v>
      </c>
      <c r="P986">
        <f t="shared" si="211"/>
        <v>5</v>
      </c>
      <c r="Q986">
        <f>IF(G986="B",VLOOKUP(F986,room_rates!$A$2:$G$8,3,FALSE),IF(G986="P",VLOOKUP(F986,room_rates!$A$2:$G$8,6,FALSE),IF(G986="M",VLOOKUP(F986,room_rates!$A$2:$G$8,7,FALSE),"")))</f>
        <v>220</v>
      </c>
      <c r="R986">
        <f t="shared" si="212"/>
        <v>0</v>
      </c>
      <c r="S986">
        <f>IF(J986="Online Travel Agency",VLOOKUP(F986,room_rates!$A$2:$G$8,3,FALSE)*15%,0)</f>
        <v>0</v>
      </c>
      <c r="T986">
        <f t="shared" si="213"/>
        <v>0</v>
      </c>
      <c r="U986">
        <f t="shared" si="214"/>
        <v>2200</v>
      </c>
      <c r="V986">
        <f t="shared" si="215"/>
        <v>10</v>
      </c>
    </row>
    <row r="987" spans="1:22" ht="14.25" customHeight="1" x14ac:dyDescent="0.35">
      <c r="A987" s="1">
        <v>1006876</v>
      </c>
      <c r="B987" s="3">
        <v>45679</v>
      </c>
      <c r="C987" s="3">
        <v>45715</v>
      </c>
      <c r="D987" s="3">
        <v>45719</v>
      </c>
      <c r="E987" s="1" t="s">
        <v>21</v>
      </c>
      <c r="F987" s="1">
        <v>4</v>
      </c>
      <c r="G987" s="1" t="s">
        <v>23</v>
      </c>
      <c r="H987" s="1">
        <v>0</v>
      </c>
      <c r="I987" s="1">
        <f t="shared" si="209"/>
        <v>0</v>
      </c>
      <c r="J987" s="1" t="s">
        <v>15</v>
      </c>
      <c r="K987" s="1">
        <v>3</v>
      </c>
      <c r="L987" s="1" t="s">
        <v>16</v>
      </c>
      <c r="M987" s="1" t="b">
        <v>0</v>
      </c>
      <c r="N987" s="2" t="s">
        <v>17</v>
      </c>
      <c r="O987">
        <f t="shared" si="210"/>
        <v>36</v>
      </c>
      <c r="P987">
        <f t="shared" si="211"/>
        <v>4</v>
      </c>
      <c r="Q987">
        <f>IF(G987="B",VLOOKUP(F987,room_rates!$A$2:$G$8,3,FALSE),IF(G987="P",VLOOKUP(F987,room_rates!$A$2:$G$8,6,FALSE),IF(G987="M",VLOOKUP(F987,room_rates!$A$2:$G$8,7,FALSE),"")))</f>
        <v>230</v>
      </c>
      <c r="R987">
        <f t="shared" si="212"/>
        <v>0</v>
      </c>
      <c r="S987">
        <f>IF(J987="Online Travel Agency",VLOOKUP(F987,room_rates!$A$2:$G$8,3,FALSE)*15%,0)</f>
        <v>0</v>
      </c>
      <c r="T987">
        <f t="shared" si="213"/>
        <v>0</v>
      </c>
      <c r="U987">
        <f t="shared" si="214"/>
        <v>2760</v>
      </c>
      <c r="V987">
        <f t="shared" si="215"/>
        <v>12</v>
      </c>
    </row>
    <row r="988" spans="1:22" ht="14.25" hidden="1" customHeight="1" x14ac:dyDescent="0.35">
      <c r="A988" s="1">
        <v>1006989</v>
      </c>
      <c r="B988" s="3">
        <v>45680</v>
      </c>
      <c r="C988" s="3">
        <v>45715</v>
      </c>
      <c r="E988" s="1" t="s">
        <v>21</v>
      </c>
      <c r="F988" s="1">
        <v>3</v>
      </c>
      <c r="H988" s="1">
        <v>0</v>
      </c>
      <c r="I988" s="1"/>
      <c r="J988" s="2" t="s">
        <v>15</v>
      </c>
      <c r="K988" s="1">
        <v>2</v>
      </c>
      <c r="L988" s="1" t="s">
        <v>16</v>
      </c>
      <c r="N988" s="2" t="s">
        <v>22</v>
      </c>
    </row>
    <row r="989" spans="1:22" ht="14.25" hidden="1" customHeight="1" x14ac:dyDescent="0.35">
      <c r="A989" s="1">
        <v>1007028</v>
      </c>
      <c r="B989" s="3">
        <v>45715</v>
      </c>
      <c r="C989" s="3">
        <v>45715</v>
      </c>
      <c r="E989" s="1" t="s">
        <v>18</v>
      </c>
      <c r="F989" s="1">
        <v>1</v>
      </c>
      <c r="H989" s="1">
        <v>0</v>
      </c>
      <c r="I989" s="1"/>
      <c r="J989" s="2" t="s">
        <v>15</v>
      </c>
      <c r="K989" s="1">
        <v>2</v>
      </c>
      <c r="L989" s="1" t="s">
        <v>16</v>
      </c>
      <c r="N989" s="2" t="s">
        <v>22</v>
      </c>
    </row>
    <row r="990" spans="1:22" ht="14.25" hidden="1" customHeight="1" x14ac:dyDescent="0.35">
      <c r="A990" s="1">
        <v>1007145</v>
      </c>
      <c r="B990" s="3">
        <v>45679</v>
      </c>
      <c r="C990" s="3">
        <v>45715</v>
      </c>
      <c r="E990" s="1" t="s">
        <v>18</v>
      </c>
      <c r="F990" s="1">
        <v>1</v>
      </c>
      <c r="H990" s="1">
        <v>0</v>
      </c>
      <c r="I990" s="1"/>
      <c r="J990" s="2" t="s">
        <v>15</v>
      </c>
      <c r="K990" s="1">
        <v>2</v>
      </c>
      <c r="L990" s="1" t="s">
        <v>16</v>
      </c>
      <c r="N990" s="2" t="s">
        <v>22</v>
      </c>
    </row>
    <row r="991" spans="1:22" ht="14.25" customHeight="1" x14ac:dyDescent="0.35">
      <c r="A991" s="1">
        <v>1001623</v>
      </c>
      <c r="B991" s="3">
        <v>45710</v>
      </c>
      <c r="C991" s="3">
        <v>45716</v>
      </c>
      <c r="D991" s="3">
        <v>45721</v>
      </c>
      <c r="E991" s="1" t="s">
        <v>18</v>
      </c>
      <c r="F991" s="1">
        <v>2</v>
      </c>
      <c r="G991" s="1" t="s">
        <v>23</v>
      </c>
      <c r="H991" s="1">
        <v>0</v>
      </c>
      <c r="I991" s="1">
        <f t="shared" ref="I991:I1016" si="216">H991/100</f>
        <v>0</v>
      </c>
      <c r="J991" s="1" t="s">
        <v>15</v>
      </c>
      <c r="K991" s="1">
        <v>2</v>
      </c>
      <c r="L991" s="1" t="s">
        <v>19</v>
      </c>
      <c r="M991" s="1" t="b">
        <v>0</v>
      </c>
      <c r="N991" s="2" t="s">
        <v>17</v>
      </c>
      <c r="O991">
        <f t="shared" ref="O991:O1016" si="217">C991-B991</f>
        <v>6</v>
      </c>
      <c r="P991">
        <f t="shared" ref="P991:P1016" si="218">D991-C991</f>
        <v>5</v>
      </c>
      <c r="Q991">
        <f>IF(G991="B",VLOOKUP(F991,room_rates!$A$2:$G$8,3,FALSE),IF(G991="P",VLOOKUP(F991,room_rates!$A$2:$G$8,6,FALSE),IF(G991="M",VLOOKUP(F991,room_rates!$A$2:$G$8,7,FALSE),"")))</f>
        <v>140</v>
      </c>
      <c r="R991">
        <f t="shared" ref="R991:R1016" si="219">Q991*(H991/100)</f>
        <v>0</v>
      </c>
      <c r="S991">
        <f>IF(J991="Online Travel Agency",VLOOKUP(F991,room_rates!$A$2:$G$8,3,FALSE)*15%,0)</f>
        <v>0</v>
      </c>
      <c r="T991">
        <f t="shared" ref="T991:T1016" si="220">IF(M991=TRUE, Q991*1%,0)</f>
        <v>0</v>
      </c>
      <c r="U991">
        <f t="shared" ref="U991:U1016" si="221">(Q991-R991-S991-T991)*V991</f>
        <v>1400</v>
      </c>
      <c r="V991">
        <f t="shared" ref="V991:V1016" si="222">K991*P991</f>
        <v>10</v>
      </c>
    </row>
    <row r="992" spans="1:22" ht="14.25" customHeight="1" x14ac:dyDescent="0.35">
      <c r="A992" s="1">
        <v>1001721</v>
      </c>
      <c r="B992" s="3">
        <v>45693</v>
      </c>
      <c r="C992" s="3">
        <v>45716</v>
      </c>
      <c r="D992" s="3">
        <v>45720</v>
      </c>
      <c r="E992" s="1" t="s">
        <v>18</v>
      </c>
      <c r="F992" s="1">
        <v>1</v>
      </c>
      <c r="G992" s="1" t="s">
        <v>23</v>
      </c>
      <c r="H992" s="1">
        <v>0</v>
      </c>
      <c r="I992" s="1">
        <f t="shared" si="216"/>
        <v>0</v>
      </c>
      <c r="J992" s="1" t="s">
        <v>15</v>
      </c>
      <c r="K992" s="1">
        <v>3</v>
      </c>
      <c r="L992" s="1" t="s">
        <v>16</v>
      </c>
      <c r="M992" s="1" t="b">
        <v>1</v>
      </c>
      <c r="N992" s="2" t="s">
        <v>17</v>
      </c>
      <c r="O992">
        <f t="shared" si="217"/>
        <v>23</v>
      </c>
      <c r="P992">
        <f t="shared" si="218"/>
        <v>4</v>
      </c>
      <c r="Q992">
        <f>IF(G992="B",VLOOKUP(F992,room_rates!$A$2:$G$8,3,FALSE),IF(G992="P",VLOOKUP(F992,room_rates!$A$2:$G$8,6,FALSE),IF(G992="M",VLOOKUP(F992,room_rates!$A$2:$G$8,7,FALSE),"")))</f>
        <v>120</v>
      </c>
      <c r="R992">
        <f t="shared" si="219"/>
        <v>0</v>
      </c>
      <c r="S992">
        <f>IF(J992="Online Travel Agency",VLOOKUP(F992,room_rates!$A$2:$G$8,3,FALSE)*15%,0)</f>
        <v>0</v>
      </c>
      <c r="T992">
        <f t="shared" si="220"/>
        <v>1.2</v>
      </c>
      <c r="U992">
        <f t="shared" si="221"/>
        <v>1425.6</v>
      </c>
      <c r="V992">
        <f t="shared" si="222"/>
        <v>12</v>
      </c>
    </row>
    <row r="993" spans="1:22" ht="14.25" customHeight="1" x14ac:dyDescent="0.35">
      <c r="A993" s="1">
        <v>1002344</v>
      </c>
      <c r="B993" s="3">
        <v>45699</v>
      </c>
      <c r="C993" s="3">
        <v>45716</v>
      </c>
      <c r="D993" s="3">
        <v>45717</v>
      </c>
      <c r="E993" s="1" t="s">
        <v>18</v>
      </c>
      <c r="F993" s="1">
        <v>2</v>
      </c>
      <c r="G993" s="1" t="s">
        <v>23</v>
      </c>
      <c r="H993" s="1">
        <v>0</v>
      </c>
      <c r="I993" s="1">
        <f t="shared" si="216"/>
        <v>0</v>
      </c>
      <c r="J993" s="1" t="s">
        <v>24</v>
      </c>
      <c r="K993" s="1">
        <v>1</v>
      </c>
      <c r="L993" s="1" t="s">
        <v>19</v>
      </c>
      <c r="M993" s="1" t="b">
        <v>0</v>
      </c>
      <c r="N993" s="2" t="s">
        <v>17</v>
      </c>
      <c r="O993">
        <f t="shared" si="217"/>
        <v>17</v>
      </c>
      <c r="P993">
        <f t="shared" si="218"/>
        <v>1</v>
      </c>
      <c r="Q993">
        <f>IF(G993="B",VLOOKUP(F993,room_rates!$A$2:$G$8,3,FALSE),IF(G993="P",VLOOKUP(F993,room_rates!$A$2:$G$8,6,FALSE),IF(G993="M",VLOOKUP(F993,room_rates!$A$2:$G$8,7,FALSE),"")))</f>
        <v>140</v>
      </c>
      <c r="R993">
        <f t="shared" si="219"/>
        <v>0</v>
      </c>
      <c r="S993">
        <f>IF(J993="Online Travel Agency",VLOOKUP(F993,room_rates!$A$2:$G$8,3,FALSE)*15%,0)</f>
        <v>21</v>
      </c>
      <c r="T993">
        <f t="shared" si="220"/>
        <v>0</v>
      </c>
      <c r="U993">
        <f t="shared" si="221"/>
        <v>119</v>
      </c>
      <c r="V993">
        <f t="shared" si="222"/>
        <v>1</v>
      </c>
    </row>
    <row r="994" spans="1:22" ht="14.25" customHeight="1" x14ac:dyDescent="0.35">
      <c r="A994" s="1">
        <v>1002376</v>
      </c>
      <c r="B994" s="3">
        <v>45699</v>
      </c>
      <c r="C994" s="3">
        <v>45716</v>
      </c>
      <c r="D994" s="3">
        <v>45721</v>
      </c>
      <c r="E994" s="1" t="s">
        <v>21</v>
      </c>
      <c r="F994" s="1">
        <v>4</v>
      </c>
      <c r="G994" s="1" t="s">
        <v>23</v>
      </c>
      <c r="H994" s="1">
        <v>0</v>
      </c>
      <c r="I994" s="1">
        <f t="shared" si="216"/>
        <v>0</v>
      </c>
      <c r="J994" s="1" t="s">
        <v>24</v>
      </c>
      <c r="K994" s="1">
        <v>2</v>
      </c>
      <c r="L994" s="1" t="s">
        <v>19</v>
      </c>
      <c r="M994" s="1" t="b">
        <v>0</v>
      </c>
      <c r="N994" s="2" t="s">
        <v>17</v>
      </c>
      <c r="O994">
        <f t="shared" si="217"/>
        <v>17</v>
      </c>
      <c r="P994">
        <f t="shared" si="218"/>
        <v>5</v>
      </c>
      <c r="Q994">
        <f>IF(G994="B",VLOOKUP(F994,room_rates!$A$2:$G$8,3,FALSE),IF(G994="P",VLOOKUP(F994,room_rates!$A$2:$G$8,6,FALSE),IF(G994="M",VLOOKUP(F994,room_rates!$A$2:$G$8,7,FALSE),"")))</f>
        <v>230</v>
      </c>
      <c r="R994">
        <f t="shared" si="219"/>
        <v>0</v>
      </c>
      <c r="S994">
        <f>IF(J994="Online Travel Agency",VLOOKUP(F994,room_rates!$A$2:$G$8,3,FALSE)*15%,0)</f>
        <v>34.5</v>
      </c>
      <c r="T994">
        <f t="shared" si="220"/>
        <v>0</v>
      </c>
      <c r="U994">
        <f t="shared" si="221"/>
        <v>1955</v>
      </c>
      <c r="V994">
        <f t="shared" si="222"/>
        <v>10</v>
      </c>
    </row>
    <row r="995" spans="1:22" ht="14.25" customHeight="1" x14ac:dyDescent="0.35">
      <c r="A995" s="1">
        <v>1002551</v>
      </c>
      <c r="B995" s="3">
        <v>45695</v>
      </c>
      <c r="C995" s="3">
        <v>45716</v>
      </c>
      <c r="D995" s="3">
        <v>45722</v>
      </c>
      <c r="E995" s="1" t="s">
        <v>13</v>
      </c>
      <c r="F995" s="1">
        <v>7</v>
      </c>
      <c r="G995" s="1" t="s">
        <v>23</v>
      </c>
      <c r="H995" s="1">
        <v>0</v>
      </c>
      <c r="I995" s="1">
        <f t="shared" si="216"/>
        <v>0</v>
      </c>
      <c r="J995" s="1" t="s">
        <v>15</v>
      </c>
      <c r="K995" s="1">
        <v>2</v>
      </c>
      <c r="L995" s="1" t="s">
        <v>19</v>
      </c>
      <c r="M995" s="1" t="b">
        <v>0</v>
      </c>
      <c r="N995" s="2" t="s">
        <v>17</v>
      </c>
      <c r="O995">
        <f t="shared" si="217"/>
        <v>21</v>
      </c>
      <c r="P995">
        <f t="shared" si="218"/>
        <v>6</v>
      </c>
      <c r="Q995">
        <f>IF(G995="B",VLOOKUP(F995,room_rates!$A$2:$G$8,3,FALSE),IF(G995="P",VLOOKUP(F995,room_rates!$A$2:$G$8,6,FALSE),IF(G995="M",VLOOKUP(F995,room_rates!$A$2:$G$8,7,FALSE),"")))</f>
        <v>450</v>
      </c>
      <c r="R995">
        <f t="shared" si="219"/>
        <v>0</v>
      </c>
      <c r="S995">
        <f>IF(J995="Online Travel Agency",VLOOKUP(F995,room_rates!$A$2:$G$8,3,FALSE)*15%,0)</f>
        <v>0</v>
      </c>
      <c r="T995">
        <f t="shared" si="220"/>
        <v>0</v>
      </c>
      <c r="U995">
        <f t="shared" si="221"/>
        <v>5400</v>
      </c>
      <c r="V995">
        <f t="shared" si="222"/>
        <v>12</v>
      </c>
    </row>
    <row r="996" spans="1:22" ht="14.25" customHeight="1" x14ac:dyDescent="0.35">
      <c r="A996" s="1">
        <v>1002562</v>
      </c>
      <c r="B996" s="3">
        <v>45682</v>
      </c>
      <c r="C996" s="3">
        <v>45716</v>
      </c>
      <c r="D996" s="3">
        <v>45720</v>
      </c>
      <c r="E996" s="1" t="s">
        <v>13</v>
      </c>
      <c r="F996" s="1">
        <v>6</v>
      </c>
      <c r="G996" s="1" t="s">
        <v>23</v>
      </c>
      <c r="H996" s="1">
        <v>0</v>
      </c>
      <c r="I996" s="1">
        <f t="shared" si="216"/>
        <v>0</v>
      </c>
      <c r="J996" s="1" t="s">
        <v>15</v>
      </c>
      <c r="K996" s="1">
        <v>2</v>
      </c>
      <c r="L996" s="1" t="s">
        <v>19</v>
      </c>
      <c r="M996" s="1" t="b">
        <v>1</v>
      </c>
      <c r="N996" s="2" t="s">
        <v>17</v>
      </c>
      <c r="O996">
        <f t="shared" si="217"/>
        <v>34</v>
      </c>
      <c r="P996">
        <f t="shared" si="218"/>
        <v>4</v>
      </c>
      <c r="Q996">
        <f>IF(G996="B",VLOOKUP(F996,room_rates!$A$2:$G$8,3,FALSE),IF(G996="P",VLOOKUP(F996,room_rates!$A$2:$G$8,6,FALSE),IF(G996="M",VLOOKUP(F996,room_rates!$A$2:$G$8,7,FALSE),"")))</f>
        <v>350</v>
      </c>
      <c r="R996">
        <f t="shared" si="219"/>
        <v>0</v>
      </c>
      <c r="S996">
        <f>IF(J996="Online Travel Agency",VLOOKUP(F996,room_rates!$A$2:$G$8,3,FALSE)*15%,0)</f>
        <v>0</v>
      </c>
      <c r="T996">
        <f t="shared" si="220"/>
        <v>3.5</v>
      </c>
      <c r="U996">
        <f t="shared" si="221"/>
        <v>2772</v>
      </c>
      <c r="V996">
        <f t="shared" si="222"/>
        <v>8</v>
      </c>
    </row>
    <row r="997" spans="1:22" ht="14.25" customHeight="1" x14ac:dyDescent="0.35">
      <c r="A997" s="1">
        <v>1002786</v>
      </c>
      <c r="B997" s="3">
        <v>45713</v>
      </c>
      <c r="C997" s="3">
        <v>45716</v>
      </c>
      <c r="D997" s="3">
        <v>45722</v>
      </c>
      <c r="E997" s="1" t="s">
        <v>21</v>
      </c>
      <c r="F997" s="1">
        <v>5</v>
      </c>
      <c r="G997" s="1" t="s">
        <v>23</v>
      </c>
      <c r="H997" s="1">
        <v>0</v>
      </c>
      <c r="I997" s="1">
        <f t="shared" si="216"/>
        <v>0</v>
      </c>
      <c r="J997" s="1" t="s">
        <v>15</v>
      </c>
      <c r="K997" s="1">
        <v>1</v>
      </c>
      <c r="L997" s="1" t="s">
        <v>19</v>
      </c>
      <c r="M997" s="1" t="b">
        <v>1</v>
      </c>
      <c r="N997" s="2" t="s">
        <v>17</v>
      </c>
      <c r="O997">
        <f t="shared" si="217"/>
        <v>3</v>
      </c>
      <c r="P997">
        <f t="shared" si="218"/>
        <v>6</v>
      </c>
      <c r="Q997">
        <f>IF(G997="B",VLOOKUP(F997,room_rates!$A$2:$G$8,3,FALSE),IF(G997="P",VLOOKUP(F997,room_rates!$A$2:$G$8,6,FALSE),IF(G997="M",VLOOKUP(F997,room_rates!$A$2:$G$8,7,FALSE),"")))</f>
        <v>240</v>
      </c>
      <c r="R997">
        <f t="shared" si="219"/>
        <v>0</v>
      </c>
      <c r="S997">
        <f>IF(J997="Online Travel Agency",VLOOKUP(F997,room_rates!$A$2:$G$8,3,FALSE)*15%,0)</f>
        <v>0</v>
      </c>
      <c r="T997">
        <f t="shared" si="220"/>
        <v>2.4</v>
      </c>
      <c r="U997">
        <f t="shared" si="221"/>
        <v>1425.6</v>
      </c>
      <c r="V997">
        <f t="shared" si="222"/>
        <v>6</v>
      </c>
    </row>
    <row r="998" spans="1:22" ht="14.25" customHeight="1" x14ac:dyDescent="0.35">
      <c r="A998" s="1">
        <v>1002938</v>
      </c>
      <c r="B998" s="3">
        <v>45674</v>
      </c>
      <c r="C998" s="3">
        <v>45716</v>
      </c>
      <c r="D998" s="3">
        <v>45718</v>
      </c>
      <c r="E998" s="1" t="s">
        <v>21</v>
      </c>
      <c r="F998" s="1">
        <v>3</v>
      </c>
      <c r="G998" s="1" t="s">
        <v>23</v>
      </c>
      <c r="H998" s="1">
        <v>0</v>
      </c>
      <c r="I998" s="1">
        <f t="shared" si="216"/>
        <v>0</v>
      </c>
      <c r="J998" s="1" t="s">
        <v>15</v>
      </c>
      <c r="K998" s="1">
        <v>1</v>
      </c>
      <c r="L998" s="1" t="s">
        <v>19</v>
      </c>
      <c r="M998" s="1" t="b">
        <v>0</v>
      </c>
      <c r="N998" s="2" t="s">
        <v>17</v>
      </c>
      <c r="O998">
        <f t="shared" si="217"/>
        <v>42</v>
      </c>
      <c r="P998">
        <f t="shared" si="218"/>
        <v>2</v>
      </c>
      <c r="Q998">
        <f>IF(G998="B",VLOOKUP(F998,room_rates!$A$2:$G$8,3,FALSE),IF(G998="P",VLOOKUP(F998,room_rates!$A$2:$G$8,6,FALSE),IF(G998="M",VLOOKUP(F998,room_rates!$A$2:$G$8,7,FALSE),"")))</f>
        <v>220</v>
      </c>
      <c r="R998">
        <f t="shared" si="219"/>
        <v>0</v>
      </c>
      <c r="S998">
        <f>IF(J998="Online Travel Agency",VLOOKUP(F998,room_rates!$A$2:$G$8,3,FALSE)*15%,0)</f>
        <v>0</v>
      </c>
      <c r="T998">
        <f t="shared" si="220"/>
        <v>0</v>
      </c>
      <c r="U998">
        <f t="shared" si="221"/>
        <v>440</v>
      </c>
      <c r="V998">
        <f t="shared" si="222"/>
        <v>2</v>
      </c>
    </row>
    <row r="999" spans="1:22" ht="14.25" customHeight="1" x14ac:dyDescent="0.35">
      <c r="A999" s="1">
        <v>1005340</v>
      </c>
      <c r="B999" s="3">
        <v>45700</v>
      </c>
      <c r="C999" s="3">
        <v>45716</v>
      </c>
      <c r="D999" s="3">
        <v>45721</v>
      </c>
      <c r="E999" s="1" t="s">
        <v>21</v>
      </c>
      <c r="F999" s="1">
        <v>3</v>
      </c>
      <c r="G999" s="1" t="s">
        <v>23</v>
      </c>
      <c r="H999" s="1">
        <v>0</v>
      </c>
      <c r="I999" s="1">
        <f t="shared" si="216"/>
        <v>0</v>
      </c>
      <c r="J999" s="1" t="s">
        <v>24</v>
      </c>
      <c r="K999" s="1">
        <v>2</v>
      </c>
      <c r="L999" s="1" t="s">
        <v>19</v>
      </c>
      <c r="M999" s="1" t="b">
        <v>1</v>
      </c>
      <c r="N999" s="2" t="s">
        <v>17</v>
      </c>
      <c r="O999">
        <f t="shared" si="217"/>
        <v>16</v>
      </c>
      <c r="P999">
        <f t="shared" si="218"/>
        <v>5</v>
      </c>
      <c r="Q999">
        <f>IF(G999="B",VLOOKUP(F999,room_rates!$A$2:$G$8,3,FALSE),IF(G999="P",VLOOKUP(F999,room_rates!$A$2:$G$8,6,FALSE),IF(G999="M",VLOOKUP(F999,room_rates!$A$2:$G$8,7,FALSE),"")))</f>
        <v>220</v>
      </c>
      <c r="R999">
        <f t="shared" si="219"/>
        <v>0</v>
      </c>
      <c r="S999">
        <f>IF(J999="Online Travel Agency",VLOOKUP(F999,room_rates!$A$2:$G$8,3,FALSE)*15%,0)</f>
        <v>33</v>
      </c>
      <c r="T999">
        <f t="shared" si="220"/>
        <v>2.2000000000000002</v>
      </c>
      <c r="U999">
        <f t="shared" si="221"/>
        <v>1848</v>
      </c>
      <c r="V999">
        <f t="shared" si="222"/>
        <v>10</v>
      </c>
    </row>
    <row r="1000" spans="1:22" ht="14.25" customHeight="1" x14ac:dyDescent="0.35">
      <c r="A1000" s="1">
        <v>1005467</v>
      </c>
      <c r="B1000" s="3">
        <v>45716</v>
      </c>
      <c r="C1000" s="3">
        <v>45716</v>
      </c>
      <c r="D1000" s="3">
        <v>45721</v>
      </c>
      <c r="E1000" s="1" t="s">
        <v>21</v>
      </c>
      <c r="F1000" s="1">
        <v>4</v>
      </c>
      <c r="G1000" s="1" t="s">
        <v>23</v>
      </c>
      <c r="H1000" s="1">
        <v>0</v>
      </c>
      <c r="I1000" s="1">
        <f t="shared" si="216"/>
        <v>0</v>
      </c>
      <c r="J1000" s="1" t="s">
        <v>20</v>
      </c>
      <c r="K1000" s="1">
        <v>2</v>
      </c>
      <c r="L1000" s="1" t="s">
        <v>19</v>
      </c>
      <c r="M1000" s="1" t="b">
        <v>0</v>
      </c>
      <c r="N1000" s="2" t="s">
        <v>17</v>
      </c>
      <c r="O1000">
        <f t="shared" si="217"/>
        <v>0</v>
      </c>
      <c r="P1000">
        <f t="shared" si="218"/>
        <v>5</v>
      </c>
      <c r="Q1000">
        <f>IF(G1000="B",VLOOKUP(F1000,room_rates!$A$2:$G$8,3,FALSE),IF(G1000="P",VLOOKUP(F1000,room_rates!$A$2:$G$8,6,FALSE),IF(G1000="M",VLOOKUP(F1000,room_rates!$A$2:$G$8,7,FALSE),"")))</f>
        <v>230</v>
      </c>
      <c r="R1000">
        <f t="shared" si="219"/>
        <v>0</v>
      </c>
      <c r="S1000">
        <f>IF(J1000="Online Travel Agency",VLOOKUP(F1000,room_rates!$A$2:$G$8,3,FALSE)*15%,0)</f>
        <v>0</v>
      </c>
      <c r="T1000">
        <f t="shared" si="220"/>
        <v>0</v>
      </c>
      <c r="U1000">
        <f t="shared" si="221"/>
        <v>2300</v>
      </c>
      <c r="V1000">
        <f t="shared" si="222"/>
        <v>10</v>
      </c>
    </row>
    <row r="1001" spans="1:22" ht="14.25" customHeight="1" x14ac:dyDescent="0.35">
      <c r="A1001" s="1">
        <v>1005609</v>
      </c>
      <c r="B1001" s="3">
        <v>45708</v>
      </c>
      <c r="C1001" s="3">
        <v>45716</v>
      </c>
      <c r="D1001" s="3">
        <v>45718</v>
      </c>
      <c r="E1001" s="1" t="s">
        <v>18</v>
      </c>
      <c r="F1001" s="1">
        <v>2</v>
      </c>
      <c r="G1001" s="1" t="s">
        <v>23</v>
      </c>
      <c r="H1001" s="1">
        <v>0</v>
      </c>
      <c r="I1001" s="1">
        <f t="shared" si="216"/>
        <v>0</v>
      </c>
      <c r="J1001" s="1" t="s">
        <v>24</v>
      </c>
      <c r="K1001" s="1">
        <v>2</v>
      </c>
      <c r="L1001" s="1" t="s">
        <v>16</v>
      </c>
      <c r="M1001" s="1" t="b">
        <v>0</v>
      </c>
      <c r="N1001" s="2" t="s">
        <v>17</v>
      </c>
      <c r="O1001">
        <f t="shared" si="217"/>
        <v>8</v>
      </c>
      <c r="P1001">
        <f t="shared" si="218"/>
        <v>2</v>
      </c>
      <c r="Q1001">
        <f>IF(G1001="B",VLOOKUP(F1001,room_rates!$A$2:$G$8,3,FALSE),IF(G1001="P",VLOOKUP(F1001,room_rates!$A$2:$G$8,6,FALSE),IF(G1001="M",VLOOKUP(F1001,room_rates!$A$2:$G$8,7,FALSE),"")))</f>
        <v>140</v>
      </c>
      <c r="R1001">
        <f t="shared" si="219"/>
        <v>0</v>
      </c>
      <c r="S1001">
        <f>IF(J1001="Online Travel Agency",VLOOKUP(F1001,room_rates!$A$2:$G$8,3,FALSE)*15%,0)</f>
        <v>21</v>
      </c>
      <c r="T1001">
        <f t="shared" si="220"/>
        <v>0</v>
      </c>
      <c r="U1001">
        <f t="shared" si="221"/>
        <v>476</v>
      </c>
      <c r="V1001">
        <f t="shared" si="222"/>
        <v>4</v>
      </c>
    </row>
    <row r="1002" spans="1:22" ht="14.25" customHeight="1" x14ac:dyDescent="0.35">
      <c r="A1002" s="1">
        <v>1005723</v>
      </c>
      <c r="B1002" s="3">
        <v>45716</v>
      </c>
      <c r="C1002" s="3">
        <v>45716</v>
      </c>
      <c r="D1002" s="3">
        <v>45718</v>
      </c>
      <c r="E1002" s="1" t="s">
        <v>18</v>
      </c>
      <c r="F1002" s="1">
        <v>2</v>
      </c>
      <c r="G1002" s="1" t="s">
        <v>23</v>
      </c>
      <c r="H1002" s="1">
        <v>0</v>
      </c>
      <c r="I1002" s="1">
        <f t="shared" si="216"/>
        <v>0</v>
      </c>
      <c r="J1002" s="1" t="s">
        <v>20</v>
      </c>
      <c r="K1002" s="1">
        <v>2</v>
      </c>
      <c r="L1002" s="1" t="s">
        <v>19</v>
      </c>
      <c r="M1002" s="1" t="b">
        <v>0</v>
      </c>
      <c r="N1002" s="2" t="s">
        <v>17</v>
      </c>
      <c r="O1002">
        <f t="shared" si="217"/>
        <v>0</v>
      </c>
      <c r="P1002">
        <f t="shared" si="218"/>
        <v>2</v>
      </c>
      <c r="Q1002">
        <f>IF(G1002="B",VLOOKUP(F1002,room_rates!$A$2:$G$8,3,FALSE),IF(G1002="P",VLOOKUP(F1002,room_rates!$A$2:$G$8,6,FALSE),IF(G1002="M",VLOOKUP(F1002,room_rates!$A$2:$G$8,7,FALSE),"")))</f>
        <v>140</v>
      </c>
      <c r="R1002">
        <f t="shared" si="219"/>
        <v>0</v>
      </c>
      <c r="S1002">
        <f>IF(J1002="Online Travel Agency",VLOOKUP(F1002,room_rates!$A$2:$G$8,3,FALSE)*15%,0)</f>
        <v>0</v>
      </c>
      <c r="T1002">
        <f t="shared" si="220"/>
        <v>0</v>
      </c>
      <c r="U1002">
        <f t="shared" si="221"/>
        <v>560</v>
      </c>
      <c r="V1002">
        <f t="shared" si="222"/>
        <v>4</v>
      </c>
    </row>
    <row r="1003" spans="1:22" ht="14.25" customHeight="1" x14ac:dyDescent="0.35">
      <c r="A1003" s="1">
        <v>1005934</v>
      </c>
      <c r="B1003" s="3">
        <v>45704</v>
      </c>
      <c r="C1003" s="3">
        <v>45716</v>
      </c>
      <c r="D1003" s="3">
        <v>45720</v>
      </c>
      <c r="E1003" s="1" t="s">
        <v>18</v>
      </c>
      <c r="F1003" s="1">
        <v>2</v>
      </c>
      <c r="G1003" s="1" t="s">
        <v>23</v>
      </c>
      <c r="H1003" s="1">
        <v>0</v>
      </c>
      <c r="I1003" s="1">
        <f t="shared" si="216"/>
        <v>0</v>
      </c>
      <c r="J1003" s="1" t="s">
        <v>24</v>
      </c>
      <c r="K1003" s="1">
        <v>2</v>
      </c>
      <c r="L1003" s="1" t="s">
        <v>19</v>
      </c>
      <c r="M1003" s="1" t="b">
        <v>0</v>
      </c>
      <c r="N1003" s="2" t="s">
        <v>17</v>
      </c>
      <c r="O1003">
        <f t="shared" si="217"/>
        <v>12</v>
      </c>
      <c r="P1003">
        <f t="shared" si="218"/>
        <v>4</v>
      </c>
      <c r="Q1003">
        <f>IF(G1003="B",VLOOKUP(F1003,room_rates!$A$2:$G$8,3,FALSE),IF(G1003="P",VLOOKUP(F1003,room_rates!$A$2:$G$8,6,FALSE),IF(G1003="M",VLOOKUP(F1003,room_rates!$A$2:$G$8,7,FALSE),"")))</f>
        <v>140</v>
      </c>
      <c r="R1003">
        <f t="shared" si="219"/>
        <v>0</v>
      </c>
      <c r="S1003">
        <f>IF(J1003="Online Travel Agency",VLOOKUP(F1003,room_rates!$A$2:$G$8,3,FALSE)*15%,0)</f>
        <v>21</v>
      </c>
      <c r="T1003">
        <f t="shared" si="220"/>
        <v>0</v>
      </c>
      <c r="U1003">
        <f t="shared" si="221"/>
        <v>952</v>
      </c>
      <c r="V1003">
        <f t="shared" si="222"/>
        <v>8</v>
      </c>
    </row>
    <row r="1004" spans="1:22" ht="14.25" customHeight="1" x14ac:dyDescent="0.35">
      <c r="A1004" s="1">
        <v>1006185</v>
      </c>
      <c r="B1004" s="3">
        <v>45716</v>
      </c>
      <c r="C1004" s="3">
        <v>45716</v>
      </c>
      <c r="D1004" s="3">
        <v>45720</v>
      </c>
      <c r="E1004" s="1" t="s">
        <v>18</v>
      </c>
      <c r="F1004" s="1">
        <v>1</v>
      </c>
      <c r="G1004" s="1" t="s">
        <v>23</v>
      </c>
      <c r="H1004" s="1">
        <v>0</v>
      </c>
      <c r="I1004" s="1">
        <f t="shared" si="216"/>
        <v>0</v>
      </c>
      <c r="J1004" s="1" t="s">
        <v>20</v>
      </c>
      <c r="K1004" s="1">
        <v>2</v>
      </c>
      <c r="L1004" s="1" t="s">
        <v>19</v>
      </c>
      <c r="M1004" s="1" t="b">
        <v>0</v>
      </c>
      <c r="N1004" s="2" t="s">
        <v>17</v>
      </c>
      <c r="O1004">
        <f t="shared" si="217"/>
        <v>0</v>
      </c>
      <c r="P1004">
        <f t="shared" si="218"/>
        <v>4</v>
      </c>
      <c r="Q1004">
        <f>IF(G1004="B",VLOOKUP(F1004,room_rates!$A$2:$G$8,3,FALSE),IF(G1004="P",VLOOKUP(F1004,room_rates!$A$2:$G$8,6,FALSE),IF(G1004="M",VLOOKUP(F1004,room_rates!$A$2:$G$8,7,FALSE),"")))</f>
        <v>120</v>
      </c>
      <c r="R1004">
        <f t="shared" si="219"/>
        <v>0</v>
      </c>
      <c r="S1004">
        <f>IF(J1004="Online Travel Agency",VLOOKUP(F1004,room_rates!$A$2:$G$8,3,FALSE)*15%,0)</f>
        <v>0</v>
      </c>
      <c r="T1004">
        <f t="shared" si="220"/>
        <v>0</v>
      </c>
      <c r="U1004">
        <f t="shared" si="221"/>
        <v>960</v>
      </c>
      <c r="V1004">
        <f t="shared" si="222"/>
        <v>8</v>
      </c>
    </row>
    <row r="1005" spans="1:22" ht="14.25" customHeight="1" x14ac:dyDescent="0.35">
      <c r="A1005" s="1">
        <v>1006211</v>
      </c>
      <c r="B1005" s="3">
        <v>45701</v>
      </c>
      <c r="C1005" s="3">
        <v>45716</v>
      </c>
      <c r="D1005" s="3">
        <v>45717</v>
      </c>
      <c r="E1005" s="1" t="s">
        <v>18</v>
      </c>
      <c r="F1005" s="1">
        <v>1</v>
      </c>
      <c r="G1005" s="1" t="s">
        <v>23</v>
      </c>
      <c r="H1005" s="1">
        <v>0</v>
      </c>
      <c r="I1005" s="1">
        <f t="shared" si="216"/>
        <v>0</v>
      </c>
      <c r="J1005" s="1" t="s">
        <v>24</v>
      </c>
      <c r="K1005" s="1">
        <v>2</v>
      </c>
      <c r="L1005" s="1" t="s">
        <v>19</v>
      </c>
      <c r="M1005" s="1" t="b">
        <v>0</v>
      </c>
      <c r="N1005" s="2" t="s">
        <v>17</v>
      </c>
      <c r="O1005">
        <f t="shared" si="217"/>
        <v>15</v>
      </c>
      <c r="P1005">
        <f t="shared" si="218"/>
        <v>1</v>
      </c>
      <c r="Q1005">
        <f>IF(G1005="B",VLOOKUP(F1005,room_rates!$A$2:$G$8,3,FALSE),IF(G1005="P",VLOOKUP(F1005,room_rates!$A$2:$G$8,6,FALSE),IF(G1005="M",VLOOKUP(F1005,room_rates!$A$2:$G$8,7,FALSE),"")))</f>
        <v>120</v>
      </c>
      <c r="R1005">
        <f t="shared" si="219"/>
        <v>0</v>
      </c>
      <c r="S1005">
        <f>IF(J1005="Online Travel Agency",VLOOKUP(F1005,room_rates!$A$2:$G$8,3,FALSE)*15%,0)</f>
        <v>18</v>
      </c>
      <c r="T1005">
        <f t="shared" si="220"/>
        <v>0</v>
      </c>
      <c r="U1005">
        <f t="shared" si="221"/>
        <v>204</v>
      </c>
      <c r="V1005">
        <f t="shared" si="222"/>
        <v>2</v>
      </c>
    </row>
    <row r="1006" spans="1:22" ht="14.25" customHeight="1" x14ac:dyDescent="0.35">
      <c r="A1006" s="1">
        <v>1006236</v>
      </c>
      <c r="B1006" s="3">
        <v>45698</v>
      </c>
      <c r="C1006" s="3">
        <v>45716</v>
      </c>
      <c r="D1006" s="3">
        <v>45720</v>
      </c>
      <c r="E1006" s="1" t="s">
        <v>18</v>
      </c>
      <c r="F1006" s="1">
        <v>1</v>
      </c>
      <c r="G1006" s="1" t="s">
        <v>23</v>
      </c>
      <c r="H1006" s="1">
        <v>0</v>
      </c>
      <c r="I1006" s="1">
        <f t="shared" si="216"/>
        <v>0</v>
      </c>
      <c r="J1006" s="1" t="s">
        <v>24</v>
      </c>
      <c r="K1006" s="1">
        <v>3</v>
      </c>
      <c r="L1006" s="1" t="s">
        <v>16</v>
      </c>
      <c r="M1006" s="1" t="b">
        <v>0</v>
      </c>
      <c r="N1006" s="2" t="s">
        <v>17</v>
      </c>
      <c r="O1006">
        <f t="shared" si="217"/>
        <v>18</v>
      </c>
      <c r="P1006">
        <f t="shared" si="218"/>
        <v>4</v>
      </c>
      <c r="Q1006">
        <f>IF(G1006="B",VLOOKUP(F1006,room_rates!$A$2:$G$8,3,FALSE),IF(G1006="P",VLOOKUP(F1006,room_rates!$A$2:$G$8,6,FALSE),IF(G1006="M",VLOOKUP(F1006,room_rates!$A$2:$G$8,7,FALSE),"")))</f>
        <v>120</v>
      </c>
      <c r="R1006">
        <f t="shared" si="219"/>
        <v>0</v>
      </c>
      <c r="S1006">
        <f>IF(J1006="Online Travel Agency",VLOOKUP(F1006,room_rates!$A$2:$G$8,3,FALSE)*15%,0)</f>
        <v>18</v>
      </c>
      <c r="T1006">
        <f t="shared" si="220"/>
        <v>0</v>
      </c>
      <c r="U1006">
        <f t="shared" si="221"/>
        <v>1224</v>
      </c>
      <c r="V1006">
        <f t="shared" si="222"/>
        <v>12</v>
      </c>
    </row>
    <row r="1007" spans="1:22" ht="14.25" customHeight="1" x14ac:dyDescent="0.35">
      <c r="A1007" s="1">
        <v>1006427</v>
      </c>
      <c r="B1007" s="3">
        <v>45716</v>
      </c>
      <c r="C1007" s="3">
        <v>45716</v>
      </c>
      <c r="D1007" s="3">
        <v>45717</v>
      </c>
      <c r="E1007" s="1" t="s">
        <v>18</v>
      </c>
      <c r="F1007" s="1">
        <v>1</v>
      </c>
      <c r="G1007" s="1" t="s">
        <v>23</v>
      </c>
      <c r="H1007" s="1">
        <v>0</v>
      </c>
      <c r="I1007" s="1">
        <f t="shared" si="216"/>
        <v>0</v>
      </c>
      <c r="J1007" s="1" t="s">
        <v>20</v>
      </c>
      <c r="K1007" s="1">
        <v>2</v>
      </c>
      <c r="L1007" s="1" t="s">
        <v>16</v>
      </c>
      <c r="M1007" s="1" t="b">
        <v>0</v>
      </c>
      <c r="N1007" s="2" t="s">
        <v>17</v>
      </c>
      <c r="O1007">
        <f t="shared" si="217"/>
        <v>0</v>
      </c>
      <c r="P1007">
        <f t="shared" si="218"/>
        <v>1</v>
      </c>
      <c r="Q1007">
        <f>IF(G1007="B",VLOOKUP(F1007,room_rates!$A$2:$G$8,3,FALSE),IF(G1007="P",VLOOKUP(F1007,room_rates!$A$2:$G$8,6,FALSE),IF(G1007="M",VLOOKUP(F1007,room_rates!$A$2:$G$8,7,FALSE),"")))</f>
        <v>120</v>
      </c>
      <c r="R1007">
        <f t="shared" si="219"/>
        <v>0</v>
      </c>
      <c r="S1007">
        <f>IF(J1007="Online Travel Agency",VLOOKUP(F1007,room_rates!$A$2:$G$8,3,FALSE)*15%,0)</f>
        <v>0</v>
      </c>
      <c r="T1007">
        <f t="shared" si="220"/>
        <v>0</v>
      </c>
      <c r="U1007">
        <f t="shared" si="221"/>
        <v>240</v>
      </c>
      <c r="V1007">
        <f t="shared" si="222"/>
        <v>2</v>
      </c>
    </row>
    <row r="1008" spans="1:22" ht="14.25" customHeight="1" x14ac:dyDescent="0.35">
      <c r="A1008" s="1">
        <v>1006475</v>
      </c>
      <c r="B1008" s="3">
        <v>45716</v>
      </c>
      <c r="C1008" s="3">
        <v>45716</v>
      </c>
      <c r="D1008" s="3">
        <v>45722</v>
      </c>
      <c r="E1008" s="1" t="s">
        <v>18</v>
      </c>
      <c r="F1008" s="1">
        <v>1</v>
      </c>
      <c r="G1008" s="1" t="s">
        <v>23</v>
      </c>
      <c r="H1008" s="1">
        <v>0</v>
      </c>
      <c r="I1008" s="1">
        <f t="shared" si="216"/>
        <v>0</v>
      </c>
      <c r="J1008" s="1" t="s">
        <v>20</v>
      </c>
      <c r="K1008" s="1">
        <v>2</v>
      </c>
      <c r="L1008" s="1" t="s">
        <v>19</v>
      </c>
      <c r="M1008" s="1" t="b">
        <v>0</v>
      </c>
      <c r="N1008" s="2" t="s">
        <v>17</v>
      </c>
      <c r="O1008">
        <f t="shared" si="217"/>
        <v>0</v>
      </c>
      <c r="P1008">
        <f t="shared" si="218"/>
        <v>6</v>
      </c>
      <c r="Q1008">
        <f>IF(G1008="B",VLOOKUP(F1008,room_rates!$A$2:$G$8,3,FALSE),IF(G1008="P",VLOOKUP(F1008,room_rates!$A$2:$G$8,6,FALSE),IF(G1008="M",VLOOKUP(F1008,room_rates!$A$2:$G$8,7,FALSE),"")))</f>
        <v>120</v>
      </c>
      <c r="R1008">
        <f t="shared" si="219"/>
        <v>0</v>
      </c>
      <c r="S1008">
        <f>IF(J1008="Online Travel Agency",VLOOKUP(F1008,room_rates!$A$2:$G$8,3,FALSE)*15%,0)</f>
        <v>0</v>
      </c>
      <c r="T1008">
        <f t="shared" si="220"/>
        <v>0</v>
      </c>
      <c r="U1008">
        <f t="shared" si="221"/>
        <v>1440</v>
      </c>
      <c r="V1008">
        <f t="shared" si="222"/>
        <v>12</v>
      </c>
    </row>
    <row r="1009" spans="1:22" ht="14.25" customHeight="1" x14ac:dyDescent="0.35">
      <c r="A1009" s="1">
        <v>1006546</v>
      </c>
      <c r="B1009" s="3">
        <v>45706</v>
      </c>
      <c r="C1009" s="3">
        <v>45716</v>
      </c>
      <c r="D1009" s="3">
        <v>45720</v>
      </c>
      <c r="E1009" s="1" t="s">
        <v>18</v>
      </c>
      <c r="F1009" s="1">
        <v>1</v>
      </c>
      <c r="G1009" s="1" t="s">
        <v>23</v>
      </c>
      <c r="H1009" s="1">
        <v>0</v>
      </c>
      <c r="I1009" s="1">
        <f t="shared" si="216"/>
        <v>0</v>
      </c>
      <c r="J1009" s="1" t="s">
        <v>24</v>
      </c>
      <c r="K1009" s="1">
        <v>1</v>
      </c>
      <c r="L1009" s="1" t="s">
        <v>19</v>
      </c>
      <c r="M1009" s="1" t="b">
        <v>0</v>
      </c>
      <c r="N1009" s="2" t="s">
        <v>17</v>
      </c>
      <c r="O1009">
        <f t="shared" si="217"/>
        <v>10</v>
      </c>
      <c r="P1009">
        <f t="shared" si="218"/>
        <v>4</v>
      </c>
      <c r="Q1009">
        <f>IF(G1009="B",VLOOKUP(F1009,room_rates!$A$2:$G$8,3,FALSE),IF(G1009="P",VLOOKUP(F1009,room_rates!$A$2:$G$8,6,FALSE),IF(G1009="M",VLOOKUP(F1009,room_rates!$A$2:$G$8,7,FALSE),"")))</f>
        <v>120</v>
      </c>
      <c r="R1009">
        <f t="shared" si="219"/>
        <v>0</v>
      </c>
      <c r="S1009">
        <f>IF(J1009="Online Travel Agency",VLOOKUP(F1009,room_rates!$A$2:$G$8,3,FALSE)*15%,0)</f>
        <v>18</v>
      </c>
      <c r="T1009">
        <f t="shared" si="220"/>
        <v>0</v>
      </c>
      <c r="U1009">
        <f t="shared" si="221"/>
        <v>408</v>
      </c>
      <c r="V1009">
        <f t="shared" si="222"/>
        <v>4</v>
      </c>
    </row>
    <row r="1010" spans="1:22" ht="14.25" customHeight="1" x14ac:dyDescent="0.35">
      <c r="A1010" s="1">
        <v>1006548</v>
      </c>
      <c r="B1010" s="3">
        <v>45698</v>
      </c>
      <c r="C1010" s="3">
        <v>45716</v>
      </c>
      <c r="D1010" s="3">
        <v>45719</v>
      </c>
      <c r="E1010" s="1" t="s">
        <v>21</v>
      </c>
      <c r="F1010" s="1">
        <v>4</v>
      </c>
      <c r="G1010" s="1" t="s">
        <v>23</v>
      </c>
      <c r="H1010" s="1">
        <v>0</v>
      </c>
      <c r="I1010" s="1">
        <f t="shared" si="216"/>
        <v>0</v>
      </c>
      <c r="J1010" s="1" t="s">
        <v>24</v>
      </c>
      <c r="K1010" s="1">
        <v>1</v>
      </c>
      <c r="L1010" s="1" t="s">
        <v>19</v>
      </c>
      <c r="M1010" s="1" t="b">
        <v>0</v>
      </c>
      <c r="N1010" s="2" t="s">
        <v>17</v>
      </c>
      <c r="O1010">
        <f t="shared" si="217"/>
        <v>18</v>
      </c>
      <c r="P1010">
        <f t="shared" si="218"/>
        <v>3</v>
      </c>
      <c r="Q1010">
        <f>IF(G1010="B",VLOOKUP(F1010,room_rates!$A$2:$G$8,3,FALSE),IF(G1010="P",VLOOKUP(F1010,room_rates!$A$2:$G$8,6,FALSE),IF(G1010="M",VLOOKUP(F1010,room_rates!$A$2:$G$8,7,FALSE),"")))</f>
        <v>230</v>
      </c>
      <c r="R1010">
        <f t="shared" si="219"/>
        <v>0</v>
      </c>
      <c r="S1010">
        <f>IF(J1010="Online Travel Agency",VLOOKUP(F1010,room_rates!$A$2:$G$8,3,FALSE)*15%,0)</f>
        <v>34.5</v>
      </c>
      <c r="T1010">
        <f t="shared" si="220"/>
        <v>0</v>
      </c>
      <c r="U1010">
        <f t="shared" si="221"/>
        <v>586.5</v>
      </c>
      <c r="V1010">
        <f t="shared" si="222"/>
        <v>3</v>
      </c>
    </row>
    <row r="1011" spans="1:22" ht="14.25" customHeight="1" x14ac:dyDescent="0.35">
      <c r="A1011" s="1">
        <v>1006641</v>
      </c>
      <c r="B1011" s="3">
        <v>45716</v>
      </c>
      <c r="C1011" s="3">
        <v>45716</v>
      </c>
      <c r="D1011" s="3">
        <v>45722</v>
      </c>
      <c r="E1011" s="1" t="s">
        <v>18</v>
      </c>
      <c r="F1011" s="1">
        <v>1</v>
      </c>
      <c r="G1011" s="1" t="s">
        <v>23</v>
      </c>
      <c r="H1011" s="1">
        <v>0</v>
      </c>
      <c r="I1011" s="1">
        <f t="shared" si="216"/>
        <v>0</v>
      </c>
      <c r="J1011" s="1" t="s">
        <v>20</v>
      </c>
      <c r="K1011" s="1">
        <v>1</v>
      </c>
      <c r="L1011" s="1" t="s">
        <v>16</v>
      </c>
      <c r="M1011" s="1" t="b">
        <v>1</v>
      </c>
      <c r="N1011" s="2" t="s">
        <v>17</v>
      </c>
      <c r="O1011">
        <f t="shared" si="217"/>
        <v>0</v>
      </c>
      <c r="P1011">
        <f t="shared" si="218"/>
        <v>6</v>
      </c>
      <c r="Q1011">
        <f>IF(G1011="B",VLOOKUP(F1011,room_rates!$A$2:$G$8,3,FALSE),IF(G1011="P",VLOOKUP(F1011,room_rates!$A$2:$G$8,6,FALSE),IF(G1011="M",VLOOKUP(F1011,room_rates!$A$2:$G$8,7,FALSE),"")))</f>
        <v>120</v>
      </c>
      <c r="R1011">
        <f t="shared" si="219"/>
        <v>0</v>
      </c>
      <c r="S1011">
        <f>IF(J1011="Online Travel Agency",VLOOKUP(F1011,room_rates!$A$2:$G$8,3,FALSE)*15%,0)</f>
        <v>0</v>
      </c>
      <c r="T1011">
        <f t="shared" si="220"/>
        <v>1.2</v>
      </c>
      <c r="U1011">
        <f t="shared" si="221"/>
        <v>712.8</v>
      </c>
      <c r="V1011">
        <f t="shared" si="222"/>
        <v>6</v>
      </c>
    </row>
    <row r="1012" spans="1:22" ht="14.25" customHeight="1" x14ac:dyDescent="0.35">
      <c r="A1012" s="1">
        <v>1006705</v>
      </c>
      <c r="B1012" s="3">
        <v>45675</v>
      </c>
      <c r="C1012" s="3">
        <v>45716</v>
      </c>
      <c r="D1012" s="3">
        <v>45722</v>
      </c>
      <c r="E1012" s="1" t="s">
        <v>18</v>
      </c>
      <c r="F1012" s="1">
        <v>1</v>
      </c>
      <c r="G1012" s="1" t="s">
        <v>23</v>
      </c>
      <c r="H1012" s="1">
        <v>0</v>
      </c>
      <c r="I1012" s="1">
        <f t="shared" si="216"/>
        <v>0</v>
      </c>
      <c r="J1012" s="1" t="s">
        <v>15</v>
      </c>
      <c r="K1012" s="1">
        <v>3</v>
      </c>
      <c r="L1012" s="1" t="s">
        <v>19</v>
      </c>
      <c r="M1012" s="1" t="b">
        <v>1</v>
      </c>
      <c r="N1012" s="2" t="s">
        <v>17</v>
      </c>
      <c r="O1012">
        <f t="shared" si="217"/>
        <v>41</v>
      </c>
      <c r="P1012">
        <f t="shared" si="218"/>
        <v>6</v>
      </c>
      <c r="Q1012">
        <f>IF(G1012="B",VLOOKUP(F1012,room_rates!$A$2:$G$8,3,FALSE),IF(G1012="P",VLOOKUP(F1012,room_rates!$A$2:$G$8,6,FALSE),IF(G1012="M",VLOOKUP(F1012,room_rates!$A$2:$G$8,7,FALSE),"")))</f>
        <v>120</v>
      </c>
      <c r="R1012">
        <f t="shared" si="219"/>
        <v>0</v>
      </c>
      <c r="S1012">
        <f>IF(J1012="Online Travel Agency",VLOOKUP(F1012,room_rates!$A$2:$G$8,3,FALSE)*15%,0)</f>
        <v>0</v>
      </c>
      <c r="T1012">
        <f t="shared" si="220"/>
        <v>1.2</v>
      </c>
      <c r="U1012">
        <f t="shared" si="221"/>
        <v>2138.4</v>
      </c>
      <c r="V1012">
        <f t="shared" si="222"/>
        <v>18</v>
      </c>
    </row>
    <row r="1013" spans="1:22" ht="14.25" customHeight="1" x14ac:dyDescent="0.35">
      <c r="A1013" s="1">
        <v>1006760</v>
      </c>
      <c r="B1013" s="3">
        <v>45705</v>
      </c>
      <c r="C1013" s="3">
        <v>45716</v>
      </c>
      <c r="D1013" s="3">
        <v>45721</v>
      </c>
      <c r="E1013" s="1" t="s">
        <v>18</v>
      </c>
      <c r="F1013" s="1">
        <v>2</v>
      </c>
      <c r="G1013" s="1" t="s">
        <v>23</v>
      </c>
      <c r="H1013" s="1">
        <v>0</v>
      </c>
      <c r="I1013" s="1">
        <f t="shared" si="216"/>
        <v>0</v>
      </c>
      <c r="J1013" s="1" t="s">
        <v>24</v>
      </c>
      <c r="K1013" s="1">
        <v>2</v>
      </c>
      <c r="L1013" s="1" t="s">
        <v>19</v>
      </c>
      <c r="M1013" s="1" t="b">
        <v>1</v>
      </c>
      <c r="N1013" s="2" t="s">
        <v>17</v>
      </c>
      <c r="O1013">
        <f t="shared" si="217"/>
        <v>11</v>
      </c>
      <c r="P1013">
        <f t="shared" si="218"/>
        <v>5</v>
      </c>
      <c r="Q1013">
        <f>IF(G1013="B",VLOOKUP(F1013,room_rates!$A$2:$G$8,3,FALSE),IF(G1013="P",VLOOKUP(F1013,room_rates!$A$2:$G$8,6,FALSE),IF(G1013="M",VLOOKUP(F1013,room_rates!$A$2:$G$8,7,FALSE),"")))</f>
        <v>140</v>
      </c>
      <c r="R1013">
        <f t="shared" si="219"/>
        <v>0</v>
      </c>
      <c r="S1013">
        <f>IF(J1013="Online Travel Agency",VLOOKUP(F1013,room_rates!$A$2:$G$8,3,FALSE)*15%,0)</f>
        <v>21</v>
      </c>
      <c r="T1013">
        <f t="shared" si="220"/>
        <v>1.4000000000000001</v>
      </c>
      <c r="U1013">
        <f t="shared" si="221"/>
        <v>1176</v>
      </c>
      <c r="V1013">
        <f t="shared" si="222"/>
        <v>10</v>
      </c>
    </row>
    <row r="1014" spans="1:22" ht="14.25" customHeight="1" x14ac:dyDescent="0.35">
      <c r="A1014" s="1">
        <v>1006783</v>
      </c>
      <c r="B1014" s="3">
        <v>45700</v>
      </c>
      <c r="C1014" s="3">
        <v>45716</v>
      </c>
      <c r="D1014" s="3">
        <v>45717</v>
      </c>
      <c r="E1014" s="1" t="s">
        <v>21</v>
      </c>
      <c r="F1014" s="1">
        <v>3</v>
      </c>
      <c r="G1014" s="1" t="s">
        <v>23</v>
      </c>
      <c r="H1014" s="1">
        <v>0</v>
      </c>
      <c r="I1014" s="1">
        <f t="shared" si="216"/>
        <v>0</v>
      </c>
      <c r="J1014" s="1" t="s">
        <v>15</v>
      </c>
      <c r="K1014" s="1">
        <v>1</v>
      </c>
      <c r="L1014" s="1" t="s">
        <v>19</v>
      </c>
      <c r="M1014" s="1" t="b">
        <v>1</v>
      </c>
      <c r="N1014" s="2" t="s">
        <v>17</v>
      </c>
      <c r="O1014">
        <f t="shared" si="217"/>
        <v>16</v>
      </c>
      <c r="P1014">
        <f t="shared" si="218"/>
        <v>1</v>
      </c>
      <c r="Q1014">
        <f>IF(G1014="B",VLOOKUP(F1014,room_rates!$A$2:$G$8,3,FALSE),IF(G1014="P",VLOOKUP(F1014,room_rates!$A$2:$G$8,6,FALSE),IF(G1014="M",VLOOKUP(F1014,room_rates!$A$2:$G$8,7,FALSE),"")))</f>
        <v>220</v>
      </c>
      <c r="R1014">
        <f t="shared" si="219"/>
        <v>0</v>
      </c>
      <c r="S1014">
        <f>IF(J1014="Online Travel Agency",VLOOKUP(F1014,room_rates!$A$2:$G$8,3,FALSE)*15%,0)</f>
        <v>0</v>
      </c>
      <c r="T1014">
        <f t="shared" si="220"/>
        <v>2.2000000000000002</v>
      </c>
      <c r="U1014">
        <f t="shared" si="221"/>
        <v>217.8</v>
      </c>
      <c r="V1014">
        <f t="shared" si="222"/>
        <v>1</v>
      </c>
    </row>
    <row r="1015" spans="1:22" ht="14.25" customHeight="1" x14ac:dyDescent="0.35">
      <c r="A1015" s="1">
        <v>1006846</v>
      </c>
      <c r="B1015" s="3">
        <v>45716</v>
      </c>
      <c r="C1015" s="3">
        <v>45716</v>
      </c>
      <c r="D1015" s="3">
        <v>45720</v>
      </c>
      <c r="E1015" s="1" t="s">
        <v>18</v>
      </c>
      <c r="F1015" s="1">
        <v>1</v>
      </c>
      <c r="G1015" s="1" t="s">
        <v>23</v>
      </c>
      <c r="H1015" s="1">
        <v>0</v>
      </c>
      <c r="I1015" s="1">
        <f t="shared" si="216"/>
        <v>0</v>
      </c>
      <c r="J1015" s="1" t="s">
        <v>20</v>
      </c>
      <c r="K1015" s="1">
        <v>1</v>
      </c>
      <c r="L1015" s="1" t="s">
        <v>16</v>
      </c>
      <c r="M1015" s="1" t="b">
        <v>0</v>
      </c>
      <c r="N1015" s="2" t="s">
        <v>17</v>
      </c>
      <c r="O1015">
        <f t="shared" si="217"/>
        <v>0</v>
      </c>
      <c r="P1015">
        <f t="shared" si="218"/>
        <v>4</v>
      </c>
      <c r="Q1015">
        <f>IF(G1015="B",VLOOKUP(F1015,room_rates!$A$2:$G$8,3,FALSE),IF(G1015="P",VLOOKUP(F1015,room_rates!$A$2:$G$8,6,FALSE),IF(G1015="M",VLOOKUP(F1015,room_rates!$A$2:$G$8,7,FALSE),"")))</f>
        <v>120</v>
      </c>
      <c r="R1015">
        <f t="shared" si="219"/>
        <v>0</v>
      </c>
      <c r="S1015">
        <f>IF(J1015="Online Travel Agency",VLOOKUP(F1015,room_rates!$A$2:$G$8,3,FALSE)*15%,0)</f>
        <v>0</v>
      </c>
      <c r="T1015">
        <f t="shared" si="220"/>
        <v>0</v>
      </c>
      <c r="U1015">
        <f t="shared" si="221"/>
        <v>480</v>
      </c>
      <c r="V1015">
        <f t="shared" si="222"/>
        <v>4</v>
      </c>
    </row>
    <row r="1016" spans="1:22" ht="14.25" customHeight="1" x14ac:dyDescent="0.35">
      <c r="A1016" s="1">
        <v>1006850</v>
      </c>
      <c r="B1016" s="3">
        <v>45716</v>
      </c>
      <c r="C1016" s="3">
        <v>45716</v>
      </c>
      <c r="D1016" s="3">
        <v>45721</v>
      </c>
      <c r="E1016" s="1" t="s">
        <v>21</v>
      </c>
      <c r="F1016" s="1">
        <v>3</v>
      </c>
      <c r="G1016" s="1" t="s">
        <v>23</v>
      </c>
      <c r="H1016" s="1">
        <v>0</v>
      </c>
      <c r="I1016" s="1">
        <f t="shared" si="216"/>
        <v>0</v>
      </c>
      <c r="J1016" s="1" t="s">
        <v>20</v>
      </c>
      <c r="K1016" s="1">
        <v>1</v>
      </c>
      <c r="L1016" s="1" t="s">
        <v>19</v>
      </c>
      <c r="M1016" s="1" t="b">
        <v>0</v>
      </c>
      <c r="N1016" s="2" t="s">
        <v>17</v>
      </c>
      <c r="O1016">
        <f t="shared" si="217"/>
        <v>0</v>
      </c>
      <c r="P1016">
        <f t="shared" si="218"/>
        <v>5</v>
      </c>
      <c r="Q1016">
        <f>IF(G1016="B",VLOOKUP(F1016,room_rates!$A$2:$G$8,3,FALSE),IF(G1016="P",VLOOKUP(F1016,room_rates!$A$2:$G$8,6,FALSE),IF(G1016="M",VLOOKUP(F1016,room_rates!$A$2:$G$8,7,FALSE),"")))</f>
        <v>220</v>
      </c>
      <c r="R1016">
        <f t="shared" si="219"/>
        <v>0</v>
      </c>
      <c r="S1016">
        <f>IF(J1016="Online Travel Agency",VLOOKUP(F1016,room_rates!$A$2:$G$8,3,FALSE)*15%,0)</f>
        <v>0</v>
      </c>
      <c r="T1016">
        <f t="shared" si="220"/>
        <v>0</v>
      </c>
      <c r="U1016">
        <f t="shared" si="221"/>
        <v>1100</v>
      </c>
      <c r="V1016">
        <f t="shared" si="222"/>
        <v>5</v>
      </c>
    </row>
    <row r="1017" spans="1:22" ht="14.25" hidden="1" customHeight="1" x14ac:dyDescent="0.35">
      <c r="A1017" s="1">
        <v>1006914</v>
      </c>
      <c r="B1017" s="3">
        <v>45716</v>
      </c>
      <c r="C1017" s="3">
        <v>45716</v>
      </c>
      <c r="E1017" s="1" t="s">
        <v>18</v>
      </c>
      <c r="F1017" s="1">
        <v>1</v>
      </c>
      <c r="H1017" s="1">
        <v>0</v>
      </c>
      <c r="I1017" s="1"/>
      <c r="J1017" s="2" t="s">
        <v>15</v>
      </c>
      <c r="K1017" s="1">
        <v>1</v>
      </c>
      <c r="L1017" s="1" t="s">
        <v>19</v>
      </c>
      <c r="N1017" s="2" t="s">
        <v>22</v>
      </c>
    </row>
    <row r="1018" spans="1:22" ht="14.25" hidden="1" customHeight="1" x14ac:dyDescent="0.35">
      <c r="A1018" s="1">
        <v>1006977</v>
      </c>
      <c r="B1018" s="3">
        <v>45675</v>
      </c>
      <c r="C1018" s="3">
        <v>45716</v>
      </c>
      <c r="E1018" s="1" t="s">
        <v>18</v>
      </c>
      <c r="F1018" s="1">
        <v>1</v>
      </c>
      <c r="H1018" s="1">
        <v>0</v>
      </c>
      <c r="I1018" s="1"/>
      <c r="J1018" s="2" t="s">
        <v>15</v>
      </c>
      <c r="K1018" s="1">
        <v>2</v>
      </c>
      <c r="L1018" s="1" t="s">
        <v>16</v>
      </c>
      <c r="N1018" s="2" t="s">
        <v>22</v>
      </c>
    </row>
    <row r="1019" spans="1:22" ht="14.25" hidden="1" customHeight="1" x14ac:dyDescent="0.35">
      <c r="A1019" s="1">
        <v>1007031</v>
      </c>
      <c r="B1019" s="3">
        <v>45705</v>
      </c>
      <c r="C1019" s="3">
        <v>45716</v>
      </c>
      <c r="E1019" s="1" t="s">
        <v>21</v>
      </c>
      <c r="F1019" s="1">
        <v>3</v>
      </c>
      <c r="H1019" s="1">
        <v>0</v>
      </c>
      <c r="I1019" s="1"/>
      <c r="J1019" s="2" t="s">
        <v>15</v>
      </c>
      <c r="K1019" s="1">
        <v>1</v>
      </c>
      <c r="L1019" s="1" t="s">
        <v>19</v>
      </c>
      <c r="N1019" s="2" t="s">
        <v>22</v>
      </c>
    </row>
    <row r="1020" spans="1:22" ht="14.25" hidden="1" customHeight="1" x14ac:dyDescent="0.35">
      <c r="A1020" s="1">
        <v>1007054</v>
      </c>
      <c r="B1020" s="3">
        <v>45700</v>
      </c>
      <c r="C1020" s="3">
        <v>45716</v>
      </c>
      <c r="E1020" s="1" t="s">
        <v>18</v>
      </c>
      <c r="F1020" s="1">
        <v>1</v>
      </c>
      <c r="H1020" s="1">
        <v>0</v>
      </c>
      <c r="I1020" s="1"/>
      <c r="J1020" s="2" t="s">
        <v>15</v>
      </c>
      <c r="K1020" s="1">
        <v>1</v>
      </c>
      <c r="L1020" s="1" t="s">
        <v>19</v>
      </c>
      <c r="N1020" s="2" t="s">
        <v>22</v>
      </c>
    </row>
    <row r="1021" spans="1:22" ht="14.25" hidden="1" customHeight="1" x14ac:dyDescent="0.35">
      <c r="A1021" s="1">
        <v>1007115</v>
      </c>
      <c r="B1021" s="3">
        <v>45716</v>
      </c>
      <c r="C1021" s="3">
        <v>45716</v>
      </c>
      <c r="E1021" s="1" t="s">
        <v>21</v>
      </c>
      <c r="F1021" s="1">
        <v>5</v>
      </c>
      <c r="H1021" s="1">
        <v>0</v>
      </c>
      <c r="I1021" s="1"/>
      <c r="J1021" s="2" t="s">
        <v>15</v>
      </c>
      <c r="K1021" s="1">
        <v>3</v>
      </c>
      <c r="L1021" s="1" t="s">
        <v>16</v>
      </c>
      <c r="N1021" s="2" t="s">
        <v>22</v>
      </c>
    </row>
    <row r="1022" spans="1:22" ht="14.25" hidden="1" customHeight="1" x14ac:dyDescent="0.35">
      <c r="A1022" s="1">
        <v>1007119</v>
      </c>
      <c r="B1022" s="3">
        <v>45716</v>
      </c>
      <c r="C1022" s="3">
        <v>45716</v>
      </c>
      <c r="E1022" s="1" t="s">
        <v>18</v>
      </c>
      <c r="F1022" s="1">
        <v>2</v>
      </c>
      <c r="H1022" s="1">
        <v>0</v>
      </c>
      <c r="I1022" s="1"/>
      <c r="J1022" s="2" t="s">
        <v>15</v>
      </c>
      <c r="K1022" s="1">
        <v>1</v>
      </c>
      <c r="L1022" s="1" t="s">
        <v>19</v>
      </c>
      <c r="N1022" s="2" t="s">
        <v>22</v>
      </c>
    </row>
    <row r="1023" spans="1:22" ht="14.25" customHeight="1" x14ac:dyDescent="0.35">
      <c r="A1023" s="1">
        <v>1001527</v>
      </c>
      <c r="B1023" s="3">
        <v>45705</v>
      </c>
      <c r="C1023" s="3">
        <v>45717</v>
      </c>
      <c r="D1023" s="3">
        <v>45724</v>
      </c>
      <c r="E1023" s="1" t="s">
        <v>21</v>
      </c>
      <c r="F1023" s="1">
        <v>3</v>
      </c>
      <c r="G1023" s="1" t="s">
        <v>23</v>
      </c>
      <c r="H1023" s="1">
        <v>0</v>
      </c>
      <c r="I1023" s="1">
        <f t="shared" ref="I1023:I1057" si="223">H1023/100</f>
        <v>0</v>
      </c>
      <c r="J1023" s="1" t="s">
        <v>24</v>
      </c>
      <c r="K1023" s="1">
        <v>2</v>
      </c>
      <c r="L1023" s="1" t="s">
        <v>19</v>
      </c>
      <c r="M1023" s="1" t="b">
        <v>1</v>
      </c>
      <c r="N1023" s="2" t="s">
        <v>17</v>
      </c>
      <c r="O1023">
        <f t="shared" ref="O1023:O1057" si="224">C1023-B1023</f>
        <v>12</v>
      </c>
      <c r="P1023">
        <f t="shared" ref="P1023:P1057" si="225">D1023-C1023</f>
        <v>7</v>
      </c>
      <c r="Q1023">
        <f>IF(G1023="B",VLOOKUP(F1023,room_rates!$A$2:$G$8,3,FALSE),IF(G1023="P",VLOOKUP(F1023,room_rates!$A$2:$G$8,6,FALSE),IF(G1023="M",VLOOKUP(F1023,room_rates!$A$2:$G$8,7,FALSE),"")))</f>
        <v>220</v>
      </c>
      <c r="R1023">
        <f t="shared" ref="R1023:R1057" si="226">Q1023*(H1023/100)</f>
        <v>0</v>
      </c>
      <c r="S1023">
        <f>IF(J1023="Online Travel Agency",VLOOKUP(F1023,room_rates!$A$2:$G$8,3,FALSE)*15%,0)</f>
        <v>33</v>
      </c>
      <c r="T1023">
        <f t="shared" ref="T1023:T1057" si="227">IF(M1023=TRUE, Q1023*1%,0)</f>
        <v>2.2000000000000002</v>
      </c>
      <c r="U1023">
        <f t="shared" ref="U1023:U1057" si="228">(Q1023-R1023-S1023-T1023)*V1023</f>
        <v>2587.2000000000003</v>
      </c>
      <c r="V1023">
        <f t="shared" ref="V1023:V1057" si="229">K1023*P1023</f>
        <v>14</v>
      </c>
    </row>
    <row r="1024" spans="1:22" ht="14.25" customHeight="1" x14ac:dyDescent="0.35">
      <c r="A1024" s="1">
        <v>1001633</v>
      </c>
      <c r="B1024" s="3">
        <v>45711</v>
      </c>
      <c r="C1024" s="3">
        <v>45717</v>
      </c>
      <c r="D1024" s="3">
        <v>45722</v>
      </c>
      <c r="E1024" s="1" t="s">
        <v>18</v>
      </c>
      <c r="F1024" s="1">
        <v>1</v>
      </c>
      <c r="G1024" s="1" t="s">
        <v>23</v>
      </c>
      <c r="H1024" s="1">
        <v>0</v>
      </c>
      <c r="I1024" s="1">
        <f t="shared" si="223"/>
        <v>0</v>
      </c>
      <c r="J1024" s="1" t="s">
        <v>24</v>
      </c>
      <c r="K1024" s="1">
        <v>2</v>
      </c>
      <c r="L1024" s="1" t="s">
        <v>19</v>
      </c>
      <c r="M1024" s="1" t="b">
        <v>1</v>
      </c>
      <c r="N1024" s="2" t="s">
        <v>17</v>
      </c>
      <c r="O1024">
        <f t="shared" si="224"/>
        <v>6</v>
      </c>
      <c r="P1024">
        <f t="shared" si="225"/>
        <v>5</v>
      </c>
      <c r="Q1024">
        <f>IF(G1024="B",VLOOKUP(F1024,room_rates!$A$2:$G$8,3,FALSE),IF(G1024="P",VLOOKUP(F1024,room_rates!$A$2:$G$8,6,FALSE),IF(G1024="M",VLOOKUP(F1024,room_rates!$A$2:$G$8,7,FALSE),"")))</f>
        <v>120</v>
      </c>
      <c r="R1024">
        <f t="shared" si="226"/>
        <v>0</v>
      </c>
      <c r="S1024">
        <f>IF(J1024="Online Travel Agency",VLOOKUP(F1024,room_rates!$A$2:$G$8,3,FALSE)*15%,0)</f>
        <v>18</v>
      </c>
      <c r="T1024">
        <f t="shared" si="227"/>
        <v>1.2</v>
      </c>
      <c r="U1024">
        <f t="shared" si="228"/>
        <v>1008</v>
      </c>
      <c r="V1024">
        <f t="shared" si="229"/>
        <v>10</v>
      </c>
    </row>
    <row r="1025" spans="1:22" ht="14.25" customHeight="1" x14ac:dyDescent="0.35">
      <c r="A1025" s="1">
        <v>1001656</v>
      </c>
      <c r="B1025" s="3">
        <v>45701</v>
      </c>
      <c r="C1025" s="3">
        <v>45717</v>
      </c>
      <c r="D1025" s="3">
        <v>45723</v>
      </c>
      <c r="E1025" s="1" t="s">
        <v>18</v>
      </c>
      <c r="F1025" s="1">
        <v>1</v>
      </c>
      <c r="G1025" s="1" t="s">
        <v>23</v>
      </c>
      <c r="H1025" s="1">
        <v>0</v>
      </c>
      <c r="I1025" s="1">
        <f t="shared" si="223"/>
        <v>0</v>
      </c>
      <c r="J1025" s="1" t="s">
        <v>24</v>
      </c>
      <c r="K1025" s="1">
        <v>1</v>
      </c>
      <c r="L1025" s="1" t="s">
        <v>19</v>
      </c>
      <c r="M1025" s="1" t="b">
        <v>0</v>
      </c>
      <c r="N1025" s="2" t="s">
        <v>17</v>
      </c>
      <c r="O1025">
        <f t="shared" si="224"/>
        <v>16</v>
      </c>
      <c r="P1025">
        <f t="shared" si="225"/>
        <v>6</v>
      </c>
      <c r="Q1025">
        <f>IF(G1025="B",VLOOKUP(F1025,room_rates!$A$2:$G$8,3,FALSE),IF(G1025="P",VLOOKUP(F1025,room_rates!$A$2:$G$8,6,FALSE),IF(G1025="M",VLOOKUP(F1025,room_rates!$A$2:$G$8,7,FALSE),"")))</f>
        <v>120</v>
      </c>
      <c r="R1025">
        <f t="shared" si="226"/>
        <v>0</v>
      </c>
      <c r="S1025">
        <f>IF(J1025="Online Travel Agency",VLOOKUP(F1025,room_rates!$A$2:$G$8,3,FALSE)*15%,0)</f>
        <v>18</v>
      </c>
      <c r="T1025">
        <f t="shared" si="227"/>
        <v>0</v>
      </c>
      <c r="U1025">
        <f t="shared" si="228"/>
        <v>612</v>
      </c>
      <c r="V1025">
        <f t="shared" si="229"/>
        <v>6</v>
      </c>
    </row>
    <row r="1026" spans="1:22" ht="14.25" customHeight="1" x14ac:dyDescent="0.35">
      <c r="A1026" s="1">
        <v>1001657</v>
      </c>
      <c r="B1026" s="3">
        <v>45712</v>
      </c>
      <c r="C1026" s="3">
        <v>45717</v>
      </c>
      <c r="D1026" s="3">
        <v>45723</v>
      </c>
      <c r="E1026" s="1" t="s">
        <v>21</v>
      </c>
      <c r="F1026" s="1">
        <v>4</v>
      </c>
      <c r="G1026" s="1" t="s">
        <v>23</v>
      </c>
      <c r="H1026" s="1">
        <v>0</v>
      </c>
      <c r="I1026" s="1">
        <f t="shared" si="223"/>
        <v>0</v>
      </c>
      <c r="J1026" s="1" t="s">
        <v>15</v>
      </c>
      <c r="K1026" s="1">
        <v>2</v>
      </c>
      <c r="L1026" s="1" t="s">
        <v>19</v>
      </c>
      <c r="M1026" s="1" t="b">
        <v>0</v>
      </c>
      <c r="N1026" s="2" t="s">
        <v>17</v>
      </c>
      <c r="O1026">
        <f t="shared" si="224"/>
        <v>5</v>
      </c>
      <c r="P1026">
        <f t="shared" si="225"/>
        <v>6</v>
      </c>
      <c r="Q1026">
        <f>IF(G1026="B",VLOOKUP(F1026,room_rates!$A$2:$G$8,3,FALSE),IF(G1026="P",VLOOKUP(F1026,room_rates!$A$2:$G$8,6,FALSE),IF(G1026="M",VLOOKUP(F1026,room_rates!$A$2:$G$8,7,FALSE),"")))</f>
        <v>230</v>
      </c>
      <c r="R1026">
        <f t="shared" si="226"/>
        <v>0</v>
      </c>
      <c r="S1026">
        <f>IF(J1026="Online Travel Agency",VLOOKUP(F1026,room_rates!$A$2:$G$8,3,FALSE)*15%,0)</f>
        <v>0</v>
      </c>
      <c r="T1026">
        <f t="shared" si="227"/>
        <v>0</v>
      </c>
      <c r="U1026">
        <f t="shared" si="228"/>
        <v>2760</v>
      </c>
      <c r="V1026">
        <f t="shared" si="229"/>
        <v>12</v>
      </c>
    </row>
    <row r="1027" spans="1:22" ht="14.25" customHeight="1" x14ac:dyDescent="0.35">
      <c r="A1027" s="1">
        <v>1001663</v>
      </c>
      <c r="B1027" s="3">
        <v>45717</v>
      </c>
      <c r="C1027" s="3">
        <v>45717</v>
      </c>
      <c r="D1027" s="3">
        <v>45723</v>
      </c>
      <c r="E1027" s="1" t="s">
        <v>13</v>
      </c>
      <c r="F1027" s="1">
        <v>6</v>
      </c>
      <c r="G1027" s="1" t="s">
        <v>23</v>
      </c>
      <c r="H1027" s="1">
        <v>0</v>
      </c>
      <c r="I1027" s="1">
        <f t="shared" si="223"/>
        <v>0</v>
      </c>
      <c r="J1027" s="1" t="s">
        <v>20</v>
      </c>
      <c r="K1027" s="1">
        <v>2</v>
      </c>
      <c r="L1027" s="1" t="s">
        <v>19</v>
      </c>
      <c r="M1027" s="1" t="b">
        <v>0</v>
      </c>
      <c r="N1027" s="2" t="s">
        <v>17</v>
      </c>
      <c r="O1027">
        <f t="shared" si="224"/>
        <v>0</v>
      </c>
      <c r="P1027">
        <f t="shared" si="225"/>
        <v>6</v>
      </c>
      <c r="Q1027">
        <f>IF(G1027="B",VLOOKUP(F1027,room_rates!$A$2:$G$8,3,FALSE),IF(G1027="P",VLOOKUP(F1027,room_rates!$A$2:$G$8,6,FALSE),IF(G1027="M",VLOOKUP(F1027,room_rates!$A$2:$G$8,7,FALSE),"")))</f>
        <v>350</v>
      </c>
      <c r="R1027">
        <f t="shared" si="226"/>
        <v>0</v>
      </c>
      <c r="S1027">
        <f>IF(J1027="Online Travel Agency",VLOOKUP(F1027,room_rates!$A$2:$G$8,3,FALSE)*15%,0)</f>
        <v>0</v>
      </c>
      <c r="T1027">
        <f t="shared" si="227"/>
        <v>0</v>
      </c>
      <c r="U1027">
        <f t="shared" si="228"/>
        <v>4200</v>
      </c>
      <c r="V1027">
        <f t="shared" si="229"/>
        <v>12</v>
      </c>
    </row>
    <row r="1028" spans="1:22" ht="14.25" customHeight="1" x14ac:dyDescent="0.35">
      <c r="A1028" s="1">
        <v>1001666</v>
      </c>
      <c r="B1028" s="3">
        <v>45717</v>
      </c>
      <c r="C1028" s="3">
        <v>45717</v>
      </c>
      <c r="D1028" s="3">
        <v>45721</v>
      </c>
      <c r="E1028" s="1" t="s">
        <v>21</v>
      </c>
      <c r="F1028" s="1">
        <v>3</v>
      </c>
      <c r="G1028" s="1" t="s">
        <v>23</v>
      </c>
      <c r="H1028" s="1">
        <v>0</v>
      </c>
      <c r="I1028" s="1">
        <f t="shared" si="223"/>
        <v>0</v>
      </c>
      <c r="J1028" s="1" t="s">
        <v>20</v>
      </c>
      <c r="K1028" s="1">
        <v>1</v>
      </c>
      <c r="L1028" s="1" t="s">
        <v>19</v>
      </c>
      <c r="M1028" s="1" t="b">
        <v>1</v>
      </c>
      <c r="N1028" s="2" t="s">
        <v>17</v>
      </c>
      <c r="O1028">
        <f t="shared" si="224"/>
        <v>0</v>
      </c>
      <c r="P1028">
        <f t="shared" si="225"/>
        <v>4</v>
      </c>
      <c r="Q1028">
        <f>IF(G1028="B",VLOOKUP(F1028,room_rates!$A$2:$G$8,3,FALSE),IF(G1028="P",VLOOKUP(F1028,room_rates!$A$2:$G$8,6,FALSE),IF(G1028="M",VLOOKUP(F1028,room_rates!$A$2:$G$8,7,FALSE),"")))</f>
        <v>220</v>
      </c>
      <c r="R1028">
        <f t="shared" si="226"/>
        <v>0</v>
      </c>
      <c r="S1028">
        <f>IF(J1028="Online Travel Agency",VLOOKUP(F1028,room_rates!$A$2:$G$8,3,FALSE)*15%,0)</f>
        <v>0</v>
      </c>
      <c r="T1028">
        <f t="shared" si="227"/>
        <v>2.2000000000000002</v>
      </c>
      <c r="U1028">
        <f t="shared" si="228"/>
        <v>871.2</v>
      </c>
      <c r="V1028">
        <f t="shared" si="229"/>
        <v>4</v>
      </c>
    </row>
    <row r="1029" spans="1:22" ht="14.25" customHeight="1" x14ac:dyDescent="0.35">
      <c r="A1029" s="1">
        <v>1001868</v>
      </c>
      <c r="B1029" s="3">
        <v>45717</v>
      </c>
      <c r="C1029" s="3">
        <v>45717</v>
      </c>
      <c r="D1029" s="3">
        <v>45720</v>
      </c>
      <c r="E1029" s="1" t="s">
        <v>13</v>
      </c>
      <c r="F1029" s="1">
        <v>6</v>
      </c>
      <c r="G1029" s="1" t="s">
        <v>23</v>
      </c>
      <c r="H1029" s="1">
        <v>0</v>
      </c>
      <c r="I1029" s="1">
        <f t="shared" si="223"/>
        <v>0</v>
      </c>
      <c r="J1029" s="1" t="s">
        <v>20</v>
      </c>
      <c r="K1029" s="1">
        <v>1</v>
      </c>
      <c r="L1029" s="1" t="s">
        <v>19</v>
      </c>
      <c r="M1029" s="1" t="b">
        <v>0</v>
      </c>
      <c r="N1029" s="2" t="s">
        <v>17</v>
      </c>
      <c r="O1029">
        <f t="shared" si="224"/>
        <v>0</v>
      </c>
      <c r="P1029">
        <f t="shared" si="225"/>
        <v>3</v>
      </c>
      <c r="Q1029">
        <f>IF(G1029="B",VLOOKUP(F1029,room_rates!$A$2:$G$8,3,FALSE),IF(G1029="P",VLOOKUP(F1029,room_rates!$A$2:$G$8,6,FALSE),IF(G1029="M",VLOOKUP(F1029,room_rates!$A$2:$G$8,7,FALSE),"")))</f>
        <v>350</v>
      </c>
      <c r="R1029">
        <f t="shared" si="226"/>
        <v>0</v>
      </c>
      <c r="S1029">
        <f>IF(J1029="Online Travel Agency",VLOOKUP(F1029,room_rates!$A$2:$G$8,3,FALSE)*15%,0)</f>
        <v>0</v>
      </c>
      <c r="T1029">
        <f t="shared" si="227"/>
        <v>0</v>
      </c>
      <c r="U1029">
        <f t="shared" si="228"/>
        <v>1050</v>
      </c>
      <c r="V1029">
        <f t="shared" si="229"/>
        <v>3</v>
      </c>
    </row>
    <row r="1030" spans="1:22" ht="14.25" customHeight="1" x14ac:dyDescent="0.35">
      <c r="A1030" s="1">
        <v>1001921</v>
      </c>
      <c r="B1030" s="3">
        <v>45715</v>
      </c>
      <c r="C1030" s="3">
        <v>45717</v>
      </c>
      <c r="D1030" s="3">
        <v>45722</v>
      </c>
      <c r="E1030" s="1" t="s">
        <v>13</v>
      </c>
      <c r="F1030" s="1">
        <v>6</v>
      </c>
      <c r="G1030" s="1" t="s">
        <v>23</v>
      </c>
      <c r="H1030" s="1">
        <v>0</v>
      </c>
      <c r="I1030" s="1">
        <f t="shared" si="223"/>
        <v>0</v>
      </c>
      <c r="J1030" s="1" t="s">
        <v>15</v>
      </c>
      <c r="K1030" s="1">
        <v>2</v>
      </c>
      <c r="L1030" s="1" t="s">
        <v>16</v>
      </c>
      <c r="M1030" s="1" t="b">
        <v>0</v>
      </c>
      <c r="N1030" s="2" t="s">
        <v>17</v>
      </c>
      <c r="O1030">
        <f t="shared" si="224"/>
        <v>2</v>
      </c>
      <c r="P1030">
        <f t="shared" si="225"/>
        <v>5</v>
      </c>
      <c r="Q1030">
        <f>IF(G1030="B",VLOOKUP(F1030,room_rates!$A$2:$G$8,3,FALSE),IF(G1030="P",VLOOKUP(F1030,room_rates!$A$2:$G$8,6,FALSE),IF(G1030="M",VLOOKUP(F1030,room_rates!$A$2:$G$8,7,FALSE),"")))</f>
        <v>350</v>
      </c>
      <c r="R1030">
        <f t="shared" si="226"/>
        <v>0</v>
      </c>
      <c r="S1030">
        <f>IF(J1030="Online Travel Agency",VLOOKUP(F1030,room_rates!$A$2:$G$8,3,FALSE)*15%,0)</f>
        <v>0</v>
      </c>
      <c r="T1030">
        <f t="shared" si="227"/>
        <v>0</v>
      </c>
      <c r="U1030">
        <f t="shared" si="228"/>
        <v>3500</v>
      </c>
      <c r="V1030">
        <f t="shared" si="229"/>
        <v>10</v>
      </c>
    </row>
    <row r="1031" spans="1:22" ht="14.25" customHeight="1" x14ac:dyDescent="0.35">
      <c r="A1031" s="1">
        <v>1001980</v>
      </c>
      <c r="B1031" s="3">
        <v>45705</v>
      </c>
      <c r="C1031" s="3">
        <v>45717</v>
      </c>
      <c r="D1031" s="3">
        <v>45719</v>
      </c>
      <c r="E1031" s="1" t="s">
        <v>21</v>
      </c>
      <c r="F1031" s="1">
        <v>3</v>
      </c>
      <c r="G1031" s="1" t="s">
        <v>23</v>
      </c>
      <c r="H1031" s="1">
        <v>0</v>
      </c>
      <c r="I1031" s="1">
        <f t="shared" si="223"/>
        <v>0</v>
      </c>
      <c r="J1031" s="1" t="s">
        <v>24</v>
      </c>
      <c r="K1031" s="1">
        <v>3</v>
      </c>
      <c r="L1031" s="1" t="s">
        <v>16</v>
      </c>
      <c r="M1031" s="1" t="b">
        <v>0</v>
      </c>
      <c r="N1031" s="2" t="s">
        <v>17</v>
      </c>
      <c r="O1031">
        <f t="shared" si="224"/>
        <v>12</v>
      </c>
      <c r="P1031">
        <f t="shared" si="225"/>
        <v>2</v>
      </c>
      <c r="Q1031">
        <f>IF(G1031="B",VLOOKUP(F1031,room_rates!$A$2:$G$8,3,FALSE),IF(G1031="P",VLOOKUP(F1031,room_rates!$A$2:$G$8,6,FALSE),IF(G1031="M",VLOOKUP(F1031,room_rates!$A$2:$G$8,7,FALSE),"")))</f>
        <v>220</v>
      </c>
      <c r="R1031">
        <f t="shared" si="226"/>
        <v>0</v>
      </c>
      <c r="S1031">
        <f>IF(J1031="Online Travel Agency",VLOOKUP(F1031,room_rates!$A$2:$G$8,3,FALSE)*15%,0)</f>
        <v>33</v>
      </c>
      <c r="T1031">
        <f t="shared" si="227"/>
        <v>0</v>
      </c>
      <c r="U1031">
        <f t="shared" si="228"/>
        <v>1122</v>
      </c>
      <c r="V1031">
        <f t="shared" si="229"/>
        <v>6</v>
      </c>
    </row>
    <row r="1032" spans="1:22" ht="14.25" customHeight="1" x14ac:dyDescent="0.35">
      <c r="A1032" s="1">
        <v>1001992</v>
      </c>
      <c r="B1032" s="3">
        <v>45705</v>
      </c>
      <c r="C1032" s="3">
        <v>45717</v>
      </c>
      <c r="D1032" s="3">
        <v>45723</v>
      </c>
      <c r="E1032" s="1" t="s">
        <v>21</v>
      </c>
      <c r="F1032" s="1">
        <v>3</v>
      </c>
      <c r="G1032" s="1" t="s">
        <v>23</v>
      </c>
      <c r="H1032" s="1">
        <v>0</v>
      </c>
      <c r="I1032" s="1">
        <f t="shared" si="223"/>
        <v>0</v>
      </c>
      <c r="J1032" s="1" t="s">
        <v>15</v>
      </c>
      <c r="K1032" s="1">
        <v>1</v>
      </c>
      <c r="L1032" s="1" t="s">
        <v>19</v>
      </c>
      <c r="M1032" s="1" t="b">
        <v>1</v>
      </c>
      <c r="N1032" s="2" t="s">
        <v>17</v>
      </c>
      <c r="O1032">
        <f t="shared" si="224"/>
        <v>12</v>
      </c>
      <c r="P1032">
        <f t="shared" si="225"/>
        <v>6</v>
      </c>
      <c r="Q1032">
        <f>IF(G1032="B",VLOOKUP(F1032,room_rates!$A$2:$G$8,3,FALSE),IF(G1032="P",VLOOKUP(F1032,room_rates!$A$2:$G$8,6,FALSE),IF(G1032="M",VLOOKUP(F1032,room_rates!$A$2:$G$8,7,FALSE),"")))</f>
        <v>220</v>
      </c>
      <c r="R1032">
        <f t="shared" si="226"/>
        <v>0</v>
      </c>
      <c r="S1032">
        <f>IF(J1032="Online Travel Agency",VLOOKUP(F1032,room_rates!$A$2:$G$8,3,FALSE)*15%,0)</f>
        <v>0</v>
      </c>
      <c r="T1032">
        <f t="shared" si="227"/>
        <v>2.2000000000000002</v>
      </c>
      <c r="U1032">
        <f t="shared" si="228"/>
        <v>1306.8000000000002</v>
      </c>
      <c r="V1032">
        <f t="shared" si="229"/>
        <v>6</v>
      </c>
    </row>
    <row r="1033" spans="1:22" ht="14.25" customHeight="1" x14ac:dyDescent="0.35">
      <c r="A1033" s="1">
        <v>1002153</v>
      </c>
      <c r="B1033" s="3">
        <v>45684</v>
      </c>
      <c r="C1033" s="3">
        <v>45717</v>
      </c>
      <c r="D1033" s="3">
        <v>45719</v>
      </c>
      <c r="E1033" s="1" t="s">
        <v>13</v>
      </c>
      <c r="F1033" s="1">
        <v>6</v>
      </c>
      <c r="G1033" s="1" t="s">
        <v>23</v>
      </c>
      <c r="H1033" s="1">
        <v>0</v>
      </c>
      <c r="I1033" s="1">
        <f t="shared" si="223"/>
        <v>0</v>
      </c>
      <c r="J1033" s="1" t="s">
        <v>15</v>
      </c>
      <c r="K1033" s="1">
        <v>2</v>
      </c>
      <c r="L1033" s="1" t="s">
        <v>19</v>
      </c>
      <c r="M1033" s="1" t="b">
        <v>1</v>
      </c>
      <c r="N1033" s="2" t="s">
        <v>17</v>
      </c>
      <c r="O1033">
        <f t="shared" si="224"/>
        <v>33</v>
      </c>
      <c r="P1033">
        <f t="shared" si="225"/>
        <v>2</v>
      </c>
      <c r="Q1033">
        <f>IF(G1033="B",VLOOKUP(F1033,room_rates!$A$2:$G$8,3,FALSE),IF(G1033="P",VLOOKUP(F1033,room_rates!$A$2:$G$8,6,FALSE),IF(G1033="M",VLOOKUP(F1033,room_rates!$A$2:$G$8,7,FALSE),"")))</f>
        <v>350</v>
      </c>
      <c r="R1033">
        <f t="shared" si="226"/>
        <v>0</v>
      </c>
      <c r="S1033">
        <f>IF(J1033="Online Travel Agency",VLOOKUP(F1033,room_rates!$A$2:$G$8,3,FALSE)*15%,0)</f>
        <v>0</v>
      </c>
      <c r="T1033">
        <f t="shared" si="227"/>
        <v>3.5</v>
      </c>
      <c r="U1033">
        <f t="shared" si="228"/>
        <v>1386</v>
      </c>
      <c r="V1033">
        <f t="shared" si="229"/>
        <v>4</v>
      </c>
    </row>
    <row r="1034" spans="1:22" ht="14.25" customHeight="1" x14ac:dyDescent="0.35">
      <c r="A1034" s="1">
        <v>1002225</v>
      </c>
      <c r="B1034" s="3">
        <v>45673</v>
      </c>
      <c r="C1034" s="3">
        <v>45717</v>
      </c>
      <c r="D1034" s="3">
        <v>45718</v>
      </c>
      <c r="E1034" s="1" t="s">
        <v>21</v>
      </c>
      <c r="F1034" s="1">
        <v>3</v>
      </c>
      <c r="G1034" s="1" t="s">
        <v>23</v>
      </c>
      <c r="H1034" s="1">
        <v>0</v>
      </c>
      <c r="I1034" s="1">
        <f t="shared" si="223"/>
        <v>0</v>
      </c>
      <c r="J1034" s="1" t="s">
        <v>15</v>
      </c>
      <c r="K1034" s="1">
        <v>3</v>
      </c>
      <c r="L1034" s="1" t="s">
        <v>16</v>
      </c>
      <c r="M1034" s="1" t="b">
        <v>0</v>
      </c>
      <c r="N1034" s="2" t="s">
        <v>17</v>
      </c>
      <c r="O1034">
        <f t="shared" si="224"/>
        <v>44</v>
      </c>
      <c r="P1034">
        <f t="shared" si="225"/>
        <v>1</v>
      </c>
      <c r="Q1034">
        <f>IF(G1034="B",VLOOKUP(F1034,room_rates!$A$2:$G$8,3,FALSE),IF(G1034="P",VLOOKUP(F1034,room_rates!$A$2:$G$8,6,FALSE),IF(G1034="M",VLOOKUP(F1034,room_rates!$A$2:$G$8,7,FALSE),"")))</f>
        <v>220</v>
      </c>
      <c r="R1034">
        <f t="shared" si="226"/>
        <v>0</v>
      </c>
      <c r="S1034">
        <f>IF(J1034="Online Travel Agency",VLOOKUP(F1034,room_rates!$A$2:$G$8,3,FALSE)*15%,0)</f>
        <v>0</v>
      </c>
      <c r="T1034">
        <f t="shared" si="227"/>
        <v>0</v>
      </c>
      <c r="U1034">
        <f t="shared" si="228"/>
        <v>660</v>
      </c>
      <c r="V1034">
        <f t="shared" si="229"/>
        <v>3</v>
      </c>
    </row>
    <row r="1035" spans="1:22" ht="14.25" customHeight="1" x14ac:dyDescent="0.35">
      <c r="A1035" s="1">
        <v>1002246</v>
      </c>
      <c r="B1035" s="3">
        <v>45717</v>
      </c>
      <c r="C1035" s="3">
        <v>45717</v>
      </c>
      <c r="D1035" s="3">
        <v>45720</v>
      </c>
      <c r="E1035" s="1" t="s">
        <v>18</v>
      </c>
      <c r="F1035" s="1">
        <v>2</v>
      </c>
      <c r="G1035" s="1" t="s">
        <v>23</v>
      </c>
      <c r="H1035" s="1">
        <v>0</v>
      </c>
      <c r="I1035" s="1">
        <f t="shared" si="223"/>
        <v>0</v>
      </c>
      <c r="J1035" s="1" t="s">
        <v>20</v>
      </c>
      <c r="K1035" s="1">
        <v>2</v>
      </c>
      <c r="L1035" s="1" t="s">
        <v>16</v>
      </c>
      <c r="M1035" s="1" t="b">
        <v>0</v>
      </c>
      <c r="N1035" s="2" t="s">
        <v>17</v>
      </c>
      <c r="O1035">
        <f t="shared" si="224"/>
        <v>0</v>
      </c>
      <c r="P1035">
        <f t="shared" si="225"/>
        <v>3</v>
      </c>
      <c r="Q1035">
        <f>IF(G1035="B",VLOOKUP(F1035,room_rates!$A$2:$G$8,3,FALSE),IF(G1035="P",VLOOKUP(F1035,room_rates!$A$2:$G$8,6,FALSE),IF(G1035="M",VLOOKUP(F1035,room_rates!$A$2:$G$8,7,FALSE),"")))</f>
        <v>140</v>
      </c>
      <c r="R1035">
        <f t="shared" si="226"/>
        <v>0</v>
      </c>
      <c r="S1035">
        <f>IF(J1035="Online Travel Agency",VLOOKUP(F1035,room_rates!$A$2:$G$8,3,FALSE)*15%,0)</f>
        <v>0</v>
      </c>
      <c r="T1035">
        <f t="shared" si="227"/>
        <v>0</v>
      </c>
      <c r="U1035">
        <f t="shared" si="228"/>
        <v>840</v>
      </c>
      <c r="V1035">
        <f t="shared" si="229"/>
        <v>6</v>
      </c>
    </row>
    <row r="1036" spans="1:22" ht="14.25" customHeight="1" x14ac:dyDescent="0.35">
      <c r="A1036" s="1">
        <v>1002265</v>
      </c>
      <c r="B1036" s="3">
        <v>45706</v>
      </c>
      <c r="C1036" s="3">
        <v>45717</v>
      </c>
      <c r="D1036" s="3">
        <v>45722</v>
      </c>
      <c r="E1036" s="1" t="s">
        <v>18</v>
      </c>
      <c r="F1036" s="1">
        <v>1</v>
      </c>
      <c r="G1036" s="1" t="s">
        <v>23</v>
      </c>
      <c r="H1036" s="1">
        <v>0</v>
      </c>
      <c r="I1036" s="1">
        <f t="shared" si="223"/>
        <v>0</v>
      </c>
      <c r="J1036" s="1" t="s">
        <v>15</v>
      </c>
      <c r="K1036" s="1">
        <v>3</v>
      </c>
      <c r="L1036" s="1" t="s">
        <v>19</v>
      </c>
      <c r="M1036" s="1" t="b">
        <v>1</v>
      </c>
      <c r="N1036" s="2" t="s">
        <v>17</v>
      </c>
      <c r="O1036">
        <f t="shared" si="224"/>
        <v>11</v>
      </c>
      <c r="P1036">
        <f t="shared" si="225"/>
        <v>5</v>
      </c>
      <c r="Q1036">
        <f>IF(G1036="B",VLOOKUP(F1036,room_rates!$A$2:$G$8,3,FALSE),IF(G1036="P",VLOOKUP(F1036,room_rates!$A$2:$G$8,6,FALSE),IF(G1036="M",VLOOKUP(F1036,room_rates!$A$2:$G$8,7,FALSE),"")))</f>
        <v>120</v>
      </c>
      <c r="R1036">
        <f t="shared" si="226"/>
        <v>0</v>
      </c>
      <c r="S1036">
        <f>IF(J1036="Online Travel Agency",VLOOKUP(F1036,room_rates!$A$2:$G$8,3,FALSE)*15%,0)</f>
        <v>0</v>
      </c>
      <c r="T1036">
        <f t="shared" si="227"/>
        <v>1.2</v>
      </c>
      <c r="U1036">
        <f t="shared" si="228"/>
        <v>1782</v>
      </c>
      <c r="V1036">
        <f t="shared" si="229"/>
        <v>15</v>
      </c>
    </row>
    <row r="1037" spans="1:22" ht="14.25" customHeight="1" x14ac:dyDescent="0.35">
      <c r="A1037" s="1">
        <v>1002352</v>
      </c>
      <c r="B1037" s="3">
        <v>45717</v>
      </c>
      <c r="C1037" s="3">
        <v>45717</v>
      </c>
      <c r="D1037" s="3">
        <v>45723</v>
      </c>
      <c r="E1037" s="1" t="s">
        <v>18</v>
      </c>
      <c r="F1037" s="1">
        <v>2</v>
      </c>
      <c r="G1037" s="1" t="s">
        <v>23</v>
      </c>
      <c r="H1037" s="1">
        <v>0</v>
      </c>
      <c r="I1037" s="1">
        <f t="shared" si="223"/>
        <v>0</v>
      </c>
      <c r="J1037" s="1" t="s">
        <v>20</v>
      </c>
      <c r="K1037" s="1">
        <v>1</v>
      </c>
      <c r="L1037" s="1" t="s">
        <v>16</v>
      </c>
      <c r="M1037" s="1" t="b">
        <v>0</v>
      </c>
      <c r="N1037" s="2" t="s">
        <v>17</v>
      </c>
      <c r="O1037">
        <f t="shared" si="224"/>
        <v>0</v>
      </c>
      <c r="P1037">
        <f t="shared" si="225"/>
        <v>6</v>
      </c>
      <c r="Q1037">
        <f>IF(G1037="B",VLOOKUP(F1037,room_rates!$A$2:$G$8,3,FALSE),IF(G1037="P",VLOOKUP(F1037,room_rates!$A$2:$G$8,6,FALSE),IF(G1037="M",VLOOKUP(F1037,room_rates!$A$2:$G$8,7,FALSE),"")))</f>
        <v>140</v>
      </c>
      <c r="R1037">
        <f t="shared" si="226"/>
        <v>0</v>
      </c>
      <c r="S1037">
        <f>IF(J1037="Online Travel Agency",VLOOKUP(F1037,room_rates!$A$2:$G$8,3,FALSE)*15%,0)</f>
        <v>0</v>
      </c>
      <c r="T1037">
        <f t="shared" si="227"/>
        <v>0</v>
      </c>
      <c r="U1037">
        <f t="shared" si="228"/>
        <v>840</v>
      </c>
      <c r="V1037">
        <f t="shared" si="229"/>
        <v>6</v>
      </c>
    </row>
    <row r="1038" spans="1:22" ht="14.25" customHeight="1" x14ac:dyDescent="0.35">
      <c r="A1038" s="1">
        <v>1002540</v>
      </c>
      <c r="B1038" s="3">
        <v>45709</v>
      </c>
      <c r="C1038" s="3">
        <v>45717</v>
      </c>
      <c r="D1038" s="3">
        <v>45722</v>
      </c>
      <c r="E1038" s="1" t="s">
        <v>18</v>
      </c>
      <c r="F1038" s="1">
        <v>2</v>
      </c>
      <c r="G1038" s="1" t="s">
        <v>23</v>
      </c>
      <c r="H1038" s="1">
        <v>0</v>
      </c>
      <c r="I1038" s="1">
        <f t="shared" si="223"/>
        <v>0</v>
      </c>
      <c r="J1038" s="1" t="s">
        <v>24</v>
      </c>
      <c r="K1038" s="1">
        <v>1</v>
      </c>
      <c r="L1038" s="1" t="s">
        <v>19</v>
      </c>
      <c r="M1038" s="1" t="b">
        <v>0</v>
      </c>
      <c r="N1038" s="2" t="s">
        <v>17</v>
      </c>
      <c r="O1038">
        <f t="shared" si="224"/>
        <v>8</v>
      </c>
      <c r="P1038">
        <f t="shared" si="225"/>
        <v>5</v>
      </c>
      <c r="Q1038">
        <f>IF(G1038="B",VLOOKUP(F1038,room_rates!$A$2:$G$8,3,FALSE),IF(G1038="P",VLOOKUP(F1038,room_rates!$A$2:$G$8,6,FALSE),IF(G1038="M",VLOOKUP(F1038,room_rates!$A$2:$G$8,7,FALSE),"")))</f>
        <v>140</v>
      </c>
      <c r="R1038">
        <f t="shared" si="226"/>
        <v>0</v>
      </c>
      <c r="S1038">
        <f>IF(J1038="Online Travel Agency",VLOOKUP(F1038,room_rates!$A$2:$G$8,3,FALSE)*15%,0)</f>
        <v>21</v>
      </c>
      <c r="T1038">
        <f t="shared" si="227"/>
        <v>0</v>
      </c>
      <c r="U1038">
        <f t="shared" si="228"/>
        <v>595</v>
      </c>
      <c r="V1038">
        <f t="shared" si="229"/>
        <v>5</v>
      </c>
    </row>
    <row r="1039" spans="1:22" ht="14.25" customHeight="1" x14ac:dyDescent="0.35">
      <c r="A1039" s="1">
        <v>1002572</v>
      </c>
      <c r="B1039" s="3">
        <v>45689</v>
      </c>
      <c r="C1039" s="3">
        <v>45717</v>
      </c>
      <c r="D1039" s="3">
        <v>45722</v>
      </c>
      <c r="E1039" s="1" t="s">
        <v>13</v>
      </c>
      <c r="F1039" s="1">
        <v>6</v>
      </c>
      <c r="G1039" s="1" t="s">
        <v>23</v>
      </c>
      <c r="H1039" s="1">
        <v>0</v>
      </c>
      <c r="I1039" s="1">
        <f t="shared" si="223"/>
        <v>0</v>
      </c>
      <c r="J1039" s="1" t="s">
        <v>15</v>
      </c>
      <c r="K1039" s="1">
        <v>1</v>
      </c>
      <c r="L1039" s="1" t="s">
        <v>16</v>
      </c>
      <c r="M1039" s="1" t="b">
        <v>0</v>
      </c>
      <c r="N1039" s="2" t="s">
        <v>17</v>
      </c>
      <c r="O1039">
        <f t="shared" si="224"/>
        <v>28</v>
      </c>
      <c r="P1039">
        <f t="shared" si="225"/>
        <v>5</v>
      </c>
      <c r="Q1039">
        <f>IF(G1039="B",VLOOKUP(F1039,room_rates!$A$2:$G$8,3,FALSE),IF(G1039="P",VLOOKUP(F1039,room_rates!$A$2:$G$8,6,FALSE),IF(G1039="M",VLOOKUP(F1039,room_rates!$A$2:$G$8,7,FALSE),"")))</f>
        <v>350</v>
      </c>
      <c r="R1039">
        <f t="shared" si="226"/>
        <v>0</v>
      </c>
      <c r="S1039">
        <f>IF(J1039="Online Travel Agency",VLOOKUP(F1039,room_rates!$A$2:$G$8,3,FALSE)*15%,0)</f>
        <v>0</v>
      </c>
      <c r="T1039">
        <f t="shared" si="227"/>
        <v>0</v>
      </c>
      <c r="U1039">
        <f t="shared" si="228"/>
        <v>1750</v>
      </c>
      <c r="V1039">
        <f t="shared" si="229"/>
        <v>5</v>
      </c>
    </row>
    <row r="1040" spans="1:22" ht="14.25" customHeight="1" x14ac:dyDescent="0.35">
      <c r="A1040" s="1">
        <v>1002713</v>
      </c>
      <c r="B1040" s="3">
        <v>45717</v>
      </c>
      <c r="C1040" s="3">
        <v>45717</v>
      </c>
      <c r="D1040" s="3">
        <v>45723</v>
      </c>
      <c r="E1040" s="1" t="s">
        <v>18</v>
      </c>
      <c r="F1040" s="1">
        <v>2</v>
      </c>
      <c r="G1040" s="1" t="s">
        <v>23</v>
      </c>
      <c r="H1040" s="1">
        <v>0</v>
      </c>
      <c r="I1040" s="1">
        <f t="shared" si="223"/>
        <v>0</v>
      </c>
      <c r="J1040" s="1" t="s">
        <v>20</v>
      </c>
      <c r="K1040" s="1">
        <v>3</v>
      </c>
      <c r="L1040" s="1" t="s">
        <v>19</v>
      </c>
      <c r="M1040" s="1" t="b">
        <v>1</v>
      </c>
      <c r="N1040" s="2" t="s">
        <v>17</v>
      </c>
      <c r="O1040">
        <f t="shared" si="224"/>
        <v>0</v>
      </c>
      <c r="P1040">
        <f t="shared" si="225"/>
        <v>6</v>
      </c>
      <c r="Q1040">
        <f>IF(G1040="B",VLOOKUP(F1040,room_rates!$A$2:$G$8,3,FALSE),IF(G1040="P",VLOOKUP(F1040,room_rates!$A$2:$G$8,6,FALSE),IF(G1040="M",VLOOKUP(F1040,room_rates!$A$2:$G$8,7,FALSE),"")))</f>
        <v>140</v>
      </c>
      <c r="R1040">
        <f t="shared" si="226"/>
        <v>0</v>
      </c>
      <c r="S1040">
        <f>IF(J1040="Online Travel Agency",VLOOKUP(F1040,room_rates!$A$2:$G$8,3,FALSE)*15%,0)</f>
        <v>0</v>
      </c>
      <c r="T1040">
        <f t="shared" si="227"/>
        <v>1.4000000000000001</v>
      </c>
      <c r="U1040">
        <f t="shared" si="228"/>
        <v>2494.7999999999997</v>
      </c>
      <c r="V1040">
        <f t="shared" si="229"/>
        <v>18</v>
      </c>
    </row>
    <row r="1041" spans="1:22" ht="14.25" customHeight="1" x14ac:dyDescent="0.35">
      <c r="A1041" s="1">
        <v>1002820</v>
      </c>
      <c r="B1041" s="3">
        <v>45696</v>
      </c>
      <c r="C1041" s="3">
        <v>45717</v>
      </c>
      <c r="D1041" s="3">
        <v>45723</v>
      </c>
      <c r="E1041" s="1" t="s">
        <v>21</v>
      </c>
      <c r="F1041" s="1">
        <v>3</v>
      </c>
      <c r="G1041" s="1" t="s">
        <v>23</v>
      </c>
      <c r="H1041" s="1">
        <v>0</v>
      </c>
      <c r="I1041" s="1">
        <f t="shared" si="223"/>
        <v>0</v>
      </c>
      <c r="J1041" s="1" t="s">
        <v>15</v>
      </c>
      <c r="K1041" s="1">
        <v>2</v>
      </c>
      <c r="L1041" s="1" t="s">
        <v>19</v>
      </c>
      <c r="M1041" s="1" t="b">
        <v>0</v>
      </c>
      <c r="N1041" s="2" t="s">
        <v>17</v>
      </c>
      <c r="O1041">
        <f t="shared" si="224"/>
        <v>21</v>
      </c>
      <c r="P1041">
        <f t="shared" si="225"/>
        <v>6</v>
      </c>
      <c r="Q1041">
        <f>IF(G1041="B",VLOOKUP(F1041,room_rates!$A$2:$G$8,3,FALSE),IF(G1041="P",VLOOKUP(F1041,room_rates!$A$2:$G$8,6,FALSE),IF(G1041="M",VLOOKUP(F1041,room_rates!$A$2:$G$8,7,FALSE),"")))</f>
        <v>220</v>
      </c>
      <c r="R1041">
        <f t="shared" si="226"/>
        <v>0</v>
      </c>
      <c r="S1041">
        <f>IF(J1041="Online Travel Agency",VLOOKUP(F1041,room_rates!$A$2:$G$8,3,FALSE)*15%,0)</f>
        <v>0</v>
      </c>
      <c r="T1041">
        <f t="shared" si="227"/>
        <v>0</v>
      </c>
      <c r="U1041">
        <f t="shared" si="228"/>
        <v>2640</v>
      </c>
      <c r="V1041">
        <f t="shared" si="229"/>
        <v>12</v>
      </c>
    </row>
    <row r="1042" spans="1:22" ht="14.25" customHeight="1" x14ac:dyDescent="0.35">
      <c r="A1042" s="1">
        <v>1002869</v>
      </c>
      <c r="B1042" s="3">
        <v>45698</v>
      </c>
      <c r="C1042" s="3">
        <v>45717</v>
      </c>
      <c r="D1042" s="3">
        <v>45719</v>
      </c>
      <c r="E1042" s="1" t="s">
        <v>18</v>
      </c>
      <c r="F1042" s="1">
        <v>2</v>
      </c>
      <c r="G1042" s="1" t="s">
        <v>23</v>
      </c>
      <c r="H1042" s="1">
        <v>0</v>
      </c>
      <c r="I1042" s="1">
        <f t="shared" si="223"/>
        <v>0</v>
      </c>
      <c r="J1042" s="1" t="s">
        <v>24</v>
      </c>
      <c r="K1042" s="1">
        <v>1</v>
      </c>
      <c r="L1042" s="1" t="s">
        <v>16</v>
      </c>
      <c r="M1042" s="1" t="b">
        <v>0</v>
      </c>
      <c r="N1042" s="2" t="s">
        <v>17</v>
      </c>
      <c r="O1042">
        <f t="shared" si="224"/>
        <v>19</v>
      </c>
      <c r="P1042">
        <f t="shared" si="225"/>
        <v>2</v>
      </c>
      <c r="Q1042">
        <f>IF(G1042="B",VLOOKUP(F1042,room_rates!$A$2:$G$8,3,FALSE),IF(G1042="P",VLOOKUP(F1042,room_rates!$A$2:$G$8,6,FALSE),IF(G1042="M",VLOOKUP(F1042,room_rates!$A$2:$G$8,7,FALSE),"")))</f>
        <v>140</v>
      </c>
      <c r="R1042">
        <f t="shared" si="226"/>
        <v>0</v>
      </c>
      <c r="S1042">
        <f>IF(J1042="Online Travel Agency",VLOOKUP(F1042,room_rates!$A$2:$G$8,3,FALSE)*15%,0)</f>
        <v>21</v>
      </c>
      <c r="T1042">
        <f t="shared" si="227"/>
        <v>0</v>
      </c>
      <c r="U1042">
        <f t="shared" si="228"/>
        <v>238</v>
      </c>
      <c r="V1042">
        <f t="shared" si="229"/>
        <v>2</v>
      </c>
    </row>
    <row r="1043" spans="1:22" ht="14.25" customHeight="1" x14ac:dyDescent="0.35">
      <c r="A1043" s="1">
        <v>1002940</v>
      </c>
      <c r="B1043" s="3">
        <v>45710</v>
      </c>
      <c r="C1043" s="3">
        <v>45717</v>
      </c>
      <c r="D1043" s="3">
        <v>45723</v>
      </c>
      <c r="E1043" s="1" t="s">
        <v>21</v>
      </c>
      <c r="F1043" s="1">
        <v>3</v>
      </c>
      <c r="G1043" s="1" t="s">
        <v>23</v>
      </c>
      <c r="H1043" s="1">
        <v>0</v>
      </c>
      <c r="I1043" s="1">
        <f t="shared" si="223"/>
        <v>0</v>
      </c>
      <c r="J1043" s="1" t="s">
        <v>24</v>
      </c>
      <c r="K1043" s="1">
        <v>3</v>
      </c>
      <c r="L1043" s="1" t="s">
        <v>16</v>
      </c>
      <c r="M1043" s="1" t="b">
        <v>0</v>
      </c>
      <c r="N1043" s="2" t="s">
        <v>17</v>
      </c>
      <c r="O1043">
        <f t="shared" si="224"/>
        <v>7</v>
      </c>
      <c r="P1043">
        <f t="shared" si="225"/>
        <v>6</v>
      </c>
      <c r="Q1043">
        <f>IF(G1043="B",VLOOKUP(F1043,room_rates!$A$2:$G$8,3,FALSE),IF(G1043="P",VLOOKUP(F1043,room_rates!$A$2:$G$8,6,FALSE),IF(G1043="M",VLOOKUP(F1043,room_rates!$A$2:$G$8,7,FALSE),"")))</f>
        <v>220</v>
      </c>
      <c r="R1043">
        <f t="shared" si="226"/>
        <v>0</v>
      </c>
      <c r="S1043">
        <f>IF(J1043="Online Travel Agency",VLOOKUP(F1043,room_rates!$A$2:$G$8,3,FALSE)*15%,0)</f>
        <v>33</v>
      </c>
      <c r="T1043">
        <f t="shared" si="227"/>
        <v>0</v>
      </c>
      <c r="U1043">
        <f t="shared" si="228"/>
        <v>3366</v>
      </c>
      <c r="V1043">
        <f t="shared" si="229"/>
        <v>18</v>
      </c>
    </row>
    <row r="1044" spans="1:22" ht="14.25" customHeight="1" x14ac:dyDescent="0.35">
      <c r="A1044" s="1">
        <v>1005756</v>
      </c>
      <c r="B1044" s="3">
        <v>45701</v>
      </c>
      <c r="C1044" s="3">
        <v>45717</v>
      </c>
      <c r="D1044" s="3">
        <v>45718</v>
      </c>
      <c r="E1044" s="1" t="s">
        <v>18</v>
      </c>
      <c r="F1044" s="1">
        <v>2</v>
      </c>
      <c r="G1044" s="1" t="s">
        <v>23</v>
      </c>
      <c r="H1044" s="1">
        <v>0</v>
      </c>
      <c r="I1044" s="1">
        <f t="shared" si="223"/>
        <v>0</v>
      </c>
      <c r="J1044" s="1" t="s">
        <v>24</v>
      </c>
      <c r="K1044" s="1">
        <v>3</v>
      </c>
      <c r="L1044" s="1" t="s">
        <v>16</v>
      </c>
      <c r="M1044" s="1" t="b">
        <v>0</v>
      </c>
      <c r="N1044" s="2" t="s">
        <v>17</v>
      </c>
      <c r="O1044">
        <f t="shared" si="224"/>
        <v>16</v>
      </c>
      <c r="P1044">
        <f t="shared" si="225"/>
        <v>1</v>
      </c>
      <c r="Q1044">
        <f>IF(G1044="B",VLOOKUP(F1044,room_rates!$A$2:$G$8,3,FALSE),IF(G1044="P",VLOOKUP(F1044,room_rates!$A$2:$G$8,6,FALSE),IF(G1044="M",VLOOKUP(F1044,room_rates!$A$2:$G$8,7,FALSE),"")))</f>
        <v>140</v>
      </c>
      <c r="R1044">
        <f t="shared" si="226"/>
        <v>0</v>
      </c>
      <c r="S1044">
        <f>IF(J1044="Online Travel Agency",VLOOKUP(F1044,room_rates!$A$2:$G$8,3,FALSE)*15%,0)</f>
        <v>21</v>
      </c>
      <c r="T1044">
        <f t="shared" si="227"/>
        <v>0</v>
      </c>
      <c r="U1044">
        <f t="shared" si="228"/>
        <v>357</v>
      </c>
      <c r="V1044">
        <f t="shared" si="229"/>
        <v>3</v>
      </c>
    </row>
    <row r="1045" spans="1:22" ht="14.25" customHeight="1" x14ac:dyDescent="0.35">
      <c r="A1045" s="1">
        <v>1005858</v>
      </c>
      <c r="B1045" s="3">
        <v>45684</v>
      </c>
      <c r="C1045" s="3">
        <v>45717</v>
      </c>
      <c r="D1045" s="3">
        <v>45722</v>
      </c>
      <c r="E1045" s="1" t="s">
        <v>18</v>
      </c>
      <c r="F1045" s="1">
        <v>2</v>
      </c>
      <c r="G1045" s="1" t="s">
        <v>23</v>
      </c>
      <c r="H1045" s="1">
        <v>0</v>
      </c>
      <c r="I1045" s="1">
        <f t="shared" si="223"/>
        <v>0</v>
      </c>
      <c r="J1045" s="1" t="s">
        <v>15</v>
      </c>
      <c r="K1045" s="1">
        <v>1</v>
      </c>
      <c r="L1045" s="1" t="s">
        <v>19</v>
      </c>
      <c r="M1045" s="1" t="b">
        <v>0</v>
      </c>
      <c r="N1045" s="2" t="s">
        <v>17</v>
      </c>
      <c r="O1045">
        <f t="shared" si="224"/>
        <v>33</v>
      </c>
      <c r="P1045">
        <f t="shared" si="225"/>
        <v>5</v>
      </c>
      <c r="Q1045">
        <f>IF(G1045="B",VLOOKUP(F1045,room_rates!$A$2:$G$8,3,FALSE),IF(G1045="P",VLOOKUP(F1045,room_rates!$A$2:$G$8,6,FALSE),IF(G1045="M",VLOOKUP(F1045,room_rates!$A$2:$G$8,7,FALSE),"")))</f>
        <v>140</v>
      </c>
      <c r="R1045">
        <f t="shared" si="226"/>
        <v>0</v>
      </c>
      <c r="S1045">
        <f>IF(J1045="Online Travel Agency",VLOOKUP(F1045,room_rates!$A$2:$G$8,3,FALSE)*15%,0)</f>
        <v>0</v>
      </c>
      <c r="T1045">
        <f t="shared" si="227"/>
        <v>0</v>
      </c>
      <c r="U1045">
        <f t="shared" si="228"/>
        <v>700</v>
      </c>
      <c r="V1045">
        <f t="shared" si="229"/>
        <v>5</v>
      </c>
    </row>
    <row r="1046" spans="1:22" ht="14.25" customHeight="1" x14ac:dyDescent="0.35">
      <c r="A1046" s="1">
        <v>1006191</v>
      </c>
      <c r="B1046" s="3">
        <v>45717</v>
      </c>
      <c r="C1046" s="3">
        <v>45717</v>
      </c>
      <c r="D1046" s="3">
        <v>45723</v>
      </c>
      <c r="E1046" s="1" t="s">
        <v>21</v>
      </c>
      <c r="F1046" s="1">
        <v>3</v>
      </c>
      <c r="G1046" s="1" t="s">
        <v>23</v>
      </c>
      <c r="H1046" s="1">
        <v>0</v>
      </c>
      <c r="I1046" s="1">
        <f t="shared" si="223"/>
        <v>0</v>
      </c>
      <c r="J1046" s="1" t="s">
        <v>20</v>
      </c>
      <c r="K1046" s="1">
        <v>1</v>
      </c>
      <c r="L1046" s="1" t="s">
        <v>19</v>
      </c>
      <c r="M1046" s="1" t="b">
        <v>0</v>
      </c>
      <c r="N1046" s="2" t="s">
        <v>17</v>
      </c>
      <c r="O1046">
        <f t="shared" si="224"/>
        <v>0</v>
      </c>
      <c r="P1046">
        <f t="shared" si="225"/>
        <v>6</v>
      </c>
      <c r="Q1046">
        <f>IF(G1046="B",VLOOKUP(F1046,room_rates!$A$2:$G$8,3,FALSE),IF(G1046="P",VLOOKUP(F1046,room_rates!$A$2:$G$8,6,FALSE),IF(G1046="M",VLOOKUP(F1046,room_rates!$A$2:$G$8,7,FALSE),"")))</f>
        <v>220</v>
      </c>
      <c r="R1046">
        <f t="shared" si="226"/>
        <v>0</v>
      </c>
      <c r="S1046">
        <f>IF(J1046="Online Travel Agency",VLOOKUP(F1046,room_rates!$A$2:$G$8,3,FALSE)*15%,0)</f>
        <v>0</v>
      </c>
      <c r="T1046">
        <f t="shared" si="227"/>
        <v>0</v>
      </c>
      <c r="U1046">
        <f t="shared" si="228"/>
        <v>1320</v>
      </c>
      <c r="V1046">
        <f t="shared" si="229"/>
        <v>6</v>
      </c>
    </row>
    <row r="1047" spans="1:22" ht="14.25" customHeight="1" x14ac:dyDescent="0.35">
      <c r="A1047" s="1">
        <v>1006257</v>
      </c>
      <c r="B1047" s="3">
        <v>45712</v>
      </c>
      <c r="C1047" s="3">
        <v>45717</v>
      </c>
      <c r="D1047" s="3">
        <v>45723</v>
      </c>
      <c r="E1047" s="1" t="s">
        <v>18</v>
      </c>
      <c r="F1047" s="1">
        <v>1</v>
      </c>
      <c r="G1047" s="1" t="s">
        <v>23</v>
      </c>
      <c r="H1047" s="1">
        <v>0</v>
      </c>
      <c r="I1047" s="1">
        <f t="shared" si="223"/>
        <v>0</v>
      </c>
      <c r="J1047" s="1" t="s">
        <v>24</v>
      </c>
      <c r="K1047" s="1">
        <v>1</v>
      </c>
      <c r="L1047" s="1" t="s">
        <v>19</v>
      </c>
      <c r="M1047" s="1" t="b">
        <v>0</v>
      </c>
      <c r="N1047" s="2" t="s">
        <v>17</v>
      </c>
      <c r="O1047">
        <f t="shared" si="224"/>
        <v>5</v>
      </c>
      <c r="P1047">
        <f t="shared" si="225"/>
        <v>6</v>
      </c>
      <c r="Q1047">
        <f>IF(G1047="B",VLOOKUP(F1047,room_rates!$A$2:$G$8,3,FALSE),IF(G1047="P",VLOOKUP(F1047,room_rates!$A$2:$G$8,6,FALSE),IF(G1047="M",VLOOKUP(F1047,room_rates!$A$2:$G$8,7,FALSE),"")))</f>
        <v>120</v>
      </c>
      <c r="R1047">
        <f t="shared" si="226"/>
        <v>0</v>
      </c>
      <c r="S1047">
        <f>IF(J1047="Online Travel Agency",VLOOKUP(F1047,room_rates!$A$2:$G$8,3,FALSE)*15%,0)</f>
        <v>18</v>
      </c>
      <c r="T1047">
        <f t="shared" si="227"/>
        <v>0</v>
      </c>
      <c r="U1047">
        <f t="shared" si="228"/>
        <v>612</v>
      </c>
      <c r="V1047">
        <f t="shared" si="229"/>
        <v>6</v>
      </c>
    </row>
    <row r="1048" spans="1:22" ht="14.25" customHeight="1" x14ac:dyDescent="0.35">
      <c r="A1048" s="1">
        <v>1006278</v>
      </c>
      <c r="B1048" s="3">
        <v>45685</v>
      </c>
      <c r="C1048" s="3">
        <v>45717</v>
      </c>
      <c r="D1048" s="3">
        <v>45721</v>
      </c>
      <c r="E1048" s="1" t="s">
        <v>18</v>
      </c>
      <c r="F1048" s="1">
        <v>1</v>
      </c>
      <c r="G1048" s="1" t="s">
        <v>23</v>
      </c>
      <c r="H1048" s="1">
        <v>0</v>
      </c>
      <c r="I1048" s="1">
        <f t="shared" si="223"/>
        <v>0</v>
      </c>
      <c r="J1048" s="1" t="s">
        <v>15</v>
      </c>
      <c r="K1048" s="1">
        <v>3</v>
      </c>
      <c r="L1048" s="1" t="s">
        <v>19</v>
      </c>
      <c r="M1048" s="1" t="b">
        <v>1</v>
      </c>
      <c r="N1048" s="2" t="s">
        <v>17</v>
      </c>
      <c r="O1048">
        <f t="shared" si="224"/>
        <v>32</v>
      </c>
      <c r="P1048">
        <f t="shared" si="225"/>
        <v>4</v>
      </c>
      <c r="Q1048">
        <f>IF(G1048="B",VLOOKUP(F1048,room_rates!$A$2:$G$8,3,FALSE),IF(G1048="P",VLOOKUP(F1048,room_rates!$A$2:$G$8,6,FALSE),IF(G1048="M",VLOOKUP(F1048,room_rates!$A$2:$G$8,7,FALSE),"")))</f>
        <v>120</v>
      </c>
      <c r="R1048">
        <f t="shared" si="226"/>
        <v>0</v>
      </c>
      <c r="S1048">
        <f>IF(J1048="Online Travel Agency",VLOOKUP(F1048,room_rates!$A$2:$G$8,3,FALSE)*15%,0)</f>
        <v>0</v>
      </c>
      <c r="T1048">
        <f t="shared" si="227"/>
        <v>1.2</v>
      </c>
      <c r="U1048">
        <f t="shared" si="228"/>
        <v>1425.6</v>
      </c>
      <c r="V1048">
        <f t="shared" si="229"/>
        <v>12</v>
      </c>
    </row>
    <row r="1049" spans="1:22" ht="14.25" customHeight="1" x14ac:dyDescent="0.35">
      <c r="A1049" s="1">
        <v>1006304</v>
      </c>
      <c r="B1049" s="3">
        <v>45711</v>
      </c>
      <c r="C1049" s="3">
        <v>45717</v>
      </c>
      <c r="D1049" s="3">
        <v>45724</v>
      </c>
      <c r="E1049" s="1" t="s">
        <v>18</v>
      </c>
      <c r="F1049" s="1">
        <v>1</v>
      </c>
      <c r="G1049" s="1" t="s">
        <v>23</v>
      </c>
      <c r="H1049" s="1">
        <v>0</v>
      </c>
      <c r="I1049" s="1">
        <f t="shared" si="223"/>
        <v>0</v>
      </c>
      <c r="J1049" s="1" t="s">
        <v>24</v>
      </c>
      <c r="K1049" s="1">
        <v>1</v>
      </c>
      <c r="L1049" s="1" t="s">
        <v>19</v>
      </c>
      <c r="M1049" s="1" t="b">
        <v>0</v>
      </c>
      <c r="N1049" s="2" t="s">
        <v>17</v>
      </c>
      <c r="O1049">
        <f t="shared" si="224"/>
        <v>6</v>
      </c>
      <c r="P1049">
        <f t="shared" si="225"/>
        <v>7</v>
      </c>
      <c r="Q1049">
        <f>IF(G1049="B",VLOOKUP(F1049,room_rates!$A$2:$G$8,3,FALSE),IF(G1049="P",VLOOKUP(F1049,room_rates!$A$2:$G$8,6,FALSE),IF(G1049="M",VLOOKUP(F1049,room_rates!$A$2:$G$8,7,FALSE),"")))</f>
        <v>120</v>
      </c>
      <c r="R1049">
        <f t="shared" si="226"/>
        <v>0</v>
      </c>
      <c r="S1049">
        <f>IF(J1049="Online Travel Agency",VLOOKUP(F1049,room_rates!$A$2:$G$8,3,FALSE)*15%,0)</f>
        <v>18</v>
      </c>
      <c r="T1049">
        <f t="shared" si="227"/>
        <v>0</v>
      </c>
      <c r="U1049">
        <f t="shared" si="228"/>
        <v>714</v>
      </c>
      <c r="V1049">
        <f t="shared" si="229"/>
        <v>7</v>
      </c>
    </row>
    <row r="1050" spans="1:22" ht="14.25" customHeight="1" x14ac:dyDescent="0.35">
      <c r="A1050" s="1">
        <v>1006407</v>
      </c>
      <c r="B1050" s="3">
        <v>45717</v>
      </c>
      <c r="C1050" s="3">
        <v>45717</v>
      </c>
      <c r="D1050" s="3">
        <v>45721</v>
      </c>
      <c r="E1050" s="1" t="s">
        <v>18</v>
      </c>
      <c r="F1050" s="1">
        <v>2</v>
      </c>
      <c r="G1050" s="1" t="s">
        <v>23</v>
      </c>
      <c r="H1050" s="1">
        <v>0</v>
      </c>
      <c r="I1050" s="1">
        <f t="shared" si="223"/>
        <v>0</v>
      </c>
      <c r="J1050" s="1" t="s">
        <v>20</v>
      </c>
      <c r="K1050" s="1">
        <v>3</v>
      </c>
      <c r="L1050" s="1" t="s">
        <v>16</v>
      </c>
      <c r="M1050" s="1" t="b">
        <v>0</v>
      </c>
      <c r="N1050" s="2" t="s">
        <v>17</v>
      </c>
      <c r="O1050">
        <f t="shared" si="224"/>
        <v>0</v>
      </c>
      <c r="P1050">
        <f t="shared" si="225"/>
        <v>4</v>
      </c>
      <c r="Q1050">
        <f>IF(G1050="B",VLOOKUP(F1050,room_rates!$A$2:$G$8,3,FALSE),IF(G1050="P",VLOOKUP(F1050,room_rates!$A$2:$G$8,6,FALSE),IF(G1050="M",VLOOKUP(F1050,room_rates!$A$2:$G$8,7,FALSE),"")))</f>
        <v>140</v>
      </c>
      <c r="R1050">
        <f t="shared" si="226"/>
        <v>0</v>
      </c>
      <c r="S1050">
        <f>IF(J1050="Online Travel Agency",VLOOKUP(F1050,room_rates!$A$2:$G$8,3,FALSE)*15%,0)</f>
        <v>0</v>
      </c>
      <c r="T1050">
        <f t="shared" si="227"/>
        <v>0</v>
      </c>
      <c r="U1050">
        <f t="shared" si="228"/>
        <v>1680</v>
      </c>
      <c r="V1050">
        <f t="shared" si="229"/>
        <v>12</v>
      </c>
    </row>
    <row r="1051" spans="1:22" ht="14.25" customHeight="1" x14ac:dyDescent="0.35">
      <c r="A1051" s="1">
        <v>1006425</v>
      </c>
      <c r="B1051" s="3">
        <v>45676</v>
      </c>
      <c r="C1051" s="3">
        <v>45717</v>
      </c>
      <c r="D1051" s="3">
        <v>45718</v>
      </c>
      <c r="E1051" s="1" t="s">
        <v>18</v>
      </c>
      <c r="F1051" s="1">
        <v>1</v>
      </c>
      <c r="G1051" s="1" t="s">
        <v>23</v>
      </c>
      <c r="H1051" s="1">
        <v>0</v>
      </c>
      <c r="I1051" s="1">
        <f t="shared" si="223"/>
        <v>0</v>
      </c>
      <c r="J1051" s="1" t="s">
        <v>15</v>
      </c>
      <c r="K1051" s="1">
        <v>1</v>
      </c>
      <c r="L1051" s="1" t="s">
        <v>19</v>
      </c>
      <c r="M1051" s="1" t="b">
        <v>1</v>
      </c>
      <c r="N1051" s="2" t="s">
        <v>17</v>
      </c>
      <c r="O1051">
        <f t="shared" si="224"/>
        <v>41</v>
      </c>
      <c r="P1051">
        <f t="shared" si="225"/>
        <v>1</v>
      </c>
      <c r="Q1051">
        <f>IF(G1051="B",VLOOKUP(F1051,room_rates!$A$2:$G$8,3,FALSE),IF(G1051="P",VLOOKUP(F1051,room_rates!$A$2:$G$8,6,FALSE),IF(G1051="M",VLOOKUP(F1051,room_rates!$A$2:$G$8,7,FALSE),"")))</f>
        <v>120</v>
      </c>
      <c r="R1051">
        <f t="shared" si="226"/>
        <v>0</v>
      </c>
      <c r="S1051">
        <f>IF(J1051="Online Travel Agency",VLOOKUP(F1051,room_rates!$A$2:$G$8,3,FALSE)*15%,0)</f>
        <v>0</v>
      </c>
      <c r="T1051">
        <f t="shared" si="227"/>
        <v>1.2</v>
      </c>
      <c r="U1051">
        <f t="shared" si="228"/>
        <v>118.8</v>
      </c>
      <c r="V1051">
        <f t="shared" si="229"/>
        <v>1</v>
      </c>
    </row>
    <row r="1052" spans="1:22" ht="14.25" customHeight="1" x14ac:dyDescent="0.35">
      <c r="A1052" s="1">
        <v>1006434</v>
      </c>
      <c r="B1052" s="3">
        <v>45706</v>
      </c>
      <c r="C1052" s="3">
        <v>45717</v>
      </c>
      <c r="D1052" s="3">
        <v>45723</v>
      </c>
      <c r="E1052" s="1" t="s">
        <v>18</v>
      </c>
      <c r="F1052" s="1">
        <v>2</v>
      </c>
      <c r="G1052" s="1" t="s">
        <v>23</v>
      </c>
      <c r="H1052" s="1">
        <v>0</v>
      </c>
      <c r="I1052" s="1">
        <f t="shared" si="223"/>
        <v>0</v>
      </c>
      <c r="J1052" s="1" t="s">
        <v>24</v>
      </c>
      <c r="K1052" s="1">
        <v>1</v>
      </c>
      <c r="L1052" s="1" t="s">
        <v>19</v>
      </c>
      <c r="M1052" s="1" t="b">
        <v>1</v>
      </c>
      <c r="N1052" s="2" t="s">
        <v>17</v>
      </c>
      <c r="O1052">
        <f t="shared" si="224"/>
        <v>11</v>
      </c>
      <c r="P1052">
        <f t="shared" si="225"/>
        <v>6</v>
      </c>
      <c r="Q1052">
        <f>IF(G1052="B",VLOOKUP(F1052,room_rates!$A$2:$G$8,3,FALSE),IF(G1052="P",VLOOKUP(F1052,room_rates!$A$2:$G$8,6,FALSE),IF(G1052="M",VLOOKUP(F1052,room_rates!$A$2:$G$8,7,FALSE),"")))</f>
        <v>140</v>
      </c>
      <c r="R1052">
        <f t="shared" si="226"/>
        <v>0</v>
      </c>
      <c r="S1052">
        <f>IF(J1052="Online Travel Agency",VLOOKUP(F1052,room_rates!$A$2:$G$8,3,FALSE)*15%,0)</f>
        <v>21</v>
      </c>
      <c r="T1052">
        <f t="shared" si="227"/>
        <v>1.4000000000000001</v>
      </c>
      <c r="U1052">
        <f t="shared" si="228"/>
        <v>705.59999999999991</v>
      </c>
      <c r="V1052">
        <f t="shared" si="229"/>
        <v>6</v>
      </c>
    </row>
    <row r="1053" spans="1:22" ht="14.25" customHeight="1" x14ac:dyDescent="0.35">
      <c r="A1053" s="1">
        <v>1006688</v>
      </c>
      <c r="B1053" s="3">
        <v>45689</v>
      </c>
      <c r="C1053" s="3">
        <v>45717</v>
      </c>
      <c r="D1053" s="3">
        <v>45724</v>
      </c>
      <c r="E1053" s="1" t="s">
        <v>18</v>
      </c>
      <c r="F1053" s="1">
        <v>1</v>
      </c>
      <c r="G1053" s="1" t="s">
        <v>23</v>
      </c>
      <c r="H1053" s="1">
        <v>0</v>
      </c>
      <c r="I1053" s="1">
        <f t="shared" si="223"/>
        <v>0</v>
      </c>
      <c r="J1053" s="1" t="s">
        <v>15</v>
      </c>
      <c r="K1053" s="1">
        <v>2</v>
      </c>
      <c r="L1053" s="1" t="s">
        <v>19</v>
      </c>
      <c r="M1053" s="1" t="b">
        <v>0</v>
      </c>
      <c r="N1053" s="2" t="s">
        <v>17</v>
      </c>
      <c r="O1053">
        <f t="shared" si="224"/>
        <v>28</v>
      </c>
      <c r="P1053">
        <f t="shared" si="225"/>
        <v>7</v>
      </c>
      <c r="Q1053">
        <f>IF(G1053="B",VLOOKUP(F1053,room_rates!$A$2:$G$8,3,FALSE),IF(G1053="P",VLOOKUP(F1053,room_rates!$A$2:$G$8,6,FALSE),IF(G1053="M",VLOOKUP(F1053,room_rates!$A$2:$G$8,7,FALSE),"")))</f>
        <v>120</v>
      </c>
      <c r="R1053">
        <f t="shared" si="226"/>
        <v>0</v>
      </c>
      <c r="S1053">
        <f>IF(J1053="Online Travel Agency",VLOOKUP(F1053,room_rates!$A$2:$G$8,3,FALSE)*15%,0)</f>
        <v>0</v>
      </c>
      <c r="T1053">
        <f t="shared" si="227"/>
        <v>0</v>
      </c>
      <c r="U1053">
        <f t="shared" si="228"/>
        <v>1680</v>
      </c>
      <c r="V1053">
        <f t="shared" si="229"/>
        <v>14</v>
      </c>
    </row>
    <row r="1054" spans="1:22" ht="14.25" customHeight="1" x14ac:dyDescent="0.35">
      <c r="A1054" s="1">
        <v>1006709</v>
      </c>
      <c r="B1054" s="3">
        <v>45717</v>
      </c>
      <c r="C1054" s="3">
        <v>45717</v>
      </c>
      <c r="D1054" s="3">
        <v>45719</v>
      </c>
      <c r="E1054" s="1" t="s">
        <v>18</v>
      </c>
      <c r="F1054" s="1">
        <v>1</v>
      </c>
      <c r="G1054" s="1" t="s">
        <v>23</v>
      </c>
      <c r="H1054" s="1">
        <v>0</v>
      </c>
      <c r="I1054" s="1">
        <f t="shared" si="223"/>
        <v>0</v>
      </c>
      <c r="J1054" s="1" t="s">
        <v>20</v>
      </c>
      <c r="K1054" s="1">
        <v>1</v>
      </c>
      <c r="L1054" s="1" t="s">
        <v>19</v>
      </c>
      <c r="M1054" s="1" t="b">
        <v>0</v>
      </c>
      <c r="N1054" s="2" t="s">
        <v>17</v>
      </c>
      <c r="O1054">
        <f t="shared" si="224"/>
        <v>0</v>
      </c>
      <c r="P1054">
        <f t="shared" si="225"/>
        <v>2</v>
      </c>
      <c r="Q1054">
        <f>IF(G1054="B",VLOOKUP(F1054,room_rates!$A$2:$G$8,3,FALSE),IF(G1054="P",VLOOKUP(F1054,room_rates!$A$2:$G$8,6,FALSE),IF(G1054="M",VLOOKUP(F1054,room_rates!$A$2:$G$8,7,FALSE),"")))</f>
        <v>120</v>
      </c>
      <c r="R1054">
        <f t="shared" si="226"/>
        <v>0</v>
      </c>
      <c r="S1054">
        <f>IF(J1054="Online Travel Agency",VLOOKUP(F1054,room_rates!$A$2:$G$8,3,FALSE)*15%,0)</f>
        <v>0</v>
      </c>
      <c r="T1054">
        <f t="shared" si="227"/>
        <v>0</v>
      </c>
      <c r="U1054">
        <f t="shared" si="228"/>
        <v>240</v>
      </c>
      <c r="V1054">
        <f t="shared" si="229"/>
        <v>2</v>
      </c>
    </row>
    <row r="1055" spans="1:22" ht="14.25" customHeight="1" x14ac:dyDescent="0.35">
      <c r="A1055" s="1">
        <v>1006711</v>
      </c>
      <c r="B1055" s="3">
        <v>45680</v>
      </c>
      <c r="C1055" s="3">
        <v>45717</v>
      </c>
      <c r="D1055" s="3">
        <v>45720</v>
      </c>
      <c r="E1055" s="1" t="s">
        <v>21</v>
      </c>
      <c r="F1055" s="1">
        <v>5</v>
      </c>
      <c r="G1055" s="1" t="s">
        <v>23</v>
      </c>
      <c r="H1055" s="1">
        <v>0</v>
      </c>
      <c r="I1055" s="1">
        <f t="shared" si="223"/>
        <v>0</v>
      </c>
      <c r="J1055" s="1" t="s">
        <v>15</v>
      </c>
      <c r="K1055" s="1">
        <v>1</v>
      </c>
      <c r="L1055" s="1" t="s">
        <v>19</v>
      </c>
      <c r="M1055" s="1" t="b">
        <v>0</v>
      </c>
      <c r="N1055" s="2" t="s">
        <v>17</v>
      </c>
      <c r="O1055">
        <f t="shared" si="224"/>
        <v>37</v>
      </c>
      <c r="P1055">
        <f t="shared" si="225"/>
        <v>3</v>
      </c>
      <c r="Q1055">
        <f>IF(G1055="B",VLOOKUP(F1055,room_rates!$A$2:$G$8,3,FALSE),IF(G1055="P",VLOOKUP(F1055,room_rates!$A$2:$G$8,6,FALSE),IF(G1055="M",VLOOKUP(F1055,room_rates!$A$2:$G$8,7,FALSE),"")))</f>
        <v>240</v>
      </c>
      <c r="R1055">
        <f t="shared" si="226"/>
        <v>0</v>
      </c>
      <c r="S1055">
        <f>IF(J1055="Online Travel Agency",VLOOKUP(F1055,room_rates!$A$2:$G$8,3,FALSE)*15%,0)</f>
        <v>0</v>
      </c>
      <c r="T1055">
        <f t="shared" si="227"/>
        <v>0</v>
      </c>
      <c r="U1055">
        <f t="shared" si="228"/>
        <v>720</v>
      </c>
      <c r="V1055">
        <f t="shared" si="229"/>
        <v>3</v>
      </c>
    </row>
    <row r="1056" spans="1:22" ht="14.25" customHeight="1" x14ac:dyDescent="0.35">
      <c r="A1056" s="1">
        <v>1006823</v>
      </c>
      <c r="B1056" s="3">
        <v>45717</v>
      </c>
      <c r="C1056" s="3">
        <v>45717</v>
      </c>
      <c r="D1056" s="3">
        <v>45719</v>
      </c>
      <c r="E1056" s="1" t="s">
        <v>18</v>
      </c>
      <c r="F1056" s="1">
        <v>1</v>
      </c>
      <c r="G1056" s="1" t="s">
        <v>23</v>
      </c>
      <c r="H1056" s="1">
        <v>0</v>
      </c>
      <c r="I1056" s="1">
        <f t="shared" si="223"/>
        <v>0</v>
      </c>
      <c r="J1056" s="1" t="s">
        <v>20</v>
      </c>
      <c r="K1056" s="1">
        <v>1</v>
      </c>
      <c r="L1056" s="1" t="s">
        <v>16</v>
      </c>
      <c r="M1056" s="1" t="b">
        <v>1</v>
      </c>
      <c r="N1056" s="2" t="s">
        <v>17</v>
      </c>
      <c r="O1056">
        <f t="shared" si="224"/>
        <v>0</v>
      </c>
      <c r="P1056">
        <f t="shared" si="225"/>
        <v>2</v>
      </c>
      <c r="Q1056">
        <f>IF(G1056="B",VLOOKUP(F1056,room_rates!$A$2:$G$8,3,FALSE),IF(G1056="P",VLOOKUP(F1056,room_rates!$A$2:$G$8,6,FALSE),IF(G1056="M",VLOOKUP(F1056,room_rates!$A$2:$G$8,7,FALSE),"")))</f>
        <v>120</v>
      </c>
      <c r="R1056">
        <f t="shared" si="226"/>
        <v>0</v>
      </c>
      <c r="S1056">
        <f>IF(J1056="Online Travel Agency",VLOOKUP(F1056,room_rates!$A$2:$G$8,3,FALSE)*15%,0)</f>
        <v>0</v>
      </c>
      <c r="T1056">
        <f t="shared" si="227"/>
        <v>1.2</v>
      </c>
      <c r="U1056">
        <f t="shared" si="228"/>
        <v>237.6</v>
      </c>
      <c r="V1056">
        <f t="shared" si="229"/>
        <v>2</v>
      </c>
    </row>
    <row r="1057" spans="1:22" ht="14.25" customHeight="1" x14ac:dyDescent="0.35">
      <c r="A1057" s="1">
        <v>1006848</v>
      </c>
      <c r="B1057" s="3">
        <v>45703</v>
      </c>
      <c r="C1057" s="3">
        <v>45717</v>
      </c>
      <c r="D1057" s="3">
        <v>45720</v>
      </c>
      <c r="E1057" s="1" t="s">
        <v>21</v>
      </c>
      <c r="F1057" s="1">
        <v>4</v>
      </c>
      <c r="G1057" s="1" t="s">
        <v>23</v>
      </c>
      <c r="H1057" s="1">
        <v>0</v>
      </c>
      <c r="I1057" s="1">
        <f t="shared" si="223"/>
        <v>0</v>
      </c>
      <c r="J1057" s="1" t="s">
        <v>15</v>
      </c>
      <c r="K1057" s="1">
        <v>1</v>
      </c>
      <c r="L1057" s="1" t="s">
        <v>19</v>
      </c>
      <c r="M1057" s="1" t="b">
        <v>0</v>
      </c>
      <c r="N1057" s="2" t="s">
        <v>17</v>
      </c>
      <c r="O1057">
        <f t="shared" si="224"/>
        <v>14</v>
      </c>
      <c r="P1057">
        <f t="shared" si="225"/>
        <v>3</v>
      </c>
      <c r="Q1057">
        <f>IF(G1057="B",VLOOKUP(F1057,room_rates!$A$2:$G$8,3,FALSE),IF(G1057="P",VLOOKUP(F1057,room_rates!$A$2:$G$8,6,FALSE),IF(G1057="M",VLOOKUP(F1057,room_rates!$A$2:$G$8,7,FALSE),"")))</f>
        <v>230</v>
      </c>
      <c r="R1057">
        <f t="shared" si="226"/>
        <v>0</v>
      </c>
      <c r="S1057">
        <f>IF(J1057="Online Travel Agency",VLOOKUP(F1057,room_rates!$A$2:$G$8,3,FALSE)*15%,0)</f>
        <v>0</v>
      </c>
      <c r="T1057">
        <f t="shared" si="227"/>
        <v>0</v>
      </c>
      <c r="U1057">
        <f t="shared" si="228"/>
        <v>690</v>
      </c>
      <c r="V1057">
        <f t="shared" si="229"/>
        <v>3</v>
      </c>
    </row>
    <row r="1058" spans="1:22" ht="14.25" hidden="1" customHeight="1" x14ac:dyDescent="0.35">
      <c r="A1058" s="1">
        <v>1006960</v>
      </c>
      <c r="B1058" s="3">
        <v>45689</v>
      </c>
      <c r="C1058" s="3">
        <v>45717</v>
      </c>
      <c r="E1058" s="1" t="s">
        <v>18</v>
      </c>
      <c r="F1058" s="1">
        <v>1</v>
      </c>
      <c r="H1058" s="1">
        <v>0</v>
      </c>
      <c r="I1058" s="1"/>
      <c r="J1058" s="2" t="s">
        <v>15</v>
      </c>
      <c r="K1058" s="1">
        <v>1</v>
      </c>
      <c r="L1058" s="1" t="s">
        <v>19</v>
      </c>
      <c r="N1058" s="2" t="s">
        <v>22</v>
      </c>
    </row>
    <row r="1059" spans="1:22" ht="14.25" hidden="1" customHeight="1" x14ac:dyDescent="0.35">
      <c r="A1059" s="1">
        <v>1006981</v>
      </c>
      <c r="B1059" s="3">
        <v>45717</v>
      </c>
      <c r="C1059" s="3">
        <v>45717</v>
      </c>
      <c r="E1059" s="1" t="s">
        <v>18</v>
      </c>
      <c r="F1059" s="1">
        <v>2</v>
      </c>
      <c r="H1059" s="1">
        <v>0</v>
      </c>
      <c r="I1059" s="1"/>
      <c r="J1059" s="2" t="s">
        <v>15</v>
      </c>
      <c r="K1059" s="1">
        <v>1</v>
      </c>
      <c r="L1059" s="1" t="s">
        <v>16</v>
      </c>
      <c r="N1059" s="2" t="s">
        <v>22</v>
      </c>
    </row>
    <row r="1060" spans="1:22" ht="14.25" hidden="1" customHeight="1" x14ac:dyDescent="0.35">
      <c r="A1060" s="1">
        <v>1006983</v>
      </c>
      <c r="B1060" s="3">
        <v>45680</v>
      </c>
      <c r="C1060" s="3">
        <v>45717</v>
      </c>
      <c r="E1060" s="1" t="s">
        <v>18</v>
      </c>
      <c r="F1060" s="1">
        <v>2</v>
      </c>
      <c r="H1060" s="1">
        <v>0</v>
      </c>
      <c r="I1060" s="1"/>
      <c r="J1060" s="2" t="s">
        <v>15</v>
      </c>
      <c r="K1060" s="1">
        <v>2</v>
      </c>
      <c r="L1060" s="1" t="s">
        <v>19</v>
      </c>
      <c r="N1060" s="2" t="s">
        <v>22</v>
      </c>
    </row>
    <row r="1061" spans="1:22" ht="14.25" hidden="1" customHeight="1" x14ac:dyDescent="0.35">
      <c r="A1061" s="1">
        <v>1007094</v>
      </c>
      <c r="B1061" s="3">
        <v>45717</v>
      </c>
      <c r="C1061" s="3">
        <v>45717</v>
      </c>
      <c r="E1061" s="1" t="s">
        <v>18</v>
      </c>
      <c r="F1061" s="1">
        <v>1</v>
      </c>
      <c r="H1061" s="1">
        <v>0</v>
      </c>
      <c r="I1061" s="1"/>
      <c r="J1061" s="2" t="s">
        <v>15</v>
      </c>
      <c r="K1061" s="1">
        <v>2</v>
      </c>
      <c r="L1061" s="1" t="s">
        <v>16</v>
      </c>
      <c r="N1061" s="2" t="s">
        <v>22</v>
      </c>
    </row>
    <row r="1062" spans="1:22" ht="14.25" hidden="1" customHeight="1" x14ac:dyDescent="0.35">
      <c r="A1062" s="1">
        <v>1007117</v>
      </c>
      <c r="B1062" s="3">
        <v>45703</v>
      </c>
      <c r="C1062" s="3">
        <v>45717</v>
      </c>
      <c r="E1062" s="1" t="s">
        <v>21</v>
      </c>
      <c r="F1062" s="1">
        <v>4</v>
      </c>
      <c r="H1062" s="1">
        <v>0</v>
      </c>
      <c r="I1062" s="1"/>
      <c r="J1062" s="2" t="s">
        <v>15</v>
      </c>
      <c r="K1062" s="1">
        <v>1</v>
      </c>
      <c r="L1062" s="1" t="s">
        <v>19</v>
      </c>
      <c r="N1062" s="2" t="s">
        <v>22</v>
      </c>
    </row>
    <row r="1063" spans="1:22" ht="14.25" customHeight="1" x14ac:dyDescent="0.35">
      <c r="A1063" s="1">
        <v>1001542</v>
      </c>
      <c r="B1063" s="3">
        <v>45703</v>
      </c>
      <c r="C1063" s="3">
        <v>45718</v>
      </c>
      <c r="D1063" s="3">
        <v>45722</v>
      </c>
      <c r="E1063" s="1" t="s">
        <v>18</v>
      </c>
      <c r="F1063" s="1">
        <v>2</v>
      </c>
      <c r="G1063" s="1" t="s">
        <v>23</v>
      </c>
      <c r="H1063" s="1">
        <v>0</v>
      </c>
      <c r="I1063" s="1">
        <f t="shared" ref="I1063:I1093" si="230">H1063/100</f>
        <v>0</v>
      </c>
      <c r="J1063" s="1" t="s">
        <v>24</v>
      </c>
      <c r="K1063" s="1">
        <v>1</v>
      </c>
      <c r="L1063" s="1" t="s">
        <v>19</v>
      </c>
      <c r="M1063" s="1" t="b">
        <v>0</v>
      </c>
      <c r="N1063" s="2" t="s">
        <v>17</v>
      </c>
      <c r="O1063">
        <f t="shared" ref="O1063:O1093" si="231">C1063-B1063</f>
        <v>15</v>
      </c>
      <c r="P1063">
        <f t="shared" ref="P1063:P1093" si="232">D1063-C1063</f>
        <v>4</v>
      </c>
      <c r="Q1063">
        <f>IF(G1063="B",VLOOKUP(F1063,room_rates!$A$2:$G$8,3,FALSE),IF(G1063="P",VLOOKUP(F1063,room_rates!$A$2:$G$8,6,FALSE),IF(G1063="M",VLOOKUP(F1063,room_rates!$A$2:$G$8,7,FALSE),"")))</f>
        <v>140</v>
      </c>
      <c r="R1063">
        <f t="shared" ref="R1063:R1093" si="233">Q1063*(H1063/100)</f>
        <v>0</v>
      </c>
      <c r="S1063">
        <f>IF(J1063="Online Travel Agency",VLOOKUP(F1063,room_rates!$A$2:$G$8,3,FALSE)*15%,0)</f>
        <v>21</v>
      </c>
      <c r="T1063">
        <f t="shared" ref="T1063:T1093" si="234">IF(M1063=TRUE, Q1063*1%,0)</f>
        <v>0</v>
      </c>
      <c r="U1063">
        <f t="shared" ref="U1063:U1093" si="235">(Q1063-R1063-S1063-T1063)*V1063</f>
        <v>476</v>
      </c>
      <c r="V1063">
        <f t="shared" ref="V1063:V1093" si="236">K1063*P1063</f>
        <v>4</v>
      </c>
    </row>
    <row r="1064" spans="1:22" ht="14.25" customHeight="1" x14ac:dyDescent="0.35">
      <c r="A1064" s="1">
        <v>1001548</v>
      </c>
      <c r="B1064" s="3">
        <v>45703</v>
      </c>
      <c r="C1064" s="3">
        <v>45718</v>
      </c>
      <c r="D1064" s="3">
        <v>45723</v>
      </c>
      <c r="E1064" s="1" t="s">
        <v>18</v>
      </c>
      <c r="F1064" s="1">
        <v>2</v>
      </c>
      <c r="G1064" s="1" t="s">
        <v>23</v>
      </c>
      <c r="H1064" s="1">
        <v>0</v>
      </c>
      <c r="I1064" s="1">
        <f t="shared" si="230"/>
        <v>0</v>
      </c>
      <c r="J1064" s="1" t="s">
        <v>15</v>
      </c>
      <c r="K1064" s="1">
        <v>1</v>
      </c>
      <c r="L1064" s="1" t="s">
        <v>16</v>
      </c>
      <c r="M1064" s="1" t="b">
        <v>0</v>
      </c>
      <c r="N1064" s="2" t="s">
        <v>17</v>
      </c>
      <c r="O1064">
        <f t="shared" si="231"/>
        <v>15</v>
      </c>
      <c r="P1064">
        <f t="shared" si="232"/>
        <v>5</v>
      </c>
      <c r="Q1064">
        <f>IF(G1064="B",VLOOKUP(F1064,room_rates!$A$2:$G$8,3,FALSE),IF(G1064="P",VLOOKUP(F1064,room_rates!$A$2:$G$8,6,FALSE),IF(G1064="M",VLOOKUP(F1064,room_rates!$A$2:$G$8,7,FALSE),"")))</f>
        <v>140</v>
      </c>
      <c r="R1064">
        <f t="shared" si="233"/>
        <v>0</v>
      </c>
      <c r="S1064">
        <f>IF(J1064="Online Travel Agency",VLOOKUP(F1064,room_rates!$A$2:$G$8,3,FALSE)*15%,0)</f>
        <v>0</v>
      </c>
      <c r="T1064">
        <f t="shared" si="234"/>
        <v>0</v>
      </c>
      <c r="U1064">
        <f t="shared" si="235"/>
        <v>700</v>
      </c>
      <c r="V1064">
        <f t="shared" si="236"/>
        <v>5</v>
      </c>
    </row>
    <row r="1065" spans="1:22" ht="14.25" customHeight="1" x14ac:dyDescent="0.35">
      <c r="A1065" s="1">
        <v>1001554</v>
      </c>
      <c r="B1065" s="3">
        <v>45698</v>
      </c>
      <c r="C1065" s="3">
        <v>45718</v>
      </c>
      <c r="D1065" s="3">
        <v>45721</v>
      </c>
      <c r="E1065" s="1" t="s">
        <v>21</v>
      </c>
      <c r="F1065" s="1">
        <v>3</v>
      </c>
      <c r="G1065" s="1" t="s">
        <v>23</v>
      </c>
      <c r="H1065" s="1">
        <v>0</v>
      </c>
      <c r="I1065" s="1">
        <f t="shared" si="230"/>
        <v>0</v>
      </c>
      <c r="J1065" s="1" t="s">
        <v>24</v>
      </c>
      <c r="K1065" s="1">
        <v>3</v>
      </c>
      <c r="L1065" s="1" t="s">
        <v>16</v>
      </c>
      <c r="M1065" s="1" t="b">
        <v>0</v>
      </c>
      <c r="N1065" s="2" t="s">
        <v>17</v>
      </c>
      <c r="O1065">
        <f t="shared" si="231"/>
        <v>20</v>
      </c>
      <c r="P1065">
        <f t="shared" si="232"/>
        <v>3</v>
      </c>
      <c r="Q1065">
        <f>IF(G1065="B",VLOOKUP(F1065,room_rates!$A$2:$G$8,3,FALSE),IF(G1065="P",VLOOKUP(F1065,room_rates!$A$2:$G$8,6,FALSE),IF(G1065="M",VLOOKUP(F1065,room_rates!$A$2:$G$8,7,FALSE),"")))</f>
        <v>220</v>
      </c>
      <c r="R1065">
        <f t="shared" si="233"/>
        <v>0</v>
      </c>
      <c r="S1065">
        <f>IF(J1065="Online Travel Agency",VLOOKUP(F1065,room_rates!$A$2:$G$8,3,FALSE)*15%,0)</f>
        <v>33</v>
      </c>
      <c r="T1065">
        <f t="shared" si="234"/>
        <v>0</v>
      </c>
      <c r="U1065">
        <f t="shared" si="235"/>
        <v>1683</v>
      </c>
      <c r="V1065">
        <f t="shared" si="236"/>
        <v>9</v>
      </c>
    </row>
    <row r="1066" spans="1:22" ht="14.25" customHeight="1" x14ac:dyDescent="0.35">
      <c r="A1066" s="1">
        <v>1001678</v>
      </c>
      <c r="B1066" s="3">
        <v>45718</v>
      </c>
      <c r="C1066" s="3">
        <v>45718</v>
      </c>
      <c r="D1066" s="3">
        <v>45723</v>
      </c>
      <c r="E1066" s="1" t="s">
        <v>21</v>
      </c>
      <c r="F1066" s="1">
        <v>5</v>
      </c>
      <c r="G1066" s="1" t="s">
        <v>23</v>
      </c>
      <c r="H1066" s="1">
        <v>0</v>
      </c>
      <c r="I1066" s="1">
        <f t="shared" si="230"/>
        <v>0</v>
      </c>
      <c r="J1066" s="1" t="s">
        <v>20</v>
      </c>
      <c r="K1066" s="1">
        <v>1</v>
      </c>
      <c r="L1066" s="1" t="s">
        <v>19</v>
      </c>
      <c r="M1066" s="1" t="b">
        <v>0</v>
      </c>
      <c r="N1066" s="2" t="s">
        <v>17</v>
      </c>
      <c r="O1066">
        <f t="shared" si="231"/>
        <v>0</v>
      </c>
      <c r="P1066">
        <f t="shared" si="232"/>
        <v>5</v>
      </c>
      <c r="Q1066">
        <f>IF(G1066="B",VLOOKUP(F1066,room_rates!$A$2:$G$8,3,FALSE),IF(G1066="P",VLOOKUP(F1066,room_rates!$A$2:$G$8,6,FALSE),IF(G1066="M",VLOOKUP(F1066,room_rates!$A$2:$G$8,7,FALSE),"")))</f>
        <v>240</v>
      </c>
      <c r="R1066">
        <f t="shared" si="233"/>
        <v>0</v>
      </c>
      <c r="S1066">
        <f>IF(J1066="Online Travel Agency",VLOOKUP(F1066,room_rates!$A$2:$G$8,3,FALSE)*15%,0)</f>
        <v>0</v>
      </c>
      <c r="T1066">
        <f t="shared" si="234"/>
        <v>0</v>
      </c>
      <c r="U1066">
        <f t="shared" si="235"/>
        <v>1200</v>
      </c>
      <c r="V1066">
        <f t="shared" si="236"/>
        <v>5</v>
      </c>
    </row>
    <row r="1067" spans="1:22" ht="14.25" customHeight="1" x14ac:dyDescent="0.35">
      <c r="A1067" s="1">
        <v>1001836</v>
      </c>
      <c r="B1067" s="3">
        <v>45680</v>
      </c>
      <c r="C1067" s="3">
        <v>45718</v>
      </c>
      <c r="D1067" s="3">
        <v>45722</v>
      </c>
      <c r="E1067" s="1" t="s">
        <v>21</v>
      </c>
      <c r="F1067" s="1">
        <v>4</v>
      </c>
      <c r="G1067" s="1" t="s">
        <v>23</v>
      </c>
      <c r="H1067" s="1">
        <v>0</v>
      </c>
      <c r="I1067" s="1">
        <f t="shared" si="230"/>
        <v>0</v>
      </c>
      <c r="J1067" s="1" t="s">
        <v>15</v>
      </c>
      <c r="K1067" s="1">
        <v>1</v>
      </c>
      <c r="L1067" s="1" t="s">
        <v>19</v>
      </c>
      <c r="M1067" s="1" t="b">
        <v>1</v>
      </c>
      <c r="N1067" s="2" t="s">
        <v>17</v>
      </c>
      <c r="O1067">
        <f t="shared" si="231"/>
        <v>38</v>
      </c>
      <c r="P1067">
        <f t="shared" si="232"/>
        <v>4</v>
      </c>
      <c r="Q1067">
        <f>IF(G1067="B",VLOOKUP(F1067,room_rates!$A$2:$G$8,3,FALSE),IF(G1067="P",VLOOKUP(F1067,room_rates!$A$2:$G$8,6,FALSE),IF(G1067="M",VLOOKUP(F1067,room_rates!$A$2:$G$8,7,FALSE),"")))</f>
        <v>230</v>
      </c>
      <c r="R1067">
        <f t="shared" si="233"/>
        <v>0</v>
      </c>
      <c r="S1067">
        <f>IF(J1067="Online Travel Agency",VLOOKUP(F1067,room_rates!$A$2:$G$8,3,FALSE)*15%,0)</f>
        <v>0</v>
      </c>
      <c r="T1067">
        <f t="shared" si="234"/>
        <v>2.3000000000000003</v>
      </c>
      <c r="U1067">
        <f t="shared" si="235"/>
        <v>910.8</v>
      </c>
      <c r="V1067">
        <f t="shared" si="236"/>
        <v>4</v>
      </c>
    </row>
    <row r="1068" spans="1:22" ht="14.25" customHeight="1" x14ac:dyDescent="0.35">
      <c r="A1068" s="1">
        <v>1001845</v>
      </c>
      <c r="B1068" s="3">
        <v>45687</v>
      </c>
      <c r="C1068" s="3">
        <v>45718</v>
      </c>
      <c r="D1068" s="3">
        <v>45722</v>
      </c>
      <c r="E1068" s="1" t="s">
        <v>21</v>
      </c>
      <c r="F1068" s="1">
        <v>3</v>
      </c>
      <c r="G1068" s="1" t="s">
        <v>23</v>
      </c>
      <c r="H1068" s="1">
        <v>0</v>
      </c>
      <c r="I1068" s="1">
        <f t="shared" si="230"/>
        <v>0</v>
      </c>
      <c r="J1068" s="1" t="s">
        <v>15</v>
      </c>
      <c r="K1068" s="1">
        <v>2</v>
      </c>
      <c r="L1068" s="1" t="s">
        <v>16</v>
      </c>
      <c r="M1068" s="1" t="b">
        <v>0</v>
      </c>
      <c r="N1068" s="2" t="s">
        <v>17</v>
      </c>
      <c r="O1068">
        <f t="shared" si="231"/>
        <v>31</v>
      </c>
      <c r="P1068">
        <f t="shared" si="232"/>
        <v>4</v>
      </c>
      <c r="Q1068">
        <f>IF(G1068="B",VLOOKUP(F1068,room_rates!$A$2:$G$8,3,FALSE),IF(G1068="P",VLOOKUP(F1068,room_rates!$A$2:$G$8,6,FALSE),IF(G1068="M",VLOOKUP(F1068,room_rates!$A$2:$G$8,7,FALSE),"")))</f>
        <v>220</v>
      </c>
      <c r="R1068">
        <f t="shared" si="233"/>
        <v>0</v>
      </c>
      <c r="S1068">
        <f>IF(J1068="Online Travel Agency",VLOOKUP(F1068,room_rates!$A$2:$G$8,3,FALSE)*15%,0)</f>
        <v>0</v>
      </c>
      <c r="T1068">
        <f t="shared" si="234"/>
        <v>0</v>
      </c>
      <c r="U1068">
        <f t="shared" si="235"/>
        <v>1760</v>
      </c>
      <c r="V1068">
        <f t="shared" si="236"/>
        <v>8</v>
      </c>
    </row>
    <row r="1069" spans="1:22" ht="14.25" customHeight="1" x14ac:dyDescent="0.35">
      <c r="A1069" s="1">
        <v>1002018</v>
      </c>
      <c r="B1069" s="3">
        <v>45718</v>
      </c>
      <c r="C1069" s="3">
        <v>45718</v>
      </c>
      <c r="D1069" s="3">
        <v>45725</v>
      </c>
      <c r="E1069" s="1" t="s">
        <v>18</v>
      </c>
      <c r="F1069" s="1">
        <v>1</v>
      </c>
      <c r="G1069" s="1" t="s">
        <v>23</v>
      </c>
      <c r="H1069" s="1">
        <v>0</v>
      </c>
      <c r="I1069" s="1">
        <f t="shared" si="230"/>
        <v>0</v>
      </c>
      <c r="J1069" s="1" t="s">
        <v>20</v>
      </c>
      <c r="K1069" s="1">
        <v>2</v>
      </c>
      <c r="L1069" s="1" t="s">
        <v>19</v>
      </c>
      <c r="M1069" s="1" t="b">
        <v>1</v>
      </c>
      <c r="N1069" s="2" t="s">
        <v>17</v>
      </c>
      <c r="O1069">
        <f t="shared" si="231"/>
        <v>0</v>
      </c>
      <c r="P1069">
        <f t="shared" si="232"/>
        <v>7</v>
      </c>
      <c r="Q1069">
        <f>IF(G1069="B",VLOOKUP(F1069,room_rates!$A$2:$G$8,3,FALSE),IF(G1069="P",VLOOKUP(F1069,room_rates!$A$2:$G$8,6,FALSE),IF(G1069="M",VLOOKUP(F1069,room_rates!$A$2:$G$8,7,FALSE),"")))</f>
        <v>120</v>
      </c>
      <c r="R1069">
        <f t="shared" si="233"/>
        <v>0</v>
      </c>
      <c r="S1069">
        <f>IF(J1069="Online Travel Agency",VLOOKUP(F1069,room_rates!$A$2:$G$8,3,FALSE)*15%,0)</f>
        <v>0</v>
      </c>
      <c r="T1069">
        <f t="shared" si="234"/>
        <v>1.2</v>
      </c>
      <c r="U1069">
        <f t="shared" si="235"/>
        <v>1663.2</v>
      </c>
      <c r="V1069">
        <f t="shared" si="236"/>
        <v>14</v>
      </c>
    </row>
    <row r="1070" spans="1:22" ht="14.25" customHeight="1" x14ac:dyDescent="0.35">
      <c r="A1070" s="1">
        <v>1002047</v>
      </c>
      <c r="B1070" s="3">
        <v>45676</v>
      </c>
      <c r="C1070" s="3">
        <v>45718</v>
      </c>
      <c r="D1070" s="3">
        <v>45719</v>
      </c>
      <c r="E1070" s="1" t="s">
        <v>13</v>
      </c>
      <c r="F1070" s="1">
        <v>6</v>
      </c>
      <c r="G1070" s="1" t="s">
        <v>23</v>
      </c>
      <c r="H1070" s="1">
        <v>0</v>
      </c>
      <c r="I1070" s="1">
        <f t="shared" si="230"/>
        <v>0</v>
      </c>
      <c r="J1070" s="1" t="s">
        <v>15</v>
      </c>
      <c r="K1070" s="1">
        <v>1</v>
      </c>
      <c r="L1070" s="1" t="s">
        <v>19</v>
      </c>
      <c r="M1070" s="1" t="b">
        <v>0</v>
      </c>
      <c r="N1070" s="2" t="s">
        <v>17</v>
      </c>
      <c r="O1070">
        <f t="shared" si="231"/>
        <v>42</v>
      </c>
      <c r="P1070">
        <f t="shared" si="232"/>
        <v>1</v>
      </c>
      <c r="Q1070">
        <f>IF(G1070="B",VLOOKUP(F1070,room_rates!$A$2:$G$8,3,FALSE),IF(G1070="P",VLOOKUP(F1070,room_rates!$A$2:$G$8,6,FALSE),IF(G1070="M",VLOOKUP(F1070,room_rates!$A$2:$G$8,7,FALSE),"")))</f>
        <v>350</v>
      </c>
      <c r="R1070">
        <f t="shared" si="233"/>
        <v>0</v>
      </c>
      <c r="S1070">
        <f>IF(J1070="Online Travel Agency",VLOOKUP(F1070,room_rates!$A$2:$G$8,3,FALSE)*15%,0)</f>
        <v>0</v>
      </c>
      <c r="T1070">
        <f t="shared" si="234"/>
        <v>0</v>
      </c>
      <c r="U1070">
        <f t="shared" si="235"/>
        <v>350</v>
      </c>
      <c r="V1070">
        <f t="shared" si="236"/>
        <v>1</v>
      </c>
    </row>
    <row r="1071" spans="1:22" ht="14.25" customHeight="1" x14ac:dyDescent="0.35">
      <c r="A1071" s="1">
        <v>1002104</v>
      </c>
      <c r="B1071" s="3">
        <v>45684</v>
      </c>
      <c r="C1071" s="3">
        <v>45718</v>
      </c>
      <c r="D1071" s="3">
        <v>45720</v>
      </c>
      <c r="E1071" s="1" t="s">
        <v>21</v>
      </c>
      <c r="F1071" s="1">
        <v>3</v>
      </c>
      <c r="G1071" s="1" t="s">
        <v>23</v>
      </c>
      <c r="H1071" s="1">
        <v>0</v>
      </c>
      <c r="I1071" s="1">
        <f t="shared" si="230"/>
        <v>0</v>
      </c>
      <c r="J1071" s="1" t="s">
        <v>15</v>
      </c>
      <c r="K1071" s="1">
        <v>1</v>
      </c>
      <c r="L1071" s="1" t="s">
        <v>16</v>
      </c>
      <c r="M1071" s="1" t="b">
        <v>0</v>
      </c>
      <c r="N1071" s="2" t="s">
        <v>17</v>
      </c>
      <c r="O1071">
        <f t="shared" si="231"/>
        <v>34</v>
      </c>
      <c r="P1071">
        <f t="shared" si="232"/>
        <v>2</v>
      </c>
      <c r="Q1071">
        <f>IF(G1071="B",VLOOKUP(F1071,room_rates!$A$2:$G$8,3,FALSE),IF(G1071="P",VLOOKUP(F1071,room_rates!$A$2:$G$8,6,FALSE),IF(G1071="M",VLOOKUP(F1071,room_rates!$A$2:$G$8,7,FALSE),"")))</f>
        <v>220</v>
      </c>
      <c r="R1071">
        <f t="shared" si="233"/>
        <v>0</v>
      </c>
      <c r="S1071">
        <f>IF(J1071="Online Travel Agency",VLOOKUP(F1071,room_rates!$A$2:$G$8,3,FALSE)*15%,0)</f>
        <v>0</v>
      </c>
      <c r="T1071">
        <f t="shared" si="234"/>
        <v>0</v>
      </c>
      <c r="U1071">
        <f t="shared" si="235"/>
        <v>440</v>
      </c>
      <c r="V1071">
        <f t="shared" si="236"/>
        <v>2</v>
      </c>
    </row>
    <row r="1072" spans="1:22" ht="14.25" customHeight="1" x14ac:dyDescent="0.35">
      <c r="A1072" s="1">
        <v>1002262</v>
      </c>
      <c r="B1072" s="3">
        <v>45709</v>
      </c>
      <c r="C1072" s="3">
        <v>45718</v>
      </c>
      <c r="D1072" s="3">
        <v>45723</v>
      </c>
      <c r="E1072" s="1" t="s">
        <v>18</v>
      </c>
      <c r="F1072" s="1">
        <v>1</v>
      </c>
      <c r="G1072" s="1" t="s">
        <v>23</v>
      </c>
      <c r="H1072" s="1">
        <v>0</v>
      </c>
      <c r="I1072" s="1">
        <f t="shared" si="230"/>
        <v>0</v>
      </c>
      <c r="J1072" s="1" t="s">
        <v>24</v>
      </c>
      <c r="K1072" s="1">
        <v>2</v>
      </c>
      <c r="L1072" s="1" t="s">
        <v>19</v>
      </c>
      <c r="M1072" s="1" t="b">
        <v>0</v>
      </c>
      <c r="N1072" s="2" t="s">
        <v>17</v>
      </c>
      <c r="O1072">
        <f t="shared" si="231"/>
        <v>9</v>
      </c>
      <c r="P1072">
        <f t="shared" si="232"/>
        <v>5</v>
      </c>
      <c r="Q1072">
        <f>IF(G1072="B",VLOOKUP(F1072,room_rates!$A$2:$G$8,3,FALSE),IF(G1072="P",VLOOKUP(F1072,room_rates!$A$2:$G$8,6,FALSE),IF(G1072="M",VLOOKUP(F1072,room_rates!$A$2:$G$8,7,FALSE),"")))</f>
        <v>120</v>
      </c>
      <c r="R1072">
        <f t="shared" si="233"/>
        <v>0</v>
      </c>
      <c r="S1072">
        <f>IF(J1072="Online Travel Agency",VLOOKUP(F1072,room_rates!$A$2:$G$8,3,FALSE)*15%,0)</f>
        <v>18</v>
      </c>
      <c r="T1072">
        <f t="shared" si="234"/>
        <v>0</v>
      </c>
      <c r="U1072">
        <f t="shared" si="235"/>
        <v>1020</v>
      </c>
      <c r="V1072">
        <f t="shared" si="236"/>
        <v>10</v>
      </c>
    </row>
    <row r="1073" spans="1:22" ht="14.25" customHeight="1" x14ac:dyDescent="0.35">
      <c r="A1073" s="1">
        <v>1002280</v>
      </c>
      <c r="B1073" s="3">
        <v>45700</v>
      </c>
      <c r="C1073" s="3">
        <v>45718</v>
      </c>
      <c r="D1073" s="3">
        <v>45721</v>
      </c>
      <c r="E1073" s="1" t="s">
        <v>18</v>
      </c>
      <c r="F1073" s="1">
        <v>2</v>
      </c>
      <c r="G1073" s="1" t="s">
        <v>23</v>
      </c>
      <c r="H1073" s="1">
        <v>0</v>
      </c>
      <c r="I1073" s="1">
        <f t="shared" si="230"/>
        <v>0</v>
      </c>
      <c r="J1073" s="1" t="s">
        <v>24</v>
      </c>
      <c r="K1073" s="1">
        <v>2</v>
      </c>
      <c r="L1073" s="1" t="s">
        <v>19</v>
      </c>
      <c r="M1073" s="1" t="b">
        <v>1</v>
      </c>
      <c r="N1073" s="2" t="s">
        <v>17</v>
      </c>
      <c r="O1073">
        <f t="shared" si="231"/>
        <v>18</v>
      </c>
      <c r="P1073">
        <f t="shared" si="232"/>
        <v>3</v>
      </c>
      <c r="Q1073">
        <f>IF(G1073="B",VLOOKUP(F1073,room_rates!$A$2:$G$8,3,FALSE),IF(G1073="P",VLOOKUP(F1073,room_rates!$A$2:$G$8,6,FALSE),IF(G1073="M",VLOOKUP(F1073,room_rates!$A$2:$G$8,7,FALSE),"")))</f>
        <v>140</v>
      </c>
      <c r="R1073">
        <f t="shared" si="233"/>
        <v>0</v>
      </c>
      <c r="S1073">
        <f>IF(J1073="Online Travel Agency",VLOOKUP(F1073,room_rates!$A$2:$G$8,3,FALSE)*15%,0)</f>
        <v>21</v>
      </c>
      <c r="T1073">
        <f t="shared" si="234"/>
        <v>1.4000000000000001</v>
      </c>
      <c r="U1073">
        <f t="shared" si="235"/>
        <v>705.59999999999991</v>
      </c>
      <c r="V1073">
        <f t="shared" si="236"/>
        <v>6</v>
      </c>
    </row>
    <row r="1074" spans="1:22" ht="14.25" customHeight="1" x14ac:dyDescent="0.35">
      <c r="A1074" s="1">
        <v>1002289</v>
      </c>
      <c r="B1074" s="3">
        <v>45711</v>
      </c>
      <c r="C1074" s="3">
        <v>45718</v>
      </c>
      <c r="D1074" s="3">
        <v>45722</v>
      </c>
      <c r="E1074" s="1" t="s">
        <v>13</v>
      </c>
      <c r="F1074" s="1">
        <v>6</v>
      </c>
      <c r="G1074" s="1" t="s">
        <v>23</v>
      </c>
      <c r="H1074" s="1">
        <v>0</v>
      </c>
      <c r="I1074" s="1">
        <f t="shared" si="230"/>
        <v>0</v>
      </c>
      <c r="J1074" s="1" t="s">
        <v>15</v>
      </c>
      <c r="K1074" s="1">
        <v>3</v>
      </c>
      <c r="L1074" s="1" t="s">
        <v>16</v>
      </c>
      <c r="M1074" s="1" t="b">
        <v>0</v>
      </c>
      <c r="N1074" s="2" t="s">
        <v>17</v>
      </c>
      <c r="O1074">
        <f t="shared" si="231"/>
        <v>7</v>
      </c>
      <c r="P1074">
        <f t="shared" si="232"/>
        <v>4</v>
      </c>
      <c r="Q1074">
        <f>IF(G1074="B",VLOOKUP(F1074,room_rates!$A$2:$G$8,3,FALSE),IF(G1074="P",VLOOKUP(F1074,room_rates!$A$2:$G$8,6,FALSE),IF(G1074="M",VLOOKUP(F1074,room_rates!$A$2:$G$8,7,FALSE),"")))</f>
        <v>350</v>
      </c>
      <c r="R1074">
        <f t="shared" si="233"/>
        <v>0</v>
      </c>
      <c r="S1074">
        <f>IF(J1074="Online Travel Agency",VLOOKUP(F1074,room_rates!$A$2:$G$8,3,FALSE)*15%,0)</f>
        <v>0</v>
      </c>
      <c r="T1074">
        <f t="shared" si="234"/>
        <v>0</v>
      </c>
      <c r="U1074">
        <f t="shared" si="235"/>
        <v>4200</v>
      </c>
      <c r="V1074">
        <f t="shared" si="236"/>
        <v>12</v>
      </c>
    </row>
    <row r="1075" spans="1:22" ht="14.25" customHeight="1" x14ac:dyDescent="0.35">
      <c r="A1075" s="1">
        <v>1002358</v>
      </c>
      <c r="B1075" s="3">
        <v>45690</v>
      </c>
      <c r="C1075" s="3">
        <v>45718</v>
      </c>
      <c r="D1075" s="3">
        <v>45722</v>
      </c>
      <c r="E1075" s="1" t="s">
        <v>13</v>
      </c>
      <c r="F1075" s="1">
        <v>6</v>
      </c>
      <c r="G1075" s="1" t="s">
        <v>23</v>
      </c>
      <c r="H1075" s="1">
        <v>0</v>
      </c>
      <c r="I1075" s="1">
        <f t="shared" si="230"/>
        <v>0</v>
      </c>
      <c r="J1075" s="1" t="s">
        <v>15</v>
      </c>
      <c r="K1075" s="1">
        <v>3</v>
      </c>
      <c r="L1075" s="1" t="s">
        <v>16</v>
      </c>
      <c r="M1075" s="1" t="b">
        <v>0</v>
      </c>
      <c r="N1075" s="2" t="s">
        <v>17</v>
      </c>
      <c r="O1075">
        <f t="shared" si="231"/>
        <v>28</v>
      </c>
      <c r="P1075">
        <f t="shared" si="232"/>
        <v>4</v>
      </c>
      <c r="Q1075">
        <f>IF(G1075="B",VLOOKUP(F1075,room_rates!$A$2:$G$8,3,FALSE),IF(G1075="P",VLOOKUP(F1075,room_rates!$A$2:$G$8,6,FALSE),IF(G1075="M",VLOOKUP(F1075,room_rates!$A$2:$G$8,7,FALSE),"")))</f>
        <v>350</v>
      </c>
      <c r="R1075">
        <f t="shared" si="233"/>
        <v>0</v>
      </c>
      <c r="S1075">
        <f>IF(J1075="Online Travel Agency",VLOOKUP(F1075,room_rates!$A$2:$G$8,3,FALSE)*15%,0)</f>
        <v>0</v>
      </c>
      <c r="T1075">
        <f t="shared" si="234"/>
        <v>0</v>
      </c>
      <c r="U1075">
        <f t="shared" si="235"/>
        <v>4200</v>
      </c>
      <c r="V1075">
        <f t="shared" si="236"/>
        <v>12</v>
      </c>
    </row>
    <row r="1076" spans="1:22" ht="14.25" customHeight="1" x14ac:dyDescent="0.35">
      <c r="A1076" s="1">
        <v>1002362</v>
      </c>
      <c r="B1076" s="3">
        <v>45718</v>
      </c>
      <c r="C1076" s="3">
        <v>45718</v>
      </c>
      <c r="D1076" s="3">
        <v>45723</v>
      </c>
      <c r="E1076" s="1" t="s">
        <v>13</v>
      </c>
      <c r="F1076" s="1">
        <v>6</v>
      </c>
      <c r="G1076" s="1" t="s">
        <v>23</v>
      </c>
      <c r="H1076" s="1">
        <v>0</v>
      </c>
      <c r="I1076" s="1">
        <f t="shared" si="230"/>
        <v>0</v>
      </c>
      <c r="J1076" s="1" t="s">
        <v>20</v>
      </c>
      <c r="K1076" s="1">
        <v>1</v>
      </c>
      <c r="L1076" s="1" t="s">
        <v>16</v>
      </c>
      <c r="M1076" s="1" t="b">
        <v>0</v>
      </c>
      <c r="N1076" s="2" t="s">
        <v>17</v>
      </c>
      <c r="O1076">
        <f t="shared" si="231"/>
        <v>0</v>
      </c>
      <c r="P1076">
        <f t="shared" si="232"/>
        <v>5</v>
      </c>
      <c r="Q1076">
        <f>IF(G1076="B",VLOOKUP(F1076,room_rates!$A$2:$G$8,3,FALSE),IF(G1076="P",VLOOKUP(F1076,room_rates!$A$2:$G$8,6,FALSE),IF(G1076="M",VLOOKUP(F1076,room_rates!$A$2:$G$8,7,FALSE),"")))</f>
        <v>350</v>
      </c>
      <c r="R1076">
        <f t="shared" si="233"/>
        <v>0</v>
      </c>
      <c r="S1076">
        <f>IF(J1076="Online Travel Agency",VLOOKUP(F1076,room_rates!$A$2:$G$8,3,FALSE)*15%,0)</f>
        <v>0</v>
      </c>
      <c r="T1076">
        <f t="shared" si="234"/>
        <v>0</v>
      </c>
      <c r="U1076">
        <f t="shared" si="235"/>
        <v>1750</v>
      </c>
      <c r="V1076">
        <f t="shared" si="236"/>
        <v>5</v>
      </c>
    </row>
    <row r="1077" spans="1:22" ht="14.25" customHeight="1" x14ac:dyDescent="0.35">
      <c r="A1077" s="1">
        <v>1002383</v>
      </c>
      <c r="B1077" s="3">
        <v>45679</v>
      </c>
      <c r="C1077" s="3">
        <v>45718</v>
      </c>
      <c r="D1077" s="3">
        <v>45722</v>
      </c>
      <c r="E1077" s="1" t="s">
        <v>21</v>
      </c>
      <c r="F1077" s="1">
        <v>3</v>
      </c>
      <c r="G1077" s="1" t="s">
        <v>23</v>
      </c>
      <c r="H1077" s="1">
        <v>0</v>
      </c>
      <c r="I1077" s="1">
        <f t="shared" si="230"/>
        <v>0</v>
      </c>
      <c r="J1077" s="1" t="s">
        <v>15</v>
      </c>
      <c r="K1077" s="1">
        <v>3</v>
      </c>
      <c r="L1077" s="1" t="s">
        <v>16</v>
      </c>
      <c r="M1077" s="1" t="b">
        <v>0</v>
      </c>
      <c r="N1077" s="2" t="s">
        <v>17</v>
      </c>
      <c r="O1077">
        <f t="shared" si="231"/>
        <v>39</v>
      </c>
      <c r="P1077">
        <f t="shared" si="232"/>
        <v>4</v>
      </c>
      <c r="Q1077">
        <f>IF(G1077="B",VLOOKUP(F1077,room_rates!$A$2:$G$8,3,FALSE),IF(G1077="P",VLOOKUP(F1077,room_rates!$A$2:$G$8,6,FALSE),IF(G1077="M",VLOOKUP(F1077,room_rates!$A$2:$G$8,7,FALSE),"")))</f>
        <v>220</v>
      </c>
      <c r="R1077">
        <f t="shared" si="233"/>
        <v>0</v>
      </c>
      <c r="S1077">
        <f>IF(J1077="Online Travel Agency",VLOOKUP(F1077,room_rates!$A$2:$G$8,3,FALSE)*15%,0)</f>
        <v>0</v>
      </c>
      <c r="T1077">
        <f t="shared" si="234"/>
        <v>0</v>
      </c>
      <c r="U1077">
        <f t="shared" si="235"/>
        <v>2640</v>
      </c>
      <c r="V1077">
        <f t="shared" si="236"/>
        <v>12</v>
      </c>
    </row>
    <row r="1078" spans="1:22" ht="14.25" customHeight="1" x14ac:dyDescent="0.35">
      <c r="A1078" s="1">
        <v>1002515</v>
      </c>
      <c r="B1078" s="3">
        <v>45718</v>
      </c>
      <c r="C1078" s="3">
        <v>45718</v>
      </c>
      <c r="D1078" s="3">
        <v>45719</v>
      </c>
      <c r="E1078" s="1" t="s">
        <v>18</v>
      </c>
      <c r="F1078" s="1">
        <v>1</v>
      </c>
      <c r="G1078" s="1" t="s">
        <v>23</v>
      </c>
      <c r="H1078" s="1">
        <v>0</v>
      </c>
      <c r="I1078" s="1">
        <f t="shared" si="230"/>
        <v>0</v>
      </c>
      <c r="J1078" s="1" t="s">
        <v>20</v>
      </c>
      <c r="K1078" s="1">
        <v>2</v>
      </c>
      <c r="L1078" s="1" t="s">
        <v>19</v>
      </c>
      <c r="M1078" s="1" t="b">
        <v>0</v>
      </c>
      <c r="N1078" s="2" t="s">
        <v>17</v>
      </c>
      <c r="O1078">
        <f t="shared" si="231"/>
        <v>0</v>
      </c>
      <c r="P1078">
        <f t="shared" si="232"/>
        <v>1</v>
      </c>
      <c r="Q1078">
        <f>IF(G1078="B",VLOOKUP(F1078,room_rates!$A$2:$G$8,3,FALSE),IF(G1078="P",VLOOKUP(F1078,room_rates!$A$2:$G$8,6,FALSE),IF(G1078="M",VLOOKUP(F1078,room_rates!$A$2:$G$8,7,FALSE),"")))</f>
        <v>120</v>
      </c>
      <c r="R1078">
        <f t="shared" si="233"/>
        <v>0</v>
      </c>
      <c r="S1078">
        <f>IF(J1078="Online Travel Agency",VLOOKUP(F1078,room_rates!$A$2:$G$8,3,FALSE)*15%,0)</f>
        <v>0</v>
      </c>
      <c r="T1078">
        <f t="shared" si="234"/>
        <v>0</v>
      </c>
      <c r="U1078">
        <f t="shared" si="235"/>
        <v>240</v>
      </c>
      <c r="V1078">
        <f t="shared" si="236"/>
        <v>2</v>
      </c>
    </row>
    <row r="1079" spans="1:22" ht="14.25" customHeight="1" x14ac:dyDescent="0.35">
      <c r="A1079" s="1">
        <v>1002647</v>
      </c>
      <c r="B1079" s="3">
        <v>45718</v>
      </c>
      <c r="C1079" s="3">
        <v>45718</v>
      </c>
      <c r="D1079" s="3">
        <v>45721</v>
      </c>
      <c r="E1079" s="1" t="s">
        <v>21</v>
      </c>
      <c r="F1079" s="1">
        <v>3</v>
      </c>
      <c r="G1079" s="1" t="s">
        <v>23</v>
      </c>
      <c r="H1079" s="1">
        <v>0</v>
      </c>
      <c r="I1079" s="1">
        <f t="shared" si="230"/>
        <v>0</v>
      </c>
      <c r="J1079" s="1" t="s">
        <v>20</v>
      </c>
      <c r="K1079" s="1">
        <v>1</v>
      </c>
      <c r="L1079" s="1" t="s">
        <v>19</v>
      </c>
      <c r="M1079" s="1" t="b">
        <v>1</v>
      </c>
      <c r="N1079" s="2" t="s">
        <v>17</v>
      </c>
      <c r="O1079">
        <f t="shared" si="231"/>
        <v>0</v>
      </c>
      <c r="P1079">
        <f t="shared" si="232"/>
        <v>3</v>
      </c>
      <c r="Q1079">
        <f>IF(G1079="B",VLOOKUP(F1079,room_rates!$A$2:$G$8,3,FALSE),IF(G1079="P",VLOOKUP(F1079,room_rates!$A$2:$G$8,6,FALSE),IF(G1079="M",VLOOKUP(F1079,room_rates!$A$2:$G$8,7,FALSE),"")))</f>
        <v>220</v>
      </c>
      <c r="R1079">
        <f t="shared" si="233"/>
        <v>0</v>
      </c>
      <c r="S1079">
        <f>IF(J1079="Online Travel Agency",VLOOKUP(F1079,room_rates!$A$2:$G$8,3,FALSE)*15%,0)</f>
        <v>0</v>
      </c>
      <c r="T1079">
        <f t="shared" si="234"/>
        <v>2.2000000000000002</v>
      </c>
      <c r="U1079">
        <f t="shared" si="235"/>
        <v>653.40000000000009</v>
      </c>
      <c r="V1079">
        <f t="shared" si="236"/>
        <v>3</v>
      </c>
    </row>
    <row r="1080" spans="1:22" ht="14.25" customHeight="1" x14ac:dyDescent="0.35">
      <c r="A1080" s="1">
        <v>1002789</v>
      </c>
      <c r="B1080" s="3">
        <v>45718</v>
      </c>
      <c r="C1080" s="3">
        <v>45718</v>
      </c>
      <c r="D1080" s="3">
        <v>45721</v>
      </c>
      <c r="E1080" s="1" t="s">
        <v>13</v>
      </c>
      <c r="F1080" s="1">
        <v>6</v>
      </c>
      <c r="G1080" s="1" t="s">
        <v>23</v>
      </c>
      <c r="H1080" s="1">
        <v>0</v>
      </c>
      <c r="I1080" s="1">
        <f t="shared" si="230"/>
        <v>0</v>
      </c>
      <c r="J1080" s="1" t="s">
        <v>20</v>
      </c>
      <c r="K1080" s="1">
        <v>3</v>
      </c>
      <c r="L1080" s="1" t="s">
        <v>16</v>
      </c>
      <c r="M1080" s="1" t="b">
        <v>0</v>
      </c>
      <c r="N1080" s="2" t="s">
        <v>17</v>
      </c>
      <c r="O1080">
        <f t="shared" si="231"/>
        <v>0</v>
      </c>
      <c r="P1080">
        <f t="shared" si="232"/>
        <v>3</v>
      </c>
      <c r="Q1080">
        <f>IF(G1080="B",VLOOKUP(F1080,room_rates!$A$2:$G$8,3,FALSE),IF(G1080="P",VLOOKUP(F1080,room_rates!$A$2:$G$8,6,FALSE),IF(G1080="M",VLOOKUP(F1080,room_rates!$A$2:$G$8,7,FALSE),"")))</f>
        <v>350</v>
      </c>
      <c r="R1080">
        <f t="shared" si="233"/>
        <v>0</v>
      </c>
      <c r="S1080">
        <f>IF(J1080="Online Travel Agency",VLOOKUP(F1080,room_rates!$A$2:$G$8,3,FALSE)*15%,0)</f>
        <v>0</v>
      </c>
      <c r="T1080">
        <f t="shared" si="234"/>
        <v>0</v>
      </c>
      <c r="U1080">
        <f t="shared" si="235"/>
        <v>3150</v>
      </c>
      <c r="V1080">
        <f t="shared" si="236"/>
        <v>9</v>
      </c>
    </row>
    <row r="1081" spans="1:22" ht="14.25" customHeight="1" x14ac:dyDescent="0.35">
      <c r="A1081" s="1">
        <v>1002965</v>
      </c>
      <c r="B1081" s="3">
        <v>45707</v>
      </c>
      <c r="C1081" s="3">
        <v>45718</v>
      </c>
      <c r="D1081" s="3">
        <v>45719</v>
      </c>
      <c r="E1081" s="1" t="s">
        <v>21</v>
      </c>
      <c r="F1081" s="1">
        <v>3</v>
      </c>
      <c r="G1081" s="1" t="s">
        <v>23</v>
      </c>
      <c r="H1081" s="1">
        <v>0</v>
      </c>
      <c r="I1081" s="1">
        <f t="shared" si="230"/>
        <v>0</v>
      </c>
      <c r="J1081" s="1" t="s">
        <v>24</v>
      </c>
      <c r="K1081" s="1">
        <v>1</v>
      </c>
      <c r="L1081" s="1" t="s">
        <v>19</v>
      </c>
      <c r="M1081" s="1" t="b">
        <v>1</v>
      </c>
      <c r="N1081" s="2" t="s">
        <v>17</v>
      </c>
      <c r="O1081">
        <f t="shared" si="231"/>
        <v>11</v>
      </c>
      <c r="P1081">
        <f t="shared" si="232"/>
        <v>1</v>
      </c>
      <c r="Q1081">
        <f>IF(G1081="B",VLOOKUP(F1081,room_rates!$A$2:$G$8,3,FALSE),IF(G1081="P",VLOOKUP(F1081,room_rates!$A$2:$G$8,6,FALSE),IF(G1081="M",VLOOKUP(F1081,room_rates!$A$2:$G$8,7,FALSE),"")))</f>
        <v>220</v>
      </c>
      <c r="R1081">
        <f t="shared" si="233"/>
        <v>0</v>
      </c>
      <c r="S1081">
        <f>IF(J1081="Online Travel Agency",VLOOKUP(F1081,room_rates!$A$2:$G$8,3,FALSE)*15%,0)</f>
        <v>33</v>
      </c>
      <c r="T1081">
        <f t="shared" si="234"/>
        <v>2.2000000000000002</v>
      </c>
      <c r="U1081">
        <f t="shared" si="235"/>
        <v>184.8</v>
      </c>
      <c r="V1081">
        <f t="shared" si="236"/>
        <v>1</v>
      </c>
    </row>
    <row r="1082" spans="1:22" ht="14.25" customHeight="1" x14ac:dyDescent="0.35">
      <c r="A1082" s="1">
        <v>1002982</v>
      </c>
      <c r="B1082" s="3">
        <v>45702</v>
      </c>
      <c r="C1082" s="3">
        <v>45718</v>
      </c>
      <c r="D1082" s="3">
        <v>45724</v>
      </c>
      <c r="E1082" s="1" t="s">
        <v>18</v>
      </c>
      <c r="F1082" s="1">
        <v>1</v>
      </c>
      <c r="G1082" s="1" t="s">
        <v>23</v>
      </c>
      <c r="H1082" s="1">
        <v>0</v>
      </c>
      <c r="I1082" s="1">
        <f t="shared" si="230"/>
        <v>0</v>
      </c>
      <c r="J1082" s="1" t="s">
        <v>24</v>
      </c>
      <c r="K1082" s="1">
        <v>2</v>
      </c>
      <c r="L1082" s="1" t="s">
        <v>19</v>
      </c>
      <c r="M1082" s="1" t="b">
        <v>0</v>
      </c>
      <c r="N1082" s="2" t="s">
        <v>17</v>
      </c>
      <c r="O1082">
        <f t="shared" si="231"/>
        <v>16</v>
      </c>
      <c r="P1082">
        <f t="shared" si="232"/>
        <v>6</v>
      </c>
      <c r="Q1082">
        <f>IF(G1082="B",VLOOKUP(F1082,room_rates!$A$2:$G$8,3,FALSE),IF(G1082="P",VLOOKUP(F1082,room_rates!$A$2:$G$8,6,FALSE),IF(G1082="M",VLOOKUP(F1082,room_rates!$A$2:$G$8,7,FALSE),"")))</f>
        <v>120</v>
      </c>
      <c r="R1082">
        <f t="shared" si="233"/>
        <v>0</v>
      </c>
      <c r="S1082">
        <f>IF(J1082="Online Travel Agency",VLOOKUP(F1082,room_rates!$A$2:$G$8,3,FALSE)*15%,0)</f>
        <v>18</v>
      </c>
      <c r="T1082">
        <f t="shared" si="234"/>
        <v>0</v>
      </c>
      <c r="U1082">
        <f t="shared" si="235"/>
        <v>1224</v>
      </c>
      <c r="V1082">
        <f t="shared" si="236"/>
        <v>12</v>
      </c>
    </row>
    <row r="1083" spans="1:22" ht="14.25" customHeight="1" x14ac:dyDescent="0.35">
      <c r="A1083" s="1">
        <v>1003009</v>
      </c>
      <c r="B1083" s="3">
        <v>45712</v>
      </c>
      <c r="C1083" s="3">
        <v>45718</v>
      </c>
      <c r="D1083" s="3">
        <v>45721</v>
      </c>
      <c r="E1083" s="1" t="s">
        <v>18</v>
      </c>
      <c r="F1083" s="1">
        <v>2</v>
      </c>
      <c r="G1083" s="1" t="s">
        <v>23</v>
      </c>
      <c r="H1083" s="1">
        <v>0</v>
      </c>
      <c r="I1083" s="1">
        <f t="shared" si="230"/>
        <v>0</v>
      </c>
      <c r="J1083" s="1" t="s">
        <v>24</v>
      </c>
      <c r="K1083" s="1">
        <v>1</v>
      </c>
      <c r="L1083" s="1" t="s">
        <v>19</v>
      </c>
      <c r="M1083" s="1" t="b">
        <v>1</v>
      </c>
      <c r="N1083" s="2" t="s">
        <v>17</v>
      </c>
      <c r="O1083">
        <f t="shared" si="231"/>
        <v>6</v>
      </c>
      <c r="P1083">
        <f t="shared" si="232"/>
        <v>3</v>
      </c>
      <c r="Q1083">
        <f>IF(G1083="B",VLOOKUP(F1083,room_rates!$A$2:$G$8,3,FALSE),IF(G1083="P",VLOOKUP(F1083,room_rates!$A$2:$G$8,6,FALSE),IF(G1083="M",VLOOKUP(F1083,room_rates!$A$2:$G$8,7,FALSE),"")))</f>
        <v>140</v>
      </c>
      <c r="R1083">
        <f t="shared" si="233"/>
        <v>0</v>
      </c>
      <c r="S1083">
        <f>IF(J1083="Online Travel Agency",VLOOKUP(F1083,room_rates!$A$2:$G$8,3,FALSE)*15%,0)</f>
        <v>21</v>
      </c>
      <c r="T1083">
        <f t="shared" si="234"/>
        <v>1.4000000000000001</v>
      </c>
      <c r="U1083">
        <f t="shared" si="235"/>
        <v>352.79999999999995</v>
      </c>
      <c r="V1083">
        <f t="shared" si="236"/>
        <v>3</v>
      </c>
    </row>
    <row r="1084" spans="1:22" ht="14.25" customHeight="1" x14ac:dyDescent="0.35">
      <c r="A1084" s="1">
        <v>1005892</v>
      </c>
      <c r="B1084" s="3">
        <v>45718</v>
      </c>
      <c r="C1084" s="3">
        <v>45718</v>
      </c>
      <c r="D1084" s="3">
        <v>45724</v>
      </c>
      <c r="E1084" s="1" t="s">
        <v>18</v>
      </c>
      <c r="F1084" s="1">
        <v>2</v>
      </c>
      <c r="G1084" s="1" t="s">
        <v>23</v>
      </c>
      <c r="H1084" s="1">
        <v>0</v>
      </c>
      <c r="I1084" s="1">
        <f t="shared" si="230"/>
        <v>0</v>
      </c>
      <c r="J1084" s="1" t="s">
        <v>20</v>
      </c>
      <c r="K1084" s="1">
        <v>1</v>
      </c>
      <c r="L1084" s="1" t="s">
        <v>19</v>
      </c>
      <c r="M1084" s="1" t="b">
        <v>1</v>
      </c>
      <c r="N1084" s="2" t="s">
        <v>17</v>
      </c>
      <c r="O1084">
        <f t="shared" si="231"/>
        <v>0</v>
      </c>
      <c r="P1084">
        <f t="shared" si="232"/>
        <v>6</v>
      </c>
      <c r="Q1084">
        <f>IF(G1084="B",VLOOKUP(F1084,room_rates!$A$2:$G$8,3,FALSE),IF(G1084="P",VLOOKUP(F1084,room_rates!$A$2:$G$8,6,FALSE),IF(G1084="M",VLOOKUP(F1084,room_rates!$A$2:$G$8,7,FALSE),"")))</f>
        <v>140</v>
      </c>
      <c r="R1084">
        <f t="shared" si="233"/>
        <v>0</v>
      </c>
      <c r="S1084">
        <f>IF(J1084="Online Travel Agency",VLOOKUP(F1084,room_rates!$A$2:$G$8,3,FALSE)*15%,0)</f>
        <v>0</v>
      </c>
      <c r="T1084">
        <f t="shared" si="234"/>
        <v>1.4000000000000001</v>
      </c>
      <c r="U1084">
        <f t="shared" si="235"/>
        <v>831.59999999999991</v>
      </c>
      <c r="V1084">
        <f t="shared" si="236"/>
        <v>6</v>
      </c>
    </row>
    <row r="1085" spans="1:22" ht="14.25" customHeight="1" x14ac:dyDescent="0.35">
      <c r="A1085" s="1">
        <v>1006291</v>
      </c>
      <c r="B1085" s="3">
        <v>45718</v>
      </c>
      <c r="C1085" s="3">
        <v>45718</v>
      </c>
      <c r="D1085" s="3">
        <v>45720</v>
      </c>
      <c r="E1085" s="1" t="s">
        <v>21</v>
      </c>
      <c r="F1085" s="1">
        <v>5</v>
      </c>
      <c r="G1085" s="1" t="s">
        <v>23</v>
      </c>
      <c r="H1085" s="1">
        <v>0</v>
      </c>
      <c r="I1085" s="1">
        <f t="shared" si="230"/>
        <v>0</v>
      </c>
      <c r="J1085" s="1" t="s">
        <v>20</v>
      </c>
      <c r="K1085" s="1">
        <v>2</v>
      </c>
      <c r="L1085" s="1" t="s">
        <v>19</v>
      </c>
      <c r="M1085" s="1" t="b">
        <v>0</v>
      </c>
      <c r="N1085" s="2" t="s">
        <v>17</v>
      </c>
      <c r="O1085">
        <f t="shared" si="231"/>
        <v>0</v>
      </c>
      <c r="P1085">
        <f t="shared" si="232"/>
        <v>2</v>
      </c>
      <c r="Q1085">
        <f>IF(G1085="B",VLOOKUP(F1085,room_rates!$A$2:$G$8,3,FALSE),IF(G1085="P",VLOOKUP(F1085,room_rates!$A$2:$G$8,6,FALSE),IF(G1085="M",VLOOKUP(F1085,room_rates!$A$2:$G$8,7,FALSE),"")))</f>
        <v>240</v>
      </c>
      <c r="R1085">
        <f t="shared" si="233"/>
        <v>0</v>
      </c>
      <c r="S1085">
        <f>IF(J1085="Online Travel Agency",VLOOKUP(F1085,room_rates!$A$2:$G$8,3,FALSE)*15%,0)</f>
        <v>0</v>
      </c>
      <c r="T1085">
        <f t="shared" si="234"/>
        <v>0</v>
      </c>
      <c r="U1085">
        <f t="shared" si="235"/>
        <v>960</v>
      </c>
      <c r="V1085">
        <f t="shared" si="236"/>
        <v>4</v>
      </c>
    </row>
    <row r="1086" spans="1:22" ht="14.25" customHeight="1" x14ac:dyDescent="0.35">
      <c r="A1086" s="1">
        <v>1006466</v>
      </c>
      <c r="B1086" s="3">
        <v>45718</v>
      </c>
      <c r="C1086" s="3">
        <v>45718</v>
      </c>
      <c r="D1086" s="3">
        <v>45725</v>
      </c>
      <c r="E1086" s="1" t="s">
        <v>18</v>
      </c>
      <c r="F1086" s="1">
        <v>1</v>
      </c>
      <c r="G1086" s="1" t="s">
        <v>23</v>
      </c>
      <c r="H1086" s="1">
        <v>0</v>
      </c>
      <c r="I1086" s="1">
        <f t="shared" si="230"/>
        <v>0</v>
      </c>
      <c r="J1086" s="1" t="s">
        <v>20</v>
      </c>
      <c r="K1086" s="1">
        <v>1</v>
      </c>
      <c r="L1086" s="1" t="s">
        <v>19</v>
      </c>
      <c r="M1086" s="1" t="b">
        <v>0</v>
      </c>
      <c r="N1086" s="2" t="s">
        <v>17</v>
      </c>
      <c r="O1086">
        <f t="shared" si="231"/>
        <v>0</v>
      </c>
      <c r="P1086">
        <f t="shared" si="232"/>
        <v>7</v>
      </c>
      <c r="Q1086">
        <f>IF(G1086="B",VLOOKUP(F1086,room_rates!$A$2:$G$8,3,FALSE),IF(G1086="P",VLOOKUP(F1086,room_rates!$A$2:$G$8,6,FALSE),IF(G1086="M",VLOOKUP(F1086,room_rates!$A$2:$G$8,7,FALSE),"")))</f>
        <v>120</v>
      </c>
      <c r="R1086">
        <f t="shared" si="233"/>
        <v>0</v>
      </c>
      <c r="S1086">
        <f>IF(J1086="Online Travel Agency",VLOOKUP(F1086,room_rates!$A$2:$G$8,3,FALSE)*15%,0)</f>
        <v>0</v>
      </c>
      <c r="T1086">
        <f t="shared" si="234"/>
        <v>0</v>
      </c>
      <c r="U1086">
        <f t="shared" si="235"/>
        <v>840</v>
      </c>
      <c r="V1086">
        <f t="shared" si="236"/>
        <v>7</v>
      </c>
    </row>
    <row r="1087" spans="1:22" ht="14.25" customHeight="1" x14ac:dyDescent="0.35">
      <c r="A1087" s="1">
        <v>1006536</v>
      </c>
      <c r="B1087" s="3">
        <v>45705</v>
      </c>
      <c r="C1087" s="3">
        <v>45718</v>
      </c>
      <c r="D1087" s="3">
        <v>45723</v>
      </c>
      <c r="E1087" s="1" t="s">
        <v>18</v>
      </c>
      <c r="F1087" s="1">
        <v>2</v>
      </c>
      <c r="G1087" s="1" t="s">
        <v>23</v>
      </c>
      <c r="H1087" s="1">
        <v>0</v>
      </c>
      <c r="I1087" s="1">
        <f t="shared" si="230"/>
        <v>0</v>
      </c>
      <c r="J1087" s="1" t="s">
        <v>15</v>
      </c>
      <c r="K1087" s="1">
        <v>1</v>
      </c>
      <c r="L1087" s="1" t="s">
        <v>19</v>
      </c>
      <c r="M1087" s="1" t="b">
        <v>1</v>
      </c>
      <c r="N1087" s="2" t="s">
        <v>17</v>
      </c>
      <c r="O1087">
        <f t="shared" si="231"/>
        <v>13</v>
      </c>
      <c r="P1087">
        <f t="shared" si="232"/>
        <v>5</v>
      </c>
      <c r="Q1087">
        <f>IF(G1087="B",VLOOKUP(F1087,room_rates!$A$2:$G$8,3,FALSE),IF(G1087="P",VLOOKUP(F1087,room_rates!$A$2:$G$8,6,FALSE),IF(G1087="M",VLOOKUP(F1087,room_rates!$A$2:$G$8,7,FALSE),"")))</f>
        <v>140</v>
      </c>
      <c r="R1087">
        <f t="shared" si="233"/>
        <v>0</v>
      </c>
      <c r="S1087">
        <f>IF(J1087="Online Travel Agency",VLOOKUP(F1087,room_rates!$A$2:$G$8,3,FALSE)*15%,0)</f>
        <v>0</v>
      </c>
      <c r="T1087">
        <f t="shared" si="234"/>
        <v>1.4000000000000001</v>
      </c>
      <c r="U1087">
        <f t="shared" si="235"/>
        <v>693</v>
      </c>
      <c r="V1087">
        <f t="shared" si="236"/>
        <v>5</v>
      </c>
    </row>
    <row r="1088" spans="1:22" ht="14.25" customHeight="1" x14ac:dyDescent="0.35">
      <c r="A1088" s="1">
        <v>1006609</v>
      </c>
      <c r="B1088" s="3">
        <v>45676</v>
      </c>
      <c r="C1088" s="3">
        <v>45718</v>
      </c>
      <c r="D1088" s="3">
        <v>45722</v>
      </c>
      <c r="E1088" s="1" t="s">
        <v>18</v>
      </c>
      <c r="F1088" s="1">
        <v>2</v>
      </c>
      <c r="G1088" s="1" t="s">
        <v>23</v>
      </c>
      <c r="H1088" s="1">
        <v>0</v>
      </c>
      <c r="I1088" s="1">
        <f t="shared" si="230"/>
        <v>0</v>
      </c>
      <c r="J1088" s="1" t="s">
        <v>15</v>
      </c>
      <c r="K1088" s="1">
        <v>1</v>
      </c>
      <c r="L1088" s="1" t="s">
        <v>19</v>
      </c>
      <c r="M1088" s="1" t="b">
        <v>0</v>
      </c>
      <c r="N1088" s="2" t="s">
        <v>17</v>
      </c>
      <c r="O1088">
        <f t="shared" si="231"/>
        <v>42</v>
      </c>
      <c r="P1088">
        <f t="shared" si="232"/>
        <v>4</v>
      </c>
      <c r="Q1088">
        <f>IF(G1088="B",VLOOKUP(F1088,room_rates!$A$2:$G$8,3,FALSE),IF(G1088="P",VLOOKUP(F1088,room_rates!$A$2:$G$8,6,FALSE),IF(G1088="M",VLOOKUP(F1088,room_rates!$A$2:$G$8,7,FALSE),"")))</f>
        <v>140</v>
      </c>
      <c r="R1088">
        <f t="shared" si="233"/>
        <v>0</v>
      </c>
      <c r="S1088">
        <f>IF(J1088="Online Travel Agency",VLOOKUP(F1088,room_rates!$A$2:$G$8,3,FALSE)*15%,0)</f>
        <v>0</v>
      </c>
      <c r="T1088">
        <f t="shared" si="234"/>
        <v>0</v>
      </c>
      <c r="U1088">
        <f t="shared" si="235"/>
        <v>560</v>
      </c>
      <c r="V1088">
        <f t="shared" si="236"/>
        <v>4</v>
      </c>
    </row>
    <row r="1089" spans="1:22" ht="14.25" customHeight="1" x14ac:dyDescent="0.35">
      <c r="A1089" s="1">
        <v>1006676</v>
      </c>
      <c r="B1089" s="3">
        <v>45718</v>
      </c>
      <c r="C1089" s="3">
        <v>45718</v>
      </c>
      <c r="D1089" s="3">
        <v>45723</v>
      </c>
      <c r="E1089" s="1" t="s">
        <v>18</v>
      </c>
      <c r="F1089" s="1">
        <v>1</v>
      </c>
      <c r="G1089" s="1" t="s">
        <v>23</v>
      </c>
      <c r="H1089" s="1">
        <v>0</v>
      </c>
      <c r="I1089" s="1">
        <f t="shared" si="230"/>
        <v>0</v>
      </c>
      <c r="J1089" s="1" t="s">
        <v>20</v>
      </c>
      <c r="K1089" s="1">
        <v>2</v>
      </c>
      <c r="L1089" s="1" t="s">
        <v>19</v>
      </c>
      <c r="M1089" s="1" t="b">
        <v>0</v>
      </c>
      <c r="N1089" s="2" t="s">
        <v>17</v>
      </c>
      <c r="O1089">
        <f t="shared" si="231"/>
        <v>0</v>
      </c>
      <c r="P1089">
        <f t="shared" si="232"/>
        <v>5</v>
      </c>
      <c r="Q1089">
        <f>IF(G1089="B",VLOOKUP(F1089,room_rates!$A$2:$G$8,3,FALSE),IF(G1089="P",VLOOKUP(F1089,room_rates!$A$2:$G$8,6,FALSE),IF(G1089="M",VLOOKUP(F1089,room_rates!$A$2:$G$8,7,FALSE),"")))</f>
        <v>120</v>
      </c>
      <c r="R1089">
        <f t="shared" si="233"/>
        <v>0</v>
      </c>
      <c r="S1089">
        <f>IF(J1089="Online Travel Agency",VLOOKUP(F1089,room_rates!$A$2:$G$8,3,FALSE)*15%,0)</f>
        <v>0</v>
      </c>
      <c r="T1089">
        <f t="shared" si="234"/>
        <v>0</v>
      </c>
      <c r="U1089">
        <f t="shared" si="235"/>
        <v>1200</v>
      </c>
      <c r="V1089">
        <f t="shared" si="236"/>
        <v>10</v>
      </c>
    </row>
    <row r="1090" spans="1:22" ht="14.25" customHeight="1" x14ac:dyDescent="0.35">
      <c r="A1090" s="1">
        <v>1006694</v>
      </c>
      <c r="B1090" s="3">
        <v>45711</v>
      </c>
      <c r="C1090" s="3">
        <v>45718</v>
      </c>
      <c r="D1090" s="3">
        <v>45721</v>
      </c>
      <c r="E1090" s="1" t="s">
        <v>18</v>
      </c>
      <c r="F1090" s="1">
        <v>1</v>
      </c>
      <c r="G1090" s="1" t="s">
        <v>23</v>
      </c>
      <c r="H1090" s="1">
        <v>0</v>
      </c>
      <c r="I1090" s="1">
        <f t="shared" si="230"/>
        <v>0</v>
      </c>
      <c r="J1090" s="1" t="s">
        <v>15</v>
      </c>
      <c r="K1090" s="1">
        <v>1</v>
      </c>
      <c r="L1090" s="1" t="s">
        <v>19</v>
      </c>
      <c r="M1090" s="1" t="b">
        <v>1</v>
      </c>
      <c r="N1090" s="2" t="s">
        <v>17</v>
      </c>
      <c r="O1090">
        <f t="shared" si="231"/>
        <v>7</v>
      </c>
      <c r="P1090">
        <f t="shared" si="232"/>
        <v>3</v>
      </c>
      <c r="Q1090">
        <f>IF(G1090="B",VLOOKUP(F1090,room_rates!$A$2:$G$8,3,FALSE),IF(G1090="P",VLOOKUP(F1090,room_rates!$A$2:$G$8,6,FALSE),IF(G1090="M",VLOOKUP(F1090,room_rates!$A$2:$G$8,7,FALSE),"")))</f>
        <v>120</v>
      </c>
      <c r="R1090">
        <f t="shared" si="233"/>
        <v>0</v>
      </c>
      <c r="S1090">
        <f>IF(J1090="Online Travel Agency",VLOOKUP(F1090,room_rates!$A$2:$G$8,3,FALSE)*15%,0)</f>
        <v>0</v>
      </c>
      <c r="T1090">
        <f t="shared" si="234"/>
        <v>1.2</v>
      </c>
      <c r="U1090">
        <f t="shared" si="235"/>
        <v>356.4</v>
      </c>
      <c r="V1090">
        <f t="shared" si="236"/>
        <v>3</v>
      </c>
    </row>
    <row r="1091" spans="1:22" ht="14.25" customHeight="1" x14ac:dyDescent="0.35">
      <c r="A1091" s="1">
        <v>1006801</v>
      </c>
      <c r="B1091" s="3">
        <v>45718</v>
      </c>
      <c r="C1091" s="3">
        <v>45718</v>
      </c>
      <c r="D1091" s="3">
        <v>45720</v>
      </c>
      <c r="E1091" s="1" t="s">
        <v>18</v>
      </c>
      <c r="F1091" s="1">
        <v>1</v>
      </c>
      <c r="G1091" s="1" t="s">
        <v>23</v>
      </c>
      <c r="H1091" s="1">
        <v>0</v>
      </c>
      <c r="I1091" s="1">
        <f t="shared" si="230"/>
        <v>0</v>
      </c>
      <c r="J1091" s="1" t="s">
        <v>20</v>
      </c>
      <c r="K1091" s="1">
        <v>1</v>
      </c>
      <c r="L1091" s="1" t="s">
        <v>19</v>
      </c>
      <c r="M1091" s="1" t="b">
        <v>0</v>
      </c>
      <c r="N1091" s="2" t="s">
        <v>17</v>
      </c>
      <c r="O1091">
        <f t="shared" si="231"/>
        <v>0</v>
      </c>
      <c r="P1091">
        <f t="shared" si="232"/>
        <v>2</v>
      </c>
      <c r="Q1091">
        <f>IF(G1091="B",VLOOKUP(F1091,room_rates!$A$2:$G$8,3,FALSE),IF(G1091="P",VLOOKUP(F1091,room_rates!$A$2:$G$8,6,FALSE),IF(G1091="M",VLOOKUP(F1091,room_rates!$A$2:$G$8,7,FALSE),"")))</f>
        <v>120</v>
      </c>
      <c r="R1091">
        <f t="shared" si="233"/>
        <v>0</v>
      </c>
      <c r="S1091">
        <f>IF(J1091="Online Travel Agency",VLOOKUP(F1091,room_rates!$A$2:$G$8,3,FALSE)*15%,0)</f>
        <v>0</v>
      </c>
      <c r="T1091">
        <f t="shared" si="234"/>
        <v>0</v>
      </c>
      <c r="U1091">
        <f t="shared" si="235"/>
        <v>240</v>
      </c>
      <c r="V1091">
        <f t="shared" si="236"/>
        <v>2</v>
      </c>
    </row>
    <row r="1092" spans="1:22" ht="14.25" customHeight="1" x14ac:dyDescent="0.35">
      <c r="A1092" s="1">
        <v>1006820</v>
      </c>
      <c r="B1092" s="3">
        <v>45708</v>
      </c>
      <c r="C1092" s="3">
        <v>45718</v>
      </c>
      <c r="D1092" s="3">
        <v>45724</v>
      </c>
      <c r="E1092" s="1" t="s">
        <v>18</v>
      </c>
      <c r="F1092" s="1">
        <v>2</v>
      </c>
      <c r="G1092" s="1" t="s">
        <v>23</v>
      </c>
      <c r="H1092" s="1">
        <v>0</v>
      </c>
      <c r="I1092" s="1">
        <f t="shared" si="230"/>
        <v>0</v>
      </c>
      <c r="J1092" s="1" t="s">
        <v>15</v>
      </c>
      <c r="K1092" s="1">
        <v>1</v>
      </c>
      <c r="L1092" s="1" t="s">
        <v>19</v>
      </c>
      <c r="M1092" s="1" t="b">
        <v>0</v>
      </c>
      <c r="N1092" s="2" t="s">
        <v>17</v>
      </c>
      <c r="O1092">
        <f t="shared" si="231"/>
        <v>10</v>
      </c>
      <c r="P1092">
        <f t="shared" si="232"/>
        <v>6</v>
      </c>
      <c r="Q1092">
        <f>IF(G1092="B",VLOOKUP(F1092,room_rates!$A$2:$G$8,3,FALSE),IF(G1092="P",VLOOKUP(F1092,room_rates!$A$2:$G$8,6,FALSE),IF(G1092="M",VLOOKUP(F1092,room_rates!$A$2:$G$8,7,FALSE),"")))</f>
        <v>140</v>
      </c>
      <c r="R1092">
        <f t="shared" si="233"/>
        <v>0</v>
      </c>
      <c r="S1092">
        <f>IF(J1092="Online Travel Agency",VLOOKUP(F1092,room_rates!$A$2:$G$8,3,FALSE)*15%,0)</f>
        <v>0</v>
      </c>
      <c r="T1092">
        <f t="shared" si="234"/>
        <v>0</v>
      </c>
      <c r="U1092">
        <f t="shared" si="235"/>
        <v>840</v>
      </c>
      <c r="V1092">
        <f t="shared" si="236"/>
        <v>6</v>
      </c>
    </row>
    <row r="1093" spans="1:22" ht="14.25" customHeight="1" x14ac:dyDescent="0.35">
      <c r="A1093" s="1">
        <v>1006842</v>
      </c>
      <c r="B1093" s="3">
        <v>45702</v>
      </c>
      <c r="C1093" s="3">
        <v>45718</v>
      </c>
      <c r="D1093" s="3">
        <v>45722</v>
      </c>
      <c r="E1093" s="1" t="s">
        <v>18</v>
      </c>
      <c r="F1093" s="1">
        <v>1</v>
      </c>
      <c r="G1093" s="1" t="s">
        <v>23</v>
      </c>
      <c r="H1093" s="1">
        <v>0</v>
      </c>
      <c r="I1093" s="1">
        <f t="shared" si="230"/>
        <v>0</v>
      </c>
      <c r="J1093" s="1" t="s">
        <v>24</v>
      </c>
      <c r="K1093" s="1">
        <v>1</v>
      </c>
      <c r="L1093" s="1" t="s">
        <v>19</v>
      </c>
      <c r="M1093" s="1" t="b">
        <v>0</v>
      </c>
      <c r="N1093" s="2" t="s">
        <v>17</v>
      </c>
      <c r="O1093">
        <f t="shared" si="231"/>
        <v>16</v>
      </c>
      <c r="P1093">
        <f t="shared" si="232"/>
        <v>4</v>
      </c>
      <c r="Q1093">
        <f>IF(G1093="B",VLOOKUP(F1093,room_rates!$A$2:$G$8,3,FALSE),IF(G1093="P",VLOOKUP(F1093,room_rates!$A$2:$G$8,6,FALSE),IF(G1093="M",VLOOKUP(F1093,room_rates!$A$2:$G$8,7,FALSE),"")))</f>
        <v>120</v>
      </c>
      <c r="R1093">
        <f t="shared" si="233"/>
        <v>0</v>
      </c>
      <c r="S1093">
        <f>IF(J1093="Online Travel Agency",VLOOKUP(F1093,room_rates!$A$2:$G$8,3,FALSE)*15%,0)</f>
        <v>18</v>
      </c>
      <c r="T1093">
        <f t="shared" si="234"/>
        <v>0</v>
      </c>
      <c r="U1093">
        <f t="shared" si="235"/>
        <v>408</v>
      </c>
      <c r="V1093">
        <f t="shared" si="236"/>
        <v>4</v>
      </c>
    </row>
    <row r="1094" spans="1:22" ht="14.25" hidden="1" customHeight="1" x14ac:dyDescent="0.35">
      <c r="A1094" s="1">
        <v>1006948</v>
      </c>
      <c r="B1094" s="3">
        <v>45718</v>
      </c>
      <c r="C1094" s="3">
        <v>45718</v>
      </c>
      <c r="E1094" s="1" t="s">
        <v>18</v>
      </c>
      <c r="F1094" s="1">
        <v>1</v>
      </c>
      <c r="H1094" s="1">
        <v>0</v>
      </c>
      <c r="I1094" s="1"/>
      <c r="J1094" s="2" t="s">
        <v>15</v>
      </c>
      <c r="K1094" s="1">
        <v>1</v>
      </c>
      <c r="L1094" s="1" t="s">
        <v>19</v>
      </c>
      <c r="N1094" s="2" t="s">
        <v>22</v>
      </c>
    </row>
    <row r="1095" spans="1:22" ht="14.25" hidden="1" customHeight="1" x14ac:dyDescent="0.35">
      <c r="A1095" s="1">
        <v>1006966</v>
      </c>
      <c r="B1095" s="3">
        <v>45711</v>
      </c>
      <c r="C1095" s="3">
        <v>45718</v>
      </c>
      <c r="E1095" s="1" t="s">
        <v>21</v>
      </c>
      <c r="F1095" s="1">
        <v>3</v>
      </c>
      <c r="H1095" s="1">
        <v>0</v>
      </c>
      <c r="I1095" s="1"/>
      <c r="J1095" s="2" t="s">
        <v>15</v>
      </c>
      <c r="K1095" s="1">
        <v>2</v>
      </c>
      <c r="L1095" s="1" t="s">
        <v>16</v>
      </c>
      <c r="N1095" s="2" t="s">
        <v>22</v>
      </c>
    </row>
    <row r="1096" spans="1:22" ht="14.25" hidden="1" customHeight="1" x14ac:dyDescent="0.35">
      <c r="A1096" s="1">
        <v>1007072</v>
      </c>
      <c r="B1096" s="3">
        <v>45718</v>
      </c>
      <c r="C1096" s="3">
        <v>45718</v>
      </c>
      <c r="E1096" s="1" t="s">
        <v>18</v>
      </c>
      <c r="F1096" s="1">
        <v>1</v>
      </c>
      <c r="H1096" s="1">
        <v>0</v>
      </c>
      <c r="I1096" s="1"/>
      <c r="J1096" s="2" t="s">
        <v>15</v>
      </c>
      <c r="K1096" s="1">
        <v>1</v>
      </c>
      <c r="L1096" s="1" t="s">
        <v>16</v>
      </c>
      <c r="N1096" s="2" t="s">
        <v>22</v>
      </c>
    </row>
    <row r="1097" spans="1:22" ht="14.25" hidden="1" customHeight="1" x14ac:dyDescent="0.35">
      <c r="A1097" s="1">
        <v>1007091</v>
      </c>
      <c r="B1097" s="3">
        <v>45708</v>
      </c>
      <c r="C1097" s="3">
        <v>45718</v>
      </c>
      <c r="E1097" s="1" t="s">
        <v>18</v>
      </c>
      <c r="F1097" s="1">
        <v>1</v>
      </c>
      <c r="H1097" s="1">
        <v>0</v>
      </c>
      <c r="I1097" s="1"/>
      <c r="J1097" s="2" t="s">
        <v>15</v>
      </c>
      <c r="K1097" s="1">
        <v>2</v>
      </c>
      <c r="L1097" s="1" t="s">
        <v>16</v>
      </c>
      <c r="N1097" s="2" t="s">
        <v>22</v>
      </c>
    </row>
    <row r="1098" spans="1:22" ht="14.25" hidden="1" customHeight="1" x14ac:dyDescent="0.35">
      <c r="A1098" s="1">
        <v>1007111</v>
      </c>
      <c r="B1098" s="3">
        <v>45702</v>
      </c>
      <c r="C1098" s="3">
        <v>45718</v>
      </c>
      <c r="E1098" s="1" t="s">
        <v>18</v>
      </c>
      <c r="F1098" s="1">
        <v>1</v>
      </c>
      <c r="H1098" s="1">
        <v>0</v>
      </c>
      <c r="I1098" s="1"/>
      <c r="J1098" s="2" t="s">
        <v>15</v>
      </c>
      <c r="K1098" s="1">
        <v>1</v>
      </c>
      <c r="L1098" s="1" t="s">
        <v>16</v>
      </c>
      <c r="N1098" s="2" t="s">
        <v>22</v>
      </c>
    </row>
    <row r="1099" spans="1:22" ht="14.25" hidden="1" customHeight="1" x14ac:dyDescent="0.35">
      <c r="A1099" s="1">
        <v>1007169</v>
      </c>
      <c r="B1099" s="3">
        <v>45705</v>
      </c>
      <c r="C1099" s="3">
        <v>45718</v>
      </c>
      <c r="E1099" s="1" t="s">
        <v>21</v>
      </c>
      <c r="F1099" s="1">
        <v>5</v>
      </c>
      <c r="H1099" s="1">
        <v>0</v>
      </c>
      <c r="I1099" s="1"/>
      <c r="J1099" s="2" t="s">
        <v>15</v>
      </c>
      <c r="K1099" s="1">
        <v>2</v>
      </c>
      <c r="L1099" s="1" t="s">
        <v>19</v>
      </c>
      <c r="N1099" s="2" t="s">
        <v>22</v>
      </c>
    </row>
    <row r="1100" spans="1:22" ht="14.25" customHeight="1" x14ac:dyDescent="0.35">
      <c r="A1100" s="1">
        <v>1001674</v>
      </c>
      <c r="B1100" s="3">
        <v>45719</v>
      </c>
      <c r="C1100" s="3">
        <v>45719</v>
      </c>
      <c r="D1100" s="3">
        <v>45720</v>
      </c>
      <c r="E1100" s="1" t="s">
        <v>21</v>
      </c>
      <c r="F1100" s="1">
        <v>3</v>
      </c>
      <c r="G1100" s="1" t="s">
        <v>23</v>
      </c>
      <c r="H1100" s="1">
        <v>0</v>
      </c>
      <c r="I1100" s="1">
        <f t="shared" ref="I1100:I1131" si="237">H1100/100</f>
        <v>0</v>
      </c>
      <c r="J1100" s="1" t="s">
        <v>20</v>
      </c>
      <c r="K1100" s="1">
        <v>1</v>
      </c>
      <c r="L1100" s="1" t="s">
        <v>19</v>
      </c>
      <c r="M1100" s="1" t="b">
        <v>1</v>
      </c>
      <c r="N1100" s="2" t="s">
        <v>17</v>
      </c>
      <c r="O1100">
        <f t="shared" ref="O1100:O1131" si="238">C1100-B1100</f>
        <v>0</v>
      </c>
      <c r="P1100">
        <f t="shared" ref="P1100:P1131" si="239">D1100-C1100</f>
        <v>1</v>
      </c>
      <c r="Q1100">
        <f>IF(G1100="B",VLOOKUP(F1100,room_rates!$A$2:$G$8,3,FALSE),IF(G1100="P",VLOOKUP(F1100,room_rates!$A$2:$G$8,6,FALSE),IF(G1100="M",VLOOKUP(F1100,room_rates!$A$2:$G$8,7,FALSE),"")))</f>
        <v>220</v>
      </c>
      <c r="R1100">
        <f t="shared" ref="R1100:R1131" si="240">Q1100*(H1100/100)</f>
        <v>0</v>
      </c>
      <c r="S1100">
        <f>IF(J1100="Online Travel Agency",VLOOKUP(F1100,room_rates!$A$2:$G$8,3,FALSE)*15%,0)</f>
        <v>0</v>
      </c>
      <c r="T1100">
        <f t="shared" ref="T1100:T1131" si="241">IF(M1100=TRUE, Q1100*1%,0)</f>
        <v>2.2000000000000002</v>
      </c>
      <c r="U1100">
        <f t="shared" ref="U1100:U1131" si="242">(Q1100-R1100-S1100-T1100)*V1100</f>
        <v>217.8</v>
      </c>
      <c r="V1100">
        <f t="shared" ref="V1100:V1131" si="243">K1100*P1100</f>
        <v>1</v>
      </c>
    </row>
    <row r="1101" spans="1:22" ht="14.25" customHeight="1" x14ac:dyDescent="0.35">
      <c r="A1101" s="1">
        <v>1001722</v>
      </c>
      <c r="B1101" s="3">
        <v>45685</v>
      </c>
      <c r="C1101" s="3">
        <v>45719</v>
      </c>
      <c r="D1101" s="3">
        <v>45723</v>
      </c>
      <c r="E1101" s="1" t="s">
        <v>18</v>
      </c>
      <c r="F1101" s="1">
        <v>1</v>
      </c>
      <c r="G1101" s="1" t="s">
        <v>23</v>
      </c>
      <c r="H1101" s="1">
        <v>0</v>
      </c>
      <c r="I1101" s="1">
        <f t="shared" si="237"/>
        <v>0</v>
      </c>
      <c r="J1101" s="1" t="s">
        <v>15</v>
      </c>
      <c r="K1101" s="1">
        <v>1</v>
      </c>
      <c r="L1101" s="1" t="s">
        <v>19</v>
      </c>
      <c r="M1101" s="1" t="b">
        <v>1</v>
      </c>
      <c r="N1101" s="2" t="s">
        <v>17</v>
      </c>
      <c r="O1101">
        <f t="shared" si="238"/>
        <v>34</v>
      </c>
      <c r="P1101">
        <f t="shared" si="239"/>
        <v>4</v>
      </c>
      <c r="Q1101">
        <f>IF(G1101="B",VLOOKUP(F1101,room_rates!$A$2:$G$8,3,FALSE),IF(G1101="P",VLOOKUP(F1101,room_rates!$A$2:$G$8,6,FALSE),IF(G1101="M",VLOOKUP(F1101,room_rates!$A$2:$G$8,7,FALSE),"")))</f>
        <v>120</v>
      </c>
      <c r="R1101">
        <f t="shared" si="240"/>
        <v>0</v>
      </c>
      <c r="S1101">
        <f>IF(J1101="Online Travel Agency",VLOOKUP(F1101,room_rates!$A$2:$G$8,3,FALSE)*15%,0)</f>
        <v>0</v>
      </c>
      <c r="T1101">
        <f t="shared" si="241"/>
        <v>1.2</v>
      </c>
      <c r="U1101">
        <f t="shared" si="242"/>
        <v>475.2</v>
      </c>
      <c r="V1101">
        <f t="shared" si="243"/>
        <v>4</v>
      </c>
    </row>
    <row r="1102" spans="1:22" ht="14.25" customHeight="1" x14ac:dyDescent="0.35">
      <c r="A1102" s="1">
        <v>1001968</v>
      </c>
      <c r="B1102" s="3">
        <v>45699</v>
      </c>
      <c r="C1102" s="3">
        <v>45719</v>
      </c>
      <c r="D1102" s="3">
        <v>45723</v>
      </c>
      <c r="E1102" s="1" t="s">
        <v>13</v>
      </c>
      <c r="F1102" s="1">
        <v>6</v>
      </c>
      <c r="G1102" s="1" t="s">
        <v>23</v>
      </c>
      <c r="H1102" s="1">
        <v>0</v>
      </c>
      <c r="I1102" s="1">
        <f t="shared" si="237"/>
        <v>0</v>
      </c>
      <c r="J1102" s="1" t="s">
        <v>24</v>
      </c>
      <c r="K1102" s="1">
        <v>1</v>
      </c>
      <c r="L1102" s="1" t="s">
        <v>19</v>
      </c>
      <c r="M1102" s="1" t="b">
        <v>0</v>
      </c>
      <c r="N1102" s="2" t="s">
        <v>17</v>
      </c>
      <c r="O1102">
        <f t="shared" si="238"/>
        <v>20</v>
      </c>
      <c r="P1102">
        <f t="shared" si="239"/>
        <v>4</v>
      </c>
      <c r="Q1102">
        <f>IF(G1102="B",VLOOKUP(F1102,room_rates!$A$2:$G$8,3,FALSE),IF(G1102="P",VLOOKUP(F1102,room_rates!$A$2:$G$8,6,FALSE),IF(G1102="M",VLOOKUP(F1102,room_rates!$A$2:$G$8,7,FALSE),"")))</f>
        <v>350</v>
      </c>
      <c r="R1102">
        <f t="shared" si="240"/>
        <v>0</v>
      </c>
      <c r="S1102">
        <f>IF(J1102="Online Travel Agency",VLOOKUP(F1102,room_rates!$A$2:$G$8,3,FALSE)*15%,0)</f>
        <v>52.5</v>
      </c>
      <c r="T1102">
        <f t="shared" si="241"/>
        <v>0</v>
      </c>
      <c r="U1102">
        <f t="shared" si="242"/>
        <v>1190</v>
      </c>
      <c r="V1102">
        <f t="shared" si="243"/>
        <v>4</v>
      </c>
    </row>
    <row r="1103" spans="1:22" ht="14.25" customHeight="1" x14ac:dyDescent="0.35">
      <c r="A1103" s="1">
        <v>1001983</v>
      </c>
      <c r="B1103" s="3">
        <v>45719</v>
      </c>
      <c r="C1103" s="3">
        <v>45719</v>
      </c>
      <c r="D1103" s="3">
        <v>45725</v>
      </c>
      <c r="E1103" s="1" t="s">
        <v>18</v>
      </c>
      <c r="F1103" s="1">
        <v>2</v>
      </c>
      <c r="G1103" s="1" t="s">
        <v>23</v>
      </c>
      <c r="H1103" s="1">
        <v>0</v>
      </c>
      <c r="I1103" s="1">
        <f t="shared" si="237"/>
        <v>0</v>
      </c>
      <c r="J1103" s="1" t="s">
        <v>20</v>
      </c>
      <c r="K1103" s="1">
        <v>3</v>
      </c>
      <c r="L1103" s="1" t="s">
        <v>16</v>
      </c>
      <c r="M1103" s="1" t="b">
        <v>0</v>
      </c>
      <c r="N1103" s="2" t="s">
        <v>17</v>
      </c>
      <c r="O1103">
        <f t="shared" si="238"/>
        <v>0</v>
      </c>
      <c r="P1103">
        <f t="shared" si="239"/>
        <v>6</v>
      </c>
      <c r="Q1103">
        <f>IF(G1103="B",VLOOKUP(F1103,room_rates!$A$2:$G$8,3,FALSE),IF(G1103="P",VLOOKUP(F1103,room_rates!$A$2:$G$8,6,FALSE),IF(G1103="M",VLOOKUP(F1103,room_rates!$A$2:$G$8,7,FALSE),"")))</f>
        <v>140</v>
      </c>
      <c r="R1103">
        <f t="shared" si="240"/>
        <v>0</v>
      </c>
      <c r="S1103">
        <f>IF(J1103="Online Travel Agency",VLOOKUP(F1103,room_rates!$A$2:$G$8,3,FALSE)*15%,0)</f>
        <v>0</v>
      </c>
      <c r="T1103">
        <f t="shared" si="241"/>
        <v>0</v>
      </c>
      <c r="U1103">
        <f t="shared" si="242"/>
        <v>2520</v>
      </c>
      <c r="V1103">
        <f t="shared" si="243"/>
        <v>18</v>
      </c>
    </row>
    <row r="1104" spans="1:22" ht="14.25" customHeight="1" x14ac:dyDescent="0.35">
      <c r="A1104" s="1">
        <v>1002074</v>
      </c>
      <c r="B1104" s="3">
        <v>45696</v>
      </c>
      <c r="C1104" s="3">
        <v>45719</v>
      </c>
      <c r="D1104" s="3">
        <v>45720</v>
      </c>
      <c r="E1104" s="1" t="s">
        <v>13</v>
      </c>
      <c r="F1104" s="1">
        <v>7</v>
      </c>
      <c r="G1104" s="1" t="s">
        <v>23</v>
      </c>
      <c r="H1104" s="1">
        <v>0</v>
      </c>
      <c r="I1104" s="1">
        <f t="shared" si="237"/>
        <v>0</v>
      </c>
      <c r="J1104" s="1" t="s">
        <v>15</v>
      </c>
      <c r="K1104" s="1">
        <v>3</v>
      </c>
      <c r="L1104" s="1" t="s">
        <v>16</v>
      </c>
      <c r="M1104" s="1" t="b">
        <v>0</v>
      </c>
      <c r="N1104" s="2" t="s">
        <v>17</v>
      </c>
      <c r="O1104">
        <f t="shared" si="238"/>
        <v>23</v>
      </c>
      <c r="P1104">
        <f t="shared" si="239"/>
        <v>1</v>
      </c>
      <c r="Q1104">
        <f>IF(G1104="B",VLOOKUP(F1104,room_rates!$A$2:$G$8,3,FALSE),IF(G1104="P",VLOOKUP(F1104,room_rates!$A$2:$G$8,6,FALSE),IF(G1104="M",VLOOKUP(F1104,room_rates!$A$2:$G$8,7,FALSE),"")))</f>
        <v>450</v>
      </c>
      <c r="R1104">
        <f t="shared" si="240"/>
        <v>0</v>
      </c>
      <c r="S1104">
        <f>IF(J1104="Online Travel Agency",VLOOKUP(F1104,room_rates!$A$2:$G$8,3,FALSE)*15%,0)</f>
        <v>0</v>
      </c>
      <c r="T1104">
        <f t="shared" si="241"/>
        <v>0</v>
      </c>
      <c r="U1104">
        <f t="shared" si="242"/>
        <v>1350</v>
      </c>
      <c r="V1104">
        <f t="shared" si="243"/>
        <v>3</v>
      </c>
    </row>
    <row r="1105" spans="1:22" ht="14.25" customHeight="1" x14ac:dyDescent="0.35">
      <c r="A1105" s="1">
        <v>1002105</v>
      </c>
      <c r="B1105" s="3">
        <v>45713</v>
      </c>
      <c r="C1105" s="3">
        <v>45719</v>
      </c>
      <c r="D1105" s="3">
        <v>45721</v>
      </c>
      <c r="E1105" s="1" t="s">
        <v>18</v>
      </c>
      <c r="F1105" s="1">
        <v>2</v>
      </c>
      <c r="G1105" s="1" t="s">
        <v>23</v>
      </c>
      <c r="H1105" s="1">
        <v>0</v>
      </c>
      <c r="I1105" s="1">
        <f t="shared" si="237"/>
        <v>0</v>
      </c>
      <c r="J1105" s="1" t="s">
        <v>15</v>
      </c>
      <c r="K1105" s="1">
        <v>1</v>
      </c>
      <c r="L1105" s="1" t="s">
        <v>19</v>
      </c>
      <c r="M1105" s="1" t="b">
        <v>0</v>
      </c>
      <c r="N1105" s="2" t="s">
        <v>17</v>
      </c>
      <c r="O1105">
        <f t="shared" si="238"/>
        <v>6</v>
      </c>
      <c r="P1105">
        <f t="shared" si="239"/>
        <v>2</v>
      </c>
      <c r="Q1105">
        <f>IF(G1105="B",VLOOKUP(F1105,room_rates!$A$2:$G$8,3,FALSE),IF(G1105="P",VLOOKUP(F1105,room_rates!$A$2:$G$8,6,FALSE),IF(G1105="M",VLOOKUP(F1105,room_rates!$A$2:$G$8,7,FALSE),"")))</f>
        <v>140</v>
      </c>
      <c r="R1105">
        <f t="shared" si="240"/>
        <v>0</v>
      </c>
      <c r="S1105">
        <f>IF(J1105="Online Travel Agency",VLOOKUP(F1105,room_rates!$A$2:$G$8,3,FALSE)*15%,0)</f>
        <v>0</v>
      </c>
      <c r="T1105">
        <f t="shared" si="241"/>
        <v>0</v>
      </c>
      <c r="U1105">
        <f t="shared" si="242"/>
        <v>280</v>
      </c>
      <c r="V1105">
        <f t="shared" si="243"/>
        <v>2</v>
      </c>
    </row>
    <row r="1106" spans="1:22" ht="14.25" customHeight="1" x14ac:dyDescent="0.35">
      <c r="A1106" s="1">
        <v>1002110</v>
      </c>
      <c r="B1106" s="3">
        <v>45705</v>
      </c>
      <c r="C1106" s="3">
        <v>45719</v>
      </c>
      <c r="D1106" s="3">
        <v>45724</v>
      </c>
      <c r="E1106" s="1" t="s">
        <v>21</v>
      </c>
      <c r="F1106" s="1">
        <v>3</v>
      </c>
      <c r="G1106" s="1" t="s">
        <v>23</v>
      </c>
      <c r="H1106" s="1">
        <v>0</v>
      </c>
      <c r="I1106" s="1">
        <f t="shared" si="237"/>
        <v>0</v>
      </c>
      <c r="J1106" s="1" t="s">
        <v>24</v>
      </c>
      <c r="K1106" s="1">
        <v>2</v>
      </c>
      <c r="L1106" s="1" t="s">
        <v>19</v>
      </c>
      <c r="M1106" s="1" t="b">
        <v>1</v>
      </c>
      <c r="N1106" s="2" t="s">
        <v>17</v>
      </c>
      <c r="O1106">
        <f t="shared" si="238"/>
        <v>14</v>
      </c>
      <c r="P1106">
        <f t="shared" si="239"/>
        <v>5</v>
      </c>
      <c r="Q1106">
        <f>IF(G1106="B",VLOOKUP(F1106,room_rates!$A$2:$G$8,3,FALSE),IF(G1106="P",VLOOKUP(F1106,room_rates!$A$2:$G$8,6,FALSE),IF(G1106="M",VLOOKUP(F1106,room_rates!$A$2:$G$8,7,FALSE),"")))</f>
        <v>220</v>
      </c>
      <c r="R1106">
        <f t="shared" si="240"/>
        <v>0</v>
      </c>
      <c r="S1106">
        <f>IF(J1106="Online Travel Agency",VLOOKUP(F1106,room_rates!$A$2:$G$8,3,FALSE)*15%,0)</f>
        <v>33</v>
      </c>
      <c r="T1106">
        <f t="shared" si="241"/>
        <v>2.2000000000000002</v>
      </c>
      <c r="U1106">
        <f t="shared" si="242"/>
        <v>1848</v>
      </c>
      <c r="V1106">
        <f t="shared" si="243"/>
        <v>10</v>
      </c>
    </row>
    <row r="1107" spans="1:22" ht="14.25" customHeight="1" x14ac:dyDescent="0.35">
      <c r="A1107" s="1">
        <v>1002113</v>
      </c>
      <c r="B1107" s="3">
        <v>45719</v>
      </c>
      <c r="C1107" s="3">
        <v>45719</v>
      </c>
      <c r="D1107" s="3">
        <v>45722</v>
      </c>
      <c r="E1107" s="1" t="s">
        <v>18</v>
      </c>
      <c r="F1107" s="1">
        <v>1</v>
      </c>
      <c r="G1107" s="1" t="s">
        <v>23</v>
      </c>
      <c r="H1107" s="1">
        <v>0</v>
      </c>
      <c r="I1107" s="1">
        <f t="shared" si="237"/>
        <v>0</v>
      </c>
      <c r="J1107" s="1" t="s">
        <v>20</v>
      </c>
      <c r="K1107" s="1">
        <v>2</v>
      </c>
      <c r="L1107" s="1" t="s">
        <v>19</v>
      </c>
      <c r="M1107" s="1" t="b">
        <v>0</v>
      </c>
      <c r="N1107" s="2" t="s">
        <v>17</v>
      </c>
      <c r="O1107">
        <f t="shared" si="238"/>
        <v>0</v>
      </c>
      <c r="P1107">
        <f t="shared" si="239"/>
        <v>3</v>
      </c>
      <c r="Q1107">
        <f>IF(G1107="B",VLOOKUP(F1107,room_rates!$A$2:$G$8,3,FALSE),IF(G1107="P",VLOOKUP(F1107,room_rates!$A$2:$G$8,6,FALSE),IF(G1107="M",VLOOKUP(F1107,room_rates!$A$2:$G$8,7,FALSE),"")))</f>
        <v>120</v>
      </c>
      <c r="R1107">
        <f t="shared" si="240"/>
        <v>0</v>
      </c>
      <c r="S1107">
        <f>IF(J1107="Online Travel Agency",VLOOKUP(F1107,room_rates!$A$2:$G$8,3,FALSE)*15%,0)</f>
        <v>0</v>
      </c>
      <c r="T1107">
        <f t="shared" si="241"/>
        <v>0</v>
      </c>
      <c r="U1107">
        <f t="shared" si="242"/>
        <v>720</v>
      </c>
      <c r="V1107">
        <f t="shared" si="243"/>
        <v>6</v>
      </c>
    </row>
    <row r="1108" spans="1:22" ht="14.25" customHeight="1" x14ac:dyDescent="0.35">
      <c r="A1108" s="1">
        <v>1002167</v>
      </c>
      <c r="B1108" s="3">
        <v>45703</v>
      </c>
      <c r="C1108" s="3">
        <v>45719</v>
      </c>
      <c r="D1108" s="3">
        <v>45722</v>
      </c>
      <c r="E1108" s="1" t="s">
        <v>21</v>
      </c>
      <c r="F1108" s="1">
        <v>3</v>
      </c>
      <c r="G1108" s="1" t="s">
        <v>23</v>
      </c>
      <c r="H1108" s="1">
        <v>0</v>
      </c>
      <c r="I1108" s="1">
        <f t="shared" si="237"/>
        <v>0</v>
      </c>
      <c r="J1108" s="1" t="s">
        <v>24</v>
      </c>
      <c r="K1108" s="1">
        <v>2</v>
      </c>
      <c r="L1108" s="1" t="s">
        <v>19</v>
      </c>
      <c r="M1108" s="1" t="b">
        <v>0</v>
      </c>
      <c r="N1108" s="2" t="s">
        <v>17</v>
      </c>
      <c r="O1108">
        <f t="shared" si="238"/>
        <v>16</v>
      </c>
      <c r="P1108">
        <f t="shared" si="239"/>
        <v>3</v>
      </c>
      <c r="Q1108">
        <f>IF(G1108="B",VLOOKUP(F1108,room_rates!$A$2:$G$8,3,FALSE),IF(G1108="P",VLOOKUP(F1108,room_rates!$A$2:$G$8,6,FALSE),IF(G1108="M",VLOOKUP(F1108,room_rates!$A$2:$G$8,7,FALSE),"")))</f>
        <v>220</v>
      </c>
      <c r="R1108">
        <f t="shared" si="240"/>
        <v>0</v>
      </c>
      <c r="S1108">
        <f>IF(J1108="Online Travel Agency",VLOOKUP(F1108,room_rates!$A$2:$G$8,3,FALSE)*15%,0)</f>
        <v>33</v>
      </c>
      <c r="T1108">
        <f t="shared" si="241"/>
        <v>0</v>
      </c>
      <c r="U1108">
        <f t="shared" si="242"/>
        <v>1122</v>
      </c>
      <c r="V1108">
        <f t="shared" si="243"/>
        <v>6</v>
      </c>
    </row>
    <row r="1109" spans="1:22" ht="14.25" customHeight="1" x14ac:dyDescent="0.35">
      <c r="A1109" s="1">
        <v>1002186</v>
      </c>
      <c r="B1109" s="3">
        <v>45711</v>
      </c>
      <c r="C1109" s="3">
        <v>45719</v>
      </c>
      <c r="D1109" s="3">
        <v>45726</v>
      </c>
      <c r="E1109" s="1" t="s">
        <v>18</v>
      </c>
      <c r="F1109" s="1">
        <v>1</v>
      </c>
      <c r="G1109" s="1" t="s">
        <v>23</v>
      </c>
      <c r="H1109" s="1">
        <v>0</v>
      </c>
      <c r="I1109" s="1">
        <f t="shared" si="237"/>
        <v>0</v>
      </c>
      <c r="J1109" s="1" t="s">
        <v>24</v>
      </c>
      <c r="K1109" s="1">
        <v>2</v>
      </c>
      <c r="L1109" s="1" t="s">
        <v>16</v>
      </c>
      <c r="M1109" s="1" t="b">
        <v>1</v>
      </c>
      <c r="N1109" s="2" t="s">
        <v>17</v>
      </c>
      <c r="O1109">
        <f t="shared" si="238"/>
        <v>8</v>
      </c>
      <c r="P1109">
        <f t="shared" si="239"/>
        <v>7</v>
      </c>
      <c r="Q1109">
        <f>IF(G1109="B",VLOOKUP(F1109,room_rates!$A$2:$G$8,3,FALSE),IF(G1109="P",VLOOKUP(F1109,room_rates!$A$2:$G$8,6,FALSE),IF(G1109="M",VLOOKUP(F1109,room_rates!$A$2:$G$8,7,FALSE),"")))</f>
        <v>120</v>
      </c>
      <c r="R1109">
        <f t="shared" si="240"/>
        <v>0</v>
      </c>
      <c r="S1109">
        <f>IF(J1109="Online Travel Agency",VLOOKUP(F1109,room_rates!$A$2:$G$8,3,FALSE)*15%,0)</f>
        <v>18</v>
      </c>
      <c r="T1109">
        <f t="shared" si="241"/>
        <v>1.2</v>
      </c>
      <c r="U1109">
        <f t="shared" si="242"/>
        <v>1411.2</v>
      </c>
      <c r="V1109">
        <f t="shared" si="243"/>
        <v>14</v>
      </c>
    </row>
    <row r="1110" spans="1:22" ht="14.25" customHeight="1" x14ac:dyDescent="0.35">
      <c r="A1110" s="1">
        <v>1002338</v>
      </c>
      <c r="B1110" s="3">
        <v>45703</v>
      </c>
      <c r="C1110" s="3">
        <v>45719</v>
      </c>
      <c r="D1110" s="3">
        <v>45720</v>
      </c>
      <c r="E1110" s="1" t="s">
        <v>21</v>
      </c>
      <c r="F1110" s="1">
        <v>3</v>
      </c>
      <c r="G1110" s="1" t="s">
        <v>23</v>
      </c>
      <c r="H1110" s="1">
        <v>0</v>
      </c>
      <c r="I1110" s="1">
        <f t="shared" si="237"/>
        <v>0</v>
      </c>
      <c r="J1110" s="1" t="s">
        <v>15</v>
      </c>
      <c r="K1110" s="1">
        <v>2</v>
      </c>
      <c r="L1110" s="1" t="s">
        <v>16</v>
      </c>
      <c r="M1110" s="1" t="b">
        <v>0</v>
      </c>
      <c r="N1110" s="2" t="s">
        <v>17</v>
      </c>
      <c r="O1110">
        <f t="shared" si="238"/>
        <v>16</v>
      </c>
      <c r="P1110">
        <f t="shared" si="239"/>
        <v>1</v>
      </c>
      <c r="Q1110">
        <f>IF(G1110="B",VLOOKUP(F1110,room_rates!$A$2:$G$8,3,FALSE),IF(G1110="P",VLOOKUP(F1110,room_rates!$A$2:$G$8,6,FALSE),IF(G1110="M",VLOOKUP(F1110,room_rates!$A$2:$G$8,7,FALSE),"")))</f>
        <v>220</v>
      </c>
      <c r="R1110">
        <f t="shared" si="240"/>
        <v>0</v>
      </c>
      <c r="S1110">
        <f>IF(J1110="Online Travel Agency",VLOOKUP(F1110,room_rates!$A$2:$G$8,3,FALSE)*15%,0)</f>
        <v>0</v>
      </c>
      <c r="T1110">
        <f t="shared" si="241"/>
        <v>0</v>
      </c>
      <c r="U1110">
        <f t="shared" si="242"/>
        <v>440</v>
      </c>
      <c r="V1110">
        <f t="shared" si="243"/>
        <v>2</v>
      </c>
    </row>
    <row r="1111" spans="1:22" ht="14.25" customHeight="1" x14ac:dyDescent="0.35">
      <c r="A1111" s="1">
        <v>1002452</v>
      </c>
      <c r="B1111" s="3">
        <v>45702</v>
      </c>
      <c r="C1111" s="3">
        <v>45719</v>
      </c>
      <c r="D1111" s="3">
        <v>45726</v>
      </c>
      <c r="E1111" s="1" t="s">
        <v>21</v>
      </c>
      <c r="F1111" s="1">
        <v>3</v>
      </c>
      <c r="G1111" s="1" t="s">
        <v>23</v>
      </c>
      <c r="H1111" s="1">
        <v>0</v>
      </c>
      <c r="I1111" s="1">
        <f t="shared" si="237"/>
        <v>0</v>
      </c>
      <c r="J1111" s="1" t="s">
        <v>24</v>
      </c>
      <c r="K1111" s="1">
        <v>2</v>
      </c>
      <c r="L1111" s="1" t="s">
        <v>16</v>
      </c>
      <c r="M1111" s="1" t="b">
        <v>1</v>
      </c>
      <c r="N1111" s="2" t="s">
        <v>17</v>
      </c>
      <c r="O1111">
        <f t="shared" si="238"/>
        <v>17</v>
      </c>
      <c r="P1111">
        <f t="shared" si="239"/>
        <v>7</v>
      </c>
      <c r="Q1111">
        <f>IF(G1111="B",VLOOKUP(F1111,room_rates!$A$2:$G$8,3,FALSE),IF(G1111="P",VLOOKUP(F1111,room_rates!$A$2:$G$8,6,FALSE),IF(G1111="M",VLOOKUP(F1111,room_rates!$A$2:$G$8,7,FALSE),"")))</f>
        <v>220</v>
      </c>
      <c r="R1111">
        <f t="shared" si="240"/>
        <v>0</v>
      </c>
      <c r="S1111">
        <f>IF(J1111="Online Travel Agency",VLOOKUP(F1111,room_rates!$A$2:$G$8,3,FALSE)*15%,0)</f>
        <v>33</v>
      </c>
      <c r="T1111">
        <f t="shared" si="241"/>
        <v>2.2000000000000002</v>
      </c>
      <c r="U1111">
        <f t="shared" si="242"/>
        <v>2587.2000000000003</v>
      </c>
      <c r="V1111">
        <f t="shared" si="243"/>
        <v>14</v>
      </c>
    </row>
    <row r="1112" spans="1:22" ht="14.25" customHeight="1" x14ac:dyDescent="0.35">
      <c r="A1112" s="1">
        <v>1002494</v>
      </c>
      <c r="B1112" s="3">
        <v>45704</v>
      </c>
      <c r="C1112" s="3">
        <v>45719</v>
      </c>
      <c r="D1112" s="3">
        <v>45721</v>
      </c>
      <c r="E1112" s="1" t="s">
        <v>13</v>
      </c>
      <c r="F1112" s="1">
        <v>6</v>
      </c>
      <c r="G1112" s="1" t="s">
        <v>23</v>
      </c>
      <c r="H1112" s="1">
        <v>0</v>
      </c>
      <c r="I1112" s="1">
        <f t="shared" si="237"/>
        <v>0</v>
      </c>
      <c r="J1112" s="1" t="s">
        <v>24</v>
      </c>
      <c r="K1112" s="1">
        <v>1</v>
      </c>
      <c r="L1112" s="1" t="s">
        <v>19</v>
      </c>
      <c r="M1112" s="1" t="b">
        <v>0</v>
      </c>
      <c r="N1112" s="2" t="s">
        <v>17</v>
      </c>
      <c r="O1112">
        <f t="shared" si="238"/>
        <v>15</v>
      </c>
      <c r="P1112">
        <f t="shared" si="239"/>
        <v>2</v>
      </c>
      <c r="Q1112">
        <f>IF(G1112="B",VLOOKUP(F1112,room_rates!$A$2:$G$8,3,FALSE),IF(G1112="P",VLOOKUP(F1112,room_rates!$A$2:$G$8,6,FALSE),IF(G1112="M",VLOOKUP(F1112,room_rates!$A$2:$G$8,7,FALSE),"")))</f>
        <v>350</v>
      </c>
      <c r="R1112">
        <f t="shared" si="240"/>
        <v>0</v>
      </c>
      <c r="S1112">
        <f>IF(J1112="Online Travel Agency",VLOOKUP(F1112,room_rates!$A$2:$G$8,3,FALSE)*15%,0)</f>
        <v>52.5</v>
      </c>
      <c r="T1112">
        <f t="shared" si="241"/>
        <v>0</v>
      </c>
      <c r="U1112">
        <f t="shared" si="242"/>
        <v>595</v>
      </c>
      <c r="V1112">
        <f t="shared" si="243"/>
        <v>2</v>
      </c>
    </row>
    <row r="1113" spans="1:22" ht="14.25" customHeight="1" x14ac:dyDescent="0.35">
      <c r="A1113" s="1">
        <v>1002563</v>
      </c>
      <c r="B1113" s="3">
        <v>45682</v>
      </c>
      <c r="C1113" s="3">
        <v>45719</v>
      </c>
      <c r="D1113" s="3">
        <v>45724</v>
      </c>
      <c r="E1113" s="1" t="s">
        <v>21</v>
      </c>
      <c r="F1113" s="1">
        <v>3</v>
      </c>
      <c r="G1113" s="1" t="s">
        <v>23</v>
      </c>
      <c r="H1113" s="1">
        <v>0</v>
      </c>
      <c r="I1113" s="1">
        <f t="shared" si="237"/>
        <v>0</v>
      </c>
      <c r="J1113" s="1" t="s">
        <v>15</v>
      </c>
      <c r="K1113" s="1">
        <v>1</v>
      </c>
      <c r="L1113" s="1" t="s">
        <v>19</v>
      </c>
      <c r="M1113" s="1" t="b">
        <v>1</v>
      </c>
      <c r="N1113" s="2" t="s">
        <v>17</v>
      </c>
      <c r="O1113">
        <f t="shared" si="238"/>
        <v>37</v>
      </c>
      <c r="P1113">
        <f t="shared" si="239"/>
        <v>5</v>
      </c>
      <c r="Q1113">
        <f>IF(G1113="B",VLOOKUP(F1113,room_rates!$A$2:$G$8,3,FALSE),IF(G1113="P",VLOOKUP(F1113,room_rates!$A$2:$G$8,6,FALSE),IF(G1113="M",VLOOKUP(F1113,room_rates!$A$2:$G$8,7,FALSE),"")))</f>
        <v>220</v>
      </c>
      <c r="R1113">
        <f t="shared" si="240"/>
        <v>0</v>
      </c>
      <c r="S1113">
        <f>IF(J1113="Online Travel Agency",VLOOKUP(F1113,room_rates!$A$2:$G$8,3,FALSE)*15%,0)</f>
        <v>0</v>
      </c>
      <c r="T1113">
        <f t="shared" si="241"/>
        <v>2.2000000000000002</v>
      </c>
      <c r="U1113">
        <f t="shared" si="242"/>
        <v>1089</v>
      </c>
      <c r="V1113">
        <f t="shared" si="243"/>
        <v>5</v>
      </c>
    </row>
    <row r="1114" spans="1:22" ht="14.25" customHeight="1" x14ac:dyDescent="0.35">
      <c r="A1114" s="1">
        <v>1002634</v>
      </c>
      <c r="B1114" s="3">
        <v>45699</v>
      </c>
      <c r="C1114" s="3">
        <v>45719</v>
      </c>
      <c r="D1114" s="3">
        <v>45725</v>
      </c>
      <c r="E1114" s="1" t="s">
        <v>21</v>
      </c>
      <c r="F1114" s="1">
        <v>4</v>
      </c>
      <c r="G1114" s="1" t="s">
        <v>23</v>
      </c>
      <c r="H1114" s="1">
        <v>0</v>
      </c>
      <c r="I1114" s="1">
        <f t="shared" si="237"/>
        <v>0</v>
      </c>
      <c r="J1114" s="1" t="s">
        <v>24</v>
      </c>
      <c r="K1114" s="1">
        <v>3</v>
      </c>
      <c r="L1114" s="1" t="s">
        <v>16</v>
      </c>
      <c r="M1114" s="1" t="b">
        <v>0</v>
      </c>
      <c r="N1114" s="2" t="s">
        <v>17</v>
      </c>
      <c r="O1114">
        <f t="shared" si="238"/>
        <v>20</v>
      </c>
      <c r="P1114">
        <f t="shared" si="239"/>
        <v>6</v>
      </c>
      <c r="Q1114">
        <f>IF(G1114="B",VLOOKUP(F1114,room_rates!$A$2:$G$8,3,FALSE),IF(G1114="P",VLOOKUP(F1114,room_rates!$A$2:$G$8,6,FALSE),IF(G1114="M",VLOOKUP(F1114,room_rates!$A$2:$G$8,7,FALSE),"")))</f>
        <v>230</v>
      </c>
      <c r="R1114">
        <f t="shared" si="240"/>
        <v>0</v>
      </c>
      <c r="S1114">
        <f>IF(J1114="Online Travel Agency",VLOOKUP(F1114,room_rates!$A$2:$G$8,3,FALSE)*15%,0)</f>
        <v>34.5</v>
      </c>
      <c r="T1114">
        <f t="shared" si="241"/>
        <v>0</v>
      </c>
      <c r="U1114">
        <f t="shared" si="242"/>
        <v>3519</v>
      </c>
      <c r="V1114">
        <f t="shared" si="243"/>
        <v>18</v>
      </c>
    </row>
    <row r="1115" spans="1:22" ht="14.25" customHeight="1" x14ac:dyDescent="0.35">
      <c r="A1115" s="1">
        <v>1002726</v>
      </c>
      <c r="B1115" s="3">
        <v>45719</v>
      </c>
      <c r="C1115" s="3">
        <v>45719</v>
      </c>
      <c r="D1115" s="3">
        <v>45723</v>
      </c>
      <c r="E1115" s="1" t="s">
        <v>13</v>
      </c>
      <c r="F1115" s="1">
        <v>6</v>
      </c>
      <c r="G1115" s="1" t="s">
        <v>23</v>
      </c>
      <c r="H1115" s="1">
        <v>0</v>
      </c>
      <c r="I1115" s="1">
        <f t="shared" si="237"/>
        <v>0</v>
      </c>
      <c r="J1115" s="1" t="s">
        <v>20</v>
      </c>
      <c r="K1115" s="1">
        <v>3</v>
      </c>
      <c r="L1115" s="1" t="s">
        <v>16</v>
      </c>
      <c r="M1115" s="1" t="b">
        <v>1</v>
      </c>
      <c r="N1115" s="2" t="s">
        <v>17</v>
      </c>
      <c r="O1115">
        <f t="shared" si="238"/>
        <v>0</v>
      </c>
      <c r="P1115">
        <f t="shared" si="239"/>
        <v>4</v>
      </c>
      <c r="Q1115">
        <f>IF(G1115="B",VLOOKUP(F1115,room_rates!$A$2:$G$8,3,FALSE),IF(G1115="P",VLOOKUP(F1115,room_rates!$A$2:$G$8,6,FALSE),IF(G1115="M",VLOOKUP(F1115,room_rates!$A$2:$G$8,7,FALSE),"")))</f>
        <v>350</v>
      </c>
      <c r="R1115">
        <f t="shared" si="240"/>
        <v>0</v>
      </c>
      <c r="S1115">
        <f>IF(J1115="Online Travel Agency",VLOOKUP(F1115,room_rates!$A$2:$G$8,3,FALSE)*15%,0)</f>
        <v>0</v>
      </c>
      <c r="T1115">
        <f t="shared" si="241"/>
        <v>3.5</v>
      </c>
      <c r="U1115">
        <f t="shared" si="242"/>
        <v>4158</v>
      </c>
      <c r="V1115">
        <f t="shared" si="243"/>
        <v>12</v>
      </c>
    </row>
    <row r="1116" spans="1:22" ht="14.25" customHeight="1" x14ac:dyDescent="0.35">
      <c r="A1116" s="1">
        <v>1002801</v>
      </c>
      <c r="B1116" s="3">
        <v>45711</v>
      </c>
      <c r="C1116" s="3">
        <v>45719</v>
      </c>
      <c r="D1116" s="3">
        <v>45722</v>
      </c>
      <c r="E1116" s="1" t="s">
        <v>13</v>
      </c>
      <c r="F1116" s="1">
        <v>6</v>
      </c>
      <c r="G1116" s="1" t="s">
        <v>23</v>
      </c>
      <c r="H1116" s="1">
        <v>0</v>
      </c>
      <c r="I1116" s="1">
        <f t="shared" si="237"/>
        <v>0</v>
      </c>
      <c r="J1116" s="1" t="s">
        <v>24</v>
      </c>
      <c r="K1116" s="1">
        <v>1</v>
      </c>
      <c r="L1116" s="1" t="s">
        <v>16</v>
      </c>
      <c r="M1116" s="1" t="b">
        <v>0</v>
      </c>
      <c r="N1116" s="2" t="s">
        <v>17</v>
      </c>
      <c r="O1116">
        <f t="shared" si="238"/>
        <v>8</v>
      </c>
      <c r="P1116">
        <f t="shared" si="239"/>
        <v>3</v>
      </c>
      <c r="Q1116">
        <f>IF(G1116="B",VLOOKUP(F1116,room_rates!$A$2:$G$8,3,FALSE),IF(G1116="P",VLOOKUP(F1116,room_rates!$A$2:$G$8,6,FALSE),IF(G1116="M",VLOOKUP(F1116,room_rates!$A$2:$G$8,7,FALSE),"")))</f>
        <v>350</v>
      </c>
      <c r="R1116">
        <f t="shared" si="240"/>
        <v>0</v>
      </c>
      <c r="S1116">
        <f>IF(J1116="Online Travel Agency",VLOOKUP(F1116,room_rates!$A$2:$G$8,3,FALSE)*15%,0)</f>
        <v>52.5</v>
      </c>
      <c r="T1116">
        <f t="shared" si="241"/>
        <v>0</v>
      </c>
      <c r="U1116">
        <f t="shared" si="242"/>
        <v>892.5</v>
      </c>
      <c r="V1116">
        <f t="shared" si="243"/>
        <v>3</v>
      </c>
    </row>
    <row r="1117" spans="1:22" ht="14.25" customHeight="1" x14ac:dyDescent="0.35">
      <c r="A1117" s="1">
        <v>1002890</v>
      </c>
      <c r="B1117" s="3">
        <v>45689</v>
      </c>
      <c r="C1117" s="3">
        <v>45719</v>
      </c>
      <c r="D1117" s="3">
        <v>45725</v>
      </c>
      <c r="E1117" s="1" t="s">
        <v>13</v>
      </c>
      <c r="F1117" s="1">
        <v>6</v>
      </c>
      <c r="G1117" s="1" t="s">
        <v>23</v>
      </c>
      <c r="H1117" s="1">
        <v>0</v>
      </c>
      <c r="I1117" s="1">
        <f t="shared" si="237"/>
        <v>0</v>
      </c>
      <c r="J1117" s="1" t="s">
        <v>15</v>
      </c>
      <c r="K1117" s="1">
        <v>3</v>
      </c>
      <c r="L1117" s="1" t="s">
        <v>16</v>
      </c>
      <c r="M1117" s="1" t="b">
        <v>0</v>
      </c>
      <c r="N1117" s="2" t="s">
        <v>17</v>
      </c>
      <c r="O1117">
        <f t="shared" si="238"/>
        <v>30</v>
      </c>
      <c r="P1117">
        <f t="shared" si="239"/>
        <v>6</v>
      </c>
      <c r="Q1117">
        <f>IF(G1117="B",VLOOKUP(F1117,room_rates!$A$2:$G$8,3,FALSE),IF(G1117="P",VLOOKUP(F1117,room_rates!$A$2:$G$8,6,FALSE),IF(G1117="M",VLOOKUP(F1117,room_rates!$A$2:$G$8,7,FALSE),"")))</f>
        <v>350</v>
      </c>
      <c r="R1117">
        <f t="shared" si="240"/>
        <v>0</v>
      </c>
      <c r="S1117">
        <f>IF(J1117="Online Travel Agency",VLOOKUP(F1117,room_rates!$A$2:$G$8,3,FALSE)*15%,0)</f>
        <v>0</v>
      </c>
      <c r="T1117">
        <f t="shared" si="241"/>
        <v>0</v>
      </c>
      <c r="U1117">
        <f t="shared" si="242"/>
        <v>6300</v>
      </c>
      <c r="V1117">
        <f t="shared" si="243"/>
        <v>18</v>
      </c>
    </row>
    <row r="1118" spans="1:22" ht="14.25" customHeight="1" x14ac:dyDescent="0.35">
      <c r="A1118" s="1">
        <v>1005621</v>
      </c>
      <c r="B1118" s="3">
        <v>45714</v>
      </c>
      <c r="C1118" s="3">
        <v>45719</v>
      </c>
      <c r="D1118" s="3">
        <v>45723</v>
      </c>
      <c r="E1118" s="1" t="s">
        <v>18</v>
      </c>
      <c r="F1118" s="1">
        <v>1</v>
      </c>
      <c r="G1118" s="1" t="s">
        <v>23</v>
      </c>
      <c r="H1118" s="1">
        <v>0</v>
      </c>
      <c r="I1118" s="1">
        <f t="shared" si="237"/>
        <v>0</v>
      </c>
      <c r="J1118" s="1" t="s">
        <v>24</v>
      </c>
      <c r="K1118" s="1">
        <v>1</v>
      </c>
      <c r="L1118" s="1" t="s">
        <v>19</v>
      </c>
      <c r="M1118" s="1" t="b">
        <v>0</v>
      </c>
      <c r="N1118" s="2" t="s">
        <v>17</v>
      </c>
      <c r="O1118">
        <f t="shared" si="238"/>
        <v>5</v>
      </c>
      <c r="P1118">
        <f t="shared" si="239"/>
        <v>4</v>
      </c>
      <c r="Q1118">
        <f>IF(G1118="B",VLOOKUP(F1118,room_rates!$A$2:$G$8,3,FALSE),IF(G1118="P",VLOOKUP(F1118,room_rates!$A$2:$G$8,6,FALSE),IF(G1118="M",VLOOKUP(F1118,room_rates!$A$2:$G$8,7,FALSE),"")))</f>
        <v>120</v>
      </c>
      <c r="R1118">
        <f t="shared" si="240"/>
        <v>0</v>
      </c>
      <c r="S1118">
        <f>IF(J1118="Online Travel Agency",VLOOKUP(F1118,room_rates!$A$2:$G$8,3,FALSE)*15%,0)</f>
        <v>18</v>
      </c>
      <c r="T1118">
        <f t="shared" si="241"/>
        <v>0</v>
      </c>
      <c r="U1118">
        <f t="shared" si="242"/>
        <v>408</v>
      </c>
      <c r="V1118">
        <f t="shared" si="243"/>
        <v>4</v>
      </c>
    </row>
    <row r="1119" spans="1:22" ht="14.25" customHeight="1" x14ac:dyDescent="0.35">
      <c r="A1119" s="1">
        <v>1005722</v>
      </c>
      <c r="B1119" s="3">
        <v>45686</v>
      </c>
      <c r="C1119" s="3">
        <v>45719</v>
      </c>
      <c r="D1119" s="3">
        <v>45723</v>
      </c>
      <c r="E1119" s="1" t="s">
        <v>21</v>
      </c>
      <c r="F1119" s="1">
        <v>3</v>
      </c>
      <c r="G1119" s="1" t="s">
        <v>23</v>
      </c>
      <c r="H1119" s="1">
        <v>0</v>
      </c>
      <c r="I1119" s="1">
        <f t="shared" si="237"/>
        <v>0</v>
      </c>
      <c r="J1119" s="1" t="s">
        <v>15</v>
      </c>
      <c r="K1119" s="1">
        <v>2</v>
      </c>
      <c r="L1119" s="1" t="s">
        <v>16</v>
      </c>
      <c r="M1119" s="1" t="b">
        <v>0</v>
      </c>
      <c r="N1119" s="2" t="s">
        <v>17</v>
      </c>
      <c r="O1119">
        <f t="shared" si="238"/>
        <v>33</v>
      </c>
      <c r="P1119">
        <f t="shared" si="239"/>
        <v>4</v>
      </c>
      <c r="Q1119">
        <f>IF(G1119="B",VLOOKUP(F1119,room_rates!$A$2:$G$8,3,FALSE),IF(G1119="P",VLOOKUP(F1119,room_rates!$A$2:$G$8,6,FALSE),IF(G1119="M",VLOOKUP(F1119,room_rates!$A$2:$G$8,7,FALSE),"")))</f>
        <v>220</v>
      </c>
      <c r="R1119">
        <f t="shared" si="240"/>
        <v>0</v>
      </c>
      <c r="S1119">
        <f>IF(J1119="Online Travel Agency",VLOOKUP(F1119,room_rates!$A$2:$G$8,3,FALSE)*15%,0)</f>
        <v>0</v>
      </c>
      <c r="T1119">
        <f t="shared" si="241"/>
        <v>0</v>
      </c>
      <c r="U1119">
        <f t="shared" si="242"/>
        <v>1760</v>
      </c>
      <c r="V1119">
        <f t="shared" si="243"/>
        <v>8</v>
      </c>
    </row>
    <row r="1120" spans="1:22" ht="14.25" customHeight="1" x14ac:dyDescent="0.35">
      <c r="A1120" s="1">
        <v>1006015</v>
      </c>
      <c r="B1120" s="3">
        <v>45708</v>
      </c>
      <c r="C1120" s="3">
        <v>45719</v>
      </c>
      <c r="D1120" s="3">
        <v>45725</v>
      </c>
      <c r="E1120" s="1" t="s">
        <v>18</v>
      </c>
      <c r="F1120" s="1">
        <v>1</v>
      </c>
      <c r="G1120" s="1" t="s">
        <v>23</v>
      </c>
      <c r="H1120" s="1">
        <v>0</v>
      </c>
      <c r="I1120" s="1">
        <f t="shared" si="237"/>
        <v>0</v>
      </c>
      <c r="J1120" s="1" t="s">
        <v>24</v>
      </c>
      <c r="K1120" s="1">
        <v>1</v>
      </c>
      <c r="L1120" s="1" t="s">
        <v>19</v>
      </c>
      <c r="M1120" s="1" t="b">
        <v>0</v>
      </c>
      <c r="N1120" s="2" t="s">
        <v>17</v>
      </c>
      <c r="O1120">
        <f t="shared" si="238"/>
        <v>11</v>
      </c>
      <c r="P1120">
        <f t="shared" si="239"/>
        <v>6</v>
      </c>
      <c r="Q1120">
        <f>IF(G1120="B",VLOOKUP(F1120,room_rates!$A$2:$G$8,3,FALSE),IF(G1120="P",VLOOKUP(F1120,room_rates!$A$2:$G$8,6,FALSE),IF(G1120="M",VLOOKUP(F1120,room_rates!$A$2:$G$8,7,FALSE),"")))</f>
        <v>120</v>
      </c>
      <c r="R1120">
        <f t="shared" si="240"/>
        <v>0</v>
      </c>
      <c r="S1120">
        <f>IF(J1120="Online Travel Agency",VLOOKUP(F1120,room_rates!$A$2:$G$8,3,FALSE)*15%,0)</f>
        <v>18</v>
      </c>
      <c r="T1120">
        <f t="shared" si="241"/>
        <v>0</v>
      </c>
      <c r="U1120">
        <f t="shared" si="242"/>
        <v>612</v>
      </c>
      <c r="V1120">
        <f t="shared" si="243"/>
        <v>6</v>
      </c>
    </row>
    <row r="1121" spans="1:22" ht="14.25" customHeight="1" x14ac:dyDescent="0.35">
      <c r="A1121" s="1">
        <v>1006222</v>
      </c>
      <c r="B1121" s="3">
        <v>45707</v>
      </c>
      <c r="C1121" s="3">
        <v>45719</v>
      </c>
      <c r="D1121" s="3">
        <v>45726</v>
      </c>
      <c r="E1121" s="1" t="s">
        <v>18</v>
      </c>
      <c r="F1121" s="1">
        <v>1</v>
      </c>
      <c r="G1121" s="1" t="s">
        <v>23</v>
      </c>
      <c r="H1121" s="1">
        <v>0</v>
      </c>
      <c r="I1121" s="1">
        <f t="shared" si="237"/>
        <v>0</v>
      </c>
      <c r="J1121" s="1" t="s">
        <v>24</v>
      </c>
      <c r="K1121" s="1">
        <v>1</v>
      </c>
      <c r="L1121" s="1" t="s">
        <v>19</v>
      </c>
      <c r="M1121" s="1" t="b">
        <v>1</v>
      </c>
      <c r="N1121" s="2" t="s">
        <v>17</v>
      </c>
      <c r="O1121">
        <f t="shared" si="238"/>
        <v>12</v>
      </c>
      <c r="P1121">
        <f t="shared" si="239"/>
        <v>7</v>
      </c>
      <c r="Q1121">
        <f>IF(G1121="B",VLOOKUP(F1121,room_rates!$A$2:$G$8,3,FALSE),IF(G1121="P",VLOOKUP(F1121,room_rates!$A$2:$G$8,6,FALSE),IF(G1121="M",VLOOKUP(F1121,room_rates!$A$2:$G$8,7,FALSE),"")))</f>
        <v>120</v>
      </c>
      <c r="R1121">
        <f t="shared" si="240"/>
        <v>0</v>
      </c>
      <c r="S1121">
        <f>IF(J1121="Online Travel Agency",VLOOKUP(F1121,room_rates!$A$2:$G$8,3,FALSE)*15%,0)</f>
        <v>18</v>
      </c>
      <c r="T1121">
        <f t="shared" si="241"/>
        <v>1.2</v>
      </c>
      <c r="U1121">
        <f t="shared" si="242"/>
        <v>705.6</v>
      </c>
      <c r="V1121">
        <f t="shared" si="243"/>
        <v>7</v>
      </c>
    </row>
    <row r="1122" spans="1:22" ht="14.25" customHeight="1" x14ac:dyDescent="0.35">
      <c r="A1122" s="1">
        <v>1006298</v>
      </c>
      <c r="B1122" s="3">
        <v>45710</v>
      </c>
      <c r="C1122" s="3">
        <v>45719</v>
      </c>
      <c r="D1122" s="3">
        <v>45720</v>
      </c>
      <c r="E1122" s="1" t="s">
        <v>21</v>
      </c>
      <c r="F1122" s="1">
        <v>4</v>
      </c>
      <c r="G1122" s="1" t="s">
        <v>23</v>
      </c>
      <c r="H1122" s="1">
        <v>0</v>
      </c>
      <c r="I1122" s="1">
        <f t="shared" si="237"/>
        <v>0</v>
      </c>
      <c r="J1122" s="1" t="s">
        <v>24</v>
      </c>
      <c r="K1122" s="1">
        <v>1</v>
      </c>
      <c r="L1122" s="1" t="s">
        <v>19</v>
      </c>
      <c r="M1122" s="1" t="b">
        <v>0</v>
      </c>
      <c r="N1122" s="2" t="s">
        <v>17</v>
      </c>
      <c r="O1122">
        <f t="shared" si="238"/>
        <v>9</v>
      </c>
      <c r="P1122">
        <f t="shared" si="239"/>
        <v>1</v>
      </c>
      <c r="Q1122">
        <f>IF(G1122="B",VLOOKUP(F1122,room_rates!$A$2:$G$8,3,FALSE),IF(G1122="P",VLOOKUP(F1122,room_rates!$A$2:$G$8,6,FALSE),IF(G1122="M",VLOOKUP(F1122,room_rates!$A$2:$G$8,7,FALSE),"")))</f>
        <v>230</v>
      </c>
      <c r="R1122">
        <f t="shared" si="240"/>
        <v>0</v>
      </c>
      <c r="S1122">
        <f>IF(J1122="Online Travel Agency",VLOOKUP(F1122,room_rates!$A$2:$G$8,3,FALSE)*15%,0)</f>
        <v>34.5</v>
      </c>
      <c r="T1122">
        <f t="shared" si="241"/>
        <v>0</v>
      </c>
      <c r="U1122">
        <f t="shared" si="242"/>
        <v>195.5</v>
      </c>
      <c r="V1122">
        <f t="shared" si="243"/>
        <v>1</v>
      </c>
    </row>
    <row r="1123" spans="1:22" ht="14.25" customHeight="1" x14ac:dyDescent="0.35">
      <c r="A1123" s="1">
        <v>1006301</v>
      </c>
      <c r="B1123" s="3">
        <v>45693</v>
      </c>
      <c r="C1123" s="3">
        <v>45719</v>
      </c>
      <c r="D1123" s="3">
        <v>45724</v>
      </c>
      <c r="E1123" s="1" t="s">
        <v>18</v>
      </c>
      <c r="F1123" s="1">
        <v>1</v>
      </c>
      <c r="G1123" s="1" t="s">
        <v>23</v>
      </c>
      <c r="H1123" s="1">
        <v>0</v>
      </c>
      <c r="I1123" s="1">
        <f t="shared" si="237"/>
        <v>0</v>
      </c>
      <c r="J1123" s="1" t="s">
        <v>15</v>
      </c>
      <c r="K1123" s="1">
        <v>2</v>
      </c>
      <c r="L1123" s="1" t="s">
        <v>19</v>
      </c>
      <c r="M1123" s="1" t="b">
        <v>1</v>
      </c>
      <c r="N1123" s="2" t="s">
        <v>17</v>
      </c>
      <c r="O1123">
        <f t="shared" si="238"/>
        <v>26</v>
      </c>
      <c r="P1123">
        <f t="shared" si="239"/>
        <v>5</v>
      </c>
      <c r="Q1123">
        <f>IF(G1123="B",VLOOKUP(F1123,room_rates!$A$2:$G$8,3,FALSE),IF(G1123="P",VLOOKUP(F1123,room_rates!$A$2:$G$8,6,FALSE),IF(G1123="M",VLOOKUP(F1123,room_rates!$A$2:$G$8,7,FALSE),"")))</f>
        <v>120</v>
      </c>
      <c r="R1123">
        <f t="shared" si="240"/>
        <v>0</v>
      </c>
      <c r="S1123">
        <f>IF(J1123="Online Travel Agency",VLOOKUP(F1123,room_rates!$A$2:$G$8,3,FALSE)*15%,0)</f>
        <v>0</v>
      </c>
      <c r="T1123">
        <f t="shared" si="241"/>
        <v>1.2</v>
      </c>
      <c r="U1123">
        <f t="shared" si="242"/>
        <v>1188</v>
      </c>
      <c r="V1123">
        <f t="shared" si="243"/>
        <v>10</v>
      </c>
    </row>
    <row r="1124" spans="1:22" ht="14.25" customHeight="1" x14ac:dyDescent="0.35">
      <c r="A1124" s="1">
        <v>1006321</v>
      </c>
      <c r="B1124" s="3">
        <v>45719</v>
      </c>
      <c r="C1124" s="3">
        <v>45719</v>
      </c>
      <c r="D1124" s="3">
        <v>45723</v>
      </c>
      <c r="E1124" s="1" t="s">
        <v>18</v>
      </c>
      <c r="F1124" s="1">
        <v>1</v>
      </c>
      <c r="G1124" s="1" t="s">
        <v>23</v>
      </c>
      <c r="H1124" s="1">
        <v>0</v>
      </c>
      <c r="I1124" s="1">
        <f t="shared" si="237"/>
        <v>0</v>
      </c>
      <c r="J1124" s="1" t="s">
        <v>20</v>
      </c>
      <c r="K1124" s="1">
        <v>1</v>
      </c>
      <c r="L1124" s="1" t="s">
        <v>19</v>
      </c>
      <c r="M1124" s="1" t="b">
        <v>0</v>
      </c>
      <c r="N1124" s="2" t="s">
        <v>17</v>
      </c>
      <c r="O1124">
        <f t="shared" si="238"/>
        <v>0</v>
      </c>
      <c r="P1124">
        <f t="shared" si="239"/>
        <v>4</v>
      </c>
      <c r="Q1124">
        <f>IF(G1124="B",VLOOKUP(F1124,room_rates!$A$2:$G$8,3,FALSE),IF(G1124="P",VLOOKUP(F1124,room_rates!$A$2:$G$8,6,FALSE),IF(G1124="M",VLOOKUP(F1124,room_rates!$A$2:$G$8,7,FALSE),"")))</f>
        <v>120</v>
      </c>
      <c r="R1124">
        <f t="shared" si="240"/>
        <v>0</v>
      </c>
      <c r="S1124">
        <f>IF(J1124="Online Travel Agency",VLOOKUP(F1124,room_rates!$A$2:$G$8,3,FALSE)*15%,0)</f>
        <v>0</v>
      </c>
      <c r="T1124">
        <f t="shared" si="241"/>
        <v>0</v>
      </c>
      <c r="U1124">
        <f t="shared" si="242"/>
        <v>480</v>
      </c>
      <c r="V1124">
        <f t="shared" si="243"/>
        <v>4</v>
      </c>
    </row>
    <row r="1125" spans="1:22" ht="14.25" customHeight="1" x14ac:dyDescent="0.35">
      <c r="A1125" s="1">
        <v>1006451</v>
      </c>
      <c r="B1125" s="3">
        <v>45716</v>
      </c>
      <c r="C1125" s="3">
        <v>45719</v>
      </c>
      <c r="D1125" s="3">
        <v>45724</v>
      </c>
      <c r="E1125" s="1" t="s">
        <v>18</v>
      </c>
      <c r="F1125" s="1">
        <v>1</v>
      </c>
      <c r="G1125" s="1" t="s">
        <v>23</v>
      </c>
      <c r="H1125" s="1">
        <v>0</v>
      </c>
      <c r="I1125" s="1">
        <f t="shared" si="237"/>
        <v>0</v>
      </c>
      <c r="J1125" s="1" t="s">
        <v>15</v>
      </c>
      <c r="K1125" s="1">
        <v>2</v>
      </c>
      <c r="L1125" s="1" t="s">
        <v>19</v>
      </c>
      <c r="M1125" s="1" t="b">
        <v>0</v>
      </c>
      <c r="N1125" s="2" t="s">
        <v>17</v>
      </c>
      <c r="O1125">
        <f t="shared" si="238"/>
        <v>3</v>
      </c>
      <c r="P1125">
        <f t="shared" si="239"/>
        <v>5</v>
      </c>
      <c r="Q1125">
        <f>IF(G1125="B",VLOOKUP(F1125,room_rates!$A$2:$G$8,3,FALSE),IF(G1125="P",VLOOKUP(F1125,room_rates!$A$2:$G$8,6,FALSE),IF(G1125="M",VLOOKUP(F1125,room_rates!$A$2:$G$8,7,FALSE),"")))</f>
        <v>120</v>
      </c>
      <c r="R1125">
        <f t="shared" si="240"/>
        <v>0</v>
      </c>
      <c r="S1125">
        <f>IF(J1125="Online Travel Agency",VLOOKUP(F1125,room_rates!$A$2:$G$8,3,FALSE)*15%,0)</f>
        <v>0</v>
      </c>
      <c r="T1125">
        <f t="shared" si="241"/>
        <v>0</v>
      </c>
      <c r="U1125">
        <f t="shared" si="242"/>
        <v>1200</v>
      </c>
      <c r="V1125">
        <f t="shared" si="243"/>
        <v>10</v>
      </c>
    </row>
    <row r="1126" spans="1:22" ht="14.25" customHeight="1" x14ac:dyDescent="0.35">
      <c r="A1126" s="1">
        <v>1006464</v>
      </c>
      <c r="B1126" s="3">
        <v>45709</v>
      </c>
      <c r="C1126" s="3">
        <v>45719</v>
      </c>
      <c r="D1126" s="3">
        <v>45721</v>
      </c>
      <c r="E1126" s="1" t="s">
        <v>21</v>
      </c>
      <c r="F1126" s="1">
        <v>4</v>
      </c>
      <c r="G1126" s="1" t="s">
        <v>23</v>
      </c>
      <c r="H1126" s="1">
        <v>0</v>
      </c>
      <c r="I1126" s="1">
        <f t="shared" si="237"/>
        <v>0</v>
      </c>
      <c r="J1126" s="1" t="s">
        <v>24</v>
      </c>
      <c r="K1126" s="1">
        <v>3</v>
      </c>
      <c r="L1126" s="1" t="s">
        <v>16</v>
      </c>
      <c r="M1126" s="1" t="b">
        <v>0</v>
      </c>
      <c r="N1126" s="2" t="s">
        <v>17</v>
      </c>
      <c r="O1126">
        <f t="shared" si="238"/>
        <v>10</v>
      </c>
      <c r="P1126">
        <f t="shared" si="239"/>
        <v>2</v>
      </c>
      <c r="Q1126">
        <f>IF(G1126="B",VLOOKUP(F1126,room_rates!$A$2:$G$8,3,FALSE),IF(G1126="P",VLOOKUP(F1126,room_rates!$A$2:$G$8,6,FALSE),IF(G1126="M",VLOOKUP(F1126,room_rates!$A$2:$G$8,7,FALSE),"")))</f>
        <v>230</v>
      </c>
      <c r="R1126">
        <f t="shared" si="240"/>
        <v>0</v>
      </c>
      <c r="S1126">
        <f>IF(J1126="Online Travel Agency",VLOOKUP(F1126,room_rates!$A$2:$G$8,3,FALSE)*15%,0)</f>
        <v>34.5</v>
      </c>
      <c r="T1126">
        <f t="shared" si="241"/>
        <v>0</v>
      </c>
      <c r="U1126">
        <f t="shared" si="242"/>
        <v>1173</v>
      </c>
      <c r="V1126">
        <f t="shared" si="243"/>
        <v>6</v>
      </c>
    </row>
    <row r="1127" spans="1:22" ht="14.25" customHeight="1" x14ac:dyDescent="0.35">
      <c r="A1127" s="1">
        <v>1006520</v>
      </c>
      <c r="B1127" s="3">
        <v>45709</v>
      </c>
      <c r="C1127" s="3">
        <v>45719</v>
      </c>
      <c r="D1127" s="3">
        <v>45724</v>
      </c>
      <c r="E1127" s="1" t="s">
        <v>18</v>
      </c>
      <c r="F1127" s="1">
        <v>2</v>
      </c>
      <c r="G1127" s="1" t="s">
        <v>23</v>
      </c>
      <c r="H1127" s="1">
        <v>0</v>
      </c>
      <c r="I1127" s="1">
        <f t="shared" si="237"/>
        <v>0</v>
      </c>
      <c r="J1127" s="1" t="s">
        <v>24</v>
      </c>
      <c r="K1127" s="1">
        <v>3</v>
      </c>
      <c r="L1127" s="1" t="s">
        <v>16</v>
      </c>
      <c r="M1127" s="1" t="b">
        <v>1</v>
      </c>
      <c r="N1127" s="2" t="s">
        <v>17</v>
      </c>
      <c r="O1127">
        <f t="shared" si="238"/>
        <v>10</v>
      </c>
      <c r="P1127">
        <f t="shared" si="239"/>
        <v>5</v>
      </c>
      <c r="Q1127">
        <f>IF(G1127="B",VLOOKUP(F1127,room_rates!$A$2:$G$8,3,FALSE),IF(G1127="P",VLOOKUP(F1127,room_rates!$A$2:$G$8,6,FALSE),IF(G1127="M",VLOOKUP(F1127,room_rates!$A$2:$G$8,7,FALSE),"")))</f>
        <v>140</v>
      </c>
      <c r="R1127">
        <f t="shared" si="240"/>
        <v>0</v>
      </c>
      <c r="S1127">
        <f>IF(J1127="Online Travel Agency",VLOOKUP(F1127,room_rates!$A$2:$G$8,3,FALSE)*15%,0)</f>
        <v>21</v>
      </c>
      <c r="T1127">
        <f t="shared" si="241"/>
        <v>1.4000000000000001</v>
      </c>
      <c r="U1127">
        <f t="shared" si="242"/>
        <v>1764</v>
      </c>
      <c r="V1127">
        <f t="shared" si="243"/>
        <v>15</v>
      </c>
    </row>
    <row r="1128" spans="1:22" ht="14.25" customHeight="1" x14ac:dyDescent="0.35">
      <c r="A1128" s="1">
        <v>1006522</v>
      </c>
      <c r="B1128" s="3">
        <v>45706</v>
      </c>
      <c r="C1128" s="3">
        <v>45719</v>
      </c>
      <c r="D1128" s="3">
        <v>45726</v>
      </c>
      <c r="E1128" s="1" t="s">
        <v>21</v>
      </c>
      <c r="F1128" s="1">
        <v>3</v>
      </c>
      <c r="G1128" s="1" t="s">
        <v>23</v>
      </c>
      <c r="H1128" s="1">
        <v>0</v>
      </c>
      <c r="I1128" s="1">
        <f t="shared" si="237"/>
        <v>0</v>
      </c>
      <c r="J1128" s="1" t="s">
        <v>24</v>
      </c>
      <c r="K1128" s="1">
        <v>3</v>
      </c>
      <c r="L1128" s="1" t="s">
        <v>16</v>
      </c>
      <c r="M1128" s="1" t="b">
        <v>0</v>
      </c>
      <c r="N1128" s="2" t="s">
        <v>17</v>
      </c>
      <c r="O1128">
        <f t="shared" si="238"/>
        <v>13</v>
      </c>
      <c r="P1128">
        <f t="shared" si="239"/>
        <v>7</v>
      </c>
      <c r="Q1128">
        <f>IF(G1128="B",VLOOKUP(F1128,room_rates!$A$2:$G$8,3,FALSE),IF(G1128="P",VLOOKUP(F1128,room_rates!$A$2:$G$8,6,FALSE),IF(G1128="M",VLOOKUP(F1128,room_rates!$A$2:$G$8,7,FALSE),"")))</f>
        <v>220</v>
      </c>
      <c r="R1128">
        <f t="shared" si="240"/>
        <v>0</v>
      </c>
      <c r="S1128">
        <f>IF(J1128="Online Travel Agency",VLOOKUP(F1128,room_rates!$A$2:$G$8,3,FALSE)*15%,0)</f>
        <v>33</v>
      </c>
      <c r="T1128">
        <f t="shared" si="241"/>
        <v>0</v>
      </c>
      <c r="U1128">
        <f t="shared" si="242"/>
        <v>3927</v>
      </c>
      <c r="V1128">
        <f t="shared" si="243"/>
        <v>21</v>
      </c>
    </row>
    <row r="1129" spans="1:22" ht="14.25" customHeight="1" x14ac:dyDescent="0.35">
      <c r="A1129" s="1">
        <v>1006538</v>
      </c>
      <c r="B1129" s="3">
        <v>45719</v>
      </c>
      <c r="C1129" s="3">
        <v>45719</v>
      </c>
      <c r="D1129" s="3">
        <v>45723</v>
      </c>
      <c r="E1129" s="1" t="s">
        <v>18</v>
      </c>
      <c r="F1129" s="1">
        <v>1</v>
      </c>
      <c r="G1129" s="1" t="s">
        <v>23</v>
      </c>
      <c r="H1129" s="1">
        <v>0</v>
      </c>
      <c r="I1129" s="1">
        <f t="shared" si="237"/>
        <v>0</v>
      </c>
      <c r="J1129" s="1" t="s">
        <v>20</v>
      </c>
      <c r="K1129" s="1">
        <v>2</v>
      </c>
      <c r="L1129" s="1" t="s">
        <v>16</v>
      </c>
      <c r="M1129" s="1" t="b">
        <v>0</v>
      </c>
      <c r="N1129" s="2" t="s">
        <v>17</v>
      </c>
      <c r="O1129">
        <f t="shared" si="238"/>
        <v>0</v>
      </c>
      <c r="P1129">
        <f t="shared" si="239"/>
        <v>4</v>
      </c>
      <c r="Q1129">
        <f>IF(G1129="B",VLOOKUP(F1129,room_rates!$A$2:$G$8,3,FALSE),IF(G1129="P",VLOOKUP(F1129,room_rates!$A$2:$G$8,6,FALSE),IF(G1129="M",VLOOKUP(F1129,room_rates!$A$2:$G$8,7,FALSE),"")))</f>
        <v>120</v>
      </c>
      <c r="R1129">
        <f t="shared" si="240"/>
        <v>0</v>
      </c>
      <c r="S1129">
        <f>IF(J1129="Online Travel Agency",VLOOKUP(F1129,room_rates!$A$2:$G$8,3,FALSE)*15%,0)</f>
        <v>0</v>
      </c>
      <c r="T1129">
        <f t="shared" si="241"/>
        <v>0</v>
      </c>
      <c r="U1129">
        <f t="shared" si="242"/>
        <v>960</v>
      </c>
      <c r="V1129">
        <f t="shared" si="243"/>
        <v>8</v>
      </c>
    </row>
    <row r="1130" spans="1:22" ht="14.25" customHeight="1" x14ac:dyDescent="0.35">
      <c r="A1130" s="1">
        <v>1006697</v>
      </c>
      <c r="B1130" s="3">
        <v>45711</v>
      </c>
      <c r="C1130" s="3">
        <v>45719</v>
      </c>
      <c r="D1130" s="3">
        <v>45725</v>
      </c>
      <c r="E1130" s="1" t="s">
        <v>18</v>
      </c>
      <c r="F1130" s="1">
        <v>1</v>
      </c>
      <c r="G1130" s="1" t="s">
        <v>23</v>
      </c>
      <c r="H1130" s="1">
        <v>0</v>
      </c>
      <c r="I1130" s="1">
        <f t="shared" si="237"/>
        <v>0</v>
      </c>
      <c r="J1130" s="1" t="s">
        <v>24</v>
      </c>
      <c r="K1130" s="1">
        <v>1</v>
      </c>
      <c r="L1130" s="1" t="s">
        <v>19</v>
      </c>
      <c r="M1130" s="1" t="b">
        <v>0</v>
      </c>
      <c r="N1130" s="2" t="s">
        <v>17</v>
      </c>
      <c r="O1130">
        <f t="shared" si="238"/>
        <v>8</v>
      </c>
      <c r="P1130">
        <f t="shared" si="239"/>
        <v>6</v>
      </c>
      <c r="Q1130">
        <f>IF(G1130="B",VLOOKUP(F1130,room_rates!$A$2:$G$8,3,FALSE),IF(G1130="P",VLOOKUP(F1130,room_rates!$A$2:$G$8,6,FALSE),IF(G1130="M",VLOOKUP(F1130,room_rates!$A$2:$G$8,7,FALSE),"")))</f>
        <v>120</v>
      </c>
      <c r="R1130">
        <f t="shared" si="240"/>
        <v>0</v>
      </c>
      <c r="S1130">
        <f>IF(J1130="Online Travel Agency",VLOOKUP(F1130,room_rates!$A$2:$G$8,3,FALSE)*15%,0)</f>
        <v>18</v>
      </c>
      <c r="T1130">
        <f t="shared" si="241"/>
        <v>0</v>
      </c>
      <c r="U1130">
        <f t="shared" si="242"/>
        <v>612</v>
      </c>
      <c r="V1130">
        <f t="shared" si="243"/>
        <v>6</v>
      </c>
    </row>
    <row r="1131" spans="1:22" ht="14.25" customHeight="1" x14ac:dyDescent="0.35">
      <c r="A1131" s="1">
        <v>1006741</v>
      </c>
      <c r="B1131" s="3">
        <v>45719</v>
      </c>
      <c r="C1131" s="3">
        <v>45719</v>
      </c>
      <c r="D1131" s="3">
        <v>45723</v>
      </c>
      <c r="E1131" s="1" t="s">
        <v>18</v>
      </c>
      <c r="F1131" s="1">
        <v>1</v>
      </c>
      <c r="G1131" s="1" t="s">
        <v>23</v>
      </c>
      <c r="H1131" s="1">
        <v>0</v>
      </c>
      <c r="I1131" s="1">
        <f t="shared" si="237"/>
        <v>0</v>
      </c>
      <c r="J1131" s="1" t="s">
        <v>20</v>
      </c>
      <c r="K1131" s="1">
        <v>1</v>
      </c>
      <c r="L1131" s="1" t="s">
        <v>19</v>
      </c>
      <c r="M1131" s="1" t="b">
        <v>0</v>
      </c>
      <c r="N1131" s="2" t="s">
        <v>17</v>
      </c>
      <c r="O1131">
        <f t="shared" si="238"/>
        <v>0</v>
      </c>
      <c r="P1131">
        <f t="shared" si="239"/>
        <v>4</v>
      </c>
      <c r="Q1131">
        <f>IF(G1131="B",VLOOKUP(F1131,room_rates!$A$2:$G$8,3,FALSE),IF(G1131="P",VLOOKUP(F1131,room_rates!$A$2:$G$8,6,FALSE),IF(G1131="M",VLOOKUP(F1131,room_rates!$A$2:$G$8,7,FALSE),"")))</f>
        <v>120</v>
      </c>
      <c r="R1131">
        <f t="shared" si="240"/>
        <v>0</v>
      </c>
      <c r="S1131">
        <f>IF(J1131="Online Travel Agency",VLOOKUP(F1131,room_rates!$A$2:$G$8,3,FALSE)*15%,0)</f>
        <v>0</v>
      </c>
      <c r="T1131">
        <f t="shared" si="241"/>
        <v>0</v>
      </c>
      <c r="U1131">
        <f t="shared" si="242"/>
        <v>480</v>
      </c>
      <c r="V1131">
        <f t="shared" si="243"/>
        <v>4</v>
      </c>
    </row>
    <row r="1132" spans="1:22" ht="14.25" hidden="1" customHeight="1" x14ac:dyDescent="0.35">
      <c r="A1132" s="1">
        <v>1006969</v>
      </c>
      <c r="B1132" s="3">
        <v>45711</v>
      </c>
      <c r="C1132" s="3">
        <v>45719</v>
      </c>
      <c r="E1132" s="1" t="s">
        <v>18</v>
      </c>
      <c r="F1132" s="1">
        <v>1</v>
      </c>
      <c r="H1132" s="1">
        <v>0</v>
      </c>
      <c r="I1132" s="1"/>
      <c r="J1132" s="2" t="s">
        <v>15</v>
      </c>
      <c r="K1132" s="1">
        <v>2</v>
      </c>
      <c r="L1132" s="1" t="s">
        <v>16</v>
      </c>
      <c r="N1132" s="2" t="s">
        <v>22</v>
      </c>
    </row>
    <row r="1133" spans="1:22" ht="14.25" hidden="1" customHeight="1" x14ac:dyDescent="0.35">
      <c r="A1133" s="1">
        <v>1007013</v>
      </c>
      <c r="B1133" s="3">
        <v>45719</v>
      </c>
      <c r="C1133" s="3">
        <v>45719</v>
      </c>
      <c r="E1133" s="1" t="s">
        <v>18</v>
      </c>
      <c r="F1133" s="1">
        <v>1</v>
      </c>
      <c r="H1133" s="1">
        <v>0</v>
      </c>
      <c r="I1133" s="1"/>
      <c r="J1133" s="2" t="s">
        <v>15</v>
      </c>
      <c r="K1133" s="1">
        <v>2</v>
      </c>
      <c r="L1133" s="1" t="s">
        <v>16</v>
      </c>
      <c r="N1133" s="2" t="s">
        <v>22</v>
      </c>
    </row>
    <row r="1134" spans="1:22" ht="14.25" hidden="1" customHeight="1" x14ac:dyDescent="0.35">
      <c r="A1134" s="1">
        <v>1007171</v>
      </c>
      <c r="B1134" s="3">
        <v>45719</v>
      </c>
      <c r="C1134" s="3">
        <v>45719</v>
      </c>
      <c r="E1134" s="1" t="s">
        <v>18</v>
      </c>
      <c r="F1134" s="1">
        <v>1</v>
      </c>
      <c r="H1134" s="1">
        <v>0</v>
      </c>
      <c r="I1134" s="1"/>
      <c r="J1134" s="2" t="s">
        <v>15</v>
      </c>
      <c r="K1134" s="1">
        <v>1</v>
      </c>
      <c r="L1134" s="1" t="s">
        <v>16</v>
      </c>
      <c r="N1134" s="2" t="s">
        <v>22</v>
      </c>
    </row>
    <row r="1135" spans="1:22" ht="14.25" customHeight="1" x14ac:dyDescent="0.35">
      <c r="A1135" s="1">
        <v>1001495</v>
      </c>
      <c r="B1135" s="3">
        <v>45720</v>
      </c>
      <c r="C1135" s="3">
        <v>45720</v>
      </c>
      <c r="D1135" s="3">
        <v>45726</v>
      </c>
      <c r="E1135" s="1" t="s">
        <v>18</v>
      </c>
      <c r="F1135" s="1">
        <v>2</v>
      </c>
      <c r="G1135" s="1" t="s">
        <v>23</v>
      </c>
      <c r="H1135" s="1">
        <v>0</v>
      </c>
      <c r="I1135" s="1">
        <f t="shared" ref="I1135:I1162" si="244">H1135/100</f>
        <v>0</v>
      </c>
      <c r="J1135" s="1" t="s">
        <v>20</v>
      </c>
      <c r="K1135" s="1">
        <v>2</v>
      </c>
      <c r="L1135" s="1" t="s">
        <v>19</v>
      </c>
      <c r="M1135" s="1" t="b">
        <v>0</v>
      </c>
      <c r="N1135" s="2" t="s">
        <v>17</v>
      </c>
      <c r="O1135">
        <f t="shared" ref="O1135:O1162" si="245">C1135-B1135</f>
        <v>0</v>
      </c>
      <c r="P1135">
        <f t="shared" ref="P1135:P1162" si="246">D1135-C1135</f>
        <v>6</v>
      </c>
      <c r="Q1135">
        <f>IF(G1135="B",VLOOKUP(F1135,room_rates!$A$2:$G$8,3,FALSE),IF(G1135="P",VLOOKUP(F1135,room_rates!$A$2:$G$8,6,FALSE),IF(G1135="M",VLOOKUP(F1135,room_rates!$A$2:$G$8,7,FALSE),"")))</f>
        <v>140</v>
      </c>
      <c r="R1135">
        <f t="shared" ref="R1135:R1162" si="247">Q1135*(H1135/100)</f>
        <v>0</v>
      </c>
      <c r="S1135">
        <f>IF(J1135="Online Travel Agency",VLOOKUP(F1135,room_rates!$A$2:$G$8,3,FALSE)*15%,0)</f>
        <v>0</v>
      </c>
      <c r="T1135">
        <f t="shared" ref="T1135:T1162" si="248">IF(M1135=TRUE, Q1135*1%,0)</f>
        <v>0</v>
      </c>
      <c r="U1135">
        <f t="shared" ref="U1135:U1162" si="249">(Q1135-R1135-S1135-T1135)*V1135</f>
        <v>1680</v>
      </c>
      <c r="V1135">
        <f t="shared" ref="V1135:V1162" si="250">K1135*P1135</f>
        <v>12</v>
      </c>
    </row>
    <row r="1136" spans="1:22" ht="14.25" customHeight="1" x14ac:dyDescent="0.35">
      <c r="A1136" s="1">
        <v>1001562</v>
      </c>
      <c r="B1136" s="3">
        <v>45714</v>
      </c>
      <c r="C1136" s="3">
        <v>45720</v>
      </c>
      <c r="D1136" s="3">
        <v>45724</v>
      </c>
      <c r="E1136" s="1" t="s">
        <v>21</v>
      </c>
      <c r="F1136" s="1">
        <v>5</v>
      </c>
      <c r="G1136" s="1" t="s">
        <v>23</v>
      </c>
      <c r="H1136" s="1">
        <v>0</v>
      </c>
      <c r="I1136" s="1">
        <f t="shared" si="244"/>
        <v>0</v>
      </c>
      <c r="J1136" s="1" t="s">
        <v>24</v>
      </c>
      <c r="K1136" s="1">
        <v>2</v>
      </c>
      <c r="L1136" s="1" t="s">
        <v>19</v>
      </c>
      <c r="M1136" s="1" t="b">
        <v>0</v>
      </c>
      <c r="N1136" s="2" t="s">
        <v>17</v>
      </c>
      <c r="O1136">
        <f t="shared" si="245"/>
        <v>6</v>
      </c>
      <c r="P1136">
        <f t="shared" si="246"/>
        <v>4</v>
      </c>
      <c r="Q1136">
        <f>IF(G1136="B",VLOOKUP(F1136,room_rates!$A$2:$G$8,3,FALSE),IF(G1136="P",VLOOKUP(F1136,room_rates!$A$2:$G$8,6,FALSE),IF(G1136="M",VLOOKUP(F1136,room_rates!$A$2:$G$8,7,FALSE),"")))</f>
        <v>240</v>
      </c>
      <c r="R1136">
        <f t="shared" si="247"/>
        <v>0</v>
      </c>
      <c r="S1136">
        <f>IF(J1136="Online Travel Agency",VLOOKUP(F1136,room_rates!$A$2:$G$8,3,FALSE)*15%,0)</f>
        <v>36</v>
      </c>
      <c r="T1136">
        <f t="shared" si="248"/>
        <v>0</v>
      </c>
      <c r="U1136">
        <f t="shared" si="249"/>
        <v>1632</v>
      </c>
      <c r="V1136">
        <f t="shared" si="250"/>
        <v>8</v>
      </c>
    </row>
    <row r="1137" spans="1:22" ht="14.25" customHeight="1" x14ac:dyDescent="0.35">
      <c r="A1137" s="1">
        <v>1001565</v>
      </c>
      <c r="B1137" s="3">
        <v>45720</v>
      </c>
      <c r="C1137" s="3">
        <v>45720</v>
      </c>
      <c r="D1137" s="3">
        <v>45725</v>
      </c>
      <c r="E1137" s="1" t="s">
        <v>21</v>
      </c>
      <c r="F1137" s="1">
        <v>3</v>
      </c>
      <c r="G1137" s="1" t="s">
        <v>23</v>
      </c>
      <c r="H1137" s="1">
        <v>0</v>
      </c>
      <c r="I1137" s="1">
        <f t="shared" si="244"/>
        <v>0</v>
      </c>
      <c r="J1137" s="1" t="s">
        <v>20</v>
      </c>
      <c r="K1137" s="1">
        <v>2</v>
      </c>
      <c r="L1137" s="1" t="s">
        <v>16</v>
      </c>
      <c r="M1137" s="1" t="b">
        <v>0</v>
      </c>
      <c r="N1137" s="2" t="s">
        <v>17</v>
      </c>
      <c r="O1137">
        <f t="shared" si="245"/>
        <v>0</v>
      </c>
      <c r="P1137">
        <f t="shared" si="246"/>
        <v>5</v>
      </c>
      <c r="Q1137">
        <f>IF(G1137="B",VLOOKUP(F1137,room_rates!$A$2:$G$8,3,FALSE),IF(G1137="P",VLOOKUP(F1137,room_rates!$A$2:$G$8,6,FALSE),IF(G1137="M",VLOOKUP(F1137,room_rates!$A$2:$G$8,7,FALSE),"")))</f>
        <v>220</v>
      </c>
      <c r="R1137">
        <f t="shared" si="247"/>
        <v>0</v>
      </c>
      <c r="S1137">
        <f>IF(J1137="Online Travel Agency",VLOOKUP(F1137,room_rates!$A$2:$G$8,3,FALSE)*15%,0)</f>
        <v>0</v>
      </c>
      <c r="T1137">
        <f t="shared" si="248"/>
        <v>0</v>
      </c>
      <c r="U1137">
        <f t="shared" si="249"/>
        <v>2200</v>
      </c>
      <c r="V1137">
        <f t="shared" si="250"/>
        <v>10</v>
      </c>
    </row>
    <row r="1138" spans="1:22" ht="14.25" customHeight="1" x14ac:dyDescent="0.35">
      <c r="A1138" s="1">
        <v>1001574</v>
      </c>
      <c r="B1138" s="3">
        <v>45713</v>
      </c>
      <c r="C1138" s="3">
        <v>45720</v>
      </c>
      <c r="D1138" s="3">
        <v>45725</v>
      </c>
      <c r="E1138" s="1" t="s">
        <v>21</v>
      </c>
      <c r="F1138" s="1">
        <v>4</v>
      </c>
      <c r="G1138" s="1" t="s">
        <v>23</v>
      </c>
      <c r="H1138" s="1">
        <v>0</v>
      </c>
      <c r="I1138" s="1">
        <f t="shared" si="244"/>
        <v>0</v>
      </c>
      <c r="J1138" s="1" t="s">
        <v>24</v>
      </c>
      <c r="K1138" s="1">
        <v>2</v>
      </c>
      <c r="L1138" s="1" t="s">
        <v>16</v>
      </c>
      <c r="M1138" s="1" t="b">
        <v>0</v>
      </c>
      <c r="N1138" s="2" t="s">
        <v>17</v>
      </c>
      <c r="O1138">
        <f t="shared" si="245"/>
        <v>7</v>
      </c>
      <c r="P1138">
        <f t="shared" si="246"/>
        <v>5</v>
      </c>
      <c r="Q1138">
        <f>IF(G1138="B",VLOOKUP(F1138,room_rates!$A$2:$G$8,3,FALSE),IF(G1138="P",VLOOKUP(F1138,room_rates!$A$2:$G$8,6,FALSE),IF(G1138="M",VLOOKUP(F1138,room_rates!$A$2:$G$8,7,FALSE),"")))</f>
        <v>230</v>
      </c>
      <c r="R1138">
        <f t="shared" si="247"/>
        <v>0</v>
      </c>
      <c r="S1138">
        <f>IF(J1138="Online Travel Agency",VLOOKUP(F1138,room_rates!$A$2:$G$8,3,FALSE)*15%,0)</f>
        <v>34.5</v>
      </c>
      <c r="T1138">
        <f t="shared" si="248"/>
        <v>0</v>
      </c>
      <c r="U1138">
        <f t="shared" si="249"/>
        <v>1955</v>
      </c>
      <c r="V1138">
        <f t="shared" si="250"/>
        <v>10</v>
      </c>
    </row>
    <row r="1139" spans="1:22" ht="14.25" customHeight="1" x14ac:dyDescent="0.35">
      <c r="A1139" s="1">
        <v>1001713</v>
      </c>
      <c r="B1139" s="3">
        <v>45700</v>
      </c>
      <c r="C1139" s="3">
        <v>45720</v>
      </c>
      <c r="D1139" s="3">
        <v>45724</v>
      </c>
      <c r="E1139" s="1" t="s">
        <v>13</v>
      </c>
      <c r="F1139" s="1">
        <v>6</v>
      </c>
      <c r="G1139" s="1" t="s">
        <v>23</v>
      </c>
      <c r="H1139" s="1">
        <v>0</v>
      </c>
      <c r="I1139" s="1">
        <f t="shared" si="244"/>
        <v>0</v>
      </c>
      <c r="J1139" s="1" t="s">
        <v>15</v>
      </c>
      <c r="K1139" s="1">
        <v>1</v>
      </c>
      <c r="L1139" s="1" t="s">
        <v>19</v>
      </c>
      <c r="M1139" s="1" t="b">
        <v>0</v>
      </c>
      <c r="N1139" s="2" t="s">
        <v>17</v>
      </c>
      <c r="O1139">
        <f t="shared" si="245"/>
        <v>20</v>
      </c>
      <c r="P1139">
        <f t="shared" si="246"/>
        <v>4</v>
      </c>
      <c r="Q1139">
        <f>IF(G1139="B",VLOOKUP(F1139,room_rates!$A$2:$G$8,3,FALSE),IF(G1139="P",VLOOKUP(F1139,room_rates!$A$2:$G$8,6,FALSE),IF(G1139="M",VLOOKUP(F1139,room_rates!$A$2:$G$8,7,FALSE),"")))</f>
        <v>350</v>
      </c>
      <c r="R1139">
        <f t="shared" si="247"/>
        <v>0</v>
      </c>
      <c r="S1139">
        <f>IF(J1139="Online Travel Agency",VLOOKUP(F1139,room_rates!$A$2:$G$8,3,FALSE)*15%,0)</f>
        <v>0</v>
      </c>
      <c r="T1139">
        <f t="shared" si="248"/>
        <v>0</v>
      </c>
      <c r="U1139">
        <f t="shared" si="249"/>
        <v>1400</v>
      </c>
      <c r="V1139">
        <f t="shared" si="250"/>
        <v>4</v>
      </c>
    </row>
    <row r="1140" spans="1:22" ht="14.25" customHeight="1" x14ac:dyDescent="0.35">
      <c r="A1140" s="1">
        <v>1001801</v>
      </c>
      <c r="B1140" s="3">
        <v>45720</v>
      </c>
      <c r="C1140" s="3">
        <v>45720</v>
      </c>
      <c r="D1140" s="3">
        <v>45724</v>
      </c>
      <c r="E1140" s="1" t="s">
        <v>21</v>
      </c>
      <c r="F1140" s="1">
        <v>3</v>
      </c>
      <c r="G1140" s="1" t="s">
        <v>23</v>
      </c>
      <c r="H1140" s="1">
        <v>0</v>
      </c>
      <c r="I1140" s="1">
        <f t="shared" si="244"/>
        <v>0</v>
      </c>
      <c r="J1140" s="1" t="s">
        <v>20</v>
      </c>
      <c r="K1140" s="1">
        <v>1</v>
      </c>
      <c r="L1140" s="1" t="s">
        <v>19</v>
      </c>
      <c r="M1140" s="1" t="b">
        <v>0</v>
      </c>
      <c r="N1140" s="2" t="s">
        <v>17</v>
      </c>
      <c r="O1140">
        <f t="shared" si="245"/>
        <v>0</v>
      </c>
      <c r="P1140">
        <f t="shared" si="246"/>
        <v>4</v>
      </c>
      <c r="Q1140">
        <f>IF(G1140="B",VLOOKUP(F1140,room_rates!$A$2:$G$8,3,FALSE),IF(G1140="P",VLOOKUP(F1140,room_rates!$A$2:$G$8,6,FALSE),IF(G1140="M",VLOOKUP(F1140,room_rates!$A$2:$G$8,7,FALSE),"")))</f>
        <v>220</v>
      </c>
      <c r="R1140">
        <f t="shared" si="247"/>
        <v>0</v>
      </c>
      <c r="S1140">
        <f>IF(J1140="Online Travel Agency",VLOOKUP(F1140,room_rates!$A$2:$G$8,3,FALSE)*15%,0)</f>
        <v>0</v>
      </c>
      <c r="T1140">
        <f t="shared" si="248"/>
        <v>0</v>
      </c>
      <c r="U1140">
        <f t="shared" si="249"/>
        <v>880</v>
      </c>
      <c r="V1140">
        <f t="shared" si="250"/>
        <v>4</v>
      </c>
    </row>
    <row r="1141" spans="1:22" ht="14.25" customHeight="1" x14ac:dyDescent="0.35">
      <c r="A1141" s="1">
        <v>1001819</v>
      </c>
      <c r="B1141" s="3">
        <v>45713</v>
      </c>
      <c r="C1141" s="3">
        <v>45720</v>
      </c>
      <c r="D1141" s="3">
        <v>45725</v>
      </c>
      <c r="E1141" s="1" t="s">
        <v>21</v>
      </c>
      <c r="F1141" s="1">
        <v>4</v>
      </c>
      <c r="G1141" s="1" t="s">
        <v>23</v>
      </c>
      <c r="H1141" s="1">
        <v>0</v>
      </c>
      <c r="I1141" s="1">
        <f t="shared" si="244"/>
        <v>0</v>
      </c>
      <c r="J1141" s="1" t="s">
        <v>24</v>
      </c>
      <c r="K1141" s="1">
        <v>1</v>
      </c>
      <c r="L1141" s="1" t="s">
        <v>19</v>
      </c>
      <c r="M1141" s="1" t="b">
        <v>0</v>
      </c>
      <c r="N1141" s="2" t="s">
        <v>17</v>
      </c>
      <c r="O1141">
        <f t="shared" si="245"/>
        <v>7</v>
      </c>
      <c r="P1141">
        <f t="shared" si="246"/>
        <v>5</v>
      </c>
      <c r="Q1141">
        <f>IF(G1141="B",VLOOKUP(F1141,room_rates!$A$2:$G$8,3,FALSE),IF(G1141="P",VLOOKUP(F1141,room_rates!$A$2:$G$8,6,FALSE),IF(G1141="M",VLOOKUP(F1141,room_rates!$A$2:$G$8,7,FALSE),"")))</f>
        <v>230</v>
      </c>
      <c r="R1141">
        <f t="shared" si="247"/>
        <v>0</v>
      </c>
      <c r="S1141">
        <f>IF(J1141="Online Travel Agency",VLOOKUP(F1141,room_rates!$A$2:$G$8,3,FALSE)*15%,0)</f>
        <v>34.5</v>
      </c>
      <c r="T1141">
        <f t="shared" si="248"/>
        <v>0</v>
      </c>
      <c r="U1141">
        <f t="shared" si="249"/>
        <v>977.5</v>
      </c>
      <c r="V1141">
        <f t="shared" si="250"/>
        <v>5</v>
      </c>
    </row>
    <row r="1142" spans="1:22" ht="14.25" customHeight="1" x14ac:dyDescent="0.35">
      <c r="A1142" s="1">
        <v>1001942</v>
      </c>
      <c r="B1142" s="3">
        <v>45692</v>
      </c>
      <c r="C1142" s="3">
        <v>45720</v>
      </c>
      <c r="D1142" s="3">
        <v>45727</v>
      </c>
      <c r="E1142" s="1" t="s">
        <v>13</v>
      </c>
      <c r="F1142" s="1">
        <v>6</v>
      </c>
      <c r="G1142" s="1" t="s">
        <v>23</v>
      </c>
      <c r="H1142" s="1">
        <v>0</v>
      </c>
      <c r="I1142" s="1">
        <f t="shared" si="244"/>
        <v>0</v>
      </c>
      <c r="J1142" s="1" t="s">
        <v>15</v>
      </c>
      <c r="K1142" s="1">
        <v>1</v>
      </c>
      <c r="L1142" s="1" t="s">
        <v>19</v>
      </c>
      <c r="M1142" s="1" t="b">
        <v>0</v>
      </c>
      <c r="N1142" s="2" t="s">
        <v>17</v>
      </c>
      <c r="O1142">
        <f t="shared" si="245"/>
        <v>28</v>
      </c>
      <c r="P1142">
        <f t="shared" si="246"/>
        <v>7</v>
      </c>
      <c r="Q1142">
        <f>IF(G1142="B",VLOOKUP(F1142,room_rates!$A$2:$G$8,3,FALSE),IF(G1142="P",VLOOKUP(F1142,room_rates!$A$2:$G$8,6,FALSE),IF(G1142="M",VLOOKUP(F1142,room_rates!$A$2:$G$8,7,FALSE),"")))</f>
        <v>350</v>
      </c>
      <c r="R1142">
        <f t="shared" si="247"/>
        <v>0</v>
      </c>
      <c r="S1142">
        <f>IF(J1142="Online Travel Agency",VLOOKUP(F1142,room_rates!$A$2:$G$8,3,FALSE)*15%,0)</f>
        <v>0</v>
      </c>
      <c r="T1142">
        <f t="shared" si="248"/>
        <v>0</v>
      </c>
      <c r="U1142">
        <f t="shared" si="249"/>
        <v>2450</v>
      </c>
      <c r="V1142">
        <f t="shared" si="250"/>
        <v>7</v>
      </c>
    </row>
    <row r="1143" spans="1:22" ht="14.25" customHeight="1" x14ac:dyDescent="0.35">
      <c r="A1143" s="1">
        <v>1001959</v>
      </c>
      <c r="B1143" s="3">
        <v>45720</v>
      </c>
      <c r="C1143" s="3">
        <v>45720</v>
      </c>
      <c r="D1143" s="3">
        <v>45727</v>
      </c>
      <c r="E1143" s="1" t="s">
        <v>21</v>
      </c>
      <c r="F1143" s="1">
        <v>3</v>
      </c>
      <c r="G1143" s="1" t="s">
        <v>23</v>
      </c>
      <c r="H1143" s="1">
        <v>0</v>
      </c>
      <c r="I1143" s="1">
        <f t="shared" si="244"/>
        <v>0</v>
      </c>
      <c r="J1143" s="1" t="s">
        <v>20</v>
      </c>
      <c r="K1143" s="1">
        <v>1</v>
      </c>
      <c r="L1143" s="1" t="s">
        <v>19</v>
      </c>
      <c r="M1143" s="1" t="b">
        <v>0</v>
      </c>
      <c r="N1143" s="2" t="s">
        <v>17</v>
      </c>
      <c r="O1143">
        <f t="shared" si="245"/>
        <v>0</v>
      </c>
      <c r="P1143">
        <f t="shared" si="246"/>
        <v>7</v>
      </c>
      <c r="Q1143">
        <f>IF(G1143="B",VLOOKUP(F1143,room_rates!$A$2:$G$8,3,FALSE),IF(G1143="P",VLOOKUP(F1143,room_rates!$A$2:$G$8,6,FALSE),IF(G1143="M",VLOOKUP(F1143,room_rates!$A$2:$G$8,7,FALSE),"")))</f>
        <v>220</v>
      </c>
      <c r="R1143">
        <f t="shared" si="247"/>
        <v>0</v>
      </c>
      <c r="S1143">
        <f>IF(J1143="Online Travel Agency",VLOOKUP(F1143,room_rates!$A$2:$G$8,3,FALSE)*15%,0)</f>
        <v>0</v>
      </c>
      <c r="T1143">
        <f t="shared" si="248"/>
        <v>0</v>
      </c>
      <c r="U1143">
        <f t="shared" si="249"/>
        <v>1540</v>
      </c>
      <c r="V1143">
        <f t="shared" si="250"/>
        <v>7</v>
      </c>
    </row>
    <row r="1144" spans="1:22" ht="14.25" customHeight="1" x14ac:dyDescent="0.35">
      <c r="A1144" s="1">
        <v>1002107</v>
      </c>
      <c r="B1144" s="3">
        <v>45720</v>
      </c>
      <c r="C1144" s="3">
        <v>45720</v>
      </c>
      <c r="D1144" s="3">
        <v>45726</v>
      </c>
      <c r="E1144" s="1" t="s">
        <v>18</v>
      </c>
      <c r="F1144" s="1">
        <v>1</v>
      </c>
      <c r="G1144" s="1" t="s">
        <v>23</v>
      </c>
      <c r="H1144" s="1">
        <v>0</v>
      </c>
      <c r="I1144" s="1">
        <f t="shared" si="244"/>
        <v>0</v>
      </c>
      <c r="J1144" s="1" t="s">
        <v>20</v>
      </c>
      <c r="K1144" s="1">
        <v>1</v>
      </c>
      <c r="L1144" s="1" t="s">
        <v>19</v>
      </c>
      <c r="M1144" s="1" t="b">
        <v>1</v>
      </c>
      <c r="N1144" s="2" t="s">
        <v>17</v>
      </c>
      <c r="O1144">
        <f t="shared" si="245"/>
        <v>0</v>
      </c>
      <c r="P1144">
        <f t="shared" si="246"/>
        <v>6</v>
      </c>
      <c r="Q1144">
        <f>IF(G1144="B",VLOOKUP(F1144,room_rates!$A$2:$G$8,3,FALSE),IF(G1144="P",VLOOKUP(F1144,room_rates!$A$2:$G$8,6,FALSE),IF(G1144="M",VLOOKUP(F1144,room_rates!$A$2:$G$8,7,FALSE),"")))</f>
        <v>120</v>
      </c>
      <c r="R1144">
        <f t="shared" si="247"/>
        <v>0</v>
      </c>
      <c r="S1144">
        <f>IF(J1144="Online Travel Agency",VLOOKUP(F1144,room_rates!$A$2:$G$8,3,FALSE)*15%,0)</f>
        <v>0</v>
      </c>
      <c r="T1144">
        <f t="shared" si="248"/>
        <v>1.2</v>
      </c>
      <c r="U1144">
        <f t="shared" si="249"/>
        <v>712.8</v>
      </c>
      <c r="V1144">
        <f t="shared" si="250"/>
        <v>6</v>
      </c>
    </row>
    <row r="1145" spans="1:22" ht="14.25" customHeight="1" x14ac:dyDescent="0.35">
      <c r="A1145" s="1">
        <v>1002306</v>
      </c>
      <c r="B1145" s="3">
        <v>45720</v>
      </c>
      <c r="C1145" s="3">
        <v>45720</v>
      </c>
      <c r="D1145" s="3">
        <v>45727</v>
      </c>
      <c r="E1145" s="1" t="s">
        <v>13</v>
      </c>
      <c r="F1145" s="1">
        <v>7</v>
      </c>
      <c r="G1145" s="1" t="s">
        <v>23</v>
      </c>
      <c r="H1145" s="1">
        <v>0</v>
      </c>
      <c r="I1145" s="1">
        <f t="shared" si="244"/>
        <v>0</v>
      </c>
      <c r="J1145" s="1" t="s">
        <v>20</v>
      </c>
      <c r="K1145" s="1">
        <v>3</v>
      </c>
      <c r="L1145" s="1" t="s">
        <v>16</v>
      </c>
      <c r="M1145" s="1" t="b">
        <v>0</v>
      </c>
      <c r="N1145" s="2" t="s">
        <v>17</v>
      </c>
      <c r="O1145">
        <f t="shared" si="245"/>
        <v>0</v>
      </c>
      <c r="P1145">
        <f t="shared" si="246"/>
        <v>7</v>
      </c>
      <c r="Q1145">
        <f>IF(G1145="B",VLOOKUP(F1145,room_rates!$A$2:$G$8,3,FALSE),IF(G1145="P",VLOOKUP(F1145,room_rates!$A$2:$G$8,6,FALSE),IF(G1145="M",VLOOKUP(F1145,room_rates!$A$2:$G$8,7,FALSE),"")))</f>
        <v>450</v>
      </c>
      <c r="R1145">
        <f t="shared" si="247"/>
        <v>0</v>
      </c>
      <c r="S1145">
        <f>IF(J1145="Online Travel Agency",VLOOKUP(F1145,room_rates!$A$2:$G$8,3,FALSE)*15%,0)</f>
        <v>0</v>
      </c>
      <c r="T1145">
        <f t="shared" si="248"/>
        <v>0</v>
      </c>
      <c r="U1145">
        <f t="shared" si="249"/>
        <v>9450</v>
      </c>
      <c r="V1145">
        <f t="shared" si="250"/>
        <v>21</v>
      </c>
    </row>
    <row r="1146" spans="1:22" ht="14.25" customHeight="1" x14ac:dyDescent="0.35">
      <c r="A1146" s="1">
        <v>1002592</v>
      </c>
      <c r="B1146" s="3">
        <v>45690</v>
      </c>
      <c r="C1146" s="3">
        <v>45720</v>
      </c>
      <c r="D1146" s="3">
        <v>45725</v>
      </c>
      <c r="E1146" s="1" t="s">
        <v>18</v>
      </c>
      <c r="F1146" s="1">
        <v>1</v>
      </c>
      <c r="G1146" s="1" t="s">
        <v>23</v>
      </c>
      <c r="H1146" s="1">
        <v>0</v>
      </c>
      <c r="I1146" s="1">
        <f t="shared" si="244"/>
        <v>0</v>
      </c>
      <c r="J1146" s="1" t="s">
        <v>15</v>
      </c>
      <c r="K1146" s="1">
        <v>1</v>
      </c>
      <c r="L1146" s="1" t="s">
        <v>19</v>
      </c>
      <c r="M1146" s="1" t="b">
        <v>1</v>
      </c>
      <c r="N1146" s="2" t="s">
        <v>17</v>
      </c>
      <c r="O1146">
        <f t="shared" si="245"/>
        <v>30</v>
      </c>
      <c r="P1146">
        <f t="shared" si="246"/>
        <v>5</v>
      </c>
      <c r="Q1146">
        <f>IF(G1146="B",VLOOKUP(F1146,room_rates!$A$2:$G$8,3,FALSE),IF(G1146="P",VLOOKUP(F1146,room_rates!$A$2:$G$8,6,FALSE),IF(G1146="M",VLOOKUP(F1146,room_rates!$A$2:$G$8,7,FALSE),"")))</f>
        <v>120</v>
      </c>
      <c r="R1146">
        <f t="shared" si="247"/>
        <v>0</v>
      </c>
      <c r="S1146">
        <f>IF(J1146="Online Travel Agency",VLOOKUP(F1146,room_rates!$A$2:$G$8,3,FALSE)*15%,0)</f>
        <v>0</v>
      </c>
      <c r="T1146">
        <f t="shared" si="248"/>
        <v>1.2</v>
      </c>
      <c r="U1146">
        <f t="shared" si="249"/>
        <v>594</v>
      </c>
      <c r="V1146">
        <f t="shared" si="250"/>
        <v>5</v>
      </c>
    </row>
    <row r="1147" spans="1:22" ht="14.25" customHeight="1" x14ac:dyDescent="0.35">
      <c r="A1147" s="1">
        <v>1002652</v>
      </c>
      <c r="B1147" s="3">
        <v>45720</v>
      </c>
      <c r="C1147" s="3">
        <v>45720</v>
      </c>
      <c r="D1147" s="3">
        <v>45721</v>
      </c>
      <c r="E1147" s="1" t="s">
        <v>13</v>
      </c>
      <c r="F1147" s="1">
        <v>6</v>
      </c>
      <c r="G1147" s="1" t="s">
        <v>23</v>
      </c>
      <c r="H1147" s="1">
        <v>0</v>
      </c>
      <c r="I1147" s="1">
        <f t="shared" si="244"/>
        <v>0</v>
      </c>
      <c r="J1147" s="1" t="s">
        <v>20</v>
      </c>
      <c r="K1147" s="1">
        <v>2</v>
      </c>
      <c r="L1147" s="1" t="s">
        <v>19</v>
      </c>
      <c r="M1147" s="1" t="b">
        <v>0</v>
      </c>
      <c r="N1147" s="2" t="s">
        <v>17</v>
      </c>
      <c r="O1147">
        <f t="shared" si="245"/>
        <v>0</v>
      </c>
      <c r="P1147">
        <f t="shared" si="246"/>
        <v>1</v>
      </c>
      <c r="Q1147">
        <f>IF(G1147="B",VLOOKUP(F1147,room_rates!$A$2:$G$8,3,FALSE),IF(G1147="P",VLOOKUP(F1147,room_rates!$A$2:$G$8,6,FALSE),IF(G1147="M",VLOOKUP(F1147,room_rates!$A$2:$G$8,7,FALSE),"")))</f>
        <v>350</v>
      </c>
      <c r="R1147">
        <f t="shared" si="247"/>
        <v>0</v>
      </c>
      <c r="S1147">
        <f>IF(J1147="Online Travel Agency",VLOOKUP(F1147,room_rates!$A$2:$G$8,3,FALSE)*15%,0)</f>
        <v>0</v>
      </c>
      <c r="T1147">
        <f t="shared" si="248"/>
        <v>0</v>
      </c>
      <c r="U1147">
        <f t="shared" si="249"/>
        <v>700</v>
      </c>
      <c r="V1147">
        <f t="shared" si="250"/>
        <v>2</v>
      </c>
    </row>
    <row r="1148" spans="1:22" ht="14.25" customHeight="1" x14ac:dyDescent="0.35">
      <c r="A1148" s="1">
        <v>1002654</v>
      </c>
      <c r="B1148" s="3">
        <v>45705</v>
      </c>
      <c r="C1148" s="3">
        <v>45720</v>
      </c>
      <c r="D1148" s="3">
        <v>45724</v>
      </c>
      <c r="E1148" s="1" t="s">
        <v>21</v>
      </c>
      <c r="F1148" s="1">
        <v>5</v>
      </c>
      <c r="G1148" s="1" t="s">
        <v>23</v>
      </c>
      <c r="H1148" s="1">
        <v>0</v>
      </c>
      <c r="I1148" s="1">
        <f t="shared" si="244"/>
        <v>0</v>
      </c>
      <c r="J1148" s="1" t="s">
        <v>15</v>
      </c>
      <c r="K1148" s="1">
        <v>2</v>
      </c>
      <c r="L1148" s="1" t="s">
        <v>19</v>
      </c>
      <c r="M1148" s="1" t="b">
        <v>0</v>
      </c>
      <c r="N1148" s="2" t="s">
        <v>17</v>
      </c>
      <c r="O1148">
        <f t="shared" si="245"/>
        <v>15</v>
      </c>
      <c r="P1148">
        <f t="shared" si="246"/>
        <v>4</v>
      </c>
      <c r="Q1148">
        <f>IF(G1148="B",VLOOKUP(F1148,room_rates!$A$2:$G$8,3,FALSE),IF(G1148="P",VLOOKUP(F1148,room_rates!$A$2:$G$8,6,FALSE),IF(G1148="M",VLOOKUP(F1148,room_rates!$A$2:$G$8,7,FALSE),"")))</f>
        <v>240</v>
      </c>
      <c r="R1148">
        <f t="shared" si="247"/>
        <v>0</v>
      </c>
      <c r="S1148">
        <f>IF(J1148="Online Travel Agency",VLOOKUP(F1148,room_rates!$A$2:$G$8,3,FALSE)*15%,0)</f>
        <v>0</v>
      </c>
      <c r="T1148">
        <f t="shared" si="248"/>
        <v>0</v>
      </c>
      <c r="U1148">
        <f t="shared" si="249"/>
        <v>1920</v>
      </c>
      <c r="V1148">
        <f t="shared" si="250"/>
        <v>8</v>
      </c>
    </row>
    <row r="1149" spans="1:22" ht="14.25" customHeight="1" x14ac:dyDescent="0.35">
      <c r="A1149" s="1">
        <v>1002703</v>
      </c>
      <c r="B1149" s="3">
        <v>45676</v>
      </c>
      <c r="C1149" s="3">
        <v>45720</v>
      </c>
      <c r="D1149" s="3">
        <v>45723</v>
      </c>
      <c r="E1149" s="1" t="s">
        <v>18</v>
      </c>
      <c r="F1149" s="1">
        <v>1</v>
      </c>
      <c r="G1149" s="1" t="s">
        <v>23</v>
      </c>
      <c r="H1149" s="1">
        <v>0</v>
      </c>
      <c r="I1149" s="1">
        <f t="shared" si="244"/>
        <v>0</v>
      </c>
      <c r="J1149" s="1" t="s">
        <v>15</v>
      </c>
      <c r="K1149" s="1">
        <v>3</v>
      </c>
      <c r="L1149" s="1" t="s">
        <v>19</v>
      </c>
      <c r="M1149" s="1" t="b">
        <v>1</v>
      </c>
      <c r="N1149" s="2" t="s">
        <v>17</v>
      </c>
      <c r="O1149">
        <f t="shared" si="245"/>
        <v>44</v>
      </c>
      <c r="P1149">
        <f t="shared" si="246"/>
        <v>3</v>
      </c>
      <c r="Q1149">
        <f>IF(G1149="B",VLOOKUP(F1149,room_rates!$A$2:$G$8,3,FALSE),IF(G1149="P",VLOOKUP(F1149,room_rates!$A$2:$G$8,6,FALSE),IF(G1149="M",VLOOKUP(F1149,room_rates!$A$2:$G$8,7,FALSE),"")))</f>
        <v>120</v>
      </c>
      <c r="R1149">
        <f t="shared" si="247"/>
        <v>0</v>
      </c>
      <c r="S1149">
        <f>IF(J1149="Online Travel Agency",VLOOKUP(F1149,room_rates!$A$2:$G$8,3,FALSE)*15%,0)</f>
        <v>0</v>
      </c>
      <c r="T1149">
        <f t="shared" si="248"/>
        <v>1.2</v>
      </c>
      <c r="U1149">
        <f t="shared" si="249"/>
        <v>1069.2</v>
      </c>
      <c r="V1149">
        <f t="shared" si="250"/>
        <v>9</v>
      </c>
    </row>
    <row r="1150" spans="1:22" ht="14.25" customHeight="1" x14ac:dyDescent="0.35">
      <c r="A1150" s="1">
        <v>1002815</v>
      </c>
      <c r="B1150" s="3">
        <v>45704</v>
      </c>
      <c r="C1150" s="3">
        <v>45720</v>
      </c>
      <c r="D1150" s="3">
        <v>45726</v>
      </c>
      <c r="E1150" s="1" t="s">
        <v>21</v>
      </c>
      <c r="F1150" s="1">
        <v>5</v>
      </c>
      <c r="G1150" s="1" t="s">
        <v>23</v>
      </c>
      <c r="H1150" s="1">
        <v>0</v>
      </c>
      <c r="I1150" s="1">
        <f t="shared" si="244"/>
        <v>0</v>
      </c>
      <c r="J1150" s="1" t="s">
        <v>24</v>
      </c>
      <c r="K1150" s="1">
        <v>2</v>
      </c>
      <c r="L1150" s="1" t="s">
        <v>16</v>
      </c>
      <c r="M1150" s="1" t="b">
        <v>0</v>
      </c>
      <c r="N1150" s="2" t="s">
        <v>17</v>
      </c>
      <c r="O1150">
        <f t="shared" si="245"/>
        <v>16</v>
      </c>
      <c r="P1150">
        <f t="shared" si="246"/>
        <v>6</v>
      </c>
      <c r="Q1150">
        <f>IF(G1150="B",VLOOKUP(F1150,room_rates!$A$2:$G$8,3,FALSE),IF(G1150="P",VLOOKUP(F1150,room_rates!$A$2:$G$8,6,FALSE),IF(G1150="M",VLOOKUP(F1150,room_rates!$A$2:$G$8,7,FALSE),"")))</f>
        <v>240</v>
      </c>
      <c r="R1150">
        <f t="shared" si="247"/>
        <v>0</v>
      </c>
      <c r="S1150">
        <f>IF(J1150="Online Travel Agency",VLOOKUP(F1150,room_rates!$A$2:$G$8,3,FALSE)*15%,0)</f>
        <v>36</v>
      </c>
      <c r="T1150">
        <f t="shared" si="248"/>
        <v>0</v>
      </c>
      <c r="U1150">
        <f t="shared" si="249"/>
        <v>2448</v>
      </c>
      <c r="V1150">
        <f t="shared" si="250"/>
        <v>12</v>
      </c>
    </row>
    <row r="1151" spans="1:22" ht="14.25" customHeight="1" x14ac:dyDescent="0.35">
      <c r="A1151" s="1">
        <v>1002953</v>
      </c>
      <c r="B1151" s="3">
        <v>45706</v>
      </c>
      <c r="C1151" s="3">
        <v>45720</v>
      </c>
      <c r="D1151" s="3">
        <v>45727</v>
      </c>
      <c r="E1151" s="1" t="s">
        <v>18</v>
      </c>
      <c r="F1151" s="1">
        <v>1</v>
      </c>
      <c r="G1151" s="1" t="s">
        <v>23</v>
      </c>
      <c r="H1151" s="1">
        <v>0</v>
      </c>
      <c r="I1151" s="1">
        <f t="shared" si="244"/>
        <v>0</v>
      </c>
      <c r="J1151" s="1" t="s">
        <v>24</v>
      </c>
      <c r="K1151" s="1">
        <v>1</v>
      </c>
      <c r="L1151" s="1" t="s">
        <v>19</v>
      </c>
      <c r="M1151" s="1" t="b">
        <v>1</v>
      </c>
      <c r="N1151" s="2" t="s">
        <v>17</v>
      </c>
      <c r="O1151">
        <f t="shared" si="245"/>
        <v>14</v>
      </c>
      <c r="P1151">
        <f t="shared" si="246"/>
        <v>7</v>
      </c>
      <c r="Q1151">
        <f>IF(G1151="B",VLOOKUP(F1151,room_rates!$A$2:$G$8,3,FALSE),IF(G1151="P",VLOOKUP(F1151,room_rates!$A$2:$G$8,6,FALSE),IF(G1151="M",VLOOKUP(F1151,room_rates!$A$2:$G$8,7,FALSE),"")))</f>
        <v>120</v>
      </c>
      <c r="R1151">
        <f t="shared" si="247"/>
        <v>0</v>
      </c>
      <c r="S1151">
        <f>IF(J1151="Online Travel Agency",VLOOKUP(F1151,room_rates!$A$2:$G$8,3,FALSE)*15%,0)</f>
        <v>18</v>
      </c>
      <c r="T1151">
        <f t="shared" si="248"/>
        <v>1.2</v>
      </c>
      <c r="U1151">
        <f t="shared" si="249"/>
        <v>705.6</v>
      </c>
      <c r="V1151">
        <f t="shared" si="250"/>
        <v>7</v>
      </c>
    </row>
    <row r="1152" spans="1:22" ht="14.25" customHeight="1" x14ac:dyDescent="0.35">
      <c r="A1152" s="1">
        <v>1002975</v>
      </c>
      <c r="B1152" s="3">
        <v>45705</v>
      </c>
      <c r="C1152" s="3">
        <v>45720</v>
      </c>
      <c r="D1152" s="3">
        <v>45724</v>
      </c>
      <c r="E1152" s="1" t="s">
        <v>21</v>
      </c>
      <c r="F1152" s="1">
        <v>4</v>
      </c>
      <c r="G1152" s="1" t="s">
        <v>23</v>
      </c>
      <c r="H1152" s="1">
        <v>0</v>
      </c>
      <c r="I1152" s="1">
        <f t="shared" si="244"/>
        <v>0</v>
      </c>
      <c r="J1152" s="1" t="s">
        <v>24</v>
      </c>
      <c r="K1152" s="1">
        <v>3</v>
      </c>
      <c r="L1152" s="1" t="s">
        <v>16</v>
      </c>
      <c r="M1152" s="1" t="b">
        <v>0</v>
      </c>
      <c r="N1152" s="2" t="s">
        <v>17</v>
      </c>
      <c r="O1152">
        <f t="shared" si="245"/>
        <v>15</v>
      </c>
      <c r="P1152">
        <f t="shared" si="246"/>
        <v>4</v>
      </c>
      <c r="Q1152">
        <f>IF(G1152="B",VLOOKUP(F1152,room_rates!$A$2:$G$8,3,FALSE),IF(G1152="P",VLOOKUP(F1152,room_rates!$A$2:$G$8,6,FALSE),IF(G1152="M",VLOOKUP(F1152,room_rates!$A$2:$G$8,7,FALSE),"")))</f>
        <v>230</v>
      </c>
      <c r="R1152">
        <f t="shared" si="247"/>
        <v>0</v>
      </c>
      <c r="S1152">
        <f>IF(J1152="Online Travel Agency",VLOOKUP(F1152,room_rates!$A$2:$G$8,3,FALSE)*15%,0)</f>
        <v>34.5</v>
      </c>
      <c r="T1152">
        <f t="shared" si="248"/>
        <v>0</v>
      </c>
      <c r="U1152">
        <f t="shared" si="249"/>
        <v>2346</v>
      </c>
      <c r="V1152">
        <f t="shared" si="250"/>
        <v>12</v>
      </c>
    </row>
    <row r="1153" spans="1:22" ht="14.25" customHeight="1" x14ac:dyDescent="0.35">
      <c r="A1153" s="1">
        <v>1005674</v>
      </c>
      <c r="B1153" s="3">
        <v>45681</v>
      </c>
      <c r="C1153" s="3">
        <v>45720</v>
      </c>
      <c r="D1153" s="3">
        <v>45726</v>
      </c>
      <c r="E1153" s="1" t="s">
        <v>21</v>
      </c>
      <c r="F1153" s="1">
        <v>3</v>
      </c>
      <c r="G1153" s="1" t="s">
        <v>23</v>
      </c>
      <c r="H1153" s="1">
        <v>0</v>
      </c>
      <c r="I1153" s="1">
        <f t="shared" si="244"/>
        <v>0</v>
      </c>
      <c r="J1153" s="1" t="s">
        <v>15</v>
      </c>
      <c r="K1153" s="1">
        <v>1</v>
      </c>
      <c r="L1153" s="1" t="s">
        <v>16</v>
      </c>
      <c r="M1153" s="1" t="b">
        <v>0</v>
      </c>
      <c r="N1153" s="2" t="s">
        <v>17</v>
      </c>
      <c r="O1153">
        <f t="shared" si="245"/>
        <v>39</v>
      </c>
      <c r="P1153">
        <f t="shared" si="246"/>
        <v>6</v>
      </c>
      <c r="Q1153">
        <f>IF(G1153="B",VLOOKUP(F1153,room_rates!$A$2:$G$8,3,FALSE),IF(G1153="P",VLOOKUP(F1153,room_rates!$A$2:$G$8,6,FALSE),IF(G1153="M",VLOOKUP(F1153,room_rates!$A$2:$G$8,7,FALSE),"")))</f>
        <v>220</v>
      </c>
      <c r="R1153">
        <f t="shared" si="247"/>
        <v>0</v>
      </c>
      <c r="S1153">
        <f>IF(J1153="Online Travel Agency",VLOOKUP(F1153,room_rates!$A$2:$G$8,3,FALSE)*15%,0)</f>
        <v>0</v>
      </c>
      <c r="T1153">
        <f t="shared" si="248"/>
        <v>0</v>
      </c>
      <c r="U1153">
        <f t="shared" si="249"/>
        <v>1320</v>
      </c>
      <c r="V1153">
        <f t="shared" si="250"/>
        <v>6</v>
      </c>
    </row>
    <row r="1154" spans="1:22" ht="14.25" customHeight="1" x14ac:dyDescent="0.35">
      <c r="A1154" s="1">
        <v>1006157</v>
      </c>
      <c r="B1154" s="3">
        <v>45720</v>
      </c>
      <c r="C1154" s="3">
        <v>45720</v>
      </c>
      <c r="D1154" s="3">
        <v>45723</v>
      </c>
      <c r="E1154" s="1" t="s">
        <v>18</v>
      </c>
      <c r="F1154" s="1">
        <v>1</v>
      </c>
      <c r="G1154" s="1" t="s">
        <v>23</v>
      </c>
      <c r="H1154" s="1">
        <v>0</v>
      </c>
      <c r="I1154" s="1">
        <f t="shared" si="244"/>
        <v>0</v>
      </c>
      <c r="J1154" s="1" t="s">
        <v>20</v>
      </c>
      <c r="K1154" s="1">
        <v>3</v>
      </c>
      <c r="L1154" s="1" t="s">
        <v>16</v>
      </c>
      <c r="M1154" s="1" t="b">
        <v>0</v>
      </c>
      <c r="N1154" s="2" t="s">
        <v>17</v>
      </c>
      <c r="O1154">
        <f t="shared" si="245"/>
        <v>0</v>
      </c>
      <c r="P1154">
        <f t="shared" si="246"/>
        <v>3</v>
      </c>
      <c r="Q1154">
        <f>IF(G1154="B",VLOOKUP(F1154,room_rates!$A$2:$G$8,3,FALSE),IF(G1154="P",VLOOKUP(F1154,room_rates!$A$2:$G$8,6,FALSE),IF(G1154="M",VLOOKUP(F1154,room_rates!$A$2:$G$8,7,FALSE),"")))</f>
        <v>120</v>
      </c>
      <c r="R1154">
        <f t="shared" si="247"/>
        <v>0</v>
      </c>
      <c r="S1154">
        <f>IF(J1154="Online Travel Agency",VLOOKUP(F1154,room_rates!$A$2:$G$8,3,FALSE)*15%,0)</f>
        <v>0</v>
      </c>
      <c r="T1154">
        <f t="shared" si="248"/>
        <v>0</v>
      </c>
      <c r="U1154">
        <f t="shared" si="249"/>
        <v>1080</v>
      </c>
      <c r="V1154">
        <f t="shared" si="250"/>
        <v>9</v>
      </c>
    </row>
    <row r="1155" spans="1:22" ht="14.25" customHeight="1" x14ac:dyDescent="0.35">
      <c r="A1155" s="1">
        <v>1006193</v>
      </c>
      <c r="B1155" s="3">
        <v>45715</v>
      </c>
      <c r="C1155" s="3">
        <v>45720</v>
      </c>
      <c r="D1155" s="3">
        <v>45721</v>
      </c>
      <c r="E1155" s="1" t="s">
        <v>18</v>
      </c>
      <c r="F1155" s="1">
        <v>2</v>
      </c>
      <c r="G1155" s="1" t="s">
        <v>23</v>
      </c>
      <c r="H1155" s="1">
        <v>0</v>
      </c>
      <c r="I1155" s="1">
        <f t="shared" si="244"/>
        <v>0</v>
      </c>
      <c r="J1155" s="1" t="s">
        <v>24</v>
      </c>
      <c r="K1155" s="1">
        <v>2</v>
      </c>
      <c r="L1155" s="1" t="s">
        <v>16</v>
      </c>
      <c r="M1155" s="1" t="b">
        <v>0</v>
      </c>
      <c r="N1155" s="2" t="s">
        <v>17</v>
      </c>
      <c r="O1155">
        <f t="shared" si="245"/>
        <v>5</v>
      </c>
      <c r="P1155">
        <f t="shared" si="246"/>
        <v>1</v>
      </c>
      <c r="Q1155">
        <f>IF(G1155="B",VLOOKUP(F1155,room_rates!$A$2:$G$8,3,FALSE),IF(G1155="P",VLOOKUP(F1155,room_rates!$A$2:$G$8,6,FALSE),IF(G1155="M",VLOOKUP(F1155,room_rates!$A$2:$G$8,7,FALSE),"")))</f>
        <v>140</v>
      </c>
      <c r="R1155">
        <f t="shared" si="247"/>
        <v>0</v>
      </c>
      <c r="S1155">
        <f>IF(J1155="Online Travel Agency",VLOOKUP(F1155,room_rates!$A$2:$G$8,3,FALSE)*15%,0)</f>
        <v>21</v>
      </c>
      <c r="T1155">
        <f t="shared" si="248"/>
        <v>0</v>
      </c>
      <c r="U1155">
        <f t="shared" si="249"/>
        <v>238</v>
      </c>
      <c r="V1155">
        <f t="shared" si="250"/>
        <v>2</v>
      </c>
    </row>
    <row r="1156" spans="1:22" ht="14.25" customHeight="1" x14ac:dyDescent="0.35">
      <c r="A1156" s="1">
        <v>1006227</v>
      </c>
      <c r="B1156" s="3">
        <v>45720</v>
      </c>
      <c r="C1156" s="3">
        <v>45720</v>
      </c>
      <c r="D1156" s="3">
        <v>45726</v>
      </c>
      <c r="E1156" s="1" t="s">
        <v>18</v>
      </c>
      <c r="F1156" s="1">
        <v>1</v>
      </c>
      <c r="G1156" s="1" t="s">
        <v>23</v>
      </c>
      <c r="H1156" s="1">
        <v>0</v>
      </c>
      <c r="I1156" s="1">
        <f t="shared" si="244"/>
        <v>0</v>
      </c>
      <c r="J1156" s="1" t="s">
        <v>20</v>
      </c>
      <c r="K1156" s="1">
        <v>2</v>
      </c>
      <c r="L1156" s="1" t="s">
        <v>19</v>
      </c>
      <c r="M1156" s="1" t="b">
        <v>1</v>
      </c>
      <c r="N1156" s="2" t="s">
        <v>17</v>
      </c>
      <c r="O1156">
        <f t="shared" si="245"/>
        <v>0</v>
      </c>
      <c r="P1156">
        <f t="shared" si="246"/>
        <v>6</v>
      </c>
      <c r="Q1156">
        <f>IF(G1156="B",VLOOKUP(F1156,room_rates!$A$2:$G$8,3,FALSE),IF(G1156="P",VLOOKUP(F1156,room_rates!$A$2:$G$8,6,FALSE),IF(G1156="M",VLOOKUP(F1156,room_rates!$A$2:$G$8,7,FALSE),"")))</f>
        <v>120</v>
      </c>
      <c r="R1156">
        <f t="shared" si="247"/>
        <v>0</v>
      </c>
      <c r="S1156">
        <f>IF(J1156="Online Travel Agency",VLOOKUP(F1156,room_rates!$A$2:$G$8,3,FALSE)*15%,0)</f>
        <v>0</v>
      </c>
      <c r="T1156">
        <f t="shared" si="248"/>
        <v>1.2</v>
      </c>
      <c r="U1156">
        <f t="shared" si="249"/>
        <v>1425.6</v>
      </c>
      <c r="V1156">
        <f t="shared" si="250"/>
        <v>12</v>
      </c>
    </row>
    <row r="1157" spans="1:22" ht="14.25" customHeight="1" x14ac:dyDescent="0.35">
      <c r="A1157" s="1">
        <v>1006261</v>
      </c>
      <c r="B1157" s="3">
        <v>45715</v>
      </c>
      <c r="C1157" s="3">
        <v>45720</v>
      </c>
      <c r="D1157" s="3">
        <v>45722</v>
      </c>
      <c r="E1157" s="1" t="s">
        <v>21</v>
      </c>
      <c r="F1157" s="1">
        <v>3</v>
      </c>
      <c r="G1157" s="1" t="s">
        <v>23</v>
      </c>
      <c r="H1157" s="1">
        <v>0</v>
      </c>
      <c r="I1157" s="1">
        <f t="shared" si="244"/>
        <v>0</v>
      </c>
      <c r="J1157" s="1" t="s">
        <v>24</v>
      </c>
      <c r="K1157" s="1">
        <v>2</v>
      </c>
      <c r="L1157" s="1" t="s">
        <v>16</v>
      </c>
      <c r="M1157" s="1" t="b">
        <v>0</v>
      </c>
      <c r="N1157" s="2" t="s">
        <v>17</v>
      </c>
      <c r="O1157">
        <f t="shared" si="245"/>
        <v>5</v>
      </c>
      <c r="P1157">
        <f t="shared" si="246"/>
        <v>2</v>
      </c>
      <c r="Q1157">
        <f>IF(G1157="B",VLOOKUP(F1157,room_rates!$A$2:$G$8,3,FALSE),IF(G1157="P",VLOOKUP(F1157,room_rates!$A$2:$G$8,6,FALSE),IF(G1157="M",VLOOKUP(F1157,room_rates!$A$2:$G$8,7,FALSE),"")))</f>
        <v>220</v>
      </c>
      <c r="R1157">
        <f t="shared" si="247"/>
        <v>0</v>
      </c>
      <c r="S1157">
        <f>IF(J1157="Online Travel Agency",VLOOKUP(F1157,room_rates!$A$2:$G$8,3,FALSE)*15%,0)</f>
        <v>33</v>
      </c>
      <c r="T1157">
        <f t="shared" si="248"/>
        <v>0</v>
      </c>
      <c r="U1157">
        <f t="shared" si="249"/>
        <v>748</v>
      </c>
      <c r="V1157">
        <f t="shared" si="250"/>
        <v>4</v>
      </c>
    </row>
    <row r="1158" spans="1:22" ht="14.25" customHeight="1" x14ac:dyDescent="0.35">
      <c r="A1158" s="1">
        <v>1006329</v>
      </c>
      <c r="B1158" s="3">
        <v>45700</v>
      </c>
      <c r="C1158" s="3">
        <v>45720</v>
      </c>
      <c r="D1158" s="3">
        <v>45724</v>
      </c>
      <c r="E1158" s="1" t="s">
        <v>18</v>
      </c>
      <c r="F1158" s="1">
        <v>2</v>
      </c>
      <c r="G1158" s="1" t="s">
        <v>23</v>
      </c>
      <c r="H1158" s="1">
        <v>0</v>
      </c>
      <c r="I1158" s="1">
        <f t="shared" si="244"/>
        <v>0</v>
      </c>
      <c r="J1158" s="1" t="s">
        <v>24</v>
      </c>
      <c r="K1158" s="1">
        <v>1</v>
      </c>
      <c r="L1158" s="1" t="s">
        <v>19</v>
      </c>
      <c r="M1158" s="1" t="b">
        <v>0</v>
      </c>
      <c r="N1158" s="2" t="s">
        <v>17</v>
      </c>
      <c r="O1158">
        <f t="shared" si="245"/>
        <v>20</v>
      </c>
      <c r="P1158">
        <f t="shared" si="246"/>
        <v>4</v>
      </c>
      <c r="Q1158">
        <f>IF(G1158="B",VLOOKUP(F1158,room_rates!$A$2:$G$8,3,FALSE),IF(G1158="P",VLOOKUP(F1158,room_rates!$A$2:$G$8,6,FALSE),IF(G1158="M",VLOOKUP(F1158,room_rates!$A$2:$G$8,7,FALSE),"")))</f>
        <v>140</v>
      </c>
      <c r="R1158">
        <f t="shared" si="247"/>
        <v>0</v>
      </c>
      <c r="S1158">
        <f>IF(J1158="Online Travel Agency",VLOOKUP(F1158,room_rates!$A$2:$G$8,3,FALSE)*15%,0)</f>
        <v>21</v>
      </c>
      <c r="T1158">
        <f t="shared" si="248"/>
        <v>0</v>
      </c>
      <c r="U1158">
        <f t="shared" si="249"/>
        <v>476</v>
      </c>
      <c r="V1158">
        <f t="shared" si="250"/>
        <v>4</v>
      </c>
    </row>
    <row r="1159" spans="1:22" ht="14.25" customHeight="1" x14ac:dyDescent="0.35">
      <c r="A1159" s="1">
        <v>1006358</v>
      </c>
      <c r="B1159" s="3">
        <v>45688</v>
      </c>
      <c r="C1159" s="3">
        <v>45720</v>
      </c>
      <c r="D1159" s="3">
        <v>45725</v>
      </c>
      <c r="E1159" s="1" t="s">
        <v>21</v>
      </c>
      <c r="F1159" s="1">
        <v>5</v>
      </c>
      <c r="G1159" s="1" t="s">
        <v>23</v>
      </c>
      <c r="H1159" s="1">
        <v>0</v>
      </c>
      <c r="I1159" s="1">
        <f t="shared" si="244"/>
        <v>0</v>
      </c>
      <c r="J1159" s="1" t="s">
        <v>15</v>
      </c>
      <c r="K1159" s="1">
        <v>2</v>
      </c>
      <c r="L1159" s="1" t="s">
        <v>16</v>
      </c>
      <c r="M1159" s="1" t="b">
        <v>0</v>
      </c>
      <c r="N1159" s="2" t="s">
        <v>17</v>
      </c>
      <c r="O1159">
        <f t="shared" si="245"/>
        <v>32</v>
      </c>
      <c r="P1159">
        <f t="shared" si="246"/>
        <v>5</v>
      </c>
      <c r="Q1159">
        <f>IF(G1159="B",VLOOKUP(F1159,room_rates!$A$2:$G$8,3,FALSE),IF(G1159="P",VLOOKUP(F1159,room_rates!$A$2:$G$8,6,FALSE),IF(G1159="M",VLOOKUP(F1159,room_rates!$A$2:$G$8,7,FALSE),"")))</f>
        <v>240</v>
      </c>
      <c r="R1159">
        <f t="shared" si="247"/>
        <v>0</v>
      </c>
      <c r="S1159">
        <f>IF(J1159="Online Travel Agency",VLOOKUP(F1159,room_rates!$A$2:$G$8,3,FALSE)*15%,0)</f>
        <v>0</v>
      </c>
      <c r="T1159">
        <f t="shared" si="248"/>
        <v>0</v>
      </c>
      <c r="U1159">
        <f t="shared" si="249"/>
        <v>2400</v>
      </c>
      <c r="V1159">
        <f t="shared" si="250"/>
        <v>10</v>
      </c>
    </row>
    <row r="1160" spans="1:22" ht="14.25" customHeight="1" x14ac:dyDescent="0.35">
      <c r="A1160" s="1">
        <v>1006468</v>
      </c>
      <c r="B1160" s="3">
        <v>45708</v>
      </c>
      <c r="C1160" s="3">
        <v>45720</v>
      </c>
      <c r="D1160" s="3">
        <v>45726</v>
      </c>
      <c r="E1160" s="1" t="s">
        <v>21</v>
      </c>
      <c r="F1160" s="1">
        <v>3</v>
      </c>
      <c r="G1160" s="1" t="s">
        <v>23</v>
      </c>
      <c r="H1160" s="1">
        <v>0</v>
      </c>
      <c r="I1160" s="1">
        <f t="shared" si="244"/>
        <v>0</v>
      </c>
      <c r="J1160" s="1" t="s">
        <v>24</v>
      </c>
      <c r="K1160" s="1">
        <v>1</v>
      </c>
      <c r="L1160" s="1" t="s">
        <v>19</v>
      </c>
      <c r="M1160" s="1" t="b">
        <v>0</v>
      </c>
      <c r="N1160" s="2" t="s">
        <v>17</v>
      </c>
      <c r="O1160">
        <f t="shared" si="245"/>
        <v>12</v>
      </c>
      <c r="P1160">
        <f t="shared" si="246"/>
        <v>6</v>
      </c>
      <c r="Q1160">
        <f>IF(G1160="B",VLOOKUP(F1160,room_rates!$A$2:$G$8,3,FALSE),IF(G1160="P",VLOOKUP(F1160,room_rates!$A$2:$G$8,6,FALSE),IF(G1160="M",VLOOKUP(F1160,room_rates!$A$2:$G$8,7,FALSE),"")))</f>
        <v>220</v>
      </c>
      <c r="R1160">
        <f t="shared" si="247"/>
        <v>0</v>
      </c>
      <c r="S1160">
        <f>IF(J1160="Online Travel Agency",VLOOKUP(F1160,room_rates!$A$2:$G$8,3,FALSE)*15%,0)</f>
        <v>33</v>
      </c>
      <c r="T1160">
        <f t="shared" si="248"/>
        <v>0</v>
      </c>
      <c r="U1160">
        <f t="shared" si="249"/>
        <v>1122</v>
      </c>
      <c r="V1160">
        <f t="shared" si="250"/>
        <v>6</v>
      </c>
    </row>
    <row r="1161" spans="1:22" ht="14.25" customHeight="1" x14ac:dyDescent="0.35">
      <c r="A1161" s="1">
        <v>1006586</v>
      </c>
      <c r="B1161" s="3">
        <v>45692</v>
      </c>
      <c r="C1161" s="3">
        <v>45720</v>
      </c>
      <c r="D1161" s="3">
        <v>45725</v>
      </c>
      <c r="E1161" s="1" t="s">
        <v>18</v>
      </c>
      <c r="F1161" s="1">
        <v>2</v>
      </c>
      <c r="G1161" s="1" t="s">
        <v>23</v>
      </c>
      <c r="H1161" s="1">
        <v>0</v>
      </c>
      <c r="I1161" s="1">
        <f t="shared" si="244"/>
        <v>0</v>
      </c>
      <c r="J1161" s="1" t="s">
        <v>15</v>
      </c>
      <c r="K1161" s="1">
        <v>1</v>
      </c>
      <c r="L1161" s="1" t="s">
        <v>19</v>
      </c>
      <c r="M1161" s="1" t="b">
        <v>0</v>
      </c>
      <c r="N1161" s="2" t="s">
        <v>17</v>
      </c>
      <c r="O1161">
        <f t="shared" si="245"/>
        <v>28</v>
      </c>
      <c r="P1161">
        <f t="shared" si="246"/>
        <v>5</v>
      </c>
      <c r="Q1161">
        <f>IF(G1161="B",VLOOKUP(F1161,room_rates!$A$2:$G$8,3,FALSE),IF(G1161="P",VLOOKUP(F1161,room_rates!$A$2:$G$8,6,FALSE),IF(G1161="M",VLOOKUP(F1161,room_rates!$A$2:$G$8,7,FALSE),"")))</f>
        <v>140</v>
      </c>
      <c r="R1161">
        <f t="shared" si="247"/>
        <v>0</v>
      </c>
      <c r="S1161">
        <f>IF(J1161="Online Travel Agency",VLOOKUP(F1161,room_rates!$A$2:$G$8,3,FALSE)*15%,0)</f>
        <v>0</v>
      </c>
      <c r="T1161">
        <f t="shared" si="248"/>
        <v>0</v>
      </c>
      <c r="U1161">
        <f t="shared" si="249"/>
        <v>700</v>
      </c>
      <c r="V1161">
        <f t="shared" si="250"/>
        <v>5</v>
      </c>
    </row>
    <row r="1162" spans="1:22" ht="14.25" customHeight="1" x14ac:dyDescent="0.35">
      <c r="A1162" s="1">
        <v>1006844</v>
      </c>
      <c r="B1162" s="3">
        <v>45720</v>
      </c>
      <c r="C1162" s="3">
        <v>45720</v>
      </c>
      <c r="D1162" s="3">
        <v>45726</v>
      </c>
      <c r="E1162" s="1" t="s">
        <v>18</v>
      </c>
      <c r="F1162" s="1">
        <v>1</v>
      </c>
      <c r="G1162" s="1" t="s">
        <v>23</v>
      </c>
      <c r="H1162" s="1">
        <v>0</v>
      </c>
      <c r="I1162" s="1">
        <f t="shared" si="244"/>
        <v>0</v>
      </c>
      <c r="J1162" s="1" t="s">
        <v>20</v>
      </c>
      <c r="K1162" s="1">
        <v>1</v>
      </c>
      <c r="L1162" s="1" t="s">
        <v>19</v>
      </c>
      <c r="M1162" s="1" t="b">
        <v>0</v>
      </c>
      <c r="N1162" s="2" t="s">
        <v>17</v>
      </c>
      <c r="O1162">
        <f t="shared" si="245"/>
        <v>0</v>
      </c>
      <c r="P1162">
        <f t="shared" si="246"/>
        <v>6</v>
      </c>
      <c r="Q1162">
        <f>IF(G1162="B",VLOOKUP(F1162,room_rates!$A$2:$G$8,3,FALSE),IF(G1162="P",VLOOKUP(F1162,room_rates!$A$2:$G$8,6,FALSE),IF(G1162="M",VLOOKUP(F1162,room_rates!$A$2:$G$8,7,FALSE),"")))</f>
        <v>120</v>
      </c>
      <c r="R1162">
        <f t="shared" si="247"/>
        <v>0</v>
      </c>
      <c r="S1162">
        <f>IF(J1162="Online Travel Agency",VLOOKUP(F1162,room_rates!$A$2:$G$8,3,FALSE)*15%,0)</f>
        <v>0</v>
      </c>
      <c r="T1162">
        <f t="shared" si="248"/>
        <v>0</v>
      </c>
      <c r="U1162">
        <f t="shared" si="249"/>
        <v>720</v>
      </c>
      <c r="V1162">
        <f t="shared" si="250"/>
        <v>6</v>
      </c>
    </row>
    <row r="1163" spans="1:22" ht="14.25" hidden="1" customHeight="1" x14ac:dyDescent="0.35">
      <c r="A1163" s="1">
        <v>1007113</v>
      </c>
      <c r="B1163" s="3">
        <v>45720</v>
      </c>
      <c r="C1163" s="3">
        <v>45720</v>
      </c>
      <c r="E1163" s="1" t="s">
        <v>18</v>
      </c>
      <c r="F1163" s="1">
        <v>1</v>
      </c>
      <c r="H1163" s="1">
        <v>0</v>
      </c>
      <c r="I1163" s="1"/>
      <c r="J1163" s="2" t="s">
        <v>15</v>
      </c>
      <c r="K1163" s="1">
        <v>1</v>
      </c>
      <c r="L1163" s="1" t="s">
        <v>16</v>
      </c>
      <c r="N1163" s="2" t="s">
        <v>22</v>
      </c>
    </row>
    <row r="1164" spans="1:22" ht="14.25" customHeight="1" x14ac:dyDescent="0.35">
      <c r="A1164" s="1">
        <v>1001551</v>
      </c>
      <c r="B1164" s="3">
        <v>45721</v>
      </c>
      <c r="C1164" s="3">
        <v>45721</v>
      </c>
      <c r="D1164" s="3">
        <v>45724</v>
      </c>
      <c r="E1164" s="1" t="s">
        <v>21</v>
      </c>
      <c r="F1164" s="1">
        <v>4</v>
      </c>
      <c r="G1164" s="1" t="s">
        <v>23</v>
      </c>
      <c r="H1164" s="1">
        <v>0</v>
      </c>
      <c r="I1164" s="1">
        <f t="shared" ref="I1164:I1191" si="251">H1164/100</f>
        <v>0</v>
      </c>
      <c r="J1164" s="1" t="s">
        <v>20</v>
      </c>
      <c r="K1164" s="1">
        <v>1</v>
      </c>
      <c r="L1164" s="1" t="s">
        <v>19</v>
      </c>
      <c r="M1164" s="1" t="b">
        <v>0</v>
      </c>
      <c r="N1164" s="2" t="s">
        <v>17</v>
      </c>
      <c r="O1164">
        <f t="shared" ref="O1164:O1191" si="252">C1164-B1164</f>
        <v>0</v>
      </c>
      <c r="P1164">
        <f t="shared" ref="P1164:P1191" si="253">D1164-C1164</f>
        <v>3</v>
      </c>
      <c r="Q1164">
        <f>IF(G1164="B",VLOOKUP(F1164,room_rates!$A$2:$G$8,3,FALSE),IF(G1164="P",VLOOKUP(F1164,room_rates!$A$2:$G$8,6,FALSE),IF(G1164="M",VLOOKUP(F1164,room_rates!$A$2:$G$8,7,FALSE),"")))</f>
        <v>230</v>
      </c>
      <c r="R1164">
        <f t="shared" ref="R1164:R1191" si="254">Q1164*(H1164/100)</f>
        <v>0</v>
      </c>
      <c r="S1164">
        <f>IF(J1164="Online Travel Agency",VLOOKUP(F1164,room_rates!$A$2:$G$8,3,FALSE)*15%,0)</f>
        <v>0</v>
      </c>
      <c r="T1164">
        <f t="shared" ref="T1164:T1191" si="255">IF(M1164=TRUE, Q1164*1%,0)</f>
        <v>0</v>
      </c>
      <c r="U1164">
        <f t="shared" ref="U1164:U1191" si="256">(Q1164-R1164-S1164-T1164)*V1164</f>
        <v>690</v>
      </c>
      <c r="V1164">
        <f t="shared" ref="V1164:V1191" si="257">K1164*P1164</f>
        <v>3</v>
      </c>
    </row>
    <row r="1165" spans="1:22" ht="14.25" customHeight="1" x14ac:dyDescent="0.35">
      <c r="A1165" s="1">
        <v>1001650</v>
      </c>
      <c r="B1165" s="3">
        <v>45721</v>
      </c>
      <c r="C1165" s="3">
        <v>45721</v>
      </c>
      <c r="D1165" s="3">
        <v>45727</v>
      </c>
      <c r="E1165" s="1" t="s">
        <v>18</v>
      </c>
      <c r="F1165" s="1">
        <v>2</v>
      </c>
      <c r="G1165" s="1" t="s">
        <v>23</v>
      </c>
      <c r="H1165" s="1">
        <v>0</v>
      </c>
      <c r="I1165" s="1">
        <f t="shared" si="251"/>
        <v>0</v>
      </c>
      <c r="J1165" s="1" t="s">
        <v>20</v>
      </c>
      <c r="K1165" s="1">
        <v>1</v>
      </c>
      <c r="L1165" s="1" t="s">
        <v>19</v>
      </c>
      <c r="M1165" s="1" t="b">
        <v>0</v>
      </c>
      <c r="N1165" s="2" t="s">
        <v>17</v>
      </c>
      <c r="O1165">
        <f t="shared" si="252"/>
        <v>0</v>
      </c>
      <c r="P1165">
        <f t="shared" si="253"/>
        <v>6</v>
      </c>
      <c r="Q1165">
        <f>IF(G1165="B",VLOOKUP(F1165,room_rates!$A$2:$G$8,3,FALSE),IF(G1165="P",VLOOKUP(F1165,room_rates!$A$2:$G$8,6,FALSE),IF(G1165="M",VLOOKUP(F1165,room_rates!$A$2:$G$8,7,FALSE),"")))</f>
        <v>140</v>
      </c>
      <c r="R1165">
        <f t="shared" si="254"/>
        <v>0</v>
      </c>
      <c r="S1165">
        <f>IF(J1165="Online Travel Agency",VLOOKUP(F1165,room_rates!$A$2:$G$8,3,FALSE)*15%,0)</f>
        <v>0</v>
      </c>
      <c r="T1165">
        <f t="shared" si="255"/>
        <v>0</v>
      </c>
      <c r="U1165">
        <f t="shared" si="256"/>
        <v>840</v>
      </c>
      <c r="V1165">
        <f t="shared" si="257"/>
        <v>6</v>
      </c>
    </row>
    <row r="1166" spans="1:22" ht="14.25" customHeight="1" x14ac:dyDescent="0.35">
      <c r="A1166" s="1">
        <v>1001651</v>
      </c>
      <c r="B1166" s="3">
        <v>45703</v>
      </c>
      <c r="C1166" s="3">
        <v>45721</v>
      </c>
      <c r="D1166" s="3">
        <v>45723</v>
      </c>
      <c r="E1166" s="1" t="s">
        <v>13</v>
      </c>
      <c r="F1166" s="1">
        <v>6</v>
      </c>
      <c r="G1166" s="1" t="s">
        <v>23</v>
      </c>
      <c r="H1166" s="1">
        <v>0</v>
      </c>
      <c r="I1166" s="1">
        <f t="shared" si="251"/>
        <v>0</v>
      </c>
      <c r="J1166" s="1" t="s">
        <v>24</v>
      </c>
      <c r="K1166" s="1">
        <v>3</v>
      </c>
      <c r="L1166" s="1" t="s">
        <v>16</v>
      </c>
      <c r="M1166" s="1" t="b">
        <v>0</v>
      </c>
      <c r="N1166" s="2" t="s">
        <v>17</v>
      </c>
      <c r="O1166">
        <f t="shared" si="252"/>
        <v>18</v>
      </c>
      <c r="P1166">
        <f t="shared" si="253"/>
        <v>2</v>
      </c>
      <c r="Q1166">
        <f>IF(G1166="B",VLOOKUP(F1166,room_rates!$A$2:$G$8,3,FALSE),IF(G1166="P",VLOOKUP(F1166,room_rates!$A$2:$G$8,6,FALSE),IF(G1166="M",VLOOKUP(F1166,room_rates!$A$2:$G$8,7,FALSE),"")))</f>
        <v>350</v>
      </c>
      <c r="R1166">
        <f t="shared" si="254"/>
        <v>0</v>
      </c>
      <c r="S1166">
        <f>IF(J1166="Online Travel Agency",VLOOKUP(F1166,room_rates!$A$2:$G$8,3,FALSE)*15%,0)</f>
        <v>52.5</v>
      </c>
      <c r="T1166">
        <f t="shared" si="255"/>
        <v>0</v>
      </c>
      <c r="U1166">
        <f t="shared" si="256"/>
        <v>1785</v>
      </c>
      <c r="V1166">
        <f t="shared" si="257"/>
        <v>6</v>
      </c>
    </row>
    <row r="1167" spans="1:22" ht="14.25" customHeight="1" x14ac:dyDescent="0.35">
      <c r="A1167" s="1">
        <v>1001659</v>
      </c>
      <c r="B1167" s="3">
        <v>45690</v>
      </c>
      <c r="C1167" s="3">
        <v>45721</v>
      </c>
      <c r="D1167" s="3">
        <v>45726</v>
      </c>
      <c r="E1167" s="1" t="s">
        <v>21</v>
      </c>
      <c r="F1167" s="1">
        <v>3</v>
      </c>
      <c r="G1167" s="1" t="s">
        <v>23</v>
      </c>
      <c r="H1167" s="1">
        <v>0</v>
      </c>
      <c r="I1167" s="1">
        <f t="shared" si="251"/>
        <v>0</v>
      </c>
      <c r="J1167" s="1" t="s">
        <v>15</v>
      </c>
      <c r="K1167" s="1">
        <v>1</v>
      </c>
      <c r="L1167" s="1" t="s">
        <v>19</v>
      </c>
      <c r="M1167" s="1" t="b">
        <v>1</v>
      </c>
      <c r="N1167" s="2" t="s">
        <v>17</v>
      </c>
      <c r="O1167">
        <f t="shared" si="252"/>
        <v>31</v>
      </c>
      <c r="P1167">
        <f t="shared" si="253"/>
        <v>5</v>
      </c>
      <c r="Q1167">
        <f>IF(G1167="B",VLOOKUP(F1167,room_rates!$A$2:$G$8,3,FALSE),IF(G1167="P",VLOOKUP(F1167,room_rates!$A$2:$G$8,6,FALSE),IF(G1167="M",VLOOKUP(F1167,room_rates!$A$2:$G$8,7,FALSE),"")))</f>
        <v>220</v>
      </c>
      <c r="R1167">
        <f t="shared" si="254"/>
        <v>0</v>
      </c>
      <c r="S1167">
        <f>IF(J1167="Online Travel Agency",VLOOKUP(F1167,room_rates!$A$2:$G$8,3,FALSE)*15%,0)</f>
        <v>0</v>
      </c>
      <c r="T1167">
        <f t="shared" si="255"/>
        <v>2.2000000000000002</v>
      </c>
      <c r="U1167">
        <f t="shared" si="256"/>
        <v>1089</v>
      </c>
      <c r="V1167">
        <f t="shared" si="257"/>
        <v>5</v>
      </c>
    </row>
    <row r="1168" spans="1:22" ht="14.25" customHeight="1" x14ac:dyDescent="0.35">
      <c r="A1168" s="1">
        <v>1001857</v>
      </c>
      <c r="B1168" s="3">
        <v>45702</v>
      </c>
      <c r="C1168" s="3">
        <v>45721</v>
      </c>
      <c r="D1168" s="3">
        <v>45723</v>
      </c>
      <c r="E1168" s="1" t="s">
        <v>21</v>
      </c>
      <c r="F1168" s="1">
        <v>5</v>
      </c>
      <c r="G1168" s="1" t="s">
        <v>23</v>
      </c>
      <c r="H1168" s="1">
        <v>0</v>
      </c>
      <c r="I1168" s="1">
        <f t="shared" si="251"/>
        <v>0</v>
      </c>
      <c r="J1168" s="1" t="s">
        <v>24</v>
      </c>
      <c r="K1168" s="1">
        <v>2</v>
      </c>
      <c r="L1168" s="1" t="s">
        <v>16</v>
      </c>
      <c r="M1168" s="1" t="b">
        <v>1</v>
      </c>
      <c r="N1168" s="2" t="s">
        <v>17</v>
      </c>
      <c r="O1168">
        <f t="shared" si="252"/>
        <v>19</v>
      </c>
      <c r="P1168">
        <f t="shared" si="253"/>
        <v>2</v>
      </c>
      <c r="Q1168">
        <f>IF(G1168="B",VLOOKUP(F1168,room_rates!$A$2:$G$8,3,FALSE),IF(G1168="P",VLOOKUP(F1168,room_rates!$A$2:$G$8,6,FALSE),IF(G1168="M",VLOOKUP(F1168,room_rates!$A$2:$G$8,7,FALSE),"")))</f>
        <v>240</v>
      </c>
      <c r="R1168">
        <f t="shared" si="254"/>
        <v>0</v>
      </c>
      <c r="S1168">
        <f>IF(J1168="Online Travel Agency",VLOOKUP(F1168,room_rates!$A$2:$G$8,3,FALSE)*15%,0)</f>
        <v>36</v>
      </c>
      <c r="T1168">
        <f t="shared" si="255"/>
        <v>2.4</v>
      </c>
      <c r="U1168">
        <f t="shared" si="256"/>
        <v>806.4</v>
      </c>
      <c r="V1168">
        <f t="shared" si="257"/>
        <v>4</v>
      </c>
    </row>
    <row r="1169" spans="1:22" ht="14.25" customHeight="1" x14ac:dyDescent="0.35">
      <c r="A1169" s="1">
        <v>1001930</v>
      </c>
      <c r="B1169" s="3">
        <v>45721</v>
      </c>
      <c r="C1169" s="3">
        <v>45721</v>
      </c>
      <c r="D1169" s="3">
        <v>45725</v>
      </c>
      <c r="E1169" s="1" t="s">
        <v>18</v>
      </c>
      <c r="F1169" s="1">
        <v>1</v>
      </c>
      <c r="G1169" s="1" t="s">
        <v>23</v>
      </c>
      <c r="H1169" s="1">
        <v>0</v>
      </c>
      <c r="I1169" s="1">
        <f t="shared" si="251"/>
        <v>0</v>
      </c>
      <c r="J1169" s="1" t="s">
        <v>20</v>
      </c>
      <c r="K1169" s="1">
        <v>1</v>
      </c>
      <c r="L1169" s="1" t="s">
        <v>19</v>
      </c>
      <c r="M1169" s="1" t="b">
        <v>1</v>
      </c>
      <c r="N1169" s="2" t="s">
        <v>17</v>
      </c>
      <c r="O1169">
        <f t="shared" si="252"/>
        <v>0</v>
      </c>
      <c r="P1169">
        <f t="shared" si="253"/>
        <v>4</v>
      </c>
      <c r="Q1169">
        <f>IF(G1169="B",VLOOKUP(F1169,room_rates!$A$2:$G$8,3,FALSE),IF(G1169="P",VLOOKUP(F1169,room_rates!$A$2:$G$8,6,FALSE),IF(G1169="M",VLOOKUP(F1169,room_rates!$A$2:$G$8,7,FALSE),"")))</f>
        <v>120</v>
      </c>
      <c r="R1169">
        <f t="shared" si="254"/>
        <v>0</v>
      </c>
      <c r="S1169">
        <f>IF(J1169="Online Travel Agency",VLOOKUP(F1169,room_rates!$A$2:$G$8,3,FALSE)*15%,0)</f>
        <v>0</v>
      </c>
      <c r="T1169">
        <f t="shared" si="255"/>
        <v>1.2</v>
      </c>
      <c r="U1169">
        <f t="shared" si="256"/>
        <v>475.2</v>
      </c>
      <c r="V1169">
        <f t="shared" si="257"/>
        <v>4</v>
      </c>
    </row>
    <row r="1170" spans="1:22" ht="14.25" customHeight="1" x14ac:dyDescent="0.35">
      <c r="A1170" s="1">
        <v>1002056</v>
      </c>
      <c r="B1170" s="3">
        <v>45687</v>
      </c>
      <c r="C1170" s="3">
        <v>45721</v>
      </c>
      <c r="D1170" s="3">
        <v>45725</v>
      </c>
      <c r="E1170" s="1" t="s">
        <v>21</v>
      </c>
      <c r="F1170" s="1">
        <v>5</v>
      </c>
      <c r="G1170" s="1" t="s">
        <v>23</v>
      </c>
      <c r="H1170" s="1">
        <v>0</v>
      </c>
      <c r="I1170" s="1">
        <f t="shared" si="251"/>
        <v>0</v>
      </c>
      <c r="J1170" s="1" t="s">
        <v>15</v>
      </c>
      <c r="K1170" s="1">
        <v>2</v>
      </c>
      <c r="L1170" s="1" t="s">
        <v>19</v>
      </c>
      <c r="M1170" s="1" t="b">
        <v>0</v>
      </c>
      <c r="N1170" s="2" t="s">
        <v>17</v>
      </c>
      <c r="O1170">
        <f t="shared" si="252"/>
        <v>34</v>
      </c>
      <c r="P1170">
        <f t="shared" si="253"/>
        <v>4</v>
      </c>
      <c r="Q1170">
        <f>IF(G1170="B",VLOOKUP(F1170,room_rates!$A$2:$G$8,3,FALSE),IF(G1170="P",VLOOKUP(F1170,room_rates!$A$2:$G$8,6,FALSE),IF(G1170="M",VLOOKUP(F1170,room_rates!$A$2:$G$8,7,FALSE),"")))</f>
        <v>240</v>
      </c>
      <c r="R1170">
        <f t="shared" si="254"/>
        <v>0</v>
      </c>
      <c r="S1170">
        <f>IF(J1170="Online Travel Agency",VLOOKUP(F1170,room_rates!$A$2:$G$8,3,FALSE)*15%,0)</f>
        <v>0</v>
      </c>
      <c r="T1170">
        <f t="shared" si="255"/>
        <v>0</v>
      </c>
      <c r="U1170">
        <f t="shared" si="256"/>
        <v>1920</v>
      </c>
      <c r="V1170">
        <f t="shared" si="257"/>
        <v>8</v>
      </c>
    </row>
    <row r="1171" spans="1:22" ht="14.25" customHeight="1" x14ac:dyDescent="0.35">
      <c r="A1171" s="1">
        <v>1002062</v>
      </c>
      <c r="B1171" s="3">
        <v>45721</v>
      </c>
      <c r="C1171" s="3">
        <v>45721</v>
      </c>
      <c r="D1171" s="3">
        <v>45725</v>
      </c>
      <c r="E1171" s="1" t="s">
        <v>21</v>
      </c>
      <c r="F1171" s="1">
        <v>5</v>
      </c>
      <c r="G1171" s="1" t="s">
        <v>23</v>
      </c>
      <c r="H1171" s="1">
        <v>0</v>
      </c>
      <c r="I1171" s="1">
        <f t="shared" si="251"/>
        <v>0</v>
      </c>
      <c r="J1171" s="1" t="s">
        <v>20</v>
      </c>
      <c r="K1171" s="1">
        <v>3</v>
      </c>
      <c r="L1171" s="1" t="s">
        <v>16</v>
      </c>
      <c r="M1171" s="1" t="b">
        <v>0</v>
      </c>
      <c r="N1171" s="2" t="s">
        <v>17</v>
      </c>
      <c r="O1171">
        <f t="shared" si="252"/>
        <v>0</v>
      </c>
      <c r="P1171">
        <f t="shared" si="253"/>
        <v>4</v>
      </c>
      <c r="Q1171">
        <f>IF(G1171="B",VLOOKUP(F1171,room_rates!$A$2:$G$8,3,FALSE),IF(G1171="P",VLOOKUP(F1171,room_rates!$A$2:$G$8,6,FALSE),IF(G1171="M",VLOOKUP(F1171,room_rates!$A$2:$G$8,7,FALSE),"")))</f>
        <v>240</v>
      </c>
      <c r="R1171">
        <f t="shared" si="254"/>
        <v>0</v>
      </c>
      <c r="S1171">
        <f>IF(J1171="Online Travel Agency",VLOOKUP(F1171,room_rates!$A$2:$G$8,3,FALSE)*15%,0)</f>
        <v>0</v>
      </c>
      <c r="T1171">
        <f t="shared" si="255"/>
        <v>0</v>
      </c>
      <c r="U1171">
        <f t="shared" si="256"/>
        <v>2880</v>
      </c>
      <c r="V1171">
        <f t="shared" si="257"/>
        <v>12</v>
      </c>
    </row>
    <row r="1172" spans="1:22" ht="14.25" customHeight="1" x14ac:dyDescent="0.35">
      <c r="A1172" s="1">
        <v>1002066</v>
      </c>
      <c r="B1172" s="3">
        <v>45706</v>
      </c>
      <c r="C1172" s="3">
        <v>45721</v>
      </c>
      <c r="D1172" s="3">
        <v>45725</v>
      </c>
      <c r="E1172" s="1" t="s">
        <v>21</v>
      </c>
      <c r="F1172" s="1">
        <v>4</v>
      </c>
      <c r="G1172" s="1" t="s">
        <v>23</v>
      </c>
      <c r="H1172" s="1">
        <v>0</v>
      </c>
      <c r="I1172" s="1">
        <f t="shared" si="251"/>
        <v>0</v>
      </c>
      <c r="J1172" s="1" t="s">
        <v>15</v>
      </c>
      <c r="K1172" s="1">
        <v>1</v>
      </c>
      <c r="L1172" s="1" t="s">
        <v>19</v>
      </c>
      <c r="M1172" s="1" t="b">
        <v>1</v>
      </c>
      <c r="N1172" s="2" t="s">
        <v>17</v>
      </c>
      <c r="O1172">
        <f t="shared" si="252"/>
        <v>15</v>
      </c>
      <c r="P1172">
        <f t="shared" si="253"/>
        <v>4</v>
      </c>
      <c r="Q1172">
        <f>IF(G1172="B",VLOOKUP(F1172,room_rates!$A$2:$G$8,3,FALSE),IF(G1172="P",VLOOKUP(F1172,room_rates!$A$2:$G$8,6,FALSE),IF(G1172="M",VLOOKUP(F1172,room_rates!$A$2:$G$8,7,FALSE),"")))</f>
        <v>230</v>
      </c>
      <c r="R1172">
        <f t="shared" si="254"/>
        <v>0</v>
      </c>
      <c r="S1172">
        <f>IF(J1172="Online Travel Agency",VLOOKUP(F1172,room_rates!$A$2:$G$8,3,FALSE)*15%,0)</f>
        <v>0</v>
      </c>
      <c r="T1172">
        <f t="shared" si="255"/>
        <v>2.3000000000000003</v>
      </c>
      <c r="U1172">
        <f t="shared" si="256"/>
        <v>910.8</v>
      </c>
      <c r="V1172">
        <f t="shared" si="257"/>
        <v>4</v>
      </c>
    </row>
    <row r="1173" spans="1:22" ht="14.25" customHeight="1" x14ac:dyDescent="0.35">
      <c r="A1173" s="1">
        <v>1002229</v>
      </c>
      <c r="B1173" s="3">
        <v>45681</v>
      </c>
      <c r="C1173" s="3">
        <v>45721</v>
      </c>
      <c r="D1173" s="3">
        <v>45727</v>
      </c>
      <c r="E1173" s="1" t="s">
        <v>13</v>
      </c>
      <c r="F1173" s="1">
        <v>7</v>
      </c>
      <c r="G1173" s="1" t="s">
        <v>23</v>
      </c>
      <c r="H1173" s="1">
        <v>0</v>
      </c>
      <c r="I1173" s="1">
        <f t="shared" si="251"/>
        <v>0</v>
      </c>
      <c r="J1173" s="1" t="s">
        <v>15</v>
      </c>
      <c r="K1173" s="1">
        <v>1</v>
      </c>
      <c r="L1173" s="1" t="s">
        <v>16</v>
      </c>
      <c r="M1173" s="1" t="b">
        <v>0</v>
      </c>
      <c r="N1173" s="2" t="s">
        <v>17</v>
      </c>
      <c r="O1173">
        <f t="shared" si="252"/>
        <v>40</v>
      </c>
      <c r="P1173">
        <f t="shared" si="253"/>
        <v>6</v>
      </c>
      <c r="Q1173">
        <f>IF(G1173="B",VLOOKUP(F1173,room_rates!$A$2:$G$8,3,FALSE),IF(G1173="P",VLOOKUP(F1173,room_rates!$A$2:$G$8,6,FALSE),IF(G1173="M",VLOOKUP(F1173,room_rates!$A$2:$G$8,7,FALSE),"")))</f>
        <v>450</v>
      </c>
      <c r="R1173">
        <f t="shared" si="254"/>
        <v>0</v>
      </c>
      <c r="S1173">
        <f>IF(J1173="Online Travel Agency",VLOOKUP(F1173,room_rates!$A$2:$G$8,3,FALSE)*15%,0)</f>
        <v>0</v>
      </c>
      <c r="T1173">
        <f t="shared" si="255"/>
        <v>0</v>
      </c>
      <c r="U1173">
        <f t="shared" si="256"/>
        <v>2700</v>
      </c>
      <c r="V1173">
        <f t="shared" si="257"/>
        <v>6</v>
      </c>
    </row>
    <row r="1174" spans="1:22" ht="14.25" customHeight="1" x14ac:dyDescent="0.35">
      <c r="A1174" s="1">
        <v>1002275</v>
      </c>
      <c r="B1174" s="3">
        <v>45692</v>
      </c>
      <c r="C1174" s="3">
        <v>45721</v>
      </c>
      <c r="D1174" s="3">
        <v>45723</v>
      </c>
      <c r="E1174" s="1" t="s">
        <v>13</v>
      </c>
      <c r="F1174" s="1">
        <v>6</v>
      </c>
      <c r="G1174" s="1" t="s">
        <v>23</v>
      </c>
      <c r="H1174" s="1">
        <v>0</v>
      </c>
      <c r="I1174" s="1">
        <f t="shared" si="251"/>
        <v>0</v>
      </c>
      <c r="J1174" s="1" t="s">
        <v>15</v>
      </c>
      <c r="K1174" s="1">
        <v>3</v>
      </c>
      <c r="L1174" s="1" t="s">
        <v>16</v>
      </c>
      <c r="M1174" s="1" t="b">
        <v>0</v>
      </c>
      <c r="N1174" s="2" t="s">
        <v>17</v>
      </c>
      <c r="O1174">
        <f t="shared" si="252"/>
        <v>29</v>
      </c>
      <c r="P1174">
        <f t="shared" si="253"/>
        <v>2</v>
      </c>
      <c r="Q1174">
        <f>IF(G1174="B",VLOOKUP(F1174,room_rates!$A$2:$G$8,3,FALSE),IF(G1174="P",VLOOKUP(F1174,room_rates!$A$2:$G$8,6,FALSE),IF(G1174="M",VLOOKUP(F1174,room_rates!$A$2:$G$8,7,FALSE),"")))</f>
        <v>350</v>
      </c>
      <c r="R1174">
        <f t="shared" si="254"/>
        <v>0</v>
      </c>
      <c r="S1174">
        <f>IF(J1174="Online Travel Agency",VLOOKUP(F1174,room_rates!$A$2:$G$8,3,FALSE)*15%,0)</f>
        <v>0</v>
      </c>
      <c r="T1174">
        <f t="shared" si="255"/>
        <v>0</v>
      </c>
      <c r="U1174">
        <f t="shared" si="256"/>
        <v>2100</v>
      </c>
      <c r="V1174">
        <f t="shared" si="257"/>
        <v>6</v>
      </c>
    </row>
    <row r="1175" spans="1:22" ht="14.25" customHeight="1" x14ac:dyDescent="0.35">
      <c r="A1175" s="1">
        <v>1002550</v>
      </c>
      <c r="B1175" s="3">
        <v>45708</v>
      </c>
      <c r="C1175" s="3">
        <v>45721</v>
      </c>
      <c r="D1175" s="3">
        <v>45725</v>
      </c>
      <c r="E1175" s="1" t="s">
        <v>21</v>
      </c>
      <c r="F1175" s="1">
        <v>3</v>
      </c>
      <c r="G1175" s="1" t="s">
        <v>23</v>
      </c>
      <c r="H1175" s="1">
        <v>0</v>
      </c>
      <c r="I1175" s="1">
        <f t="shared" si="251"/>
        <v>0</v>
      </c>
      <c r="J1175" s="1" t="s">
        <v>24</v>
      </c>
      <c r="K1175" s="1">
        <v>2</v>
      </c>
      <c r="L1175" s="1" t="s">
        <v>19</v>
      </c>
      <c r="M1175" s="1" t="b">
        <v>0</v>
      </c>
      <c r="N1175" s="2" t="s">
        <v>17</v>
      </c>
      <c r="O1175">
        <f t="shared" si="252"/>
        <v>13</v>
      </c>
      <c r="P1175">
        <f t="shared" si="253"/>
        <v>4</v>
      </c>
      <c r="Q1175">
        <f>IF(G1175="B",VLOOKUP(F1175,room_rates!$A$2:$G$8,3,FALSE),IF(G1175="P",VLOOKUP(F1175,room_rates!$A$2:$G$8,6,FALSE),IF(G1175="M",VLOOKUP(F1175,room_rates!$A$2:$G$8,7,FALSE),"")))</f>
        <v>220</v>
      </c>
      <c r="R1175">
        <f t="shared" si="254"/>
        <v>0</v>
      </c>
      <c r="S1175">
        <f>IF(J1175="Online Travel Agency",VLOOKUP(F1175,room_rates!$A$2:$G$8,3,FALSE)*15%,0)</f>
        <v>33</v>
      </c>
      <c r="T1175">
        <f t="shared" si="255"/>
        <v>0</v>
      </c>
      <c r="U1175">
        <f t="shared" si="256"/>
        <v>1496</v>
      </c>
      <c r="V1175">
        <f t="shared" si="257"/>
        <v>8</v>
      </c>
    </row>
    <row r="1176" spans="1:22" ht="14.25" customHeight="1" x14ac:dyDescent="0.35">
      <c r="A1176" s="1">
        <v>1002569</v>
      </c>
      <c r="B1176" s="3">
        <v>45716</v>
      </c>
      <c r="C1176" s="3">
        <v>45721</v>
      </c>
      <c r="D1176" s="3">
        <v>45728</v>
      </c>
      <c r="E1176" s="1" t="s">
        <v>13</v>
      </c>
      <c r="F1176" s="1">
        <v>6</v>
      </c>
      <c r="G1176" s="1" t="s">
        <v>23</v>
      </c>
      <c r="H1176" s="1">
        <v>0</v>
      </c>
      <c r="I1176" s="1">
        <f t="shared" si="251"/>
        <v>0</v>
      </c>
      <c r="J1176" s="1" t="s">
        <v>24</v>
      </c>
      <c r="K1176" s="1">
        <v>2</v>
      </c>
      <c r="L1176" s="1" t="s">
        <v>19</v>
      </c>
      <c r="M1176" s="1" t="b">
        <v>1</v>
      </c>
      <c r="N1176" s="2" t="s">
        <v>17</v>
      </c>
      <c r="O1176">
        <f t="shared" si="252"/>
        <v>5</v>
      </c>
      <c r="P1176">
        <f t="shared" si="253"/>
        <v>7</v>
      </c>
      <c r="Q1176">
        <f>IF(G1176="B",VLOOKUP(F1176,room_rates!$A$2:$G$8,3,FALSE),IF(G1176="P",VLOOKUP(F1176,room_rates!$A$2:$G$8,6,FALSE),IF(G1176="M",VLOOKUP(F1176,room_rates!$A$2:$G$8,7,FALSE),"")))</f>
        <v>350</v>
      </c>
      <c r="R1176">
        <f t="shared" si="254"/>
        <v>0</v>
      </c>
      <c r="S1176">
        <f>IF(J1176="Online Travel Agency",VLOOKUP(F1176,room_rates!$A$2:$G$8,3,FALSE)*15%,0)</f>
        <v>52.5</v>
      </c>
      <c r="T1176">
        <f t="shared" si="255"/>
        <v>3.5</v>
      </c>
      <c r="U1176">
        <f t="shared" si="256"/>
        <v>4116</v>
      </c>
      <c r="V1176">
        <f t="shared" si="257"/>
        <v>14</v>
      </c>
    </row>
    <row r="1177" spans="1:22" ht="14.25" customHeight="1" x14ac:dyDescent="0.35">
      <c r="A1177" s="1">
        <v>1002593</v>
      </c>
      <c r="B1177" s="3">
        <v>45721</v>
      </c>
      <c r="C1177" s="3">
        <v>45721</v>
      </c>
      <c r="D1177" s="3">
        <v>45726</v>
      </c>
      <c r="E1177" s="1" t="s">
        <v>13</v>
      </c>
      <c r="F1177" s="1">
        <v>6</v>
      </c>
      <c r="G1177" s="1" t="s">
        <v>23</v>
      </c>
      <c r="H1177" s="1">
        <v>0</v>
      </c>
      <c r="I1177" s="1">
        <f t="shared" si="251"/>
        <v>0</v>
      </c>
      <c r="J1177" s="1" t="s">
        <v>20</v>
      </c>
      <c r="K1177" s="1">
        <v>3</v>
      </c>
      <c r="L1177" s="1" t="s">
        <v>16</v>
      </c>
      <c r="M1177" s="1" t="b">
        <v>0</v>
      </c>
      <c r="N1177" s="2" t="s">
        <v>17</v>
      </c>
      <c r="O1177">
        <f t="shared" si="252"/>
        <v>0</v>
      </c>
      <c r="P1177">
        <f t="shared" si="253"/>
        <v>5</v>
      </c>
      <c r="Q1177">
        <f>IF(G1177="B",VLOOKUP(F1177,room_rates!$A$2:$G$8,3,FALSE),IF(G1177="P",VLOOKUP(F1177,room_rates!$A$2:$G$8,6,FALSE),IF(G1177="M",VLOOKUP(F1177,room_rates!$A$2:$G$8,7,FALSE),"")))</f>
        <v>350</v>
      </c>
      <c r="R1177">
        <f t="shared" si="254"/>
        <v>0</v>
      </c>
      <c r="S1177">
        <f>IF(J1177="Online Travel Agency",VLOOKUP(F1177,room_rates!$A$2:$G$8,3,FALSE)*15%,0)</f>
        <v>0</v>
      </c>
      <c r="T1177">
        <f t="shared" si="255"/>
        <v>0</v>
      </c>
      <c r="U1177">
        <f t="shared" si="256"/>
        <v>5250</v>
      </c>
      <c r="V1177">
        <f t="shared" si="257"/>
        <v>15</v>
      </c>
    </row>
    <row r="1178" spans="1:22" ht="14.25" customHeight="1" x14ac:dyDescent="0.35">
      <c r="A1178" s="1">
        <v>1002864</v>
      </c>
      <c r="B1178" s="3">
        <v>45706</v>
      </c>
      <c r="C1178" s="3">
        <v>45721</v>
      </c>
      <c r="D1178" s="3">
        <v>45725</v>
      </c>
      <c r="E1178" s="1" t="s">
        <v>21</v>
      </c>
      <c r="F1178" s="1">
        <v>3</v>
      </c>
      <c r="G1178" s="1" t="s">
        <v>23</v>
      </c>
      <c r="H1178" s="1">
        <v>0</v>
      </c>
      <c r="I1178" s="1">
        <f t="shared" si="251"/>
        <v>0</v>
      </c>
      <c r="J1178" s="1" t="s">
        <v>24</v>
      </c>
      <c r="K1178" s="1">
        <v>1</v>
      </c>
      <c r="L1178" s="1" t="s">
        <v>16</v>
      </c>
      <c r="M1178" s="1" t="b">
        <v>0</v>
      </c>
      <c r="N1178" s="2" t="s">
        <v>17</v>
      </c>
      <c r="O1178">
        <f t="shared" si="252"/>
        <v>15</v>
      </c>
      <c r="P1178">
        <f t="shared" si="253"/>
        <v>4</v>
      </c>
      <c r="Q1178">
        <f>IF(G1178="B",VLOOKUP(F1178,room_rates!$A$2:$G$8,3,FALSE),IF(G1178="P",VLOOKUP(F1178,room_rates!$A$2:$G$8,6,FALSE),IF(G1178="M",VLOOKUP(F1178,room_rates!$A$2:$G$8,7,FALSE),"")))</f>
        <v>220</v>
      </c>
      <c r="R1178">
        <f t="shared" si="254"/>
        <v>0</v>
      </c>
      <c r="S1178">
        <f>IF(J1178="Online Travel Agency",VLOOKUP(F1178,room_rates!$A$2:$G$8,3,FALSE)*15%,0)</f>
        <v>33</v>
      </c>
      <c r="T1178">
        <f t="shared" si="255"/>
        <v>0</v>
      </c>
      <c r="U1178">
        <f t="shared" si="256"/>
        <v>748</v>
      </c>
      <c r="V1178">
        <f t="shared" si="257"/>
        <v>4</v>
      </c>
    </row>
    <row r="1179" spans="1:22" ht="14.25" customHeight="1" x14ac:dyDescent="0.35">
      <c r="A1179" s="1">
        <v>1003015</v>
      </c>
      <c r="B1179" s="3">
        <v>45721</v>
      </c>
      <c r="C1179" s="3">
        <v>45721</v>
      </c>
      <c r="D1179" s="3">
        <v>45725</v>
      </c>
      <c r="E1179" s="1" t="s">
        <v>18</v>
      </c>
      <c r="F1179" s="1">
        <v>2</v>
      </c>
      <c r="G1179" s="1" t="s">
        <v>23</v>
      </c>
      <c r="H1179" s="1">
        <v>0</v>
      </c>
      <c r="I1179" s="1">
        <f t="shared" si="251"/>
        <v>0</v>
      </c>
      <c r="J1179" s="1" t="s">
        <v>20</v>
      </c>
      <c r="K1179" s="1">
        <v>2</v>
      </c>
      <c r="L1179" s="1" t="s">
        <v>16</v>
      </c>
      <c r="M1179" s="1" t="b">
        <v>0</v>
      </c>
      <c r="N1179" s="2" t="s">
        <v>17</v>
      </c>
      <c r="O1179">
        <f t="shared" si="252"/>
        <v>0</v>
      </c>
      <c r="P1179">
        <f t="shared" si="253"/>
        <v>4</v>
      </c>
      <c r="Q1179">
        <f>IF(G1179="B",VLOOKUP(F1179,room_rates!$A$2:$G$8,3,FALSE),IF(G1179="P",VLOOKUP(F1179,room_rates!$A$2:$G$8,6,FALSE),IF(G1179="M",VLOOKUP(F1179,room_rates!$A$2:$G$8,7,FALSE),"")))</f>
        <v>140</v>
      </c>
      <c r="R1179">
        <f t="shared" si="254"/>
        <v>0</v>
      </c>
      <c r="S1179">
        <f>IF(J1179="Online Travel Agency",VLOOKUP(F1179,room_rates!$A$2:$G$8,3,FALSE)*15%,0)</f>
        <v>0</v>
      </c>
      <c r="T1179">
        <f t="shared" si="255"/>
        <v>0</v>
      </c>
      <c r="U1179">
        <f t="shared" si="256"/>
        <v>1120</v>
      </c>
      <c r="V1179">
        <f t="shared" si="257"/>
        <v>8</v>
      </c>
    </row>
    <row r="1180" spans="1:22" ht="14.25" customHeight="1" x14ac:dyDescent="0.35">
      <c r="A1180" s="1">
        <v>1005318</v>
      </c>
      <c r="B1180" s="3">
        <v>45678</v>
      </c>
      <c r="C1180" s="3">
        <v>45721</v>
      </c>
      <c r="D1180" s="3">
        <v>45726</v>
      </c>
      <c r="E1180" s="1" t="s">
        <v>18</v>
      </c>
      <c r="F1180" s="1">
        <v>2</v>
      </c>
      <c r="G1180" s="1" t="s">
        <v>23</v>
      </c>
      <c r="H1180" s="1">
        <v>0</v>
      </c>
      <c r="I1180" s="1">
        <f t="shared" si="251"/>
        <v>0</v>
      </c>
      <c r="J1180" s="1" t="s">
        <v>15</v>
      </c>
      <c r="K1180" s="1">
        <v>2</v>
      </c>
      <c r="L1180" s="1" t="s">
        <v>19</v>
      </c>
      <c r="M1180" s="1" t="b">
        <v>0</v>
      </c>
      <c r="N1180" s="2" t="s">
        <v>17</v>
      </c>
      <c r="O1180">
        <f t="shared" si="252"/>
        <v>43</v>
      </c>
      <c r="P1180">
        <f t="shared" si="253"/>
        <v>5</v>
      </c>
      <c r="Q1180">
        <f>IF(G1180="B",VLOOKUP(F1180,room_rates!$A$2:$G$8,3,FALSE),IF(G1180="P",VLOOKUP(F1180,room_rates!$A$2:$G$8,6,FALSE),IF(G1180="M",VLOOKUP(F1180,room_rates!$A$2:$G$8,7,FALSE),"")))</f>
        <v>140</v>
      </c>
      <c r="R1180">
        <f t="shared" si="254"/>
        <v>0</v>
      </c>
      <c r="S1180">
        <f>IF(J1180="Online Travel Agency",VLOOKUP(F1180,room_rates!$A$2:$G$8,3,FALSE)*15%,0)</f>
        <v>0</v>
      </c>
      <c r="T1180">
        <f t="shared" si="255"/>
        <v>0</v>
      </c>
      <c r="U1180">
        <f t="shared" si="256"/>
        <v>1400</v>
      </c>
      <c r="V1180">
        <f t="shared" si="257"/>
        <v>10</v>
      </c>
    </row>
    <row r="1181" spans="1:22" ht="14.25" customHeight="1" x14ac:dyDescent="0.35">
      <c r="A1181" s="1">
        <v>1005406</v>
      </c>
      <c r="B1181" s="3">
        <v>45706</v>
      </c>
      <c r="C1181" s="3">
        <v>45721</v>
      </c>
      <c r="D1181" s="3">
        <v>45728</v>
      </c>
      <c r="E1181" s="1" t="s">
        <v>18</v>
      </c>
      <c r="F1181" s="1">
        <v>2</v>
      </c>
      <c r="G1181" s="1" t="s">
        <v>23</v>
      </c>
      <c r="H1181" s="1">
        <v>0</v>
      </c>
      <c r="I1181" s="1">
        <f t="shared" si="251"/>
        <v>0</v>
      </c>
      <c r="J1181" s="1" t="s">
        <v>24</v>
      </c>
      <c r="K1181" s="1">
        <v>3</v>
      </c>
      <c r="L1181" s="1" t="s">
        <v>16</v>
      </c>
      <c r="M1181" s="1" t="b">
        <v>0</v>
      </c>
      <c r="N1181" s="2" t="s">
        <v>17</v>
      </c>
      <c r="O1181">
        <f t="shared" si="252"/>
        <v>15</v>
      </c>
      <c r="P1181">
        <f t="shared" si="253"/>
        <v>7</v>
      </c>
      <c r="Q1181">
        <f>IF(G1181="B",VLOOKUP(F1181,room_rates!$A$2:$G$8,3,FALSE),IF(G1181="P",VLOOKUP(F1181,room_rates!$A$2:$G$8,6,FALSE),IF(G1181="M",VLOOKUP(F1181,room_rates!$A$2:$G$8,7,FALSE),"")))</f>
        <v>140</v>
      </c>
      <c r="R1181">
        <f t="shared" si="254"/>
        <v>0</v>
      </c>
      <c r="S1181">
        <f>IF(J1181="Online Travel Agency",VLOOKUP(F1181,room_rates!$A$2:$G$8,3,FALSE)*15%,0)</f>
        <v>21</v>
      </c>
      <c r="T1181">
        <f t="shared" si="255"/>
        <v>0</v>
      </c>
      <c r="U1181">
        <f t="shared" si="256"/>
        <v>2499</v>
      </c>
      <c r="V1181">
        <f t="shared" si="257"/>
        <v>21</v>
      </c>
    </row>
    <row r="1182" spans="1:22" ht="14.25" customHeight="1" x14ac:dyDescent="0.35">
      <c r="A1182" s="1">
        <v>1005673</v>
      </c>
      <c r="B1182" s="3">
        <v>45708</v>
      </c>
      <c r="C1182" s="3">
        <v>45721</v>
      </c>
      <c r="D1182" s="3">
        <v>45726</v>
      </c>
      <c r="E1182" s="1" t="s">
        <v>18</v>
      </c>
      <c r="F1182" s="1">
        <v>1</v>
      </c>
      <c r="G1182" s="1" t="s">
        <v>23</v>
      </c>
      <c r="H1182" s="1">
        <v>0</v>
      </c>
      <c r="I1182" s="1">
        <f t="shared" si="251"/>
        <v>0</v>
      </c>
      <c r="J1182" s="1" t="s">
        <v>24</v>
      </c>
      <c r="K1182" s="1">
        <v>1</v>
      </c>
      <c r="L1182" s="1" t="s">
        <v>19</v>
      </c>
      <c r="M1182" s="1" t="b">
        <v>1</v>
      </c>
      <c r="N1182" s="2" t="s">
        <v>17</v>
      </c>
      <c r="O1182">
        <f t="shared" si="252"/>
        <v>13</v>
      </c>
      <c r="P1182">
        <f t="shared" si="253"/>
        <v>5</v>
      </c>
      <c r="Q1182">
        <f>IF(G1182="B",VLOOKUP(F1182,room_rates!$A$2:$G$8,3,FALSE),IF(G1182="P",VLOOKUP(F1182,room_rates!$A$2:$G$8,6,FALSE),IF(G1182="M",VLOOKUP(F1182,room_rates!$A$2:$G$8,7,FALSE),"")))</f>
        <v>120</v>
      </c>
      <c r="R1182">
        <f t="shared" si="254"/>
        <v>0</v>
      </c>
      <c r="S1182">
        <f>IF(J1182="Online Travel Agency",VLOOKUP(F1182,room_rates!$A$2:$G$8,3,FALSE)*15%,0)</f>
        <v>18</v>
      </c>
      <c r="T1182">
        <f t="shared" si="255"/>
        <v>1.2</v>
      </c>
      <c r="U1182">
        <f t="shared" si="256"/>
        <v>504</v>
      </c>
      <c r="V1182">
        <f t="shared" si="257"/>
        <v>5</v>
      </c>
    </row>
    <row r="1183" spans="1:22" ht="14.25" customHeight="1" x14ac:dyDescent="0.35">
      <c r="A1183" s="1">
        <v>1006056</v>
      </c>
      <c r="B1183" s="3">
        <v>45702</v>
      </c>
      <c r="C1183" s="3">
        <v>45721</v>
      </c>
      <c r="D1183" s="3">
        <v>45727</v>
      </c>
      <c r="E1183" s="1" t="s">
        <v>18</v>
      </c>
      <c r="F1183" s="1">
        <v>1</v>
      </c>
      <c r="G1183" s="1" t="s">
        <v>23</v>
      </c>
      <c r="H1183" s="1">
        <v>0</v>
      </c>
      <c r="I1183" s="1">
        <f t="shared" si="251"/>
        <v>0</v>
      </c>
      <c r="J1183" s="1" t="s">
        <v>24</v>
      </c>
      <c r="K1183" s="1">
        <v>2</v>
      </c>
      <c r="L1183" s="1" t="s">
        <v>19</v>
      </c>
      <c r="M1183" s="1" t="b">
        <v>1</v>
      </c>
      <c r="N1183" s="2" t="s">
        <v>17</v>
      </c>
      <c r="O1183">
        <f t="shared" si="252"/>
        <v>19</v>
      </c>
      <c r="P1183">
        <f t="shared" si="253"/>
        <v>6</v>
      </c>
      <c r="Q1183">
        <f>IF(G1183="B",VLOOKUP(F1183,room_rates!$A$2:$G$8,3,FALSE),IF(G1183="P",VLOOKUP(F1183,room_rates!$A$2:$G$8,6,FALSE),IF(G1183="M",VLOOKUP(F1183,room_rates!$A$2:$G$8,7,FALSE),"")))</f>
        <v>120</v>
      </c>
      <c r="R1183">
        <f t="shared" si="254"/>
        <v>0</v>
      </c>
      <c r="S1183">
        <f>IF(J1183="Online Travel Agency",VLOOKUP(F1183,room_rates!$A$2:$G$8,3,FALSE)*15%,0)</f>
        <v>18</v>
      </c>
      <c r="T1183">
        <f t="shared" si="255"/>
        <v>1.2</v>
      </c>
      <c r="U1183">
        <f t="shared" si="256"/>
        <v>1209.5999999999999</v>
      </c>
      <c r="V1183">
        <f t="shared" si="257"/>
        <v>12</v>
      </c>
    </row>
    <row r="1184" spans="1:22" ht="14.25" customHeight="1" x14ac:dyDescent="0.35">
      <c r="A1184" s="1">
        <v>1006140</v>
      </c>
      <c r="B1184" s="3">
        <v>45704</v>
      </c>
      <c r="C1184" s="3">
        <v>45721</v>
      </c>
      <c r="D1184" s="3">
        <v>45723</v>
      </c>
      <c r="E1184" s="1" t="s">
        <v>18</v>
      </c>
      <c r="F1184" s="1">
        <v>1</v>
      </c>
      <c r="G1184" s="1" t="s">
        <v>23</v>
      </c>
      <c r="H1184" s="1">
        <v>0</v>
      </c>
      <c r="I1184" s="1">
        <f t="shared" si="251"/>
        <v>0</v>
      </c>
      <c r="J1184" s="1" t="s">
        <v>15</v>
      </c>
      <c r="K1184" s="1">
        <v>2</v>
      </c>
      <c r="L1184" s="1" t="s">
        <v>16</v>
      </c>
      <c r="M1184" s="1" t="b">
        <v>0</v>
      </c>
      <c r="N1184" s="2" t="s">
        <v>17</v>
      </c>
      <c r="O1184">
        <f t="shared" si="252"/>
        <v>17</v>
      </c>
      <c r="P1184">
        <f t="shared" si="253"/>
        <v>2</v>
      </c>
      <c r="Q1184">
        <f>IF(G1184="B",VLOOKUP(F1184,room_rates!$A$2:$G$8,3,FALSE),IF(G1184="P",VLOOKUP(F1184,room_rates!$A$2:$G$8,6,FALSE),IF(G1184="M",VLOOKUP(F1184,room_rates!$A$2:$G$8,7,FALSE),"")))</f>
        <v>120</v>
      </c>
      <c r="R1184">
        <f t="shared" si="254"/>
        <v>0</v>
      </c>
      <c r="S1184">
        <f>IF(J1184="Online Travel Agency",VLOOKUP(F1184,room_rates!$A$2:$G$8,3,FALSE)*15%,0)</f>
        <v>0</v>
      </c>
      <c r="T1184">
        <f t="shared" si="255"/>
        <v>0</v>
      </c>
      <c r="U1184">
        <f t="shared" si="256"/>
        <v>480</v>
      </c>
      <c r="V1184">
        <f t="shared" si="257"/>
        <v>4</v>
      </c>
    </row>
    <row r="1185" spans="1:22" ht="14.25" customHeight="1" x14ac:dyDescent="0.35">
      <c r="A1185" s="1">
        <v>1006318</v>
      </c>
      <c r="B1185" s="3">
        <v>45721</v>
      </c>
      <c r="C1185" s="3">
        <v>45721</v>
      </c>
      <c r="D1185" s="3">
        <v>45727</v>
      </c>
      <c r="E1185" s="1" t="s">
        <v>18</v>
      </c>
      <c r="F1185" s="1">
        <v>2</v>
      </c>
      <c r="G1185" s="1" t="s">
        <v>23</v>
      </c>
      <c r="H1185" s="1">
        <v>0</v>
      </c>
      <c r="I1185" s="1">
        <f t="shared" si="251"/>
        <v>0</v>
      </c>
      <c r="J1185" s="1" t="s">
        <v>20</v>
      </c>
      <c r="K1185" s="1">
        <v>2</v>
      </c>
      <c r="L1185" s="1" t="s">
        <v>16</v>
      </c>
      <c r="M1185" s="1" t="b">
        <v>0</v>
      </c>
      <c r="N1185" s="2" t="s">
        <v>17</v>
      </c>
      <c r="O1185">
        <f t="shared" si="252"/>
        <v>0</v>
      </c>
      <c r="P1185">
        <f t="shared" si="253"/>
        <v>6</v>
      </c>
      <c r="Q1185">
        <f>IF(G1185="B",VLOOKUP(F1185,room_rates!$A$2:$G$8,3,FALSE),IF(G1185="P",VLOOKUP(F1185,room_rates!$A$2:$G$8,6,FALSE),IF(G1185="M",VLOOKUP(F1185,room_rates!$A$2:$G$8,7,FALSE),"")))</f>
        <v>140</v>
      </c>
      <c r="R1185">
        <f t="shared" si="254"/>
        <v>0</v>
      </c>
      <c r="S1185">
        <f>IF(J1185="Online Travel Agency",VLOOKUP(F1185,room_rates!$A$2:$G$8,3,FALSE)*15%,0)</f>
        <v>0</v>
      </c>
      <c r="T1185">
        <f t="shared" si="255"/>
        <v>0</v>
      </c>
      <c r="U1185">
        <f t="shared" si="256"/>
        <v>1680</v>
      </c>
      <c r="V1185">
        <f t="shared" si="257"/>
        <v>12</v>
      </c>
    </row>
    <row r="1186" spans="1:22" ht="14.25" customHeight="1" x14ac:dyDescent="0.35">
      <c r="A1186" s="1">
        <v>1006322</v>
      </c>
      <c r="B1186" s="3">
        <v>45695</v>
      </c>
      <c r="C1186" s="3">
        <v>45721</v>
      </c>
      <c r="D1186" s="3">
        <v>45727</v>
      </c>
      <c r="E1186" s="1" t="s">
        <v>18</v>
      </c>
      <c r="F1186" s="1">
        <v>1</v>
      </c>
      <c r="G1186" s="1" t="s">
        <v>23</v>
      </c>
      <c r="H1186" s="1">
        <v>0</v>
      </c>
      <c r="I1186" s="1">
        <f t="shared" si="251"/>
        <v>0</v>
      </c>
      <c r="J1186" s="1" t="s">
        <v>15</v>
      </c>
      <c r="K1186" s="1">
        <v>1</v>
      </c>
      <c r="L1186" s="1" t="s">
        <v>19</v>
      </c>
      <c r="M1186" s="1" t="b">
        <v>0</v>
      </c>
      <c r="N1186" s="2" t="s">
        <v>17</v>
      </c>
      <c r="O1186">
        <f t="shared" si="252"/>
        <v>26</v>
      </c>
      <c r="P1186">
        <f t="shared" si="253"/>
        <v>6</v>
      </c>
      <c r="Q1186">
        <f>IF(G1186="B",VLOOKUP(F1186,room_rates!$A$2:$G$8,3,FALSE),IF(G1186="P",VLOOKUP(F1186,room_rates!$A$2:$G$8,6,FALSE),IF(G1186="M",VLOOKUP(F1186,room_rates!$A$2:$G$8,7,FALSE),"")))</f>
        <v>120</v>
      </c>
      <c r="R1186">
        <f t="shared" si="254"/>
        <v>0</v>
      </c>
      <c r="S1186">
        <f>IF(J1186="Online Travel Agency",VLOOKUP(F1186,room_rates!$A$2:$G$8,3,FALSE)*15%,0)</f>
        <v>0</v>
      </c>
      <c r="T1186">
        <f t="shared" si="255"/>
        <v>0</v>
      </c>
      <c r="U1186">
        <f t="shared" si="256"/>
        <v>720</v>
      </c>
      <c r="V1186">
        <f t="shared" si="257"/>
        <v>6</v>
      </c>
    </row>
    <row r="1187" spans="1:22" ht="14.25" customHeight="1" x14ac:dyDescent="0.35">
      <c r="A1187" s="1">
        <v>1006422</v>
      </c>
      <c r="B1187" s="3">
        <v>45690</v>
      </c>
      <c r="C1187" s="3">
        <v>45721</v>
      </c>
      <c r="D1187" s="3">
        <v>45723</v>
      </c>
      <c r="E1187" s="1" t="s">
        <v>21</v>
      </c>
      <c r="F1187" s="1">
        <v>3</v>
      </c>
      <c r="G1187" s="1" t="s">
        <v>23</v>
      </c>
      <c r="H1187" s="1">
        <v>0</v>
      </c>
      <c r="I1187" s="1">
        <f t="shared" si="251"/>
        <v>0</v>
      </c>
      <c r="J1187" s="1" t="s">
        <v>15</v>
      </c>
      <c r="K1187" s="1">
        <v>1</v>
      </c>
      <c r="L1187" s="1" t="s">
        <v>19</v>
      </c>
      <c r="M1187" s="1" t="b">
        <v>0</v>
      </c>
      <c r="N1187" s="2" t="s">
        <v>17</v>
      </c>
      <c r="O1187">
        <f t="shared" si="252"/>
        <v>31</v>
      </c>
      <c r="P1187">
        <f t="shared" si="253"/>
        <v>2</v>
      </c>
      <c r="Q1187">
        <f>IF(G1187="B",VLOOKUP(F1187,room_rates!$A$2:$G$8,3,FALSE),IF(G1187="P",VLOOKUP(F1187,room_rates!$A$2:$G$8,6,FALSE),IF(G1187="M",VLOOKUP(F1187,room_rates!$A$2:$G$8,7,FALSE),"")))</f>
        <v>220</v>
      </c>
      <c r="R1187">
        <f t="shared" si="254"/>
        <v>0</v>
      </c>
      <c r="S1187">
        <f>IF(J1187="Online Travel Agency",VLOOKUP(F1187,room_rates!$A$2:$G$8,3,FALSE)*15%,0)</f>
        <v>0</v>
      </c>
      <c r="T1187">
        <f t="shared" si="255"/>
        <v>0</v>
      </c>
      <c r="U1187">
        <f t="shared" si="256"/>
        <v>440</v>
      </c>
      <c r="V1187">
        <f t="shared" si="257"/>
        <v>2</v>
      </c>
    </row>
    <row r="1188" spans="1:22" ht="14.25" customHeight="1" x14ac:dyDescent="0.35">
      <c r="A1188" s="1">
        <v>1006486</v>
      </c>
      <c r="B1188" s="3">
        <v>45721</v>
      </c>
      <c r="C1188" s="3">
        <v>45721</v>
      </c>
      <c r="D1188" s="3">
        <v>45727</v>
      </c>
      <c r="E1188" s="1" t="s">
        <v>18</v>
      </c>
      <c r="F1188" s="1">
        <v>1</v>
      </c>
      <c r="G1188" s="1" t="s">
        <v>23</v>
      </c>
      <c r="H1188" s="1">
        <v>0</v>
      </c>
      <c r="I1188" s="1">
        <f t="shared" si="251"/>
        <v>0</v>
      </c>
      <c r="J1188" s="1" t="s">
        <v>20</v>
      </c>
      <c r="K1188" s="1">
        <v>2</v>
      </c>
      <c r="L1188" s="1" t="s">
        <v>19</v>
      </c>
      <c r="M1188" s="1" t="b">
        <v>1</v>
      </c>
      <c r="N1188" s="2" t="s">
        <v>17</v>
      </c>
      <c r="O1188">
        <f t="shared" si="252"/>
        <v>0</v>
      </c>
      <c r="P1188">
        <f t="shared" si="253"/>
        <v>6</v>
      </c>
      <c r="Q1188">
        <f>IF(G1188="B",VLOOKUP(F1188,room_rates!$A$2:$G$8,3,FALSE),IF(G1188="P",VLOOKUP(F1188,room_rates!$A$2:$G$8,6,FALSE),IF(G1188="M",VLOOKUP(F1188,room_rates!$A$2:$G$8,7,FALSE),"")))</f>
        <v>120</v>
      </c>
      <c r="R1188">
        <f t="shared" si="254"/>
        <v>0</v>
      </c>
      <c r="S1188">
        <f>IF(J1188="Online Travel Agency",VLOOKUP(F1188,room_rates!$A$2:$G$8,3,FALSE)*15%,0)</f>
        <v>0</v>
      </c>
      <c r="T1188">
        <f t="shared" si="255"/>
        <v>1.2</v>
      </c>
      <c r="U1188">
        <f t="shared" si="256"/>
        <v>1425.6</v>
      </c>
      <c r="V1188">
        <f t="shared" si="257"/>
        <v>12</v>
      </c>
    </row>
    <row r="1189" spans="1:22" ht="14.25" customHeight="1" x14ac:dyDescent="0.35">
      <c r="A1189" s="1">
        <v>1006567</v>
      </c>
      <c r="B1189" s="3">
        <v>45688</v>
      </c>
      <c r="C1189" s="3">
        <v>45721</v>
      </c>
      <c r="D1189" s="3">
        <v>45727</v>
      </c>
      <c r="E1189" s="1" t="s">
        <v>21</v>
      </c>
      <c r="F1189" s="1">
        <v>3</v>
      </c>
      <c r="G1189" s="1" t="s">
        <v>23</v>
      </c>
      <c r="H1189" s="1">
        <v>0</v>
      </c>
      <c r="I1189" s="1">
        <f t="shared" si="251"/>
        <v>0</v>
      </c>
      <c r="J1189" s="1" t="s">
        <v>15</v>
      </c>
      <c r="K1189" s="1">
        <v>1</v>
      </c>
      <c r="L1189" s="1" t="s">
        <v>19</v>
      </c>
      <c r="M1189" s="1" t="b">
        <v>0</v>
      </c>
      <c r="N1189" s="2" t="s">
        <v>17</v>
      </c>
      <c r="O1189">
        <f t="shared" si="252"/>
        <v>33</v>
      </c>
      <c r="P1189">
        <f t="shared" si="253"/>
        <v>6</v>
      </c>
      <c r="Q1189">
        <f>IF(G1189="B",VLOOKUP(F1189,room_rates!$A$2:$G$8,3,FALSE),IF(G1189="P",VLOOKUP(F1189,room_rates!$A$2:$G$8,6,FALSE),IF(G1189="M",VLOOKUP(F1189,room_rates!$A$2:$G$8,7,FALSE),"")))</f>
        <v>220</v>
      </c>
      <c r="R1189">
        <f t="shared" si="254"/>
        <v>0</v>
      </c>
      <c r="S1189">
        <f>IF(J1189="Online Travel Agency",VLOOKUP(F1189,room_rates!$A$2:$G$8,3,FALSE)*15%,0)</f>
        <v>0</v>
      </c>
      <c r="T1189">
        <f t="shared" si="255"/>
        <v>0</v>
      </c>
      <c r="U1189">
        <f t="shared" si="256"/>
        <v>1320</v>
      </c>
      <c r="V1189">
        <f t="shared" si="257"/>
        <v>6</v>
      </c>
    </row>
    <row r="1190" spans="1:22" ht="14.25" customHeight="1" x14ac:dyDescent="0.35">
      <c r="A1190" s="1">
        <v>1006653</v>
      </c>
      <c r="B1190" s="3">
        <v>45711</v>
      </c>
      <c r="C1190" s="3">
        <v>45721</v>
      </c>
      <c r="D1190" s="3">
        <v>45723</v>
      </c>
      <c r="E1190" s="1" t="s">
        <v>18</v>
      </c>
      <c r="F1190" s="1">
        <v>2</v>
      </c>
      <c r="G1190" s="1" t="s">
        <v>23</v>
      </c>
      <c r="H1190" s="1">
        <v>0</v>
      </c>
      <c r="I1190" s="1">
        <f t="shared" si="251"/>
        <v>0</v>
      </c>
      <c r="J1190" s="1" t="s">
        <v>15</v>
      </c>
      <c r="K1190" s="1">
        <v>2</v>
      </c>
      <c r="L1190" s="1" t="s">
        <v>16</v>
      </c>
      <c r="M1190" s="1" t="b">
        <v>1</v>
      </c>
      <c r="N1190" s="2" t="s">
        <v>17</v>
      </c>
      <c r="O1190">
        <f t="shared" si="252"/>
        <v>10</v>
      </c>
      <c r="P1190">
        <f t="shared" si="253"/>
        <v>2</v>
      </c>
      <c r="Q1190">
        <f>IF(G1190="B",VLOOKUP(F1190,room_rates!$A$2:$G$8,3,FALSE),IF(G1190="P",VLOOKUP(F1190,room_rates!$A$2:$G$8,6,FALSE),IF(G1190="M",VLOOKUP(F1190,room_rates!$A$2:$G$8,7,FALSE),"")))</f>
        <v>140</v>
      </c>
      <c r="R1190">
        <f t="shared" si="254"/>
        <v>0</v>
      </c>
      <c r="S1190">
        <f>IF(J1190="Online Travel Agency",VLOOKUP(F1190,room_rates!$A$2:$G$8,3,FALSE)*15%,0)</f>
        <v>0</v>
      </c>
      <c r="T1190">
        <f t="shared" si="255"/>
        <v>1.4000000000000001</v>
      </c>
      <c r="U1190">
        <f t="shared" si="256"/>
        <v>554.4</v>
      </c>
      <c r="V1190">
        <f t="shared" si="257"/>
        <v>4</v>
      </c>
    </row>
    <row r="1191" spans="1:22" ht="14.25" customHeight="1" x14ac:dyDescent="0.35">
      <c r="A1191" s="1">
        <v>1006825</v>
      </c>
      <c r="B1191" s="3">
        <v>45721</v>
      </c>
      <c r="C1191" s="3">
        <v>45721</v>
      </c>
      <c r="D1191" s="3">
        <v>45722</v>
      </c>
      <c r="E1191" s="1" t="s">
        <v>21</v>
      </c>
      <c r="F1191" s="1">
        <v>3</v>
      </c>
      <c r="G1191" s="1" t="s">
        <v>23</v>
      </c>
      <c r="H1191" s="1">
        <v>0</v>
      </c>
      <c r="I1191" s="1">
        <f t="shared" si="251"/>
        <v>0</v>
      </c>
      <c r="J1191" s="1" t="s">
        <v>20</v>
      </c>
      <c r="K1191" s="1">
        <v>2</v>
      </c>
      <c r="L1191" s="1" t="s">
        <v>16</v>
      </c>
      <c r="M1191" s="1" t="b">
        <v>1</v>
      </c>
      <c r="N1191" s="2" t="s">
        <v>17</v>
      </c>
      <c r="O1191">
        <f t="shared" si="252"/>
        <v>0</v>
      </c>
      <c r="P1191">
        <f t="shared" si="253"/>
        <v>1</v>
      </c>
      <c r="Q1191">
        <f>IF(G1191="B",VLOOKUP(F1191,room_rates!$A$2:$G$8,3,FALSE),IF(G1191="P",VLOOKUP(F1191,room_rates!$A$2:$G$8,6,FALSE),IF(G1191="M",VLOOKUP(F1191,room_rates!$A$2:$G$8,7,FALSE),"")))</f>
        <v>220</v>
      </c>
      <c r="R1191">
        <f t="shared" si="254"/>
        <v>0</v>
      </c>
      <c r="S1191">
        <f>IF(J1191="Online Travel Agency",VLOOKUP(F1191,room_rates!$A$2:$G$8,3,FALSE)*15%,0)</f>
        <v>0</v>
      </c>
      <c r="T1191">
        <f t="shared" si="255"/>
        <v>2.2000000000000002</v>
      </c>
      <c r="U1191">
        <f t="shared" si="256"/>
        <v>435.6</v>
      </c>
      <c r="V1191">
        <f t="shared" si="257"/>
        <v>2</v>
      </c>
    </row>
    <row r="1192" spans="1:22" ht="14.25" hidden="1" customHeight="1" x14ac:dyDescent="0.35">
      <c r="A1192" s="1">
        <v>1006926</v>
      </c>
      <c r="B1192" s="3">
        <v>45711</v>
      </c>
      <c r="C1192" s="3">
        <v>45721</v>
      </c>
      <c r="E1192" s="1" t="s">
        <v>18</v>
      </c>
      <c r="F1192" s="1">
        <v>1</v>
      </c>
      <c r="H1192" s="1">
        <v>0</v>
      </c>
      <c r="I1192" s="1"/>
      <c r="J1192" s="2" t="s">
        <v>15</v>
      </c>
      <c r="K1192" s="1">
        <v>2</v>
      </c>
      <c r="L1192" s="1" t="s">
        <v>16</v>
      </c>
      <c r="N1192" s="2" t="s">
        <v>22</v>
      </c>
    </row>
    <row r="1193" spans="1:22" ht="14.25" hidden="1" customHeight="1" x14ac:dyDescent="0.35">
      <c r="A1193" s="1">
        <v>1007096</v>
      </c>
      <c r="B1193" s="3">
        <v>45721</v>
      </c>
      <c r="C1193" s="3">
        <v>45721</v>
      </c>
      <c r="E1193" s="1" t="s">
        <v>18</v>
      </c>
      <c r="F1193" s="1">
        <v>1</v>
      </c>
      <c r="H1193" s="1">
        <v>0</v>
      </c>
      <c r="I1193" s="1"/>
      <c r="J1193" s="2" t="s">
        <v>15</v>
      </c>
      <c r="K1193" s="1">
        <v>3</v>
      </c>
      <c r="L1193" s="1" t="s">
        <v>16</v>
      </c>
      <c r="N1193" s="2" t="s">
        <v>22</v>
      </c>
    </row>
    <row r="1194" spans="1:22" ht="14.25" customHeight="1" x14ac:dyDescent="0.35">
      <c r="A1194" s="1">
        <v>1001553</v>
      </c>
      <c r="B1194" s="3">
        <v>45722</v>
      </c>
      <c r="C1194" s="3">
        <v>45722</v>
      </c>
      <c r="D1194" s="3">
        <v>45727</v>
      </c>
      <c r="E1194" s="1" t="s">
        <v>13</v>
      </c>
      <c r="F1194" s="1">
        <v>6</v>
      </c>
      <c r="G1194" s="1" t="s">
        <v>23</v>
      </c>
      <c r="H1194" s="1">
        <v>0</v>
      </c>
      <c r="I1194" s="1">
        <f t="shared" ref="I1194:I1215" si="258">H1194/100</f>
        <v>0</v>
      </c>
      <c r="J1194" s="1" t="s">
        <v>20</v>
      </c>
      <c r="K1194" s="1">
        <v>3</v>
      </c>
      <c r="L1194" s="1" t="s">
        <v>16</v>
      </c>
      <c r="M1194" s="1" t="b">
        <v>0</v>
      </c>
      <c r="N1194" s="2" t="s">
        <v>17</v>
      </c>
      <c r="O1194">
        <f t="shared" ref="O1194:O1215" si="259">C1194-B1194</f>
        <v>0</v>
      </c>
      <c r="P1194">
        <f t="shared" ref="P1194:P1215" si="260">D1194-C1194</f>
        <v>5</v>
      </c>
      <c r="Q1194">
        <f>IF(G1194="B",VLOOKUP(F1194,room_rates!$A$2:$G$8,3,FALSE),IF(G1194="P",VLOOKUP(F1194,room_rates!$A$2:$G$8,6,FALSE),IF(G1194="M",VLOOKUP(F1194,room_rates!$A$2:$G$8,7,FALSE),"")))</f>
        <v>350</v>
      </c>
      <c r="R1194">
        <f t="shared" ref="R1194:R1215" si="261">Q1194*(H1194/100)</f>
        <v>0</v>
      </c>
      <c r="S1194">
        <f>IF(J1194="Online Travel Agency",VLOOKUP(F1194,room_rates!$A$2:$G$8,3,FALSE)*15%,0)</f>
        <v>0</v>
      </c>
      <c r="T1194">
        <f t="shared" ref="T1194:T1215" si="262">IF(M1194=TRUE, Q1194*1%,0)</f>
        <v>0</v>
      </c>
      <c r="U1194">
        <f t="shared" ref="U1194:U1215" si="263">(Q1194-R1194-S1194-T1194)*V1194</f>
        <v>5250</v>
      </c>
      <c r="V1194">
        <f t="shared" ref="V1194:V1215" si="264">K1194*P1194</f>
        <v>15</v>
      </c>
    </row>
    <row r="1195" spans="1:22" ht="14.25" customHeight="1" x14ac:dyDescent="0.35">
      <c r="A1195" s="1">
        <v>1001847</v>
      </c>
      <c r="B1195" s="3">
        <v>45722</v>
      </c>
      <c r="C1195" s="3">
        <v>45722</v>
      </c>
      <c r="D1195" s="3">
        <v>45724</v>
      </c>
      <c r="E1195" s="1" t="s">
        <v>13</v>
      </c>
      <c r="F1195" s="1">
        <v>6</v>
      </c>
      <c r="G1195" s="1" t="s">
        <v>23</v>
      </c>
      <c r="H1195" s="1">
        <v>0</v>
      </c>
      <c r="I1195" s="1">
        <f t="shared" si="258"/>
        <v>0</v>
      </c>
      <c r="J1195" s="1" t="s">
        <v>20</v>
      </c>
      <c r="K1195" s="1">
        <v>2</v>
      </c>
      <c r="L1195" s="1" t="s">
        <v>16</v>
      </c>
      <c r="M1195" s="1" t="b">
        <v>0</v>
      </c>
      <c r="N1195" s="2" t="s">
        <v>17</v>
      </c>
      <c r="O1195">
        <f t="shared" si="259"/>
        <v>0</v>
      </c>
      <c r="P1195">
        <f t="shared" si="260"/>
        <v>2</v>
      </c>
      <c r="Q1195">
        <f>IF(G1195="B",VLOOKUP(F1195,room_rates!$A$2:$G$8,3,FALSE),IF(G1195="P",VLOOKUP(F1195,room_rates!$A$2:$G$8,6,FALSE),IF(G1195="M",VLOOKUP(F1195,room_rates!$A$2:$G$8,7,FALSE),"")))</f>
        <v>350</v>
      </c>
      <c r="R1195">
        <f t="shared" si="261"/>
        <v>0</v>
      </c>
      <c r="S1195">
        <f>IF(J1195="Online Travel Agency",VLOOKUP(F1195,room_rates!$A$2:$G$8,3,FALSE)*15%,0)</f>
        <v>0</v>
      </c>
      <c r="T1195">
        <f t="shared" si="262"/>
        <v>0</v>
      </c>
      <c r="U1195">
        <f t="shared" si="263"/>
        <v>1400</v>
      </c>
      <c r="V1195">
        <f t="shared" si="264"/>
        <v>4</v>
      </c>
    </row>
    <row r="1196" spans="1:22" ht="14.25" customHeight="1" x14ac:dyDescent="0.35">
      <c r="A1196" s="1">
        <v>1001851</v>
      </c>
      <c r="B1196" s="3">
        <v>45688</v>
      </c>
      <c r="C1196" s="3">
        <v>45722</v>
      </c>
      <c r="D1196" s="3">
        <v>45725</v>
      </c>
      <c r="E1196" s="1" t="s">
        <v>13</v>
      </c>
      <c r="F1196" s="1">
        <v>6</v>
      </c>
      <c r="G1196" s="1" t="s">
        <v>23</v>
      </c>
      <c r="H1196" s="1">
        <v>0</v>
      </c>
      <c r="I1196" s="1">
        <f t="shared" si="258"/>
        <v>0</v>
      </c>
      <c r="J1196" s="1" t="s">
        <v>15</v>
      </c>
      <c r="K1196" s="1">
        <v>3</v>
      </c>
      <c r="L1196" s="1" t="s">
        <v>16</v>
      </c>
      <c r="M1196" s="1" t="b">
        <v>0</v>
      </c>
      <c r="N1196" s="2" t="s">
        <v>17</v>
      </c>
      <c r="O1196">
        <f t="shared" si="259"/>
        <v>34</v>
      </c>
      <c r="P1196">
        <f t="shared" si="260"/>
        <v>3</v>
      </c>
      <c r="Q1196">
        <f>IF(G1196="B",VLOOKUP(F1196,room_rates!$A$2:$G$8,3,FALSE),IF(G1196="P",VLOOKUP(F1196,room_rates!$A$2:$G$8,6,FALSE),IF(G1196="M",VLOOKUP(F1196,room_rates!$A$2:$G$8,7,FALSE),"")))</f>
        <v>350</v>
      </c>
      <c r="R1196">
        <f t="shared" si="261"/>
        <v>0</v>
      </c>
      <c r="S1196">
        <f>IF(J1196="Online Travel Agency",VLOOKUP(F1196,room_rates!$A$2:$G$8,3,FALSE)*15%,0)</f>
        <v>0</v>
      </c>
      <c r="T1196">
        <f t="shared" si="262"/>
        <v>0</v>
      </c>
      <c r="U1196">
        <f t="shared" si="263"/>
        <v>3150</v>
      </c>
      <c r="V1196">
        <f t="shared" si="264"/>
        <v>9</v>
      </c>
    </row>
    <row r="1197" spans="1:22" ht="14.25" customHeight="1" x14ac:dyDescent="0.35">
      <c r="A1197" s="1">
        <v>1001863</v>
      </c>
      <c r="B1197" s="3">
        <v>45722</v>
      </c>
      <c r="C1197" s="3">
        <v>45722</v>
      </c>
      <c r="D1197" s="3">
        <v>45725</v>
      </c>
      <c r="E1197" s="1" t="s">
        <v>18</v>
      </c>
      <c r="F1197" s="1">
        <v>2</v>
      </c>
      <c r="G1197" s="1" t="s">
        <v>23</v>
      </c>
      <c r="H1197" s="1">
        <v>0</v>
      </c>
      <c r="I1197" s="1">
        <f t="shared" si="258"/>
        <v>0</v>
      </c>
      <c r="J1197" s="1" t="s">
        <v>20</v>
      </c>
      <c r="K1197" s="1">
        <v>3</v>
      </c>
      <c r="L1197" s="1" t="s">
        <v>19</v>
      </c>
      <c r="M1197" s="1" t="b">
        <v>1</v>
      </c>
      <c r="N1197" s="2" t="s">
        <v>17</v>
      </c>
      <c r="O1197">
        <f t="shared" si="259"/>
        <v>0</v>
      </c>
      <c r="P1197">
        <f t="shared" si="260"/>
        <v>3</v>
      </c>
      <c r="Q1197">
        <f>IF(G1197="B",VLOOKUP(F1197,room_rates!$A$2:$G$8,3,FALSE),IF(G1197="P",VLOOKUP(F1197,room_rates!$A$2:$G$8,6,FALSE),IF(G1197="M",VLOOKUP(F1197,room_rates!$A$2:$G$8,7,FALSE),"")))</f>
        <v>140</v>
      </c>
      <c r="R1197">
        <f t="shared" si="261"/>
        <v>0</v>
      </c>
      <c r="S1197">
        <f>IF(J1197="Online Travel Agency",VLOOKUP(F1197,room_rates!$A$2:$G$8,3,FALSE)*15%,0)</f>
        <v>0</v>
      </c>
      <c r="T1197">
        <f t="shared" si="262"/>
        <v>1.4000000000000001</v>
      </c>
      <c r="U1197">
        <f t="shared" si="263"/>
        <v>1247.3999999999999</v>
      </c>
      <c r="V1197">
        <f t="shared" si="264"/>
        <v>9</v>
      </c>
    </row>
    <row r="1198" spans="1:22" ht="14.25" customHeight="1" x14ac:dyDescent="0.35">
      <c r="A1198" s="1">
        <v>1001976</v>
      </c>
      <c r="B1198" s="3">
        <v>45704</v>
      </c>
      <c r="C1198" s="3">
        <v>45722</v>
      </c>
      <c r="D1198" s="3">
        <v>45725</v>
      </c>
      <c r="E1198" s="1" t="s">
        <v>21</v>
      </c>
      <c r="F1198" s="1">
        <v>3</v>
      </c>
      <c r="G1198" s="1" t="s">
        <v>23</v>
      </c>
      <c r="H1198" s="1">
        <v>0</v>
      </c>
      <c r="I1198" s="1">
        <f t="shared" si="258"/>
        <v>0</v>
      </c>
      <c r="J1198" s="1" t="s">
        <v>24</v>
      </c>
      <c r="K1198" s="1">
        <v>1</v>
      </c>
      <c r="L1198" s="1" t="s">
        <v>19</v>
      </c>
      <c r="M1198" s="1" t="b">
        <v>0</v>
      </c>
      <c r="N1198" s="2" t="s">
        <v>17</v>
      </c>
      <c r="O1198">
        <f t="shared" si="259"/>
        <v>18</v>
      </c>
      <c r="P1198">
        <f t="shared" si="260"/>
        <v>3</v>
      </c>
      <c r="Q1198">
        <f>IF(G1198="B",VLOOKUP(F1198,room_rates!$A$2:$G$8,3,FALSE),IF(G1198="P",VLOOKUP(F1198,room_rates!$A$2:$G$8,6,FALSE),IF(G1198="M",VLOOKUP(F1198,room_rates!$A$2:$G$8,7,FALSE),"")))</f>
        <v>220</v>
      </c>
      <c r="R1198">
        <f t="shared" si="261"/>
        <v>0</v>
      </c>
      <c r="S1198">
        <f>IF(J1198="Online Travel Agency",VLOOKUP(F1198,room_rates!$A$2:$G$8,3,FALSE)*15%,0)</f>
        <v>33</v>
      </c>
      <c r="T1198">
        <f t="shared" si="262"/>
        <v>0</v>
      </c>
      <c r="U1198">
        <f t="shared" si="263"/>
        <v>561</v>
      </c>
      <c r="V1198">
        <f t="shared" si="264"/>
        <v>3</v>
      </c>
    </row>
    <row r="1199" spans="1:22" ht="14.25" customHeight="1" x14ac:dyDescent="0.35">
      <c r="A1199" s="1">
        <v>1005326</v>
      </c>
      <c r="B1199" s="3">
        <v>45717</v>
      </c>
      <c r="C1199" s="3">
        <v>45722</v>
      </c>
      <c r="D1199" s="3">
        <v>45727</v>
      </c>
      <c r="E1199" s="1" t="s">
        <v>18</v>
      </c>
      <c r="F1199" s="1">
        <v>1</v>
      </c>
      <c r="G1199" s="1" t="s">
        <v>23</v>
      </c>
      <c r="H1199" s="1">
        <v>0</v>
      </c>
      <c r="I1199" s="1">
        <f t="shared" si="258"/>
        <v>0</v>
      </c>
      <c r="J1199" s="1" t="s">
        <v>24</v>
      </c>
      <c r="K1199" s="1">
        <v>1</v>
      </c>
      <c r="L1199" s="1" t="s">
        <v>19</v>
      </c>
      <c r="M1199" s="1" t="b">
        <v>1</v>
      </c>
      <c r="N1199" s="2" t="s">
        <v>17</v>
      </c>
      <c r="O1199">
        <f t="shared" si="259"/>
        <v>5</v>
      </c>
      <c r="P1199">
        <f t="shared" si="260"/>
        <v>5</v>
      </c>
      <c r="Q1199">
        <f>IF(G1199="B",VLOOKUP(F1199,room_rates!$A$2:$G$8,3,FALSE),IF(G1199="P",VLOOKUP(F1199,room_rates!$A$2:$G$8,6,FALSE),IF(G1199="M",VLOOKUP(F1199,room_rates!$A$2:$G$8,7,FALSE),"")))</f>
        <v>120</v>
      </c>
      <c r="R1199">
        <f t="shared" si="261"/>
        <v>0</v>
      </c>
      <c r="S1199">
        <f>IF(J1199="Online Travel Agency",VLOOKUP(F1199,room_rates!$A$2:$G$8,3,FALSE)*15%,0)</f>
        <v>18</v>
      </c>
      <c r="T1199">
        <f t="shared" si="262"/>
        <v>1.2</v>
      </c>
      <c r="U1199">
        <f t="shared" si="263"/>
        <v>504</v>
      </c>
      <c r="V1199">
        <f t="shared" si="264"/>
        <v>5</v>
      </c>
    </row>
    <row r="1200" spans="1:22" ht="14.25" customHeight="1" x14ac:dyDescent="0.35">
      <c r="A1200" s="1">
        <v>1005378</v>
      </c>
      <c r="B1200" s="3">
        <v>45691</v>
      </c>
      <c r="C1200" s="3">
        <v>45722</v>
      </c>
      <c r="D1200" s="3">
        <v>45728</v>
      </c>
      <c r="E1200" s="1" t="s">
        <v>18</v>
      </c>
      <c r="F1200" s="1">
        <v>2</v>
      </c>
      <c r="G1200" s="1" t="s">
        <v>23</v>
      </c>
      <c r="H1200" s="1">
        <v>0</v>
      </c>
      <c r="I1200" s="1">
        <f t="shared" si="258"/>
        <v>0</v>
      </c>
      <c r="J1200" s="1" t="s">
        <v>15</v>
      </c>
      <c r="K1200" s="1">
        <v>2</v>
      </c>
      <c r="L1200" s="1" t="s">
        <v>16</v>
      </c>
      <c r="M1200" s="1" t="b">
        <v>0</v>
      </c>
      <c r="N1200" s="2" t="s">
        <v>17</v>
      </c>
      <c r="O1200">
        <f t="shared" si="259"/>
        <v>31</v>
      </c>
      <c r="P1200">
        <f t="shared" si="260"/>
        <v>6</v>
      </c>
      <c r="Q1200">
        <f>IF(G1200="B",VLOOKUP(F1200,room_rates!$A$2:$G$8,3,FALSE),IF(G1200="P",VLOOKUP(F1200,room_rates!$A$2:$G$8,6,FALSE),IF(G1200="M",VLOOKUP(F1200,room_rates!$A$2:$G$8,7,FALSE),"")))</f>
        <v>140</v>
      </c>
      <c r="R1200">
        <f t="shared" si="261"/>
        <v>0</v>
      </c>
      <c r="S1200">
        <f>IF(J1200="Online Travel Agency",VLOOKUP(F1200,room_rates!$A$2:$G$8,3,FALSE)*15%,0)</f>
        <v>0</v>
      </c>
      <c r="T1200">
        <f t="shared" si="262"/>
        <v>0</v>
      </c>
      <c r="U1200">
        <f t="shared" si="263"/>
        <v>1680</v>
      </c>
      <c r="V1200">
        <f t="shared" si="264"/>
        <v>12</v>
      </c>
    </row>
    <row r="1201" spans="1:22" ht="14.25" customHeight="1" x14ac:dyDescent="0.35">
      <c r="A1201" s="1">
        <v>1005831</v>
      </c>
      <c r="B1201" s="3">
        <v>45691</v>
      </c>
      <c r="C1201" s="3">
        <v>45722</v>
      </c>
      <c r="D1201" s="3">
        <v>45729</v>
      </c>
      <c r="E1201" s="1" t="s">
        <v>18</v>
      </c>
      <c r="F1201" s="1">
        <v>2</v>
      </c>
      <c r="G1201" s="1" t="s">
        <v>23</v>
      </c>
      <c r="H1201" s="1">
        <v>0</v>
      </c>
      <c r="I1201" s="1">
        <f t="shared" si="258"/>
        <v>0</v>
      </c>
      <c r="J1201" s="1" t="s">
        <v>15</v>
      </c>
      <c r="K1201" s="1">
        <v>1</v>
      </c>
      <c r="L1201" s="1" t="s">
        <v>19</v>
      </c>
      <c r="M1201" s="1" t="b">
        <v>0</v>
      </c>
      <c r="N1201" s="2" t="s">
        <v>17</v>
      </c>
      <c r="O1201">
        <f t="shared" si="259"/>
        <v>31</v>
      </c>
      <c r="P1201">
        <f t="shared" si="260"/>
        <v>7</v>
      </c>
      <c r="Q1201">
        <f>IF(G1201="B",VLOOKUP(F1201,room_rates!$A$2:$G$8,3,FALSE),IF(G1201="P",VLOOKUP(F1201,room_rates!$A$2:$G$8,6,FALSE),IF(G1201="M",VLOOKUP(F1201,room_rates!$A$2:$G$8,7,FALSE),"")))</f>
        <v>140</v>
      </c>
      <c r="R1201">
        <f t="shared" si="261"/>
        <v>0</v>
      </c>
      <c r="S1201">
        <f>IF(J1201="Online Travel Agency",VLOOKUP(F1201,room_rates!$A$2:$G$8,3,FALSE)*15%,0)</f>
        <v>0</v>
      </c>
      <c r="T1201">
        <f t="shared" si="262"/>
        <v>0</v>
      </c>
      <c r="U1201">
        <f t="shared" si="263"/>
        <v>980</v>
      </c>
      <c r="V1201">
        <f t="shared" si="264"/>
        <v>7</v>
      </c>
    </row>
    <row r="1202" spans="1:22" ht="14.25" customHeight="1" x14ac:dyDescent="0.35">
      <c r="A1202" s="1">
        <v>1006256</v>
      </c>
      <c r="B1202" s="3">
        <v>45703</v>
      </c>
      <c r="C1202" s="3">
        <v>45722</v>
      </c>
      <c r="D1202" s="3">
        <v>45723</v>
      </c>
      <c r="E1202" s="1" t="s">
        <v>21</v>
      </c>
      <c r="F1202" s="1">
        <v>3</v>
      </c>
      <c r="G1202" s="1" t="s">
        <v>23</v>
      </c>
      <c r="H1202" s="1">
        <v>0</v>
      </c>
      <c r="I1202" s="1">
        <f t="shared" si="258"/>
        <v>0</v>
      </c>
      <c r="J1202" s="1" t="s">
        <v>15</v>
      </c>
      <c r="K1202" s="1">
        <v>2</v>
      </c>
      <c r="L1202" s="1" t="s">
        <v>19</v>
      </c>
      <c r="M1202" s="1" t="b">
        <v>0</v>
      </c>
      <c r="N1202" s="2" t="s">
        <v>17</v>
      </c>
      <c r="O1202">
        <f t="shared" si="259"/>
        <v>19</v>
      </c>
      <c r="P1202">
        <f t="shared" si="260"/>
        <v>1</v>
      </c>
      <c r="Q1202">
        <f>IF(G1202="B",VLOOKUP(F1202,room_rates!$A$2:$G$8,3,FALSE),IF(G1202="P",VLOOKUP(F1202,room_rates!$A$2:$G$8,6,FALSE),IF(G1202="M",VLOOKUP(F1202,room_rates!$A$2:$G$8,7,FALSE),"")))</f>
        <v>220</v>
      </c>
      <c r="R1202">
        <f t="shared" si="261"/>
        <v>0</v>
      </c>
      <c r="S1202">
        <f>IF(J1202="Online Travel Agency",VLOOKUP(F1202,room_rates!$A$2:$G$8,3,FALSE)*15%,0)</f>
        <v>0</v>
      </c>
      <c r="T1202">
        <f t="shared" si="262"/>
        <v>0</v>
      </c>
      <c r="U1202">
        <f t="shared" si="263"/>
        <v>440</v>
      </c>
      <c r="V1202">
        <f t="shared" si="264"/>
        <v>2</v>
      </c>
    </row>
    <row r="1203" spans="1:22" ht="14.25" customHeight="1" x14ac:dyDescent="0.35">
      <c r="A1203" s="1">
        <v>1006281</v>
      </c>
      <c r="B1203" s="3">
        <v>45715</v>
      </c>
      <c r="C1203" s="3">
        <v>45722</v>
      </c>
      <c r="D1203" s="3">
        <v>45726</v>
      </c>
      <c r="E1203" s="1" t="s">
        <v>18</v>
      </c>
      <c r="F1203" s="1">
        <v>1</v>
      </c>
      <c r="G1203" s="1" t="s">
        <v>23</v>
      </c>
      <c r="H1203" s="1">
        <v>0</v>
      </c>
      <c r="I1203" s="1">
        <f t="shared" si="258"/>
        <v>0</v>
      </c>
      <c r="J1203" s="1" t="s">
        <v>24</v>
      </c>
      <c r="K1203" s="1">
        <v>1</v>
      </c>
      <c r="L1203" s="1" t="s">
        <v>19</v>
      </c>
      <c r="M1203" s="1" t="b">
        <v>1</v>
      </c>
      <c r="N1203" s="2" t="s">
        <v>17</v>
      </c>
      <c r="O1203">
        <f t="shared" si="259"/>
        <v>7</v>
      </c>
      <c r="P1203">
        <f t="shared" si="260"/>
        <v>4</v>
      </c>
      <c r="Q1203">
        <f>IF(G1203="B",VLOOKUP(F1203,room_rates!$A$2:$G$8,3,FALSE),IF(G1203="P",VLOOKUP(F1203,room_rates!$A$2:$G$8,6,FALSE),IF(G1203="M",VLOOKUP(F1203,room_rates!$A$2:$G$8,7,FALSE),"")))</f>
        <v>120</v>
      </c>
      <c r="R1203">
        <f t="shared" si="261"/>
        <v>0</v>
      </c>
      <c r="S1203">
        <f>IF(J1203="Online Travel Agency",VLOOKUP(F1203,room_rates!$A$2:$G$8,3,FALSE)*15%,0)</f>
        <v>18</v>
      </c>
      <c r="T1203">
        <f t="shared" si="262"/>
        <v>1.2</v>
      </c>
      <c r="U1203">
        <f t="shared" si="263"/>
        <v>403.2</v>
      </c>
      <c r="V1203">
        <f t="shared" si="264"/>
        <v>4</v>
      </c>
    </row>
    <row r="1204" spans="1:22" ht="14.25" customHeight="1" x14ac:dyDescent="0.35">
      <c r="A1204" s="1">
        <v>1006300</v>
      </c>
      <c r="B1204" s="3">
        <v>45708</v>
      </c>
      <c r="C1204" s="3">
        <v>45722</v>
      </c>
      <c r="D1204" s="3">
        <v>45725</v>
      </c>
      <c r="E1204" s="1" t="s">
        <v>18</v>
      </c>
      <c r="F1204" s="1">
        <v>2</v>
      </c>
      <c r="G1204" s="1" t="s">
        <v>23</v>
      </c>
      <c r="H1204" s="1">
        <v>0</v>
      </c>
      <c r="I1204" s="1">
        <f t="shared" si="258"/>
        <v>0</v>
      </c>
      <c r="J1204" s="1" t="s">
        <v>24</v>
      </c>
      <c r="K1204" s="1">
        <v>2</v>
      </c>
      <c r="L1204" s="1" t="s">
        <v>19</v>
      </c>
      <c r="M1204" s="1" t="b">
        <v>0</v>
      </c>
      <c r="N1204" s="2" t="s">
        <v>17</v>
      </c>
      <c r="O1204">
        <f t="shared" si="259"/>
        <v>14</v>
      </c>
      <c r="P1204">
        <f t="shared" si="260"/>
        <v>3</v>
      </c>
      <c r="Q1204">
        <f>IF(G1204="B",VLOOKUP(F1204,room_rates!$A$2:$G$8,3,FALSE),IF(G1204="P",VLOOKUP(F1204,room_rates!$A$2:$G$8,6,FALSE),IF(G1204="M",VLOOKUP(F1204,room_rates!$A$2:$G$8,7,FALSE),"")))</f>
        <v>140</v>
      </c>
      <c r="R1204">
        <f t="shared" si="261"/>
        <v>0</v>
      </c>
      <c r="S1204">
        <f>IF(J1204="Online Travel Agency",VLOOKUP(F1204,room_rates!$A$2:$G$8,3,FALSE)*15%,0)</f>
        <v>21</v>
      </c>
      <c r="T1204">
        <f t="shared" si="262"/>
        <v>0</v>
      </c>
      <c r="U1204">
        <f t="shared" si="263"/>
        <v>714</v>
      </c>
      <c r="V1204">
        <f t="shared" si="264"/>
        <v>6</v>
      </c>
    </row>
    <row r="1205" spans="1:22" ht="14.25" customHeight="1" x14ac:dyDescent="0.35">
      <c r="A1205" s="1">
        <v>1006308</v>
      </c>
      <c r="B1205" s="3">
        <v>45691</v>
      </c>
      <c r="C1205" s="3">
        <v>45722</v>
      </c>
      <c r="D1205" s="3">
        <v>45728</v>
      </c>
      <c r="E1205" s="1" t="s">
        <v>21</v>
      </c>
      <c r="F1205" s="1">
        <v>3</v>
      </c>
      <c r="G1205" s="1" t="s">
        <v>23</v>
      </c>
      <c r="H1205" s="1">
        <v>0</v>
      </c>
      <c r="I1205" s="1">
        <f t="shared" si="258"/>
        <v>0</v>
      </c>
      <c r="J1205" s="1" t="s">
        <v>15</v>
      </c>
      <c r="K1205" s="1">
        <v>2</v>
      </c>
      <c r="L1205" s="1" t="s">
        <v>16</v>
      </c>
      <c r="M1205" s="1" t="b">
        <v>0</v>
      </c>
      <c r="N1205" s="2" t="s">
        <v>17</v>
      </c>
      <c r="O1205">
        <f t="shared" si="259"/>
        <v>31</v>
      </c>
      <c r="P1205">
        <f t="shared" si="260"/>
        <v>6</v>
      </c>
      <c r="Q1205">
        <f>IF(G1205="B",VLOOKUP(F1205,room_rates!$A$2:$G$8,3,FALSE),IF(G1205="P",VLOOKUP(F1205,room_rates!$A$2:$G$8,6,FALSE),IF(G1205="M",VLOOKUP(F1205,room_rates!$A$2:$G$8,7,FALSE),"")))</f>
        <v>220</v>
      </c>
      <c r="R1205">
        <f t="shared" si="261"/>
        <v>0</v>
      </c>
      <c r="S1205">
        <f>IF(J1205="Online Travel Agency",VLOOKUP(F1205,room_rates!$A$2:$G$8,3,FALSE)*15%,0)</f>
        <v>0</v>
      </c>
      <c r="T1205">
        <f t="shared" si="262"/>
        <v>0</v>
      </c>
      <c r="U1205">
        <f t="shared" si="263"/>
        <v>2640</v>
      </c>
      <c r="V1205">
        <f t="shared" si="264"/>
        <v>12</v>
      </c>
    </row>
    <row r="1206" spans="1:22" ht="14.25" customHeight="1" x14ac:dyDescent="0.35">
      <c r="A1206" s="1">
        <v>1006409</v>
      </c>
      <c r="B1206" s="3">
        <v>45693</v>
      </c>
      <c r="C1206" s="3">
        <v>45722</v>
      </c>
      <c r="D1206" s="3">
        <v>45728</v>
      </c>
      <c r="E1206" s="1" t="s">
        <v>18</v>
      </c>
      <c r="F1206" s="1">
        <v>1</v>
      </c>
      <c r="G1206" s="1" t="s">
        <v>23</v>
      </c>
      <c r="H1206" s="1">
        <v>0</v>
      </c>
      <c r="I1206" s="1">
        <f t="shared" si="258"/>
        <v>0</v>
      </c>
      <c r="J1206" s="1" t="s">
        <v>15</v>
      </c>
      <c r="K1206" s="1">
        <v>1</v>
      </c>
      <c r="L1206" s="1" t="s">
        <v>16</v>
      </c>
      <c r="M1206" s="1" t="b">
        <v>0</v>
      </c>
      <c r="N1206" s="2" t="s">
        <v>17</v>
      </c>
      <c r="O1206">
        <f t="shared" si="259"/>
        <v>29</v>
      </c>
      <c r="P1206">
        <f t="shared" si="260"/>
        <v>6</v>
      </c>
      <c r="Q1206">
        <f>IF(G1206="B",VLOOKUP(F1206,room_rates!$A$2:$G$8,3,FALSE),IF(G1206="P",VLOOKUP(F1206,room_rates!$A$2:$G$8,6,FALSE),IF(G1206="M",VLOOKUP(F1206,room_rates!$A$2:$G$8,7,FALSE),"")))</f>
        <v>120</v>
      </c>
      <c r="R1206">
        <f t="shared" si="261"/>
        <v>0</v>
      </c>
      <c r="S1206">
        <f>IF(J1206="Online Travel Agency",VLOOKUP(F1206,room_rates!$A$2:$G$8,3,FALSE)*15%,0)</f>
        <v>0</v>
      </c>
      <c r="T1206">
        <f t="shared" si="262"/>
        <v>0</v>
      </c>
      <c r="U1206">
        <f t="shared" si="263"/>
        <v>720</v>
      </c>
      <c r="V1206">
        <f t="shared" si="264"/>
        <v>6</v>
      </c>
    </row>
    <row r="1207" spans="1:22" ht="14.25" customHeight="1" x14ac:dyDescent="0.35">
      <c r="A1207" s="1">
        <v>1006410</v>
      </c>
      <c r="B1207" s="3">
        <v>45722</v>
      </c>
      <c r="C1207" s="3">
        <v>45722</v>
      </c>
      <c r="D1207" s="3">
        <v>45727</v>
      </c>
      <c r="E1207" s="1" t="s">
        <v>18</v>
      </c>
      <c r="F1207" s="1">
        <v>1</v>
      </c>
      <c r="G1207" s="1" t="s">
        <v>23</v>
      </c>
      <c r="H1207" s="1">
        <v>0</v>
      </c>
      <c r="I1207" s="1">
        <f t="shared" si="258"/>
        <v>0</v>
      </c>
      <c r="J1207" s="1" t="s">
        <v>20</v>
      </c>
      <c r="K1207" s="1">
        <v>1</v>
      </c>
      <c r="L1207" s="1" t="s">
        <v>19</v>
      </c>
      <c r="M1207" s="1" t="b">
        <v>0</v>
      </c>
      <c r="N1207" s="2" t="s">
        <v>17</v>
      </c>
      <c r="O1207">
        <f t="shared" si="259"/>
        <v>0</v>
      </c>
      <c r="P1207">
        <f t="shared" si="260"/>
        <v>5</v>
      </c>
      <c r="Q1207">
        <f>IF(G1207="B",VLOOKUP(F1207,room_rates!$A$2:$G$8,3,FALSE),IF(G1207="P",VLOOKUP(F1207,room_rates!$A$2:$G$8,6,FALSE),IF(G1207="M",VLOOKUP(F1207,room_rates!$A$2:$G$8,7,FALSE),"")))</f>
        <v>120</v>
      </c>
      <c r="R1207">
        <f t="shared" si="261"/>
        <v>0</v>
      </c>
      <c r="S1207">
        <f>IF(J1207="Online Travel Agency",VLOOKUP(F1207,room_rates!$A$2:$G$8,3,FALSE)*15%,0)</f>
        <v>0</v>
      </c>
      <c r="T1207">
        <f t="shared" si="262"/>
        <v>0</v>
      </c>
      <c r="U1207">
        <f t="shared" si="263"/>
        <v>600</v>
      </c>
      <c r="V1207">
        <f t="shared" si="264"/>
        <v>5</v>
      </c>
    </row>
    <row r="1208" spans="1:22" ht="14.25" customHeight="1" x14ac:dyDescent="0.35">
      <c r="A1208" s="1">
        <v>1006473</v>
      </c>
      <c r="B1208" s="3">
        <v>45717</v>
      </c>
      <c r="C1208" s="3">
        <v>45722</v>
      </c>
      <c r="D1208" s="3">
        <v>45724</v>
      </c>
      <c r="E1208" s="1" t="s">
        <v>18</v>
      </c>
      <c r="F1208" s="1">
        <v>1</v>
      </c>
      <c r="G1208" s="1" t="s">
        <v>23</v>
      </c>
      <c r="H1208" s="1">
        <v>0</v>
      </c>
      <c r="I1208" s="1">
        <f t="shared" si="258"/>
        <v>0</v>
      </c>
      <c r="J1208" s="1" t="s">
        <v>24</v>
      </c>
      <c r="K1208" s="1">
        <v>1</v>
      </c>
      <c r="L1208" s="1" t="s">
        <v>19</v>
      </c>
      <c r="M1208" s="1" t="b">
        <v>0</v>
      </c>
      <c r="N1208" s="2" t="s">
        <v>17</v>
      </c>
      <c r="O1208">
        <f t="shared" si="259"/>
        <v>5</v>
      </c>
      <c r="P1208">
        <f t="shared" si="260"/>
        <v>2</v>
      </c>
      <c r="Q1208">
        <f>IF(G1208="B",VLOOKUP(F1208,room_rates!$A$2:$G$8,3,FALSE),IF(G1208="P",VLOOKUP(F1208,room_rates!$A$2:$G$8,6,FALSE),IF(G1208="M",VLOOKUP(F1208,room_rates!$A$2:$G$8,7,FALSE),"")))</f>
        <v>120</v>
      </c>
      <c r="R1208">
        <f t="shared" si="261"/>
        <v>0</v>
      </c>
      <c r="S1208">
        <f>IF(J1208="Online Travel Agency",VLOOKUP(F1208,room_rates!$A$2:$G$8,3,FALSE)*15%,0)</f>
        <v>18</v>
      </c>
      <c r="T1208">
        <f t="shared" si="262"/>
        <v>0</v>
      </c>
      <c r="U1208">
        <f t="shared" si="263"/>
        <v>204</v>
      </c>
      <c r="V1208">
        <f t="shared" si="264"/>
        <v>2</v>
      </c>
    </row>
    <row r="1209" spans="1:22" ht="14.25" customHeight="1" x14ac:dyDescent="0.35">
      <c r="A1209" s="1">
        <v>1006524</v>
      </c>
      <c r="B1209" s="3">
        <v>45722</v>
      </c>
      <c r="C1209" s="3">
        <v>45722</v>
      </c>
      <c r="D1209" s="3">
        <v>45725</v>
      </c>
      <c r="E1209" s="1" t="s">
        <v>18</v>
      </c>
      <c r="F1209" s="1">
        <v>2</v>
      </c>
      <c r="G1209" s="1" t="s">
        <v>23</v>
      </c>
      <c r="H1209" s="1">
        <v>0</v>
      </c>
      <c r="I1209" s="1">
        <f t="shared" si="258"/>
        <v>0</v>
      </c>
      <c r="J1209" s="1" t="s">
        <v>20</v>
      </c>
      <c r="K1209" s="1">
        <v>1</v>
      </c>
      <c r="L1209" s="1" t="s">
        <v>16</v>
      </c>
      <c r="M1209" s="1" t="b">
        <v>0</v>
      </c>
      <c r="N1209" s="2" t="s">
        <v>17</v>
      </c>
      <c r="O1209">
        <f t="shared" si="259"/>
        <v>0</v>
      </c>
      <c r="P1209">
        <f t="shared" si="260"/>
        <v>3</v>
      </c>
      <c r="Q1209">
        <f>IF(G1209="B",VLOOKUP(F1209,room_rates!$A$2:$G$8,3,FALSE),IF(G1209="P",VLOOKUP(F1209,room_rates!$A$2:$G$8,6,FALSE),IF(G1209="M",VLOOKUP(F1209,room_rates!$A$2:$G$8,7,FALSE),"")))</f>
        <v>140</v>
      </c>
      <c r="R1209">
        <f t="shared" si="261"/>
        <v>0</v>
      </c>
      <c r="S1209">
        <f>IF(J1209="Online Travel Agency",VLOOKUP(F1209,room_rates!$A$2:$G$8,3,FALSE)*15%,0)</f>
        <v>0</v>
      </c>
      <c r="T1209">
        <f t="shared" si="262"/>
        <v>0</v>
      </c>
      <c r="U1209">
        <f t="shared" si="263"/>
        <v>420</v>
      </c>
      <c r="V1209">
        <f t="shared" si="264"/>
        <v>3</v>
      </c>
    </row>
    <row r="1210" spans="1:22" ht="14.25" customHeight="1" x14ac:dyDescent="0.35">
      <c r="A1210" s="1">
        <v>1006537</v>
      </c>
      <c r="B1210" s="3">
        <v>45722</v>
      </c>
      <c r="C1210" s="3">
        <v>45722</v>
      </c>
      <c r="D1210" s="3">
        <v>45728</v>
      </c>
      <c r="E1210" s="1" t="s">
        <v>18</v>
      </c>
      <c r="F1210" s="1">
        <v>1</v>
      </c>
      <c r="G1210" s="1" t="s">
        <v>23</v>
      </c>
      <c r="H1210" s="1">
        <v>0</v>
      </c>
      <c r="I1210" s="1">
        <f t="shared" si="258"/>
        <v>0</v>
      </c>
      <c r="J1210" s="1" t="s">
        <v>20</v>
      </c>
      <c r="K1210" s="1">
        <v>2</v>
      </c>
      <c r="L1210" s="1" t="s">
        <v>19</v>
      </c>
      <c r="M1210" s="1" t="b">
        <v>0</v>
      </c>
      <c r="N1210" s="2" t="s">
        <v>17</v>
      </c>
      <c r="O1210">
        <f t="shared" si="259"/>
        <v>0</v>
      </c>
      <c r="P1210">
        <f t="shared" si="260"/>
        <v>6</v>
      </c>
      <c r="Q1210">
        <f>IF(G1210="B",VLOOKUP(F1210,room_rates!$A$2:$G$8,3,FALSE),IF(G1210="P",VLOOKUP(F1210,room_rates!$A$2:$G$8,6,FALSE),IF(G1210="M",VLOOKUP(F1210,room_rates!$A$2:$G$8,7,FALSE),"")))</f>
        <v>120</v>
      </c>
      <c r="R1210">
        <f t="shared" si="261"/>
        <v>0</v>
      </c>
      <c r="S1210">
        <f>IF(J1210="Online Travel Agency",VLOOKUP(F1210,room_rates!$A$2:$G$8,3,FALSE)*15%,0)</f>
        <v>0</v>
      </c>
      <c r="T1210">
        <f t="shared" si="262"/>
        <v>0</v>
      </c>
      <c r="U1210">
        <f t="shared" si="263"/>
        <v>1440</v>
      </c>
      <c r="V1210">
        <f t="shared" si="264"/>
        <v>12</v>
      </c>
    </row>
    <row r="1211" spans="1:22" ht="14.25" customHeight="1" x14ac:dyDescent="0.35">
      <c r="A1211" s="1">
        <v>1006547</v>
      </c>
      <c r="B1211" s="3">
        <v>45715</v>
      </c>
      <c r="C1211" s="3">
        <v>45722</v>
      </c>
      <c r="D1211" s="3">
        <v>45723</v>
      </c>
      <c r="E1211" s="1" t="s">
        <v>18</v>
      </c>
      <c r="F1211" s="1">
        <v>1</v>
      </c>
      <c r="G1211" s="1" t="s">
        <v>23</v>
      </c>
      <c r="H1211" s="1">
        <v>0</v>
      </c>
      <c r="I1211" s="1">
        <f t="shared" si="258"/>
        <v>0</v>
      </c>
      <c r="J1211" s="1" t="s">
        <v>24</v>
      </c>
      <c r="K1211" s="1">
        <v>2</v>
      </c>
      <c r="L1211" s="1" t="s">
        <v>19</v>
      </c>
      <c r="M1211" s="1" t="b">
        <v>0</v>
      </c>
      <c r="N1211" s="2" t="s">
        <v>17</v>
      </c>
      <c r="O1211">
        <f t="shared" si="259"/>
        <v>7</v>
      </c>
      <c r="P1211">
        <f t="shared" si="260"/>
        <v>1</v>
      </c>
      <c r="Q1211">
        <f>IF(G1211="B",VLOOKUP(F1211,room_rates!$A$2:$G$8,3,FALSE),IF(G1211="P",VLOOKUP(F1211,room_rates!$A$2:$G$8,6,FALSE),IF(G1211="M",VLOOKUP(F1211,room_rates!$A$2:$G$8,7,FALSE),"")))</f>
        <v>120</v>
      </c>
      <c r="R1211">
        <f t="shared" si="261"/>
        <v>0</v>
      </c>
      <c r="S1211">
        <f>IF(J1211="Online Travel Agency",VLOOKUP(F1211,room_rates!$A$2:$G$8,3,FALSE)*15%,0)</f>
        <v>18</v>
      </c>
      <c r="T1211">
        <f t="shared" si="262"/>
        <v>0</v>
      </c>
      <c r="U1211">
        <f t="shared" si="263"/>
        <v>204</v>
      </c>
      <c r="V1211">
        <f t="shared" si="264"/>
        <v>2</v>
      </c>
    </row>
    <row r="1212" spans="1:22" ht="14.25" customHeight="1" x14ac:dyDescent="0.35">
      <c r="A1212" s="1">
        <v>1006577</v>
      </c>
      <c r="B1212" s="3">
        <v>45705</v>
      </c>
      <c r="C1212" s="3">
        <v>45722</v>
      </c>
      <c r="D1212" s="3">
        <v>45726</v>
      </c>
      <c r="E1212" s="1" t="s">
        <v>18</v>
      </c>
      <c r="F1212" s="1">
        <v>2</v>
      </c>
      <c r="G1212" s="1" t="s">
        <v>23</v>
      </c>
      <c r="H1212" s="1">
        <v>0</v>
      </c>
      <c r="I1212" s="1">
        <f t="shared" si="258"/>
        <v>0</v>
      </c>
      <c r="J1212" s="1" t="s">
        <v>24</v>
      </c>
      <c r="K1212" s="1">
        <v>1</v>
      </c>
      <c r="L1212" s="1" t="s">
        <v>19</v>
      </c>
      <c r="M1212" s="1" t="b">
        <v>0</v>
      </c>
      <c r="N1212" s="2" t="s">
        <v>17</v>
      </c>
      <c r="O1212">
        <f t="shared" si="259"/>
        <v>17</v>
      </c>
      <c r="P1212">
        <f t="shared" si="260"/>
        <v>4</v>
      </c>
      <c r="Q1212">
        <f>IF(G1212="B",VLOOKUP(F1212,room_rates!$A$2:$G$8,3,FALSE),IF(G1212="P",VLOOKUP(F1212,room_rates!$A$2:$G$8,6,FALSE),IF(G1212="M",VLOOKUP(F1212,room_rates!$A$2:$G$8,7,FALSE),"")))</f>
        <v>140</v>
      </c>
      <c r="R1212">
        <f t="shared" si="261"/>
        <v>0</v>
      </c>
      <c r="S1212">
        <f>IF(J1212="Online Travel Agency",VLOOKUP(F1212,room_rates!$A$2:$G$8,3,FALSE)*15%,0)</f>
        <v>21</v>
      </c>
      <c r="T1212">
        <f t="shared" si="262"/>
        <v>0</v>
      </c>
      <c r="U1212">
        <f t="shared" si="263"/>
        <v>476</v>
      </c>
      <c r="V1212">
        <f t="shared" si="264"/>
        <v>4</v>
      </c>
    </row>
    <row r="1213" spans="1:22" ht="14.25" customHeight="1" x14ac:dyDescent="0.35">
      <c r="A1213" s="1">
        <v>1006696</v>
      </c>
      <c r="B1213" s="3">
        <v>45722</v>
      </c>
      <c r="C1213" s="3">
        <v>45722</v>
      </c>
      <c r="D1213" s="3">
        <v>45725</v>
      </c>
      <c r="E1213" s="1" t="s">
        <v>21</v>
      </c>
      <c r="F1213" s="1">
        <v>5</v>
      </c>
      <c r="G1213" s="1" t="s">
        <v>23</v>
      </c>
      <c r="H1213" s="1">
        <v>0</v>
      </c>
      <c r="I1213" s="1">
        <f t="shared" si="258"/>
        <v>0</v>
      </c>
      <c r="J1213" s="1" t="s">
        <v>20</v>
      </c>
      <c r="K1213" s="1">
        <v>2</v>
      </c>
      <c r="L1213" s="1" t="s">
        <v>16</v>
      </c>
      <c r="M1213" s="1" t="b">
        <v>0</v>
      </c>
      <c r="N1213" s="2" t="s">
        <v>17</v>
      </c>
      <c r="O1213">
        <f t="shared" si="259"/>
        <v>0</v>
      </c>
      <c r="P1213">
        <f t="shared" si="260"/>
        <v>3</v>
      </c>
      <c r="Q1213">
        <f>IF(G1213="B",VLOOKUP(F1213,room_rates!$A$2:$G$8,3,FALSE),IF(G1213="P",VLOOKUP(F1213,room_rates!$A$2:$G$8,6,FALSE),IF(G1213="M",VLOOKUP(F1213,room_rates!$A$2:$G$8,7,FALSE),"")))</f>
        <v>240</v>
      </c>
      <c r="R1213">
        <f t="shared" si="261"/>
        <v>0</v>
      </c>
      <c r="S1213">
        <f>IF(J1213="Online Travel Agency",VLOOKUP(F1213,room_rates!$A$2:$G$8,3,FALSE)*15%,0)</f>
        <v>0</v>
      </c>
      <c r="T1213">
        <f t="shared" si="262"/>
        <v>0</v>
      </c>
      <c r="U1213">
        <f t="shared" si="263"/>
        <v>1440</v>
      </c>
      <c r="V1213">
        <f t="shared" si="264"/>
        <v>6</v>
      </c>
    </row>
    <row r="1214" spans="1:22" ht="14.25" customHeight="1" x14ac:dyDescent="0.35">
      <c r="A1214" s="1">
        <v>1006754</v>
      </c>
      <c r="B1214" s="3">
        <v>45722</v>
      </c>
      <c r="C1214" s="3">
        <v>45722</v>
      </c>
      <c r="D1214" s="3">
        <v>45729</v>
      </c>
      <c r="E1214" s="1" t="s">
        <v>21</v>
      </c>
      <c r="F1214" s="1">
        <v>3</v>
      </c>
      <c r="G1214" s="1" t="s">
        <v>23</v>
      </c>
      <c r="H1214" s="1">
        <v>0</v>
      </c>
      <c r="I1214" s="1">
        <f t="shared" si="258"/>
        <v>0</v>
      </c>
      <c r="J1214" s="1" t="s">
        <v>20</v>
      </c>
      <c r="K1214" s="1">
        <v>2</v>
      </c>
      <c r="L1214" s="1" t="s">
        <v>19</v>
      </c>
      <c r="M1214" s="1" t="b">
        <v>0</v>
      </c>
      <c r="N1214" s="2" t="s">
        <v>17</v>
      </c>
      <c r="O1214">
        <f t="shared" si="259"/>
        <v>0</v>
      </c>
      <c r="P1214">
        <f t="shared" si="260"/>
        <v>7</v>
      </c>
      <c r="Q1214">
        <f>IF(G1214="B",VLOOKUP(F1214,room_rates!$A$2:$G$8,3,FALSE),IF(G1214="P",VLOOKUP(F1214,room_rates!$A$2:$G$8,6,FALSE),IF(G1214="M",VLOOKUP(F1214,room_rates!$A$2:$G$8,7,FALSE),"")))</f>
        <v>220</v>
      </c>
      <c r="R1214">
        <f t="shared" si="261"/>
        <v>0</v>
      </c>
      <c r="S1214">
        <f>IF(J1214="Online Travel Agency",VLOOKUP(F1214,room_rates!$A$2:$G$8,3,FALSE)*15%,0)</f>
        <v>0</v>
      </c>
      <c r="T1214">
        <f t="shared" si="262"/>
        <v>0</v>
      </c>
      <c r="U1214">
        <f t="shared" si="263"/>
        <v>3080</v>
      </c>
      <c r="V1214">
        <f t="shared" si="264"/>
        <v>14</v>
      </c>
    </row>
    <row r="1215" spans="1:22" ht="14.25" customHeight="1" x14ac:dyDescent="0.35">
      <c r="A1215" s="1">
        <v>1006771</v>
      </c>
      <c r="B1215" s="3">
        <v>45714</v>
      </c>
      <c r="C1215" s="3">
        <v>45722</v>
      </c>
      <c r="D1215" s="3">
        <v>45728</v>
      </c>
      <c r="E1215" s="1" t="s">
        <v>21</v>
      </c>
      <c r="F1215" s="1">
        <v>3</v>
      </c>
      <c r="G1215" s="1" t="s">
        <v>23</v>
      </c>
      <c r="H1215" s="1">
        <v>0</v>
      </c>
      <c r="I1215" s="1">
        <f t="shared" si="258"/>
        <v>0</v>
      </c>
      <c r="J1215" s="1" t="s">
        <v>24</v>
      </c>
      <c r="K1215" s="1">
        <v>2</v>
      </c>
      <c r="L1215" s="1" t="s">
        <v>19</v>
      </c>
      <c r="M1215" s="1" t="b">
        <v>0</v>
      </c>
      <c r="N1215" s="2" t="s">
        <v>17</v>
      </c>
      <c r="O1215">
        <f t="shared" si="259"/>
        <v>8</v>
      </c>
      <c r="P1215">
        <f t="shared" si="260"/>
        <v>6</v>
      </c>
      <c r="Q1215">
        <f>IF(G1215="B",VLOOKUP(F1215,room_rates!$A$2:$G$8,3,FALSE),IF(G1215="P",VLOOKUP(F1215,room_rates!$A$2:$G$8,6,FALSE),IF(G1215="M",VLOOKUP(F1215,room_rates!$A$2:$G$8,7,FALSE),"")))</f>
        <v>220</v>
      </c>
      <c r="R1215">
        <f t="shared" si="261"/>
        <v>0</v>
      </c>
      <c r="S1215">
        <f>IF(J1215="Online Travel Agency",VLOOKUP(F1215,room_rates!$A$2:$G$8,3,FALSE)*15%,0)</f>
        <v>33</v>
      </c>
      <c r="T1215">
        <f t="shared" si="262"/>
        <v>0</v>
      </c>
      <c r="U1215">
        <f t="shared" si="263"/>
        <v>2244</v>
      </c>
      <c r="V1215">
        <f t="shared" si="264"/>
        <v>12</v>
      </c>
    </row>
    <row r="1216" spans="1:22" ht="14.25" hidden="1" customHeight="1" x14ac:dyDescent="0.35">
      <c r="A1216" s="1">
        <v>1006968</v>
      </c>
      <c r="B1216" s="3">
        <v>45722</v>
      </c>
      <c r="C1216" s="3">
        <v>45722</v>
      </c>
      <c r="E1216" s="1" t="s">
        <v>18</v>
      </c>
      <c r="F1216" s="1">
        <v>1</v>
      </c>
      <c r="H1216" s="1">
        <v>0</v>
      </c>
      <c r="I1216" s="1"/>
      <c r="J1216" s="2" t="s">
        <v>15</v>
      </c>
      <c r="K1216" s="1">
        <v>1</v>
      </c>
      <c r="L1216" s="1" t="s">
        <v>19</v>
      </c>
      <c r="N1216" s="2" t="s">
        <v>22</v>
      </c>
    </row>
    <row r="1217" spans="1:22" ht="14.25" hidden="1" customHeight="1" x14ac:dyDescent="0.35">
      <c r="A1217" s="1">
        <v>1007026</v>
      </c>
      <c r="B1217" s="3">
        <v>45722</v>
      </c>
      <c r="C1217" s="3">
        <v>45722</v>
      </c>
      <c r="E1217" s="1" t="s">
        <v>21</v>
      </c>
      <c r="F1217" s="1">
        <v>3</v>
      </c>
      <c r="H1217" s="1">
        <v>0</v>
      </c>
      <c r="I1217" s="1"/>
      <c r="J1217" s="2" t="s">
        <v>15</v>
      </c>
      <c r="K1217" s="1">
        <v>1</v>
      </c>
      <c r="L1217" s="1" t="s">
        <v>19</v>
      </c>
      <c r="N1217" s="2" t="s">
        <v>22</v>
      </c>
    </row>
    <row r="1218" spans="1:22" ht="14.25" hidden="1" customHeight="1" x14ac:dyDescent="0.35">
      <c r="A1218" s="1">
        <v>1007042</v>
      </c>
      <c r="B1218" s="3">
        <v>45714</v>
      </c>
      <c r="C1218" s="3">
        <v>45722</v>
      </c>
      <c r="E1218" s="1" t="s">
        <v>18</v>
      </c>
      <c r="F1218" s="1">
        <v>1</v>
      </c>
      <c r="H1218" s="1">
        <v>0</v>
      </c>
      <c r="I1218" s="1"/>
      <c r="J1218" s="2" t="s">
        <v>15</v>
      </c>
      <c r="K1218" s="1">
        <v>2</v>
      </c>
      <c r="L1218" s="1" t="s">
        <v>16</v>
      </c>
      <c r="N1218" s="2" t="s">
        <v>22</v>
      </c>
    </row>
    <row r="1219" spans="1:22" ht="14.25" hidden="1" customHeight="1" x14ac:dyDescent="0.35">
      <c r="A1219" s="1">
        <v>1007170</v>
      </c>
      <c r="B1219" s="3">
        <v>45722</v>
      </c>
      <c r="C1219" s="3">
        <v>45722</v>
      </c>
      <c r="E1219" s="1" t="s">
        <v>18</v>
      </c>
      <c r="F1219" s="1">
        <v>1</v>
      </c>
      <c r="H1219" s="1">
        <v>0</v>
      </c>
      <c r="I1219" s="1"/>
      <c r="J1219" s="2" t="s">
        <v>15</v>
      </c>
      <c r="K1219" s="1">
        <v>2</v>
      </c>
      <c r="L1219" s="1" t="s">
        <v>19</v>
      </c>
      <c r="N1219" s="2" t="s">
        <v>22</v>
      </c>
    </row>
    <row r="1220" spans="1:22" ht="14.25" customHeight="1" x14ac:dyDescent="0.35">
      <c r="A1220" s="1">
        <v>1001748</v>
      </c>
      <c r="B1220" s="3">
        <v>45716</v>
      </c>
      <c r="C1220" s="3">
        <v>45723</v>
      </c>
      <c r="D1220" s="3">
        <v>45728</v>
      </c>
      <c r="E1220" s="1" t="s">
        <v>21</v>
      </c>
      <c r="F1220" s="1">
        <v>5</v>
      </c>
      <c r="G1220" s="1" t="s">
        <v>23</v>
      </c>
      <c r="H1220" s="1">
        <v>0</v>
      </c>
      <c r="I1220" s="1">
        <f t="shared" ref="I1220:I1229" si="265">H1220/100</f>
        <v>0</v>
      </c>
      <c r="J1220" s="1" t="s">
        <v>24</v>
      </c>
      <c r="K1220" s="1">
        <v>1</v>
      </c>
      <c r="L1220" s="1" t="s">
        <v>19</v>
      </c>
      <c r="M1220" s="1" t="b">
        <v>0</v>
      </c>
      <c r="N1220" s="2" t="s">
        <v>17</v>
      </c>
      <c r="O1220">
        <f t="shared" ref="O1220:O1229" si="266">C1220-B1220</f>
        <v>7</v>
      </c>
      <c r="P1220">
        <f t="shared" ref="P1220:P1229" si="267">D1220-C1220</f>
        <v>5</v>
      </c>
      <c r="Q1220">
        <f>IF(G1220="B",VLOOKUP(F1220,room_rates!$A$2:$G$8,3,FALSE),IF(G1220="P",VLOOKUP(F1220,room_rates!$A$2:$G$8,6,FALSE),IF(G1220="M",VLOOKUP(F1220,room_rates!$A$2:$G$8,7,FALSE),"")))</f>
        <v>240</v>
      </c>
      <c r="R1220">
        <f t="shared" ref="R1220:R1229" si="268">Q1220*(H1220/100)</f>
        <v>0</v>
      </c>
      <c r="S1220">
        <f>IF(J1220="Online Travel Agency",VLOOKUP(F1220,room_rates!$A$2:$G$8,3,FALSE)*15%,0)</f>
        <v>36</v>
      </c>
      <c r="T1220">
        <f t="shared" ref="T1220:T1229" si="269">IF(M1220=TRUE, Q1220*1%,0)</f>
        <v>0</v>
      </c>
      <c r="U1220">
        <f t="shared" ref="U1220:U1229" si="270">(Q1220-R1220-S1220-T1220)*V1220</f>
        <v>1020</v>
      </c>
      <c r="V1220">
        <f t="shared" ref="V1220:V1229" si="271">K1220*P1220</f>
        <v>5</v>
      </c>
    </row>
    <row r="1221" spans="1:22" ht="14.25" customHeight="1" x14ac:dyDescent="0.35">
      <c r="A1221" s="1">
        <v>1001840</v>
      </c>
      <c r="B1221" s="3">
        <v>45716</v>
      </c>
      <c r="C1221" s="3">
        <v>45723</v>
      </c>
      <c r="D1221" s="3">
        <v>45727</v>
      </c>
      <c r="E1221" s="1" t="s">
        <v>13</v>
      </c>
      <c r="F1221" s="1">
        <v>7</v>
      </c>
      <c r="G1221" s="1" t="s">
        <v>23</v>
      </c>
      <c r="H1221" s="1">
        <v>0</v>
      </c>
      <c r="I1221" s="1">
        <f t="shared" si="265"/>
        <v>0</v>
      </c>
      <c r="J1221" s="1" t="s">
        <v>24</v>
      </c>
      <c r="K1221" s="1">
        <v>1</v>
      </c>
      <c r="L1221" s="1" t="s">
        <v>19</v>
      </c>
      <c r="M1221" s="1" t="b">
        <v>0</v>
      </c>
      <c r="N1221" s="2" t="s">
        <v>17</v>
      </c>
      <c r="O1221">
        <f t="shared" si="266"/>
        <v>7</v>
      </c>
      <c r="P1221">
        <f t="shared" si="267"/>
        <v>4</v>
      </c>
      <c r="Q1221">
        <f>IF(G1221="B",VLOOKUP(F1221,room_rates!$A$2:$G$8,3,FALSE),IF(G1221="P",VLOOKUP(F1221,room_rates!$A$2:$G$8,6,FALSE),IF(G1221="M",VLOOKUP(F1221,room_rates!$A$2:$G$8,7,FALSE),"")))</f>
        <v>450</v>
      </c>
      <c r="R1221">
        <f t="shared" si="268"/>
        <v>0</v>
      </c>
      <c r="S1221">
        <f>IF(J1221="Online Travel Agency",VLOOKUP(F1221,room_rates!$A$2:$G$8,3,FALSE)*15%,0)</f>
        <v>67.5</v>
      </c>
      <c r="T1221">
        <f t="shared" si="269"/>
        <v>0</v>
      </c>
      <c r="U1221">
        <f t="shared" si="270"/>
        <v>1530</v>
      </c>
      <c r="V1221">
        <f t="shared" si="271"/>
        <v>4</v>
      </c>
    </row>
    <row r="1222" spans="1:22" ht="14.25" customHeight="1" x14ac:dyDescent="0.35">
      <c r="A1222" s="1">
        <v>1002013</v>
      </c>
      <c r="B1222" s="3">
        <v>45723</v>
      </c>
      <c r="C1222" s="3">
        <v>45723</v>
      </c>
      <c r="D1222" s="3">
        <v>45725</v>
      </c>
      <c r="E1222" s="1" t="s">
        <v>13</v>
      </c>
      <c r="F1222" s="1">
        <v>6</v>
      </c>
      <c r="G1222" s="1" t="s">
        <v>23</v>
      </c>
      <c r="H1222" s="1">
        <v>0</v>
      </c>
      <c r="I1222" s="1">
        <f t="shared" si="265"/>
        <v>0</v>
      </c>
      <c r="J1222" s="1" t="s">
        <v>20</v>
      </c>
      <c r="K1222" s="1">
        <v>2</v>
      </c>
      <c r="L1222" s="1" t="s">
        <v>16</v>
      </c>
      <c r="M1222" s="1" t="b">
        <v>0</v>
      </c>
      <c r="N1222" s="2" t="s">
        <v>17</v>
      </c>
      <c r="O1222">
        <f t="shared" si="266"/>
        <v>0</v>
      </c>
      <c r="P1222">
        <f t="shared" si="267"/>
        <v>2</v>
      </c>
      <c r="Q1222">
        <f>IF(G1222="B",VLOOKUP(F1222,room_rates!$A$2:$G$8,3,FALSE),IF(G1222="P",VLOOKUP(F1222,room_rates!$A$2:$G$8,6,FALSE),IF(G1222="M",VLOOKUP(F1222,room_rates!$A$2:$G$8,7,FALSE),"")))</f>
        <v>350</v>
      </c>
      <c r="R1222">
        <f t="shared" si="268"/>
        <v>0</v>
      </c>
      <c r="S1222">
        <f>IF(J1222="Online Travel Agency",VLOOKUP(F1222,room_rates!$A$2:$G$8,3,FALSE)*15%,0)</f>
        <v>0</v>
      </c>
      <c r="T1222">
        <f t="shared" si="269"/>
        <v>0</v>
      </c>
      <c r="U1222">
        <f t="shared" si="270"/>
        <v>1400</v>
      </c>
      <c r="V1222">
        <f t="shared" si="271"/>
        <v>4</v>
      </c>
    </row>
    <row r="1223" spans="1:22" ht="14.25" customHeight="1" x14ac:dyDescent="0.35">
      <c r="A1223" s="1">
        <v>1006156</v>
      </c>
      <c r="B1223" s="3">
        <v>45723</v>
      </c>
      <c r="C1223" s="3">
        <v>45723</v>
      </c>
      <c r="D1223" s="3">
        <v>45727</v>
      </c>
      <c r="E1223" s="1" t="s">
        <v>18</v>
      </c>
      <c r="F1223" s="1">
        <v>1</v>
      </c>
      <c r="G1223" s="1" t="s">
        <v>23</v>
      </c>
      <c r="H1223" s="1">
        <v>0</v>
      </c>
      <c r="I1223" s="1">
        <f t="shared" si="265"/>
        <v>0</v>
      </c>
      <c r="J1223" s="1" t="s">
        <v>20</v>
      </c>
      <c r="K1223" s="1">
        <v>1</v>
      </c>
      <c r="L1223" s="1" t="s">
        <v>19</v>
      </c>
      <c r="M1223" s="1" t="b">
        <v>1</v>
      </c>
      <c r="N1223" s="2" t="s">
        <v>17</v>
      </c>
      <c r="O1223">
        <f t="shared" si="266"/>
        <v>0</v>
      </c>
      <c r="P1223">
        <f t="shared" si="267"/>
        <v>4</v>
      </c>
      <c r="Q1223">
        <f>IF(G1223="B",VLOOKUP(F1223,room_rates!$A$2:$G$8,3,FALSE),IF(G1223="P",VLOOKUP(F1223,room_rates!$A$2:$G$8,6,FALSE),IF(G1223="M",VLOOKUP(F1223,room_rates!$A$2:$G$8,7,FALSE),"")))</f>
        <v>120</v>
      </c>
      <c r="R1223">
        <f t="shared" si="268"/>
        <v>0</v>
      </c>
      <c r="S1223">
        <f>IF(J1223="Online Travel Agency",VLOOKUP(F1223,room_rates!$A$2:$G$8,3,FALSE)*15%,0)</f>
        <v>0</v>
      </c>
      <c r="T1223">
        <f t="shared" si="269"/>
        <v>1.2</v>
      </c>
      <c r="U1223">
        <f t="shared" si="270"/>
        <v>475.2</v>
      </c>
      <c r="V1223">
        <f t="shared" si="271"/>
        <v>4</v>
      </c>
    </row>
    <row r="1224" spans="1:22" ht="14.25" customHeight="1" x14ac:dyDescent="0.35">
      <c r="A1224" s="1">
        <v>1006459</v>
      </c>
      <c r="B1224" s="3">
        <v>45714</v>
      </c>
      <c r="C1224" s="3">
        <v>45723</v>
      </c>
      <c r="D1224" s="3">
        <v>45729</v>
      </c>
      <c r="E1224" s="1" t="s">
        <v>18</v>
      </c>
      <c r="F1224" s="1">
        <v>1</v>
      </c>
      <c r="G1224" s="1" t="s">
        <v>23</v>
      </c>
      <c r="H1224" s="1">
        <v>0</v>
      </c>
      <c r="I1224" s="1">
        <f t="shared" si="265"/>
        <v>0</v>
      </c>
      <c r="J1224" s="1" t="s">
        <v>15</v>
      </c>
      <c r="K1224" s="1">
        <v>1</v>
      </c>
      <c r="L1224" s="1" t="s">
        <v>16</v>
      </c>
      <c r="M1224" s="1" t="b">
        <v>0</v>
      </c>
      <c r="N1224" s="2" t="s">
        <v>17</v>
      </c>
      <c r="O1224">
        <f t="shared" si="266"/>
        <v>9</v>
      </c>
      <c r="P1224">
        <f t="shared" si="267"/>
        <v>6</v>
      </c>
      <c r="Q1224">
        <f>IF(G1224="B",VLOOKUP(F1224,room_rates!$A$2:$G$8,3,FALSE),IF(G1224="P",VLOOKUP(F1224,room_rates!$A$2:$G$8,6,FALSE),IF(G1224="M",VLOOKUP(F1224,room_rates!$A$2:$G$8,7,FALSE),"")))</f>
        <v>120</v>
      </c>
      <c r="R1224">
        <f t="shared" si="268"/>
        <v>0</v>
      </c>
      <c r="S1224">
        <f>IF(J1224="Online Travel Agency",VLOOKUP(F1224,room_rates!$A$2:$G$8,3,FALSE)*15%,0)</f>
        <v>0</v>
      </c>
      <c r="T1224">
        <f t="shared" si="269"/>
        <v>0</v>
      </c>
      <c r="U1224">
        <f t="shared" si="270"/>
        <v>720</v>
      </c>
      <c r="V1224">
        <f t="shared" si="271"/>
        <v>6</v>
      </c>
    </row>
    <row r="1225" spans="1:22" ht="14.25" customHeight="1" x14ac:dyDescent="0.35">
      <c r="A1225" s="1">
        <v>1006477</v>
      </c>
      <c r="B1225" s="3">
        <v>45708</v>
      </c>
      <c r="C1225" s="3">
        <v>45723</v>
      </c>
      <c r="D1225" s="3">
        <v>45730</v>
      </c>
      <c r="E1225" s="1" t="s">
        <v>21</v>
      </c>
      <c r="F1225" s="1">
        <v>3</v>
      </c>
      <c r="G1225" s="1" t="s">
        <v>23</v>
      </c>
      <c r="H1225" s="1">
        <v>0</v>
      </c>
      <c r="I1225" s="1">
        <f t="shared" si="265"/>
        <v>0</v>
      </c>
      <c r="J1225" s="1" t="s">
        <v>24</v>
      </c>
      <c r="K1225" s="1">
        <v>2</v>
      </c>
      <c r="L1225" s="1" t="s">
        <v>19</v>
      </c>
      <c r="M1225" s="1" t="b">
        <v>1</v>
      </c>
      <c r="N1225" s="2" t="s">
        <v>17</v>
      </c>
      <c r="O1225">
        <f t="shared" si="266"/>
        <v>15</v>
      </c>
      <c r="P1225">
        <f t="shared" si="267"/>
        <v>7</v>
      </c>
      <c r="Q1225">
        <f>IF(G1225="B",VLOOKUP(F1225,room_rates!$A$2:$G$8,3,FALSE),IF(G1225="P",VLOOKUP(F1225,room_rates!$A$2:$G$8,6,FALSE),IF(G1225="M",VLOOKUP(F1225,room_rates!$A$2:$G$8,7,FALSE),"")))</f>
        <v>220</v>
      </c>
      <c r="R1225">
        <f t="shared" si="268"/>
        <v>0</v>
      </c>
      <c r="S1225">
        <f>IF(J1225="Online Travel Agency",VLOOKUP(F1225,room_rates!$A$2:$G$8,3,FALSE)*15%,0)</f>
        <v>33</v>
      </c>
      <c r="T1225">
        <f t="shared" si="269"/>
        <v>2.2000000000000002</v>
      </c>
      <c r="U1225">
        <f t="shared" si="270"/>
        <v>2587.2000000000003</v>
      </c>
      <c r="V1225">
        <f t="shared" si="271"/>
        <v>14</v>
      </c>
    </row>
    <row r="1226" spans="1:22" ht="14.25" customHeight="1" x14ac:dyDescent="0.35">
      <c r="A1226" s="1">
        <v>1006623</v>
      </c>
      <c r="B1226" s="3">
        <v>45693</v>
      </c>
      <c r="C1226" s="3">
        <v>45723</v>
      </c>
      <c r="D1226" s="3">
        <v>45724</v>
      </c>
      <c r="E1226" s="1" t="s">
        <v>18</v>
      </c>
      <c r="F1226" s="1">
        <v>2</v>
      </c>
      <c r="G1226" s="1" t="s">
        <v>23</v>
      </c>
      <c r="H1226" s="1">
        <v>0</v>
      </c>
      <c r="I1226" s="1">
        <f t="shared" si="265"/>
        <v>0</v>
      </c>
      <c r="J1226" s="1" t="s">
        <v>15</v>
      </c>
      <c r="K1226" s="1">
        <v>1</v>
      </c>
      <c r="L1226" s="1" t="s">
        <v>19</v>
      </c>
      <c r="M1226" s="1" t="b">
        <v>0</v>
      </c>
      <c r="N1226" s="2" t="s">
        <v>17</v>
      </c>
      <c r="O1226">
        <f t="shared" si="266"/>
        <v>30</v>
      </c>
      <c r="P1226">
        <f t="shared" si="267"/>
        <v>1</v>
      </c>
      <c r="Q1226">
        <f>IF(G1226="B",VLOOKUP(F1226,room_rates!$A$2:$G$8,3,FALSE),IF(G1226="P",VLOOKUP(F1226,room_rates!$A$2:$G$8,6,FALSE),IF(G1226="M",VLOOKUP(F1226,room_rates!$A$2:$G$8,7,FALSE),"")))</f>
        <v>140</v>
      </c>
      <c r="R1226">
        <f t="shared" si="268"/>
        <v>0</v>
      </c>
      <c r="S1226">
        <f>IF(J1226="Online Travel Agency",VLOOKUP(F1226,room_rates!$A$2:$G$8,3,FALSE)*15%,0)</f>
        <v>0</v>
      </c>
      <c r="T1226">
        <f t="shared" si="269"/>
        <v>0</v>
      </c>
      <c r="U1226">
        <f t="shared" si="270"/>
        <v>140</v>
      </c>
      <c r="V1226">
        <f t="shared" si="271"/>
        <v>1</v>
      </c>
    </row>
    <row r="1227" spans="1:22" ht="14.25" customHeight="1" x14ac:dyDescent="0.35">
      <c r="A1227" s="1">
        <v>1006723</v>
      </c>
      <c r="B1227" s="3">
        <v>45690</v>
      </c>
      <c r="C1227" s="3">
        <v>45723</v>
      </c>
      <c r="D1227" s="3">
        <v>45728</v>
      </c>
      <c r="E1227" s="1" t="s">
        <v>18</v>
      </c>
      <c r="F1227" s="1">
        <v>1</v>
      </c>
      <c r="G1227" s="1" t="s">
        <v>23</v>
      </c>
      <c r="H1227" s="1">
        <v>0</v>
      </c>
      <c r="I1227" s="1">
        <f t="shared" si="265"/>
        <v>0</v>
      </c>
      <c r="J1227" s="1" t="s">
        <v>15</v>
      </c>
      <c r="K1227" s="1">
        <v>1</v>
      </c>
      <c r="L1227" s="1" t="s">
        <v>19</v>
      </c>
      <c r="M1227" s="1" t="b">
        <v>0</v>
      </c>
      <c r="N1227" s="2" t="s">
        <v>17</v>
      </c>
      <c r="O1227">
        <f t="shared" si="266"/>
        <v>33</v>
      </c>
      <c r="P1227">
        <f t="shared" si="267"/>
        <v>5</v>
      </c>
      <c r="Q1227">
        <f>IF(G1227="B",VLOOKUP(F1227,room_rates!$A$2:$G$8,3,FALSE),IF(G1227="P",VLOOKUP(F1227,room_rates!$A$2:$G$8,6,FALSE),IF(G1227="M",VLOOKUP(F1227,room_rates!$A$2:$G$8,7,FALSE),"")))</f>
        <v>120</v>
      </c>
      <c r="R1227">
        <f t="shared" si="268"/>
        <v>0</v>
      </c>
      <c r="S1227">
        <f>IF(J1227="Online Travel Agency",VLOOKUP(F1227,room_rates!$A$2:$G$8,3,FALSE)*15%,0)</f>
        <v>0</v>
      </c>
      <c r="T1227">
        <f t="shared" si="269"/>
        <v>0</v>
      </c>
      <c r="U1227">
        <f t="shared" si="270"/>
        <v>600</v>
      </c>
      <c r="V1227">
        <f t="shared" si="271"/>
        <v>5</v>
      </c>
    </row>
    <row r="1228" spans="1:22" ht="14.25" customHeight="1" x14ac:dyDescent="0.35">
      <c r="A1228" s="1">
        <v>1006745</v>
      </c>
      <c r="B1228" s="3">
        <v>45691</v>
      </c>
      <c r="C1228" s="3">
        <v>45723</v>
      </c>
      <c r="D1228" s="3">
        <v>45727</v>
      </c>
      <c r="E1228" s="1" t="s">
        <v>21</v>
      </c>
      <c r="F1228" s="1">
        <v>3</v>
      </c>
      <c r="G1228" s="1" t="s">
        <v>23</v>
      </c>
      <c r="H1228" s="1">
        <v>0</v>
      </c>
      <c r="I1228" s="1">
        <f t="shared" si="265"/>
        <v>0</v>
      </c>
      <c r="J1228" s="1" t="s">
        <v>15</v>
      </c>
      <c r="K1228" s="1">
        <v>3</v>
      </c>
      <c r="L1228" s="1" t="s">
        <v>16</v>
      </c>
      <c r="M1228" s="1" t="b">
        <v>0</v>
      </c>
      <c r="N1228" s="2" t="s">
        <v>17</v>
      </c>
      <c r="O1228">
        <f t="shared" si="266"/>
        <v>32</v>
      </c>
      <c r="P1228">
        <f t="shared" si="267"/>
        <v>4</v>
      </c>
      <c r="Q1228">
        <f>IF(G1228="B",VLOOKUP(F1228,room_rates!$A$2:$G$8,3,FALSE),IF(G1228="P",VLOOKUP(F1228,room_rates!$A$2:$G$8,6,FALSE),IF(G1228="M",VLOOKUP(F1228,room_rates!$A$2:$G$8,7,FALSE),"")))</f>
        <v>220</v>
      </c>
      <c r="R1228">
        <f t="shared" si="268"/>
        <v>0</v>
      </c>
      <c r="S1228">
        <f>IF(J1228="Online Travel Agency",VLOOKUP(F1228,room_rates!$A$2:$G$8,3,FALSE)*15%,0)</f>
        <v>0</v>
      </c>
      <c r="T1228">
        <f t="shared" si="269"/>
        <v>0</v>
      </c>
      <c r="U1228">
        <f t="shared" si="270"/>
        <v>2640</v>
      </c>
      <c r="V1228">
        <f t="shared" si="271"/>
        <v>12</v>
      </c>
    </row>
    <row r="1229" spans="1:22" ht="14.25" customHeight="1" x14ac:dyDescent="0.35">
      <c r="A1229" s="1">
        <v>1006807</v>
      </c>
      <c r="B1229" s="3">
        <v>45702</v>
      </c>
      <c r="C1229" s="3">
        <v>45723</v>
      </c>
      <c r="D1229" s="3">
        <v>45727</v>
      </c>
      <c r="E1229" s="1" t="s">
        <v>18</v>
      </c>
      <c r="F1229" s="1">
        <v>1</v>
      </c>
      <c r="G1229" s="1" t="s">
        <v>23</v>
      </c>
      <c r="H1229" s="1">
        <v>0</v>
      </c>
      <c r="I1229" s="1">
        <f t="shared" si="265"/>
        <v>0</v>
      </c>
      <c r="J1229" s="1" t="s">
        <v>15</v>
      </c>
      <c r="K1229" s="1">
        <v>2</v>
      </c>
      <c r="L1229" s="1" t="s">
        <v>16</v>
      </c>
      <c r="M1229" s="1" t="b">
        <v>0</v>
      </c>
      <c r="N1229" s="2" t="s">
        <v>17</v>
      </c>
      <c r="O1229">
        <f t="shared" si="266"/>
        <v>21</v>
      </c>
      <c r="P1229">
        <f t="shared" si="267"/>
        <v>4</v>
      </c>
      <c r="Q1229">
        <f>IF(G1229="B",VLOOKUP(F1229,room_rates!$A$2:$G$8,3,FALSE),IF(G1229="P",VLOOKUP(F1229,room_rates!$A$2:$G$8,6,FALSE),IF(G1229="M",VLOOKUP(F1229,room_rates!$A$2:$G$8,7,FALSE),"")))</f>
        <v>120</v>
      </c>
      <c r="R1229">
        <f t="shared" si="268"/>
        <v>0</v>
      </c>
      <c r="S1229">
        <f>IF(J1229="Online Travel Agency",VLOOKUP(F1229,room_rates!$A$2:$G$8,3,FALSE)*15%,0)</f>
        <v>0</v>
      </c>
      <c r="T1229">
        <f t="shared" si="269"/>
        <v>0</v>
      </c>
      <c r="U1229">
        <f t="shared" si="270"/>
        <v>960</v>
      </c>
      <c r="V1229">
        <f t="shared" si="271"/>
        <v>8</v>
      </c>
    </row>
    <row r="1230" spans="1:22" ht="14.25" hidden="1" customHeight="1" x14ac:dyDescent="0.35">
      <c r="A1230" s="1">
        <v>1006896</v>
      </c>
      <c r="B1230" s="3">
        <v>45693</v>
      </c>
      <c r="C1230" s="3">
        <v>45723</v>
      </c>
      <c r="E1230" s="1" t="s">
        <v>21</v>
      </c>
      <c r="F1230" s="1">
        <v>3</v>
      </c>
      <c r="H1230" s="1">
        <v>0</v>
      </c>
      <c r="I1230" s="1"/>
      <c r="J1230" s="2" t="s">
        <v>15</v>
      </c>
      <c r="K1230" s="1">
        <v>1</v>
      </c>
      <c r="L1230" s="1" t="s">
        <v>19</v>
      </c>
      <c r="N1230" s="2" t="s">
        <v>22</v>
      </c>
    </row>
    <row r="1231" spans="1:22" ht="14.25" hidden="1" customHeight="1" x14ac:dyDescent="0.35">
      <c r="A1231" s="1">
        <v>1006995</v>
      </c>
      <c r="B1231" s="3">
        <v>45690</v>
      </c>
      <c r="C1231" s="3">
        <v>45723</v>
      </c>
      <c r="E1231" s="1" t="s">
        <v>18</v>
      </c>
      <c r="F1231" s="1">
        <v>2</v>
      </c>
      <c r="H1231" s="1">
        <v>0</v>
      </c>
      <c r="I1231" s="1"/>
      <c r="J1231" s="2" t="s">
        <v>15</v>
      </c>
      <c r="K1231" s="1">
        <v>1</v>
      </c>
      <c r="L1231" s="1" t="s">
        <v>16</v>
      </c>
      <c r="N1231" s="2" t="s">
        <v>22</v>
      </c>
    </row>
    <row r="1232" spans="1:22" ht="14.25" hidden="1" customHeight="1" x14ac:dyDescent="0.35">
      <c r="A1232" s="1">
        <v>1007017</v>
      </c>
      <c r="B1232" s="3">
        <v>45691</v>
      </c>
      <c r="C1232" s="3">
        <v>45723</v>
      </c>
      <c r="E1232" s="1" t="s">
        <v>21</v>
      </c>
      <c r="F1232" s="1">
        <v>3</v>
      </c>
      <c r="H1232" s="1">
        <v>0</v>
      </c>
      <c r="I1232" s="1"/>
      <c r="J1232" s="2" t="s">
        <v>15</v>
      </c>
      <c r="K1232" s="1">
        <v>1</v>
      </c>
      <c r="L1232" s="1" t="s">
        <v>19</v>
      </c>
      <c r="N1232" s="2" t="s">
        <v>22</v>
      </c>
    </row>
    <row r="1233" spans="1:22" ht="14.25" hidden="1" customHeight="1" x14ac:dyDescent="0.35">
      <c r="A1233" s="1">
        <v>1007078</v>
      </c>
      <c r="B1233" s="3">
        <v>45702</v>
      </c>
      <c r="C1233" s="3">
        <v>45723</v>
      </c>
      <c r="E1233" s="1" t="s">
        <v>18</v>
      </c>
      <c r="F1233" s="1">
        <v>2</v>
      </c>
      <c r="H1233" s="1">
        <v>0</v>
      </c>
      <c r="I1233" s="1"/>
      <c r="J1233" s="2" t="s">
        <v>15</v>
      </c>
      <c r="K1233" s="1">
        <v>2</v>
      </c>
      <c r="L1233" s="1" t="s">
        <v>19</v>
      </c>
      <c r="N1233" s="2" t="s">
        <v>22</v>
      </c>
    </row>
    <row r="1234" spans="1:22" ht="14.25" customHeight="1" x14ac:dyDescent="0.35">
      <c r="A1234" s="1">
        <v>1001613</v>
      </c>
      <c r="B1234" s="3">
        <v>45698</v>
      </c>
      <c r="C1234" s="3">
        <v>45724</v>
      </c>
      <c r="D1234" s="3">
        <v>45731</v>
      </c>
      <c r="E1234" s="1" t="s">
        <v>13</v>
      </c>
      <c r="F1234" s="1">
        <v>7</v>
      </c>
      <c r="G1234" s="1" t="s">
        <v>23</v>
      </c>
      <c r="H1234" s="1">
        <v>0</v>
      </c>
      <c r="I1234" s="1">
        <f t="shared" ref="I1234:I1249" si="272">H1234/100</f>
        <v>0</v>
      </c>
      <c r="J1234" s="1" t="s">
        <v>15</v>
      </c>
      <c r="K1234" s="1">
        <v>2</v>
      </c>
      <c r="L1234" s="1" t="s">
        <v>16</v>
      </c>
      <c r="M1234" s="1" t="b">
        <v>0</v>
      </c>
      <c r="N1234" s="2" t="s">
        <v>17</v>
      </c>
      <c r="O1234">
        <f t="shared" ref="O1234:O1249" si="273">C1234-B1234</f>
        <v>26</v>
      </c>
      <c r="P1234">
        <f t="shared" ref="P1234:P1249" si="274">D1234-C1234</f>
        <v>7</v>
      </c>
      <c r="Q1234">
        <f>IF(G1234="B",VLOOKUP(F1234,room_rates!$A$2:$G$8,3,FALSE),IF(G1234="P",VLOOKUP(F1234,room_rates!$A$2:$G$8,6,FALSE),IF(G1234="M",VLOOKUP(F1234,room_rates!$A$2:$G$8,7,FALSE),"")))</f>
        <v>450</v>
      </c>
      <c r="R1234">
        <f t="shared" ref="R1234:R1249" si="275">Q1234*(H1234/100)</f>
        <v>0</v>
      </c>
      <c r="S1234">
        <f>IF(J1234="Online Travel Agency",VLOOKUP(F1234,room_rates!$A$2:$G$8,3,FALSE)*15%,0)</f>
        <v>0</v>
      </c>
      <c r="T1234">
        <f t="shared" ref="T1234:T1249" si="276">IF(M1234=TRUE, Q1234*1%,0)</f>
        <v>0</v>
      </c>
      <c r="U1234">
        <f t="shared" ref="U1234:U1249" si="277">(Q1234-R1234-S1234-T1234)*V1234</f>
        <v>6300</v>
      </c>
      <c r="V1234">
        <f t="shared" ref="V1234:V1249" si="278">K1234*P1234</f>
        <v>14</v>
      </c>
    </row>
    <row r="1235" spans="1:22" ht="14.25" customHeight="1" x14ac:dyDescent="0.35">
      <c r="A1235" s="1">
        <v>1001822</v>
      </c>
      <c r="B1235" s="3">
        <v>45724</v>
      </c>
      <c r="C1235" s="3">
        <v>45724</v>
      </c>
      <c r="D1235" s="3">
        <v>45731</v>
      </c>
      <c r="E1235" s="1" t="s">
        <v>13</v>
      </c>
      <c r="F1235" s="1">
        <v>6</v>
      </c>
      <c r="G1235" s="1" t="s">
        <v>23</v>
      </c>
      <c r="H1235" s="1">
        <v>0</v>
      </c>
      <c r="I1235" s="1">
        <f t="shared" si="272"/>
        <v>0</v>
      </c>
      <c r="J1235" s="1" t="s">
        <v>20</v>
      </c>
      <c r="K1235" s="1">
        <v>3</v>
      </c>
      <c r="L1235" s="1" t="s">
        <v>16</v>
      </c>
      <c r="M1235" s="1" t="b">
        <v>0</v>
      </c>
      <c r="N1235" s="2" t="s">
        <v>17</v>
      </c>
      <c r="O1235">
        <f t="shared" si="273"/>
        <v>0</v>
      </c>
      <c r="P1235">
        <f t="shared" si="274"/>
        <v>7</v>
      </c>
      <c r="Q1235">
        <f>IF(G1235="B",VLOOKUP(F1235,room_rates!$A$2:$G$8,3,FALSE),IF(G1235="P",VLOOKUP(F1235,room_rates!$A$2:$G$8,6,FALSE),IF(G1235="M",VLOOKUP(F1235,room_rates!$A$2:$G$8,7,FALSE),"")))</f>
        <v>350</v>
      </c>
      <c r="R1235">
        <f t="shared" si="275"/>
        <v>0</v>
      </c>
      <c r="S1235">
        <f>IF(J1235="Online Travel Agency",VLOOKUP(F1235,room_rates!$A$2:$G$8,3,FALSE)*15%,0)</f>
        <v>0</v>
      </c>
      <c r="T1235">
        <f t="shared" si="276"/>
        <v>0</v>
      </c>
      <c r="U1235">
        <f t="shared" si="277"/>
        <v>7350</v>
      </c>
      <c r="V1235">
        <f t="shared" si="278"/>
        <v>21</v>
      </c>
    </row>
    <row r="1236" spans="1:22" ht="14.25" customHeight="1" x14ac:dyDescent="0.35">
      <c r="A1236" s="1">
        <v>1001827</v>
      </c>
      <c r="B1236" s="3">
        <v>45697</v>
      </c>
      <c r="C1236" s="3">
        <v>45724</v>
      </c>
      <c r="D1236" s="3">
        <v>45727</v>
      </c>
      <c r="E1236" s="1" t="s">
        <v>18</v>
      </c>
      <c r="F1236" s="1">
        <v>1</v>
      </c>
      <c r="G1236" s="1" t="s">
        <v>23</v>
      </c>
      <c r="H1236" s="1">
        <v>0</v>
      </c>
      <c r="I1236" s="1">
        <f t="shared" si="272"/>
        <v>0</v>
      </c>
      <c r="J1236" s="1" t="s">
        <v>15</v>
      </c>
      <c r="K1236" s="1">
        <v>2</v>
      </c>
      <c r="L1236" s="1" t="s">
        <v>19</v>
      </c>
      <c r="M1236" s="1" t="b">
        <v>0</v>
      </c>
      <c r="N1236" s="2" t="s">
        <v>17</v>
      </c>
      <c r="O1236">
        <f t="shared" si="273"/>
        <v>27</v>
      </c>
      <c r="P1236">
        <f t="shared" si="274"/>
        <v>3</v>
      </c>
      <c r="Q1236">
        <f>IF(G1236="B",VLOOKUP(F1236,room_rates!$A$2:$G$8,3,FALSE),IF(G1236="P",VLOOKUP(F1236,room_rates!$A$2:$G$8,6,FALSE),IF(G1236="M",VLOOKUP(F1236,room_rates!$A$2:$G$8,7,FALSE),"")))</f>
        <v>120</v>
      </c>
      <c r="R1236">
        <f t="shared" si="275"/>
        <v>0</v>
      </c>
      <c r="S1236">
        <f>IF(J1236="Online Travel Agency",VLOOKUP(F1236,room_rates!$A$2:$G$8,3,FALSE)*15%,0)</f>
        <v>0</v>
      </c>
      <c r="T1236">
        <f t="shared" si="276"/>
        <v>0</v>
      </c>
      <c r="U1236">
        <f t="shared" si="277"/>
        <v>720</v>
      </c>
      <c r="V1236">
        <f t="shared" si="278"/>
        <v>6</v>
      </c>
    </row>
    <row r="1237" spans="1:22" ht="14.25" customHeight="1" x14ac:dyDescent="0.35">
      <c r="A1237" s="1">
        <v>1001957</v>
      </c>
      <c r="B1237" s="3">
        <v>45684</v>
      </c>
      <c r="C1237" s="3">
        <v>45724</v>
      </c>
      <c r="D1237" s="3">
        <v>45727</v>
      </c>
      <c r="E1237" s="1" t="s">
        <v>13</v>
      </c>
      <c r="F1237" s="1">
        <v>6</v>
      </c>
      <c r="G1237" s="1" t="s">
        <v>23</v>
      </c>
      <c r="H1237" s="1">
        <v>0</v>
      </c>
      <c r="I1237" s="1">
        <f t="shared" si="272"/>
        <v>0</v>
      </c>
      <c r="J1237" s="1" t="s">
        <v>15</v>
      </c>
      <c r="K1237" s="1">
        <v>1</v>
      </c>
      <c r="L1237" s="1" t="s">
        <v>19</v>
      </c>
      <c r="M1237" s="1" t="b">
        <v>1</v>
      </c>
      <c r="N1237" s="2" t="s">
        <v>17</v>
      </c>
      <c r="O1237">
        <f t="shared" si="273"/>
        <v>40</v>
      </c>
      <c r="P1237">
        <f t="shared" si="274"/>
        <v>3</v>
      </c>
      <c r="Q1237">
        <f>IF(G1237="B",VLOOKUP(F1237,room_rates!$A$2:$G$8,3,FALSE),IF(G1237="P",VLOOKUP(F1237,room_rates!$A$2:$G$8,6,FALSE),IF(G1237="M",VLOOKUP(F1237,room_rates!$A$2:$G$8,7,FALSE),"")))</f>
        <v>350</v>
      </c>
      <c r="R1237">
        <f t="shared" si="275"/>
        <v>0</v>
      </c>
      <c r="S1237">
        <f>IF(J1237="Online Travel Agency",VLOOKUP(F1237,room_rates!$A$2:$G$8,3,FALSE)*15%,0)</f>
        <v>0</v>
      </c>
      <c r="T1237">
        <f t="shared" si="276"/>
        <v>3.5</v>
      </c>
      <c r="U1237">
        <f t="shared" si="277"/>
        <v>1039.5</v>
      </c>
      <c r="V1237">
        <f t="shared" si="278"/>
        <v>3</v>
      </c>
    </row>
    <row r="1238" spans="1:22" ht="14.25" customHeight="1" x14ac:dyDescent="0.35">
      <c r="A1238" s="1">
        <v>1001974</v>
      </c>
      <c r="B1238" s="3">
        <v>45704</v>
      </c>
      <c r="C1238" s="3">
        <v>45724</v>
      </c>
      <c r="D1238" s="3">
        <v>45728</v>
      </c>
      <c r="E1238" s="1" t="s">
        <v>13</v>
      </c>
      <c r="F1238" s="1">
        <v>6</v>
      </c>
      <c r="G1238" s="1" t="s">
        <v>23</v>
      </c>
      <c r="H1238" s="1">
        <v>0</v>
      </c>
      <c r="I1238" s="1">
        <f t="shared" si="272"/>
        <v>0</v>
      </c>
      <c r="J1238" s="1" t="s">
        <v>24</v>
      </c>
      <c r="K1238" s="1">
        <v>3</v>
      </c>
      <c r="L1238" s="1" t="s">
        <v>19</v>
      </c>
      <c r="M1238" s="1" t="b">
        <v>1</v>
      </c>
      <c r="N1238" s="2" t="s">
        <v>17</v>
      </c>
      <c r="O1238">
        <f t="shared" si="273"/>
        <v>20</v>
      </c>
      <c r="P1238">
        <f t="shared" si="274"/>
        <v>4</v>
      </c>
      <c r="Q1238">
        <f>IF(G1238="B",VLOOKUP(F1238,room_rates!$A$2:$G$8,3,FALSE),IF(G1238="P",VLOOKUP(F1238,room_rates!$A$2:$G$8,6,FALSE),IF(G1238="M",VLOOKUP(F1238,room_rates!$A$2:$G$8,7,FALSE),"")))</f>
        <v>350</v>
      </c>
      <c r="R1238">
        <f t="shared" si="275"/>
        <v>0</v>
      </c>
      <c r="S1238">
        <f>IF(J1238="Online Travel Agency",VLOOKUP(F1238,room_rates!$A$2:$G$8,3,FALSE)*15%,0)</f>
        <v>52.5</v>
      </c>
      <c r="T1238">
        <f t="shared" si="276"/>
        <v>3.5</v>
      </c>
      <c r="U1238">
        <f t="shared" si="277"/>
        <v>3528</v>
      </c>
      <c r="V1238">
        <f t="shared" si="278"/>
        <v>12</v>
      </c>
    </row>
    <row r="1239" spans="1:22" ht="14.25" customHeight="1" x14ac:dyDescent="0.35">
      <c r="A1239" s="1">
        <v>1002089</v>
      </c>
      <c r="B1239" s="3">
        <v>45724</v>
      </c>
      <c r="C1239" s="3">
        <v>45724</v>
      </c>
      <c r="D1239" s="3">
        <v>45725</v>
      </c>
      <c r="E1239" s="1" t="s">
        <v>18</v>
      </c>
      <c r="F1239" s="1">
        <v>1</v>
      </c>
      <c r="G1239" s="1" t="s">
        <v>23</v>
      </c>
      <c r="H1239" s="1">
        <v>0</v>
      </c>
      <c r="I1239" s="1">
        <f t="shared" si="272"/>
        <v>0</v>
      </c>
      <c r="J1239" s="1" t="s">
        <v>20</v>
      </c>
      <c r="K1239" s="1">
        <v>2</v>
      </c>
      <c r="L1239" s="1" t="s">
        <v>19</v>
      </c>
      <c r="M1239" s="1" t="b">
        <v>0</v>
      </c>
      <c r="N1239" s="2" t="s">
        <v>17</v>
      </c>
      <c r="O1239">
        <f t="shared" si="273"/>
        <v>0</v>
      </c>
      <c r="P1239">
        <f t="shared" si="274"/>
        <v>1</v>
      </c>
      <c r="Q1239">
        <f>IF(G1239="B",VLOOKUP(F1239,room_rates!$A$2:$G$8,3,FALSE),IF(G1239="P",VLOOKUP(F1239,room_rates!$A$2:$G$8,6,FALSE),IF(G1239="M",VLOOKUP(F1239,room_rates!$A$2:$G$8,7,FALSE),"")))</f>
        <v>120</v>
      </c>
      <c r="R1239">
        <f t="shared" si="275"/>
        <v>0</v>
      </c>
      <c r="S1239">
        <f>IF(J1239="Online Travel Agency",VLOOKUP(F1239,room_rates!$A$2:$G$8,3,FALSE)*15%,0)</f>
        <v>0</v>
      </c>
      <c r="T1239">
        <f t="shared" si="276"/>
        <v>0</v>
      </c>
      <c r="U1239">
        <f t="shared" si="277"/>
        <v>240</v>
      </c>
      <c r="V1239">
        <f t="shared" si="278"/>
        <v>2</v>
      </c>
    </row>
    <row r="1240" spans="1:22" ht="14.25" customHeight="1" x14ac:dyDescent="0.35">
      <c r="A1240" s="1">
        <v>1006170</v>
      </c>
      <c r="B1240" s="3">
        <v>45724</v>
      </c>
      <c r="C1240" s="3">
        <v>45724</v>
      </c>
      <c r="D1240" s="3">
        <v>45730</v>
      </c>
      <c r="E1240" s="1" t="s">
        <v>21</v>
      </c>
      <c r="F1240" s="1">
        <v>3</v>
      </c>
      <c r="G1240" s="1" t="s">
        <v>23</v>
      </c>
      <c r="H1240" s="1">
        <v>0</v>
      </c>
      <c r="I1240" s="1">
        <f t="shared" si="272"/>
        <v>0</v>
      </c>
      <c r="J1240" s="1" t="s">
        <v>20</v>
      </c>
      <c r="K1240" s="1">
        <v>1</v>
      </c>
      <c r="L1240" s="1" t="s">
        <v>19</v>
      </c>
      <c r="M1240" s="1" t="b">
        <v>0</v>
      </c>
      <c r="N1240" s="2" t="s">
        <v>17</v>
      </c>
      <c r="O1240">
        <f t="shared" si="273"/>
        <v>0</v>
      </c>
      <c r="P1240">
        <f t="shared" si="274"/>
        <v>6</v>
      </c>
      <c r="Q1240">
        <f>IF(G1240="B",VLOOKUP(F1240,room_rates!$A$2:$G$8,3,FALSE),IF(G1240="P",VLOOKUP(F1240,room_rates!$A$2:$G$8,6,FALSE),IF(G1240="M",VLOOKUP(F1240,room_rates!$A$2:$G$8,7,FALSE),"")))</f>
        <v>220</v>
      </c>
      <c r="R1240">
        <f t="shared" si="275"/>
        <v>0</v>
      </c>
      <c r="S1240">
        <f>IF(J1240="Online Travel Agency",VLOOKUP(F1240,room_rates!$A$2:$G$8,3,FALSE)*15%,0)</f>
        <v>0</v>
      </c>
      <c r="T1240">
        <f t="shared" si="276"/>
        <v>0</v>
      </c>
      <c r="U1240">
        <f t="shared" si="277"/>
        <v>1320</v>
      </c>
      <c r="V1240">
        <f t="shared" si="278"/>
        <v>6</v>
      </c>
    </row>
    <row r="1241" spans="1:22" ht="14.25" customHeight="1" x14ac:dyDescent="0.35">
      <c r="A1241" s="1">
        <v>1006220</v>
      </c>
      <c r="B1241" s="3">
        <v>45722</v>
      </c>
      <c r="C1241" s="3">
        <v>45724</v>
      </c>
      <c r="D1241" s="3">
        <v>45730</v>
      </c>
      <c r="E1241" s="1" t="s">
        <v>21</v>
      </c>
      <c r="F1241" s="1">
        <v>3</v>
      </c>
      <c r="G1241" s="1" t="s">
        <v>23</v>
      </c>
      <c r="H1241" s="1">
        <v>0</v>
      </c>
      <c r="I1241" s="1">
        <f t="shared" si="272"/>
        <v>0</v>
      </c>
      <c r="J1241" s="1" t="s">
        <v>15</v>
      </c>
      <c r="K1241" s="1">
        <v>3</v>
      </c>
      <c r="L1241" s="1" t="s">
        <v>16</v>
      </c>
      <c r="M1241" s="1" t="b">
        <v>0</v>
      </c>
      <c r="N1241" s="2" t="s">
        <v>17</v>
      </c>
      <c r="O1241">
        <f t="shared" si="273"/>
        <v>2</v>
      </c>
      <c r="P1241">
        <f t="shared" si="274"/>
        <v>6</v>
      </c>
      <c r="Q1241">
        <f>IF(G1241="B",VLOOKUP(F1241,room_rates!$A$2:$G$8,3,FALSE),IF(G1241="P",VLOOKUP(F1241,room_rates!$A$2:$G$8,6,FALSE),IF(G1241="M",VLOOKUP(F1241,room_rates!$A$2:$G$8,7,FALSE),"")))</f>
        <v>220</v>
      </c>
      <c r="R1241">
        <f t="shared" si="275"/>
        <v>0</v>
      </c>
      <c r="S1241">
        <f>IF(J1241="Online Travel Agency",VLOOKUP(F1241,room_rates!$A$2:$G$8,3,FALSE)*15%,0)</f>
        <v>0</v>
      </c>
      <c r="T1241">
        <f t="shared" si="276"/>
        <v>0</v>
      </c>
      <c r="U1241">
        <f t="shared" si="277"/>
        <v>3960</v>
      </c>
      <c r="V1241">
        <f t="shared" si="278"/>
        <v>18</v>
      </c>
    </row>
    <row r="1242" spans="1:22" ht="14.25" customHeight="1" x14ac:dyDescent="0.35">
      <c r="A1242" s="1">
        <v>1006221</v>
      </c>
      <c r="B1242" s="3">
        <v>45724</v>
      </c>
      <c r="C1242" s="3">
        <v>45724</v>
      </c>
      <c r="D1242" s="3">
        <v>45730</v>
      </c>
      <c r="E1242" s="1" t="s">
        <v>21</v>
      </c>
      <c r="F1242" s="1">
        <v>3</v>
      </c>
      <c r="G1242" s="1" t="s">
        <v>23</v>
      </c>
      <c r="H1242" s="1">
        <v>0</v>
      </c>
      <c r="I1242" s="1">
        <f t="shared" si="272"/>
        <v>0</v>
      </c>
      <c r="J1242" s="1" t="s">
        <v>20</v>
      </c>
      <c r="K1242" s="1">
        <v>1</v>
      </c>
      <c r="L1242" s="1" t="s">
        <v>16</v>
      </c>
      <c r="M1242" s="1" t="b">
        <v>0</v>
      </c>
      <c r="N1242" s="2" t="s">
        <v>17</v>
      </c>
      <c r="O1242">
        <f t="shared" si="273"/>
        <v>0</v>
      </c>
      <c r="P1242">
        <f t="shared" si="274"/>
        <v>6</v>
      </c>
      <c r="Q1242">
        <f>IF(G1242="B",VLOOKUP(F1242,room_rates!$A$2:$G$8,3,FALSE),IF(G1242="P",VLOOKUP(F1242,room_rates!$A$2:$G$8,6,FALSE),IF(G1242="M",VLOOKUP(F1242,room_rates!$A$2:$G$8,7,FALSE),"")))</f>
        <v>220</v>
      </c>
      <c r="R1242">
        <f t="shared" si="275"/>
        <v>0</v>
      </c>
      <c r="S1242">
        <f>IF(J1242="Online Travel Agency",VLOOKUP(F1242,room_rates!$A$2:$G$8,3,FALSE)*15%,0)</f>
        <v>0</v>
      </c>
      <c r="T1242">
        <f t="shared" si="276"/>
        <v>0</v>
      </c>
      <c r="U1242">
        <f t="shared" si="277"/>
        <v>1320</v>
      </c>
      <c r="V1242">
        <f t="shared" si="278"/>
        <v>6</v>
      </c>
    </row>
    <row r="1243" spans="1:22" ht="14.25" customHeight="1" x14ac:dyDescent="0.35">
      <c r="A1243" s="1">
        <v>1006234</v>
      </c>
      <c r="B1243" s="3">
        <v>45704</v>
      </c>
      <c r="C1243" s="3">
        <v>45724</v>
      </c>
      <c r="D1243" s="3">
        <v>45728</v>
      </c>
      <c r="E1243" s="1" t="s">
        <v>21</v>
      </c>
      <c r="F1243" s="1">
        <v>3</v>
      </c>
      <c r="G1243" s="1" t="s">
        <v>23</v>
      </c>
      <c r="H1243" s="1">
        <v>0</v>
      </c>
      <c r="I1243" s="1">
        <f t="shared" si="272"/>
        <v>0</v>
      </c>
      <c r="J1243" s="1" t="s">
        <v>24</v>
      </c>
      <c r="K1243" s="1">
        <v>2</v>
      </c>
      <c r="L1243" s="1" t="s">
        <v>19</v>
      </c>
      <c r="M1243" s="1" t="b">
        <v>1</v>
      </c>
      <c r="N1243" s="2" t="s">
        <v>17</v>
      </c>
      <c r="O1243">
        <f t="shared" si="273"/>
        <v>20</v>
      </c>
      <c r="P1243">
        <f t="shared" si="274"/>
        <v>4</v>
      </c>
      <c r="Q1243">
        <f>IF(G1243="B",VLOOKUP(F1243,room_rates!$A$2:$G$8,3,FALSE),IF(G1243="P",VLOOKUP(F1243,room_rates!$A$2:$G$8,6,FALSE),IF(G1243="M",VLOOKUP(F1243,room_rates!$A$2:$G$8,7,FALSE),"")))</f>
        <v>220</v>
      </c>
      <c r="R1243">
        <f t="shared" si="275"/>
        <v>0</v>
      </c>
      <c r="S1243">
        <f>IF(J1243="Online Travel Agency",VLOOKUP(F1243,room_rates!$A$2:$G$8,3,FALSE)*15%,0)</f>
        <v>33</v>
      </c>
      <c r="T1243">
        <f t="shared" si="276"/>
        <v>2.2000000000000002</v>
      </c>
      <c r="U1243">
        <f t="shared" si="277"/>
        <v>1478.4</v>
      </c>
      <c r="V1243">
        <f t="shared" si="278"/>
        <v>8</v>
      </c>
    </row>
    <row r="1244" spans="1:22" ht="14.25" customHeight="1" x14ac:dyDescent="0.35">
      <c r="A1244" s="1">
        <v>1006424</v>
      </c>
      <c r="B1244" s="3">
        <v>45707</v>
      </c>
      <c r="C1244" s="3">
        <v>45724</v>
      </c>
      <c r="D1244" s="3">
        <v>45729</v>
      </c>
      <c r="E1244" s="1" t="s">
        <v>18</v>
      </c>
      <c r="F1244" s="1">
        <v>2</v>
      </c>
      <c r="G1244" s="1" t="s">
        <v>23</v>
      </c>
      <c r="H1244" s="1">
        <v>0</v>
      </c>
      <c r="I1244" s="1">
        <f t="shared" si="272"/>
        <v>0</v>
      </c>
      <c r="J1244" s="1" t="s">
        <v>24</v>
      </c>
      <c r="K1244" s="1">
        <v>2</v>
      </c>
      <c r="L1244" s="1" t="s">
        <v>16</v>
      </c>
      <c r="M1244" s="1" t="b">
        <v>0</v>
      </c>
      <c r="N1244" s="2" t="s">
        <v>17</v>
      </c>
      <c r="O1244">
        <f t="shared" si="273"/>
        <v>17</v>
      </c>
      <c r="P1244">
        <f t="shared" si="274"/>
        <v>5</v>
      </c>
      <c r="Q1244">
        <f>IF(G1244="B",VLOOKUP(F1244,room_rates!$A$2:$G$8,3,FALSE),IF(G1244="P",VLOOKUP(F1244,room_rates!$A$2:$G$8,6,FALSE),IF(G1244="M",VLOOKUP(F1244,room_rates!$A$2:$G$8,7,FALSE),"")))</f>
        <v>140</v>
      </c>
      <c r="R1244">
        <f t="shared" si="275"/>
        <v>0</v>
      </c>
      <c r="S1244">
        <f>IF(J1244="Online Travel Agency",VLOOKUP(F1244,room_rates!$A$2:$G$8,3,FALSE)*15%,0)</f>
        <v>21</v>
      </c>
      <c r="T1244">
        <f t="shared" si="276"/>
        <v>0</v>
      </c>
      <c r="U1244">
        <f t="shared" si="277"/>
        <v>1190</v>
      </c>
      <c r="V1244">
        <f t="shared" si="278"/>
        <v>10</v>
      </c>
    </row>
    <row r="1245" spans="1:22" ht="14.25" customHeight="1" x14ac:dyDescent="0.35">
      <c r="A1245" s="1">
        <v>1006544</v>
      </c>
      <c r="B1245" s="3">
        <v>45709</v>
      </c>
      <c r="C1245" s="3">
        <v>45724</v>
      </c>
      <c r="D1245" s="3">
        <v>45728</v>
      </c>
      <c r="E1245" s="1" t="s">
        <v>18</v>
      </c>
      <c r="F1245" s="1">
        <v>1</v>
      </c>
      <c r="G1245" s="1" t="s">
        <v>23</v>
      </c>
      <c r="H1245" s="1">
        <v>0</v>
      </c>
      <c r="I1245" s="1">
        <f t="shared" si="272"/>
        <v>0</v>
      </c>
      <c r="J1245" s="1" t="s">
        <v>24</v>
      </c>
      <c r="K1245" s="1">
        <v>1</v>
      </c>
      <c r="L1245" s="1" t="s">
        <v>19</v>
      </c>
      <c r="M1245" s="1" t="b">
        <v>0</v>
      </c>
      <c r="N1245" s="2" t="s">
        <v>17</v>
      </c>
      <c r="O1245">
        <f t="shared" si="273"/>
        <v>15</v>
      </c>
      <c r="P1245">
        <f t="shared" si="274"/>
        <v>4</v>
      </c>
      <c r="Q1245">
        <f>IF(G1245="B",VLOOKUP(F1245,room_rates!$A$2:$G$8,3,FALSE),IF(G1245="P",VLOOKUP(F1245,room_rates!$A$2:$G$8,6,FALSE),IF(G1245="M",VLOOKUP(F1245,room_rates!$A$2:$G$8,7,FALSE),"")))</f>
        <v>120</v>
      </c>
      <c r="R1245">
        <f t="shared" si="275"/>
        <v>0</v>
      </c>
      <c r="S1245">
        <f>IF(J1245="Online Travel Agency",VLOOKUP(F1245,room_rates!$A$2:$G$8,3,FALSE)*15%,0)</f>
        <v>18</v>
      </c>
      <c r="T1245">
        <f t="shared" si="276"/>
        <v>0</v>
      </c>
      <c r="U1245">
        <f t="shared" si="277"/>
        <v>408</v>
      </c>
      <c r="V1245">
        <f t="shared" si="278"/>
        <v>4</v>
      </c>
    </row>
    <row r="1246" spans="1:22" ht="14.25" customHeight="1" x14ac:dyDescent="0.35">
      <c r="A1246" s="1">
        <v>1006552</v>
      </c>
      <c r="B1246" s="3">
        <v>45705</v>
      </c>
      <c r="C1246" s="3">
        <v>45724</v>
      </c>
      <c r="D1246" s="3">
        <v>45726</v>
      </c>
      <c r="E1246" s="1" t="s">
        <v>18</v>
      </c>
      <c r="F1246" s="1">
        <v>1</v>
      </c>
      <c r="G1246" s="1" t="s">
        <v>23</v>
      </c>
      <c r="H1246" s="1">
        <v>0</v>
      </c>
      <c r="I1246" s="1">
        <f t="shared" si="272"/>
        <v>0</v>
      </c>
      <c r="J1246" s="1" t="s">
        <v>15</v>
      </c>
      <c r="K1246" s="1">
        <v>1</v>
      </c>
      <c r="L1246" s="1" t="s">
        <v>16</v>
      </c>
      <c r="M1246" s="1" t="b">
        <v>0</v>
      </c>
      <c r="N1246" s="2" t="s">
        <v>17</v>
      </c>
      <c r="O1246">
        <f t="shared" si="273"/>
        <v>19</v>
      </c>
      <c r="P1246">
        <f t="shared" si="274"/>
        <v>2</v>
      </c>
      <c r="Q1246">
        <f>IF(G1246="B",VLOOKUP(F1246,room_rates!$A$2:$G$8,3,FALSE),IF(G1246="P",VLOOKUP(F1246,room_rates!$A$2:$G$8,6,FALSE),IF(G1246="M",VLOOKUP(F1246,room_rates!$A$2:$G$8,7,FALSE),"")))</f>
        <v>120</v>
      </c>
      <c r="R1246">
        <f t="shared" si="275"/>
        <v>0</v>
      </c>
      <c r="S1246">
        <f>IF(J1246="Online Travel Agency",VLOOKUP(F1246,room_rates!$A$2:$G$8,3,FALSE)*15%,0)</f>
        <v>0</v>
      </c>
      <c r="T1246">
        <f t="shared" si="276"/>
        <v>0</v>
      </c>
      <c r="U1246">
        <f t="shared" si="277"/>
        <v>240</v>
      </c>
      <c r="V1246">
        <f t="shared" si="278"/>
        <v>2</v>
      </c>
    </row>
    <row r="1247" spans="1:22" ht="14.25" customHeight="1" x14ac:dyDescent="0.35">
      <c r="A1247" s="1">
        <v>1006614</v>
      </c>
      <c r="B1247" s="3">
        <v>45709</v>
      </c>
      <c r="C1247" s="3">
        <v>45724</v>
      </c>
      <c r="D1247" s="3">
        <v>45730</v>
      </c>
      <c r="E1247" s="1" t="s">
        <v>21</v>
      </c>
      <c r="F1247" s="1">
        <v>5</v>
      </c>
      <c r="G1247" s="1" t="s">
        <v>23</v>
      </c>
      <c r="H1247" s="1">
        <v>0</v>
      </c>
      <c r="I1247" s="1">
        <f t="shared" si="272"/>
        <v>0</v>
      </c>
      <c r="J1247" s="1" t="s">
        <v>24</v>
      </c>
      <c r="K1247" s="1">
        <v>1</v>
      </c>
      <c r="L1247" s="1" t="s">
        <v>19</v>
      </c>
      <c r="M1247" s="1" t="b">
        <v>0</v>
      </c>
      <c r="N1247" s="2" t="s">
        <v>17</v>
      </c>
      <c r="O1247">
        <f t="shared" si="273"/>
        <v>15</v>
      </c>
      <c r="P1247">
        <f t="shared" si="274"/>
        <v>6</v>
      </c>
      <c r="Q1247">
        <f>IF(G1247="B",VLOOKUP(F1247,room_rates!$A$2:$G$8,3,FALSE),IF(G1247="P",VLOOKUP(F1247,room_rates!$A$2:$G$8,6,FALSE),IF(G1247="M",VLOOKUP(F1247,room_rates!$A$2:$G$8,7,FALSE),"")))</f>
        <v>240</v>
      </c>
      <c r="R1247">
        <f t="shared" si="275"/>
        <v>0</v>
      </c>
      <c r="S1247">
        <f>IF(J1247="Online Travel Agency",VLOOKUP(F1247,room_rates!$A$2:$G$8,3,FALSE)*15%,0)</f>
        <v>36</v>
      </c>
      <c r="T1247">
        <f t="shared" si="276"/>
        <v>0</v>
      </c>
      <c r="U1247">
        <f t="shared" si="277"/>
        <v>1224</v>
      </c>
      <c r="V1247">
        <f t="shared" si="278"/>
        <v>6</v>
      </c>
    </row>
    <row r="1248" spans="1:22" ht="14.25" customHeight="1" x14ac:dyDescent="0.35">
      <c r="A1248" s="1">
        <v>1006618</v>
      </c>
      <c r="B1248" s="3">
        <v>45711</v>
      </c>
      <c r="C1248" s="3">
        <v>45724</v>
      </c>
      <c r="D1248" s="3">
        <v>45726</v>
      </c>
      <c r="E1248" s="1" t="s">
        <v>21</v>
      </c>
      <c r="F1248" s="1">
        <v>3</v>
      </c>
      <c r="G1248" s="1" t="s">
        <v>23</v>
      </c>
      <c r="H1248" s="1">
        <v>0</v>
      </c>
      <c r="I1248" s="1">
        <f t="shared" si="272"/>
        <v>0</v>
      </c>
      <c r="J1248" s="1" t="s">
        <v>24</v>
      </c>
      <c r="K1248" s="1">
        <v>2</v>
      </c>
      <c r="L1248" s="1" t="s">
        <v>19</v>
      </c>
      <c r="M1248" s="1" t="b">
        <v>1</v>
      </c>
      <c r="N1248" s="2" t="s">
        <v>17</v>
      </c>
      <c r="O1248">
        <f t="shared" si="273"/>
        <v>13</v>
      </c>
      <c r="P1248">
        <f t="shared" si="274"/>
        <v>2</v>
      </c>
      <c r="Q1248">
        <f>IF(G1248="B",VLOOKUP(F1248,room_rates!$A$2:$G$8,3,FALSE),IF(G1248="P",VLOOKUP(F1248,room_rates!$A$2:$G$8,6,FALSE),IF(G1248="M",VLOOKUP(F1248,room_rates!$A$2:$G$8,7,FALSE),"")))</f>
        <v>220</v>
      </c>
      <c r="R1248">
        <f t="shared" si="275"/>
        <v>0</v>
      </c>
      <c r="S1248">
        <f>IF(J1248="Online Travel Agency",VLOOKUP(F1248,room_rates!$A$2:$G$8,3,FALSE)*15%,0)</f>
        <v>33</v>
      </c>
      <c r="T1248">
        <f t="shared" si="276"/>
        <v>2.2000000000000002</v>
      </c>
      <c r="U1248">
        <f t="shared" si="277"/>
        <v>739.2</v>
      </c>
      <c r="V1248">
        <f t="shared" si="278"/>
        <v>4</v>
      </c>
    </row>
    <row r="1249" spans="1:22" ht="14.25" customHeight="1" x14ac:dyDescent="0.35">
      <c r="A1249" s="1">
        <v>1006794</v>
      </c>
      <c r="B1249" s="3">
        <v>45697</v>
      </c>
      <c r="C1249" s="3">
        <v>45724</v>
      </c>
      <c r="D1249" s="3">
        <v>45729</v>
      </c>
      <c r="E1249" s="1" t="s">
        <v>18</v>
      </c>
      <c r="F1249" s="1">
        <v>1</v>
      </c>
      <c r="G1249" s="1" t="s">
        <v>23</v>
      </c>
      <c r="H1249" s="1">
        <v>0</v>
      </c>
      <c r="I1249" s="1">
        <f t="shared" si="272"/>
        <v>0</v>
      </c>
      <c r="J1249" s="1" t="s">
        <v>15</v>
      </c>
      <c r="K1249" s="1">
        <v>2</v>
      </c>
      <c r="L1249" s="1" t="s">
        <v>19</v>
      </c>
      <c r="M1249" s="1" t="b">
        <v>0</v>
      </c>
      <c r="N1249" s="2" t="s">
        <v>17</v>
      </c>
      <c r="O1249">
        <f t="shared" si="273"/>
        <v>27</v>
      </c>
      <c r="P1249">
        <f t="shared" si="274"/>
        <v>5</v>
      </c>
      <c r="Q1249">
        <f>IF(G1249="B",VLOOKUP(F1249,room_rates!$A$2:$G$8,3,FALSE),IF(G1249="P",VLOOKUP(F1249,room_rates!$A$2:$G$8,6,FALSE),IF(G1249="M",VLOOKUP(F1249,room_rates!$A$2:$G$8,7,FALSE),"")))</f>
        <v>120</v>
      </c>
      <c r="R1249">
        <f t="shared" si="275"/>
        <v>0</v>
      </c>
      <c r="S1249">
        <f>IF(J1249="Online Travel Agency",VLOOKUP(F1249,room_rates!$A$2:$G$8,3,FALSE)*15%,0)</f>
        <v>0</v>
      </c>
      <c r="T1249">
        <f t="shared" si="276"/>
        <v>0</v>
      </c>
      <c r="U1249">
        <f t="shared" si="277"/>
        <v>1200</v>
      </c>
      <c r="V1249">
        <f t="shared" si="278"/>
        <v>10</v>
      </c>
    </row>
    <row r="1250" spans="1:22" ht="14.25" hidden="1" customHeight="1" x14ac:dyDescent="0.35">
      <c r="A1250" s="1">
        <v>1006891</v>
      </c>
      <c r="B1250" s="3">
        <v>45711</v>
      </c>
      <c r="C1250" s="3">
        <v>45724</v>
      </c>
      <c r="E1250" s="1" t="s">
        <v>18</v>
      </c>
      <c r="F1250" s="1">
        <v>1</v>
      </c>
      <c r="H1250" s="1">
        <v>0</v>
      </c>
      <c r="I1250" s="1"/>
      <c r="J1250" s="2" t="s">
        <v>15</v>
      </c>
      <c r="K1250" s="1">
        <v>2</v>
      </c>
      <c r="L1250" s="1" t="s">
        <v>19</v>
      </c>
      <c r="N1250" s="2" t="s">
        <v>22</v>
      </c>
    </row>
    <row r="1251" spans="1:22" ht="14.25" hidden="1" customHeight="1" x14ac:dyDescent="0.35">
      <c r="A1251" s="1">
        <v>1007065</v>
      </c>
      <c r="B1251" s="3">
        <v>45697</v>
      </c>
      <c r="C1251" s="3">
        <v>45724</v>
      </c>
      <c r="E1251" s="1" t="s">
        <v>18</v>
      </c>
      <c r="F1251" s="1">
        <v>1</v>
      </c>
      <c r="H1251" s="1">
        <v>0</v>
      </c>
      <c r="I1251" s="1"/>
      <c r="J1251" s="2" t="s">
        <v>15</v>
      </c>
      <c r="K1251" s="1">
        <v>2</v>
      </c>
      <c r="L1251" s="1" t="s">
        <v>19</v>
      </c>
      <c r="N1251" s="2" t="s">
        <v>22</v>
      </c>
    </row>
    <row r="1252" spans="1:22" ht="14.25" hidden="1" customHeight="1" x14ac:dyDescent="0.35">
      <c r="A1252" s="1">
        <v>1007177</v>
      </c>
      <c r="B1252" s="3">
        <v>45709</v>
      </c>
      <c r="C1252" s="3">
        <v>45724</v>
      </c>
      <c r="E1252" s="1" t="s">
        <v>18</v>
      </c>
      <c r="F1252" s="1">
        <v>1</v>
      </c>
      <c r="H1252" s="1">
        <v>0</v>
      </c>
      <c r="I1252" s="1"/>
      <c r="J1252" s="2" t="s">
        <v>15</v>
      </c>
      <c r="K1252" s="1">
        <v>2</v>
      </c>
      <c r="L1252" s="1" t="s">
        <v>16</v>
      </c>
      <c r="N1252" s="2" t="s">
        <v>22</v>
      </c>
    </row>
    <row r="1253" spans="1:22" ht="14.25" customHeight="1" x14ac:dyDescent="0.35">
      <c r="A1253" s="1">
        <v>1001723</v>
      </c>
      <c r="B1253" s="3">
        <v>45717</v>
      </c>
      <c r="C1253" s="3">
        <v>45725</v>
      </c>
      <c r="D1253" s="3">
        <v>45728</v>
      </c>
      <c r="E1253" s="1" t="s">
        <v>21</v>
      </c>
      <c r="F1253" s="1">
        <v>5</v>
      </c>
      <c r="G1253" s="1" t="s">
        <v>23</v>
      </c>
      <c r="H1253" s="1">
        <v>0</v>
      </c>
      <c r="I1253" s="1">
        <f t="shared" ref="I1253:I1259" si="279">H1253/100</f>
        <v>0</v>
      </c>
      <c r="J1253" s="1" t="s">
        <v>24</v>
      </c>
      <c r="K1253" s="1">
        <v>1</v>
      </c>
      <c r="L1253" s="1" t="s">
        <v>19</v>
      </c>
      <c r="M1253" s="1" t="b">
        <v>0</v>
      </c>
      <c r="N1253" s="2" t="s">
        <v>17</v>
      </c>
      <c r="O1253">
        <f t="shared" ref="O1253:O1259" si="280">C1253-B1253</f>
        <v>8</v>
      </c>
      <c r="P1253">
        <f t="shared" ref="P1253:P1259" si="281">D1253-C1253</f>
        <v>3</v>
      </c>
      <c r="Q1253">
        <f>IF(G1253="B",VLOOKUP(F1253,room_rates!$A$2:$G$8,3,FALSE),IF(G1253="P",VLOOKUP(F1253,room_rates!$A$2:$G$8,6,FALSE),IF(G1253="M",VLOOKUP(F1253,room_rates!$A$2:$G$8,7,FALSE),"")))</f>
        <v>240</v>
      </c>
      <c r="R1253">
        <f t="shared" ref="R1253:R1259" si="282">Q1253*(H1253/100)</f>
        <v>0</v>
      </c>
      <c r="S1253">
        <f>IF(J1253="Online Travel Agency",VLOOKUP(F1253,room_rates!$A$2:$G$8,3,FALSE)*15%,0)</f>
        <v>36</v>
      </c>
      <c r="T1253">
        <f t="shared" ref="T1253:T1259" si="283">IF(M1253=TRUE, Q1253*1%,0)</f>
        <v>0</v>
      </c>
      <c r="U1253">
        <f t="shared" ref="U1253:U1259" si="284">(Q1253-R1253-S1253-T1253)*V1253</f>
        <v>612</v>
      </c>
      <c r="V1253">
        <f t="shared" ref="V1253:V1259" si="285">K1253*P1253</f>
        <v>3</v>
      </c>
    </row>
    <row r="1254" spans="1:22" ht="14.25" customHeight="1" x14ac:dyDescent="0.35">
      <c r="A1254" s="1">
        <v>1001898</v>
      </c>
      <c r="B1254" s="3">
        <v>45715</v>
      </c>
      <c r="C1254" s="3">
        <v>45725</v>
      </c>
      <c r="D1254" s="3">
        <v>45728</v>
      </c>
      <c r="E1254" s="1" t="s">
        <v>21</v>
      </c>
      <c r="F1254" s="1">
        <v>3</v>
      </c>
      <c r="G1254" s="1" t="s">
        <v>23</v>
      </c>
      <c r="H1254" s="1">
        <v>0</v>
      </c>
      <c r="I1254" s="1">
        <f t="shared" si="279"/>
        <v>0</v>
      </c>
      <c r="J1254" s="1" t="s">
        <v>24</v>
      </c>
      <c r="K1254" s="1">
        <v>2</v>
      </c>
      <c r="L1254" s="1" t="s">
        <v>19</v>
      </c>
      <c r="M1254" s="1" t="b">
        <v>0</v>
      </c>
      <c r="N1254" s="2" t="s">
        <v>17</v>
      </c>
      <c r="O1254">
        <f t="shared" si="280"/>
        <v>10</v>
      </c>
      <c r="P1254">
        <f t="shared" si="281"/>
        <v>3</v>
      </c>
      <c r="Q1254">
        <f>IF(G1254="B",VLOOKUP(F1254,room_rates!$A$2:$G$8,3,FALSE),IF(G1254="P",VLOOKUP(F1254,room_rates!$A$2:$G$8,6,FALSE),IF(G1254="M",VLOOKUP(F1254,room_rates!$A$2:$G$8,7,FALSE),"")))</f>
        <v>220</v>
      </c>
      <c r="R1254">
        <f t="shared" si="282"/>
        <v>0</v>
      </c>
      <c r="S1254">
        <f>IF(J1254="Online Travel Agency",VLOOKUP(F1254,room_rates!$A$2:$G$8,3,FALSE)*15%,0)</f>
        <v>33</v>
      </c>
      <c r="T1254">
        <f t="shared" si="283"/>
        <v>0</v>
      </c>
      <c r="U1254">
        <f t="shared" si="284"/>
        <v>1122</v>
      </c>
      <c r="V1254">
        <f t="shared" si="285"/>
        <v>6</v>
      </c>
    </row>
    <row r="1255" spans="1:22" ht="14.25" customHeight="1" x14ac:dyDescent="0.35">
      <c r="A1255" s="1">
        <v>1001966</v>
      </c>
      <c r="B1255" s="3">
        <v>45703</v>
      </c>
      <c r="C1255" s="3">
        <v>45725</v>
      </c>
      <c r="D1255" s="3">
        <v>45729</v>
      </c>
      <c r="E1255" s="1" t="s">
        <v>21</v>
      </c>
      <c r="F1255" s="1">
        <v>3</v>
      </c>
      <c r="G1255" s="1" t="s">
        <v>23</v>
      </c>
      <c r="H1255" s="1">
        <v>0</v>
      </c>
      <c r="I1255" s="1">
        <f t="shared" si="279"/>
        <v>0</v>
      </c>
      <c r="J1255" s="1" t="s">
        <v>15</v>
      </c>
      <c r="K1255" s="1">
        <v>1</v>
      </c>
      <c r="L1255" s="1" t="s">
        <v>16</v>
      </c>
      <c r="M1255" s="1" t="b">
        <v>0</v>
      </c>
      <c r="N1255" s="2" t="s">
        <v>17</v>
      </c>
      <c r="O1255">
        <f t="shared" si="280"/>
        <v>22</v>
      </c>
      <c r="P1255">
        <f t="shared" si="281"/>
        <v>4</v>
      </c>
      <c r="Q1255">
        <f>IF(G1255="B",VLOOKUP(F1255,room_rates!$A$2:$G$8,3,FALSE),IF(G1255="P",VLOOKUP(F1255,room_rates!$A$2:$G$8,6,FALSE),IF(G1255="M",VLOOKUP(F1255,room_rates!$A$2:$G$8,7,FALSE),"")))</f>
        <v>220</v>
      </c>
      <c r="R1255">
        <f t="shared" si="282"/>
        <v>0</v>
      </c>
      <c r="S1255">
        <f>IF(J1255="Online Travel Agency",VLOOKUP(F1255,room_rates!$A$2:$G$8,3,FALSE)*15%,0)</f>
        <v>0</v>
      </c>
      <c r="T1255">
        <f t="shared" si="283"/>
        <v>0</v>
      </c>
      <c r="U1255">
        <f t="shared" si="284"/>
        <v>880</v>
      </c>
      <c r="V1255">
        <f t="shared" si="285"/>
        <v>4</v>
      </c>
    </row>
    <row r="1256" spans="1:22" ht="14.25" customHeight="1" x14ac:dyDescent="0.35">
      <c r="A1256" s="1">
        <v>1002067</v>
      </c>
      <c r="B1256" s="3">
        <v>45725</v>
      </c>
      <c r="C1256" s="3">
        <v>45725</v>
      </c>
      <c r="D1256" s="3">
        <v>45726</v>
      </c>
      <c r="E1256" s="1" t="s">
        <v>18</v>
      </c>
      <c r="F1256" s="1">
        <v>1</v>
      </c>
      <c r="G1256" s="1" t="s">
        <v>23</v>
      </c>
      <c r="H1256" s="1">
        <v>0</v>
      </c>
      <c r="I1256" s="1">
        <f t="shared" si="279"/>
        <v>0</v>
      </c>
      <c r="J1256" s="1" t="s">
        <v>20</v>
      </c>
      <c r="K1256" s="1">
        <v>1</v>
      </c>
      <c r="L1256" s="1" t="s">
        <v>19</v>
      </c>
      <c r="M1256" s="1" t="b">
        <v>0</v>
      </c>
      <c r="N1256" s="2" t="s">
        <v>17</v>
      </c>
      <c r="O1256">
        <f t="shared" si="280"/>
        <v>0</v>
      </c>
      <c r="P1256">
        <f t="shared" si="281"/>
        <v>1</v>
      </c>
      <c r="Q1256">
        <f>IF(G1256="B",VLOOKUP(F1256,room_rates!$A$2:$G$8,3,FALSE),IF(G1256="P",VLOOKUP(F1256,room_rates!$A$2:$G$8,6,FALSE),IF(G1256="M",VLOOKUP(F1256,room_rates!$A$2:$G$8,7,FALSE),"")))</f>
        <v>120</v>
      </c>
      <c r="R1256">
        <f t="shared" si="282"/>
        <v>0</v>
      </c>
      <c r="S1256">
        <f>IF(J1256="Online Travel Agency",VLOOKUP(F1256,room_rates!$A$2:$G$8,3,FALSE)*15%,0)</f>
        <v>0</v>
      </c>
      <c r="T1256">
        <f t="shared" si="283"/>
        <v>0</v>
      </c>
      <c r="U1256">
        <f t="shared" si="284"/>
        <v>120</v>
      </c>
      <c r="V1256">
        <f t="shared" si="285"/>
        <v>1</v>
      </c>
    </row>
    <row r="1257" spans="1:22" ht="14.25" customHeight="1" x14ac:dyDescent="0.35">
      <c r="A1257" s="1">
        <v>1006418</v>
      </c>
      <c r="B1257" s="3">
        <v>45685</v>
      </c>
      <c r="C1257" s="3">
        <v>45725</v>
      </c>
      <c r="D1257" s="3">
        <v>45732</v>
      </c>
      <c r="E1257" s="1" t="s">
        <v>18</v>
      </c>
      <c r="F1257" s="1">
        <v>1</v>
      </c>
      <c r="G1257" s="1" t="s">
        <v>23</v>
      </c>
      <c r="H1257" s="1">
        <v>0</v>
      </c>
      <c r="I1257" s="1">
        <f t="shared" si="279"/>
        <v>0</v>
      </c>
      <c r="J1257" s="1" t="s">
        <v>15</v>
      </c>
      <c r="K1257" s="1">
        <v>1</v>
      </c>
      <c r="L1257" s="1" t="s">
        <v>19</v>
      </c>
      <c r="M1257" s="1" t="b">
        <v>0</v>
      </c>
      <c r="N1257" s="2" t="s">
        <v>17</v>
      </c>
      <c r="O1257">
        <f t="shared" si="280"/>
        <v>40</v>
      </c>
      <c r="P1257">
        <f t="shared" si="281"/>
        <v>7</v>
      </c>
      <c r="Q1257">
        <f>IF(G1257="B",VLOOKUP(F1257,room_rates!$A$2:$G$8,3,FALSE),IF(G1257="P",VLOOKUP(F1257,room_rates!$A$2:$G$8,6,FALSE),IF(G1257="M",VLOOKUP(F1257,room_rates!$A$2:$G$8,7,FALSE),"")))</f>
        <v>120</v>
      </c>
      <c r="R1257">
        <f t="shared" si="282"/>
        <v>0</v>
      </c>
      <c r="S1257">
        <f>IF(J1257="Online Travel Agency",VLOOKUP(F1257,room_rates!$A$2:$G$8,3,FALSE)*15%,0)</f>
        <v>0</v>
      </c>
      <c r="T1257">
        <f t="shared" si="283"/>
        <v>0</v>
      </c>
      <c r="U1257">
        <f t="shared" si="284"/>
        <v>840</v>
      </c>
      <c r="V1257">
        <f t="shared" si="285"/>
        <v>7</v>
      </c>
    </row>
    <row r="1258" spans="1:22" ht="14.25" customHeight="1" x14ac:dyDescent="0.35">
      <c r="A1258" s="1">
        <v>1006589</v>
      </c>
      <c r="B1258" s="3">
        <v>45725</v>
      </c>
      <c r="C1258" s="3">
        <v>45725</v>
      </c>
      <c r="D1258" s="3">
        <v>45729</v>
      </c>
      <c r="E1258" s="1" t="s">
        <v>18</v>
      </c>
      <c r="F1258" s="1">
        <v>1</v>
      </c>
      <c r="G1258" s="1" t="s">
        <v>23</v>
      </c>
      <c r="H1258" s="1">
        <v>0</v>
      </c>
      <c r="I1258" s="1">
        <f t="shared" si="279"/>
        <v>0</v>
      </c>
      <c r="J1258" s="1" t="s">
        <v>20</v>
      </c>
      <c r="K1258" s="1">
        <v>2</v>
      </c>
      <c r="L1258" s="1" t="s">
        <v>19</v>
      </c>
      <c r="M1258" s="1" t="b">
        <v>0</v>
      </c>
      <c r="N1258" s="2" t="s">
        <v>17</v>
      </c>
      <c r="O1258">
        <f t="shared" si="280"/>
        <v>0</v>
      </c>
      <c r="P1258">
        <f t="shared" si="281"/>
        <v>4</v>
      </c>
      <c r="Q1258">
        <f>IF(G1258="B",VLOOKUP(F1258,room_rates!$A$2:$G$8,3,FALSE),IF(G1258="P",VLOOKUP(F1258,room_rates!$A$2:$G$8,6,FALSE),IF(G1258="M",VLOOKUP(F1258,room_rates!$A$2:$G$8,7,FALSE),"")))</f>
        <v>120</v>
      </c>
      <c r="R1258">
        <f t="shared" si="282"/>
        <v>0</v>
      </c>
      <c r="S1258">
        <f>IF(J1258="Online Travel Agency",VLOOKUP(F1258,room_rates!$A$2:$G$8,3,FALSE)*15%,0)</f>
        <v>0</v>
      </c>
      <c r="T1258">
        <f t="shared" si="283"/>
        <v>0</v>
      </c>
      <c r="U1258">
        <f t="shared" si="284"/>
        <v>960</v>
      </c>
      <c r="V1258">
        <f t="shared" si="285"/>
        <v>8</v>
      </c>
    </row>
    <row r="1259" spans="1:22" ht="14.25" customHeight="1" x14ac:dyDescent="0.35">
      <c r="A1259" s="1">
        <v>1006690</v>
      </c>
      <c r="B1259" s="3">
        <v>45725</v>
      </c>
      <c r="C1259" s="3">
        <v>45725</v>
      </c>
      <c r="D1259" s="3">
        <v>45726</v>
      </c>
      <c r="E1259" s="1" t="s">
        <v>21</v>
      </c>
      <c r="F1259" s="1">
        <v>3</v>
      </c>
      <c r="G1259" s="1" t="s">
        <v>23</v>
      </c>
      <c r="H1259" s="1">
        <v>0</v>
      </c>
      <c r="I1259" s="1">
        <f t="shared" si="279"/>
        <v>0</v>
      </c>
      <c r="J1259" s="1" t="s">
        <v>20</v>
      </c>
      <c r="K1259" s="1">
        <v>1</v>
      </c>
      <c r="L1259" s="1" t="s">
        <v>19</v>
      </c>
      <c r="M1259" s="1" t="b">
        <v>0</v>
      </c>
      <c r="N1259" s="2" t="s">
        <v>17</v>
      </c>
      <c r="O1259">
        <f t="shared" si="280"/>
        <v>0</v>
      </c>
      <c r="P1259">
        <f t="shared" si="281"/>
        <v>1</v>
      </c>
      <c r="Q1259">
        <f>IF(G1259="B",VLOOKUP(F1259,room_rates!$A$2:$G$8,3,FALSE),IF(G1259="P",VLOOKUP(F1259,room_rates!$A$2:$G$8,6,FALSE),IF(G1259="M",VLOOKUP(F1259,room_rates!$A$2:$G$8,7,FALSE),"")))</f>
        <v>220</v>
      </c>
      <c r="R1259">
        <f t="shared" si="282"/>
        <v>0</v>
      </c>
      <c r="S1259">
        <f>IF(J1259="Online Travel Agency",VLOOKUP(F1259,room_rates!$A$2:$G$8,3,FALSE)*15%,0)</f>
        <v>0</v>
      </c>
      <c r="T1259">
        <f t="shared" si="283"/>
        <v>0</v>
      </c>
      <c r="U1259">
        <f t="shared" si="284"/>
        <v>220</v>
      </c>
      <c r="V1259">
        <f t="shared" si="285"/>
        <v>1</v>
      </c>
    </row>
    <row r="1260" spans="1:22" ht="14.25" hidden="1" customHeight="1" x14ac:dyDescent="0.35">
      <c r="A1260" s="1">
        <v>1006962</v>
      </c>
      <c r="B1260" s="3">
        <v>45725</v>
      </c>
      <c r="C1260" s="3">
        <v>45725</v>
      </c>
      <c r="E1260" s="1" t="s">
        <v>18</v>
      </c>
      <c r="F1260" s="1">
        <v>1</v>
      </c>
      <c r="H1260" s="1">
        <v>0</v>
      </c>
      <c r="I1260" s="1"/>
      <c r="J1260" s="2" t="s">
        <v>15</v>
      </c>
      <c r="K1260" s="1">
        <v>3</v>
      </c>
      <c r="L1260" s="1" t="s">
        <v>16</v>
      </c>
      <c r="N1260" s="2" t="s">
        <v>22</v>
      </c>
    </row>
    <row r="1261" spans="1:22" ht="14.25" customHeight="1" x14ac:dyDescent="0.35">
      <c r="A1261" s="1">
        <v>1001491</v>
      </c>
      <c r="B1261" s="3">
        <v>45726</v>
      </c>
      <c r="C1261" s="3">
        <v>45726</v>
      </c>
      <c r="D1261" s="3">
        <v>45727</v>
      </c>
      <c r="E1261" s="1" t="s">
        <v>13</v>
      </c>
      <c r="F1261" s="1">
        <v>6</v>
      </c>
      <c r="G1261" s="1" t="s">
        <v>23</v>
      </c>
      <c r="H1261" s="1">
        <v>0</v>
      </c>
      <c r="I1261" s="1">
        <f t="shared" ref="I1261:I1268" si="286">H1261/100</f>
        <v>0</v>
      </c>
      <c r="J1261" s="1" t="s">
        <v>20</v>
      </c>
      <c r="K1261" s="1">
        <v>2</v>
      </c>
      <c r="L1261" s="1" t="s">
        <v>16</v>
      </c>
      <c r="M1261" s="1" t="b">
        <v>0</v>
      </c>
      <c r="N1261" s="2" t="s">
        <v>17</v>
      </c>
      <c r="O1261">
        <f t="shared" ref="O1261:O1268" si="287">C1261-B1261</f>
        <v>0</v>
      </c>
      <c r="P1261">
        <f t="shared" ref="P1261:P1268" si="288">D1261-C1261</f>
        <v>1</v>
      </c>
      <c r="Q1261">
        <f>IF(G1261="B",VLOOKUP(F1261,room_rates!$A$2:$G$8,3,FALSE),IF(G1261="P",VLOOKUP(F1261,room_rates!$A$2:$G$8,6,FALSE),IF(G1261="M",VLOOKUP(F1261,room_rates!$A$2:$G$8,7,FALSE),"")))</f>
        <v>350</v>
      </c>
      <c r="R1261">
        <f t="shared" ref="R1261:R1268" si="289">Q1261*(H1261/100)</f>
        <v>0</v>
      </c>
      <c r="S1261">
        <f>IF(J1261="Online Travel Agency",VLOOKUP(F1261,room_rates!$A$2:$G$8,3,FALSE)*15%,0)</f>
        <v>0</v>
      </c>
      <c r="T1261">
        <f t="shared" ref="T1261:T1268" si="290">IF(M1261=TRUE, Q1261*1%,0)</f>
        <v>0</v>
      </c>
      <c r="U1261">
        <f t="shared" ref="U1261:U1268" si="291">(Q1261-R1261-S1261-T1261)*V1261</f>
        <v>700</v>
      </c>
      <c r="V1261">
        <f t="shared" ref="V1261:V1268" si="292">K1261*P1261</f>
        <v>2</v>
      </c>
    </row>
    <row r="1262" spans="1:22" ht="14.25" customHeight="1" x14ac:dyDescent="0.35">
      <c r="A1262" s="1">
        <v>1001786</v>
      </c>
      <c r="B1262" s="3">
        <v>45726</v>
      </c>
      <c r="C1262" s="3">
        <v>45726</v>
      </c>
      <c r="D1262" s="3">
        <v>45729</v>
      </c>
      <c r="E1262" s="1" t="s">
        <v>13</v>
      </c>
      <c r="F1262" s="1">
        <v>6</v>
      </c>
      <c r="G1262" s="1" t="s">
        <v>23</v>
      </c>
      <c r="H1262" s="1">
        <v>0</v>
      </c>
      <c r="I1262" s="1">
        <f t="shared" si="286"/>
        <v>0</v>
      </c>
      <c r="J1262" s="1" t="s">
        <v>20</v>
      </c>
      <c r="K1262" s="1">
        <v>1</v>
      </c>
      <c r="L1262" s="1" t="s">
        <v>19</v>
      </c>
      <c r="M1262" s="1" t="b">
        <v>0</v>
      </c>
      <c r="N1262" s="2" t="s">
        <v>17</v>
      </c>
      <c r="O1262">
        <f t="shared" si="287"/>
        <v>0</v>
      </c>
      <c r="P1262">
        <f t="shared" si="288"/>
        <v>3</v>
      </c>
      <c r="Q1262">
        <f>IF(G1262="B",VLOOKUP(F1262,room_rates!$A$2:$G$8,3,FALSE),IF(G1262="P",VLOOKUP(F1262,room_rates!$A$2:$G$8,6,FALSE),IF(G1262="M",VLOOKUP(F1262,room_rates!$A$2:$G$8,7,FALSE),"")))</f>
        <v>350</v>
      </c>
      <c r="R1262">
        <f t="shared" si="289"/>
        <v>0</v>
      </c>
      <c r="S1262">
        <f>IF(J1262="Online Travel Agency",VLOOKUP(F1262,room_rates!$A$2:$G$8,3,FALSE)*15%,0)</f>
        <v>0</v>
      </c>
      <c r="T1262">
        <f t="shared" si="290"/>
        <v>0</v>
      </c>
      <c r="U1262">
        <f t="shared" si="291"/>
        <v>1050</v>
      </c>
      <c r="V1262">
        <f t="shared" si="292"/>
        <v>3</v>
      </c>
    </row>
    <row r="1263" spans="1:22" ht="14.25" customHeight="1" x14ac:dyDescent="0.35">
      <c r="A1263" s="1">
        <v>1006198</v>
      </c>
      <c r="B1263" s="3">
        <v>45713</v>
      </c>
      <c r="C1263" s="3">
        <v>45726</v>
      </c>
      <c r="D1263" s="3">
        <v>45727</v>
      </c>
      <c r="E1263" s="1" t="s">
        <v>21</v>
      </c>
      <c r="F1263" s="1">
        <v>3</v>
      </c>
      <c r="G1263" s="1" t="s">
        <v>23</v>
      </c>
      <c r="H1263" s="1">
        <v>0</v>
      </c>
      <c r="I1263" s="1">
        <f t="shared" si="286"/>
        <v>0</v>
      </c>
      <c r="J1263" s="1" t="s">
        <v>24</v>
      </c>
      <c r="K1263" s="1">
        <v>1</v>
      </c>
      <c r="L1263" s="1" t="s">
        <v>19</v>
      </c>
      <c r="M1263" s="1" t="b">
        <v>0</v>
      </c>
      <c r="N1263" s="2" t="s">
        <v>17</v>
      </c>
      <c r="O1263">
        <f t="shared" si="287"/>
        <v>13</v>
      </c>
      <c r="P1263">
        <f t="shared" si="288"/>
        <v>1</v>
      </c>
      <c r="Q1263">
        <f>IF(G1263="B",VLOOKUP(F1263,room_rates!$A$2:$G$8,3,FALSE),IF(G1263="P",VLOOKUP(F1263,room_rates!$A$2:$G$8,6,FALSE),IF(G1263="M",VLOOKUP(F1263,room_rates!$A$2:$G$8,7,FALSE),"")))</f>
        <v>220</v>
      </c>
      <c r="R1263">
        <f t="shared" si="289"/>
        <v>0</v>
      </c>
      <c r="S1263">
        <f>IF(J1263="Online Travel Agency",VLOOKUP(F1263,room_rates!$A$2:$G$8,3,FALSE)*15%,0)</f>
        <v>33</v>
      </c>
      <c r="T1263">
        <f t="shared" si="290"/>
        <v>0</v>
      </c>
      <c r="U1263">
        <f t="shared" si="291"/>
        <v>187</v>
      </c>
      <c r="V1263">
        <f t="shared" si="292"/>
        <v>1</v>
      </c>
    </row>
    <row r="1264" spans="1:22" ht="14.25" customHeight="1" x14ac:dyDescent="0.35">
      <c r="A1264" s="1">
        <v>1006367</v>
      </c>
      <c r="B1264" s="3">
        <v>45722</v>
      </c>
      <c r="C1264" s="3">
        <v>45726</v>
      </c>
      <c r="D1264" s="3">
        <v>45729</v>
      </c>
      <c r="E1264" s="1" t="s">
        <v>18</v>
      </c>
      <c r="F1264" s="1">
        <v>1</v>
      </c>
      <c r="G1264" s="1" t="s">
        <v>23</v>
      </c>
      <c r="H1264" s="1">
        <v>0</v>
      </c>
      <c r="I1264" s="1">
        <f t="shared" si="286"/>
        <v>0</v>
      </c>
      <c r="J1264" s="1" t="s">
        <v>15</v>
      </c>
      <c r="K1264" s="1">
        <v>3</v>
      </c>
      <c r="L1264" s="1" t="s">
        <v>16</v>
      </c>
      <c r="M1264" s="1" t="b">
        <v>0</v>
      </c>
      <c r="N1264" s="2" t="s">
        <v>17</v>
      </c>
      <c r="O1264">
        <f t="shared" si="287"/>
        <v>4</v>
      </c>
      <c r="P1264">
        <f t="shared" si="288"/>
        <v>3</v>
      </c>
      <c r="Q1264">
        <f>IF(G1264="B",VLOOKUP(F1264,room_rates!$A$2:$G$8,3,FALSE),IF(G1264="P",VLOOKUP(F1264,room_rates!$A$2:$G$8,6,FALSE),IF(G1264="M",VLOOKUP(F1264,room_rates!$A$2:$G$8,7,FALSE),"")))</f>
        <v>120</v>
      </c>
      <c r="R1264">
        <f t="shared" si="289"/>
        <v>0</v>
      </c>
      <c r="S1264">
        <f>IF(J1264="Online Travel Agency",VLOOKUP(F1264,room_rates!$A$2:$G$8,3,FALSE)*15%,0)</f>
        <v>0</v>
      </c>
      <c r="T1264">
        <f t="shared" si="290"/>
        <v>0</v>
      </c>
      <c r="U1264">
        <f t="shared" si="291"/>
        <v>1080</v>
      </c>
      <c r="V1264">
        <f t="shared" si="292"/>
        <v>9</v>
      </c>
    </row>
    <row r="1265" spans="1:22" ht="14.25" customHeight="1" x14ac:dyDescent="0.35">
      <c r="A1265" s="1">
        <v>1006452</v>
      </c>
      <c r="B1265" s="3">
        <v>45694</v>
      </c>
      <c r="C1265" s="3">
        <v>45726</v>
      </c>
      <c r="D1265" s="3">
        <v>45731</v>
      </c>
      <c r="E1265" s="1" t="s">
        <v>21</v>
      </c>
      <c r="F1265" s="1">
        <v>3</v>
      </c>
      <c r="G1265" s="1" t="s">
        <v>23</v>
      </c>
      <c r="H1265" s="1">
        <v>0</v>
      </c>
      <c r="I1265" s="1">
        <f t="shared" si="286"/>
        <v>0</v>
      </c>
      <c r="J1265" s="1" t="s">
        <v>15</v>
      </c>
      <c r="K1265" s="1">
        <v>2</v>
      </c>
      <c r="L1265" s="1" t="s">
        <v>19</v>
      </c>
      <c r="M1265" s="1" t="b">
        <v>0</v>
      </c>
      <c r="N1265" s="2" t="s">
        <v>17</v>
      </c>
      <c r="O1265">
        <f t="shared" si="287"/>
        <v>32</v>
      </c>
      <c r="P1265">
        <f t="shared" si="288"/>
        <v>5</v>
      </c>
      <c r="Q1265">
        <f>IF(G1265="B",VLOOKUP(F1265,room_rates!$A$2:$G$8,3,FALSE),IF(G1265="P",VLOOKUP(F1265,room_rates!$A$2:$G$8,6,FALSE),IF(G1265="M",VLOOKUP(F1265,room_rates!$A$2:$G$8,7,FALSE),"")))</f>
        <v>220</v>
      </c>
      <c r="R1265">
        <f t="shared" si="289"/>
        <v>0</v>
      </c>
      <c r="S1265">
        <f>IF(J1265="Online Travel Agency",VLOOKUP(F1265,room_rates!$A$2:$G$8,3,FALSE)*15%,0)</f>
        <v>0</v>
      </c>
      <c r="T1265">
        <f t="shared" si="290"/>
        <v>0</v>
      </c>
      <c r="U1265">
        <f t="shared" si="291"/>
        <v>2200</v>
      </c>
      <c r="V1265">
        <f t="shared" si="292"/>
        <v>10</v>
      </c>
    </row>
    <row r="1266" spans="1:22" ht="14.25" customHeight="1" x14ac:dyDescent="0.35">
      <c r="A1266" s="1">
        <v>1006482</v>
      </c>
      <c r="B1266" s="3">
        <v>45726</v>
      </c>
      <c r="C1266" s="3">
        <v>45726</v>
      </c>
      <c r="D1266" s="3">
        <v>45730</v>
      </c>
      <c r="E1266" s="1" t="s">
        <v>18</v>
      </c>
      <c r="F1266" s="1">
        <v>2</v>
      </c>
      <c r="G1266" s="1" t="s">
        <v>23</v>
      </c>
      <c r="H1266" s="1">
        <v>0</v>
      </c>
      <c r="I1266" s="1">
        <f t="shared" si="286"/>
        <v>0</v>
      </c>
      <c r="J1266" s="1" t="s">
        <v>20</v>
      </c>
      <c r="K1266" s="1">
        <v>1</v>
      </c>
      <c r="L1266" s="1" t="s">
        <v>19</v>
      </c>
      <c r="M1266" s="1" t="b">
        <v>0</v>
      </c>
      <c r="N1266" s="2" t="s">
        <v>17</v>
      </c>
      <c r="O1266">
        <f t="shared" si="287"/>
        <v>0</v>
      </c>
      <c r="P1266">
        <f t="shared" si="288"/>
        <v>4</v>
      </c>
      <c r="Q1266">
        <f>IF(G1266="B",VLOOKUP(F1266,room_rates!$A$2:$G$8,3,FALSE),IF(G1266="P",VLOOKUP(F1266,room_rates!$A$2:$G$8,6,FALSE),IF(G1266="M",VLOOKUP(F1266,room_rates!$A$2:$G$8,7,FALSE),"")))</f>
        <v>140</v>
      </c>
      <c r="R1266">
        <f t="shared" si="289"/>
        <v>0</v>
      </c>
      <c r="S1266">
        <f>IF(J1266="Online Travel Agency",VLOOKUP(F1266,room_rates!$A$2:$G$8,3,FALSE)*15%,0)</f>
        <v>0</v>
      </c>
      <c r="T1266">
        <f t="shared" si="290"/>
        <v>0</v>
      </c>
      <c r="U1266">
        <f t="shared" si="291"/>
        <v>560</v>
      </c>
      <c r="V1266">
        <f t="shared" si="292"/>
        <v>4</v>
      </c>
    </row>
    <row r="1267" spans="1:22" ht="14.25" customHeight="1" x14ac:dyDescent="0.35">
      <c r="A1267" s="1">
        <v>1006684</v>
      </c>
      <c r="B1267" s="3">
        <v>45726</v>
      </c>
      <c r="C1267" s="3">
        <v>45726</v>
      </c>
      <c r="D1267" s="3">
        <v>45733</v>
      </c>
      <c r="E1267" s="1" t="s">
        <v>18</v>
      </c>
      <c r="F1267" s="1">
        <v>2</v>
      </c>
      <c r="G1267" s="1" t="s">
        <v>23</v>
      </c>
      <c r="H1267" s="1">
        <v>0</v>
      </c>
      <c r="I1267" s="1">
        <f t="shared" si="286"/>
        <v>0</v>
      </c>
      <c r="J1267" s="1" t="s">
        <v>20</v>
      </c>
      <c r="K1267" s="1">
        <v>1</v>
      </c>
      <c r="L1267" s="1" t="s">
        <v>19</v>
      </c>
      <c r="M1267" s="1" t="b">
        <v>0</v>
      </c>
      <c r="N1267" s="2" t="s">
        <v>17</v>
      </c>
      <c r="O1267">
        <f t="shared" si="287"/>
        <v>0</v>
      </c>
      <c r="P1267">
        <f t="shared" si="288"/>
        <v>7</v>
      </c>
      <c r="Q1267">
        <f>IF(G1267="B",VLOOKUP(F1267,room_rates!$A$2:$G$8,3,FALSE),IF(G1267="P",VLOOKUP(F1267,room_rates!$A$2:$G$8,6,FALSE),IF(G1267="M",VLOOKUP(F1267,room_rates!$A$2:$G$8,7,FALSE),"")))</f>
        <v>140</v>
      </c>
      <c r="R1267">
        <f t="shared" si="289"/>
        <v>0</v>
      </c>
      <c r="S1267">
        <f>IF(J1267="Online Travel Agency",VLOOKUP(F1267,room_rates!$A$2:$G$8,3,FALSE)*15%,0)</f>
        <v>0</v>
      </c>
      <c r="T1267">
        <f t="shared" si="290"/>
        <v>0</v>
      </c>
      <c r="U1267">
        <f t="shared" si="291"/>
        <v>980</v>
      </c>
      <c r="V1267">
        <f t="shared" si="292"/>
        <v>7</v>
      </c>
    </row>
    <row r="1268" spans="1:22" ht="14.25" customHeight="1" x14ac:dyDescent="0.35">
      <c r="A1268" s="1">
        <v>1006786</v>
      </c>
      <c r="B1268" s="3">
        <v>45726</v>
      </c>
      <c r="C1268" s="3">
        <v>45726</v>
      </c>
      <c r="D1268" s="3">
        <v>45733</v>
      </c>
      <c r="E1268" s="1" t="s">
        <v>18</v>
      </c>
      <c r="F1268" s="1">
        <v>1</v>
      </c>
      <c r="G1268" s="1" t="s">
        <v>23</v>
      </c>
      <c r="H1268" s="1">
        <v>0</v>
      </c>
      <c r="I1268" s="1">
        <f t="shared" si="286"/>
        <v>0</v>
      </c>
      <c r="J1268" s="1" t="s">
        <v>20</v>
      </c>
      <c r="K1268" s="1">
        <v>2</v>
      </c>
      <c r="L1268" s="1" t="s">
        <v>19</v>
      </c>
      <c r="M1268" s="1" t="b">
        <v>0</v>
      </c>
      <c r="N1268" s="2" t="s">
        <v>17</v>
      </c>
      <c r="O1268">
        <f t="shared" si="287"/>
        <v>0</v>
      </c>
      <c r="P1268">
        <f t="shared" si="288"/>
        <v>7</v>
      </c>
      <c r="Q1268">
        <f>IF(G1268="B",VLOOKUP(F1268,room_rates!$A$2:$G$8,3,FALSE),IF(G1268="P",VLOOKUP(F1268,room_rates!$A$2:$G$8,6,FALSE),IF(G1268="M",VLOOKUP(F1268,room_rates!$A$2:$G$8,7,FALSE),"")))</f>
        <v>120</v>
      </c>
      <c r="R1268">
        <f t="shared" si="289"/>
        <v>0</v>
      </c>
      <c r="S1268">
        <f>IF(J1268="Online Travel Agency",VLOOKUP(F1268,room_rates!$A$2:$G$8,3,FALSE)*15%,0)</f>
        <v>0</v>
      </c>
      <c r="T1268">
        <f t="shared" si="290"/>
        <v>0</v>
      </c>
      <c r="U1268">
        <f t="shared" si="291"/>
        <v>1680</v>
      </c>
      <c r="V1268">
        <f t="shared" si="292"/>
        <v>14</v>
      </c>
    </row>
    <row r="1269" spans="1:22" ht="14.25" hidden="1" customHeight="1" x14ac:dyDescent="0.35">
      <c r="A1269" s="1">
        <v>1006956</v>
      </c>
      <c r="B1269" s="3">
        <v>45726</v>
      </c>
      <c r="C1269" s="3">
        <v>45726</v>
      </c>
      <c r="E1269" s="1" t="s">
        <v>18</v>
      </c>
      <c r="F1269" s="1">
        <v>1</v>
      </c>
      <c r="H1269" s="1">
        <v>0</v>
      </c>
      <c r="I1269" s="1"/>
      <c r="J1269" s="2" t="s">
        <v>15</v>
      </c>
      <c r="K1269" s="1">
        <v>3</v>
      </c>
      <c r="L1269" s="1" t="s">
        <v>16</v>
      </c>
      <c r="N1269" s="2" t="s">
        <v>22</v>
      </c>
    </row>
    <row r="1270" spans="1:22" ht="14.25" hidden="1" customHeight="1" x14ac:dyDescent="0.35">
      <c r="A1270" s="1">
        <v>1007057</v>
      </c>
      <c r="B1270" s="3">
        <v>45726</v>
      </c>
      <c r="C1270" s="3">
        <v>45726</v>
      </c>
      <c r="E1270" s="1" t="s">
        <v>18</v>
      </c>
      <c r="F1270" s="1">
        <v>2</v>
      </c>
      <c r="H1270" s="1">
        <v>0</v>
      </c>
      <c r="I1270" s="1"/>
      <c r="J1270" s="2" t="s">
        <v>15</v>
      </c>
      <c r="K1270" s="1">
        <v>1</v>
      </c>
      <c r="L1270" s="1" t="s">
        <v>16</v>
      </c>
      <c r="N1270" s="2" t="s">
        <v>22</v>
      </c>
    </row>
    <row r="1271" spans="1:22" ht="14.25" customHeight="1" x14ac:dyDescent="0.35">
      <c r="A1271" s="1">
        <v>1001590</v>
      </c>
      <c r="B1271" s="3">
        <v>45727</v>
      </c>
      <c r="C1271" s="3">
        <v>45727</v>
      </c>
      <c r="D1271" s="3">
        <v>45730</v>
      </c>
      <c r="E1271" s="1" t="s">
        <v>13</v>
      </c>
      <c r="F1271" s="1">
        <v>6</v>
      </c>
      <c r="G1271" s="1" t="s">
        <v>23</v>
      </c>
      <c r="H1271" s="1">
        <v>0</v>
      </c>
      <c r="I1271" s="1">
        <f t="shared" ref="I1271:I1280" si="293">H1271/100</f>
        <v>0</v>
      </c>
      <c r="J1271" s="1" t="s">
        <v>20</v>
      </c>
      <c r="K1271" s="1">
        <v>3</v>
      </c>
      <c r="L1271" s="1" t="s">
        <v>16</v>
      </c>
      <c r="M1271" s="1" t="b">
        <v>0</v>
      </c>
      <c r="N1271" s="2" t="s">
        <v>17</v>
      </c>
      <c r="O1271">
        <f t="shared" ref="O1271:O1280" si="294">C1271-B1271</f>
        <v>0</v>
      </c>
      <c r="P1271">
        <f t="shared" ref="P1271:P1280" si="295">D1271-C1271</f>
        <v>3</v>
      </c>
      <c r="Q1271">
        <f>IF(G1271="B",VLOOKUP(F1271,room_rates!$A$2:$G$8,3,FALSE),IF(G1271="P",VLOOKUP(F1271,room_rates!$A$2:$G$8,6,FALSE),IF(G1271="M",VLOOKUP(F1271,room_rates!$A$2:$G$8,7,FALSE),"")))</f>
        <v>350</v>
      </c>
      <c r="R1271">
        <f t="shared" ref="R1271:R1280" si="296">Q1271*(H1271/100)</f>
        <v>0</v>
      </c>
      <c r="S1271">
        <f>IF(J1271="Online Travel Agency",VLOOKUP(F1271,room_rates!$A$2:$G$8,3,FALSE)*15%,0)</f>
        <v>0</v>
      </c>
      <c r="T1271">
        <f t="shared" ref="T1271:T1280" si="297">IF(M1271=TRUE, Q1271*1%,0)</f>
        <v>0</v>
      </c>
      <c r="U1271">
        <f t="shared" ref="U1271:U1280" si="298">(Q1271-R1271-S1271-T1271)*V1271</f>
        <v>3150</v>
      </c>
      <c r="V1271">
        <f t="shared" ref="V1271:V1280" si="299">K1271*P1271</f>
        <v>9</v>
      </c>
    </row>
    <row r="1272" spans="1:22" ht="14.25" customHeight="1" x14ac:dyDescent="0.35">
      <c r="A1272" s="1">
        <v>1001940</v>
      </c>
      <c r="B1272" s="3">
        <v>45716</v>
      </c>
      <c r="C1272" s="3">
        <v>45727</v>
      </c>
      <c r="D1272" s="3">
        <v>45731</v>
      </c>
      <c r="E1272" s="1" t="s">
        <v>21</v>
      </c>
      <c r="F1272" s="1">
        <v>3</v>
      </c>
      <c r="G1272" s="1" t="s">
        <v>23</v>
      </c>
      <c r="H1272" s="1">
        <v>0</v>
      </c>
      <c r="I1272" s="1">
        <f t="shared" si="293"/>
        <v>0</v>
      </c>
      <c r="J1272" s="1" t="s">
        <v>15</v>
      </c>
      <c r="K1272" s="1">
        <v>1</v>
      </c>
      <c r="L1272" s="1" t="s">
        <v>16</v>
      </c>
      <c r="M1272" s="1" t="b">
        <v>0</v>
      </c>
      <c r="N1272" s="2" t="s">
        <v>17</v>
      </c>
      <c r="O1272">
        <f t="shared" si="294"/>
        <v>11</v>
      </c>
      <c r="P1272">
        <f t="shared" si="295"/>
        <v>4</v>
      </c>
      <c r="Q1272">
        <f>IF(G1272="B",VLOOKUP(F1272,room_rates!$A$2:$G$8,3,FALSE),IF(G1272="P",VLOOKUP(F1272,room_rates!$A$2:$G$8,6,FALSE),IF(G1272="M",VLOOKUP(F1272,room_rates!$A$2:$G$8,7,FALSE),"")))</f>
        <v>220</v>
      </c>
      <c r="R1272">
        <f t="shared" si="296"/>
        <v>0</v>
      </c>
      <c r="S1272">
        <f>IF(J1272="Online Travel Agency",VLOOKUP(F1272,room_rates!$A$2:$G$8,3,FALSE)*15%,0)</f>
        <v>0</v>
      </c>
      <c r="T1272">
        <f t="shared" si="297"/>
        <v>0</v>
      </c>
      <c r="U1272">
        <f t="shared" si="298"/>
        <v>880</v>
      </c>
      <c r="V1272">
        <f t="shared" si="299"/>
        <v>4</v>
      </c>
    </row>
    <row r="1273" spans="1:22" ht="14.25" customHeight="1" x14ac:dyDescent="0.35">
      <c r="A1273" s="1">
        <v>1002071</v>
      </c>
      <c r="B1273" s="3">
        <v>45692</v>
      </c>
      <c r="C1273" s="3">
        <v>45727</v>
      </c>
      <c r="D1273" s="3">
        <v>45729</v>
      </c>
      <c r="E1273" s="1" t="s">
        <v>13</v>
      </c>
      <c r="F1273" s="1">
        <v>7</v>
      </c>
      <c r="G1273" s="1" t="s">
        <v>23</v>
      </c>
      <c r="H1273" s="1">
        <v>0</v>
      </c>
      <c r="I1273" s="1">
        <f t="shared" si="293"/>
        <v>0</v>
      </c>
      <c r="J1273" s="1" t="s">
        <v>15</v>
      </c>
      <c r="K1273" s="1">
        <v>1</v>
      </c>
      <c r="L1273" s="1" t="s">
        <v>19</v>
      </c>
      <c r="M1273" s="1" t="b">
        <v>1</v>
      </c>
      <c r="N1273" s="2" t="s">
        <v>17</v>
      </c>
      <c r="O1273">
        <f t="shared" si="294"/>
        <v>35</v>
      </c>
      <c r="P1273">
        <f t="shared" si="295"/>
        <v>2</v>
      </c>
      <c r="Q1273">
        <f>IF(G1273="B",VLOOKUP(F1273,room_rates!$A$2:$G$8,3,FALSE),IF(G1273="P",VLOOKUP(F1273,room_rates!$A$2:$G$8,6,FALSE),IF(G1273="M",VLOOKUP(F1273,room_rates!$A$2:$G$8,7,FALSE),"")))</f>
        <v>450</v>
      </c>
      <c r="R1273">
        <f t="shared" si="296"/>
        <v>0</v>
      </c>
      <c r="S1273">
        <f>IF(J1273="Online Travel Agency",VLOOKUP(F1273,room_rates!$A$2:$G$8,3,FALSE)*15%,0)</f>
        <v>0</v>
      </c>
      <c r="T1273">
        <f t="shared" si="297"/>
        <v>4.5</v>
      </c>
      <c r="U1273">
        <f t="shared" si="298"/>
        <v>891</v>
      </c>
      <c r="V1273">
        <f t="shared" si="299"/>
        <v>2</v>
      </c>
    </row>
    <row r="1274" spans="1:22" ht="14.25" customHeight="1" x14ac:dyDescent="0.35">
      <c r="A1274" s="1">
        <v>1006419</v>
      </c>
      <c r="B1274" s="3">
        <v>45727</v>
      </c>
      <c r="C1274" s="3">
        <v>45727</v>
      </c>
      <c r="D1274" s="3">
        <v>45733</v>
      </c>
      <c r="E1274" s="1" t="s">
        <v>21</v>
      </c>
      <c r="F1274" s="1">
        <v>3</v>
      </c>
      <c r="G1274" s="1" t="s">
        <v>23</v>
      </c>
      <c r="H1274" s="1">
        <v>0</v>
      </c>
      <c r="I1274" s="1">
        <f t="shared" si="293"/>
        <v>0</v>
      </c>
      <c r="J1274" s="1" t="s">
        <v>20</v>
      </c>
      <c r="K1274" s="1">
        <v>2</v>
      </c>
      <c r="L1274" s="1" t="s">
        <v>19</v>
      </c>
      <c r="M1274" s="1" t="b">
        <v>0</v>
      </c>
      <c r="N1274" s="2" t="s">
        <v>17</v>
      </c>
      <c r="O1274">
        <f t="shared" si="294"/>
        <v>0</v>
      </c>
      <c r="P1274">
        <f t="shared" si="295"/>
        <v>6</v>
      </c>
      <c r="Q1274">
        <f>IF(G1274="B",VLOOKUP(F1274,room_rates!$A$2:$G$8,3,FALSE),IF(G1274="P",VLOOKUP(F1274,room_rates!$A$2:$G$8,6,FALSE),IF(G1274="M",VLOOKUP(F1274,room_rates!$A$2:$G$8,7,FALSE),"")))</f>
        <v>220</v>
      </c>
      <c r="R1274">
        <f t="shared" si="296"/>
        <v>0</v>
      </c>
      <c r="S1274">
        <f>IF(J1274="Online Travel Agency",VLOOKUP(F1274,room_rates!$A$2:$G$8,3,FALSE)*15%,0)</f>
        <v>0</v>
      </c>
      <c r="T1274">
        <f t="shared" si="297"/>
        <v>0</v>
      </c>
      <c r="U1274">
        <f t="shared" si="298"/>
        <v>2640</v>
      </c>
      <c r="V1274">
        <f t="shared" si="299"/>
        <v>12</v>
      </c>
    </row>
    <row r="1275" spans="1:22" ht="14.25" customHeight="1" x14ac:dyDescent="0.35">
      <c r="A1275" s="1">
        <v>1006423</v>
      </c>
      <c r="B1275" s="3">
        <v>45703</v>
      </c>
      <c r="C1275" s="3">
        <v>45727</v>
      </c>
      <c r="D1275" s="3">
        <v>45729</v>
      </c>
      <c r="E1275" s="1" t="s">
        <v>21</v>
      </c>
      <c r="F1275" s="1">
        <v>3</v>
      </c>
      <c r="G1275" s="1" t="s">
        <v>23</v>
      </c>
      <c r="H1275" s="1">
        <v>0</v>
      </c>
      <c r="I1275" s="1">
        <f t="shared" si="293"/>
        <v>0</v>
      </c>
      <c r="J1275" s="1" t="s">
        <v>15</v>
      </c>
      <c r="K1275" s="1">
        <v>2</v>
      </c>
      <c r="L1275" s="1" t="s">
        <v>16</v>
      </c>
      <c r="M1275" s="1" t="b">
        <v>0</v>
      </c>
      <c r="N1275" s="2" t="s">
        <v>17</v>
      </c>
      <c r="O1275">
        <f t="shared" si="294"/>
        <v>24</v>
      </c>
      <c r="P1275">
        <f t="shared" si="295"/>
        <v>2</v>
      </c>
      <c r="Q1275">
        <f>IF(G1275="B",VLOOKUP(F1275,room_rates!$A$2:$G$8,3,FALSE),IF(G1275="P",VLOOKUP(F1275,room_rates!$A$2:$G$8,6,FALSE),IF(G1275="M",VLOOKUP(F1275,room_rates!$A$2:$G$8,7,FALSE),"")))</f>
        <v>220</v>
      </c>
      <c r="R1275">
        <f t="shared" si="296"/>
        <v>0</v>
      </c>
      <c r="S1275">
        <f>IF(J1275="Online Travel Agency",VLOOKUP(F1275,room_rates!$A$2:$G$8,3,FALSE)*15%,0)</f>
        <v>0</v>
      </c>
      <c r="T1275">
        <f t="shared" si="297"/>
        <v>0</v>
      </c>
      <c r="U1275">
        <f t="shared" si="298"/>
        <v>880</v>
      </c>
      <c r="V1275">
        <f t="shared" si="299"/>
        <v>4</v>
      </c>
    </row>
    <row r="1276" spans="1:22" ht="14.25" customHeight="1" x14ac:dyDescent="0.35">
      <c r="A1276" s="1">
        <v>1006496</v>
      </c>
      <c r="B1276" s="3">
        <v>45712</v>
      </c>
      <c r="C1276" s="3">
        <v>45727</v>
      </c>
      <c r="D1276" s="3">
        <v>45734</v>
      </c>
      <c r="E1276" s="1" t="s">
        <v>18</v>
      </c>
      <c r="F1276" s="1">
        <v>1</v>
      </c>
      <c r="G1276" s="1" t="s">
        <v>23</v>
      </c>
      <c r="H1276" s="1">
        <v>0</v>
      </c>
      <c r="I1276" s="1">
        <f t="shared" si="293"/>
        <v>0</v>
      </c>
      <c r="J1276" s="1" t="s">
        <v>24</v>
      </c>
      <c r="K1276" s="1">
        <v>1</v>
      </c>
      <c r="L1276" s="1" t="s">
        <v>19</v>
      </c>
      <c r="M1276" s="1" t="b">
        <v>1</v>
      </c>
      <c r="N1276" s="2" t="s">
        <v>17</v>
      </c>
      <c r="O1276">
        <f t="shared" si="294"/>
        <v>15</v>
      </c>
      <c r="P1276">
        <f t="shared" si="295"/>
        <v>7</v>
      </c>
      <c r="Q1276">
        <f>IF(G1276="B",VLOOKUP(F1276,room_rates!$A$2:$G$8,3,FALSE),IF(G1276="P",VLOOKUP(F1276,room_rates!$A$2:$G$8,6,FALSE),IF(G1276="M",VLOOKUP(F1276,room_rates!$A$2:$G$8,7,FALSE),"")))</f>
        <v>120</v>
      </c>
      <c r="R1276">
        <f t="shared" si="296"/>
        <v>0</v>
      </c>
      <c r="S1276">
        <f>IF(J1276="Online Travel Agency",VLOOKUP(F1276,room_rates!$A$2:$G$8,3,FALSE)*15%,0)</f>
        <v>18</v>
      </c>
      <c r="T1276">
        <f t="shared" si="297"/>
        <v>1.2</v>
      </c>
      <c r="U1276">
        <f t="shared" si="298"/>
        <v>705.6</v>
      </c>
      <c r="V1276">
        <f t="shared" si="299"/>
        <v>7</v>
      </c>
    </row>
    <row r="1277" spans="1:22" ht="14.25" customHeight="1" x14ac:dyDescent="0.35">
      <c r="A1277" s="1">
        <v>1006571</v>
      </c>
      <c r="B1277" s="3">
        <v>45712</v>
      </c>
      <c r="C1277" s="3">
        <v>45727</v>
      </c>
      <c r="D1277" s="3">
        <v>45729</v>
      </c>
      <c r="E1277" s="1" t="s">
        <v>18</v>
      </c>
      <c r="F1277" s="1">
        <v>1</v>
      </c>
      <c r="G1277" s="1" t="s">
        <v>23</v>
      </c>
      <c r="H1277" s="1">
        <v>0</v>
      </c>
      <c r="I1277" s="1">
        <f t="shared" si="293"/>
        <v>0</v>
      </c>
      <c r="J1277" s="1" t="s">
        <v>24</v>
      </c>
      <c r="K1277" s="1">
        <v>3</v>
      </c>
      <c r="L1277" s="1" t="s">
        <v>16</v>
      </c>
      <c r="M1277" s="1" t="b">
        <v>1</v>
      </c>
      <c r="N1277" s="2" t="s">
        <v>17</v>
      </c>
      <c r="O1277">
        <f t="shared" si="294"/>
        <v>15</v>
      </c>
      <c r="P1277">
        <f t="shared" si="295"/>
        <v>2</v>
      </c>
      <c r="Q1277">
        <f>IF(G1277="B",VLOOKUP(F1277,room_rates!$A$2:$G$8,3,FALSE),IF(G1277="P",VLOOKUP(F1277,room_rates!$A$2:$G$8,6,FALSE),IF(G1277="M",VLOOKUP(F1277,room_rates!$A$2:$G$8,7,FALSE),"")))</f>
        <v>120</v>
      </c>
      <c r="R1277">
        <f t="shared" si="296"/>
        <v>0</v>
      </c>
      <c r="S1277">
        <f>IF(J1277="Online Travel Agency",VLOOKUP(F1277,room_rates!$A$2:$G$8,3,FALSE)*15%,0)</f>
        <v>18</v>
      </c>
      <c r="T1277">
        <f t="shared" si="297"/>
        <v>1.2</v>
      </c>
      <c r="U1277">
        <f t="shared" si="298"/>
        <v>604.79999999999995</v>
      </c>
      <c r="V1277">
        <f t="shared" si="299"/>
        <v>6</v>
      </c>
    </row>
    <row r="1278" spans="1:22" ht="14.25" customHeight="1" x14ac:dyDescent="0.35">
      <c r="A1278" s="1">
        <v>1006596</v>
      </c>
      <c r="B1278" s="3">
        <v>45682</v>
      </c>
      <c r="C1278" s="3">
        <v>45727</v>
      </c>
      <c r="D1278" s="3">
        <v>45734</v>
      </c>
      <c r="E1278" s="1" t="s">
        <v>21</v>
      </c>
      <c r="F1278" s="1">
        <v>3</v>
      </c>
      <c r="G1278" s="1" t="s">
        <v>23</v>
      </c>
      <c r="H1278" s="1">
        <v>0</v>
      </c>
      <c r="I1278" s="1">
        <f t="shared" si="293"/>
        <v>0</v>
      </c>
      <c r="J1278" s="1" t="s">
        <v>15</v>
      </c>
      <c r="K1278" s="1">
        <v>1</v>
      </c>
      <c r="L1278" s="1" t="s">
        <v>19</v>
      </c>
      <c r="M1278" s="1" t="b">
        <v>1</v>
      </c>
      <c r="N1278" s="2" t="s">
        <v>17</v>
      </c>
      <c r="O1278">
        <f t="shared" si="294"/>
        <v>45</v>
      </c>
      <c r="P1278">
        <f t="shared" si="295"/>
        <v>7</v>
      </c>
      <c r="Q1278">
        <f>IF(G1278="B",VLOOKUP(F1278,room_rates!$A$2:$G$8,3,FALSE),IF(G1278="P",VLOOKUP(F1278,room_rates!$A$2:$G$8,6,FALSE),IF(G1278="M",VLOOKUP(F1278,room_rates!$A$2:$G$8,7,FALSE),"")))</f>
        <v>220</v>
      </c>
      <c r="R1278">
        <f t="shared" si="296"/>
        <v>0</v>
      </c>
      <c r="S1278">
        <f>IF(J1278="Online Travel Agency",VLOOKUP(F1278,room_rates!$A$2:$G$8,3,FALSE)*15%,0)</f>
        <v>0</v>
      </c>
      <c r="T1278">
        <f t="shared" si="297"/>
        <v>2.2000000000000002</v>
      </c>
      <c r="U1278">
        <f t="shared" si="298"/>
        <v>1524.6000000000001</v>
      </c>
      <c r="V1278">
        <f t="shared" si="299"/>
        <v>7</v>
      </c>
    </row>
    <row r="1279" spans="1:22" ht="14.25" customHeight="1" x14ac:dyDescent="0.35">
      <c r="A1279" s="1">
        <v>1006654</v>
      </c>
      <c r="B1279" s="3">
        <v>45682</v>
      </c>
      <c r="C1279" s="3">
        <v>45727</v>
      </c>
      <c r="D1279" s="3">
        <v>45734</v>
      </c>
      <c r="E1279" s="1" t="s">
        <v>18</v>
      </c>
      <c r="F1279" s="1">
        <v>2</v>
      </c>
      <c r="G1279" s="1" t="s">
        <v>23</v>
      </c>
      <c r="H1279" s="1">
        <v>0</v>
      </c>
      <c r="I1279" s="1">
        <f t="shared" si="293"/>
        <v>0</v>
      </c>
      <c r="J1279" s="1" t="s">
        <v>15</v>
      </c>
      <c r="K1279" s="1">
        <v>2</v>
      </c>
      <c r="L1279" s="1" t="s">
        <v>16</v>
      </c>
      <c r="M1279" s="1" t="b">
        <v>0</v>
      </c>
      <c r="N1279" s="2" t="s">
        <v>17</v>
      </c>
      <c r="O1279">
        <f t="shared" si="294"/>
        <v>45</v>
      </c>
      <c r="P1279">
        <f t="shared" si="295"/>
        <v>7</v>
      </c>
      <c r="Q1279">
        <f>IF(G1279="B",VLOOKUP(F1279,room_rates!$A$2:$G$8,3,FALSE),IF(G1279="P",VLOOKUP(F1279,room_rates!$A$2:$G$8,6,FALSE),IF(G1279="M",VLOOKUP(F1279,room_rates!$A$2:$G$8,7,FALSE),"")))</f>
        <v>140</v>
      </c>
      <c r="R1279">
        <f t="shared" si="296"/>
        <v>0</v>
      </c>
      <c r="S1279">
        <f>IF(J1279="Online Travel Agency",VLOOKUP(F1279,room_rates!$A$2:$G$8,3,FALSE)*15%,0)</f>
        <v>0</v>
      </c>
      <c r="T1279">
        <f t="shared" si="297"/>
        <v>0</v>
      </c>
      <c r="U1279">
        <f t="shared" si="298"/>
        <v>1960</v>
      </c>
      <c r="V1279">
        <f t="shared" si="299"/>
        <v>14</v>
      </c>
    </row>
    <row r="1280" spans="1:22" ht="14.25" customHeight="1" x14ac:dyDescent="0.35">
      <c r="A1280" s="1">
        <v>1006655</v>
      </c>
      <c r="B1280" s="3">
        <v>45722</v>
      </c>
      <c r="C1280" s="3">
        <v>45727</v>
      </c>
      <c r="D1280" s="3">
        <v>45732</v>
      </c>
      <c r="E1280" s="1" t="s">
        <v>18</v>
      </c>
      <c r="F1280" s="1">
        <v>1</v>
      </c>
      <c r="G1280" s="1" t="s">
        <v>23</v>
      </c>
      <c r="H1280" s="1">
        <v>0</v>
      </c>
      <c r="I1280" s="1">
        <f t="shared" si="293"/>
        <v>0</v>
      </c>
      <c r="J1280" s="1" t="s">
        <v>15</v>
      </c>
      <c r="K1280" s="1">
        <v>1</v>
      </c>
      <c r="L1280" s="1" t="s">
        <v>19</v>
      </c>
      <c r="M1280" s="1" t="b">
        <v>0</v>
      </c>
      <c r="N1280" s="2" t="s">
        <v>17</v>
      </c>
      <c r="O1280">
        <f t="shared" si="294"/>
        <v>5</v>
      </c>
      <c r="P1280">
        <f t="shared" si="295"/>
        <v>5</v>
      </c>
      <c r="Q1280">
        <f>IF(G1280="B",VLOOKUP(F1280,room_rates!$A$2:$G$8,3,FALSE),IF(G1280="P",VLOOKUP(F1280,room_rates!$A$2:$G$8,6,FALSE),IF(G1280="M",VLOOKUP(F1280,room_rates!$A$2:$G$8,7,FALSE),"")))</f>
        <v>120</v>
      </c>
      <c r="R1280">
        <f t="shared" si="296"/>
        <v>0</v>
      </c>
      <c r="S1280">
        <f>IF(J1280="Online Travel Agency",VLOOKUP(F1280,room_rates!$A$2:$G$8,3,FALSE)*15%,0)</f>
        <v>0</v>
      </c>
      <c r="T1280">
        <f t="shared" si="297"/>
        <v>0</v>
      </c>
      <c r="U1280">
        <f t="shared" si="298"/>
        <v>600</v>
      </c>
      <c r="V1280">
        <f t="shared" si="299"/>
        <v>5</v>
      </c>
    </row>
    <row r="1281" spans="1:22" ht="14.25" hidden="1" customHeight="1" x14ac:dyDescent="0.35">
      <c r="A1281" s="1">
        <v>1006927</v>
      </c>
      <c r="B1281" s="3">
        <v>45682</v>
      </c>
      <c r="C1281" s="3">
        <v>45727</v>
      </c>
      <c r="E1281" s="1" t="s">
        <v>18</v>
      </c>
      <c r="F1281" s="1">
        <v>1</v>
      </c>
      <c r="H1281" s="1">
        <v>0</v>
      </c>
      <c r="I1281" s="1"/>
      <c r="J1281" s="2" t="s">
        <v>15</v>
      </c>
      <c r="K1281" s="1">
        <v>3</v>
      </c>
      <c r="L1281" s="1" t="s">
        <v>16</v>
      </c>
      <c r="N1281" s="2" t="s">
        <v>22</v>
      </c>
    </row>
    <row r="1282" spans="1:22" ht="14.25" hidden="1" customHeight="1" x14ac:dyDescent="0.35">
      <c r="A1282" s="1">
        <v>1006928</v>
      </c>
      <c r="B1282" s="3">
        <v>45722</v>
      </c>
      <c r="C1282" s="3">
        <v>45727</v>
      </c>
      <c r="E1282" s="1" t="s">
        <v>21</v>
      </c>
      <c r="F1282" s="1">
        <v>5</v>
      </c>
      <c r="H1282" s="1">
        <v>0</v>
      </c>
      <c r="I1282" s="1"/>
      <c r="J1282" s="2" t="s">
        <v>15</v>
      </c>
      <c r="K1282" s="1">
        <v>3</v>
      </c>
      <c r="L1282" s="1" t="s">
        <v>16</v>
      </c>
      <c r="N1282" s="2" t="s">
        <v>22</v>
      </c>
    </row>
    <row r="1283" spans="1:22" ht="14.25" customHeight="1" x14ac:dyDescent="0.35">
      <c r="A1283" s="1">
        <v>1001497</v>
      </c>
      <c r="B1283" s="3">
        <v>45728</v>
      </c>
      <c r="C1283" s="3">
        <v>45728</v>
      </c>
      <c r="D1283" s="3">
        <v>45735</v>
      </c>
      <c r="E1283" s="1" t="s">
        <v>21</v>
      </c>
      <c r="F1283" s="1">
        <v>3</v>
      </c>
      <c r="G1283" s="1" t="s">
        <v>23</v>
      </c>
      <c r="H1283" s="1">
        <v>0</v>
      </c>
      <c r="I1283" s="1">
        <f t="shared" ref="I1283:I1292" si="300">H1283/100</f>
        <v>0</v>
      </c>
      <c r="J1283" s="1" t="s">
        <v>20</v>
      </c>
      <c r="K1283" s="1">
        <v>2</v>
      </c>
      <c r="L1283" s="1" t="s">
        <v>19</v>
      </c>
      <c r="M1283" s="1" t="b">
        <v>0</v>
      </c>
      <c r="N1283" s="2" t="s">
        <v>17</v>
      </c>
      <c r="O1283">
        <f t="shared" ref="O1283:O1292" si="301">C1283-B1283</f>
        <v>0</v>
      </c>
      <c r="P1283">
        <f t="shared" ref="P1283:P1292" si="302">D1283-C1283</f>
        <v>7</v>
      </c>
      <c r="Q1283">
        <f>IF(G1283="B",VLOOKUP(F1283,room_rates!$A$2:$G$8,3,FALSE),IF(G1283="P",VLOOKUP(F1283,room_rates!$A$2:$G$8,6,FALSE),IF(G1283="M",VLOOKUP(F1283,room_rates!$A$2:$G$8,7,FALSE),"")))</f>
        <v>220</v>
      </c>
      <c r="R1283">
        <f t="shared" ref="R1283:R1292" si="303">Q1283*(H1283/100)</f>
        <v>0</v>
      </c>
      <c r="S1283">
        <f>IF(J1283="Online Travel Agency",VLOOKUP(F1283,room_rates!$A$2:$G$8,3,FALSE)*15%,0)</f>
        <v>0</v>
      </c>
      <c r="T1283">
        <f t="shared" ref="T1283:T1292" si="304">IF(M1283=TRUE, Q1283*1%,0)</f>
        <v>0</v>
      </c>
      <c r="U1283">
        <f t="shared" ref="U1283:U1292" si="305">(Q1283-R1283-S1283-T1283)*V1283</f>
        <v>3080</v>
      </c>
      <c r="V1283">
        <f t="shared" ref="V1283:V1292" si="306">K1283*P1283</f>
        <v>14</v>
      </c>
    </row>
    <row r="1284" spans="1:22" ht="14.25" customHeight="1" x14ac:dyDescent="0.35">
      <c r="A1284" s="1">
        <v>1001609</v>
      </c>
      <c r="B1284" s="3">
        <v>45715</v>
      </c>
      <c r="C1284" s="3">
        <v>45728</v>
      </c>
      <c r="D1284" s="3">
        <v>45733</v>
      </c>
      <c r="E1284" s="1" t="s">
        <v>21</v>
      </c>
      <c r="F1284" s="1">
        <v>5</v>
      </c>
      <c r="G1284" s="1" t="s">
        <v>23</v>
      </c>
      <c r="H1284" s="1">
        <v>0</v>
      </c>
      <c r="I1284" s="1">
        <f t="shared" si="300"/>
        <v>0</v>
      </c>
      <c r="J1284" s="1" t="s">
        <v>24</v>
      </c>
      <c r="K1284" s="1">
        <v>1</v>
      </c>
      <c r="L1284" s="1" t="s">
        <v>16</v>
      </c>
      <c r="M1284" s="1" t="b">
        <v>0</v>
      </c>
      <c r="N1284" s="2" t="s">
        <v>17</v>
      </c>
      <c r="O1284">
        <f t="shared" si="301"/>
        <v>13</v>
      </c>
      <c r="P1284">
        <f t="shared" si="302"/>
        <v>5</v>
      </c>
      <c r="Q1284">
        <f>IF(G1284="B",VLOOKUP(F1284,room_rates!$A$2:$G$8,3,FALSE),IF(G1284="P",VLOOKUP(F1284,room_rates!$A$2:$G$8,6,FALSE),IF(G1284="M",VLOOKUP(F1284,room_rates!$A$2:$G$8,7,FALSE),"")))</f>
        <v>240</v>
      </c>
      <c r="R1284">
        <f t="shared" si="303"/>
        <v>0</v>
      </c>
      <c r="S1284">
        <f>IF(J1284="Online Travel Agency",VLOOKUP(F1284,room_rates!$A$2:$G$8,3,FALSE)*15%,0)</f>
        <v>36</v>
      </c>
      <c r="T1284">
        <f t="shared" si="304"/>
        <v>0</v>
      </c>
      <c r="U1284">
        <f t="shared" si="305"/>
        <v>1020</v>
      </c>
      <c r="V1284">
        <f t="shared" si="306"/>
        <v>5</v>
      </c>
    </row>
    <row r="1285" spans="1:22" ht="14.25" customHeight="1" x14ac:dyDescent="0.35">
      <c r="A1285" s="1">
        <v>1001628</v>
      </c>
      <c r="B1285" s="3">
        <v>45710</v>
      </c>
      <c r="C1285" s="3">
        <v>45728</v>
      </c>
      <c r="D1285" s="3">
        <v>45729</v>
      </c>
      <c r="E1285" s="1" t="s">
        <v>21</v>
      </c>
      <c r="F1285" s="1">
        <v>3</v>
      </c>
      <c r="G1285" s="1" t="s">
        <v>23</v>
      </c>
      <c r="H1285" s="1">
        <v>0</v>
      </c>
      <c r="I1285" s="1">
        <f t="shared" si="300"/>
        <v>0</v>
      </c>
      <c r="J1285" s="1" t="s">
        <v>24</v>
      </c>
      <c r="K1285" s="1">
        <v>1</v>
      </c>
      <c r="L1285" s="1" t="s">
        <v>19</v>
      </c>
      <c r="M1285" s="1" t="b">
        <v>0</v>
      </c>
      <c r="N1285" s="2" t="s">
        <v>17</v>
      </c>
      <c r="O1285">
        <f t="shared" si="301"/>
        <v>18</v>
      </c>
      <c r="P1285">
        <f t="shared" si="302"/>
        <v>1</v>
      </c>
      <c r="Q1285">
        <f>IF(G1285="B",VLOOKUP(F1285,room_rates!$A$2:$G$8,3,FALSE),IF(G1285="P",VLOOKUP(F1285,room_rates!$A$2:$G$8,6,FALSE),IF(G1285="M",VLOOKUP(F1285,room_rates!$A$2:$G$8,7,FALSE),"")))</f>
        <v>220</v>
      </c>
      <c r="R1285">
        <f t="shared" si="303"/>
        <v>0</v>
      </c>
      <c r="S1285">
        <f>IF(J1285="Online Travel Agency",VLOOKUP(F1285,room_rates!$A$2:$G$8,3,FALSE)*15%,0)</f>
        <v>33</v>
      </c>
      <c r="T1285">
        <f t="shared" si="304"/>
        <v>0</v>
      </c>
      <c r="U1285">
        <f t="shared" si="305"/>
        <v>187</v>
      </c>
      <c r="V1285">
        <f t="shared" si="306"/>
        <v>1</v>
      </c>
    </row>
    <row r="1286" spans="1:22" ht="14.25" customHeight="1" x14ac:dyDescent="0.35">
      <c r="A1286" s="1">
        <v>1006205</v>
      </c>
      <c r="B1286" s="3">
        <v>45728</v>
      </c>
      <c r="C1286" s="3">
        <v>45728</v>
      </c>
      <c r="D1286" s="3">
        <v>45731</v>
      </c>
      <c r="E1286" s="1" t="s">
        <v>18</v>
      </c>
      <c r="F1286" s="1">
        <v>1</v>
      </c>
      <c r="G1286" s="1" t="s">
        <v>23</v>
      </c>
      <c r="H1286" s="1">
        <v>0</v>
      </c>
      <c r="I1286" s="1">
        <f t="shared" si="300"/>
        <v>0</v>
      </c>
      <c r="J1286" s="1" t="s">
        <v>20</v>
      </c>
      <c r="K1286" s="1">
        <v>1</v>
      </c>
      <c r="L1286" s="1" t="s">
        <v>19</v>
      </c>
      <c r="M1286" s="1" t="b">
        <v>0</v>
      </c>
      <c r="N1286" s="2" t="s">
        <v>17</v>
      </c>
      <c r="O1286">
        <f t="shared" si="301"/>
        <v>0</v>
      </c>
      <c r="P1286">
        <f t="shared" si="302"/>
        <v>3</v>
      </c>
      <c r="Q1286">
        <f>IF(G1286="B",VLOOKUP(F1286,room_rates!$A$2:$G$8,3,FALSE),IF(G1286="P",VLOOKUP(F1286,room_rates!$A$2:$G$8,6,FALSE),IF(G1286="M",VLOOKUP(F1286,room_rates!$A$2:$G$8,7,FALSE),"")))</f>
        <v>120</v>
      </c>
      <c r="R1286">
        <f t="shared" si="303"/>
        <v>0</v>
      </c>
      <c r="S1286">
        <f>IF(J1286="Online Travel Agency",VLOOKUP(F1286,room_rates!$A$2:$G$8,3,FALSE)*15%,0)</f>
        <v>0</v>
      </c>
      <c r="T1286">
        <f t="shared" si="304"/>
        <v>0</v>
      </c>
      <c r="U1286">
        <f t="shared" si="305"/>
        <v>360</v>
      </c>
      <c r="V1286">
        <f t="shared" si="306"/>
        <v>3</v>
      </c>
    </row>
    <row r="1287" spans="1:22" ht="14.25" customHeight="1" x14ac:dyDescent="0.35">
      <c r="A1287" s="1">
        <v>1006218</v>
      </c>
      <c r="B1287" s="3">
        <v>45716</v>
      </c>
      <c r="C1287" s="3">
        <v>45728</v>
      </c>
      <c r="D1287" s="3">
        <v>45731</v>
      </c>
      <c r="E1287" s="1" t="s">
        <v>18</v>
      </c>
      <c r="F1287" s="1">
        <v>2</v>
      </c>
      <c r="G1287" s="1" t="s">
        <v>23</v>
      </c>
      <c r="H1287" s="1">
        <v>0</v>
      </c>
      <c r="I1287" s="1">
        <f t="shared" si="300"/>
        <v>0</v>
      </c>
      <c r="J1287" s="1" t="s">
        <v>24</v>
      </c>
      <c r="K1287" s="1">
        <v>2</v>
      </c>
      <c r="L1287" s="1" t="s">
        <v>19</v>
      </c>
      <c r="M1287" s="1" t="b">
        <v>0</v>
      </c>
      <c r="N1287" s="2" t="s">
        <v>17</v>
      </c>
      <c r="O1287">
        <f t="shared" si="301"/>
        <v>12</v>
      </c>
      <c r="P1287">
        <f t="shared" si="302"/>
        <v>3</v>
      </c>
      <c r="Q1287">
        <f>IF(G1287="B",VLOOKUP(F1287,room_rates!$A$2:$G$8,3,FALSE),IF(G1287="P",VLOOKUP(F1287,room_rates!$A$2:$G$8,6,FALSE),IF(G1287="M",VLOOKUP(F1287,room_rates!$A$2:$G$8,7,FALSE),"")))</f>
        <v>140</v>
      </c>
      <c r="R1287">
        <f t="shared" si="303"/>
        <v>0</v>
      </c>
      <c r="S1287">
        <f>IF(J1287="Online Travel Agency",VLOOKUP(F1287,room_rates!$A$2:$G$8,3,FALSE)*15%,0)</f>
        <v>21</v>
      </c>
      <c r="T1287">
        <f t="shared" si="304"/>
        <v>0</v>
      </c>
      <c r="U1287">
        <f t="shared" si="305"/>
        <v>714</v>
      </c>
      <c r="V1287">
        <f t="shared" si="306"/>
        <v>6</v>
      </c>
    </row>
    <row r="1288" spans="1:22" ht="14.25" customHeight="1" x14ac:dyDescent="0.35">
      <c r="A1288" s="1">
        <v>1006275</v>
      </c>
      <c r="B1288" s="3">
        <v>45721</v>
      </c>
      <c r="C1288" s="3">
        <v>45728</v>
      </c>
      <c r="D1288" s="3">
        <v>45731</v>
      </c>
      <c r="E1288" s="1" t="s">
        <v>18</v>
      </c>
      <c r="F1288" s="1">
        <v>1</v>
      </c>
      <c r="G1288" s="1" t="s">
        <v>23</v>
      </c>
      <c r="H1288" s="1">
        <v>0</v>
      </c>
      <c r="I1288" s="1">
        <f t="shared" si="300"/>
        <v>0</v>
      </c>
      <c r="J1288" s="1" t="s">
        <v>24</v>
      </c>
      <c r="K1288" s="1">
        <v>2</v>
      </c>
      <c r="L1288" s="1" t="s">
        <v>16</v>
      </c>
      <c r="M1288" s="1" t="b">
        <v>0</v>
      </c>
      <c r="N1288" s="2" t="s">
        <v>17</v>
      </c>
      <c r="O1288">
        <f t="shared" si="301"/>
        <v>7</v>
      </c>
      <c r="P1288">
        <f t="shared" si="302"/>
        <v>3</v>
      </c>
      <c r="Q1288">
        <f>IF(G1288="B",VLOOKUP(F1288,room_rates!$A$2:$G$8,3,FALSE),IF(G1288="P",VLOOKUP(F1288,room_rates!$A$2:$G$8,6,FALSE),IF(G1288="M",VLOOKUP(F1288,room_rates!$A$2:$G$8,7,FALSE),"")))</f>
        <v>120</v>
      </c>
      <c r="R1288">
        <f t="shared" si="303"/>
        <v>0</v>
      </c>
      <c r="S1288">
        <f>IF(J1288="Online Travel Agency",VLOOKUP(F1288,room_rates!$A$2:$G$8,3,FALSE)*15%,0)</f>
        <v>18</v>
      </c>
      <c r="T1288">
        <f t="shared" si="304"/>
        <v>0</v>
      </c>
      <c r="U1288">
        <f t="shared" si="305"/>
        <v>612</v>
      </c>
      <c r="V1288">
        <f t="shared" si="306"/>
        <v>6</v>
      </c>
    </row>
    <row r="1289" spans="1:22" ht="14.25" customHeight="1" x14ac:dyDescent="0.35">
      <c r="A1289" s="1">
        <v>1006290</v>
      </c>
      <c r="B1289" s="3">
        <v>45695</v>
      </c>
      <c r="C1289" s="3">
        <v>45728</v>
      </c>
      <c r="D1289" s="3">
        <v>45733</v>
      </c>
      <c r="E1289" s="1" t="s">
        <v>18</v>
      </c>
      <c r="F1289" s="1">
        <v>2</v>
      </c>
      <c r="G1289" s="1" t="s">
        <v>23</v>
      </c>
      <c r="H1289" s="1">
        <v>0</v>
      </c>
      <c r="I1289" s="1">
        <f t="shared" si="300"/>
        <v>0</v>
      </c>
      <c r="J1289" s="1" t="s">
        <v>15</v>
      </c>
      <c r="K1289" s="1">
        <v>1</v>
      </c>
      <c r="L1289" s="1" t="s">
        <v>16</v>
      </c>
      <c r="M1289" s="1" t="b">
        <v>1</v>
      </c>
      <c r="N1289" s="2" t="s">
        <v>17</v>
      </c>
      <c r="O1289">
        <f t="shared" si="301"/>
        <v>33</v>
      </c>
      <c r="P1289">
        <f t="shared" si="302"/>
        <v>5</v>
      </c>
      <c r="Q1289">
        <f>IF(G1289="B",VLOOKUP(F1289,room_rates!$A$2:$G$8,3,FALSE),IF(G1289="P",VLOOKUP(F1289,room_rates!$A$2:$G$8,6,FALSE),IF(G1289="M",VLOOKUP(F1289,room_rates!$A$2:$G$8,7,FALSE),"")))</f>
        <v>140</v>
      </c>
      <c r="R1289">
        <f t="shared" si="303"/>
        <v>0</v>
      </c>
      <c r="S1289">
        <f>IF(J1289="Online Travel Agency",VLOOKUP(F1289,room_rates!$A$2:$G$8,3,FALSE)*15%,0)</f>
        <v>0</v>
      </c>
      <c r="T1289">
        <f t="shared" si="304"/>
        <v>1.4000000000000001</v>
      </c>
      <c r="U1289">
        <f t="shared" si="305"/>
        <v>693</v>
      </c>
      <c r="V1289">
        <f t="shared" si="306"/>
        <v>5</v>
      </c>
    </row>
    <row r="1290" spans="1:22" ht="14.25" customHeight="1" x14ac:dyDescent="0.35">
      <c r="A1290" s="1">
        <v>1006645</v>
      </c>
      <c r="B1290" s="3">
        <v>45728</v>
      </c>
      <c r="C1290" s="3">
        <v>45728</v>
      </c>
      <c r="D1290" s="3">
        <v>45730</v>
      </c>
      <c r="E1290" s="1" t="s">
        <v>18</v>
      </c>
      <c r="F1290" s="1">
        <v>2</v>
      </c>
      <c r="G1290" s="1" t="s">
        <v>23</v>
      </c>
      <c r="H1290" s="1">
        <v>0</v>
      </c>
      <c r="I1290" s="1">
        <f t="shared" si="300"/>
        <v>0</v>
      </c>
      <c r="J1290" s="1" t="s">
        <v>20</v>
      </c>
      <c r="K1290" s="1">
        <v>2</v>
      </c>
      <c r="L1290" s="1" t="s">
        <v>16</v>
      </c>
      <c r="M1290" s="1" t="b">
        <v>0</v>
      </c>
      <c r="N1290" s="2" t="s">
        <v>17</v>
      </c>
      <c r="O1290">
        <f t="shared" si="301"/>
        <v>0</v>
      </c>
      <c r="P1290">
        <f t="shared" si="302"/>
        <v>2</v>
      </c>
      <c r="Q1290">
        <f>IF(G1290="B",VLOOKUP(F1290,room_rates!$A$2:$G$8,3,FALSE),IF(G1290="P",VLOOKUP(F1290,room_rates!$A$2:$G$8,6,FALSE),IF(G1290="M",VLOOKUP(F1290,room_rates!$A$2:$G$8,7,FALSE),"")))</f>
        <v>140</v>
      </c>
      <c r="R1290">
        <f t="shared" si="303"/>
        <v>0</v>
      </c>
      <c r="S1290">
        <f>IF(J1290="Online Travel Agency",VLOOKUP(F1290,room_rates!$A$2:$G$8,3,FALSE)*15%,0)</f>
        <v>0</v>
      </c>
      <c r="T1290">
        <f t="shared" si="304"/>
        <v>0</v>
      </c>
      <c r="U1290">
        <f t="shared" si="305"/>
        <v>560</v>
      </c>
      <c r="V1290">
        <f t="shared" si="306"/>
        <v>4</v>
      </c>
    </row>
    <row r="1291" spans="1:22" ht="14.25" customHeight="1" x14ac:dyDescent="0.35">
      <c r="A1291" s="1">
        <v>1006724</v>
      </c>
      <c r="B1291" s="3">
        <v>45723</v>
      </c>
      <c r="C1291" s="3">
        <v>45728</v>
      </c>
      <c r="D1291" s="3">
        <v>45735</v>
      </c>
      <c r="E1291" s="1" t="s">
        <v>18</v>
      </c>
      <c r="F1291" s="1">
        <v>2</v>
      </c>
      <c r="G1291" s="1" t="s">
        <v>23</v>
      </c>
      <c r="H1291" s="1">
        <v>0</v>
      </c>
      <c r="I1291" s="1">
        <f t="shared" si="300"/>
        <v>0</v>
      </c>
      <c r="J1291" s="1" t="s">
        <v>24</v>
      </c>
      <c r="K1291" s="1">
        <v>2</v>
      </c>
      <c r="L1291" s="1" t="s">
        <v>19</v>
      </c>
      <c r="M1291" s="1" t="b">
        <v>0</v>
      </c>
      <c r="N1291" s="2" t="s">
        <v>17</v>
      </c>
      <c r="O1291">
        <f t="shared" si="301"/>
        <v>5</v>
      </c>
      <c r="P1291">
        <f t="shared" si="302"/>
        <v>7</v>
      </c>
      <c r="Q1291">
        <f>IF(G1291="B",VLOOKUP(F1291,room_rates!$A$2:$G$8,3,FALSE),IF(G1291="P",VLOOKUP(F1291,room_rates!$A$2:$G$8,6,FALSE),IF(G1291="M",VLOOKUP(F1291,room_rates!$A$2:$G$8,7,FALSE),"")))</f>
        <v>140</v>
      </c>
      <c r="R1291">
        <f t="shared" si="303"/>
        <v>0</v>
      </c>
      <c r="S1291">
        <f>IF(J1291="Online Travel Agency",VLOOKUP(F1291,room_rates!$A$2:$G$8,3,FALSE)*15%,0)</f>
        <v>21</v>
      </c>
      <c r="T1291">
        <f t="shared" si="304"/>
        <v>0</v>
      </c>
      <c r="U1291">
        <f t="shared" si="305"/>
        <v>1666</v>
      </c>
      <c r="V1291">
        <f t="shared" si="306"/>
        <v>14</v>
      </c>
    </row>
    <row r="1292" spans="1:22" ht="14.25" customHeight="1" x14ac:dyDescent="0.35">
      <c r="A1292" s="1">
        <v>1006746</v>
      </c>
      <c r="B1292" s="3">
        <v>45723</v>
      </c>
      <c r="C1292" s="3">
        <v>45728</v>
      </c>
      <c r="D1292" s="3">
        <v>45734</v>
      </c>
      <c r="E1292" s="1" t="s">
        <v>21</v>
      </c>
      <c r="F1292" s="1">
        <v>3</v>
      </c>
      <c r="G1292" s="1" t="s">
        <v>23</v>
      </c>
      <c r="H1292" s="1">
        <v>0</v>
      </c>
      <c r="I1292" s="1">
        <f t="shared" si="300"/>
        <v>0</v>
      </c>
      <c r="J1292" s="1" t="s">
        <v>24</v>
      </c>
      <c r="K1292" s="1">
        <v>1</v>
      </c>
      <c r="L1292" s="1" t="s">
        <v>16</v>
      </c>
      <c r="M1292" s="1" t="b">
        <v>1</v>
      </c>
      <c r="N1292" s="2" t="s">
        <v>17</v>
      </c>
      <c r="O1292">
        <f t="shared" si="301"/>
        <v>5</v>
      </c>
      <c r="P1292">
        <f t="shared" si="302"/>
        <v>6</v>
      </c>
      <c r="Q1292">
        <f>IF(G1292="B",VLOOKUP(F1292,room_rates!$A$2:$G$8,3,FALSE),IF(G1292="P",VLOOKUP(F1292,room_rates!$A$2:$G$8,6,FALSE),IF(G1292="M",VLOOKUP(F1292,room_rates!$A$2:$G$8,7,FALSE),"")))</f>
        <v>220</v>
      </c>
      <c r="R1292">
        <f t="shared" si="303"/>
        <v>0</v>
      </c>
      <c r="S1292">
        <f>IF(J1292="Online Travel Agency",VLOOKUP(F1292,room_rates!$A$2:$G$8,3,FALSE)*15%,0)</f>
        <v>33</v>
      </c>
      <c r="T1292">
        <f t="shared" si="304"/>
        <v>2.2000000000000002</v>
      </c>
      <c r="U1292">
        <f t="shared" si="305"/>
        <v>1108.8000000000002</v>
      </c>
      <c r="V1292">
        <f t="shared" si="306"/>
        <v>6</v>
      </c>
    </row>
    <row r="1293" spans="1:22" ht="14.25" hidden="1" customHeight="1" x14ac:dyDescent="0.35">
      <c r="A1293" s="1">
        <v>1006918</v>
      </c>
      <c r="B1293" s="3">
        <v>45728</v>
      </c>
      <c r="C1293" s="3">
        <v>45728</v>
      </c>
      <c r="E1293" s="1" t="s">
        <v>18</v>
      </c>
      <c r="F1293" s="1">
        <v>2</v>
      </c>
      <c r="H1293" s="1">
        <v>0</v>
      </c>
      <c r="I1293" s="1"/>
      <c r="J1293" s="2" t="s">
        <v>15</v>
      </c>
      <c r="K1293" s="1">
        <v>1</v>
      </c>
      <c r="L1293" s="1" t="s">
        <v>16</v>
      </c>
      <c r="N1293" s="2" t="s">
        <v>22</v>
      </c>
    </row>
    <row r="1294" spans="1:22" ht="14.25" hidden="1" customHeight="1" x14ac:dyDescent="0.35">
      <c r="A1294" s="1">
        <v>1006996</v>
      </c>
      <c r="B1294" s="3">
        <v>45723</v>
      </c>
      <c r="C1294" s="3">
        <v>45728</v>
      </c>
      <c r="E1294" s="1" t="s">
        <v>18</v>
      </c>
      <c r="F1294" s="1">
        <v>2</v>
      </c>
      <c r="H1294" s="1">
        <v>0</v>
      </c>
      <c r="I1294" s="1"/>
      <c r="J1294" s="2" t="s">
        <v>15</v>
      </c>
      <c r="K1294" s="1">
        <v>1</v>
      </c>
      <c r="L1294" s="1" t="s">
        <v>19</v>
      </c>
      <c r="N1294" s="2" t="s">
        <v>22</v>
      </c>
    </row>
    <row r="1295" spans="1:22" ht="14.25" hidden="1" customHeight="1" x14ac:dyDescent="0.35">
      <c r="A1295" s="1">
        <v>1007018</v>
      </c>
      <c r="B1295" s="3">
        <v>45723</v>
      </c>
      <c r="C1295" s="3">
        <v>45728</v>
      </c>
      <c r="E1295" s="1" t="s">
        <v>18</v>
      </c>
      <c r="F1295" s="1">
        <v>1</v>
      </c>
      <c r="H1295" s="1">
        <v>0</v>
      </c>
      <c r="I1295" s="1"/>
      <c r="J1295" s="2" t="s">
        <v>15</v>
      </c>
      <c r="K1295" s="1">
        <v>1</v>
      </c>
      <c r="L1295" s="1" t="s">
        <v>16</v>
      </c>
      <c r="N1295" s="2" t="s">
        <v>22</v>
      </c>
    </row>
    <row r="1296" spans="1:22" ht="14.25" customHeight="1" x14ac:dyDescent="0.35">
      <c r="A1296" s="1">
        <v>1001512</v>
      </c>
      <c r="B1296" s="3">
        <v>45710</v>
      </c>
      <c r="C1296" s="3">
        <v>45729</v>
      </c>
      <c r="D1296" s="3">
        <v>45735</v>
      </c>
      <c r="E1296" s="1" t="s">
        <v>18</v>
      </c>
      <c r="F1296" s="1">
        <v>2</v>
      </c>
      <c r="G1296" s="1" t="s">
        <v>23</v>
      </c>
      <c r="H1296" s="1">
        <v>0</v>
      </c>
      <c r="I1296" s="1">
        <f t="shared" ref="I1296:I1304" si="307">H1296/100</f>
        <v>0</v>
      </c>
      <c r="J1296" s="1" t="s">
        <v>24</v>
      </c>
      <c r="K1296" s="1">
        <v>3</v>
      </c>
      <c r="L1296" s="1" t="s">
        <v>19</v>
      </c>
      <c r="M1296" s="1" t="b">
        <v>1</v>
      </c>
      <c r="N1296" s="2" t="s">
        <v>17</v>
      </c>
      <c r="O1296">
        <f t="shared" ref="O1296:O1304" si="308">C1296-B1296</f>
        <v>19</v>
      </c>
      <c r="P1296">
        <f t="shared" ref="P1296:P1304" si="309">D1296-C1296</f>
        <v>6</v>
      </c>
      <c r="Q1296">
        <f>IF(G1296="B",VLOOKUP(F1296,room_rates!$A$2:$G$8,3,FALSE),IF(G1296="P",VLOOKUP(F1296,room_rates!$A$2:$G$8,6,FALSE),IF(G1296="M",VLOOKUP(F1296,room_rates!$A$2:$G$8,7,FALSE),"")))</f>
        <v>140</v>
      </c>
      <c r="R1296">
        <f t="shared" ref="R1296:R1304" si="310">Q1296*(H1296/100)</f>
        <v>0</v>
      </c>
      <c r="S1296">
        <f>IF(J1296="Online Travel Agency",VLOOKUP(F1296,room_rates!$A$2:$G$8,3,FALSE)*15%,0)</f>
        <v>21</v>
      </c>
      <c r="T1296">
        <f t="shared" ref="T1296:T1304" si="311">IF(M1296=TRUE, Q1296*1%,0)</f>
        <v>1.4000000000000001</v>
      </c>
      <c r="U1296">
        <f t="shared" ref="U1296:U1304" si="312">(Q1296-R1296-S1296-T1296)*V1296</f>
        <v>2116.7999999999997</v>
      </c>
      <c r="V1296">
        <f t="shared" ref="V1296:V1304" si="313">K1296*P1296</f>
        <v>18</v>
      </c>
    </row>
    <row r="1297" spans="1:22" ht="14.25" customHeight="1" x14ac:dyDescent="0.35">
      <c r="A1297" s="1">
        <v>1001871</v>
      </c>
      <c r="B1297" s="3">
        <v>45729</v>
      </c>
      <c r="C1297" s="3">
        <v>45729</v>
      </c>
      <c r="D1297" s="3">
        <v>45734</v>
      </c>
      <c r="E1297" s="1" t="s">
        <v>18</v>
      </c>
      <c r="F1297" s="1">
        <v>2</v>
      </c>
      <c r="G1297" s="1" t="s">
        <v>23</v>
      </c>
      <c r="H1297" s="1">
        <v>0</v>
      </c>
      <c r="I1297" s="1">
        <f t="shared" si="307"/>
        <v>0</v>
      </c>
      <c r="J1297" s="1" t="s">
        <v>20</v>
      </c>
      <c r="K1297" s="1">
        <v>1</v>
      </c>
      <c r="L1297" s="1" t="s">
        <v>19</v>
      </c>
      <c r="M1297" s="1" t="b">
        <v>0</v>
      </c>
      <c r="N1297" s="2" t="s">
        <v>17</v>
      </c>
      <c r="O1297">
        <f t="shared" si="308"/>
        <v>0</v>
      </c>
      <c r="P1297">
        <f t="shared" si="309"/>
        <v>5</v>
      </c>
      <c r="Q1297">
        <f>IF(G1297="B",VLOOKUP(F1297,room_rates!$A$2:$G$8,3,FALSE),IF(G1297="P",VLOOKUP(F1297,room_rates!$A$2:$G$8,6,FALSE),IF(G1297="M",VLOOKUP(F1297,room_rates!$A$2:$G$8,7,FALSE),"")))</f>
        <v>140</v>
      </c>
      <c r="R1297">
        <f t="shared" si="310"/>
        <v>0</v>
      </c>
      <c r="S1297">
        <f>IF(J1297="Online Travel Agency",VLOOKUP(F1297,room_rates!$A$2:$G$8,3,FALSE)*15%,0)</f>
        <v>0</v>
      </c>
      <c r="T1297">
        <f t="shared" si="311"/>
        <v>0</v>
      </c>
      <c r="U1297">
        <f t="shared" si="312"/>
        <v>700</v>
      </c>
      <c r="V1297">
        <f t="shared" si="313"/>
        <v>5</v>
      </c>
    </row>
    <row r="1298" spans="1:22" ht="14.25" customHeight="1" x14ac:dyDescent="0.35">
      <c r="A1298" s="1">
        <v>1001906</v>
      </c>
      <c r="B1298" s="3">
        <v>45715</v>
      </c>
      <c r="C1298" s="3">
        <v>45729</v>
      </c>
      <c r="D1298" s="3">
        <v>45735</v>
      </c>
      <c r="E1298" s="1" t="s">
        <v>18</v>
      </c>
      <c r="F1298" s="1">
        <v>2</v>
      </c>
      <c r="G1298" s="1" t="s">
        <v>23</v>
      </c>
      <c r="H1298" s="1">
        <v>0</v>
      </c>
      <c r="I1298" s="1">
        <f t="shared" si="307"/>
        <v>0</v>
      </c>
      <c r="J1298" s="1" t="s">
        <v>24</v>
      </c>
      <c r="K1298" s="1">
        <v>2</v>
      </c>
      <c r="L1298" s="1" t="s">
        <v>16</v>
      </c>
      <c r="M1298" s="1" t="b">
        <v>0</v>
      </c>
      <c r="N1298" s="2" t="s">
        <v>17</v>
      </c>
      <c r="O1298">
        <f t="shared" si="308"/>
        <v>14</v>
      </c>
      <c r="P1298">
        <f t="shared" si="309"/>
        <v>6</v>
      </c>
      <c r="Q1298">
        <f>IF(G1298="B",VLOOKUP(F1298,room_rates!$A$2:$G$8,3,FALSE),IF(G1298="P",VLOOKUP(F1298,room_rates!$A$2:$G$8,6,FALSE),IF(G1298="M",VLOOKUP(F1298,room_rates!$A$2:$G$8,7,FALSE),"")))</f>
        <v>140</v>
      </c>
      <c r="R1298">
        <f t="shared" si="310"/>
        <v>0</v>
      </c>
      <c r="S1298">
        <f>IF(J1298="Online Travel Agency",VLOOKUP(F1298,room_rates!$A$2:$G$8,3,FALSE)*15%,0)</f>
        <v>21</v>
      </c>
      <c r="T1298">
        <f t="shared" si="311"/>
        <v>0</v>
      </c>
      <c r="U1298">
        <f t="shared" si="312"/>
        <v>1428</v>
      </c>
      <c r="V1298">
        <f t="shared" si="313"/>
        <v>12</v>
      </c>
    </row>
    <row r="1299" spans="1:22" ht="14.25" customHeight="1" x14ac:dyDescent="0.35">
      <c r="A1299" s="1">
        <v>1002033</v>
      </c>
      <c r="B1299" s="3">
        <v>45716</v>
      </c>
      <c r="C1299" s="3">
        <v>45729</v>
      </c>
      <c r="D1299" s="3">
        <v>45731</v>
      </c>
      <c r="E1299" s="1" t="s">
        <v>18</v>
      </c>
      <c r="F1299" s="1">
        <v>1</v>
      </c>
      <c r="G1299" s="1" t="s">
        <v>23</v>
      </c>
      <c r="H1299" s="1">
        <v>0</v>
      </c>
      <c r="I1299" s="1">
        <f t="shared" si="307"/>
        <v>0</v>
      </c>
      <c r="J1299" s="1" t="s">
        <v>24</v>
      </c>
      <c r="K1299" s="1">
        <v>2</v>
      </c>
      <c r="L1299" s="1" t="s">
        <v>19</v>
      </c>
      <c r="M1299" s="1" t="b">
        <v>1</v>
      </c>
      <c r="N1299" s="2" t="s">
        <v>17</v>
      </c>
      <c r="O1299">
        <f t="shared" si="308"/>
        <v>13</v>
      </c>
      <c r="P1299">
        <f t="shared" si="309"/>
        <v>2</v>
      </c>
      <c r="Q1299">
        <f>IF(G1299="B",VLOOKUP(F1299,room_rates!$A$2:$G$8,3,FALSE),IF(G1299="P",VLOOKUP(F1299,room_rates!$A$2:$G$8,6,FALSE),IF(G1299="M",VLOOKUP(F1299,room_rates!$A$2:$G$8,7,FALSE),"")))</f>
        <v>120</v>
      </c>
      <c r="R1299">
        <f t="shared" si="310"/>
        <v>0</v>
      </c>
      <c r="S1299">
        <f>IF(J1299="Online Travel Agency",VLOOKUP(F1299,room_rates!$A$2:$G$8,3,FALSE)*15%,0)</f>
        <v>18</v>
      </c>
      <c r="T1299">
        <f t="shared" si="311"/>
        <v>1.2</v>
      </c>
      <c r="U1299">
        <f t="shared" si="312"/>
        <v>403.2</v>
      </c>
      <c r="V1299">
        <f t="shared" si="313"/>
        <v>4</v>
      </c>
    </row>
    <row r="1300" spans="1:22" ht="14.25" customHeight="1" x14ac:dyDescent="0.35">
      <c r="A1300" s="1">
        <v>1006372</v>
      </c>
      <c r="B1300" s="3">
        <v>45693</v>
      </c>
      <c r="C1300" s="3">
        <v>45729</v>
      </c>
      <c r="D1300" s="3">
        <v>45735</v>
      </c>
      <c r="E1300" s="1" t="s">
        <v>18</v>
      </c>
      <c r="F1300" s="1">
        <v>1</v>
      </c>
      <c r="G1300" s="1" t="s">
        <v>23</v>
      </c>
      <c r="H1300" s="1">
        <v>0</v>
      </c>
      <c r="I1300" s="1">
        <f t="shared" si="307"/>
        <v>0</v>
      </c>
      <c r="J1300" s="1" t="s">
        <v>15</v>
      </c>
      <c r="K1300" s="1">
        <v>2</v>
      </c>
      <c r="L1300" s="1" t="s">
        <v>16</v>
      </c>
      <c r="M1300" s="1" t="b">
        <v>0</v>
      </c>
      <c r="N1300" s="2" t="s">
        <v>17</v>
      </c>
      <c r="O1300">
        <f t="shared" si="308"/>
        <v>36</v>
      </c>
      <c r="P1300">
        <f t="shared" si="309"/>
        <v>6</v>
      </c>
      <c r="Q1300">
        <f>IF(G1300="B",VLOOKUP(F1300,room_rates!$A$2:$G$8,3,FALSE),IF(G1300="P",VLOOKUP(F1300,room_rates!$A$2:$G$8,6,FALSE),IF(G1300="M",VLOOKUP(F1300,room_rates!$A$2:$G$8,7,FALSE),"")))</f>
        <v>120</v>
      </c>
      <c r="R1300">
        <f t="shared" si="310"/>
        <v>0</v>
      </c>
      <c r="S1300">
        <f>IF(J1300="Online Travel Agency",VLOOKUP(F1300,room_rates!$A$2:$G$8,3,FALSE)*15%,0)</f>
        <v>0</v>
      </c>
      <c r="T1300">
        <f t="shared" si="311"/>
        <v>0</v>
      </c>
      <c r="U1300">
        <f t="shared" si="312"/>
        <v>1440</v>
      </c>
      <c r="V1300">
        <f t="shared" si="313"/>
        <v>12</v>
      </c>
    </row>
    <row r="1301" spans="1:22" ht="14.25" customHeight="1" x14ac:dyDescent="0.35">
      <c r="A1301" s="1">
        <v>1006732</v>
      </c>
      <c r="B1301" s="3">
        <v>45715</v>
      </c>
      <c r="C1301" s="3">
        <v>45729</v>
      </c>
      <c r="D1301" s="3">
        <v>45732</v>
      </c>
      <c r="E1301" s="1" t="s">
        <v>18</v>
      </c>
      <c r="F1301" s="1">
        <v>1</v>
      </c>
      <c r="G1301" s="1" t="s">
        <v>23</v>
      </c>
      <c r="H1301" s="1">
        <v>0</v>
      </c>
      <c r="I1301" s="1">
        <f t="shared" si="307"/>
        <v>0</v>
      </c>
      <c r="J1301" s="1" t="s">
        <v>15</v>
      </c>
      <c r="K1301" s="1">
        <v>3</v>
      </c>
      <c r="L1301" s="1" t="s">
        <v>19</v>
      </c>
      <c r="M1301" s="1" t="b">
        <v>1</v>
      </c>
      <c r="N1301" s="2" t="s">
        <v>17</v>
      </c>
      <c r="O1301">
        <f t="shared" si="308"/>
        <v>14</v>
      </c>
      <c r="P1301">
        <f t="shared" si="309"/>
        <v>3</v>
      </c>
      <c r="Q1301">
        <f>IF(G1301="B",VLOOKUP(F1301,room_rates!$A$2:$G$8,3,FALSE),IF(G1301="P",VLOOKUP(F1301,room_rates!$A$2:$G$8,6,FALSE),IF(G1301="M",VLOOKUP(F1301,room_rates!$A$2:$G$8,7,FALSE),"")))</f>
        <v>120</v>
      </c>
      <c r="R1301">
        <f t="shared" si="310"/>
        <v>0</v>
      </c>
      <c r="S1301">
        <f>IF(J1301="Online Travel Agency",VLOOKUP(F1301,room_rates!$A$2:$G$8,3,FALSE)*15%,0)</f>
        <v>0</v>
      </c>
      <c r="T1301">
        <f t="shared" si="311"/>
        <v>1.2</v>
      </c>
      <c r="U1301">
        <f t="shared" si="312"/>
        <v>1069.2</v>
      </c>
      <c r="V1301">
        <f t="shared" si="313"/>
        <v>9</v>
      </c>
    </row>
    <row r="1302" spans="1:22" ht="14.25" customHeight="1" x14ac:dyDescent="0.35">
      <c r="A1302" s="1">
        <v>1006744</v>
      </c>
      <c r="B1302" s="3">
        <v>45729</v>
      </c>
      <c r="C1302" s="3">
        <v>45729</v>
      </c>
      <c r="D1302" s="3">
        <v>45734</v>
      </c>
      <c r="E1302" s="1" t="s">
        <v>21</v>
      </c>
      <c r="F1302" s="1">
        <v>3</v>
      </c>
      <c r="G1302" s="1" t="s">
        <v>23</v>
      </c>
      <c r="H1302" s="1">
        <v>0</v>
      </c>
      <c r="I1302" s="1">
        <f t="shared" si="307"/>
        <v>0</v>
      </c>
      <c r="J1302" s="1" t="s">
        <v>20</v>
      </c>
      <c r="K1302" s="1">
        <v>2</v>
      </c>
      <c r="L1302" s="1" t="s">
        <v>16</v>
      </c>
      <c r="M1302" s="1" t="b">
        <v>0</v>
      </c>
      <c r="N1302" s="2" t="s">
        <v>17</v>
      </c>
      <c r="O1302">
        <f t="shared" si="308"/>
        <v>0</v>
      </c>
      <c r="P1302">
        <f t="shared" si="309"/>
        <v>5</v>
      </c>
      <c r="Q1302">
        <f>IF(G1302="B",VLOOKUP(F1302,room_rates!$A$2:$G$8,3,FALSE),IF(G1302="P",VLOOKUP(F1302,room_rates!$A$2:$G$8,6,FALSE),IF(G1302="M",VLOOKUP(F1302,room_rates!$A$2:$G$8,7,FALSE),"")))</f>
        <v>220</v>
      </c>
      <c r="R1302">
        <f t="shared" si="310"/>
        <v>0</v>
      </c>
      <c r="S1302">
        <f>IF(J1302="Online Travel Agency",VLOOKUP(F1302,room_rates!$A$2:$G$8,3,FALSE)*15%,0)</f>
        <v>0</v>
      </c>
      <c r="T1302">
        <f t="shared" si="311"/>
        <v>0</v>
      </c>
      <c r="U1302">
        <f t="shared" si="312"/>
        <v>2200</v>
      </c>
      <c r="V1302">
        <f t="shared" si="313"/>
        <v>10</v>
      </c>
    </row>
    <row r="1303" spans="1:22" ht="14.25" customHeight="1" x14ac:dyDescent="0.35">
      <c r="A1303" s="1">
        <v>1006747</v>
      </c>
      <c r="B1303" s="3">
        <v>45729</v>
      </c>
      <c r="C1303" s="3">
        <v>45729</v>
      </c>
      <c r="D1303" s="3">
        <v>45736</v>
      </c>
      <c r="E1303" s="1" t="s">
        <v>18</v>
      </c>
      <c r="F1303" s="1">
        <v>2</v>
      </c>
      <c r="G1303" s="1" t="s">
        <v>23</v>
      </c>
      <c r="H1303" s="1">
        <v>0</v>
      </c>
      <c r="I1303" s="1">
        <f t="shared" si="307"/>
        <v>0</v>
      </c>
      <c r="J1303" s="1" t="s">
        <v>20</v>
      </c>
      <c r="K1303" s="1">
        <v>2</v>
      </c>
      <c r="L1303" s="1" t="s">
        <v>19</v>
      </c>
      <c r="M1303" s="1" t="b">
        <v>0</v>
      </c>
      <c r="N1303" s="2" t="s">
        <v>17</v>
      </c>
      <c r="O1303">
        <f t="shared" si="308"/>
        <v>0</v>
      </c>
      <c r="P1303">
        <f t="shared" si="309"/>
        <v>7</v>
      </c>
      <c r="Q1303">
        <f>IF(G1303="B",VLOOKUP(F1303,room_rates!$A$2:$G$8,3,FALSE),IF(G1303="P",VLOOKUP(F1303,room_rates!$A$2:$G$8,6,FALSE),IF(G1303="M",VLOOKUP(F1303,room_rates!$A$2:$G$8,7,FALSE),"")))</f>
        <v>140</v>
      </c>
      <c r="R1303">
        <f t="shared" si="310"/>
        <v>0</v>
      </c>
      <c r="S1303">
        <f>IF(J1303="Online Travel Agency",VLOOKUP(F1303,room_rates!$A$2:$G$8,3,FALSE)*15%,0)</f>
        <v>0</v>
      </c>
      <c r="T1303">
        <f t="shared" si="311"/>
        <v>0</v>
      </c>
      <c r="U1303">
        <f t="shared" si="312"/>
        <v>1960</v>
      </c>
      <c r="V1303">
        <f t="shared" si="313"/>
        <v>14</v>
      </c>
    </row>
    <row r="1304" spans="1:22" ht="14.25" customHeight="1" x14ac:dyDescent="0.35">
      <c r="A1304" s="1">
        <v>1006839</v>
      </c>
      <c r="B1304" s="3">
        <v>45689</v>
      </c>
      <c r="C1304" s="3">
        <v>45729</v>
      </c>
      <c r="D1304" s="3">
        <v>45730</v>
      </c>
      <c r="E1304" s="1" t="s">
        <v>21</v>
      </c>
      <c r="F1304" s="1">
        <v>3</v>
      </c>
      <c r="G1304" s="1" t="s">
        <v>23</v>
      </c>
      <c r="H1304" s="1">
        <v>0</v>
      </c>
      <c r="I1304" s="1">
        <f t="shared" si="307"/>
        <v>0</v>
      </c>
      <c r="J1304" s="1" t="s">
        <v>15</v>
      </c>
      <c r="K1304" s="1">
        <v>1</v>
      </c>
      <c r="L1304" s="1" t="s">
        <v>19</v>
      </c>
      <c r="M1304" s="1" t="b">
        <v>0</v>
      </c>
      <c r="N1304" s="2" t="s">
        <v>17</v>
      </c>
      <c r="O1304">
        <f t="shared" si="308"/>
        <v>40</v>
      </c>
      <c r="P1304">
        <f t="shared" si="309"/>
        <v>1</v>
      </c>
      <c r="Q1304">
        <f>IF(G1304="B",VLOOKUP(F1304,room_rates!$A$2:$G$8,3,FALSE),IF(G1304="P",VLOOKUP(F1304,room_rates!$A$2:$G$8,6,FALSE),IF(G1304="M",VLOOKUP(F1304,room_rates!$A$2:$G$8,7,FALSE),"")))</f>
        <v>220</v>
      </c>
      <c r="R1304">
        <f t="shared" si="310"/>
        <v>0</v>
      </c>
      <c r="S1304">
        <f>IF(J1304="Online Travel Agency",VLOOKUP(F1304,room_rates!$A$2:$G$8,3,FALSE)*15%,0)</f>
        <v>0</v>
      </c>
      <c r="T1304">
        <f t="shared" si="311"/>
        <v>0</v>
      </c>
      <c r="U1304">
        <f t="shared" si="312"/>
        <v>220</v>
      </c>
      <c r="V1304">
        <f t="shared" si="313"/>
        <v>1</v>
      </c>
    </row>
    <row r="1305" spans="1:22" ht="14.25" hidden="1" customHeight="1" x14ac:dyDescent="0.35">
      <c r="A1305" s="1">
        <v>1007004</v>
      </c>
      <c r="B1305" s="3">
        <v>45715</v>
      </c>
      <c r="C1305" s="3">
        <v>45729</v>
      </c>
      <c r="E1305" s="1" t="s">
        <v>18</v>
      </c>
      <c r="F1305" s="1">
        <v>1</v>
      </c>
      <c r="H1305" s="1">
        <v>0</v>
      </c>
      <c r="I1305" s="1"/>
      <c r="J1305" s="2" t="s">
        <v>15</v>
      </c>
      <c r="K1305" s="1">
        <v>2</v>
      </c>
      <c r="L1305" s="1" t="s">
        <v>19</v>
      </c>
      <c r="N1305" s="2" t="s">
        <v>22</v>
      </c>
    </row>
    <row r="1306" spans="1:22" ht="14.25" hidden="1" customHeight="1" x14ac:dyDescent="0.35">
      <c r="A1306" s="1">
        <v>1007016</v>
      </c>
      <c r="B1306" s="3">
        <v>45729</v>
      </c>
      <c r="C1306" s="3">
        <v>45729</v>
      </c>
      <c r="E1306" s="1" t="s">
        <v>21</v>
      </c>
      <c r="F1306" s="1">
        <v>3</v>
      </c>
      <c r="H1306" s="1">
        <v>0</v>
      </c>
      <c r="I1306" s="1"/>
      <c r="J1306" s="2" t="s">
        <v>15</v>
      </c>
      <c r="K1306" s="1">
        <v>1</v>
      </c>
      <c r="L1306" s="1" t="s">
        <v>19</v>
      </c>
      <c r="N1306" s="2" t="s">
        <v>22</v>
      </c>
    </row>
    <row r="1307" spans="1:22" ht="14.25" hidden="1" customHeight="1" x14ac:dyDescent="0.35">
      <c r="A1307" s="1">
        <v>1007019</v>
      </c>
      <c r="B1307" s="3">
        <v>45729</v>
      </c>
      <c r="C1307" s="3">
        <v>45729</v>
      </c>
      <c r="E1307" s="1" t="s">
        <v>21</v>
      </c>
      <c r="F1307" s="1">
        <v>3</v>
      </c>
      <c r="H1307" s="1">
        <v>0</v>
      </c>
      <c r="I1307" s="1"/>
      <c r="J1307" s="2" t="s">
        <v>15</v>
      </c>
      <c r="K1307" s="1">
        <v>2</v>
      </c>
      <c r="L1307" s="1" t="s">
        <v>16</v>
      </c>
      <c r="N1307" s="2" t="s">
        <v>22</v>
      </c>
    </row>
    <row r="1308" spans="1:22" ht="14.25" hidden="1" customHeight="1" x14ac:dyDescent="0.35">
      <c r="A1308" s="1">
        <v>1007108</v>
      </c>
      <c r="B1308" s="3">
        <v>45689</v>
      </c>
      <c r="C1308" s="3">
        <v>45729</v>
      </c>
      <c r="E1308" s="1" t="s">
        <v>21</v>
      </c>
      <c r="F1308" s="1">
        <v>5</v>
      </c>
      <c r="H1308" s="1">
        <v>0</v>
      </c>
      <c r="I1308" s="1"/>
      <c r="J1308" s="2" t="s">
        <v>15</v>
      </c>
      <c r="K1308" s="1">
        <v>1</v>
      </c>
      <c r="L1308" s="1" t="s">
        <v>19</v>
      </c>
      <c r="N1308" s="2" t="s">
        <v>22</v>
      </c>
    </row>
    <row r="1309" spans="1:22" ht="14.25" customHeight="1" x14ac:dyDescent="0.35">
      <c r="A1309" s="1">
        <v>1001671</v>
      </c>
      <c r="B1309" s="3">
        <v>45730</v>
      </c>
      <c r="C1309" s="3">
        <v>45730</v>
      </c>
      <c r="D1309" s="3">
        <v>45736</v>
      </c>
      <c r="E1309" s="1" t="s">
        <v>13</v>
      </c>
      <c r="F1309" s="1">
        <v>6</v>
      </c>
      <c r="G1309" s="1" t="s">
        <v>23</v>
      </c>
      <c r="H1309" s="1">
        <v>0</v>
      </c>
      <c r="I1309" s="1">
        <f t="shared" ref="I1309:I1321" si="314">H1309/100</f>
        <v>0</v>
      </c>
      <c r="J1309" s="1" t="s">
        <v>20</v>
      </c>
      <c r="K1309" s="1">
        <v>1</v>
      </c>
      <c r="L1309" s="1" t="s">
        <v>19</v>
      </c>
      <c r="M1309" s="1" t="b">
        <v>0</v>
      </c>
      <c r="N1309" s="2" t="s">
        <v>17</v>
      </c>
      <c r="O1309">
        <f t="shared" ref="O1309:O1321" si="315">C1309-B1309</f>
        <v>0</v>
      </c>
      <c r="P1309">
        <f t="shared" ref="P1309:P1321" si="316">D1309-C1309</f>
        <v>6</v>
      </c>
      <c r="Q1309">
        <f>IF(G1309="B",VLOOKUP(F1309,room_rates!$A$2:$G$8,3,FALSE),IF(G1309="P",VLOOKUP(F1309,room_rates!$A$2:$G$8,6,FALSE),IF(G1309="M",VLOOKUP(F1309,room_rates!$A$2:$G$8,7,FALSE),"")))</f>
        <v>350</v>
      </c>
      <c r="R1309">
        <f t="shared" ref="R1309:R1321" si="317">Q1309*(H1309/100)</f>
        <v>0</v>
      </c>
      <c r="S1309">
        <f>IF(J1309="Online Travel Agency",VLOOKUP(F1309,room_rates!$A$2:$G$8,3,FALSE)*15%,0)</f>
        <v>0</v>
      </c>
      <c r="T1309">
        <f t="shared" ref="T1309:T1321" si="318">IF(M1309=TRUE, Q1309*1%,0)</f>
        <v>0</v>
      </c>
      <c r="U1309">
        <f t="shared" ref="U1309:U1321" si="319">(Q1309-R1309-S1309-T1309)*V1309</f>
        <v>2100</v>
      </c>
      <c r="V1309">
        <f t="shared" ref="V1309:V1321" si="320">K1309*P1309</f>
        <v>6</v>
      </c>
    </row>
    <row r="1310" spans="1:22" ht="14.25" customHeight="1" x14ac:dyDescent="0.35">
      <c r="A1310" s="1">
        <v>1001806</v>
      </c>
      <c r="B1310" s="3">
        <v>45720</v>
      </c>
      <c r="C1310" s="3">
        <v>45730</v>
      </c>
      <c r="D1310" s="3">
        <v>45731</v>
      </c>
      <c r="E1310" s="1" t="s">
        <v>18</v>
      </c>
      <c r="F1310" s="1">
        <v>1</v>
      </c>
      <c r="G1310" s="1" t="s">
        <v>23</v>
      </c>
      <c r="H1310" s="1">
        <v>0</v>
      </c>
      <c r="I1310" s="1">
        <f t="shared" si="314"/>
        <v>0</v>
      </c>
      <c r="J1310" s="1" t="s">
        <v>24</v>
      </c>
      <c r="K1310" s="1">
        <v>1</v>
      </c>
      <c r="L1310" s="1" t="s">
        <v>19</v>
      </c>
      <c r="M1310" s="1" t="b">
        <v>0</v>
      </c>
      <c r="N1310" s="2" t="s">
        <v>17</v>
      </c>
      <c r="O1310">
        <f t="shared" si="315"/>
        <v>10</v>
      </c>
      <c r="P1310">
        <f t="shared" si="316"/>
        <v>1</v>
      </c>
      <c r="Q1310">
        <f>IF(G1310="B",VLOOKUP(F1310,room_rates!$A$2:$G$8,3,FALSE),IF(G1310="P",VLOOKUP(F1310,room_rates!$A$2:$G$8,6,FALSE),IF(G1310="M",VLOOKUP(F1310,room_rates!$A$2:$G$8,7,FALSE),"")))</f>
        <v>120</v>
      </c>
      <c r="R1310">
        <f t="shared" si="317"/>
        <v>0</v>
      </c>
      <c r="S1310">
        <f>IF(J1310="Online Travel Agency",VLOOKUP(F1310,room_rates!$A$2:$G$8,3,FALSE)*15%,0)</f>
        <v>18</v>
      </c>
      <c r="T1310">
        <f t="shared" si="318"/>
        <v>0</v>
      </c>
      <c r="U1310">
        <f t="shared" si="319"/>
        <v>102</v>
      </c>
      <c r="V1310">
        <f t="shared" si="320"/>
        <v>1</v>
      </c>
    </row>
    <row r="1311" spans="1:22" ht="14.25" customHeight="1" x14ac:dyDescent="0.35">
      <c r="A1311" s="1">
        <v>1001929</v>
      </c>
      <c r="B1311" s="3">
        <v>45730</v>
      </c>
      <c r="C1311" s="3">
        <v>45730</v>
      </c>
      <c r="D1311" s="3">
        <v>45732</v>
      </c>
      <c r="E1311" s="1" t="s">
        <v>13</v>
      </c>
      <c r="F1311" s="1">
        <v>7</v>
      </c>
      <c r="G1311" s="1" t="s">
        <v>23</v>
      </c>
      <c r="H1311" s="1">
        <v>0</v>
      </c>
      <c r="I1311" s="1">
        <f t="shared" si="314"/>
        <v>0</v>
      </c>
      <c r="J1311" s="1" t="s">
        <v>20</v>
      </c>
      <c r="K1311" s="1">
        <v>1</v>
      </c>
      <c r="L1311" s="1" t="s">
        <v>16</v>
      </c>
      <c r="M1311" s="1" t="b">
        <v>0</v>
      </c>
      <c r="N1311" s="2" t="s">
        <v>17</v>
      </c>
      <c r="O1311">
        <f t="shared" si="315"/>
        <v>0</v>
      </c>
      <c r="P1311">
        <f t="shared" si="316"/>
        <v>2</v>
      </c>
      <c r="Q1311">
        <f>IF(G1311="B",VLOOKUP(F1311,room_rates!$A$2:$G$8,3,FALSE),IF(G1311="P",VLOOKUP(F1311,room_rates!$A$2:$G$8,6,FALSE),IF(G1311="M",VLOOKUP(F1311,room_rates!$A$2:$G$8,7,FALSE),"")))</f>
        <v>450</v>
      </c>
      <c r="R1311">
        <f t="shared" si="317"/>
        <v>0</v>
      </c>
      <c r="S1311">
        <f>IF(J1311="Online Travel Agency",VLOOKUP(F1311,room_rates!$A$2:$G$8,3,FALSE)*15%,0)</f>
        <v>0</v>
      </c>
      <c r="T1311">
        <f t="shared" si="318"/>
        <v>0</v>
      </c>
      <c r="U1311">
        <f t="shared" si="319"/>
        <v>900</v>
      </c>
      <c r="V1311">
        <f t="shared" si="320"/>
        <v>2</v>
      </c>
    </row>
    <row r="1312" spans="1:22" ht="14.25" customHeight="1" x14ac:dyDescent="0.35">
      <c r="A1312" s="1">
        <v>1001938</v>
      </c>
      <c r="B1312" s="3">
        <v>45720</v>
      </c>
      <c r="C1312" s="3">
        <v>45730</v>
      </c>
      <c r="D1312" s="3">
        <v>45735</v>
      </c>
      <c r="E1312" s="1" t="s">
        <v>13</v>
      </c>
      <c r="F1312" s="1">
        <v>7</v>
      </c>
      <c r="G1312" s="1" t="s">
        <v>23</v>
      </c>
      <c r="H1312" s="1">
        <v>0</v>
      </c>
      <c r="I1312" s="1">
        <f t="shared" si="314"/>
        <v>0</v>
      </c>
      <c r="J1312" s="1" t="s">
        <v>24</v>
      </c>
      <c r="K1312" s="1">
        <v>1</v>
      </c>
      <c r="L1312" s="1" t="s">
        <v>19</v>
      </c>
      <c r="M1312" s="1" t="b">
        <v>1</v>
      </c>
      <c r="N1312" s="2" t="s">
        <v>17</v>
      </c>
      <c r="O1312">
        <f t="shared" si="315"/>
        <v>10</v>
      </c>
      <c r="P1312">
        <f t="shared" si="316"/>
        <v>5</v>
      </c>
      <c r="Q1312">
        <f>IF(G1312="B",VLOOKUP(F1312,room_rates!$A$2:$G$8,3,FALSE),IF(G1312="P",VLOOKUP(F1312,room_rates!$A$2:$G$8,6,FALSE),IF(G1312="M",VLOOKUP(F1312,room_rates!$A$2:$G$8,7,FALSE),"")))</f>
        <v>450</v>
      </c>
      <c r="R1312">
        <f t="shared" si="317"/>
        <v>0</v>
      </c>
      <c r="S1312">
        <f>IF(J1312="Online Travel Agency",VLOOKUP(F1312,room_rates!$A$2:$G$8,3,FALSE)*15%,0)</f>
        <v>67.5</v>
      </c>
      <c r="T1312">
        <f t="shared" si="318"/>
        <v>4.5</v>
      </c>
      <c r="U1312">
        <f t="shared" si="319"/>
        <v>1890</v>
      </c>
      <c r="V1312">
        <f t="shared" si="320"/>
        <v>5</v>
      </c>
    </row>
    <row r="1313" spans="1:22" ht="14.25" customHeight="1" x14ac:dyDescent="0.35">
      <c r="A1313" s="1">
        <v>1006294</v>
      </c>
      <c r="B1313" s="3">
        <v>45687</v>
      </c>
      <c r="C1313" s="3">
        <v>45730</v>
      </c>
      <c r="D1313" s="3">
        <v>45735</v>
      </c>
      <c r="E1313" s="1" t="s">
        <v>18</v>
      </c>
      <c r="F1313" s="1">
        <v>2</v>
      </c>
      <c r="G1313" s="1" t="s">
        <v>23</v>
      </c>
      <c r="H1313" s="1">
        <v>0</v>
      </c>
      <c r="I1313" s="1">
        <f t="shared" si="314"/>
        <v>0</v>
      </c>
      <c r="J1313" s="1" t="s">
        <v>15</v>
      </c>
      <c r="K1313" s="1">
        <v>3</v>
      </c>
      <c r="L1313" s="1" t="s">
        <v>16</v>
      </c>
      <c r="M1313" s="1" t="b">
        <v>1</v>
      </c>
      <c r="N1313" s="2" t="s">
        <v>17</v>
      </c>
      <c r="O1313">
        <f t="shared" si="315"/>
        <v>43</v>
      </c>
      <c r="P1313">
        <f t="shared" si="316"/>
        <v>5</v>
      </c>
      <c r="Q1313">
        <f>IF(G1313="B",VLOOKUP(F1313,room_rates!$A$2:$G$8,3,FALSE),IF(G1313="P",VLOOKUP(F1313,room_rates!$A$2:$G$8,6,FALSE),IF(G1313="M",VLOOKUP(F1313,room_rates!$A$2:$G$8,7,FALSE),"")))</f>
        <v>140</v>
      </c>
      <c r="R1313">
        <f t="shared" si="317"/>
        <v>0</v>
      </c>
      <c r="S1313">
        <f>IF(J1313="Online Travel Agency",VLOOKUP(F1313,room_rates!$A$2:$G$8,3,FALSE)*15%,0)</f>
        <v>0</v>
      </c>
      <c r="T1313">
        <f t="shared" si="318"/>
        <v>1.4000000000000001</v>
      </c>
      <c r="U1313">
        <f t="shared" si="319"/>
        <v>2079</v>
      </c>
      <c r="V1313">
        <f t="shared" si="320"/>
        <v>15</v>
      </c>
    </row>
    <row r="1314" spans="1:22" ht="14.25" customHeight="1" x14ac:dyDescent="0.35">
      <c r="A1314" s="1">
        <v>1006395</v>
      </c>
      <c r="B1314" s="3">
        <v>45724</v>
      </c>
      <c r="C1314" s="3">
        <v>45730</v>
      </c>
      <c r="D1314" s="3">
        <v>45734</v>
      </c>
      <c r="E1314" s="1" t="s">
        <v>18</v>
      </c>
      <c r="F1314" s="1">
        <v>1</v>
      </c>
      <c r="G1314" s="1" t="s">
        <v>23</v>
      </c>
      <c r="H1314" s="1">
        <v>0</v>
      </c>
      <c r="I1314" s="1">
        <f t="shared" si="314"/>
        <v>0</v>
      </c>
      <c r="J1314" s="1" t="s">
        <v>24</v>
      </c>
      <c r="K1314" s="1">
        <v>3</v>
      </c>
      <c r="L1314" s="1" t="s">
        <v>16</v>
      </c>
      <c r="M1314" s="1" t="b">
        <v>0</v>
      </c>
      <c r="N1314" s="2" t="s">
        <v>17</v>
      </c>
      <c r="O1314">
        <f t="shared" si="315"/>
        <v>6</v>
      </c>
      <c r="P1314">
        <f t="shared" si="316"/>
        <v>4</v>
      </c>
      <c r="Q1314">
        <f>IF(G1314="B",VLOOKUP(F1314,room_rates!$A$2:$G$8,3,FALSE),IF(G1314="P",VLOOKUP(F1314,room_rates!$A$2:$G$8,6,FALSE),IF(G1314="M",VLOOKUP(F1314,room_rates!$A$2:$G$8,7,FALSE),"")))</f>
        <v>120</v>
      </c>
      <c r="R1314">
        <f t="shared" si="317"/>
        <v>0</v>
      </c>
      <c r="S1314">
        <f>IF(J1314="Online Travel Agency",VLOOKUP(F1314,room_rates!$A$2:$G$8,3,FALSE)*15%,0)</f>
        <v>18</v>
      </c>
      <c r="T1314">
        <f t="shared" si="318"/>
        <v>0</v>
      </c>
      <c r="U1314">
        <f t="shared" si="319"/>
        <v>1224</v>
      </c>
      <c r="V1314">
        <f t="shared" si="320"/>
        <v>12</v>
      </c>
    </row>
    <row r="1315" spans="1:22" ht="14.25" customHeight="1" x14ac:dyDescent="0.35">
      <c r="A1315" s="1">
        <v>1006414</v>
      </c>
      <c r="B1315" s="3">
        <v>45730</v>
      </c>
      <c r="C1315" s="3">
        <v>45730</v>
      </c>
      <c r="D1315" s="3">
        <v>45733</v>
      </c>
      <c r="E1315" s="1" t="s">
        <v>21</v>
      </c>
      <c r="F1315" s="1">
        <v>4</v>
      </c>
      <c r="G1315" s="1" t="s">
        <v>23</v>
      </c>
      <c r="H1315" s="1">
        <v>0</v>
      </c>
      <c r="I1315" s="1">
        <f t="shared" si="314"/>
        <v>0</v>
      </c>
      <c r="J1315" s="1" t="s">
        <v>20</v>
      </c>
      <c r="K1315" s="1">
        <v>1</v>
      </c>
      <c r="L1315" s="1" t="s">
        <v>19</v>
      </c>
      <c r="M1315" s="1" t="b">
        <v>1</v>
      </c>
      <c r="N1315" s="2" t="s">
        <v>17</v>
      </c>
      <c r="O1315">
        <f t="shared" si="315"/>
        <v>0</v>
      </c>
      <c r="P1315">
        <f t="shared" si="316"/>
        <v>3</v>
      </c>
      <c r="Q1315">
        <f>IF(G1315="B",VLOOKUP(F1315,room_rates!$A$2:$G$8,3,FALSE),IF(G1315="P",VLOOKUP(F1315,room_rates!$A$2:$G$8,6,FALSE),IF(G1315="M",VLOOKUP(F1315,room_rates!$A$2:$G$8,7,FALSE),"")))</f>
        <v>230</v>
      </c>
      <c r="R1315">
        <f t="shared" si="317"/>
        <v>0</v>
      </c>
      <c r="S1315">
        <f>IF(J1315="Online Travel Agency",VLOOKUP(F1315,room_rates!$A$2:$G$8,3,FALSE)*15%,0)</f>
        <v>0</v>
      </c>
      <c r="T1315">
        <f t="shared" si="318"/>
        <v>2.3000000000000003</v>
      </c>
      <c r="U1315">
        <f t="shared" si="319"/>
        <v>683.09999999999991</v>
      </c>
      <c r="V1315">
        <f t="shared" si="320"/>
        <v>3</v>
      </c>
    </row>
    <row r="1316" spans="1:22" ht="14.25" customHeight="1" x14ac:dyDescent="0.35">
      <c r="A1316" s="1">
        <v>1006436</v>
      </c>
      <c r="B1316" s="3">
        <v>45722</v>
      </c>
      <c r="C1316" s="3">
        <v>45730</v>
      </c>
      <c r="D1316" s="3">
        <v>45735</v>
      </c>
      <c r="E1316" s="1" t="s">
        <v>21</v>
      </c>
      <c r="F1316" s="1">
        <v>3</v>
      </c>
      <c r="G1316" s="1" t="s">
        <v>23</v>
      </c>
      <c r="H1316" s="1">
        <v>0</v>
      </c>
      <c r="I1316" s="1">
        <f t="shared" si="314"/>
        <v>0</v>
      </c>
      <c r="J1316" s="1" t="s">
        <v>24</v>
      </c>
      <c r="K1316" s="1">
        <v>1</v>
      </c>
      <c r="L1316" s="1" t="s">
        <v>19</v>
      </c>
      <c r="M1316" s="1" t="b">
        <v>0</v>
      </c>
      <c r="N1316" s="2" t="s">
        <v>17</v>
      </c>
      <c r="O1316">
        <f t="shared" si="315"/>
        <v>8</v>
      </c>
      <c r="P1316">
        <f t="shared" si="316"/>
        <v>5</v>
      </c>
      <c r="Q1316">
        <f>IF(G1316="B",VLOOKUP(F1316,room_rates!$A$2:$G$8,3,FALSE),IF(G1316="P",VLOOKUP(F1316,room_rates!$A$2:$G$8,6,FALSE),IF(G1316="M",VLOOKUP(F1316,room_rates!$A$2:$G$8,7,FALSE),"")))</f>
        <v>220</v>
      </c>
      <c r="R1316">
        <f t="shared" si="317"/>
        <v>0</v>
      </c>
      <c r="S1316">
        <f>IF(J1316="Online Travel Agency",VLOOKUP(F1316,room_rates!$A$2:$G$8,3,FALSE)*15%,0)</f>
        <v>33</v>
      </c>
      <c r="T1316">
        <f t="shared" si="318"/>
        <v>0</v>
      </c>
      <c r="U1316">
        <f t="shared" si="319"/>
        <v>935</v>
      </c>
      <c r="V1316">
        <f t="shared" si="320"/>
        <v>5</v>
      </c>
    </row>
    <row r="1317" spans="1:22" ht="14.25" customHeight="1" x14ac:dyDescent="0.35">
      <c r="A1317" s="1">
        <v>1006447</v>
      </c>
      <c r="B1317" s="3">
        <v>45721</v>
      </c>
      <c r="C1317" s="3">
        <v>45730</v>
      </c>
      <c r="D1317" s="3">
        <v>45731</v>
      </c>
      <c r="E1317" s="1" t="s">
        <v>18</v>
      </c>
      <c r="F1317" s="1">
        <v>1</v>
      </c>
      <c r="G1317" s="1" t="s">
        <v>23</v>
      </c>
      <c r="H1317" s="1">
        <v>0</v>
      </c>
      <c r="I1317" s="1">
        <f t="shared" si="314"/>
        <v>0</v>
      </c>
      <c r="J1317" s="1" t="s">
        <v>15</v>
      </c>
      <c r="K1317" s="1">
        <v>1</v>
      </c>
      <c r="L1317" s="1" t="s">
        <v>19</v>
      </c>
      <c r="M1317" s="1" t="b">
        <v>0</v>
      </c>
      <c r="N1317" s="2" t="s">
        <v>17</v>
      </c>
      <c r="O1317">
        <f t="shared" si="315"/>
        <v>9</v>
      </c>
      <c r="P1317">
        <f t="shared" si="316"/>
        <v>1</v>
      </c>
      <c r="Q1317">
        <f>IF(G1317="B",VLOOKUP(F1317,room_rates!$A$2:$G$8,3,FALSE),IF(G1317="P",VLOOKUP(F1317,room_rates!$A$2:$G$8,6,FALSE),IF(G1317="M",VLOOKUP(F1317,room_rates!$A$2:$G$8,7,FALSE),"")))</f>
        <v>120</v>
      </c>
      <c r="R1317">
        <f t="shared" si="317"/>
        <v>0</v>
      </c>
      <c r="S1317">
        <f>IF(J1317="Online Travel Agency",VLOOKUP(F1317,room_rates!$A$2:$G$8,3,FALSE)*15%,0)</f>
        <v>0</v>
      </c>
      <c r="T1317">
        <f t="shared" si="318"/>
        <v>0</v>
      </c>
      <c r="U1317">
        <f t="shared" si="319"/>
        <v>120</v>
      </c>
      <c r="V1317">
        <f t="shared" si="320"/>
        <v>1</v>
      </c>
    </row>
    <row r="1318" spans="1:22" ht="14.25" customHeight="1" x14ac:dyDescent="0.35">
      <c r="A1318" s="1">
        <v>1006483</v>
      </c>
      <c r="B1318" s="3">
        <v>45730</v>
      </c>
      <c r="C1318" s="3">
        <v>45730</v>
      </c>
      <c r="D1318" s="3">
        <v>45734</v>
      </c>
      <c r="E1318" s="1" t="s">
        <v>21</v>
      </c>
      <c r="F1318" s="1">
        <v>3</v>
      </c>
      <c r="G1318" s="1" t="s">
        <v>23</v>
      </c>
      <c r="H1318" s="1">
        <v>0</v>
      </c>
      <c r="I1318" s="1">
        <f t="shared" si="314"/>
        <v>0</v>
      </c>
      <c r="J1318" s="1" t="s">
        <v>20</v>
      </c>
      <c r="K1318" s="1">
        <v>2</v>
      </c>
      <c r="L1318" s="1" t="s">
        <v>19</v>
      </c>
      <c r="M1318" s="1" t="b">
        <v>0</v>
      </c>
      <c r="N1318" s="2" t="s">
        <v>17</v>
      </c>
      <c r="O1318">
        <f t="shared" si="315"/>
        <v>0</v>
      </c>
      <c r="P1318">
        <f t="shared" si="316"/>
        <v>4</v>
      </c>
      <c r="Q1318">
        <f>IF(G1318="B",VLOOKUP(F1318,room_rates!$A$2:$G$8,3,FALSE),IF(G1318="P",VLOOKUP(F1318,room_rates!$A$2:$G$8,6,FALSE),IF(G1318="M",VLOOKUP(F1318,room_rates!$A$2:$G$8,7,FALSE),"")))</f>
        <v>220</v>
      </c>
      <c r="R1318">
        <f t="shared" si="317"/>
        <v>0</v>
      </c>
      <c r="S1318">
        <f>IF(J1318="Online Travel Agency",VLOOKUP(F1318,room_rates!$A$2:$G$8,3,FALSE)*15%,0)</f>
        <v>0</v>
      </c>
      <c r="T1318">
        <f t="shared" si="318"/>
        <v>0</v>
      </c>
      <c r="U1318">
        <f t="shared" si="319"/>
        <v>1760</v>
      </c>
      <c r="V1318">
        <f t="shared" si="320"/>
        <v>8</v>
      </c>
    </row>
    <row r="1319" spans="1:22" ht="14.25" customHeight="1" x14ac:dyDescent="0.35">
      <c r="A1319" s="1">
        <v>1006512</v>
      </c>
      <c r="B1319" s="3">
        <v>45713</v>
      </c>
      <c r="C1319" s="3">
        <v>45730</v>
      </c>
      <c r="D1319" s="3">
        <v>45733</v>
      </c>
      <c r="E1319" s="1" t="s">
        <v>18</v>
      </c>
      <c r="F1319" s="1">
        <v>1</v>
      </c>
      <c r="G1319" s="1" t="s">
        <v>23</v>
      </c>
      <c r="H1319" s="1">
        <v>0</v>
      </c>
      <c r="I1319" s="1">
        <f t="shared" si="314"/>
        <v>0</v>
      </c>
      <c r="J1319" s="1" t="s">
        <v>24</v>
      </c>
      <c r="K1319" s="1">
        <v>2</v>
      </c>
      <c r="L1319" s="1" t="s">
        <v>19</v>
      </c>
      <c r="M1319" s="1" t="b">
        <v>0</v>
      </c>
      <c r="N1319" s="2" t="s">
        <v>17</v>
      </c>
      <c r="O1319">
        <f t="shared" si="315"/>
        <v>17</v>
      </c>
      <c r="P1319">
        <f t="shared" si="316"/>
        <v>3</v>
      </c>
      <c r="Q1319">
        <f>IF(G1319="B",VLOOKUP(F1319,room_rates!$A$2:$G$8,3,FALSE),IF(G1319="P",VLOOKUP(F1319,room_rates!$A$2:$G$8,6,FALSE),IF(G1319="M",VLOOKUP(F1319,room_rates!$A$2:$G$8,7,FALSE),"")))</f>
        <v>120</v>
      </c>
      <c r="R1319">
        <f t="shared" si="317"/>
        <v>0</v>
      </c>
      <c r="S1319">
        <f>IF(J1319="Online Travel Agency",VLOOKUP(F1319,room_rates!$A$2:$G$8,3,FALSE)*15%,0)</f>
        <v>18</v>
      </c>
      <c r="T1319">
        <f t="shared" si="318"/>
        <v>0</v>
      </c>
      <c r="U1319">
        <f t="shared" si="319"/>
        <v>612</v>
      </c>
      <c r="V1319">
        <f t="shared" si="320"/>
        <v>6</v>
      </c>
    </row>
    <row r="1320" spans="1:22" ht="14.25" customHeight="1" x14ac:dyDescent="0.35">
      <c r="A1320" s="1">
        <v>1006803</v>
      </c>
      <c r="B1320" s="3">
        <v>45730</v>
      </c>
      <c r="C1320" s="3">
        <v>45730</v>
      </c>
      <c r="D1320" s="3">
        <v>45734</v>
      </c>
      <c r="E1320" s="1" t="s">
        <v>18</v>
      </c>
      <c r="F1320" s="1">
        <v>1</v>
      </c>
      <c r="G1320" s="1" t="s">
        <v>23</v>
      </c>
      <c r="H1320" s="1">
        <v>0</v>
      </c>
      <c r="I1320" s="1">
        <f t="shared" si="314"/>
        <v>0</v>
      </c>
      <c r="J1320" s="1" t="s">
        <v>20</v>
      </c>
      <c r="K1320" s="1">
        <v>2</v>
      </c>
      <c r="L1320" s="1" t="s">
        <v>16</v>
      </c>
      <c r="M1320" s="1" t="b">
        <v>0</v>
      </c>
      <c r="N1320" s="2" t="s">
        <v>17</v>
      </c>
      <c r="O1320">
        <f t="shared" si="315"/>
        <v>0</v>
      </c>
      <c r="P1320">
        <f t="shared" si="316"/>
        <v>4</v>
      </c>
      <c r="Q1320">
        <f>IF(G1320="B",VLOOKUP(F1320,room_rates!$A$2:$G$8,3,FALSE),IF(G1320="P",VLOOKUP(F1320,room_rates!$A$2:$G$8,6,FALSE),IF(G1320="M",VLOOKUP(F1320,room_rates!$A$2:$G$8,7,FALSE),"")))</f>
        <v>120</v>
      </c>
      <c r="R1320">
        <f t="shared" si="317"/>
        <v>0</v>
      </c>
      <c r="S1320">
        <f>IF(J1320="Online Travel Agency",VLOOKUP(F1320,room_rates!$A$2:$G$8,3,FALSE)*15%,0)</f>
        <v>0</v>
      </c>
      <c r="T1320">
        <f t="shared" si="318"/>
        <v>0</v>
      </c>
      <c r="U1320">
        <f t="shared" si="319"/>
        <v>960</v>
      </c>
      <c r="V1320">
        <f t="shared" si="320"/>
        <v>8</v>
      </c>
    </row>
    <row r="1321" spans="1:22" ht="14.25" customHeight="1" x14ac:dyDescent="0.35">
      <c r="A1321" s="1">
        <v>1006818</v>
      </c>
      <c r="B1321" s="3">
        <v>45714</v>
      </c>
      <c r="C1321" s="3">
        <v>45730</v>
      </c>
      <c r="D1321" s="3">
        <v>45737</v>
      </c>
      <c r="E1321" s="1" t="s">
        <v>18</v>
      </c>
      <c r="F1321" s="1">
        <v>1</v>
      </c>
      <c r="G1321" s="1" t="s">
        <v>23</v>
      </c>
      <c r="H1321" s="1">
        <v>0</v>
      </c>
      <c r="I1321" s="1">
        <f t="shared" si="314"/>
        <v>0</v>
      </c>
      <c r="J1321" s="1" t="s">
        <v>24</v>
      </c>
      <c r="K1321" s="1">
        <v>2</v>
      </c>
      <c r="L1321" s="1" t="s">
        <v>19</v>
      </c>
      <c r="M1321" s="1" t="b">
        <v>0</v>
      </c>
      <c r="N1321" s="2" t="s">
        <v>17</v>
      </c>
      <c r="O1321">
        <f t="shared" si="315"/>
        <v>16</v>
      </c>
      <c r="P1321">
        <f t="shared" si="316"/>
        <v>7</v>
      </c>
      <c r="Q1321">
        <f>IF(G1321="B",VLOOKUP(F1321,room_rates!$A$2:$G$8,3,FALSE),IF(G1321="P",VLOOKUP(F1321,room_rates!$A$2:$G$8,6,FALSE),IF(G1321="M",VLOOKUP(F1321,room_rates!$A$2:$G$8,7,FALSE),"")))</f>
        <v>120</v>
      </c>
      <c r="R1321">
        <f t="shared" si="317"/>
        <v>0</v>
      </c>
      <c r="S1321">
        <f>IF(J1321="Online Travel Agency",VLOOKUP(F1321,room_rates!$A$2:$G$8,3,FALSE)*15%,0)</f>
        <v>18</v>
      </c>
      <c r="T1321">
        <f t="shared" si="318"/>
        <v>0</v>
      </c>
      <c r="U1321">
        <f t="shared" si="319"/>
        <v>1428</v>
      </c>
      <c r="V1321">
        <f t="shared" si="320"/>
        <v>14</v>
      </c>
    </row>
    <row r="1322" spans="1:22" ht="14.25" hidden="1" customHeight="1" x14ac:dyDescent="0.35">
      <c r="A1322" s="1">
        <v>1007074</v>
      </c>
      <c r="B1322" s="3">
        <v>45730</v>
      </c>
      <c r="C1322" s="3">
        <v>45730</v>
      </c>
      <c r="E1322" s="1" t="s">
        <v>18</v>
      </c>
      <c r="F1322" s="1">
        <v>1</v>
      </c>
      <c r="H1322" s="1">
        <v>0</v>
      </c>
      <c r="I1322" s="1"/>
      <c r="J1322" s="2" t="s">
        <v>15</v>
      </c>
      <c r="K1322" s="1">
        <v>3</v>
      </c>
      <c r="L1322" s="1" t="s">
        <v>19</v>
      </c>
      <c r="N1322" s="2" t="s">
        <v>22</v>
      </c>
    </row>
    <row r="1323" spans="1:22" ht="14.25" hidden="1" customHeight="1" x14ac:dyDescent="0.35">
      <c r="A1323" s="1">
        <v>1007089</v>
      </c>
      <c r="B1323" s="3">
        <v>45714</v>
      </c>
      <c r="C1323" s="3">
        <v>45730</v>
      </c>
      <c r="E1323" s="1" t="s">
        <v>18</v>
      </c>
      <c r="F1323" s="1">
        <v>2</v>
      </c>
      <c r="H1323" s="1">
        <v>0</v>
      </c>
      <c r="I1323" s="1"/>
      <c r="J1323" s="2" t="s">
        <v>15</v>
      </c>
      <c r="K1323" s="1">
        <v>1</v>
      </c>
      <c r="L1323" s="1" t="s">
        <v>16</v>
      </c>
      <c r="N1323" s="2" t="s">
        <v>22</v>
      </c>
    </row>
    <row r="1324" spans="1:22" ht="14.25" customHeight="1" x14ac:dyDescent="0.35">
      <c r="A1324" s="1">
        <v>1001568</v>
      </c>
      <c r="B1324" s="3">
        <v>45715</v>
      </c>
      <c r="C1324" s="3">
        <v>45731</v>
      </c>
      <c r="D1324" s="3">
        <v>45736</v>
      </c>
      <c r="E1324" s="1" t="s">
        <v>18</v>
      </c>
      <c r="F1324" s="1">
        <v>2</v>
      </c>
      <c r="G1324" s="1" t="s">
        <v>23</v>
      </c>
      <c r="H1324" s="1">
        <v>0</v>
      </c>
      <c r="I1324" s="1">
        <f t="shared" ref="I1324:I1332" si="321">H1324/100</f>
        <v>0</v>
      </c>
      <c r="J1324" s="1" t="s">
        <v>24</v>
      </c>
      <c r="K1324" s="1">
        <v>1</v>
      </c>
      <c r="L1324" s="1" t="s">
        <v>19</v>
      </c>
      <c r="M1324" s="1" t="b">
        <v>0</v>
      </c>
      <c r="N1324" s="2" t="s">
        <v>17</v>
      </c>
      <c r="O1324">
        <f t="shared" ref="O1324:O1332" si="322">C1324-B1324</f>
        <v>16</v>
      </c>
      <c r="P1324">
        <f t="shared" ref="P1324:P1332" si="323">D1324-C1324</f>
        <v>5</v>
      </c>
      <c r="Q1324">
        <f>IF(G1324="B",VLOOKUP(F1324,room_rates!$A$2:$G$8,3,FALSE),IF(G1324="P",VLOOKUP(F1324,room_rates!$A$2:$G$8,6,FALSE),IF(G1324="M",VLOOKUP(F1324,room_rates!$A$2:$G$8,7,FALSE),"")))</f>
        <v>140</v>
      </c>
      <c r="R1324">
        <f t="shared" ref="R1324:R1332" si="324">Q1324*(H1324/100)</f>
        <v>0</v>
      </c>
      <c r="S1324">
        <f>IF(J1324="Online Travel Agency",VLOOKUP(F1324,room_rates!$A$2:$G$8,3,FALSE)*15%,0)</f>
        <v>21</v>
      </c>
      <c r="T1324">
        <f t="shared" ref="T1324:T1332" si="325">IF(M1324=TRUE, Q1324*1%,0)</f>
        <v>0</v>
      </c>
      <c r="U1324">
        <f t="shared" ref="U1324:U1332" si="326">(Q1324-R1324-S1324-T1324)*V1324</f>
        <v>595</v>
      </c>
      <c r="V1324">
        <f t="shared" ref="V1324:V1332" si="327">K1324*P1324</f>
        <v>5</v>
      </c>
    </row>
    <row r="1325" spans="1:22" ht="14.25" customHeight="1" x14ac:dyDescent="0.35">
      <c r="A1325" s="1">
        <v>1001652</v>
      </c>
      <c r="B1325" s="3">
        <v>45691</v>
      </c>
      <c r="C1325" s="3">
        <v>45731</v>
      </c>
      <c r="D1325" s="3">
        <v>45737</v>
      </c>
      <c r="E1325" s="1" t="s">
        <v>13</v>
      </c>
      <c r="F1325" s="1">
        <v>6</v>
      </c>
      <c r="G1325" s="1" t="s">
        <v>23</v>
      </c>
      <c r="H1325" s="1">
        <v>0</v>
      </c>
      <c r="I1325" s="1">
        <f t="shared" si="321"/>
        <v>0</v>
      </c>
      <c r="J1325" s="1" t="s">
        <v>15</v>
      </c>
      <c r="K1325" s="1">
        <v>2</v>
      </c>
      <c r="L1325" s="1" t="s">
        <v>19</v>
      </c>
      <c r="M1325" s="1" t="b">
        <v>1</v>
      </c>
      <c r="N1325" s="2" t="s">
        <v>17</v>
      </c>
      <c r="O1325">
        <f t="shared" si="322"/>
        <v>40</v>
      </c>
      <c r="P1325">
        <f t="shared" si="323"/>
        <v>6</v>
      </c>
      <c r="Q1325">
        <f>IF(G1325="B",VLOOKUP(F1325,room_rates!$A$2:$G$8,3,FALSE),IF(G1325="P",VLOOKUP(F1325,room_rates!$A$2:$G$8,6,FALSE),IF(G1325="M",VLOOKUP(F1325,room_rates!$A$2:$G$8,7,FALSE),"")))</f>
        <v>350</v>
      </c>
      <c r="R1325">
        <f t="shared" si="324"/>
        <v>0</v>
      </c>
      <c r="S1325">
        <f>IF(J1325="Online Travel Agency",VLOOKUP(F1325,room_rates!$A$2:$G$8,3,FALSE)*15%,0)</f>
        <v>0</v>
      </c>
      <c r="T1325">
        <f t="shared" si="325"/>
        <v>3.5</v>
      </c>
      <c r="U1325">
        <f t="shared" si="326"/>
        <v>4158</v>
      </c>
      <c r="V1325">
        <f t="shared" si="327"/>
        <v>12</v>
      </c>
    </row>
    <row r="1326" spans="1:22" ht="14.25" customHeight="1" x14ac:dyDescent="0.35">
      <c r="A1326" s="1">
        <v>1001724</v>
      </c>
      <c r="B1326" s="3">
        <v>45717</v>
      </c>
      <c r="C1326" s="3">
        <v>45731</v>
      </c>
      <c r="D1326" s="3">
        <v>45737</v>
      </c>
      <c r="E1326" s="1" t="s">
        <v>18</v>
      </c>
      <c r="F1326" s="1">
        <v>1</v>
      </c>
      <c r="G1326" s="1" t="s">
        <v>23</v>
      </c>
      <c r="H1326" s="1">
        <v>0</v>
      </c>
      <c r="I1326" s="1">
        <f t="shared" si="321"/>
        <v>0</v>
      </c>
      <c r="J1326" s="1" t="s">
        <v>24</v>
      </c>
      <c r="K1326" s="1">
        <v>1</v>
      </c>
      <c r="L1326" s="1" t="s">
        <v>19</v>
      </c>
      <c r="M1326" s="1" t="b">
        <v>0</v>
      </c>
      <c r="N1326" s="2" t="s">
        <v>17</v>
      </c>
      <c r="O1326">
        <f t="shared" si="322"/>
        <v>14</v>
      </c>
      <c r="P1326">
        <f t="shared" si="323"/>
        <v>6</v>
      </c>
      <c r="Q1326">
        <f>IF(G1326="B",VLOOKUP(F1326,room_rates!$A$2:$G$8,3,FALSE),IF(G1326="P",VLOOKUP(F1326,room_rates!$A$2:$G$8,6,FALSE),IF(G1326="M",VLOOKUP(F1326,room_rates!$A$2:$G$8,7,FALSE),"")))</f>
        <v>120</v>
      </c>
      <c r="R1326">
        <f t="shared" si="324"/>
        <v>0</v>
      </c>
      <c r="S1326">
        <f>IF(J1326="Online Travel Agency",VLOOKUP(F1326,room_rates!$A$2:$G$8,3,FALSE)*15%,0)</f>
        <v>18</v>
      </c>
      <c r="T1326">
        <f t="shared" si="325"/>
        <v>0</v>
      </c>
      <c r="U1326">
        <f t="shared" si="326"/>
        <v>612</v>
      </c>
      <c r="V1326">
        <f t="shared" si="327"/>
        <v>6</v>
      </c>
    </row>
    <row r="1327" spans="1:22" ht="14.25" customHeight="1" x14ac:dyDescent="0.35">
      <c r="A1327" s="1">
        <v>1001764</v>
      </c>
      <c r="B1327" s="3">
        <v>45721</v>
      </c>
      <c r="C1327" s="3">
        <v>45731</v>
      </c>
      <c r="D1327" s="3">
        <v>45737</v>
      </c>
      <c r="E1327" s="1" t="s">
        <v>13</v>
      </c>
      <c r="F1327" s="1">
        <v>7</v>
      </c>
      <c r="G1327" s="1" t="s">
        <v>23</v>
      </c>
      <c r="H1327" s="1">
        <v>0</v>
      </c>
      <c r="I1327" s="1">
        <f t="shared" si="321"/>
        <v>0</v>
      </c>
      <c r="J1327" s="1" t="s">
        <v>15</v>
      </c>
      <c r="K1327" s="1">
        <v>1</v>
      </c>
      <c r="L1327" s="1" t="s">
        <v>19</v>
      </c>
      <c r="M1327" s="1" t="b">
        <v>0</v>
      </c>
      <c r="N1327" s="2" t="s">
        <v>17</v>
      </c>
      <c r="O1327">
        <f t="shared" si="322"/>
        <v>10</v>
      </c>
      <c r="P1327">
        <f t="shared" si="323"/>
        <v>6</v>
      </c>
      <c r="Q1327">
        <f>IF(G1327="B",VLOOKUP(F1327,room_rates!$A$2:$G$8,3,FALSE),IF(G1327="P",VLOOKUP(F1327,room_rates!$A$2:$G$8,6,FALSE),IF(G1327="M",VLOOKUP(F1327,room_rates!$A$2:$G$8,7,FALSE),"")))</f>
        <v>450</v>
      </c>
      <c r="R1327">
        <f t="shared" si="324"/>
        <v>0</v>
      </c>
      <c r="S1327">
        <f>IF(J1327="Online Travel Agency",VLOOKUP(F1327,room_rates!$A$2:$G$8,3,FALSE)*15%,0)</f>
        <v>0</v>
      </c>
      <c r="T1327">
        <f t="shared" si="325"/>
        <v>0</v>
      </c>
      <c r="U1327">
        <f t="shared" si="326"/>
        <v>2700</v>
      </c>
      <c r="V1327">
        <f t="shared" si="327"/>
        <v>6</v>
      </c>
    </row>
    <row r="1328" spans="1:22" ht="14.25" customHeight="1" x14ac:dyDescent="0.35">
      <c r="A1328" s="1">
        <v>1001985</v>
      </c>
      <c r="B1328" s="3">
        <v>45726</v>
      </c>
      <c r="C1328" s="3">
        <v>45731</v>
      </c>
      <c r="D1328" s="3">
        <v>45738</v>
      </c>
      <c r="E1328" s="1" t="s">
        <v>13</v>
      </c>
      <c r="F1328" s="1">
        <v>6</v>
      </c>
      <c r="G1328" s="1" t="s">
        <v>23</v>
      </c>
      <c r="H1328" s="1">
        <v>0</v>
      </c>
      <c r="I1328" s="1">
        <f t="shared" si="321"/>
        <v>0</v>
      </c>
      <c r="J1328" s="1" t="s">
        <v>24</v>
      </c>
      <c r="K1328" s="1">
        <v>1</v>
      </c>
      <c r="L1328" s="1" t="s">
        <v>16</v>
      </c>
      <c r="M1328" s="1" t="b">
        <v>0</v>
      </c>
      <c r="N1328" s="2" t="s">
        <v>17</v>
      </c>
      <c r="O1328">
        <f t="shared" si="322"/>
        <v>5</v>
      </c>
      <c r="P1328">
        <f t="shared" si="323"/>
        <v>7</v>
      </c>
      <c r="Q1328">
        <f>IF(G1328="B",VLOOKUP(F1328,room_rates!$A$2:$G$8,3,FALSE),IF(G1328="P",VLOOKUP(F1328,room_rates!$A$2:$G$8,6,FALSE),IF(G1328="M",VLOOKUP(F1328,room_rates!$A$2:$G$8,7,FALSE),"")))</f>
        <v>350</v>
      </c>
      <c r="R1328">
        <f t="shared" si="324"/>
        <v>0</v>
      </c>
      <c r="S1328">
        <f>IF(J1328="Online Travel Agency",VLOOKUP(F1328,room_rates!$A$2:$G$8,3,FALSE)*15%,0)</f>
        <v>52.5</v>
      </c>
      <c r="T1328">
        <f t="shared" si="325"/>
        <v>0</v>
      </c>
      <c r="U1328">
        <f t="shared" si="326"/>
        <v>2082.5</v>
      </c>
      <c r="V1328">
        <f t="shared" si="327"/>
        <v>7</v>
      </c>
    </row>
    <row r="1329" spans="1:22" ht="14.25" customHeight="1" x14ac:dyDescent="0.35">
      <c r="A1329" s="1">
        <v>1002016</v>
      </c>
      <c r="B1329" s="3">
        <v>45692</v>
      </c>
      <c r="C1329" s="3">
        <v>45731</v>
      </c>
      <c r="D1329" s="3">
        <v>45736</v>
      </c>
      <c r="E1329" s="1" t="s">
        <v>21</v>
      </c>
      <c r="F1329" s="1">
        <v>4</v>
      </c>
      <c r="G1329" s="1" t="s">
        <v>23</v>
      </c>
      <c r="H1329" s="1">
        <v>0</v>
      </c>
      <c r="I1329" s="1">
        <f t="shared" si="321"/>
        <v>0</v>
      </c>
      <c r="J1329" s="1" t="s">
        <v>15</v>
      </c>
      <c r="K1329" s="1">
        <v>3</v>
      </c>
      <c r="L1329" s="1" t="s">
        <v>16</v>
      </c>
      <c r="M1329" s="1" t="b">
        <v>0</v>
      </c>
      <c r="N1329" s="2" t="s">
        <v>17</v>
      </c>
      <c r="O1329">
        <f t="shared" si="322"/>
        <v>39</v>
      </c>
      <c r="P1329">
        <f t="shared" si="323"/>
        <v>5</v>
      </c>
      <c r="Q1329">
        <f>IF(G1329="B",VLOOKUP(F1329,room_rates!$A$2:$G$8,3,FALSE),IF(G1329="P",VLOOKUP(F1329,room_rates!$A$2:$G$8,6,FALSE),IF(G1329="M",VLOOKUP(F1329,room_rates!$A$2:$G$8,7,FALSE),"")))</f>
        <v>230</v>
      </c>
      <c r="R1329">
        <f t="shared" si="324"/>
        <v>0</v>
      </c>
      <c r="S1329">
        <f>IF(J1329="Online Travel Agency",VLOOKUP(F1329,room_rates!$A$2:$G$8,3,FALSE)*15%,0)</f>
        <v>0</v>
      </c>
      <c r="T1329">
        <f t="shared" si="325"/>
        <v>0</v>
      </c>
      <c r="U1329">
        <f t="shared" si="326"/>
        <v>3450</v>
      </c>
      <c r="V1329">
        <f t="shared" si="327"/>
        <v>15</v>
      </c>
    </row>
    <row r="1330" spans="1:22" ht="14.25" customHeight="1" x14ac:dyDescent="0.35">
      <c r="A1330" s="1">
        <v>1002077</v>
      </c>
      <c r="B1330" s="3">
        <v>45731</v>
      </c>
      <c r="C1330" s="3">
        <v>45731</v>
      </c>
      <c r="D1330" s="3">
        <v>45738</v>
      </c>
      <c r="E1330" s="1" t="s">
        <v>18</v>
      </c>
      <c r="F1330" s="1">
        <v>1</v>
      </c>
      <c r="G1330" s="1" t="s">
        <v>23</v>
      </c>
      <c r="H1330" s="1">
        <v>0</v>
      </c>
      <c r="I1330" s="1">
        <f t="shared" si="321"/>
        <v>0</v>
      </c>
      <c r="J1330" s="1" t="s">
        <v>20</v>
      </c>
      <c r="K1330" s="1">
        <v>1</v>
      </c>
      <c r="L1330" s="1" t="s">
        <v>16</v>
      </c>
      <c r="M1330" s="1" t="b">
        <v>0</v>
      </c>
      <c r="N1330" s="2" t="s">
        <v>17</v>
      </c>
      <c r="O1330">
        <f t="shared" si="322"/>
        <v>0</v>
      </c>
      <c r="P1330">
        <f t="shared" si="323"/>
        <v>7</v>
      </c>
      <c r="Q1330">
        <f>IF(G1330="B",VLOOKUP(F1330,room_rates!$A$2:$G$8,3,FALSE),IF(G1330="P",VLOOKUP(F1330,room_rates!$A$2:$G$8,6,FALSE),IF(G1330="M",VLOOKUP(F1330,room_rates!$A$2:$G$8,7,FALSE),"")))</f>
        <v>120</v>
      </c>
      <c r="R1330">
        <f t="shared" si="324"/>
        <v>0</v>
      </c>
      <c r="S1330">
        <f>IF(J1330="Online Travel Agency",VLOOKUP(F1330,room_rates!$A$2:$G$8,3,FALSE)*15%,0)</f>
        <v>0</v>
      </c>
      <c r="T1330">
        <f t="shared" si="325"/>
        <v>0</v>
      </c>
      <c r="U1330">
        <f t="shared" si="326"/>
        <v>840</v>
      </c>
      <c r="V1330">
        <f t="shared" si="327"/>
        <v>7</v>
      </c>
    </row>
    <row r="1331" spans="1:22" ht="14.25" customHeight="1" x14ac:dyDescent="0.35">
      <c r="A1331" s="1">
        <v>1006453</v>
      </c>
      <c r="B1331" s="3">
        <v>45693</v>
      </c>
      <c r="C1331" s="3">
        <v>45731</v>
      </c>
      <c r="D1331" s="3">
        <v>45736</v>
      </c>
      <c r="E1331" s="1" t="s">
        <v>18</v>
      </c>
      <c r="F1331" s="1">
        <v>2</v>
      </c>
      <c r="G1331" s="1" t="s">
        <v>23</v>
      </c>
      <c r="H1331" s="1">
        <v>0</v>
      </c>
      <c r="I1331" s="1">
        <f t="shared" si="321"/>
        <v>0</v>
      </c>
      <c r="J1331" s="1" t="s">
        <v>15</v>
      </c>
      <c r="K1331" s="1">
        <v>1</v>
      </c>
      <c r="L1331" s="1" t="s">
        <v>19</v>
      </c>
      <c r="M1331" s="1" t="b">
        <v>0</v>
      </c>
      <c r="N1331" s="2" t="s">
        <v>17</v>
      </c>
      <c r="O1331">
        <f t="shared" si="322"/>
        <v>38</v>
      </c>
      <c r="P1331">
        <f t="shared" si="323"/>
        <v>5</v>
      </c>
      <c r="Q1331">
        <f>IF(G1331="B",VLOOKUP(F1331,room_rates!$A$2:$G$8,3,FALSE),IF(G1331="P",VLOOKUP(F1331,room_rates!$A$2:$G$8,6,FALSE),IF(G1331="M",VLOOKUP(F1331,room_rates!$A$2:$G$8,7,FALSE),"")))</f>
        <v>140</v>
      </c>
      <c r="R1331">
        <f t="shared" si="324"/>
        <v>0</v>
      </c>
      <c r="S1331">
        <f>IF(J1331="Online Travel Agency",VLOOKUP(F1331,room_rates!$A$2:$G$8,3,FALSE)*15%,0)</f>
        <v>0</v>
      </c>
      <c r="T1331">
        <f t="shared" si="325"/>
        <v>0</v>
      </c>
      <c r="U1331">
        <f t="shared" si="326"/>
        <v>700</v>
      </c>
      <c r="V1331">
        <f t="shared" si="327"/>
        <v>5</v>
      </c>
    </row>
    <row r="1332" spans="1:22" ht="14.25" customHeight="1" x14ac:dyDescent="0.35">
      <c r="A1332" s="1">
        <v>1006752</v>
      </c>
      <c r="B1332" s="3">
        <v>45731</v>
      </c>
      <c r="C1332" s="3">
        <v>45731</v>
      </c>
      <c r="D1332" s="3">
        <v>45738</v>
      </c>
      <c r="E1332" s="1" t="s">
        <v>18</v>
      </c>
      <c r="F1332" s="1">
        <v>1</v>
      </c>
      <c r="G1332" s="1" t="s">
        <v>23</v>
      </c>
      <c r="H1332" s="1">
        <v>0</v>
      </c>
      <c r="I1332" s="1">
        <f t="shared" si="321"/>
        <v>0</v>
      </c>
      <c r="J1332" s="1" t="s">
        <v>20</v>
      </c>
      <c r="K1332" s="1">
        <v>1</v>
      </c>
      <c r="L1332" s="1" t="s">
        <v>19</v>
      </c>
      <c r="M1332" s="1" t="b">
        <v>0</v>
      </c>
      <c r="N1332" s="2" t="s">
        <v>17</v>
      </c>
      <c r="O1332">
        <f t="shared" si="322"/>
        <v>0</v>
      </c>
      <c r="P1332">
        <f t="shared" si="323"/>
        <v>7</v>
      </c>
      <c r="Q1332">
        <f>IF(G1332="B",VLOOKUP(F1332,room_rates!$A$2:$G$8,3,FALSE),IF(G1332="P",VLOOKUP(F1332,room_rates!$A$2:$G$8,6,FALSE),IF(G1332="M",VLOOKUP(F1332,room_rates!$A$2:$G$8,7,FALSE),"")))</f>
        <v>120</v>
      </c>
      <c r="R1332">
        <f t="shared" si="324"/>
        <v>0</v>
      </c>
      <c r="S1332">
        <f>IF(J1332="Online Travel Agency",VLOOKUP(F1332,room_rates!$A$2:$G$8,3,FALSE)*15%,0)</f>
        <v>0</v>
      </c>
      <c r="T1332">
        <f t="shared" si="325"/>
        <v>0</v>
      </c>
      <c r="U1332">
        <f t="shared" si="326"/>
        <v>840</v>
      </c>
      <c r="V1332">
        <f t="shared" si="327"/>
        <v>7</v>
      </c>
    </row>
    <row r="1333" spans="1:22" ht="14.25" hidden="1" customHeight="1" x14ac:dyDescent="0.35">
      <c r="A1333" s="1">
        <v>1007024</v>
      </c>
      <c r="B1333" s="3">
        <v>45731</v>
      </c>
      <c r="C1333" s="3">
        <v>45731</v>
      </c>
      <c r="E1333" s="1" t="s">
        <v>18</v>
      </c>
      <c r="F1333" s="1">
        <v>1</v>
      </c>
      <c r="H1333" s="1">
        <v>0</v>
      </c>
      <c r="I1333" s="1"/>
      <c r="J1333" s="2" t="s">
        <v>15</v>
      </c>
      <c r="K1333" s="1">
        <v>2</v>
      </c>
      <c r="L1333" s="1" t="s">
        <v>19</v>
      </c>
      <c r="N1333" s="2" t="s">
        <v>22</v>
      </c>
    </row>
    <row r="1334" spans="1:22" ht="14.25" customHeight="1" x14ac:dyDescent="0.35">
      <c r="A1334" s="1">
        <v>1001539</v>
      </c>
      <c r="B1334" s="3">
        <v>45726</v>
      </c>
      <c r="C1334" s="3">
        <v>45732</v>
      </c>
      <c r="D1334" s="3">
        <v>45734</v>
      </c>
      <c r="E1334" s="1" t="s">
        <v>13</v>
      </c>
      <c r="F1334" s="1">
        <v>6</v>
      </c>
      <c r="G1334" s="1" t="s">
        <v>23</v>
      </c>
      <c r="H1334" s="1">
        <v>0</v>
      </c>
      <c r="I1334" s="1">
        <f t="shared" ref="I1334:I1342" si="328">H1334/100</f>
        <v>0</v>
      </c>
      <c r="J1334" s="1" t="s">
        <v>24</v>
      </c>
      <c r="K1334" s="1">
        <v>1</v>
      </c>
      <c r="L1334" s="1" t="s">
        <v>16</v>
      </c>
      <c r="M1334" s="1" t="b">
        <v>1</v>
      </c>
      <c r="N1334" s="2" t="s">
        <v>17</v>
      </c>
      <c r="O1334">
        <f t="shared" ref="O1334:O1342" si="329">C1334-B1334</f>
        <v>6</v>
      </c>
      <c r="P1334">
        <f t="shared" ref="P1334:P1342" si="330">D1334-C1334</f>
        <v>2</v>
      </c>
      <c r="Q1334">
        <f>IF(G1334="B",VLOOKUP(F1334,room_rates!$A$2:$G$8,3,FALSE),IF(G1334="P",VLOOKUP(F1334,room_rates!$A$2:$G$8,6,FALSE),IF(G1334="M",VLOOKUP(F1334,room_rates!$A$2:$G$8,7,FALSE),"")))</f>
        <v>350</v>
      </c>
      <c r="R1334">
        <f t="shared" ref="R1334:R1342" si="331">Q1334*(H1334/100)</f>
        <v>0</v>
      </c>
      <c r="S1334">
        <f>IF(J1334="Online Travel Agency",VLOOKUP(F1334,room_rates!$A$2:$G$8,3,FALSE)*15%,0)</f>
        <v>52.5</v>
      </c>
      <c r="T1334">
        <f t="shared" ref="T1334:T1342" si="332">IF(M1334=TRUE, Q1334*1%,0)</f>
        <v>3.5</v>
      </c>
      <c r="U1334">
        <f t="shared" ref="U1334:U1342" si="333">(Q1334-R1334-S1334-T1334)*V1334</f>
        <v>588</v>
      </c>
      <c r="V1334">
        <f t="shared" ref="V1334:V1342" si="334">K1334*P1334</f>
        <v>2</v>
      </c>
    </row>
    <row r="1335" spans="1:22" ht="14.25" customHeight="1" x14ac:dyDescent="0.35">
      <c r="A1335" s="1">
        <v>1001741</v>
      </c>
      <c r="B1335" s="3">
        <v>45732</v>
      </c>
      <c r="C1335" s="3">
        <v>45732</v>
      </c>
      <c r="D1335" s="3">
        <v>45734</v>
      </c>
      <c r="E1335" s="1" t="s">
        <v>21</v>
      </c>
      <c r="F1335" s="1">
        <v>3</v>
      </c>
      <c r="G1335" s="1" t="s">
        <v>23</v>
      </c>
      <c r="H1335" s="1">
        <v>0</v>
      </c>
      <c r="I1335" s="1">
        <f t="shared" si="328"/>
        <v>0</v>
      </c>
      <c r="J1335" s="1" t="s">
        <v>20</v>
      </c>
      <c r="K1335" s="1">
        <v>2</v>
      </c>
      <c r="L1335" s="1" t="s">
        <v>16</v>
      </c>
      <c r="M1335" s="1" t="b">
        <v>0</v>
      </c>
      <c r="N1335" s="2" t="s">
        <v>17</v>
      </c>
      <c r="O1335">
        <f t="shared" si="329"/>
        <v>0</v>
      </c>
      <c r="P1335">
        <f t="shared" si="330"/>
        <v>2</v>
      </c>
      <c r="Q1335">
        <f>IF(G1335="B",VLOOKUP(F1335,room_rates!$A$2:$G$8,3,FALSE),IF(G1335="P",VLOOKUP(F1335,room_rates!$A$2:$G$8,6,FALSE),IF(G1335="M",VLOOKUP(F1335,room_rates!$A$2:$G$8,7,FALSE),"")))</f>
        <v>220</v>
      </c>
      <c r="R1335">
        <f t="shared" si="331"/>
        <v>0</v>
      </c>
      <c r="S1335">
        <f>IF(J1335="Online Travel Agency",VLOOKUP(F1335,room_rates!$A$2:$G$8,3,FALSE)*15%,0)</f>
        <v>0</v>
      </c>
      <c r="T1335">
        <f t="shared" si="332"/>
        <v>0</v>
      </c>
      <c r="U1335">
        <f t="shared" si="333"/>
        <v>880</v>
      </c>
      <c r="V1335">
        <f t="shared" si="334"/>
        <v>4</v>
      </c>
    </row>
    <row r="1336" spans="1:22" ht="14.25" customHeight="1" x14ac:dyDescent="0.35">
      <c r="A1336" s="1">
        <v>1001785</v>
      </c>
      <c r="B1336" s="3">
        <v>45716</v>
      </c>
      <c r="C1336" s="3">
        <v>45732</v>
      </c>
      <c r="D1336" s="3">
        <v>45736</v>
      </c>
      <c r="E1336" s="1" t="s">
        <v>13</v>
      </c>
      <c r="F1336" s="1">
        <v>6</v>
      </c>
      <c r="G1336" s="1" t="s">
        <v>23</v>
      </c>
      <c r="H1336" s="1">
        <v>0</v>
      </c>
      <c r="I1336" s="1">
        <f t="shared" si="328"/>
        <v>0</v>
      </c>
      <c r="J1336" s="1" t="s">
        <v>24</v>
      </c>
      <c r="K1336" s="1">
        <v>1</v>
      </c>
      <c r="L1336" s="1" t="s">
        <v>19</v>
      </c>
      <c r="M1336" s="1" t="b">
        <v>1</v>
      </c>
      <c r="N1336" s="2" t="s">
        <v>17</v>
      </c>
      <c r="O1336">
        <f t="shared" si="329"/>
        <v>16</v>
      </c>
      <c r="P1336">
        <f t="shared" si="330"/>
        <v>4</v>
      </c>
      <c r="Q1336">
        <f>IF(G1336="B",VLOOKUP(F1336,room_rates!$A$2:$G$8,3,FALSE),IF(G1336="P",VLOOKUP(F1336,room_rates!$A$2:$G$8,6,FALSE),IF(G1336="M",VLOOKUP(F1336,room_rates!$A$2:$G$8,7,FALSE),"")))</f>
        <v>350</v>
      </c>
      <c r="R1336">
        <f t="shared" si="331"/>
        <v>0</v>
      </c>
      <c r="S1336">
        <f>IF(J1336="Online Travel Agency",VLOOKUP(F1336,room_rates!$A$2:$G$8,3,FALSE)*15%,0)</f>
        <v>52.5</v>
      </c>
      <c r="T1336">
        <f t="shared" si="332"/>
        <v>3.5</v>
      </c>
      <c r="U1336">
        <f t="shared" si="333"/>
        <v>1176</v>
      </c>
      <c r="V1336">
        <f t="shared" si="334"/>
        <v>4</v>
      </c>
    </row>
    <row r="1337" spans="1:22" ht="14.25" customHeight="1" x14ac:dyDescent="0.35">
      <c r="A1337" s="1">
        <v>1001900</v>
      </c>
      <c r="B1337" s="3">
        <v>45732</v>
      </c>
      <c r="C1337" s="3">
        <v>45732</v>
      </c>
      <c r="D1337" s="3">
        <v>45736</v>
      </c>
      <c r="E1337" s="1" t="s">
        <v>18</v>
      </c>
      <c r="F1337" s="1">
        <v>1</v>
      </c>
      <c r="G1337" s="1" t="s">
        <v>23</v>
      </c>
      <c r="H1337" s="1">
        <v>0</v>
      </c>
      <c r="I1337" s="1">
        <f t="shared" si="328"/>
        <v>0</v>
      </c>
      <c r="J1337" s="1" t="s">
        <v>20</v>
      </c>
      <c r="K1337" s="1">
        <v>3</v>
      </c>
      <c r="L1337" s="1" t="s">
        <v>16</v>
      </c>
      <c r="M1337" s="1" t="b">
        <v>1</v>
      </c>
      <c r="N1337" s="2" t="s">
        <v>17</v>
      </c>
      <c r="O1337">
        <f t="shared" si="329"/>
        <v>0</v>
      </c>
      <c r="P1337">
        <f t="shared" si="330"/>
        <v>4</v>
      </c>
      <c r="Q1337">
        <f>IF(G1337="B",VLOOKUP(F1337,room_rates!$A$2:$G$8,3,FALSE),IF(G1337="P",VLOOKUP(F1337,room_rates!$A$2:$G$8,6,FALSE),IF(G1337="M",VLOOKUP(F1337,room_rates!$A$2:$G$8,7,FALSE),"")))</f>
        <v>120</v>
      </c>
      <c r="R1337">
        <f t="shared" si="331"/>
        <v>0</v>
      </c>
      <c r="S1337">
        <f>IF(J1337="Online Travel Agency",VLOOKUP(F1337,room_rates!$A$2:$G$8,3,FALSE)*15%,0)</f>
        <v>0</v>
      </c>
      <c r="T1337">
        <f t="shared" si="332"/>
        <v>1.2</v>
      </c>
      <c r="U1337">
        <f t="shared" si="333"/>
        <v>1425.6</v>
      </c>
      <c r="V1337">
        <f t="shared" si="334"/>
        <v>12</v>
      </c>
    </row>
    <row r="1338" spans="1:22" ht="14.25" customHeight="1" x14ac:dyDescent="0.35">
      <c r="A1338" s="1">
        <v>1001907</v>
      </c>
      <c r="B1338" s="3">
        <v>45713</v>
      </c>
      <c r="C1338" s="3">
        <v>45732</v>
      </c>
      <c r="D1338" s="3">
        <v>45737</v>
      </c>
      <c r="E1338" s="1" t="s">
        <v>18</v>
      </c>
      <c r="F1338" s="1">
        <v>1</v>
      </c>
      <c r="G1338" s="1" t="s">
        <v>23</v>
      </c>
      <c r="H1338" s="1">
        <v>0</v>
      </c>
      <c r="I1338" s="1">
        <f t="shared" si="328"/>
        <v>0</v>
      </c>
      <c r="J1338" s="1" t="s">
        <v>24</v>
      </c>
      <c r="K1338" s="1">
        <v>3</v>
      </c>
      <c r="L1338" s="1" t="s">
        <v>16</v>
      </c>
      <c r="M1338" s="1" t="b">
        <v>0</v>
      </c>
      <c r="N1338" s="2" t="s">
        <v>17</v>
      </c>
      <c r="O1338">
        <f t="shared" si="329"/>
        <v>19</v>
      </c>
      <c r="P1338">
        <f t="shared" si="330"/>
        <v>5</v>
      </c>
      <c r="Q1338">
        <f>IF(G1338="B",VLOOKUP(F1338,room_rates!$A$2:$G$8,3,FALSE),IF(G1338="P",VLOOKUP(F1338,room_rates!$A$2:$G$8,6,FALSE),IF(G1338="M",VLOOKUP(F1338,room_rates!$A$2:$G$8,7,FALSE),"")))</f>
        <v>120</v>
      </c>
      <c r="R1338">
        <f t="shared" si="331"/>
        <v>0</v>
      </c>
      <c r="S1338">
        <f>IF(J1338="Online Travel Agency",VLOOKUP(F1338,room_rates!$A$2:$G$8,3,FALSE)*15%,0)</f>
        <v>18</v>
      </c>
      <c r="T1338">
        <f t="shared" si="332"/>
        <v>0</v>
      </c>
      <c r="U1338">
        <f t="shared" si="333"/>
        <v>1530</v>
      </c>
      <c r="V1338">
        <f t="shared" si="334"/>
        <v>15</v>
      </c>
    </row>
    <row r="1339" spans="1:22" ht="14.25" customHeight="1" x14ac:dyDescent="0.35">
      <c r="A1339" s="1">
        <v>1006196</v>
      </c>
      <c r="B1339" s="3">
        <v>45718</v>
      </c>
      <c r="C1339" s="3">
        <v>45732</v>
      </c>
      <c r="D1339" s="3">
        <v>45736</v>
      </c>
      <c r="E1339" s="1" t="s">
        <v>18</v>
      </c>
      <c r="F1339" s="1">
        <v>1</v>
      </c>
      <c r="G1339" s="1" t="s">
        <v>23</v>
      </c>
      <c r="H1339" s="1">
        <v>0</v>
      </c>
      <c r="I1339" s="1">
        <f t="shared" si="328"/>
        <v>0</v>
      </c>
      <c r="J1339" s="1" t="s">
        <v>24</v>
      </c>
      <c r="K1339" s="1">
        <v>2</v>
      </c>
      <c r="L1339" s="1" t="s">
        <v>19</v>
      </c>
      <c r="M1339" s="1" t="b">
        <v>0</v>
      </c>
      <c r="N1339" s="2" t="s">
        <v>17</v>
      </c>
      <c r="O1339">
        <f t="shared" si="329"/>
        <v>14</v>
      </c>
      <c r="P1339">
        <f t="shared" si="330"/>
        <v>4</v>
      </c>
      <c r="Q1339">
        <f>IF(G1339="B",VLOOKUP(F1339,room_rates!$A$2:$G$8,3,FALSE),IF(G1339="P",VLOOKUP(F1339,room_rates!$A$2:$G$8,6,FALSE),IF(G1339="M",VLOOKUP(F1339,room_rates!$A$2:$G$8,7,FALSE),"")))</f>
        <v>120</v>
      </c>
      <c r="R1339">
        <f t="shared" si="331"/>
        <v>0</v>
      </c>
      <c r="S1339">
        <f>IF(J1339="Online Travel Agency",VLOOKUP(F1339,room_rates!$A$2:$G$8,3,FALSE)*15%,0)</f>
        <v>18</v>
      </c>
      <c r="T1339">
        <f t="shared" si="332"/>
        <v>0</v>
      </c>
      <c r="U1339">
        <f t="shared" si="333"/>
        <v>816</v>
      </c>
      <c r="V1339">
        <f t="shared" si="334"/>
        <v>8</v>
      </c>
    </row>
    <row r="1340" spans="1:22" ht="14.25" customHeight="1" x14ac:dyDescent="0.35">
      <c r="A1340" s="1">
        <v>1006242</v>
      </c>
      <c r="B1340" s="3">
        <v>45730</v>
      </c>
      <c r="C1340" s="3">
        <v>45732</v>
      </c>
      <c r="D1340" s="3">
        <v>45739</v>
      </c>
      <c r="E1340" s="1" t="s">
        <v>18</v>
      </c>
      <c r="F1340" s="1">
        <v>1</v>
      </c>
      <c r="G1340" s="1" t="s">
        <v>23</v>
      </c>
      <c r="H1340" s="1">
        <v>0</v>
      </c>
      <c r="I1340" s="1">
        <f t="shared" si="328"/>
        <v>0</v>
      </c>
      <c r="J1340" s="1" t="s">
        <v>15</v>
      </c>
      <c r="K1340" s="1">
        <v>1</v>
      </c>
      <c r="L1340" s="1" t="s">
        <v>19</v>
      </c>
      <c r="M1340" s="1" t="b">
        <v>0</v>
      </c>
      <c r="N1340" s="2" t="s">
        <v>17</v>
      </c>
      <c r="O1340">
        <f t="shared" si="329"/>
        <v>2</v>
      </c>
      <c r="P1340">
        <f t="shared" si="330"/>
        <v>7</v>
      </c>
      <c r="Q1340">
        <f>IF(G1340="B",VLOOKUP(F1340,room_rates!$A$2:$G$8,3,FALSE),IF(G1340="P",VLOOKUP(F1340,room_rates!$A$2:$G$8,6,FALSE),IF(G1340="M",VLOOKUP(F1340,room_rates!$A$2:$G$8,7,FALSE),"")))</f>
        <v>120</v>
      </c>
      <c r="R1340">
        <f t="shared" si="331"/>
        <v>0</v>
      </c>
      <c r="S1340">
        <f>IF(J1340="Online Travel Agency",VLOOKUP(F1340,room_rates!$A$2:$G$8,3,FALSE)*15%,0)</f>
        <v>0</v>
      </c>
      <c r="T1340">
        <f t="shared" si="332"/>
        <v>0</v>
      </c>
      <c r="U1340">
        <f t="shared" si="333"/>
        <v>840</v>
      </c>
      <c r="V1340">
        <f t="shared" si="334"/>
        <v>7</v>
      </c>
    </row>
    <row r="1341" spans="1:22" ht="14.25" customHeight="1" x14ac:dyDescent="0.35">
      <c r="A1341" s="1">
        <v>1006252</v>
      </c>
      <c r="B1341" s="3">
        <v>45727</v>
      </c>
      <c r="C1341" s="3">
        <v>45732</v>
      </c>
      <c r="D1341" s="3">
        <v>45733</v>
      </c>
      <c r="E1341" s="1" t="s">
        <v>18</v>
      </c>
      <c r="F1341" s="1">
        <v>1</v>
      </c>
      <c r="G1341" s="1" t="s">
        <v>23</v>
      </c>
      <c r="H1341" s="1">
        <v>0</v>
      </c>
      <c r="I1341" s="1">
        <f t="shared" si="328"/>
        <v>0</v>
      </c>
      <c r="J1341" s="1" t="s">
        <v>24</v>
      </c>
      <c r="K1341" s="1">
        <v>2</v>
      </c>
      <c r="L1341" s="1" t="s">
        <v>16</v>
      </c>
      <c r="M1341" s="1" t="b">
        <v>0</v>
      </c>
      <c r="N1341" s="2" t="s">
        <v>17</v>
      </c>
      <c r="O1341">
        <f t="shared" si="329"/>
        <v>5</v>
      </c>
      <c r="P1341">
        <f t="shared" si="330"/>
        <v>1</v>
      </c>
      <c r="Q1341">
        <f>IF(G1341="B",VLOOKUP(F1341,room_rates!$A$2:$G$8,3,FALSE),IF(G1341="P",VLOOKUP(F1341,room_rates!$A$2:$G$8,6,FALSE),IF(G1341="M",VLOOKUP(F1341,room_rates!$A$2:$G$8,7,FALSE),"")))</f>
        <v>120</v>
      </c>
      <c r="R1341">
        <f t="shared" si="331"/>
        <v>0</v>
      </c>
      <c r="S1341">
        <f>IF(J1341="Online Travel Agency",VLOOKUP(F1341,room_rates!$A$2:$G$8,3,FALSE)*15%,0)</f>
        <v>18</v>
      </c>
      <c r="T1341">
        <f t="shared" si="332"/>
        <v>0</v>
      </c>
      <c r="U1341">
        <f t="shared" si="333"/>
        <v>204</v>
      </c>
      <c r="V1341">
        <f t="shared" si="334"/>
        <v>2</v>
      </c>
    </row>
    <row r="1342" spans="1:22" ht="14.25" customHeight="1" x14ac:dyDescent="0.35">
      <c r="A1342" s="1">
        <v>1006866</v>
      </c>
      <c r="B1342" s="3">
        <v>45710</v>
      </c>
      <c r="C1342" s="3">
        <v>45732</v>
      </c>
      <c r="D1342" s="3">
        <v>45738</v>
      </c>
      <c r="E1342" s="1" t="s">
        <v>18</v>
      </c>
      <c r="F1342" s="1">
        <v>2</v>
      </c>
      <c r="G1342" s="1" t="s">
        <v>23</v>
      </c>
      <c r="H1342" s="1">
        <v>0</v>
      </c>
      <c r="I1342" s="1">
        <f t="shared" si="328"/>
        <v>0</v>
      </c>
      <c r="J1342" s="1" t="s">
        <v>15</v>
      </c>
      <c r="K1342" s="1">
        <v>1</v>
      </c>
      <c r="L1342" s="1" t="s">
        <v>19</v>
      </c>
      <c r="M1342" s="1" t="b">
        <v>0</v>
      </c>
      <c r="N1342" s="2" t="s">
        <v>17</v>
      </c>
      <c r="O1342">
        <f t="shared" si="329"/>
        <v>22</v>
      </c>
      <c r="P1342">
        <f t="shared" si="330"/>
        <v>6</v>
      </c>
      <c r="Q1342">
        <f>IF(G1342="B",VLOOKUP(F1342,room_rates!$A$2:$G$8,3,FALSE),IF(G1342="P",VLOOKUP(F1342,room_rates!$A$2:$G$8,6,FALSE),IF(G1342="M",VLOOKUP(F1342,room_rates!$A$2:$G$8,7,FALSE),"")))</f>
        <v>140</v>
      </c>
      <c r="R1342">
        <f t="shared" si="331"/>
        <v>0</v>
      </c>
      <c r="S1342">
        <f>IF(J1342="Online Travel Agency",VLOOKUP(F1342,room_rates!$A$2:$G$8,3,FALSE)*15%,0)</f>
        <v>0</v>
      </c>
      <c r="T1342">
        <f t="shared" si="332"/>
        <v>0</v>
      </c>
      <c r="U1342">
        <f t="shared" si="333"/>
        <v>840</v>
      </c>
      <c r="V1342">
        <f t="shared" si="334"/>
        <v>6</v>
      </c>
    </row>
    <row r="1343" spans="1:22" ht="14.25" hidden="1" customHeight="1" x14ac:dyDescent="0.35">
      <c r="A1343" s="1">
        <v>1007135</v>
      </c>
      <c r="B1343" s="3">
        <v>45710</v>
      </c>
      <c r="C1343" s="3">
        <v>45732</v>
      </c>
      <c r="E1343" s="1" t="s">
        <v>18</v>
      </c>
      <c r="F1343" s="1">
        <v>2</v>
      </c>
      <c r="H1343" s="1">
        <v>0</v>
      </c>
      <c r="I1343" s="1"/>
      <c r="J1343" s="2" t="s">
        <v>15</v>
      </c>
      <c r="K1343" s="1">
        <v>2</v>
      </c>
      <c r="L1343" s="1" t="s">
        <v>19</v>
      </c>
      <c r="N1343" s="2" t="s">
        <v>22</v>
      </c>
    </row>
    <row r="1344" spans="1:22" ht="14.25" customHeight="1" x14ac:dyDescent="0.35">
      <c r="A1344" s="1">
        <v>1001536</v>
      </c>
      <c r="B1344" s="3">
        <v>45709</v>
      </c>
      <c r="C1344" s="3">
        <v>45733</v>
      </c>
      <c r="D1344" s="3">
        <v>45736</v>
      </c>
      <c r="E1344" s="1" t="s">
        <v>21</v>
      </c>
      <c r="F1344" s="1">
        <v>3</v>
      </c>
      <c r="G1344" s="1" t="s">
        <v>23</v>
      </c>
      <c r="H1344" s="1">
        <v>0</v>
      </c>
      <c r="I1344" s="1">
        <f t="shared" ref="I1344:I1361" si="335">H1344/100</f>
        <v>0</v>
      </c>
      <c r="J1344" s="1" t="s">
        <v>15</v>
      </c>
      <c r="K1344" s="1">
        <v>3</v>
      </c>
      <c r="L1344" s="1" t="s">
        <v>16</v>
      </c>
      <c r="M1344" s="1" t="b">
        <v>1</v>
      </c>
      <c r="N1344" s="2" t="s">
        <v>17</v>
      </c>
      <c r="O1344">
        <f t="shared" ref="O1344:O1361" si="336">C1344-B1344</f>
        <v>24</v>
      </c>
      <c r="P1344">
        <f t="shared" ref="P1344:P1361" si="337">D1344-C1344</f>
        <v>3</v>
      </c>
      <c r="Q1344">
        <f>IF(G1344="B",VLOOKUP(F1344,room_rates!$A$2:$G$8,3,FALSE),IF(G1344="P",VLOOKUP(F1344,room_rates!$A$2:$G$8,6,FALSE),IF(G1344="M",VLOOKUP(F1344,room_rates!$A$2:$G$8,7,FALSE),"")))</f>
        <v>220</v>
      </c>
      <c r="R1344">
        <f t="shared" ref="R1344:R1361" si="338">Q1344*(H1344/100)</f>
        <v>0</v>
      </c>
      <c r="S1344">
        <f>IF(J1344="Online Travel Agency",VLOOKUP(F1344,room_rates!$A$2:$G$8,3,FALSE)*15%,0)</f>
        <v>0</v>
      </c>
      <c r="T1344">
        <f t="shared" ref="T1344:T1361" si="339">IF(M1344=TRUE, Q1344*1%,0)</f>
        <v>2.2000000000000002</v>
      </c>
      <c r="U1344">
        <f t="shared" ref="U1344:U1361" si="340">(Q1344-R1344-S1344-T1344)*V1344</f>
        <v>1960.2</v>
      </c>
      <c r="V1344">
        <f t="shared" ref="V1344:V1361" si="341">K1344*P1344</f>
        <v>9</v>
      </c>
    </row>
    <row r="1345" spans="1:22" ht="14.25" customHeight="1" x14ac:dyDescent="0.35">
      <c r="A1345" s="1">
        <v>1001573</v>
      </c>
      <c r="B1345" s="3">
        <v>45716</v>
      </c>
      <c r="C1345" s="3">
        <v>45733</v>
      </c>
      <c r="D1345" s="3">
        <v>45740</v>
      </c>
      <c r="E1345" s="1" t="s">
        <v>18</v>
      </c>
      <c r="F1345" s="1">
        <v>1</v>
      </c>
      <c r="G1345" s="1" t="s">
        <v>23</v>
      </c>
      <c r="H1345" s="1">
        <v>0</v>
      </c>
      <c r="I1345" s="1">
        <f t="shared" si="335"/>
        <v>0</v>
      </c>
      <c r="J1345" s="1" t="s">
        <v>24</v>
      </c>
      <c r="K1345" s="1">
        <v>2</v>
      </c>
      <c r="L1345" s="1" t="s">
        <v>19</v>
      </c>
      <c r="M1345" s="1" t="b">
        <v>0</v>
      </c>
      <c r="N1345" s="2" t="s">
        <v>17</v>
      </c>
      <c r="O1345">
        <f t="shared" si="336"/>
        <v>17</v>
      </c>
      <c r="P1345">
        <f t="shared" si="337"/>
        <v>7</v>
      </c>
      <c r="Q1345">
        <f>IF(G1345="B",VLOOKUP(F1345,room_rates!$A$2:$G$8,3,FALSE),IF(G1345="P",VLOOKUP(F1345,room_rates!$A$2:$G$8,6,FALSE),IF(G1345="M",VLOOKUP(F1345,room_rates!$A$2:$G$8,7,FALSE),"")))</f>
        <v>120</v>
      </c>
      <c r="R1345">
        <f t="shared" si="338"/>
        <v>0</v>
      </c>
      <c r="S1345">
        <f>IF(J1345="Online Travel Agency",VLOOKUP(F1345,room_rates!$A$2:$G$8,3,FALSE)*15%,0)</f>
        <v>18</v>
      </c>
      <c r="T1345">
        <f t="shared" si="339"/>
        <v>0</v>
      </c>
      <c r="U1345">
        <f t="shared" si="340"/>
        <v>1428</v>
      </c>
      <c r="V1345">
        <f t="shared" si="341"/>
        <v>14</v>
      </c>
    </row>
    <row r="1346" spans="1:22" ht="14.25" customHeight="1" x14ac:dyDescent="0.35">
      <c r="A1346" s="1">
        <v>1001575</v>
      </c>
      <c r="B1346" s="3">
        <v>45722</v>
      </c>
      <c r="C1346" s="3">
        <v>45733</v>
      </c>
      <c r="D1346" s="3">
        <v>45736</v>
      </c>
      <c r="E1346" s="1" t="s">
        <v>21</v>
      </c>
      <c r="F1346" s="1">
        <v>3</v>
      </c>
      <c r="G1346" s="1" t="s">
        <v>23</v>
      </c>
      <c r="H1346" s="1">
        <v>0</v>
      </c>
      <c r="I1346" s="1">
        <f t="shared" si="335"/>
        <v>0</v>
      </c>
      <c r="J1346" s="1" t="s">
        <v>15</v>
      </c>
      <c r="K1346" s="1">
        <v>2</v>
      </c>
      <c r="L1346" s="1" t="s">
        <v>16</v>
      </c>
      <c r="M1346" s="1" t="b">
        <v>0</v>
      </c>
      <c r="N1346" s="2" t="s">
        <v>17</v>
      </c>
      <c r="O1346">
        <f t="shared" si="336"/>
        <v>11</v>
      </c>
      <c r="P1346">
        <f t="shared" si="337"/>
        <v>3</v>
      </c>
      <c r="Q1346">
        <f>IF(G1346="B",VLOOKUP(F1346,room_rates!$A$2:$G$8,3,FALSE),IF(G1346="P",VLOOKUP(F1346,room_rates!$A$2:$G$8,6,FALSE),IF(G1346="M",VLOOKUP(F1346,room_rates!$A$2:$G$8,7,FALSE),"")))</f>
        <v>220</v>
      </c>
      <c r="R1346">
        <f t="shared" si="338"/>
        <v>0</v>
      </c>
      <c r="S1346">
        <f>IF(J1346="Online Travel Agency",VLOOKUP(F1346,room_rates!$A$2:$G$8,3,FALSE)*15%,0)</f>
        <v>0</v>
      </c>
      <c r="T1346">
        <f t="shared" si="339"/>
        <v>0</v>
      </c>
      <c r="U1346">
        <f t="shared" si="340"/>
        <v>1320</v>
      </c>
      <c r="V1346">
        <f t="shared" si="341"/>
        <v>6</v>
      </c>
    </row>
    <row r="1347" spans="1:22" ht="14.25" customHeight="1" x14ac:dyDescent="0.35">
      <c r="A1347" s="1">
        <v>1001591</v>
      </c>
      <c r="B1347" s="3">
        <v>45723</v>
      </c>
      <c r="C1347" s="3">
        <v>45733</v>
      </c>
      <c r="D1347" s="3">
        <v>45736</v>
      </c>
      <c r="E1347" s="1" t="s">
        <v>21</v>
      </c>
      <c r="F1347" s="1">
        <v>5</v>
      </c>
      <c r="G1347" s="1" t="s">
        <v>23</v>
      </c>
      <c r="H1347" s="1">
        <v>0</v>
      </c>
      <c r="I1347" s="1">
        <f t="shared" si="335"/>
        <v>0</v>
      </c>
      <c r="J1347" s="1" t="s">
        <v>15</v>
      </c>
      <c r="K1347" s="1">
        <v>2</v>
      </c>
      <c r="L1347" s="1" t="s">
        <v>16</v>
      </c>
      <c r="M1347" s="1" t="b">
        <v>0</v>
      </c>
      <c r="N1347" s="2" t="s">
        <v>17</v>
      </c>
      <c r="O1347">
        <f t="shared" si="336"/>
        <v>10</v>
      </c>
      <c r="P1347">
        <f t="shared" si="337"/>
        <v>3</v>
      </c>
      <c r="Q1347">
        <f>IF(G1347="B",VLOOKUP(F1347,room_rates!$A$2:$G$8,3,FALSE),IF(G1347="P",VLOOKUP(F1347,room_rates!$A$2:$G$8,6,FALSE),IF(G1347="M",VLOOKUP(F1347,room_rates!$A$2:$G$8,7,FALSE),"")))</f>
        <v>240</v>
      </c>
      <c r="R1347">
        <f t="shared" si="338"/>
        <v>0</v>
      </c>
      <c r="S1347">
        <f>IF(J1347="Online Travel Agency",VLOOKUP(F1347,room_rates!$A$2:$G$8,3,FALSE)*15%,0)</f>
        <v>0</v>
      </c>
      <c r="T1347">
        <f t="shared" si="339"/>
        <v>0</v>
      </c>
      <c r="U1347">
        <f t="shared" si="340"/>
        <v>1440</v>
      </c>
      <c r="V1347">
        <f t="shared" si="341"/>
        <v>6</v>
      </c>
    </row>
    <row r="1348" spans="1:22" ht="14.25" customHeight="1" x14ac:dyDescent="0.35">
      <c r="A1348" s="1">
        <v>1001658</v>
      </c>
      <c r="B1348" s="3">
        <v>45713</v>
      </c>
      <c r="C1348" s="3">
        <v>45733</v>
      </c>
      <c r="D1348" s="3">
        <v>45736</v>
      </c>
      <c r="E1348" s="1" t="s">
        <v>21</v>
      </c>
      <c r="F1348" s="1">
        <v>3</v>
      </c>
      <c r="G1348" s="1" t="s">
        <v>23</v>
      </c>
      <c r="H1348" s="1">
        <v>0</v>
      </c>
      <c r="I1348" s="1">
        <f t="shared" si="335"/>
        <v>0</v>
      </c>
      <c r="J1348" s="1" t="s">
        <v>15</v>
      </c>
      <c r="K1348" s="1">
        <v>1</v>
      </c>
      <c r="L1348" s="1" t="s">
        <v>19</v>
      </c>
      <c r="M1348" s="1" t="b">
        <v>0</v>
      </c>
      <c r="N1348" s="2" t="s">
        <v>17</v>
      </c>
      <c r="O1348">
        <f t="shared" si="336"/>
        <v>20</v>
      </c>
      <c r="P1348">
        <f t="shared" si="337"/>
        <v>3</v>
      </c>
      <c r="Q1348">
        <f>IF(G1348="B",VLOOKUP(F1348,room_rates!$A$2:$G$8,3,FALSE),IF(G1348="P",VLOOKUP(F1348,room_rates!$A$2:$G$8,6,FALSE),IF(G1348="M",VLOOKUP(F1348,room_rates!$A$2:$G$8,7,FALSE),"")))</f>
        <v>220</v>
      </c>
      <c r="R1348">
        <f t="shared" si="338"/>
        <v>0</v>
      </c>
      <c r="S1348">
        <f>IF(J1348="Online Travel Agency",VLOOKUP(F1348,room_rates!$A$2:$G$8,3,FALSE)*15%,0)</f>
        <v>0</v>
      </c>
      <c r="T1348">
        <f t="shared" si="339"/>
        <v>0</v>
      </c>
      <c r="U1348">
        <f t="shared" si="340"/>
        <v>660</v>
      </c>
      <c r="V1348">
        <f t="shared" si="341"/>
        <v>3</v>
      </c>
    </row>
    <row r="1349" spans="1:22" ht="14.25" customHeight="1" x14ac:dyDescent="0.35">
      <c r="A1349" s="1">
        <v>1001708</v>
      </c>
      <c r="B1349" s="3">
        <v>45719</v>
      </c>
      <c r="C1349" s="3">
        <v>45733</v>
      </c>
      <c r="D1349" s="3">
        <v>45739</v>
      </c>
      <c r="E1349" s="1" t="s">
        <v>13</v>
      </c>
      <c r="F1349" s="1">
        <v>7</v>
      </c>
      <c r="G1349" s="1" t="s">
        <v>23</v>
      </c>
      <c r="H1349" s="1">
        <v>0</v>
      </c>
      <c r="I1349" s="1">
        <f t="shared" si="335"/>
        <v>0</v>
      </c>
      <c r="J1349" s="1" t="s">
        <v>24</v>
      </c>
      <c r="K1349" s="1">
        <v>1</v>
      </c>
      <c r="L1349" s="1" t="s">
        <v>19</v>
      </c>
      <c r="M1349" s="1" t="b">
        <v>0</v>
      </c>
      <c r="N1349" s="2" t="s">
        <v>17</v>
      </c>
      <c r="O1349">
        <f t="shared" si="336"/>
        <v>14</v>
      </c>
      <c r="P1349">
        <f t="shared" si="337"/>
        <v>6</v>
      </c>
      <c r="Q1349">
        <f>IF(G1349="B",VLOOKUP(F1349,room_rates!$A$2:$G$8,3,FALSE),IF(G1349="P",VLOOKUP(F1349,room_rates!$A$2:$G$8,6,FALSE),IF(G1349="M",VLOOKUP(F1349,room_rates!$A$2:$G$8,7,FALSE),"")))</f>
        <v>450</v>
      </c>
      <c r="R1349">
        <f t="shared" si="338"/>
        <v>0</v>
      </c>
      <c r="S1349">
        <f>IF(J1349="Online Travel Agency",VLOOKUP(F1349,room_rates!$A$2:$G$8,3,FALSE)*15%,0)</f>
        <v>67.5</v>
      </c>
      <c r="T1349">
        <f t="shared" si="339"/>
        <v>0</v>
      </c>
      <c r="U1349">
        <f t="shared" si="340"/>
        <v>2295</v>
      </c>
      <c r="V1349">
        <f t="shared" si="341"/>
        <v>6</v>
      </c>
    </row>
    <row r="1350" spans="1:22" ht="14.25" customHeight="1" x14ac:dyDescent="0.35">
      <c r="A1350" s="1">
        <v>1001812</v>
      </c>
      <c r="B1350" s="3">
        <v>45707</v>
      </c>
      <c r="C1350" s="3">
        <v>45733</v>
      </c>
      <c r="D1350" s="3">
        <v>45736</v>
      </c>
      <c r="E1350" s="1" t="s">
        <v>21</v>
      </c>
      <c r="F1350" s="1">
        <v>3</v>
      </c>
      <c r="G1350" s="1" t="s">
        <v>23</v>
      </c>
      <c r="H1350" s="1">
        <v>0</v>
      </c>
      <c r="I1350" s="1">
        <f t="shared" si="335"/>
        <v>0</v>
      </c>
      <c r="J1350" s="1" t="s">
        <v>15</v>
      </c>
      <c r="K1350" s="1">
        <v>1</v>
      </c>
      <c r="L1350" s="1" t="s">
        <v>16</v>
      </c>
      <c r="M1350" s="1" t="b">
        <v>0</v>
      </c>
      <c r="N1350" s="2" t="s">
        <v>17</v>
      </c>
      <c r="O1350">
        <f t="shared" si="336"/>
        <v>26</v>
      </c>
      <c r="P1350">
        <f t="shared" si="337"/>
        <v>3</v>
      </c>
      <c r="Q1350">
        <f>IF(G1350="B",VLOOKUP(F1350,room_rates!$A$2:$G$8,3,FALSE),IF(G1350="P",VLOOKUP(F1350,room_rates!$A$2:$G$8,6,FALSE),IF(G1350="M",VLOOKUP(F1350,room_rates!$A$2:$G$8,7,FALSE),"")))</f>
        <v>220</v>
      </c>
      <c r="R1350">
        <f t="shared" si="338"/>
        <v>0</v>
      </c>
      <c r="S1350">
        <f>IF(J1350="Online Travel Agency",VLOOKUP(F1350,room_rates!$A$2:$G$8,3,FALSE)*15%,0)</f>
        <v>0</v>
      </c>
      <c r="T1350">
        <f t="shared" si="339"/>
        <v>0</v>
      </c>
      <c r="U1350">
        <f t="shared" si="340"/>
        <v>660</v>
      </c>
      <c r="V1350">
        <f t="shared" si="341"/>
        <v>3</v>
      </c>
    </row>
    <row r="1351" spans="1:22" ht="14.25" customHeight="1" x14ac:dyDescent="0.35">
      <c r="A1351" s="1">
        <v>1001901</v>
      </c>
      <c r="B1351" s="3">
        <v>45709</v>
      </c>
      <c r="C1351" s="3">
        <v>45733</v>
      </c>
      <c r="D1351" s="3">
        <v>45734</v>
      </c>
      <c r="E1351" s="1" t="s">
        <v>18</v>
      </c>
      <c r="F1351" s="1">
        <v>2</v>
      </c>
      <c r="G1351" s="1" t="s">
        <v>23</v>
      </c>
      <c r="H1351" s="1">
        <v>0</v>
      </c>
      <c r="I1351" s="1">
        <f t="shared" si="335"/>
        <v>0</v>
      </c>
      <c r="J1351" s="1" t="s">
        <v>15</v>
      </c>
      <c r="K1351" s="1">
        <v>3</v>
      </c>
      <c r="L1351" s="1" t="s">
        <v>16</v>
      </c>
      <c r="M1351" s="1" t="b">
        <v>1</v>
      </c>
      <c r="N1351" s="2" t="s">
        <v>17</v>
      </c>
      <c r="O1351">
        <f t="shared" si="336"/>
        <v>24</v>
      </c>
      <c r="P1351">
        <f t="shared" si="337"/>
        <v>1</v>
      </c>
      <c r="Q1351">
        <f>IF(G1351="B",VLOOKUP(F1351,room_rates!$A$2:$G$8,3,FALSE),IF(G1351="P",VLOOKUP(F1351,room_rates!$A$2:$G$8,6,FALSE),IF(G1351="M",VLOOKUP(F1351,room_rates!$A$2:$G$8,7,FALSE),"")))</f>
        <v>140</v>
      </c>
      <c r="R1351">
        <f t="shared" si="338"/>
        <v>0</v>
      </c>
      <c r="S1351">
        <f>IF(J1351="Online Travel Agency",VLOOKUP(F1351,room_rates!$A$2:$G$8,3,FALSE)*15%,0)</f>
        <v>0</v>
      </c>
      <c r="T1351">
        <f t="shared" si="339"/>
        <v>1.4000000000000001</v>
      </c>
      <c r="U1351">
        <f t="shared" si="340"/>
        <v>415.79999999999995</v>
      </c>
      <c r="V1351">
        <f t="shared" si="341"/>
        <v>3</v>
      </c>
    </row>
    <row r="1352" spans="1:22" ht="14.25" customHeight="1" x14ac:dyDescent="0.35">
      <c r="A1352" s="1">
        <v>1001935</v>
      </c>
      <c r="B1352" s="3">
        <v>45717</v>
      </c>
      <c r="C1352" s="3">
        <v>45733</v>
      </c>
      <c r="D1352" s="3">
        <v>45738</v>
      </c>
      <c r="E1352" s="1" t="s">
        <v>13</v>
      </c>
      <c r="F1352" s="1">
        <v>6</v>
      </c>
      <c r="G1352" s="1" t="s">
        <v>23</v>
      </c>
      <c r="H1352" s="1">
        <v>0</v>
      </c>
      <c r="I1352" s="1">
        <f t="shared" si="335"/>
        <v>0</v>
      </c>
      <c r="J1352" s="1" t="s">
        <v>24</v>
      </c>
      <c r="K1352" s="1">
        <v>3</v>
      </c>
      <c r="L1352" s="1" t="s">
        <v>16</v>
      </c>
      <c r="M1352" s="1" t="b">
        <v>0</v>
      </c>
      <c r="N1352" s="2" t="s">
        <v>17</v>
      </c>
      <c r="O1352">
        <f t="shared" si="336"/>
        <v>16</v>
      </c>
      <c r="P1352">
        <f t="shared" si="337"/>
        <v>5</v>
      </c>
      <c r="Q1352">
        <f>IF(G1352="B",VLOOKUP(F1352,room_rates!$A$2:$G$8,3,FALSE),IF(G1352="P",VLOOKUP(F1352,room_rates!$A$2:$G$8,6,FALSE),IF(G1352="M",VLOOKUP(F1352,room_rates!$A$2:$G$8,7,FALSE),"")))</f>
        <v>350</v>
      </c>
      <c r="R1352">
        <f t="shared" si="338"/>
        <v>0</v>
      </c>
      <c r="S1352">
        <f>IF(J1352="Online Travel Agency",VLOOKUP(F1352,room_rates!$A$2:$G$8,3,FALSE)*15%,0)</f>
        <v>52.5</v>
      </c>
      <c r="T1352">
        <f t="shared" si="339"/>
        <v>0</v>
      </c>
      <c r="U1352">
        <f t="shared" si="340"/>
        <v>4462.5</v>
      </c>
      <c r="V1352">
        <f t="shared" si="341"/>
        <v>15</v>
      </c>
    </row>
    <row r="1353" spans="1:22" ht="14.25" customHeight="1" x14ac:dyDescent="0.35">
      <c r="A1353" s="1">
        <v>1002129</v>
      </c>
      <c r="B1353" s="3">
        <v>45733</v>
      </c>
      <c r="C1353" s="3">
        <v>45733</v>
      </c>
      <c r="D1353" s="3">
        <v>45740</v>
      </c>
      <c r="E1353" s="1" t="s">
        <v>13</v>
      </c>
      <c r="F1353" s="1">
        <v>6</v>
      </c>
      <c r="G1353" s="1" t="s">
        <v>23</v>
      </c>
      <c r="H1353" s="1">
        <v>0</v>
      </c>
      <c r="I1353" s="1">
        <f t="shared" si="335"/>
        <v>0</v>
      </c>
      <c r="J1353" s="1" t="s">
        <v>20</v>
      </c>
      <c r="K1353" s="1">
        <v>1</v>
      </c>
      <c r="L1353" s="1" t="s">
        <v>19</v>
      </c>
      <c r="M1353" s="1" t="b">
        <v>0</v>
      </c>
      <c r="N1353" s="2" t="s">
        <v>17</v>
      </c>
      <c r="O1353">
        <f t="shared" si="336"/>
        <v>0</v>
      </c>
      <c r="P1353">
        <f t="shared" si="337"/>
        <v>7</v>
      </c>
      <c r="Q1353">
        <f>IF(G1353="B",VLOOKUP(F1353,room_rates!$A$2:$G$8,3,FALSE),IF(G1353="P",VLOOKUP(F1353,room_rates!$A$2:$G$8,6,FALSE),IF(G1353="M",VLOOKUP(F1353,room_rates!$A$2:$G$8,7,FALSE),"")))</f>
        <v>350</v>
      </c>
      <c r="R1353">
        <f t="shared" si="338"/>
        <v>0</v>
      </c>
      <c r="S1353">
        <f>IF(J1353="Online Travel Agency",VLOOKUP(F1353,room_rates!$A$2:$G$8,3,FALSE)*15%,0)</f>
        <v>0</v>
      </c>
      <c r="T1353">
        <f t="shared" si="339"/>
        <v>0</v>
      </c>
      <c r="U1353">
        <f t="shared" si="340"/>
        <v>2450</v>
      </c>
      <c r="V1353">
        <f t="shared" si="341"/>
        <v>7</v>
      </c>
    </row>
    <row r="1354" spans="1:22" ht="14.25" customHeight="1" x14ac:dyDescent="0.35">
      <c r="A1354" s="1">
        <v>1006247</v>
      </c>
      <c r="B1354" s="3">
        <v>45713</v>
      </c>
      <c r="C1354" s="3">
        <v>45733</v>
      </c>
      <c r="D1354" s="3">
        <v>45734</v>
      </c>
      <c r="E1354" s="1" t="s">
        <v>18</v>
      </c>
      <c r="F1354" s="1">
        <v>1</v>
      </c>
      <c r="G1354" s="1" t="s">
        <v>23</v>
      </c>
      <c r="H1354" s="1">
        <v>0</v>
      </c>
      <c r="I1354" s="1">
        <f t="shared" si="335"/>
        <v>0</v>
      </c>
      <c r="J1354" s="1" t="s">
        <v>15</v>
      </c>
      <c r="K1354" s="1">
        <v>1</v>
      </c>
      <c r="L1354" s="1" t="s">
        <v>19</v>
      </c>
      <c r="M1354" s="1" t="b">
        <v>0</v>
      </c>
      <c r="N1354" s="2" t="s">
        <v>17</v>
      </c>
      <c r="O1354">
        <f t="shared" si="336"/>
        <v>20</v>
      </c>
      <c r="P1354">
        <f t="shared" si="337"/>
        <v>1</v>
      </c>
      <c r="Q1354">
        <f>IF(G1354="B",VLOOKUP(F1354,room_rates!$A$2:$G$8,3,FALSE),IF(G1354="P",VLOOKUP(F1354,room_rates!$A$2:$G$8,6,FALSE),IF(G1354="M",VLOOKUP(F1354,room_rates!$A$2:$G$8,7,FALSE),"")))</f>
        <v>120</v>
      </c>
      <c r="R1354">
        <f t="shared" si="338"/>
        <v>0</v>
      </c>
      <c r="S1354">
        <f>IF(J1354="Online Travel Agency",VLOOKUP(F1354,room_rates!$A$2:$G$8,3,FALSE)*15%,0)</f>
        <v>0</v>
      </c>
      <c r="T1354">
        <f t="shared" si="339"/>
        <v>0</v>
      </c>
      <c r="U1354">
        <f t="shared" si="340"/>
        <v>120</v>
      </c>
      <c r="V1354">
        <f t="shared" si="341"/>
        <v>1</v>
      </c>
    </row>
    <row r="1355" spans="1:22" ht="14.25" customHeight="1" x14ac:dyDescent="0.35">
      <c r="A1355" s="1">
        <v>1006303</v>
      </c>
      <c r="B1355" s="3">
        <v>45704</v>
      </c>
      <c r="C1355" s="3">
        <v>45733</v>
      </c>
      <c r="D1355" s="3">
        <v>45737</v>
      </c>
      <c r="E1355" s="1" t="s">
        <v>18</v>
      </c>
      <c r="F1355" s="1">
        <v>1</v>
      </c>
      <c r="G1355" s="1" t="s">
        <v>23</v>
      </c>
      <c r="H1355" s="1">
        <v>0</v>
      </c>
      <c r="I1355" s="1">
        <f t="shared" si="335"/>
        <v>0</v>
      </c>
      <c r="J1355" s="1" t="s">
        <v>15</v>
      </c>
      <c r="K1355" s="1">
        <v>2</v>
      </c>
      <c r="L1355" s="1" t="s">
        <v>19</v>
      </c>
      <c r="M1355" s="1" t="b">
        <v>0</v>
      </c>
      <c r="N1355" s="2" t="s">
        <v>17</v>
      </c>
      <c r="O1355">
        <f t="shared" si="336"/>
        <v>29</v>
      </c>
      <c r="P1355">
        <f t="shared" si="337"/>
        <v>4</v>
      </c>
      <c r="Q1355">
        <f>IF(G1355="B",VLOOKUP(F1355,room_rates!$A$2:$G$8,3,FALSE),IF(G1355="P",VLOOKUP(F1355,room_rates!$A$2:$G$8,6,FALSE),IF(G1355="M",VLOOKUP(F1355,room_rates!$A$2:$G$8,7,FALSE),"")))</f>
        <v>120</v>
      </c>
      <c r="R1355">
        <f t="shared" si="338"/>
        <v>0</v>
      </c>
      <c r="S1355">
        <f>IF(J1355="Online Travel Agency",VLOOKUP(F1355,room_rates!$A$2:$G$8,3,FALSE)*15%,0)</f>
        <v>0</v>
      </c>
      <c r="T1355">
        <f t="shared" si="339"/>
        <v>0</v>
      </c>
      <c r="U1355">
        <f t="shared" si="340"/>
        <v>960</v>
      </c>
      <c r="V1355">
        <f t="shared" si="341"/>
        <v>8</v>
      </c>
    </row>
    <row r="1356" spans="1:22" ht="14.25" customHeight="1" x14ac:dyDescent="0.35">
      <c r="A1356" s="1">
        <v>1006307</v>
      </c>
      <c r="B1356" s="3">
        <v>45733</v>
      </c>
      <c r="C1356" s="3">
        <v>45733</v>
      </c>
      <c r="D1356" s="3">
        <v>45738</v>
      </c>
      <c r="E1356" s="1" t="s">
        <v>21</v>
      </c>
      <c r="F1356" s="1">
        <v>3</v>
      </c>
      <c r="G1356" s="1" t="s">
        <v>23</v>
      </c>
      <c r="H1356" s="1">
        <v>0</v>
      </c>
      <c r="I1356" s="1">
        <f t="shared" si="335"/>
        <v>0</v>
      </c>
      <c r="J1356" s="1" t="s">
        <v>20</v>
      </c>
      <c r="K1356" s="1">
        <v>2</v>
      </c>
      <c r="L1356" s="1" t="s">
        <v>19</v>
      </c>
      <c r="M1356" s="1" t="b">
        <v>1</v>
      </c>
      <c r="N1356" s="2" t="s">
        <v>17</v>
      </c>
      <c r="O1356">
        <f t="shared" si="336"/>
        <v>0</v>
      </c>
      <c r="P1356">
        <f t="shared" si="337"/>
        <v>5</v>
      </c>
      <c r="Q1356">
        <f>IF(G1356="B",VLOOKUP(F1356,room_rates!$A$2:$G$8,3,FALSE),IF(G1356="P",VLOOKUP(F1356,room_rates!$A$2:$G$8,6,FALSE),IF(G1356="M",VLOOKUP(F1356,room_rates!$A$2:$G$8,7,FALSE),"")))</f>
        <v>220</v>
      </c>
      <c r="R1356">
        <f t="shared" si="338"/>
        <v>0</v>
      </c>
      <c r="S1356">
        <f>IF(J1356="Online Travel Agency",VLOOKUP(F1356,room_rates!$A$2:$G$8,3,FALSE)*15%,0)</f>
        <v>0</v>
      </c>
      <c r="T1356">
        <f t="shared" si="339"/>
        <v>2.2000000000000002</v>
      </c>
      <c r="U1356">
        <f t="shared" si="340"/>
        <v>2178</v>
      </c>
      <c r="V1356">
        <f t="shared" si="341"/>
        <v>10</v>
      </c>
    </row>
    <row r="1357" spans="1:22" ht="14.25" customHeight="1" x14ac:dyDescent="0.35">
      <c r="A1357" s="1">
        <v>1006359</v>
      </c>
      <c r="B1357" s="3">
        <v>45725</v>
      </c>
      <c r="C1357" s="3">
        <v>45733</v>
      </c>
      <c r="D1357" s="3">
        <v>45740</v>
      </c>
      <c r="E1357" s="1" t="s">
        <v>18</v>
      </c>
      <c r="F1357" s="1">
        <v>2</v>
      </c>
      <c r="G1357" s="1" t="s">
        <v>23</v>
      </c>
      <c r="H1357" s="1">
        <v>0</v>
      </c>
      <c r="I1357" s="1">
        <f t="shared" si="335"/>
        <v>0</v>
      </c>
      <c r="J1357" s="1" t="s">
        <v>15</v>
      </c>
      <c r="K1357" s="1">
        <v>1</v>
      </c>
      <c r="L1357" s="1" t="s">
        <v>16</v>
      </c>
      <c r="M1357" s="1" t="b">
        <v>0</v>
      </c>
      <c r="N1357" s="2" t="s">
        <v>17</v>
      </c>
      <c r="O1357">
        <f t="shared" si="336"/>
        <v>8</v>
      </c>
      <c r="P1357">
        <f t="shared" si="337"/>
        <v>7</v>
      </c>
      <c r="Q1357">
        <f>IF(G1357="B",VLOOKUP(F1357,room_rates!$A$2:$G$8,3,FALSE),IF(G1357="P",VLOOKUP(F1357,room_rates!$A$2:$G$8,6,FALSE),IF(G1357="M",VLOOKUP(F1357,room_rates!$A$2:$G$8,7,FALSE),"")))</f>
        <v>140</v>
      </c>
      <c r="R1357">
        <f t="shared" si="338"/>
        <v>0</v>
      </c>
      <c r="S1357">
        <f>IF(J1357="Online Travel Agency",VLOOKUP(F1357,room_rates!$A$2:$G$8,3,FALSE)*15%,0)</f>
        <v>0</v>
      </c>
      <c r="T1357">
        <f t="shared" si="339"/>
        <v>0</v>
      </c>
      <c r="U1357">
        <f t="shared" si="340"/>
        <v>980</v>
      </c>
      <c r="V1357">
        <f t="shared" si="341"/>
        <v>7</v>
      </c>
    </row>
    <row r="1358" spans="1:22" ht="14.25" customHeight="1" x14ac:dyDescent="0.35">
      <c r="A1358" s="1">
        <v>1006488</v>
      </c>
      <c r="B1358" s="3">
        <v>45733</v>
      </c>
      <c r="C1358" s="3">
        <v>45733</v>
      </c>
      <c r="D1358" s="3">
        <v>45738</v>
      </c>
      <c r="E1358" s="1" t="s">
        <v>18</v>
      </c>
      <c r="F1358" s="1">
        <v>1</v>
      </c>
      <c r="G1358" s="1" t="s">
        <v>23</v>
      </c>
      <c r="H1358" s="1">
        <v>0</v>
      </c>
      <c r="I1358" s="1">
        <f t="shared" si="335"/>
        <v>0</v>
      </c>
      <c r="J1358" s="1" t="s">
        <v>20</v>
      </c>
      <c r="K1358" s="1">
        <v>1</v>
      </c>
      <c r="L1358" s="1" t="s">
        <v>19</v>
      </c>
      <c r="M1358" s="1" t="b">
        <v>0</v>
      </c>
      <c r="N1358" s="2" t="s">
        <v>17</v>
      </c>
      <c r="O1358">
        <f t="shared" si="336"/>
        <v>0</v>
      </c>
      <c r="P1358">
        <f t="shared" si="337"/>
        <v>5</v>
      </c>
      <c r="Q1358">
        <f>IF(G1358="B",VLOOKUP(F1358,room_rates!$A$2:$G$8,3,FALSE),IF(G1358="P",VLOOKUP(F1358,room_rates!$A$2:$G$8,6,FALSE),IF(G1358="M",VLOOKUP(F1358,room_rates!$A$2:$G$8,7,FALSE),"")))</f>
        <v>120</v>
      </c>
      <c r="R1358">
        <f t="shared" si="338"/>
        <v>0</v>
      </c>
      <c r="S1358">
        <f>IF(J1358="Online Travel Agency",VLOOKUP(F1358,room_rates!$A$2:$G$8,3,FALSE)*15%,0)</f>
        <v>0</v>
      </c>
      <c r="T1358">
        <f t="shared" si="339"/>
        <v>0</v>
      </c>
      <c r="U1358">
        <f t="shared" si="340"/>
        <v>600</v>
      </c>
      <c r="V1358">
        <f t="shared" si="341"/>
        <v>5</v>
      </c>
    </row>
    <row r="1359" spans="1:22" ht="14.25" customHeight="1" x14ac:dyDescent="0.35">
      <c r="A1359" s="1">
        <v>1006583</v>
      </c>
      <c r="B1359" s="3">
        <v>45733</v>
      </c>
      <c r="C1359" s="3">
        <v>45733</v>
      </c>
      <c r="D1359" s="3">
        <v>45736</v>
      </c>
      <c r="E1359" s="1" t="s">
        <v>18</v>
      </c>
      <c r="F1359" s="1">
        <v>2</v>
      </c>
      <c r="G1359" s="1" t="s">
        <v>23</v>
      </c>
      <c r="H1359" s="1">
        <v>0</v>
      </c>
      <c r="I1359" s="1">
        <f t="shared" si="335"/>
        <v>0</v>
      </c>
      <c r="J1359" s="1" t="s">
        <v>20</v>
      </c>
      <c r="K1359" s="1">
        <v>3</v>
      </c>
      <c r="L1359" s="1" t="s">
        <v>16</v>
      </c>
      <c r="M1359" s="1" t="b">
        <v>0</v>
      </c>
      <c r="N1359" s="2" t="s">
        <v>17</v>
      </c>
      <c r="O1359">
        <f t="shared" si="336"/>
        <v>0</v>
      </c>
      <c r="P1359">
        <f t="shared" si="337"/>
        <v>3</v>
      </c>
      <c r="Q1359">
        <f>IF(G1359="B",VLOOKUP(F1359,room_rates!$A$2:$G$8,3,FALSE),IF(G1359="P",VLOOKUP(F1359,room_rates!$A$2:$G$8,6,FALSE),IF(G1359="M",VLOOKUP(F1359,room_rates!$A$2:$G$8,7,FALSE),"")))</f>
        <v>140</v>
      </c>
      <c r="R1359">
        <f t="shared" si="338"/>
        <v>0</v>
      </c>
      <c r="S1359">
        <f>IF(J1359="Online Travel Agency",VLOOKUP(F1359,room_rates!$A$2:$G$8,3,FALSE)*15%,0)</f>
        <v>0</v>
      </c>
      <c r="T1359">
        <f t="shared" si="339"/>
        <v>0</v>
      </c>
      <c r="U1359">
        <f t="shared" si="340"/>
        <v>1260</v>
      </c>
      <c r="V1359">
        <f t="shared" si="341"/>
        <v>9</v>
      </c>
    </row>
    <row r="1360" spans="1:22" ht="14.25" customHeight="1" x14ac:dyDescent="0.35">
      <c r="A1360" s="1">
        <v>1006606</v>
      </c>
      <c r="B1360" s="3">
        <v>45730</v>
      </c>
      <c r="C1360" s="3">
        <v>45733</v>
      </c>
      <c r="D1360" s="3">
        <v>45734</v>
      </c>
      <c r="E1360" s="1" t="s">
        <v>18</v>
      </c>
      <c r="F1360" s="1">
        <v>1</v>
      </c>
      <c r="G1360" s="1" t="s">
        <v>23</v>
      </c>
      <c r="H1360" s="1">
        <v>0</v>
      </c>
      <c r="I1360" s="1">
        <f t="shared" si="335"/>
        <v>0</v>
      </c>
      <c r="J1360" s="1" t="s">
        <v>15</v>
      </c>
      <c r="K1360" s="1">
        <v>2</v>
      </c>
      <c r="L1360" s="1" t="s">
        <v>16</v>
      </c>
      <c r="M1360" s="1" t="b">
        <v>0</v>
      </c>
      <c r="N1360" s="2" t="s">
        <v>17</v>
      </c>
      <c r="O1360">
        <f t="shared" si="336"/>
        <v>3</v>
      </c>
      <c r="P1360">
        <f t="shared" si="337"/>
        <v>1</v>
      </c>
      <c r="Q1360">
        <f>IF(G1360="B",VLOOKUP(F1360,room_rates!$A$2:$G$8,3,FALSE),IF(G1360="P",VLOOKUP(F1360,room_rates!$A$2:$G$8,6,FALSE),IF(G1360="M",VLOOKUP(F1360,room_rates!$A$2:$G$8,7,FALSE),"")))</f>
        <v>120</v>
      </c>
      <c r="R1360">
        <f t="shared" si="338"/>
        <v>0</v>
      </c>
      <c r="S1360">
        <f>IF(J1360="Online Travel Agency",VLOOKUP(F1360,room_rates!$A$2:$G$8,3,FALSE)*15%,0)</f>
        <v>0</v>
      </c>
      <c r="T1360">
        <f t="shared" si="339"/>
        <v>0</v>
      </c>
      <c r="U1360">
        <f t="shared" si="340"/>
        <v>240</v>
      </c>
      <c r="V1360">
        <f t="shared" si="341"/>
        <v>2</v>
      </c>
    </row>
    <row r="1361" spans="1:22" ht="14.25" customHeight="1" x14ac:dyDescent="0.35">
      <c r="A1361" s="1">
        <v>1006736</v>
      </c>
      <c r="B1361" s="3">
        <v>45733</v>
      </c>
      <c r="C1361" s="3">
        <v>45733</v>
      </c>
      <c r="D1361" s="3">
        <v>45738</v>
      </c>
      <c r="E1361" s="1" t="s">
        <v>18</v>
      </c>
      <c r="F1361" s="1">
        <v>2</v>
      </c>
      <c r="G1361" s="1" t="s">
        <v>23</v>
      </c>
      <c r="H1361" s="1">
        <v>0</v>
      </c>
      <c r="I1361" s="1">
        <f t="shared" si="335"/>
        <v>0</v>
      </c>
      <c r="J1361" s="1" t="s">
        <v>20</v>
      </c>
      <c r="K1361" s="1">
        <v>3</v>
      </c>
      <c r="L1361" s="1" t="s">
        <v>16</v>
      </c>
      <c r="M1361" s="1" t="b">
        <v>0</v>
      </c>
      <c r="N1361" s="2" t="s">
        <v>17</v>
      </c>
      <c r="O1361">
        <f t="shared" si="336"/>
        <v>0</v>
      </c>
      <c r="P1361">
        <f t="shared" si="337"/>
        <v>5</v>
      </c>
      <c r="Q1361">
        <f>IF(G1361="B",VLOOKUP(F1361,room_rates!$A$2:$G$8,3,FALSE),IF(G1361="P",VLOOKUP(F1361,room_rates!$A$2:$G$8,6,FALSE),IF(G1361="M",VLOOKUP(F1361,room_rates!$A$2:$G$8,7,FALSE),"")))</f>
        <v>140</v>
      </c>
      <c r="R1361">
        <f t="shared" si="338"/>
        <v>0</v>
      </c>
      <c r="S1361">
        <f>IF(J1361="Online Travel Agency",VLOOKUP(F1361,room_rates!$A$2:$G$8,3,FALSE)*15%,0)</f>
        <v>0</v>
      </c>
      <c r="T1361">
        <f t="shared" si="339"/>
        <v>0</v>
      </c>
      <c r="U1361">
        <f t="shared" si="340"/>
        <v>2100</v>
      </c>
      <c r="V1361">
        <f t="shared" si="341"/>
        <v>15</v>
      </c>
    </row>
    <row r="1362" spans="1:22" ht="14.25" hidden="1" customHeight="1" x14ac:dyDescent="0.35">
      <c r="A1362" s="1">
        <v>1007008</v>
      </c>
      <c r="B1362" s="3">
        <v>45733</v>
      </c>
      <c r="C1362" s="3">
        <v>45733</v>
      </c>
      <c r="E1362" s="1" t="s">
        <v>18</v>
      </c>
      <c r="F1362" s="1">
        <v>1</v>
      </c>
      <c r="H1362" s="1">
        <v>0</v>
      </c>
      <c r="I1362" s="1"/>
      <c r="J1362" s="2" t="s">
        <v>15</v>
      </c>
      <c r="K1362" s="1">
        <v>2</v>
      </c>
      <c r="L1362" s="1" t="s">
        <v>16</v>
      </c>
      <c r="N1362" s="2" t="s">
        <v>22</v>
      </c>
    </row>
    <row r="1363" spans="1:22" ht="14.25" customHeight="1" x14ac:dyDescent="0.35">
      <c r="A1363" s="1">
        <v>1001682</v>
      </c>
      <c r="B1363" s="3">
        <v>45715</v>
      </c>
      <c r="C1363" s="3">
        <v>45734</v>
      </c>
      <c r="D1363" s="3">
        <v>45735</v>
      </c>
      <c r="E1363" s="1" t="s">
        <v>13</v>
      </c>
      <c r="F1363" s="1">
        <v>7</v>
      </c>
      <c r="G1363" s="1" t="s">
        <v>23</v>
      </c>
      <c r="H1363" s="1">
        <v>0</v>
      </c>
      <c r="I1363" s="1">
        <f t="shared" ref="I1363:I1373" si="342">H1363/100</f>
        <v>0</v>
      </c>
      <c r="J1363" s="1" t="s">
        <v>24</v>
      </c>
      <c r="K1363" s="1">
        <v>1</v>
      </c>
      <c r="L1363" s="1" t="s">
        <v>19</v>
      </c>
      <c r="M1363" s="1" t="b">
        <v>0</v>
      </c>
      <c r="N1363" s="2" t="s">
        <v>17</v>
      </c>
      <c r="O1363">
        <f t="shared" ref="O1363:O1373" si="343">C1363-B1363</f>
        <v>19</v>
      </c>
      <c r="P1363">
        <f t="shared" ref="P1363:P1373" si="344">D1363-C1363</f>
        <v>1</v>
      </c>
      <c r="Q1363">
        <f>IF(G1363="B",VLOOKUP(F1363,room_rates!$A$2:$G$8,3,FALSE),IF(G1363="P",VLOOKUP(F1363,room_rates!$A$2:$G$8,6,FALSE),IF(G1363="M",VLOOKUP(F1363,room_rates!$A$2:$G$8,7,FALSE),"")))</f>
        <v>450</v>
      </c>
      <c r="R1363">
        <f t="shared" ref="R1363:R1373" si="345">Q1363*(H1363/100)</f>
        <v>0</v>
      </c>
      <c r="S1363">
        <f>IF(J1363="Online Travel Agency",VLOOKUP(F1363,room_rates!$A$2:$G$8,3,FALSE)*15%,0)</f>
        <v>67.5</v>
      </c>
      <c r="T1363">
        <f t="shared" ref="T1363:T1373" si="346">IF(M1363=TRUE, Q1363*1%,0)</f>
        <v>0</v>
      </c>
      <c r="U1363">
        <f t="shared" ref="U1363:U1373" si="347">(Q1363-R1363-S1363-T1363)*V1363</f>
        <v>382.5</v>
      </c>
      <c r="V1363">
        <f t="shared" ref="V1363:V1373" si="348">K1363*P1363</f>
        <v>1</v>
      </c>
    </row>
    <row r="1364" spans="1:22" ht="14.25" customHeight="1" x14ac:dyDescent="0.35">
      <c r="A1364" s="1">
        <v>1001697</v>
      </c>
      <c r="B1364" s="3">
        <v>45723</v>
      </c>
      <c r="C1364" s="3">
        <v>45734</v>
      </c>
      <c r="D1364" s="3">
        <v>45741</v>
      </c>
      <c r="E1364" s="1" t="s">
        <v>13</v>
      </c>
      <c r="F1364" s="1">
        <v>6</v>
      </c>
      <c r="G1364" s="1" t="s">
        <v>23</v>
      </c>
      <c r="H1364" s="1">
        <v>0</v>
      </c>
      <c r="I1364" s="1">
        <f t="shared" si="342"/>
        <v>0</v>
      </c>
      <c r="J1364" s="1" t="s">
        <v>24</v>
      </c>
      <c r="K1364" s="1">
        <v>1</v>
      </c>
      <c r="L1364" s="1" t="s">
        <v>19</v>
      </c>
      <c r="M1364" s="1" t="b">
        <v>0</v>
      </c>
      <c r="N1364" s="2" t="s">
        <v>17</v>
      </c>
      <c r="O1364">
        <f t="shared" si="343"/>
        <v>11</v>
      </c>
      <c r="P1364">
        <f t="shared" si="344"/>
        <v>7</v>
      </c>
      <c r="Q1364">
        <f>IF(G1364="B",VLOOKUP(F1364,room_rates!$A$2:$G$8,3,FALSE),IF(G1364="P",VLOOKUP(F1364,room_rates!$A$2:$G$8,6,FALSE),IF(G1364="M",VLOOKUP(F1364,room_rates!$A$2:$G$8,7,FALSE),"")))</f>
        <v>350</v>
      </c>
      <c r="R1364">
        <f t="shared" si="345"/>
        <v>0</v>
      </c>
      <c r="S1364">
        <f>IF(J1364="Online Travel Agency",VLOOKUP(F1364,room_rates!$A$2:$G$8,3,FALSE)*15%,0)</f>
        <v>52.5</v>
      </c>
      <c r="T1364">
        <f t="shared" si="346"/>
        <v>0</v>
      </c>
      <c r="U1364">
        <f t="shared" si="347"/>
        <v>2082.5</v>
      </c>
      <c r="V1364">
        <f t="shared" si="348"/>
        <v>7</v>
      </c>
    </row>
    <row r="1365" spans="1:22" ht="14.25" customHeight="1" x14ac:dyDescent="0.35">
      <c r="A1365" s="1">
        <v>1001733</v>
      </c>
      <c r="B1365" s="3">
        <v>45734</v>
      </c>
      <c r="C1365" s="3">
        <v>45734</v>
      </c>
      <c r="D1365" s="3">
        <v>45736</v>
      </c>
      <c r="E1365" s="1" t="s">
        <v>13</v>
      </c>
      <c r="F1365" s="1">
        <v>6</v>
      </c>
      <c r="G1365" s="1" t="s">
        <v>23</v>
      </c>
      <c r="H1365" s="1">
        <v>0</v>
      </c>
      <c r="I1365" s="1">
        <f t="shared" si="342"/>
        <v>0</v>
      </c>
      <c r="J1365" s="1" t="s">
        <v>20</v>
      </c>
      <c r="K1365" s="1">
        <v>1</v>
      </c>
      <c r="L1365" s="1" t="s">
        <v>19</v>
      </c>
      <c r="M1365" s="1" t="b">
        <v>0</v>
      </c>
      <c r="N1365" s="2" t="s">
        <v>17</v>
      </c>
      <c r="O1365">
        <f t="shared" si="343"/>
        <v>0</v>
      </c>
      <c r="P1365">
        <f t="shared" si="344"/>
        <v>2</v>
      </c>
      <c r="Q1365">
        <f>IF(G1365="B",VLOOKUP(F1365,room_rates!$A$2:$G$8,3,FALSE),IF(G1365="P",VLOOKUP(F1365,room_rates!$A$2:$G$8,6,FALSE),IF(G1365="M",VLOOKUP(F1365,room_rates!$A$2:$G$8,7,FALSE),"")))</f>
        <v>350</v>
      </c>
      <c r="R1365">
        <f t="shared" si="345"/>
        <v>0</v>
      </c>
      <c r="S1365">
        <f>IF(J1365="Online Travel Agency",VLOOKUP(F1365,room_rates!$A$2:$G$8,3,FALSE)*15%,0)</f>
        <v>0</v>
      </c>
      <c r="T1365">
        <f t="shared" si="346"/>
        <v>0</v>
      </c>
      <c r="U1365">
        <f t="shared" si="347"/>
        <v>700</v>
      </c>
      <c r="V1365">
        <f t="shared" si="348"/>
        <v>2</v>
      </c>
    </row>
    <row r="1366" spans="1:22" ht="14.25" customHeight="1" x14ac:dyDescent="0.35">
      <c r="A1366" s="1">
        <v>1001837</v>
      </c>
      <c r="B1366" s="3">
        <v>45734</v>
      </c>
      <c r="C1366" s="3">
        <v>45734</v>
      </c>
      <c r="D1366" s="3">
        <v>45739</v>
      </c>
      <c r="E1366" s="1" t="s">
        <v>21</v>
      </c>
      <c r="F1366" s="1">
        <v>3</v>
      </c>
      <c r="G1366" s="1" t="s">
        <v>23</v>
      </c>
      <c r="H1366" s="1">
        <v>0</v>
      </c>
      <c r="I1366" s="1">
        <f t="shared" si="342"/>
        <v>0</v>
      </c>
      <c r="J1366" s="1" t="s">
        <v>20</v>
      </c>
      <c r="K1366" s="1">
        <v>1</v>
      </c>
      <c r="L1366" s="1" t="s">
        <v>19</v>
      </c>
      <c r="M1366" s="1" t="b">
        <v>0</v>
      </c>
      <c r="N1366" s="2" t="s">
        <v>17</v>
      </c>
      <c r="O1366">
        <f t="shared" si="343"/>
        <v>0</v>
      </c>
      <c r="P1366">
        <f t="shared" si="344"/>
        <v>5</v>
      </c>
      <c r="Q1366">
        <f>IF(G1366="B",VLOOKUP(F1366,room_rates!$A$2:$G$8,3,FALSE),IF(G1366="P",VLOOKUP(F1366,room_rates!$A$2:$G$8,6,FALSE),IF(G1366="M",VLOOKUP(F1366,room_rates!$A$2:$G$8,7,FALSE),"")))</f>
        <v>220</v>
      </c>
      <c r="R1366">
        <f t="shared" si="345"/>
        <v>0</v>
      </c>
      <c r="S1366">
        <f>IF(J1366="Online Travel Agency",VLOOKUP(F1366,room_rates!$A$2:$G$8,3,FALSE)*15%,0)</f>
        <v>0</v>
      </c>
      <c r="T1366">
        <f t="shared" si="346"/>
        <v>0</v>
      </c>
      <c r="U1366">
        <f t="shared" si="347"/>
        <v>1100</v>
      </c>
      <c r="V1366">
        <f t="shared" si="348"/>
        <v>5</v>
      </c>
    </row>
    <row r="1367" spans="1:22" ht="14.25" customHeight="1" x14ac:dyDescent="0.35">
      <c r="A1367" s="1">
        <v>1001977</v>
      </c>
      <c r="B1367" s="3">
        <v>45724</v>
      </c>
      <c r="C1367" s="3">
        <v>45734</v>
      </c>
      <c r="D1367" s="3">
        <v>45741</v>
      </c>
      <c r="E1367" s="1" t="s">
        <v>13</v>
      </c>
      <c r="F1367" s="1">
        <v>7</v>
      </c>
      <c r="G1367" s="1" t="s">
        <v>23</v>
      </c>
      <c r="H1367" s="1">
        <v>0</v>
      </c>
      <c r="I1367" s="1">
        <f t="shared" si="342"/>
        <v>0</v>
      </c>
      <c r="J1367" s="1" t="s">
        <v>24</v>
      </c>
      <c r="K1367" s="1">
        <v>3</v>
      </c>
      <c r="L1367" s="1" t="s">
        <v>19</v>
      </c>
      <c r="M1367" s="1" t="b">
        <v>1</v>
      </c>
      <c r="N1367" s="2" t="s">
        <v>17</v>
      </c>
      <c r="O1367">
        <f t="shared" si="343"/>
        <v>10</v>
      </c>
      <c r="P1367">
        <f t="shared" si="344"/>
        <v>7</v>
      </c>
      <c r="Q1367">
        <f>IF(G1367="B",VLOOKUP(F1367,room_rates!$A$2:$G$8,3,FALSE),IF(G1367="P",VLOOKUP(F1367,room_rates!$A$2:$G$8,6,FALSE),IF(G1367="M",VLOOKUP(F1367,room_rates!$A$2:$G$8,7,FALSE),"")))</f>
        <v>450</v>
      </c>
      <c r="R1367">
        <f t="shared" si="345"/>
        <v>0</v>
      </c>
      <c r="S1367">
        <f>IF(J1367="Online Travel Agency",VLOOKUP(F1367,room_rates!$A$2:$G$8,3,FALSE)*15%,0)</f>
        <v>67.5</v>
      </c>
      <c r="T1367">
        <f t="shared" si="346"/>
        <v>4.5</v>
      </c>
      <c r="U1367">
        <f t="shared" si="347"/>
        <v>7938</v>
      </c>
      <c r="V1367">
        <f t="shared" si="348"/>
        <v>21</v>
      </c>
    </row>
    <row r="1368" spans="1:22" ht="14.25" customHeight="1" x14ac:dyDescent="0.35">
      <c r="A1368" s="1">
        <v>1006229</v>
      </c>
      <c r="B1368" s="3">
        <v>45734</v>
      </c>
      <c r="C1368" s="3">
        <v>45734</v>
      </c>
      <c r="D1368" s="3">
        <v>45738</v>
      </c>
      <c r="E1368" s="1" t="s">
        <v>21</v>
      </c>
      <c r="F1368" s="1">
        <v>5</v>
      </c>
      <c r="G1368" s="1" t="s">
        <v>23</v>
      </c>
      <c r="H1368" s="1">
        <v>0</v>
      </c>
      <c r="I1368" s="1">
        <f t="shared" si="342"/>
        <v>0</v>
      </c>
      <c r="J1368" s="1" t="s">
        <v>20</v>
      </c>
      <c r="K1368" s="1">
        <v>2</v>
      </c>
      <c r="L1368" s="1" t="s">
        <v>19</v>
      </c>
      <c r="M1368" s="1" t="b">
        <v>0</v>
      </c>
      <c r="N1368" s="2" t="s">
        <v>17</v>
      </c>
      <c r="O1368">
        <f t="shared" si="343"/>
        <v>0</v>
      </c>
      <c r="P1368">
        <f t="shared" si="344"/>
        <v>4</v>
      </c>
      <c r="Q1368">
        <f>IF(G1368="B",VLOOKUP(F1368,room_rates!$A$2:$G$8,3,FALSE),IF(G1368="P",VLOOKUP(F1368,room_rates!$A$2:$G$8,6,FALSE),IF(G1368="M",VLOOKUP(F1368,room_rates!$A$2:$G$8,7,FALSE),"")))</f>
        <v>240</v>
      </c>
      <c r="R1368">
        <f t="shared" si="345"/>
        <v>0</v>
      </c>
      <c r="S1368">
        <f>IF(J1368="Online Travel Agency",VLOOKUP(F1368,room_rates!$A$2:$G$8,3,FALSE)*15%,0)</f>
        <v>0</v>
      </c>
      <c r="T1368">
        <f t="shared" si="346"/>
        <v>0</v>
      </c>
      <c r="U1368">
        <f t="shared" si="347"/>
        <v>1920</v>
      </c>
      <c r="V1368">
        <f t="shared" si="348"/>
        <v>8</v>
      </c>
    </row>
    <row r="1369" spans="1:22" ht="14.25" customHeight="1" x14ac:dyDescent="0.35">
      <c r="A1369" s="1">
        <v>1006323</v>
      </c>
      <c r="B1369" s="3">
        <v>45727</v>
      </c>
      <c r="C1369" s="3">
        <v>45734</v>
      </c>
      <c r="D1369" s="3">
        <v>45739</v>
      </c>
      <c r="E1369" s="1" t="s">
        <v>18</v>
      </c>
      <c r="F1369" s="1">
        <v>1</v>
      </c>
      <c r="G1369" s="1" t="s">
        <v>23</v>
      </c>
      <c r="H1369" s="1">
        <v>0</v>
      </c>
      <c r="I1369" s="1">
        <f t="shared" si="342"/>
        <v>0</v>
      </c>
      <c r="J1369" s="1" t="s">
        <v>15</v>
      </c>
      <c r="K1369" s="1">
        <v>3</v>
      </c>
      <c r="L1369" s="1" t="s">
        <v>19</v>
      </c>
      <c r="M1369" s="1" t="b">
        <v>1</v>
      </c>
      <c r="N1369" s="2" t="s">
        <v>17</v>
      </c>
      <c r="O1369">
        <f t="shared" si="343"/>
        <v>7</v>
      </c>
      <c r="P1369">
        <f t="shared" si="344"/>
        <v>5</v>
      </c>
      <c r="Q1369">
        <f>IF(G1369="B",VLOOKUP(F1369,room_rates!$A$2:$G$8,3,FALSE),IF(G1369="P",VLOOKUP(F1369,room_rates!$A$2:$G$8,6,FALSE),IF(G1369="M",VLOOKUP(F1369,room_rates!$A$2:$G$8,7,FALSE),"")))</f>
        <v>120</v>
      </c>
      <c r="R1369">
        <f t="shared" si="345"/>
        <v>0</v>
      </c>
      <c r="S1369">
        <f>IF(J1369="Online Travel Agency",VLOOKUP(F1369,room_rates!$A$2:$G$8,3,FALSE)*15%,0)</f>
        <v>0</v>
      </c>
      <c r="T1369">
        <f t="shared" si="346"/>
        <v>1.2</v>
      </c>
      <c r="U1369">
        <f t="shared" si="347"/>
        <v>1782</v>
      </c>
      <c r="V1369">
        <f t="shared" si="348"/>
        <v>15</v>
      </c>
    </row>
    <row r="1370" spans="1:22" ht="14.25" customHeight="1" x14ac:dyDescent="0.35">
      <c r="A1370" s="1">
        <v>1006428</v>
      </c>
      <c r="B1370" s="3">
        <v>45734</v>
      </c>
      <c r="C1370" s="3">
        <v>45734</v>
      </c>
      <c r="D1370" s="3">
        <v>45736</v>
      </c>
      <c r="E1370" s="1" t="s">
        <v>21</v>
      </c>
      <c r="F1370" s="1">
        <v>5</v>
      </c>
      <c r="G1370" s="1" t="s">
        <v>23</v>
      </c>
      <c r="H1370" s="1">
        <v>0</v>
      </c>
      <c r="I1370" s="1">
        <f t="shared" si="342"/>
        <v>0</v>
      </c>
      <c r="J1370" s="1" t="s">
        <v>20</v>
      </c>
      <c r="K1370" s="1">
        <v>3</v>
      </c>
      <c r="L1370" s="1" t="s">
        <v>16</v>
      </c>
      <c r="M1370" s="1" t="b">
        <v>0</v>
      </c>
      <c r="N1370" s="2" t="s">
        <v>17</v>
      </c>
      <c r="O1370">
        <f t="shared" si="343"/>
        <v>0</v>
      </c>
      <c r="P1370">
        <f t="shared" si="344"/>
        <v>2</v>
      </c>
      <c r="Q1370">
        <f>IF(G1370="B",VLOOKUP(F1370,room_rates!$A$2:$G$8,3,FALSE),IF(G1370="P",VLOOKUP(F1370,room_rates!$A$2:$G$8,6,FALSE),IF(G1370="M",VLOOKUP(F1370,room_rates!$A$2:$G$8,7,FALSE),"")))</f>
        <v>240</v>
      </c>
      <c r="R1370">
        <f t="shared" si="345"/>
        <v>0</v>
      </c>
      <c r="S1370">
        <f>IF(J1370="Online Travel Agency",VLOOKUP(F1370,room_rates!$A$2:$G$8,3,FALSE)*15%,0)</f>
        <v>0</v>
      </c>
      <c r="T1370">
        <f t="shared" si="346"/>
        <v>0</v>
      </c>
      <c r="U1370">
        <f t="shared" si="347"/>
        <v>1440</v>
      </c>
      <c r="V1370">
        <f t="shared" si="348"/>
        <v>6</v>
      </c>
    </row>
    <row r="1371" spans="1:22" ht="14.25" customHeight="1" x14ac:dyDescent="0.35">
      <c r="A1371" s="1">
        <v>1006444</v>
      </c>
      <c r="B1371" s="3">
        <v>45734</v>
      </c>
      <c r="C1371" s="3">
        <v>45734</v>
      </c>
      <c r="D1371" s="3">
        <v>45738</v>
      </c>
      <c r="E1371" s="1" t="s">
        <v>18</v>
      </c>
      <c r="F1371" s="1">
        <v>1</v>
      </c>
      <c r="G1371" s="1" t="s">
        <v>23</v>
      </c>
      <c r="H1371" s="1">
        <v>0</v>
      </c>
      <c r="I1371" s="1">
        <f t="shared" si="342"/>
        <v>0</v>
      </c>
      <c r="J1371" s="1" t="s">
        <v>20</v>
      </c>
      <c r="K1371" s="1">
        <v>3</v>
      </c>
      <c r="L1371" s="1" t="s">
        <v>16</v>
      </c>
      <c r="M1371" s="1" t="b">
        <v>0</v>
      </c>
      <c r="N1371" s="2" t="s">
        <v>17</v>
      </c>
      <c r="O1371">
        <f t="shared" si="343"/>
        <v>0</v>
      </c>
      <c r="P1371">
        <f t="shared" si="344"/>
        <v>4</v>
      </c>
      <c r="Q1371">
        <f>IF(G1371="B",VLOOKUP(F1371,room_rates!$A$2:$G$8,3,FALSE),IF(G1371="P",VLOOKUP(F1371,room_rates!$A$2:$G$8,6,FALSE),IF(G1371="M",VLOOKUP(F1371,room_rates!$A$2:$G$8,7,FALSE),"")))</f>
        <v>120</v>
      </c>
      <c r="R1371">
        <f t="shared" si="345"/>
        <v>0</v>
      </c>
      <c r="S1371">
        <f>IF(J1371="Online Travel Agency",VLOOKUP(F1371,room_rates!$A$2:$G$8,3,FALSE)*15%,0)</f>
        <v>0</v>
      </c>
      <c r="T1371">
        <f t="shared" si="346"/>
        <v>0</v>
      </c>
      <c r="U1371">
        <f t="shared" si="347"/>
        <v>1440</v>
      </c>
      <c r="V1371">
        <f t="shared" si="348"/>
        <v>12</v>
      </c>
    </row>
    <row r="1372" spans="1:22" ht="14.25" customHeight="1" x14ac:dyDescent="0.35">
      <c r="A1372" s="1">
        <v>1006585</v>
      </c>
      <c r="B1372" s="3">
        <v>45734</v>
      </c>
      <c r="C1372" s="3">
        <v>45734</v>
      </c>
      <c r="D1372" s="3">
        <v>45738</v>
      </c>
      <c r="E1372" s="1" t="s">
        <v>18</v>
      </c>
      <c r="F1372" s="1">
        <v>2</v>
      </c>
      <c r="G1372" s="1" t="s">
        <v>23</v>
      </c>
      <c r="H1372" s="1">
        <v>0</v>
      </c>
      <c r="I1372" s="1">
        <f t="shared" si="342"/>
        <v>0</v>
      </c>
      <c r="J1372" s="1" t="s">
        <v>20</v>
      </c>
      <c r="K1372" s="1">
        <v>3</v>
      </c>
      <c r="L1372" s="1" t="s">
        <v>16</v>
      </c>
      <c r="M1372" s="1" t="b">
        <v>1</v>
      </c>
      <c r="N1372" s="2" t="s">
        <v>17</v>
      </c>
      <c r="O1372">
        <f t="shared" si="343"/>
        <v>0</v>
      </c>
      <c r="P1372">
        <f t="shared" si="344"/>
        <v>4</v>
      </c>
      <c r="Q1372">
        <f>IF(G1372="B",VLOOKUP(F1372,room_rates!$A$2:$G$8,3,FALSE),IF(G1372="P",VLOOKUP(F1372,room_rates!$A$2:$G$8,6,FALSE),IF(G1372="M",VLOOKUP(F1372,room_rates!$A$2:$G$8,7,FALSE),"")))</f>
        <v>140</v>
      </c>
      <c r="R1372">
        <f t="shared" si="345"/>
        <v>0</v>
      </c>
      <c r="S1372">
        <f>IF(J1372="Online Travel Agency",VLOOKUP(F1372,room_rates!$A$2:$G$8,3,FALSE)*15%,0)</f>
        <v>0</v>
      </c>
      <c r="T1372">
        <f t="shared" si="346"/>
        <v>1.4000000000000001</v>
      </c>
      <c r="U1372">
        <f t="shared" si="347"/>
        <v>1663.1999999999998</v>
      </c>
      <c r="V1372">
        <f t="shared" si="348"/>
        <v>12</v>
      </c>
    </row>
    <row r="1373" spans="1:22" ht="14.25" customHeight="1" x14ac:dyDescent="0.35">
      <c r="A1373" s="1">
        <v>1006633</v>
      </c>
      <c r="B1373" s="3">
        <v>45734</v>
      </c>
      <c r="C1373" s="3">
        <v>45734</v>
      </c>
      <c r="D1373" s="3">
        <v>45739</v>
      </c>
      <c r="E1373" s="1" t="s">
        <v>21</v>
      </c>
      <c r="F1373" s="1">
        <v>3</v>
      </c>
      <c r="G1373" s="1" t="s">
        <v>23</v>
      </c>
      <c r="H1373" s="1">
        <v>0</v>
      </c>
      <c r="I1373" s="1">
        <f t="shared" si="342"/>
        <v>0</v>
      </c>
      <c r="J1373" s="1" t="s">
        <v>20</v>
      </c>
      <c r="K1373" s="1">
        <v>1</v>
      </c>
      <c r="L1373" s="1" t="s">
        <v>19</v>
      </c>
      <c r="M1373" s="1" t="b">
        <v>0</v>
      </c>
      <c r="N1373" s="2" t="s">
        <v>17</v>
      </c>
      <c r="O1373">
        <f t="shared" si="343"/>
        <v>0</v>
      </c>
      <c r="P1373">
        <f t="shared" si="344"/>
        <v>5</v>
      </c>
      <c r="Q1373">
        <f>IF(G1373="B",VLOOKUP(F1373,room_rates!$A$2:$G$8,3,FALSE),IF(G1373="P",VLOOKUP(F1373,room_rates!$A$2:$G$8,6,FALSE),IF(G1373="M",VLOOKUP(F1373,room_rates!$A$2:$G$8,7,FALSE),"")))</f>
        <v>220</v>
      </c>
      <c r="R1373">
        <f t="shared" si="345"/>
        <v>0</v>
      </c>
      <c r="S1373">
        <f>IF(J1373="Online Travel Agency",VLOOKUP(F1373,room_rates!$A$2:$G$8,3,FALSE)*15%,0)</f>
        <v>0</v>
      </c>
      <c r="T1373">
        <f t="shared" si="346"/>
        <v>0</v>
      </c>
      <c r="U1373">
        <f t="shared" si="347"/>
        <v>1100</v>
      </c>
      <c r="V1373">
        <f t="shared" si="348"/>
        <v>5</v>
      </c>
    </row>
    <row r="1374" spans="1:22" ht="14.25" hidden="1" customHeight="1" x14ac:dyDescent="0.35">
      <c r="A1374" s="1">
        <v>1006906</v>
      </c>
      <c r="B1374" s="3">
        <v>45734</v>
      </c>
      <c r="C1374" s="3">
        <v>45734</v>
      </c>
      <c r="E1374" s="1" t="s">
        <v>18</v>
      </c>
      <c r="F1374" s="1">
        <v>1</v>
      </c>
      <c r="H1374" s="1">
        <v>0</v>
      </c>
      <c r="I1374" s="1"/>
      <c r="J1374" s="2" t="s">
        <v>15</v>
      </c>
      <c r="K1374" s="1">
        <v>1</v>
      </c>
      <c r="L1374" s="1" t="s">
        <v>19</v>
      </c>
      <c r="N1374" s="2" t="s">
        <v>22</v>
      </c>
    </row>
    <row r="1375" spans="1:22" ht="14.25" customHeight="1" x14ac:dyDescent="0.35">
      <c r="A1375" s="1">
        <v>1001521</v>
      </c>
      <c r="B1375" s="3">
        <v>45735</v>
      </c>
      <c r="C1375" s="3">
        <v>45735</v>
      </c>
      <c r="D1375" s="3">
        <v>45739</v>
      </c>
      <c r="E1375" s="1" t="s">
        <v>18</v>
      </c>
      <c r="F1375" s="1">
        <v>1</v>
      </c>
      <c r="G1375" s="1" t="s">
        <v>23</v>
      </c>
      <c r="H1375" s="1">
        <v>0</v>
      </c>
      <c r="I1375" s="1">
        <f t="shared" ref="I1375:I1383" si="349">H1375/100</f>
        <v>0</v>
      </c>
      <c r="J1375" s="1" t="s">
        <v>20</v>
      </c>
      <c r="K1375" s="1">
        <v>1</v>
      </c>
      <c r="L1375" s="1" t="s">
        <v>16</v>
      </c>
      <c r="M1375" s="1" t="b">
        <v>0</v>
      </c>
      <c r="N1375" s="2" t="s">
        <v>17</v>
      </c>
      <c r="O1375">
        <f t="shared" ref="O1375:O1383" si="350">C1375-B1375</f>
        <v>0</v>
      </c>
      <c r="P1375">
        <f t="shared" ref="P1375:P1383" si="351">D1375-C1375</f>
        <v>4</v>
      </c>
      <c r="Q1375">
        <f>IF(G1375="B",VLOOKUP(F1375,room_rates!$A$2:$G$8,3,FALSE),IF(G1375="P",VLOOKUP(F1375,room_rates!$A$2:$G$8,6,FALSE),IF(G1375="M",VLOOKUP(F1375,room_rates!$A$2:$G$8,7,FALSE),"")))</f>
        <v>120</v>
      </c>
      <c r="R1375">
        <f t="shared" ref="R1375:R1383" si="352">Q1375*(H1375/100)</f>
        <v>0</v>
      </c>
      <c r="S1375">
        <f>IF(J1375="Online Travel Agency",VLOOKUP(F1375,room_rates!$A$2:$G$8,3,FALSE)*15%,0)</f>
        <v>0</v>
      </c>
      <c r="T1375">
        <f t="shared" ref="T1375:T1383" si="353">IF(M1375=TRUE, Q1375*1%,0)</f>
        <v>0</v>
      </c>
      <c r="U1375">
        <f t="shared" ref="U1375:U1383" si="354">(Q1375-R1375-S1375-T1375)*V1375</f>
        <v>480</v>
      </c>
      <c r="V1375">
        <f t="shared" ref="V1375:V1383" si="355">K1375*P1375</f>
        <v>4</v>
      </c>
    </row>
    <row r="1376" spans="1:22" ht="14.25" customHeight="1" x14ac:dyDescent="0.35">
      <c r="A1376" s="1">
        <v>1001543</v>
      </c>
      <c r="B1376" s="3">
        <v>45721</v>
      </c>
      <c r="C1376" s="3">
        <v>45735</v>
      </c>
      <c r="D1376" s="3">
        <v>45741</v>
      </c>
      <c r="E1376" s="1" t="s">
        <v>13</v>
      </c>
      <c r="F1376" s="1">
        <v>6</v>
      </c>
      <c r="G1376" s="1" t="s">
        <v>23</v>
      </c>
      <c r="H1376" s="1">
        <v>0</v>
      </c>
      <c r="I1376" s="1">
        <f t="shared" si="349"/>
        <v>0</v>
      </c>
      <c r="J1376" s="1" t="s">
        <v>24</v>
      </c>
      <c r="K1376" s="1">
        <v>1</v>
      </c>
      <c r="L1376" s="1" t="s">
        <v>19</v>
      </c>
      <c r="M1376" s="1" t="b">
        <v>1</v>
      </c>
      <c r="N1376" s="2" t="s">
        <v>17</v>
      </c>
      <c r="O1376">
        <f t="shared" si="350"/>
        <v>14</v>
      </c>
      <c r="P1376">
        <f t="shared" si="351"/>
        <v>6</v>
      </c>
      <c r="Q1376">
        <f>IF(G1376="B",VLOOKUP(F1376,room_rates!$A$2:$G$8,3,FALSE),IF(G1376="P",VLOOKUP(F1376,room_rates!$A$2:$G$8,6,FALSE),IF(G1376="M",VLOOKUP(F1376,room_rates!$A$2:$G$8,7,FALSE),"")))</f>
        <v>350</v>
      </c>
      <c r="R1376">
        <f t="shared" si="352"/>
        <v>0</v>
      </c>
      <c r="S1376">
        <f>IF(J1376="Online Travel Agency",VLOOKUP(F1376,room_rates!$A$2:$G$8,3,FALSE)*15%,0)</f>
        <v>52.5</v>
      </c>
      <c r="T1376">
        <f t="shared" si="353"/>
        <v>3.5</v>
      </c>
      <c r="U1376">
        <f t="shared" si="354"/>
        <v>1764</v>
      </c>
      <c r="V1376">
        <f t="shared" si="355"/>
        <v>6</v>
      </c>
    </row>
    <row r="1377" spans="1:22" ht="14.25" customHeight="1" x14ac:dyDescent="0.35">
      <c r="A1377" s="1">
        <v>1002000</v>
      </c>
      <c r="B1377" s="3">
        <v>45735</v>
      </c>
      <c r="C1377" s="3">
        <v>45735</v>
      </c>
      <c r="D1377" s="3">
        <v>45742</v>
      </c>
      <c r="E1377" s="1" t="s">
        <v>13</v>
      </c>
      <c r="F1377" s="1">
        <v>6</v>
      </c>
      <c r="G1377" s="1" t="s">
        <v>23</v>
      </c>
      <c r="H1377" s="1">
        <v>0</v>
      </c>
      <c r="I1377" s="1">
        <f t="shared" si="349"/>
        <v>0</v>
      </c>
      <c r="J1377" s="1" t="s">
        <v>20</v>
      </c>
      <c r="K1377" s="1">
        <v>2</v>
      </c>
      <c r="L1377" s="1" t="s">
        <v>19</v>
      </c>
      <c r="M1377" s="1" t="b">
        <v>0</v>
      </c>
      <c r="N1377" s="2" t="s">
        <v>17</v>
      </c>
      <c r="O1377">
        <f t="shared" si="350"/>
        <v>0</v>
      </c>
      <c r="P1377">
        <f t="shared" si="351"/>
        <v>7</v>
      </c>
      <c r="Q1377">
        <f>IF(G1377="B",VLOOKUP(F1377,room_rates!$A$2:$G$8,3,FALSE),IF(G1377="P",VLOOKUP(F1377,room_rates!$A$2:$G$8,6,FALSE),IF(G1377="M",VLOOKUP(F1377,room_rates!$A$2:$G$8,7,FALSE),"")))</f>
        <v>350</v>
      </c>
      <c r="R1377">
        <f t="shared" si="352"/>
        <v>0</v>
      </c>
      <c r="S1377">
        <f>IF(J1377="Online Travel Agency",VLOOKUP(F1377,room_rates!$A$2:$G$8,3,FALSE)*15%,0)</f>
        <v>0</v>
      </c>
      <c r="T1377">
        <f t="shared" si="353"/>
        <v>0</v>
      </c>
      <c r="U1377">
        <f t="shared" si="354"/>
        <v>4900</v>
      </c>
      <c r="V1377">
        <f t="shared" si="355"/>
        <v>14</v>
      </c>
    </row>
    <row r="1378" spans="1:22" ht="14.25" customHeight="1" x14ac:dyDescent="0.35">
      <c r="A1378" s="1">
        <v>1006345</v>
      </c>
      <c r="B1378" s="3">
        <v>45713</v>
      </c>
      <c r="C1378" s="3">
        <v>45735</v>
      </c>
      <c r="D1378" s="3">
        <v>45737</v>
      </c>
      <c r="E1378" s="1" t="s">
        <v>18</v>
      </c>
      <c r="F1378" s="1">
        <v>1</v>
      </c>
      <c r="G1378" s="1" t="s">
        <v>23</v>
      </c>
      <c r="H1378" s="1">
        <v>0</v>
      </c>
      <c r="I1378" s="1">
        <f t="shared" si="349"/>
        <v>0</v>
      </c>
      <c r="J1378" s="1" t="s">
        <v>15</v>
      </c>
      <c r="K1378" s="1">
        <v>1</v>
      </c>
      <c r="L1378" s="1" t="s">
        <v>19</v>
      </c>
      <c r="M1378" s="1" t="b">
        <v>0</v>
      </c>
      <c r="N1378" s="2" t="s">
        <v>17</v>
      </c>
      <c r="O1378">
        <f t="shared" si="350"/>
        <v>22</v>
      </c>
      <c r="P1378">
        <f t="shared" si="351"/>
        <v>2</v>
      </c>
      <c r="Q1378">
        <f>IF(G1378="B",VLOOKUP(F1378,room_rates!$A$2:$G$8,3,FALSE),IF(G1378="P",VLOOKUP(F1378,room_rates!$A$2:$G$8,6,FALSE),IF(G1378="M",VLOOKUP(F1378,room_rates!$A$2:$G$8,7,FALSE),"")))</f>
        <v>120</v>
      </c>
      <c r="R1378">
        <f t="shared" si="352"/>
        <v>0</v>
      </c>
      <c r="S1378">
        <f>IF(J1378="Online Travel Agency",VLOOKUP(F1378,room_rates!$A$2:$G$8,3,FALSE)*15%,0)</f>
        <v>0</v>
      </c>
      <c r="T1378">
        <f t="shared" si="353"/>
        <v>0</v>
      </c>
      <c r="U1378">
        <f t="shared" si="354"/>
        <v>240</v>
      </c>
      <c r="V1378">
        <f t="shared" si="355"/>
        <v>2</v>
      </c>
    </row>
    <row r="1379" spans="1:22" ht="14.25" customHeight="1" x14ac:dyDescent="0.35">
      <c r="A1379" s="1">
        <v>1006349</v>
      </c>
      <c r="B1379" s="3">
        <v>45735</v>
      </c>
      <c r="C1379" s="3">
        <v>45735</v>
      </c>
      <c r="D1379" s="3">
        <v>45742</v>
      </c>
      <c r="E1379" s="1" t="s">
        <v>18</v>
      </c>
      <c r="F1379" s="1">
        <v>1</v>
      </c>
      <c r="G1379" s="1" t="s">
        <v>23</v>
      </c>
      <c r="H1379" s="1">
        <v>0</v>
      </c>
      <c r="I1379" s="1">
        <f t="shared" si="349"/>
        <v>0</v>
      </c>
      <c r="J1379" s="1" t="s">
        <v>20</v>
      </c>
      <c r="K1379" s="1">
        <v>3</v>
      </c>
      <c r="L1379" s="1" t="s">
        <v>16</v>
      </c>
      <c r="M1379" s="1" t="b">
        <v>0</v>
      </c>
      <c r="N1379" s="2" t="s">
        <v>17</v>
      </c>
      <c r="O1379">
        <f t="shared" si="350"/>
        <v>0</v>
      </c>
      <c r="P1379">
        <f t="shared" si="351"/>
        <v>7</v>
      </c>
      <c r="Q1379">
        <f>IF(G1379="B",VLOOKUP(F1379,room_rates!$A$2:$G$8,3,FALSE),IF(G1379="P",VLOOKUP(F1379,room_rates!$A$2:$G$8,6,FALSE),IF(G1379="M",VLOOKUP(F1379,room_rates!$A$2:$G$8,7,FALSE),"")))</f>
        <v>120</v>
      </c>
      <c r="R1379">
        <f t="shared" si="352"/>
        <v>0</v>
      </c>
      <c r="S1379">
        <f>IF(J1379="Online Travel Agency",VLOOKUP(F1379,room_rates!$A$2:$G$8,3,FALSE)*15%,0)</f>
        <v>0</v>
      </c>
      <c r="T1379">
        <f t="shared" si="353"/>
        <v>0</v>
      </c>
      <c r="U1379">
        <f t="shared" si="354"/>
        <v>2520</v>
      </c>
      <c r="V1379">
        <f t="shared" si="355"/>
        <v>21</v>
      </c>
    </row>
    <row r="1380" spans="1:22" ht="14.25" customHeight="1" x14ac:dyDescent="0.35">
      <c r="A1380" s="1">
        <v>1006501</v>
      </c>
      <c r="B1380" s="3">
        <v>45720</v>
      </c>
      <c r="C1380" s="3">
        <v>45735</v>
      </c>
      <c r="D1380" s="3">
        <v>45739</v>
      </c>
      <c r="E1380" s="1" t="s">
        <v>21</v>
      </c>
      <c r="F1380" s="1">
        <v>4</v>
      </c>
      <c r="G1380" s="1" t="s">
        <v>23</v>
      </c>
      <c r="H1380" s="1">
        <v>0</v>
      </c>
      <c r="I1380" s="1">
        <f t="shared" si="349"/>
        <v>0</v>
      </c>
      <c r="J1380" s="1" t="s">
        <v>15</v>
      </c>
      <c r="K1380" s="1">
        <v>2</v>
      </c>
      <c r="L1380" s="1" t="s">
        <v>19</v>
      </c>
      <c r="M1380" s="1" t="b">
        <v>1</v>
      </c>
      <c r="N1380" s="2" t="s">
        <v>17</v>
      </c>
      <c r="O1380">
        <f t="shared" si="350"/>
        <v>15</v>
      </c>
      <c r="P1380">
        <f t="shared" si="351"/>
        <v>4</v>
      </c>
      <c r="Q1380">
        <f>IF(G1380="B",VLOOKUP(F1380,room_rates!$A$2:$G$8,3,FALSE),IF(G1380="P",VLOOKUP(F1380,room_rates!$A$2:$G$8,6,FALSE),IF(G1380="M",VLOOKUP(F1380,room_rates!$A$2:$G$8,7,FALSE),"")))</f>
        <v>230</v>
      </c>
      <c r="R1380">
        <f t="shared" si="352"/>
        <v>0</v>
      </c>
      <c r="S1380">
        <f>IF(J1380="Online Travel Agency",VLOOKUP(F1380,room_rates!$A$2:$G$8,3,FALSE)*15%,0)</f>
        <v>0</v>
      </c>
      <c r="T1380">
        <f t="shared" si="353"/>
        <v>2.3000000000000003</v>
      </c>
      <c r="U1380">
        <f t="shared" si="354"/>
        <v>1821.6</v>
      </c>
      <c r="V1380">
        <f t="shared" si="355"/>
        <v>8</v>
      </c>
    </row>
    <row r="1381" spans="1:22" ht="14.25" customHeight="1" x14ac:dyDescent="0.35">
      <c r="A1381" s="1">
        <v>1006576</v>
      </c>
      <c r="B1381" s="3">
        <v>45717</v>
      </c>
      <c r="C1381" s="3">
        <v>45735</v>
      </c>
      <c r="D1381" s="3">
        <v>45741</v>
      </c>
      <c r="E1381" s="1" t="s">
        <v>18</v>
      </c>
      <c r="F1381" s="1">
        <v>1</v>
      </c>
      <c r="G1381" s="1" t="s">
        <v>23</v>
      </c>
      <c r="H1381" s="1">
        <v>0</v>
      </c>
      <c r="I1381" s="1">
        <f t="shared" si="349"/>
        <v>0</v>
      </c>
      <c r="J1381" s="1" t="s">
        <v>15</v>
      </c>
      <c r="K1381" s="1">
        <v>1</v>
      </c>
      <c r="L1381" s="1" t="s">
        <v>19</v>
      </c>
      <c r="M1381" s="1" t="b">
        <v>0</v>
      </c>
      <c r="N1381" s="2" t="s">
        <v>17</v>
      </c>
      <c r="O1381">
        <f t="shared" si="350"/>
        <v>18</v>
      </c>
      <c r="P1381">
        <f t="shared" si="351"/>
        <v>6</v>
      </c>
      <c r="Q1381">
        <f>IF(G1381="B",VLOOKUP(F1381,room_rates!$A$2:$G$8,3,FALSE),IF(G1381="P",VLOOKUP(F1381,room_rates!$A$2:$G$8,6,FALSE),IF(G1381="M",VLOOKUP(F1381,room_rates!$A$2:$G$8,7,FALSE),"")))</f>
        <v>120</v>
      </c>
      <c r="R1381">
        <f t="shared" si="352"/>
        <v>0</v>
      </c>
      <c r="S1381">
        <f>IF(J1381="Online Travel Agency",VLOOKUP(F1381,room_rates!$A$2:$G$8,3,FALSE)*15%,0)</f>
        <v>0</v>
      </c>
      <c r="T1381">
        <f t="shared" si="353"/>
        <v>0</v>
      </c>
      <c r="U1381">
        <f t="shared" si="354"/>
        <v>720</v>
      </c>
      <c r="V1381">
        <f t="shared" si="355"/>
        <v>6</v>
      </c>
    </row>
    <row r="1382" spans="1:22" ht="14.25" customHeight="1" x14ac:dyDescent="0.35">
      <c r="A1382" s="1">
        <v>1006695</v>
      </c>
      <c r="B1382" s="3">
        <v>45726</v>
      </c>
      <c r="C1382" s="3">
        <v>45735</v>
      </c>
      <c r="D1382" s="3">
        <v>45741</v>
      </c>
      <c r="E1382" s="1" t="s">
        <v>18</v>
      </c>
      <c r="F1382" s="1">
        <v>1</v>
      </c>
      <c r="G1382" s="1" t="s">
        <v>23</v>
      </c>
      <c r="H1382" s="1">
        <v>0</v>
      </c>
      <c r="I1382" s="1">
        <f t="shared" si="349"/>
        <v>0</v>
      </c>
      <c r="J1382" s="1" t="s">
        <v>24</v>
      </c>
      <c r="K1382" s="1">
        <v>3</v>
      </c>
      <c r="L1382" s="1" t="s">
        <v>16</v>
      </c>
      <c r="M1382" s="1" t="b">
        <v>0</v>
      </c>
      <c r="N1382" s="2" t="s">
        <v>17</v>
      </c>
      <c r="O1382">
        <f t="shared" si="350"/>
        <v>9</v>
      </c>
      <c r="P1382">
        <f t="shared" si="351"/>
        <v>6</v>
      </c>
      <c r="Q1382">
        <f>IF(G1382="B",VLOOKUP(F1382,room_rates!$A$2:$G$8,3,FALSE),IF(G1382="P",VLOOKUP(F1382,room_rates!$A$2:$G$8,6,FALSE),IF(G1382="M",VLOOKUP(F1382,room_rates!$A$2:$G$8,7,FALSE),"")))</f>
        <v>120</v>
      </c>
      <c r="R1382">
        <f t="shared" si="352"/>
        <v>0</v>
      </c>
      <c r="S1382">
        <f>IF(J1382="Online Travel Agency",VLOOKUP(F1382,room_rates!$A$2:$G$8,3,FALSE)*15%,0)</f>
        <v>18</v>
      </c>
      <c r="T1382">
        <f t="shared" si="353"/>
        <v>0</v>
      </c>
      <c r="U1382">
        <f t="shared" si="354"/>
        <v>1836</v>
      </c>
      <c r="V1382">
        <f t="shared" si="355"/>
        <v>18</v>
      </c>
    </row>
    <row r="1383" spans="1:22" ht="14.25" customHeight="1" x14ac:dyDescent="0.35">
      <c r="A1383" s="1">
        <v>1006814</v>
      </c>
      <c r="B1383" s="3">
        <v>45718</v>
      </c>
      <c r="C1383" s="3">
        <v>45735</v>
      </c>
      <c r="D1383" s="3">
        <v>45736</v>
      </c>
      <c r="E1383" s="1" t="s">
        <v>18</v>
      </c>
      <c r="F1383" s="1">
        <v>2</v>
      </c>
      <c r="G1383" s="1" t="s">
        <v>23</v>
      </c>
      <c r="H1383" s="1">
        <v>0</v>
      </c>
      <c r="I1383" s="1">
        <f t="shared" si="349"/>
        <v>0</v>
      </c>
      <c r="J1383" s="1" t="s">
        <v>24</v>
      </c>
      <c r="K1383" s="1">
        <v>3</v>
      </c>
      <c r="L1383" s="1" t="s">
        <v>16</v>
      </c>
      <c r="M1383" s="1" t="b">
        <v>0</v>
      </c>
      <c r="N1383" s="2" t="s">
        <v>17</v>
      </c>
      <c r="O1383">
        <f t="shared" si="350"/>
        <v>17</v>
      </c>
      <c r="P1383">
        <f t="shared" si="351"/>
        <v>1</v>
      </c>
      <c r="Q1383">
        <f>IF(G1383="B",VLOOKUP(F1383,room_rates!$A$2:$G$8,3,FALSE),IF(G1383="P",VLOOKUP(F1383,room_rates!$A$2:$G$8,6,FALSE),IF(G1383="M",VLOOKUP(F1383,room_rates!$A$2:$G$8,7,FALSE),"")))</f>
        <v>140</v>
      </c>
      <c r="R1383">
        <f t="shared" si="352"/>
        <v>0</v>
      </c>
      <c r="S1383">
        <f>IF(J1383="Online Travel Agency",VLOOKUP(F1383,room_rates!$A$2:$G$8,3,FALSE)*15%,0)</f>
        <v>21</v>
      </c>
      <c r="T1383">
        <f t="shared" si="353"/>
        <v>0</v>
      </c>
      <c r="U1383">
        <f t="shared" si="354"/>
        <v>357</v>
      </c>
      <c r="V1383">
        <f t="shared" si="355"/>
        <v>3</v>
      </c>
    </row>
    <row r="1384" spans="1:22" ht="14.25" hidden="1" customHeight="1" x14ac:dyDescent="0.35">
      <c r="A1384" s="1">
        <v>1006967</v>
      </c>
      <c r="B1384" s="3">
        <v>45726</v>
      </c>
      <c r="C1384" s="3">
        <v>45735</v>
      </c>
      <c r="E1384" s="1" t="s">
        <v>18</v>
      </c>
      <c r="F1384" s="1">
        <v>1</v>
      </c>
      <c r="H1384" s="1">
        <v>0</v>
      </c>
      <c r="I1384" s="1"/>
      <c r="J1384" s="2" t="s">
        <v>15</v>
      </c>
      <c r="K1384" s="1">
        <v>2</v>
      </c>
      <c r="L1384" s="1" t="s">
        <v>19</v>
      </c>
      <c r="N1384" s="2" t="s">
        <v>22</v>
      </c>
    </row>
    <row r="1385" spans="1:22" ht="14.25" hidden="1" customHeight="1" x14ac:dyDescent="0.35">
      <c r="A1385" s="1">
        <v>1007085</v>
      </c>
      <c r="B1385" s="3">
        <v>45718</v>
      </c>
      <c r="C1385" s="3">
        <v>45735</v>
      </c>
      <c r="E1385" s="1" t="s">
        <v>18</v>
      </c>
      <c r="F1385" s="1">
        <v>1</v>
      </c>
      <c r="H1385" s="1">
        <v>0</v>
      </c>
      <c r="I1385" s="1"/>
      <c r="J1385" s="2" t="s">
        <v>15</v>
      </c>
      <c r="K1385" s="1">
        <v>2</v>
      </c>
      <c r="L1385" s="1" t="s">
        <v>16</v>
      </c>
      <c r="N1385" s="2" t="s">
        <v>22</v>
      </c>
    </row>
    <row r="1386" spans="1:22" ht="14.25" customHeight="1" x14ac:dyDescent="0.35">
      <c r="A1386" s="1">
        <v>1001842</v>
      </c>
      <c r="B1386" s="3">
        <v>45719</v>
      </c>
      <c r="C1386" s="3">
        <v>45736</v>
      </c>
      <c r="D1386" s="3">
        <v>45740</v>
      </c>
      <c r="E1386" s="1" t="s">
        <v>18</v>
      </c>
      <c r="F1386" s="1">
        <v>1</v>
      </c>
      <c r="G1386" s="1" t="s">
        <v>23</v>
      </c>
      <c r="H1386" s="1">
        <v>0</v>
      </c>
      <c r="I1386" s="1">
        <f t="shared" ref="I1386:I1398" si="356">H1386/100</f>
        <v>0</v>
      </c>
      <c r="J1386" s="1" t="s">
        <v>15</v>
      </c>
      <c r="K1386" s="1">
        <v>1</v>
      </c>
      <c r="L1386" s="1" t="s">
        <v>19</v>
      </c>
      <c r="M1386" s="1" t="b">
        <v>1</v>
      </c>
      <c r="N1386" s="2" t="s">
        <v>17</v>
      </c>
      <c r="O1386">
        <f t="shared" ref="O1386:O1398" si="357">C1386-B1386</f>
        <v>17</v>
      </c>
      <c r="P1386">
        <f t="shared" ref="P1386:P1398" si="358">D1386-C1386</f>
        <v>4</v>
      </c>
      <c r="Q1386">
        <f>IF(G1386="B",VLOOKUP(F1386,room_rates!$A$2:$G$8,3,FALSE),IF(G1386="P",VLOOKUP(F1386,room_rates!$A$2:$G$8,6,FALSE),IF(G1386="M",VLOOKUP(F1386,room_rates!$A$2:$G$8,7,FALSE),"")))</f>
        <v>120</v>
      </c>
      <c r="R1386">
        <f t="shared" ref="R1386:R1398" si="359">Q1386*(H1386/100)</f>
        <v>0</v>
      </c>
      <c r="S1386">
        <f>IF(J1386="Online Travel Agency",VLOOKUP(F1386,room_rates!$A$2:$G$8,3,FALSE)*15%,0)</f>
        <v>0</v>
      </c>
      <c r="T1386">
        <f t="shared" ref="T1386:T1398" si="360">IF(M1386=TRUE, Q1386*1%,0)</f>
        <v>1.2</v>
      </c>
      <c r="U1386">
        <f t="shared" ref="U1386:U1398" si="361">(Q1386-R1386-S1386-T1386)*V1386</f>
        <v>475.2</v>
      </c>
      <c r="V1386">
        <f t="shared" ref="V1386:V1398" si="362">K1386*P1386</f>
        <v>4</v>
      </c>
    </row>
    <row r="1387" spans="1:22" ht="14.25" customHeight="1" x14ac:dyDescent="0.35">
      <c r="A1387" s="1">
        <v>1001961</v>
      </c>
      <c r="B1387" s="3">
        <v>45720</v>
      </c>
      <c r="C1387" s="3">
        <v>45736</v>
      </c>
      <c r="D1387" s="3">
        <v>45738</v>
      </c>
      <c r="E1387" s="1" t="s">
        <v>21</v>
      </c>
      <c r="F1387" s="1">
        <v>3</v>
      </c>
      <c r="G1387" s="1" t="s">
        <v>23</v>
      </c>
      <c r="H1387" s="1">
        <v>0</v>
      </c>
      <c r="I1387" s="1">
        <f t="shared" si="356"/>
        <v>0</v>
      </c>
      <c r="J1387" s="1" t="s">
        <v>15</v>
      </c>
      <c r="K1387" s="1">
        <v>2</v>
      </c>
      <c r="L1387" s="1" t="s">
        <v>19</v>
      </c>
      <c r="M1387" s="1" t="b">
        <v>1</v>
      </c>
      <c r="N1387" s="2" t="s">
        <v>17</v>
      </c>
      <c r="O1387">
        <f t="shared" si="357"/>
        <v>16</v>
      </c>
      <c r="P1387">
        <f t="shared" si="358"/>
        <v>2</v>
      </c>
      <c r="Q1387">
        <f>IF(G1387="B",VLOOKUP(F1387,room_rates!$A$2:$G$8,3,FALSE),IF(G1387="P",VLOOKUP(F1387,room_rates!$A$2:$G$8,6,FALSE),IF(G1387="M",VLOOKUP(F1387,room_rates!$A$2:$G$8,7,FALSE),"")))</f>
        <v>220</v>
      </c>
      <c r="R1387">
        <f t="shared" si="359"/>
        <v>0</v>
      </c>
      <c r="S1387">
        <f>IF(J1387="Online Travel Agency",VLOOKUP(F1387,room_rates!$A$2:$G$8,3,FALSE)*15%,0)</f>
        <v>0</v>
      </c>
      <c r="T1387">
        <f t="shared" si="360"/>
        <v>2.2000000000000002</v>
      </c>
      <c r="U1387">
        <f t="shared" si="361"/>
        <v>871.2</v>
      </c>
      <c r="V1387">
        <f t="shared" si="362"/>
        <v>4</v>
      </c>
    </row>
    <row r="1388" spans="1:22" ht="14.25" customHeight="1" x14ac:dyDescent="0.35">
      <c r="A1388" s="1">
        <v>1006201</v>
      </c>
      <c r="B1388" s="3">
        <v>45736</v>
      </c>
      <c r="C1388" s="3">
        <v>45736</v>
      </c>
      <c r="D1388" s="3">
        <v>45737</v>
      </c>
      <c r="E1388" s="1" t="s">
        <v>18</v>
      </c>
      <c r="F1388" s="1">
        <v>2</v>
      </c>
      <c r="G1388" s="1" t="s">
        <v>23</v>
      </c>
      <c r="H1388" s="1">
        <v>0</v>
      </c>
      <c r="I1388" s="1">
        <f t="shared" si="356"/>
        <v>0</v>
      </c>
      <c r="J1388" s="1" t="s">
        <v>20</v>
      </c>
      <c r="K1388" s="1">
        <v>1</v>
      </c>
      <c r="L1388" s="1" t="s">
        <v>19</v>
      </c>
      <c r="M1388" s="1" t="b">
        <v>0</v>
      </c>
      <c r="N1388" s="2" t="s">
        <v>17</v>
      </c>
      <c r="O1388">
        <f t="shared" si="357"/>
        <v>0</v>
      </c>
      <c r="P1388">
        <f t="shared" si="358"/>
        <v>1</v>
      </c>
      <c r="Q1388">
        <f>IF(G1388="B",VLOOKUP(F1388,room_rates!$A$2:$G$8,3,FALSE),IF(G1388="P",VLOOKUP(F1388,room_rates!$A$2:$G$8,6,FALSE),IF(G1388="M",VLOOKUP(F1388,room_rates!$A$2:$G$8,7,FALSE),"")))</f>
        <v>140</v>
      </c>
      <c r="R1388">
        <f t="shared" si="359"/>
        <v>0</v>
      </c>
      <c r="S1388">
        <f>IF(J1388="Online Travel Agency",VLOOKUP(F1388,room_rates!$A$2:$G$8,3,FALSE)*15%,0)</f>
        <v>0</v>
      </c>
      <c r="T1388">
        <f t="shared" si="360"/>
        <v>0</v>
      </c>
      <c r="U1388">
        <f t="shared" si="361"/>
        <v>140</v>
      </c>
      <c r="V1388">
        <f t="shared" si="362"/>
        <v>1</v>
      </c>
    </row>
    <row r="1389" spans="1:22" ht="14.25" customHeight="1" x14ac:dyDescent="0.35">
      <c r="A1389" s="1">
        <v>1006258</v>
      </c>
      <c r="B1389" s="3">
        <v>45736</v>
      </c>
      <c r="C1389" s="3">
        <v>45736</v>
      </c>
      <c r="D1389" s="3">
        <v>45740</v>
      </c>
      <c r="E1389" s="1" t="s">
        <v>18</v>
      </c>
      <c r="F1389" s="1">
        <v>1</v>
      </c>
      <c r="G1389" s="1" t="s">
        <v>23</v>
      </c>
      <c r="H1389" s="1">
        <v>0</v>
      </c>
      <c r="I1389" s="1">
        <f t="shared" si="356"/>
        <v>0</v>
      </c>
      <c r="J1389" s="1" t="s">
        <v>20</v>
      </c>
      <c r="K1389" s="1">
        <v>1</v>
      </c>
      <c r="L1389" s="1" t="s">
        <v>16</v>
      </c>
      <c r="M1389" s="1" t="b">
        <v>0</v>
      </c>
      <c r="N1389" s="2" t="s">
        <v>17</v>
      </c>
      <c r="O1389">
        <f t="shared" si="357"/>
        <v>0</v>
      </c>
      <c r="P1389">
        <f t="shared" si="358"/>
        <v>4</v>
      </c>
      <c r="Q1389">
        <f>IF(G1389="B",VLOOKUP(F1389,room_rates!$A$2:$G$8,3,FALSE),IF(G1389="P",VLOOKUP(F1389,room_rates!$A$2:$G$8,6,FALSE),IF(G1389="M",VLOOKUP(F1389,room_rates!$A$2:$G$8,7,FALSE),"")))</f>
        <v>120</v>
      </c>
      <c r="R1389">
        <f t="shared" si="359"/>
        <v>0</v>
      </c>
      <c r="S1389">
        <f>IF(J1389="Online Travel Agency",VLOOKUP(F1389,room_rates!$A$2:$G$8,3,FALSE)*15%,0)</f>
        <v>0</v>
      </c>
      <c r="T1389">
        <f t="shared" si="360"/>
        <v>0</v>
      </c>
      <c r="U1389">
        <f t="shared" si="361"/>
        <v>480</v>
      </c>
      <c r="V1389">
        <f t="shared" si="362"/>
        <v>4</v>
      </c>
    </row>
    <row r="1390" spans="1:22" ht="14.25" customHeight="1" x14ac:dyDescent="0.35">
      <c r="A1390" s="1">
        <v>1006269</v>
      </c>
      <c r="B1390" s="3">
        <v>45712</v>
      </c>
      <c r="C1390" s="3">
        <v>45736</v>
      </c>
      <c r="D1390" s="3">
        <v>45737</v>
      </c>
      <c r="E1390" s="1" t="s">
        <v>18</v>
      </c>
      <c r="F1390" s="1">
        <v>1</v>
      </c>
      <c r="G1390" s="1" t="s">
        <v>23</v>
      </c>
      <c r="H1390" s="1">
        <v>0</v>
      </c>
      <c r="I1390" s="1">
        <f t="shared" si="356"/>
        <v>0</v>
      </c>
      <c r="J1390" s="1" t="s">
        <v>15</v>
      </c>
      <c r="K1390" s="1">
        <v>1</v>
      </c>
      <c r="L1390" s="1" t="s">
        <v>16</v>
      </c>
      <c r="M1390" s="1" t="b">
        <v>0</v>
      </c>
      <c r="N1390" s="2" t="s">
        <v>17</v>
      </c>
      <c r="O1390">
        <f t="shared" si="357"/>
        <v>24</v>
      </c>
      <c r="P1390">
        <f t="shared" si="358"/>
        <v>1</v>
      </c>
      <c r="Q1390">
        <f>IF(G1390="B",VLOOKUP(F1390,room_rates!$A$2:$G$8,3,FALSE),IF(G1390="P",VLOOKUP(F1390,room_rates!$A$2:$G$8,6,FALSE),IF(G1390="M",VLOOKUP(F1390,room_rates!$A$2:$G$8,7,FALSE),"")))</f>
        <v>120</v>
      </c>
      <c r="R1390">
        <f t="shared" si="359"/>
        <v>0</v>
      </c>
      <c r="S1390">
        <f>IF(J1390="Online Travel Agency",VLOOKUP(F1390,room_rates!$A$2:$G$8,3,FALSE)*15%,0)</f>
        <v>0</v>
      </c>
      <c r="T1390">
        <f t="shared" si="360"/>
        <v>0</v>
      </c>
      <c r="U1390">
        <f t="shared" si="361"/>
        <v>120</v>
      </c>
      <c r="V1390">
        <f t="shared" si="362"/>
        <v>1</v>
      </c>
    </row>
    <row r="1391" spans="1:22" ht="14.25" customHeight="1" x14ac:dyDescent="0.35">
      <c r="A1391" s="1">
        <v>1006420</v>
      </c>
      <c r="B1391" s="3">
        <v>45727</v>
      </c>
      <c r="C1391" s="3">
        <v>45736</v>
      </c>
      <c r="D1391" s="3">
        <v>45741</v>
      </c>
      <c r="E1391" s="1" t="s">
        <v>18</v>
      </c>
      <c r="F1391" s="1">
        <v>2</v>
      </c>
      <c r="G1391" s="1" t="s">
        <v>23</v>
      </c>
      <c r="H1391" s="1">
        <v>0</v>
      </c>
      <c r="I1391" s="1">
        <f t="shared" si="356"/>
        <v>0</v>
      </c>
      <c r="J1391" s="1" t="s">
        <v>24</v>
      </c>
      <c r="K1391" s="1">
        <v>2</v>
      </c>
      <c r="L1391" s="1" t="s">
        <v>16</v>
      </c>
      <c r="M1391" s="1" t="b">
        <v>0</v>
      </c>
      <c r="N1391" s="2" t="s">
        <v>17</v>
      </c>
      <c r="O1391">
        <f t="shared" si="357"/>
        <v>9</v>
      </c>
      <c r="P1391">
        <f t="shared" si="358"/>
        <v>5</v>
      </c>
      <c r="Q1391">
        <f>IF(G1391="B",VLOOKUP(F1391,room_rates!$A$2:$G$8,3,FALSE),IF(G1391="P",VLOOKUP(F1391,room_rates!$A$2:$G$8,6,FALSE),IF(G1391="M",VLOOKUP(F1391,room_rates!$A$2:$G$8,7,FALSE),"")))</f>
        <v>140</v>
      </c>
      <c r="R1391">
        <f t="shared" si="359"/>
        <v>0</v>
      </c>
      <c r="S1391">
        <f>IF(J1391="Online Travel Agency",VLOOKUP(F1391,room_rates!$A$2:$G$8,3,FALSE)*15%,0)</f>
        <v>21</v>
      </c>
      <c r="T1391">
        <f t="shared" si="360"/>
        <v>0</v>
      </c>
      <c r="U1391">
        <f t="shared" si="361"/>
        <v>1190</v>
      </c>
      <c r="V1391">
        <f t="shared" si="362"/>
        <v>10</v>
      </c>
    </row>
    <row r="1392" spans="1:22" ht="14.25" customHeight="1" x14ac:dyDescent="0.35">
      <c r="A1392" s="1">
        <v>1006554</v>
      </c>
      <c r="B1392" s="3">
        <v>45720</v>
      </c>
      <c r="C1392" s="3">
        <v>45736</v>
      </c>
      <c r="D1392" s="3">
        <v>45741</v>
      </c>
      <c r="E1392" s="1" t="s">
        <v>21</v>
      </c>
      <c r="F1392" s="1">
        <v>3</v>
      </c>
      <c r="G1392" s="1" t="s">
        <v>23</v>
      </c>
      <c r="H1392" s="1">
        <v>0</v>
      </c>
      <c r="I1392" s="1">
        <f t="shared" si="356"/>
        <v>0</v>
      </c>
      <c r="J1392" s="1" t="s">
        <v>24</v>
      </c>
      <c r="K1392" s="1">
        <v>3</v>
      </c>
      <c r="L1392" s="1" t="s">
        <v>16</v>
      </c>
      <c r="M1392" s="1" t="b">
        <v>0</v>
      </c>
      <c r="N1392" s="2" t="s">
        <v>17</v>
      </c>
      <c r="O1392">
        <f t="shared" si="357"/>
        <v>16</v>
      </c>
      <c r="P1392">
        <f t="shared" si="358"/>
        <v>5</v>
      </c>
      <c r="Q1392">
        <f>IF(G1392="B",VLOOKUP(F1392,room_rates!$A$2:$G$8,3,FALSE),IF(G1392="P",VLOOKUP(F1392,room_rates!$A$2:$G$8,6,FALSE),IF(G1392="M",VLOOKUP(F1392,room_rates!$A$2:$G$8,7,FALSE),"")))</f>
        <v>220</v>
      </c>
      <c r="R1392">
        <f t="shared" si="359"/>
        <v>0</v>
      </c>
      <c r="S1392">
        <f>IF(J1392="Online Travel Agency",VLOOKUP(F1392,room_rates!$A$2:$G$8,3,FALSE)*15%,0)</f>
        <v>33</v>
      </c>
      <c r="T1392">
        <f t="shared" si="360"/>
        <v>0</v>
      </c>
      <c r="U1392">
        <f t="shared" si="361"/>
        <v>2805</v>
      </c>
      <c r="V1392">
        <f t="shared" si="362"/>
        <v>15</v>
      </c>
    </row>
    <row r="1393" spans="1:22" ht="14.25" customHeight="1" x14ac:dyDescent="0.35">
      <c r="A1393" s="1">
        <v>1006600</v>
      </c>
      <c r="B1393" s="3">
        <v>45723</v>
      </c>
      <c r="C1393" s="3">
        <v>45736</v>
      </c>
      <c r="D1393" s="3">
        <v>45738</v>
      </c>
      <c r="E1393" s="1" t="s">
        <v>21</v>
      </c>
      <c r="F1393" s="1">
        <v>3</v>
      </c>
      <c r="G1393" s="1" t="s">
        <v>23</v>
      </c>
      <c r="H1393" s="1">
        <v>0</v>
      </c>
      <c r="I1393" s="1">
        <f t="shared" si="356"/>
        <v>0</v>
      </c>
      <c r="J1393" s="1" t="s">
        <v>24</v>
      </c>
      <c r="K1393" s="1">
        <v>3</v>
      </c>
      <c r="L1393" s="1" t="s">
        <v>19</v>
      </c>
      <c r="M1393" s="1" t="b">
        <v>1</v>
      </c>
      <c r="N1393" s="2" t="s">
        <v>17</v>
      </c>
      <c r="O1393">
        <f t="shared" si="357"/>
        <v>13</v>
      </c>
      <c r="P1393">
        <f t="shared" si="358"/>
        <v>2</v>
      </c>
      <c r="Q1393">
        <f>IF(G1393="B",VLOOKUP(F1393,room_rates!$A$2:$G$8,3,FALSE),IF(G1393="P",VLOOKUP(F1393,room_rates!$A$2:$G$8,6,FALSE),IF(G1393="M",VLOOKUP(F1393,room_rates!$A$2:$G$8,7,FALSE),"")))</f>
        <v>220</v>
      </c>
      <c r="R1393">
        <f t="shared" si="359"/>
        <v>0</v>
      </c>
      <c r="S1393">
        <f>IF(J1393="Online Travel Agency",VLOOKUP(F1393,room_rates!$A$2:$G$8,3,FALSE)*15%,0)</f>
        <v>33</v>
      </c>
      <c r="T1393">
        <f t="shared" si="360"/>
        <v>2.2000000000000002</v>
      </c>
      <c r="U1393">
        <f t="shared" si="361"/>
        <v>1108.8000000000002</v>
      </c>
      <c r="V1393">
        <f t="shared" si="362"/>
        <v>6</v>
      </c>
    </row>
    <row r="1394" spans="1:22" ht="14.25" customHeight="1" x14ac:dyDescent="0.35">
      <c r="A1394" s="1">
        <v>1006659</v>
      </c>
      <c r="B1394" s="3">
        <v>45731</v>
      </c>
      <c r="C1394" s="3">
        <v>45736</v>
      </c>
      <c r="D1394" s="3">
        <v>45741</v>
      </c>
      <c r="E1394" s="1" t="s">
        <v>18</v>
      </c>
      <c r="F1394" s="1">
        <v>2</v>
      </c>
      <c r="G1394" s="1" t="s">
        <v>23</v>
      </c>
      <c r="H1394" s="1">
        <v>0</v>
      </c>
      <c r="I1394" s="1">
        <f t="shared" si="356"/>
        <v>0</v>
      </c>
      <c r="J1394" s="1" t="s">
        <v>15</v>
      </c>
      <c r="K1394" s="1">
        <v>2</v>
      </c>
      <c r="L1394" s="1" t="s">
        <v>19</v>
      </c>
      <c r="M1394" s="1" t="b">
        <v>1</v>
      </c>
      <c r="N1394" s="2" t="s">
        <v>17</v>
      </c>
      <c r="O1394">
        <f t="shared" si="357"/>
        <v>5</v>
      </c>
      <c r="P1394">
        <f t="shared" si="358"/>
        <v>5</v>
      </c>
      <c r="Q1394">
        <f>IF(G1394="B",VLOOKUP(F1394,room_rates!$A$2:$G$8,3,FALSE),IF(G1394="P",VLOOKUP(F1394,room_rates!$A$2:$G$8,6,FALSE),IF(G1394="M",VLOOKUP(F1394,room_rates!$A$2:$G$8,7,FALSE),"")))</f>
        <v>140</v>
      </c>
      <c r="R1394">
        <f t="shared" si="359"/>
        <v>0</v>
      </c>
      <c r="S1394">
        <f>IF(J1394="Online Travel Agency",VLOOKUP(F1394,room_rates!$A$2:$G$8,3,FALSE)*15%,0)</f>
        <v>0</v>
      </c>
      <c r="T1394">
        <f t="shared" si="360"/>
        <v>1.4000000000000001</v>
      </c>
      <c r="U1394">
        <f t="shared" si="361"/>
        <v>1386</v>
      </c>
      <c r="V1394">
        <f t="shared" si="362"/>
        <v>10</v>
      </c>
    </row>
    <row r="1395" spans="1:22" ht="14.25" customHeight="1" x14ac:dyDescent="0.35">
      <c r="A1395" s="1">
        <v>1006755</v>
      </c>
      <c r="B1395" s="3">
        <v>45736</v>
      </c>
      <c r="C1395" s="3">
        <v>45736</v>
      </c>
      <c r="D1395" s="3">
        <v>45741</v>
      </c>
      <c r="E1395" s="1" t="s">
        <v>18</v>
      </c>
      <c r="F1395" s="1">
        <v>2</v>
      </c>
      <c r="G1395" s="1" t="s">
        <v>23</v>
      </c>
      <c r="H1395" s="1">
        <v>0</v>
      </c>
      <c r="I1395" s="1">
        <f t="shared" si="356"/>
        <v>0</v>
      </c>
      <c r="J1395" s="1" t="s">
        <v>20</v>
      </c>
      <c r="K1395" s="1">
        <v>2</v>
      </c>
      <c r="L1395" s="1" t="s">
        <v>16</v>
      </c>
      <c r="M1395" s="1" t="b">
        <v>0</v>
      </c>
      <c r="N1395" s="2" t="s">
        <v>17</v>
      </c>
      <c r="O1395">
        <f t="shared" si="357"/>
        <v>0</v>
      </c>
      <c r="P1395">
        <f t="shared" si="358"/>
        <v>5</v>
      </c>
      <c r="Q1395">
        <f>IF(G1395="B",VLOOKUP(F1395,room_rates!$A$2:$G$8,3,FALSE),IF(G1395="P",VLOOKUP(F1395,room_rates!$A$2:$G$8,6,FALSE),IF(G1395="M",VLOOKUP(F1395,room_rates!$A$2:$G$8,7,FALSE),"")))</f>
        <v>140</v>
      </c>
      <c r="R1395">
        <f t="shared" si="359"/>
        <v>0</v>
      </c>
      <c r="S1395">
        <f>IF(J1395="Online Travel Agency",VLOOKUP(F1395,room_rates!$A$2:$G$8,3,FALSE)*15%,0)</f>
        <v>0</v>
      </c>
      <c r="T1395">
        <f t="shared" si="360"/>
        <v>0</v>
      </c>
      <c r="U1395">
        <f t="shared" si="361"/>
        <v>1400</v>
      </c>
      <c r="V1395">
        <f t="shared" si="362"/>
        <v>10</v>
      </c>
    </row>
    <row r="1396" spans="1:22" ht="14.25" customHeight="1" x14ac:dyDescent="0.35">
      <c r="A1396" s="1">
        <v>1006778</v>
      </c>
      <c r="B1396" s="3">
        <v>45736</v>
      </c>
      <c r="C1396" s="3">
        <v>45736</v>
      </c>
      <c r="D1396" s="3">
        <v>45739</v>
      </c>
      <c r="E1396" s="1" t="s">
        <v>18</v>
      </c>
      <c r="F1396" s="1">
        <v>1</v>
      </c>
      <c r="G1396" s="1" t="s">
        <v>23</v>
      </c>
      <c r="H1396" s="1">
        <v>0</v>
      </c>
      <c r="I1396" s="1">
        <f t="shared" si="356"/>
        <v>0</v>
      </c>
      <c r="J1396" s="1" t="s">
        <v>20</v>
      </c>
      <c r="K1396" s="1">
        <v>2</v>
      </c>
      <c r="L1396" s="1" t="s">
        <v>19</v>
      </c>
      <c r="M1396" s="1" t="b">
        <v>1</v>
      </c>
      <c r="N1396" s="2" t="s">
        <v>17</v>
      </c>
      <c r="O1396">
        <f t="shared" si="357"/>
        <v>0</v>
      </c>
      <c r="P1396">
        <f t="shared" si="358"/>
        <v>3</v>
      </c>
      <c r="Q1396">
        <f>IF(G1396="B",VLOOKUP(F1396,room_rates!$A$2:$G$8,3,FALSE),IF(G1396="P",VLOOKUP(F1396,room_rates!$A$2:$G$8,6,FALSE),IF(G1396="M",VLOOKUP(F1396,room_rates!$A$2:$G$8,7,FALSE),"")))</f>
        <v>120</v>
      </c>
      <c r="R1396">
        <f t="shared" si="359"/>
        <v>0</v>
      </c>
      <c r="S1396">
        <f>IF(J1396="Online Travel Agency",VLOOKUP(F1396,room_rates!$A$2:$G$8,3,FALSE)*15%,0)</f>
        <v>0</v>
      </c>
      <c r="T1396">
        <f t="shared" si="360"/>
        <v>1.2</v>
      </c>
      <c r="U1396">
        <f t="shared" si="361"/>
        <v>712.8</v>
      </c>
      <c r="V1396">
        <f t="shared" si="362"/>
        <v>6</v>
      </c>
    </row>
    <row r="1397" spans="1:22" ht="14.25" customHeight="1" x14ac:dyDescent="0.35">
      <c r="A1397" s="1">
        <v>1006847</v>
      </c>
      <c r="B1397" s="3">
        <v>45736</v>
      </c>
      <c r="C1397" s="3">
        <v>45736</v>
      </c>
      <c r="D1397" s="3">
        <v>45739</v>
      </c>
      <c r="E1397" s="1" t="s">
        <v>18</v>
      </c>
      <c r="F1397" s="1">
        <v>1</v>
      </c>
      <c r="G1397" s="1" t="s">
        <v>23</v>
      </c>
      <c r="H1397" s="1">
        <v>0</v>
      </c>
      <c r="I1397" s="1">
        <f t="shared" si="356"/>
        <v>0</v>
      </c>
      <c r="J1397" s="1" t="s">
        <v>20</v>
      </c>
      <c r="K1397" s="1">
        <v>1</v>
      </c>
      <c r="L1397" s="1" t="s">
        <v>16</v>
      </c>
      <c r="M1397" s="1" t="b">
        <v>0</v>
      </c>
      <c r="N1397" s="2" t="s">
        <v>17</v>
      </c>
      <c r="O1397">
        <f t="shared" si="357"/>
        <v>0</v>
      </c>
      <c r="P1397">
        <f t="shared" si="358"/>
        <v>3</v>
      </c>
      <c r="Q1397">
        <f>IF(G1397="B",VLOOKUP(F1397,room_rates!$A$2:$G$8,3,FALSE),IF(G1397="P",VLOOKUP(F1397,room_rates!$A$2:$G$8,6,FALSE),IF(G1397="M",VLOOKUP(F1397,room_rates!$A$2:$G$8,7,FALSE),"")))</f>
        <v>120</v>
      </c>
      <c r="R1397">
        <f t="shared" si="359"/>
        <v>0</v>
      </c>
      <c r="S1397">
        <f>IF(J1397="Online Travel Agency",VLOOKUP(F1397,room_rates!$A$2:$G$8,3,FALSE)*15%,0)</f>
        <v>0</v>
      </c>
      <c r="T1397">
        <f t="shared" si="360"/>
        <v>0</v>
      </c>
      <c r="U1397">
        <f t="shared" si="361"/>
        <v>360</v>
      </c>
      <c r="V1397">
        <f t="shared" si="362"/>
        <v>3</v>
      </c>
    </row>
    <row r="1398" spans="1:22" ht="14.25" customHeight="1" x14ac:dyDescent="0.35">
      <c r="A1398" s="1">
        <v>1006884</v>
      </c>
      <c r="B1398" s="3">
        <v>45736</v>
      </c>
      <c r="C1398" s="3">
        <v>45736</v>
      </c>
      <c r="D1398" s="3">
        <v>45743</v>
      </c>
      <c r="E1398" s="1" t="s">
        <v>18</v>
      </c>
      <c r="F1398" s="1">
        <v>1</v>
      </c>
      <c r="G1398" s="1" t="s">
        <v>23</v>
      </c>
      <c r="H1398" s="1">
        <v>0</v>
      </c>
      <c r="I1398" s="1">
        <f t="shared" si="356"/>
        <v>0</v>
      </c>
      <c r="J1398" s="1" t="s">
        <v>20</v>
      </c>
      <c r="K1398" s="1">
        <v>1</v>
      </c>
      <c r="L1398" s="1" t="s">
        <v>16</v>
      </c>
      <c r="M1398" s="1" t="b">
        <v>0</v>
      </c>
      <c r="N1398" s="2" t="s">
        <v>17</v>
      </c>
      <c r="O1398">
        <f t="shared" si="357"/>
        <v>0</v>
      </c>
      <c r="P1398">
        <f t="shared" si="358"/>
        <v>7</v>
      </c>
      <c r="Q1398">
        <f>IF(G1398="B",VLOOKUP(F1398,room_rates!$A$2:$G$8,3,FALSE),IF(G1398="P",VLOOKUP(F1398,room_rates!$A$2:$G$8,6,FALSE),IF(G1398="M",VLOOKUP(F1398,room_rates!$A$2:$G$8,7,FALSE),"")))</f>
        <v>120</v>
      </c>
      <c r="R1398">
        <f t="shared" si="359"/>
        <v>0</v>
      </c>
      <c r="S1398">
        <f>IF(J1398="Online Travel Agency",VLOOKUP(F1398,room_rates!$A$2:$G$8,3,FALSE)*15%,0)</f>
        <v>0</v>
      </c>
      <c r="T1398">
        <f t="shared" si="360"/>
        <v>0</v>
      </c>
      <c r="U1398">
        <f t="shared" si="361"/>
        <v>840</v>
      </c>
      <c r="V1398">
        <f t="shared" si="362"/>
        <v>7</v>
      </c>
    </row>
    <row r="1399" spans="1:22" ht="14.25" hidden="1" customHeight="1" x14ac:dyDescent="0.35">
      <c r="A1399" s="1">
        <v>1006932</v>
      </c>
      <c r="B1399" s="3">
        <v>45731</v>
      </c>
      <c r="C1399" s="3">
        <v>45736</v>
      </c>
      <c r="E1399" s="1" t="s">
        <v>18</v>
      </c>
      <c r="F1399" s="1">
        <v>1</v>
      </c>
      <c r="H1399" s="1">
        <v>0</v>
      </c>
      <c r="I1399" s="1"/>
      <c r="J1399" s="2" t="s">
        <v>15</v>
      </c>
      <c r="K1399" s="1">
        <v>1</v>
      </c>
      <c r="L1399" s="1" t="s">
        <v>16</v>
      </c>
      <c r="N1399" s="2" t="s">
        <v>22</v>
      </c>
    </row>
    <row r="1400" spans="1:22" ht="14.25" hidden="1" customHeight="1" x14ac:dyDescent="0.35">
      <c r="A1400" s="1">
        <v>1007027</v>
      </c>
      <c r="B1400" s="3">
        <v>45736</v>
      </c>
      <c r="C1400" s="3">
        <v>45736</v>
      </c>
      <c r="E1400" s="1" t="s">
        <v>18</v>
      </c>
      <c r="F1400" s="1">
        <v>1</v>
      </c>
      <c r="H1400" s="1">
        <v>0</v>
      </c>
      <c r="I1400" s="1"/>
      <c r="J1400" s="2" t="s">
        <v>15</v>
      </c>
      <c r="K1400" s="1">
        <v>1</v>
      </c>
      <c r="L1400" s="1" t="s">
        <v>16</v>
      </c>
      <c r="N1400" s="2" t="s">
        <v>22</v>
      </c>
    </row>
    <row r="1401" spans="1:22" ht="14.25" hidden="1" customHeight="1" x14ac:dyDescent="0.35">
      <c r="A1401" s="1">
        <v>1007049</v>
      </c>
      <c r="B1401" s="3">
        <v>45736</v>
      </c>
      <c r="C1401" s="3">
        <v>45736</v>
      </c>
      <c r="E1401" s="1" t="s">
        <v>21</v>
      </c>
      <c r="F1401" s="1">
        <v>4</v>
      </c>
      <c r="H1401" s="1">
        <v>0</v>
      </c>
      <c r="I1401" s="1"/>
      <c r="J1401" s="2" t="s">
        <v>15</v>
      </c>
      <c r="K1401" s="1">
        <v>3</v>
      </c>
      <c r="L1401" s="1" t="s">
        <v>16</v>
      </c>
      <c r="N1401" s="2" t="s">
        <v>22</v>
      </c>
    </row>
    <row r="1402" spans="1:22" ht="14.25" hidden="1" customHeight="1" x14ac:dyDescent="0.35">
      <c r="A1402" s="1">
        <v>1007116</v>
      </c>
      <c r="B1402" s="3">
        <v>45736</v>
      </c>
      <c r="C1402" s="3">
        <v>45736</v>
      </c>
      <c r="E1402" s="1" t="s">
        <v>18</v>
      </c>
      <c r="F1402" s="1">
        <v>1</v>
      </c>
      <c r="H1402" s="1">
        <v>0</v>
      </c>
      <c r="I1402" s="1"/>
      <c r="J1402" s="2" t="s">
        <v>15</v>
      </c>
      <c r="K1402" s="1">
        <v>1</v>
      </c>
      <c r="L1402" s="1" t="s">
        <v>16</v>
      </c>
      <c r="N1402" s="2" t="s">
        <v>22</v>
      </c>
    </row>
    <row r="1403" spans="1:22" ht="14.25" hidden="1" customHeight="1" x14ac:dyDescent="0.35">
      <c r="A1403" s="1">
        <v>1007153</v>
      </c>
      <c r="B1403" s="3">
        <v>45736</v>
      </c>
      <c r="C1403" s="3">
        <v>45736</v>
      </c>
      <c r="E1403" s="1" t="s">
        <v>18</v>
      </c>
      <c r="F1403" s="1">
        <v>1</v>
      </c>
      <c r="H1403" s="1">
        <v>0</v>
      </c>
      <c r="I1403" s="1"/>
      <c r="J1403" s="2" t="s">
        <v>15</v>
      </c>
      <c r="K1403" s="1">
        <v>1</v>
      </c>
      <c r="L1403" s="1" t="s">
        <v>19</v>
      </c>
      <c r="N1403" s="2" t="s">
        <v>22</v>
      </c>
    </row>
    <row r="1404" spans="1:22" ht="14.25" customHeight="1" x14ac:dyDescent="0.35">
      <c r="A1404" s="1">
        <v>1006284</v>
      </c>
      <c r="B1404" s="3">
        <v>45737</v>
      </c>
      <c r="C1404" s="3">
        <v>45737</v>
      </c>
      <c r="D1404" s="3">
        <v>45741</v>
      </c>
      <c r="E1404" s="1" t="s">
        <v>21</v>
      </c>
      <c r="F1404" s="1">
        <v>3</v>
      </c>
      <c r="G1404" s="1" t="s">
        <v>23</v>
      </c>
      <c r="H1404" s="1">
        <v>0</v>
      </c>
      <c r="I1404" s="1">
        <f t="shared" ref="I1404:I1409" si="363">H1404/100</f>
        <v>0</v>
      </c>
      <c r="J1404" s="1" t="s">
        <v>20</v>
      </c>
      <c r="K1404" s="1">
        <v>1</v>
      </c>
      <c r="L1404" s="1" t="s">
        <v>19</v>
      </c>
      <c r="M1404" s="1" t="b">
        <v>1</v>
      </c>
      <c r="N1404" s="2" t="s">
        <v>17</v>
      </c>
      <c r="O1404">
        <f t="shared" ref="O1404:O1409" si="364">C1404-B1404</f>
        <v>0</v>
      </c>
      <c r="P1404">
        <f t="shared" ref="P1404:P1409" si="365">D1404-C1404</f>
        <v>4</v>
      </c>
      <c r="Q1404">
        <f>IF(G1404="B",VLOOKUP(F1404,room_rates!$A$2:$G$8,3,FALSE),IF(G1404="P",VLOOKUP(F1404,room_rates!$A$2:$G$8,6,FALSE),IF(G1404="M",VLOOKUP(F1404,room_rates!$A$2:$G$8,7,FALSE),"")))</f>
        <v>220</v>
      </c>
      <c r="R1404">
        <f t="shared" ref="R1404:R1409" si="366">Q1404*(H1404/100)</f>
        <v>0</v>
      </c>
      <c r="S1404">
        <f>IF(J1404="Online Travel Agency",VLOOKUP(F1404,room_rates!$A$2:$G$8,3,FALSE)*15%,0)</f>
        <v>0</v>
      </c>
      <c r="T1404">
        <f t="shared" ref="T1404:T1409" si="367">IF(M1404=TRUE, Q1404*1%,0)</f>
        <v>2.2000000000000002</v>
      </c>
      <c r="U1404">
        <f t="shared" ref="U1404:U1409" si="368">(Q1404-R1404-S1404-T1404)*V1404</f>
        <v>871.2</v>
      </c>
      <c r="V1404">
        <f t="shared" ref="V1404:V1409" si="369">K1404*P1404</f>
        <v>4</v>
      </c>
    </row>
    <row r="1405" spans="1:22" ht="14.25" customHeight="1" x14ac:dyDescent="0.35">
      <c r="A1405" s="1">
        <v>1006481</v>
      </c>
      <c r="B1405" s="3">
        <v>45721</v>
      </c>
      <c r="C1405" s="3">
        <v>45737</v>
      </c>
      <c r="D1405" s="3">
        <v>45743</v>
      </c>
      <c r="E1405" s="1" t="s">
        <v>18</v>
      </c>
      <c r="F1405" s="1">
        <v>2</v>
      </c>
      <c r="G1405" s="1" t="s">
        <v>23</v>
      </c>
      <c r="H1405" s="1">
        <v>0</v>
      </c>
      <c r="I1405" s="1">
        <f t="shared" si="363"/>
        <v>0</v>
      </c>
      <c r="J1405" s="1" t="s">
        <v>24</v>
      </c>
      <c r="K1405" s="1">
        <v>3</v>
      </c>
      <c r="L1405" s="1" t="s">
        <v>16</v>
      </c>
      <c r="M1405" s="1" t="b">
        <v>0</v>
      </c>
      <c r="N1405" s="2" t="s">
        <v>17</v>
      </c>
      <c r="O1405">
        <f t="shared" si="364"/>
        <v>16</v>
      </c>
      <c r="P1405">
        <f t="shared" si="365"/>
        <v>6</v>
      </c>
      <c r="Q1405">
        <f>IF(G1405="B",VLOOKUP(F1405,room_rates!$A$2:$G$8,3,FALSE),IF(G1405="P",VLOOKUP(F1405,room_rates!$A$2:$G$8,6,FALSE),IF(G1405="M",VLOOKUP(F1405,room_rates!$A$2:$G$8,7,FALSE),"")))</f>
        <v>140</v>
      </c>
      <c r="R1405">
        <f t="shared" si="366"/>
        <v>0</v>
      </c>
      <c r="S1405">
        <f>IF(J1405="Online Travel Agency",VLOOKUP(F1405,room_rates!$A$2:$G$8,3,FALSE)*15%,0)</f>
        <v>21</v>
      </c>
      <c r="T1405">
        <f t="shared" si="367"/>
        <v>0</v>
      </c>
      <c r="U1405">
        <f t="shared" si="368"/>
        <v>2142</v>
      </c>
      <c r="V1405">
        <f t="shared" si="369"/>
        <v>18</v>
      </c>
    </row>
    <row r="1406" spans="1:22" ht="14.25" customHeight="1" x14ac:dyDescent="0.35">
      <c r="A1406" s="1">
        <v>1006493</v>
      </c>
      <c r="B1406" s="3">
        <v>45703</v>
      </c>
      <c r="C1406" s="3">
        <v>45737</v>
      </c>
      <c r="D1406" s="3">
        <v>45742</v>
      </c>
      <c r="E1406" s="1" t="s">
        <v>18</v>
      </c>
      <c r="F1406" s="1">
        <v>1</v>
      </c>
      <c r="G1406" s="1" t="s">
        <v>23</v>
      </c>
      <c r="H1406" s="1">
        <v>0</v>
      </c>
      <c r="I1406" s="1">
        <f t="shared" si="363"/>
        <v>0</v>
      </c>
      <c r="J1406" s="1" t="s">
        <v>15</v>
      </c>
      <c r="K1406" s="1">
        <v>2</v>
      </c>
      <c r="L1406" s="1" t="s">
        <v>16</v>
      </c>
      <c r="M1406" s="1" t="b">
        <v>0</v>
      </c>
      <c r="N1406" s="2" t="s">
        <v>17</v>
      </c>
      <c r="O1406">
        <f t="shared" si="364"/>
        <v>34</v>
      </c>
      <c r="P1406">
        <f t="shared" si="365"/>
        <v>5</v>
      </c>
      <c r="Q1406">
        <f>IF(G1406="B",VLOOKUP(F1406,room_rates!$A$2:$G$8,3,FALSE),IF(G1406="P",VLOOKUP(F1406,room_rates!$A$2:$G$8,6,FALSE),IF(G1406="M",VLOOKUP(F1406,room_rates!$A$2:$G$8,7,FALSE),"")))</f>
        <v>120</v>
      </c>
      <c r="R1406">
        <f t="shared" si="366"/>
        <v>0</v>
      </c>
      <c r="S1406">
        <f>IF(J1406="Online Travel Agency",VLOOKUP(F1406,room_rates!$A$2:$G$8,3,FALSE)*15%,0)</f>
        <v>0</v>
      </c>
      <c r="T1406">
        <f t="shared" si="367"/>
        <v>0</v>
      </c>
      <c r="U1406">
        <f t="shared" si="368"/>
        <v>1200</v>
      </c>
      <c r="V1406">
        <f t="shared" si="369"/>
        <v>10</v>
      </c>
    </row>
    <row r="1407" spans="1:22" ht="14.25" customHeight="1" x14ac:dyDescent="0.35">
      <c r="A1407" s="1">
        <v>1006592</v>
      </c>
      <c r="B1407" s="3">
        <v>45737</v>
      </c>
      <c r="C1407" s="3">
        <v>45737</v>
      </c>
      <c r="D1407" s="3">
        <v>45742</v>
      </c>
      <c r="E1407" s="1" t="s">
        <v>21</v>
      </c>
      <c r="F1407" s="1">
        <v>3</v>
      </c>
      <c r="G1407" s="1" t="s">
        <v>23</v>
      </c>
      <c r="H1407" s="1">
        <v>0</v>
      </c>
      <c r="I1407" s="1">
        <f t="shared" si="363"/>
        <v>0</v>
      </c>
      <c r="J1407" s="1" t="s">
        <v>20</v>
      </c>
      <c r="K1407" s="1">
        <v>1</v>
      </c>
      <c r="L1407" s="1" t="s">
        <v>19</v>
      </c>
      <c r="M1407" s="1" t="b">
        <v>0</v>
      </c>
      <c r="N1407" s="2" t="s">
        <v>17</v>
      </c>
      <c r="O1407">
        <f t="shared" si="364"/>
        <v>0</v>
      </c>
      <c r="P1407">
        <f t="shared" si="365"/>
        <v>5</v>
      </c>
      <c r="Q1407">
        <f>IF(G1407="B",VLOOKUP(F1407,room_rates!$A$2:$G$8,3,FALSE),IF(G1407="P",VLOOKUP(F1407,room_rates!$A$2:$G$8,6,FALSE),IF(G1407="M",VLOOKUP(F1407,room_rates!$A$2:$G$8,7,FALSE),"")))</f>
        <v>220</v>
      </c>
      <c r="R1407">
        <f t="shared" si="366"/>
        <v>0</v>
      </c>
      <c r="S1407">
        <f>IF(J1407="Online Travel Agency",VLOOKUP(F1407,room_rates!$A$2:$G$8,3,FALSE)*15%,0)</f>
        <v>0</v>
      </c>
      <c r="T1407">
        <f t="shared" si="367"/>
        <v>0</v>
      </c>
      <c r="U1407">
        <f t="shared" si="368"/>
        <v>1100</v>
      </c>
      <c r="V1407">
        <f t="shared" si="369"/>
        <v>5</v>
      </c>
    </row>
    <row r="1408" spans="1:22" ht="14.25" customHeight="1" x14ac:dyDescent="0.35">
      <c r="A1408" s="1">
        <v>1006594</v>
      </c>
      <c r="B1408" s="3">
        <v>45735</v>
      </c>
      <c r="C1408" s="3">
        <v>45737</v>
      </c>
      <c r="D1408" s="3">
        <v>45741</v>
      </c>
      <c r="E1408" s="1" t="s">
        <v>18</v>
      </c>
      <c r="F1408" s="1">
        <v>2</v>
      </c>
      <c r="G1408" s="1" t="s">
        <v>23</v>
      </c>
      <c r="H1408" s="1">
        <v>0</v>
      </c>
      <c r="I1408" s="1">
        <f t="shared" si="363"/>
        <v>0</v>
      </c>
      <c r="J1408" s="1" t="s">
        <v>15</v>
      </c>
      <c r="K1408" s="1">
        <v>3</v>
      </c>
      <c r="L1408" s="1" t="s">
        <v>19</v>
      </c>
      <c r="M1408" s="1" t="b">
        <v>1</v>
      </c>
      <c r="N1408" s="2" t="s">
        <v>17</v>
      </c>
      <c r="O1408">
        <f t="shared" si="364"/>
        <v>2</v>
      </c>
      <c r="P1408">
        <f t="shared" si="365"/>
        <v>4</v>
      </c>
      <c r="Q1408">
        <f>IF(G1408="B",VLOOKUP(F1408,room_rates!$A$2:$G$8,3,FALSE),IF(G1408="P",VLOOKUP(F1408,room_rates!$A$2:$G$8,6,FALSE),IF(G1408="M",VLOOKUP(F1408,room_rates!$A$2:$G$8,7,FALSE),"")))</f>
        <v>140</v>
      </c>
      <c r="R1408">
        <f t="shared" si="366"/>
        <v>0</v>
      </c>
      <c r="S1408">
        <f>IF(J1408="Online Travel Agency",VLOOKUP(F1408,room_rates!$A$2:$G$8,3,FALSE)*15%,0)</f>
        <v>0</v>
      </c>
      <c r="T1408">
        <f t="shared" si="367"/>
        <v>1.4000000000000001</v>
      </c>
      <c r="U1408">
        <f t="shared" si="368"/>
        <v>1663.1999999999998</v>
      </c>
      <c r="V1408">
        <f t="shared" si="369"/>
        <v>12</v>
      </c>
    </row>
    <row r="1409" spans="1:22" ht="14.25" customHeight="1" x14ac:dyDescent="0.35">
      <c r="A1409" s="1">
        <v>1006742</v>
      </c>
      <c r="B1409" s="3">
        <v>45737</v>
      </c>
      <c r="C1409" s="3">
        <v>45737</v>
      </c>
      <c r="D1409" s="3">
        <v>45739</v>
      </c>
      <c r="E1409" s="1" t="s">
        <v>18</v>
      </c>
      <c r="F1409" s="1">
        <v>2</v>
      </c>
      <c r="G1409" s="1" t="s">
        <v>23</v>
      </c>
      <c r="H1409" s="1">
        <v>0</v>
      </c>
      <c r="I1409" s="1">
        <f t="shared" si="363"/>
        <v>0</v>
      </c>
      <c r="J1409" s="1" t="s">
        <v>20</v>
      </c>
      <c r="K1409" s="1">
        <v>2</v>
      </c>
      <c r="L1409" s="1" t="s">
        <v>19</v>
      </c>
      <c r="M1409" s="1" t="b">
        <v>0</v>
      </c>
      <c r="N1409" s="2" t="s">
        <v>17</v>
      </c>
      <c r="O1409">
        <f t="shared" si="364"/>
        <v>0</v>
      </c>
      <c r="P1409">
        <f t="shared" si="365"/>
        <v>2</v>
      </c>
      <c r="Q1409">
        <f>IF(G1409="B",VLOOKUP(F1409,room_rates!$A$2:$G$8,3,FALSE),IF(G1409="P",VLOOKUP(F1409,room_rates!$A$2:$G$8,6,FALSE),IF(G1409="M",VLOOKUP(F1409,room_rates!$A$2:$G$8,7,FALSE),"")))</f>
        <v>140</v>
      </c>
      <c r="R1409">
        <f t="shared" si="366"/>
        <v>0</v>
      </c>
      <c r="S1409">
        <f>IF(J1409="Online Travel Agency",VLOOKUP(F1409,room_rates!$A$2:$G$8,3,FALSE)*15%,0)</f>
        <v>0</v>
      </c>
      <c r="T1409">
        <f t="shared" si="367"/>
        <v>0</v>
      </c>
      <c r="U1409">
        <f t="shared" si="368"/>
        <v>560</v>
      </c>
      <c r="V1409">
        <f t="shared" si="369"/>
        <v>4</v>
      </c>
    </row>
    <row r="1410" spans="1:22" ht="14.25" hidden="1" customHeight="1" x14ac:dyDescent="0.35">
      <c r="A1410" s="1">
        <v>1007014</v>
      </c>
      <c r="B1410" s="3">
        <v>45737</v>
      </c>
      <c r="C1410" s="3">
        <v>45737</v>
      </c>
      <c r="E1410" s="1" t="s">
        <v>18</v>
      </c>
      <c r="F1410" s="1">
        <v>1</v>
      </c>
      <c r="H1410" s="1">
        <v>0</v>
      </c>
      <c r="I1410" s="1"/>
      <c r="J1410" s="2" t="s">
        <v>15</v>
      </c>
      <c r="K1410" s="1">
        <v>1</v>
      </c>
      <c r="L1410" s="1" t="s">
        <v>19</v>
      </c>
      <c r="N1410" s="2" t="s">
        <v>22</v>
      </c>
    </row>
    <row r="1411" spans="1:22" ht="14.25" customHeight="1" x14ac:dyDescent="0.35">
      <c r="A1411" s="1">
        <v>1006192</v>
      </c>
      <c r="B1411" s="3">
        <v>45722</v>
      </c>
      <c r="C1411" s="3">
        <v>45738</v>
      </c>
      <c r="D1411" s="3">
        <v>45744</v>
      </c>
      <c r="E1411" s="1" t="s">
        <v>21</v>
      </c>
      <c r="F1411" s="1">
        <v>5</v>
      </c>
      <c r="G1411" s="1" t="s">
        <v>23</v>
      </c>
      <c r="H1411" s="1">
        <v>0</v>
      </c>
      <c r="I1411" s="1">
        <f t="shared" ref="I1411:I1416" si="370">H1411/100</f>
        <v>0</v>
      </c>
      <c r="J1411" s="1" t="s">
        <v>24</v>
      </c>
      <c r="K1411" s="1">
        <v>3</v>
      </c>
      <c r="L1411" s="1" t="s">
        <v>16</v>
      </c>
      <c r="M1411" s="1" t="b">
        <v>0</v>
      </c>
      <c r="N1411" s="2" t="s">
        <v>17</v>
      </c>
      <c r="O1411">
        <f t="shared" ref="O1411:O1416" si="371">C1411-B1411</f>
        <v>16</v>
      </c>
      <c r="P1411">
        <f t="shared" ref="P1411:P1416" si="372">D1411-C1411</f>
        <v>6</v>
      </c>
      <c r="Q1411">
        <f>IF(G1411="B",VLOOKUP(F1411,room_rates!$A$2:$G$8,3,FALSE),IF(G1411="P",VLOOKUP(F1411,room_rates!$A$2:$G$8,6,FALSE),IF(G1411="M",VLOOKUP(F1411,room_rates!$A$2:$G$8,7,FALSE),"")))</f>
        <v>240</v>
      </c>
      <c r="R1411">
        <f t="shared" ref="R1411:R1416" si="373">Q1411*(H1411/100)</f>
        <v>0</v>
      </c>
      <c r="S1411">
        <f>IF(J1411="Online Travel Agency",VLOOKUP(F1411,room_rates!$A$2:$G$8,3,FALSE)*15%,0)</f>
        <v>36</v>
      </c>
      <c r="T1411">
        <f t="shared" ref="T1411:T1416" si="374">IF(M1411=TRUE, Q1411*1%,0)</f>
        <v>0</v>
      </c>
      <c r="U1411">
        <f t="shared" ref="U1411:U1416" si="375">(Q1411-R1411-S1411-T1411)*V1411</f>
        <v>3672</v>
      </c>
      <c r="V1411">
        <f t="shared" ref="V1411:V1416" si="376">K1411*P1411</f>
        <v>18</v>
      </c>
    </row>
    <row r="1412" spans="1:22" ht="14.25" customHeight="1" x14ac:dyDescent="0.35">
      <c r="A1412" s="1">
        <v>1006465</v>
      </c>
      <c r="B1412" s="3">
        <v>45738</v>
      </c>
      <c r="C1412" s="3">
        <v>45738</v>
      </c>
      <c r="D1412" s="3">
        <v>45744</v>
      </c>
      <c r="E1412" s="1" t="s">
        <v>18</v>
      </c>
      <c r="F1412" s="1">
        <v>1</v>
      </c>
      <c r="G1412" s="1" t="s">
        <v>23</v>
      </c>
      <c r="H1412" s="1">
        <v>0</v>
      </c>
      <c r="I1412" s="1">
        <f t="shared" si="370"/>
        <v>0</v>
      </c>
      <c r="J1412" s="1" t="s">
        <v>20</v>
      </c>
      <c r="K1412" s="1">
        <v>2</v>
      </c>
      <c r="L1412" s="1" t="s">
        <v>16</v>
      </c>
      <c r="M1412" s="1" t="b">
        <v>1</v>
      </c>
      <c r="N1412" s="2" t="s">
        <v>17</v>
      </c>
      <c r="O1412">
        <f t="shared" si="371"/>
        <v>0</v>
      </c>
      <c r="P1412">
        <f t="shared" si="372"/>
        <v>6</v>
      </c>
      <c r="Q1412">
        <f>IF(G1412="B",VLOOKUP(F1412,room_rates!$A$2:$G$8,3,FALSE),IF(G1412="P",VLOOKUP(F1412,room_rates!$A$2:$G$8,6,FALSE),IF(G1412="M",VLOOKUP(F1412,room_rates!$A$2:$G$8,7,FALSE),"")))</f>
        <v>120</v>
      </c>
      <c r="R1412">
        <f t="shared" si="373"/>
        <v>0</v>
      </c>
      <c r="S1412">
        <f>IF(J1412="Online Travel Agency",VLOOKUP(F1412,room_rates!$A$2:$G$8,3,FALSE)*15%,0)</f>
        <v>0</v>
      </c>
      <c r="T1412">
        <f t="shared" si="374"/>
        <v>1.2</v>
      </c>
      <c r="U1412">
        <f t="shared" si="375"/>
        <v>1425.6</v>
      </c>
      <c r="V1412">
        <f t="shared" si="376"/>
        <v>12</v>
      </c>
    </row>
    <row r="1413" spans="1:22" ht="14.25" customHeight="1" x14ac:dyDescent="0.35">
      <c r="A1413" s="1">
        <v>1006543</v>
      </c>
      <c r="B1413" s="3">
        <v>45738</v>
      </c>
      <c r="C1413" s="3">
        <v>45738</v>
      </c>
      <c r="D1413" s="3">
        <v>45741</v>
      </c>
      <c r="E1413" s="1" t="s">
        <v>18</v>
      </c>
      <c r="F1413" s="1">
        <v>2</v>
      </c>
      <c r="G1413" s="1" t="s">
        <v>23</v>
      </c>
      <c r="H1413" s="1">
        <v>0</v>
      </c>
      <c r="I1413" s="1">
        <f t="shared" si="370"/>
        <v>0</v>
      </c>
      <c r="J1413" s="1" t="s">
        <v>20</v>
      </c>
      <c r="K1413" s="1">
        <v>2</v>
      </c>
      <c r="L1413" s="1" t="s">
        <v>16</v>
      </c>
      <c r="M1413" s="1" t="b">
        <v>0</v>
      </c>
      <c r="N1413" s="2" t="s">
        <v>17</v>
      </c>
      <c r="O1413">
        <f t="shared" si="371"/>
        <v>0</v>
      </c>
      <c r="P1413">
        <f t="shared" si="372"/>
        <v>3</v>
      </c>
      <c r="Q1413">
        <f>IF(G1413="B",VLOOKUP(F1413,room_rates!$A$2:$G$8,3,FALSE),IF(G1413="P",VLOOKUP(F1413,room_rates!$A$2:$G$8,6,FALSE),IF(G1413="M",VLOOKUP(F1413,room_rates!$A$2:$G$8,7,FALSE),"")))</f>
        <v>140</v>
      </c>
      <c r="R1413">
        <f t="shared" si="373"/>
        <v>0</v>
      </c>
      <c r="S1413">
        <f>IF(J1413="Online Travel Agency",VLOOKUP(F1413,room_rates!$A$2:$G$8,3,FALSE)*15%,0)</f>
        <v>0</v>
      </c>
      <c r="T1413">
        <f t="shared" si="374"/>
        <v>0</v>
      </c>
      <c r="U1413">
        <f t="shared" si="375"/>
        <v>840</v>
      </c>
      <c r="V1413">
        <f t="shared" si="376"/>
        <v>6</v>
      </c>
    </row>
    <row r="1414" spans="1:22" ht="14.25" customHeight="1" x14ac:dyDescent="0.35">
      <c r="A1414" s="1">
        <v>1006749</v>
      </c>
      <c r="B1414" s="3">
        <v>45699</v>
      </c>
      <c r="C1414" s="3">
        <v>45738</v>
      </c>
      <c r="D1414" s="3">
        <v>45745</v>
      </c>
      <c r="E1414" s="1" t="s">
        <v>18</v>
      </c>
      <c r="F1414" s="1">
        <v>2</v>
      </c>
      <c r="G1414" s="1" t="s">
        <v>23</v>
      </c>
      <c r="H1414" s="1">
        <v>0</v>
      </c>
      <c r="I1414" s="1">
        <f t="shared" si="370"/>
        <v>0</v>
      </c>
      <c r="J1414" s="1" t="s">
        <v>15</v>
      </c>
      <c r="K1414" s="1">
        <v>1</v>
      </c>
      <c r="L1414" s="1" t="s">
        <v>16</v>
      </c>
      <c r="M1414" s="1" t="b">
        <v>0</v>
      </c>
      <c r="N1414" s="2" t="s">
        <v>17</v>
      </c>
      <c r="O1414">
        <f t="shared" si="371"/>
        <v>39</v>
      </c>
      <c r="P1414">
        <f t="shared" si="372"/>
        <v>7</v>
      </c>
      <c r="Q1414">
        <f>IF(G1414="B",VLOOKUP(F1414,room_rates!$A$2:$G$8,3,FALSE),IF(G1414="P",VLOOKUP(F1414,room_rates!$A$2:$G$8,6,FALSE),IF(G1414="M",VLOOKUP(F1414,room_rates!$A$2:$G$8,7,FALSE),"")))</f>
        <v>140</v>
      </c>
      <c r="R1414">
        <f t="shared" si="373"/>
        <v>0</v>
      </c>
      <c r="S1414">
        <f>IF(J1414="Online Travel Agency",VLOOKUP(F1414,room_rates!$A$2:$G$8,3,FALSE)*15%,0)</f>
        <v>0</v>
      </c>
      <c r="T1414">
        <f t="shared" si="374"/>
        <v>0</v>
      </c>
      <c r="U1414">
        <f t="shared" si="375"/>
        <v>980</v>
      </c>
      <c r="V1414">
        <f t="shared" si="376"/>
        <v>7</v>
      </c>
    </row>
    <row r="1415" spans="1:22" ht="14.25" customHeight="1" x14ac:dyDescent="0.35">
      <c r="A1415" s="1">
        <v>1006753</v>
      </c>
      <c r="B1415" s="3">
        <v>45730</v>
      </c>
      <c r="C1415" s="3">
        <v>45738</v>
      </c>
      <c r="D1415" s="3">
        <v>45743</v>
      </c>
      <c r="E1415" s="1" t="s">
        <v>18</v>
      </c>
      <c r="F1415" s="1">
        <v>2</v>
      </c>
      <c r="G1415" s="1" t="s">
        <v>23</v>
      </c>
      <c r="H1415" s="1">
        <v>0</v>
      </c>
      <c r="I1415" s="1">
        <f t="shared" si="370"/>
        <v>0</v>
      </c>
      <c r="J1415" s="1" t="s">
        <v>24</v>
      </c>
      <c r="K1415" s="1">
        <v>1</v>
      </c>
      <c r="L1415" s="1" t="s">
        <v>19</v>
      </c>
      <c r="M1415" s="1" t="b">
        <v>0</v>
      </c>
      <c r="N1415" s="2" t="s">
        <v>17</v>
      </c>
      <c r="O1415">
        <f t="shared" si="371"/>
        <v>8</v>
      </c>
      <c r="P1415">
        <f t="shared" si="372"/>
        <v>5</v>
      </c>
      <c r="Q1415">
        <f>IF(G1415="B",VLOOKUP(F1415,room_rates!$A$2:$G$8,3,FALSE),IF(G1415="P",VLOOKUP(F1415,room_rates!$A$2:$G$8,6,FALSE),IF(G1415="M",VLOOKUP(F1415,room_rates!$A$2:$G$8,7,FALSE),"")))</f>
        <v>140</v>
      </c>
      <c r="R1415">
        <f t="shared" si="373"/>
        <v>0</v>
      </c>
      <c r="S1415">
        <f>IF(J1415="Online Travel Agency",VLOOKUP(F1415,room_rates!$A$2:$G$8,3,FALSE)*15%,0)</f>
        <v>21</v>
      </c>
      <c r="T1415">
        <f t="shared" si="374"/>
        <v>0</v>
      </c>
      <c r="U1415">
        <f t="shared" si="375"/>
        <v>595</v>
      </c>
      <c r="V1415">
        <f t="shared" si="376"/>
        <v>5</v>
      </c>
    </row>
    <row r="1416" spans="1:22" ht="14.25" customHeight="1" x14ac:dyDescent="0.35">
      <c r="A1416" s="1">
        <v>1006840</v>
      </c>
      <c r="B1416" s="3">
        <v>45729</v>
      </c>
      <c r="C1416" s="3">
        <v>45738</v>
      </c>
      <c r="D1416" s="3">
        <v>45741</v>
      </c>
      <c r="E1416" s="1" t="s">
        <v>18</v>
      </c>
      <c r="F1416" s="1">
        <v>1</v>
      </c>
      <c r="G1416" s="1" t="s">
        <v>23</v>
      </c>
      <c r="H1416" s="1">
        <v>0</v>
      </c>
      <c r="I1416" s="1">
        <f t="shared" si="370"/>
        <v>0</v>
      </c>
      <c r="J1416" s="1" t="s">
        <v>24</v>
      </c>
      <c r="K1416" s="1">
        <v>2</v>
      </c>
      <c r="L1416" s="1" t="s">
        <v>16</v>
      </c>
      <c r="M1416" s="1" t="b">
        <v>0</v>
      </c>
      <c r="N1416" s="2" t="s">
        <v>17</v>
      </c>
      <c r="O1416">
        <f t="shared" si="371"/>
        <v>9</v>
      </c>
      <c r="P1416">
        <f t="shared" si="372"/>
        <v>3</v>
      </c>
      <c r="Q1416">
        <f>IF(G1416="B",VLOOKUP(F1416,room_rates!$A$2:$G$8,3,FALSE),IF(G1416="P",VLOOKUP(F1416,room_rates!$A$2:$G$8,6,FALSE),IF(G1416="M",VLOOKUP(F1416,room_rates!$A$2:$G$8,7,FALSE),"")))</f>
        <v>120</v>
      </c>
      <c r="R1416">
        <f t="shared" si="373"/>
        <v>0</v>
      </c>
      <c r="S1416">
        <f>IF(J1416="Online Travel Agency",VLOOKUP(F1416,room_rates!$A$2:$G$8,3,FALSE)*15%,0)</f>
        <v>18</v>
      </c>
      <c r="T1416">
        <f t="shared" si="374"/>
        <v>0</v>
      </c>
      <c r="U1416">
        <f t="shared" si="375"/>
        <v>612</v>
      </c>
      <c r="V1416">
        <f t="shared" si="376"/>
        <v>6</v>
      </c>
    </row>
    <row r="1417" spans="1:22" ht="14.25" hidden="1" customHeight="1" x14ac:dyDescent="0.35">
      <c r="A1417" s="1">
        <v>1007021</v>
      </c>
      <c r="B1417" s="3">
        <v>45699</v>
      </c>
      <c r="C1417" s="3">
        <v>45738</v>
      </c>
      <c r="E1417" s="1" t="s">
        <v>18</v>
      </c>
      <c r="F1417" s="1">
        <v>2</v>
      </c>
      <c r="H1417" s="1">
        <v>0</v>
      </c>
      <c r="I1417" s="1"/>
      <c r="J1417" s="2" t="s">
        <v>15</v>
      </c>
      <c r="K1417" s="1">
        <v>1</v>
      </c>
      <c r="L1417" s="1" t="s">
        <v>19</v>
      </c>
      <c r="N1417" s="2" t="s">
        <v>22</v>
      </c>
    </row>
    <row r="1418" spans="1:22" ht="14.25" hidden="1" customHeight="1" x14ac:dyDescent="0.35">
      <c r="A1418" s="1">
        <v>1007025</v>
      </c>
      <c r="B1418" s="3">
        <v>45730</v>
      </c>
      <c r="C1418" s="3">
        <v>45738</v>
      </c>
      <c r="E1418" s="1" t="s">
        <v>18</v>
      </c>
      <c r="F1418" s="1">
        <v>1</v>
      </c>
      <c r="H1418" s="1">
        <v>0</v>
      </c>
      <c r="I1418" s="1"/>
      <c r="J1418" s="2" t="s">
        <v>15</v>
      </c>
      <c r="K1418" s="1">
        <v>1</v>
      </c>
      <c r="L1418" s="1" t="s">
        <v>19</v>
      </c>
      <c r="N1418" s="2" t="s">
        <v>22</v>
      </c>
    </row>
    <row r="1419" spans="1:22" ht="14.25" hidden="1" customHeight="1" x14ac:dyDescent="0.35">
      <c r="A1419" s="1">
        <v>1007109</v>
      </c>
      <c r="B1419" s="3">
        <v>45729</v>
      </c>
      <c r="C1419" s="3">
        <v>45738</v>
      </c>
      <c r="E1419" s="1" t="s">
        <v>18</v>
      </c>
      <c r="F1419" s="1">
        <v>1</v>
      </c>
      <c r="H1419" s="1">
        <v>0</v>
      </c>
      <c r="I1419" s="1"/>
      <c r="J1419" s="2" t="s">
        <v>15</v>
      </c>
      <c r="K1419" s="1">
        <v>1</v>
      </c>
      <c r="L1419" s="1" t="s">
        <v>19</v>
      </c>
      <c r="N1419" s="2" t="s">
        <v>22</v>
      </c>
    </row>
    <row r="1420" spans="1:22" ht="14.25" hidden="1" customHeight="1" x14ac:dyDescent="0.35">
      <c r="A1420" s="1">
        <v>1007176</v>
      </c>
      <c r="B1420" s="3">
        <v>45738</v>
      </c>
      <c r="C1420" s="3">
        <v>45738</v>
      </c>
      <c r="E1420" s="1" t="s">
        <v>18</v>
      </c>
      <c r="F1420" s="1">
        <v>2</v>
      </c>
      <c r="H1420" s="1">
        <v>0</v>
      </c>
      <c r="I1420" s="1"/>
      <c r="J1420" s="2" t="s">
        <v>15</v>
      </c>
      <c r="K1420" s="1">
        <v>2</v>
      </c>
      <c r="L1420" s="1" t="s">
        <v>16</v>
      </c>
      <c r="N1420" s="2" t="s">
        <v>22</v>
      </c>
    </row>
    <row r="1421" spans="1:22" ht="14.25" customHeight="1" x14ac:dyDescent="0.35">
      <c r="A1421" s="1">
        <v>1006173</v>
      </c>
      <c r="B1421" s="3">
        <v>45725</v>
      </c>
      <c r="C1421" s="3">
        <v>45739</v>
      </c>
      <c r="D1421" s="3">
        <v>45740</v>
      </c>
      <c r="E1421" s="1" t="s">
        <v>18</v>
      </c>
      <c r="F1421" s="1">
        <v>1</v>
      </c>
      <c r="G1421" s="1" t="s">
        <v>23</v>
      </c>
      <c r="H1421" s="1">
        <v>0</v>
      </c>
      <c r="I1421" s="1">
        <f t="shared" ref="I1421:I1424" si="377">H1421/100</f>
        <v>0</v>
      </c>
      <c r="J1421" s="1" t="s">
        <v>15</v>
      </c>
      <c r="K1421" s="1">
        <v>1</v>
      </c>
      <c r="L1421" s="1" t="s">
        <v>16</v>
      </c>
      <c r="M1421" s="1" t="b">
        <v>0</v>
      </c>
      <c r="N1421" s="2" t="s">
        <v>17</v>
      </c>
      <c r="O1421">
        <f t="shared" ref="O1421:O1424" si="378">C1421-B1421</f>
        <v>14</v>
      </c>
      <c r="P1421">
        <f t="shared" ref="P1421:P1424" si="379">D1421-C1421</f>
        <v>1</v>
      </c>
      <c r="Q1421">
        <f>IF(G1421="B",VLOOKUP(F1421,room_rates!$A$2:$G$8,3,FALSE),IF(G1421="P",VLOOKUP(F1421,room_rates!$A$2:$G$8,6,FALSE),IF(G1421="M",VLOOKUP(F1421,room_rates!$A$2:$G$8,7,FALSE),"")))</f>
        <v>120</v>
      </c>
      <c r="R1421">
        <f t="shared" ref="R1421:R1424" si="380">Q1421*(H1421/100)</f>
        <v>0</v>
      </c>
      <c r="S1421">
        <f>IF(J1421="Online Travel Agency",VLOOKUP(F1421,room_rates!$A$2:$G$8,3,FALSE)*15%,0)</f>
        <v>0</v>
      </c>
      <c r="T1421">
        <f t="shared" ref="T1421:T1424" si="381">IF(M1421=TRUE, Q1421*1%,0)</f>
        <v>0</v>
      </c>
      <c r="U1421">
        <f t="shared" ref="U1421:U1424" si="382">(Q1421-R1421-S1421-T1421)*V1421</f>
        <v>120</v>
      </c>
      <c r="V1421">
        <f t="shared" ref="V1421:V1424" si="383">K1421*P1421</f>
        <v>1</v>
      </c>
    </row>
    <row r="1422" spans="1:22" ht="14.25" customHeight="1" x14ac:dyDescent="0.35">
      <c r="A1422" s="1">
        <v>1006509</v>
      </c>
      <c r="B1422" s="3">
        <v>45730</v>
      </c>
      <c r="C1422" s="3">
        <v>45739</v>
      </c>
      <c r="D1422" s="3">
        <v>45740</v>
      </c>
      <c r="E1422" s="1" t="s">
        <v>18</v>
      </c>
      <c r="F1422" s="1">
        <v>2</v>
      </c>
      <c r="G1422" s="1" t="s">
        <v>23</v>
      </c>
      <c r="H1422" s="1">
        <v>0</v>
      </c>
      <c r="I1422" s="1">
        <f t="shared" si="377"/>
        <v>0</v>
      </c>
      <c r="J1422" s="1" t="s">
        <v>15</v>
      </c>
      <c r="K1422" s="1">
        <v>1</v>
      </c>
      <c r="L1422" s="1" t="s">
        <v>19</v>
      </c>
      <c r="M1422" s="1" t="b">
        <v>0</v>
      </c>
      <c r="N1422" s="2" t="s">
        <v>17</v>
      </c>
      <c r="O1422">
        <f t="shared" si="378"/>
        <v>9</v>
      </c>
      <c r="P1422">
        <f t="shared" si="379"/>
        <v>1</v>
      </c>
      <c r="Q1422">
        <f>IF(G1422="B",VLOOKUP(F1422,room_rates!$A$2:$G$8,3,FALSE),IF(G1422="P",VLOOKUP(F1422,room_rates!$A$2:$G$8,6,FALSE),IF(G1422="M",VLOOKUP(F1422,room_rates!$A$2:$G$8,7,FALSE),"")))</f>
        <v>140</v>
      </c>
      <c r="R1422">
        <f t="shared" si="380"/>
        <v>0</v>
      </c>
      <c r="S1422">
        <f>IF(J1422="Online Travel Agency",VLOOKUP(F1422,room_rates!$A$2:$G$8,3,FALSE)*15%,0)</f>
        <v>0</v>
      </c>
      <c r="T1422">
        <f t="shared" si="381"/>
        <v>0</v>
      </c>
      <c r="U1422">
        <f t="shared" si="382"/>
        <v>140</v>
      </c>
      <c r="V1422">
        <f t="shared" si="383"/>
        <v>1</v>
      </c>
    </row>
    <row r="1423" spans="1:22" ht="14.25" customHeight="1" x14ac:dyDescent="0.35">
      <c r="A1423" s="1">
        <v>1006531</v>
      </c>
      <c r="B1423" s="3">
        <v>45717</v>
      </c>
      <c r="C1423" s="3">
        <v>45739</v>
      </c>
      <c r="D1423" s="3">
        <v>45743</v>
      </c>
      <c r="E1423" s="1" t="s">
        <v>18</v>
      </c>
      <c r="F1423" s="1">
        <v>2</v>
      </c>
      <c r="G1423" s="1" t="s">
        <v>23</v>
      </c>
      <c r="H1423" s="1">
        <v>0</v>
      </c>
      <c r="I1423" s="1">
        <f t="shared" si="377"/>
        <v>0</v>
      </c>
      <c r="J1423" s="1" t="s">
        <v>15</v>
      </c>
      <c r="K1423" s="1">
        <v>3</v>
      </c>
      <c r="L1423" s="1" t="s">
        <v>16</v>
      </c>
      <c r="M1423" s="1" t="b">
        <v>0</v>
      </c>
      <c r="N1423" s="2" t="s">
        <v>17</v>
      </c>
      <c r="O1423">
        <f t="shared" si="378"/>
        <v>22</v>
      </c>
      <c r="P1423">
        <f t="shared" si="379"/>
        <v>4</v>
      </c>
      <c r="Q1423">
        <f>IF(G1423="B",VLOOKUP(F1423,room_rates!$A$2:$G$8,3,FALSE),IF(G1423="P",VLOOKUP(F1423,room_rates!$A$2:$G$8,6,FALSE),IF(G1423="M",VLOOKUP(F1423,room_rates!$A$2:$G$8,7,FALSE),"")))</f>
        <v>140</v>
      </c>
      <c r="R1423">
        <f t="shared" si="380"/>
        <v>0</v>
      </c>
      <c r="S1423">
        <f>IF(J1423="Online Travel Agency",VLOOKUP(F1423,room_rates!$A$2:$G$8,3,FALSE)*15%,0)</f>
        <v>0</v>
      </c>
      <c r="T1423">
        <f t="shared" si="381"/>
        <v>0</v>
      </c>
      <c r="U1423">
        <f t="shared" si="382"/>
        <v>1680</v>
      </c>
      <c r="V1423">
        <f t="shared" si="383"/>
        <v>12</v>
      </c>
    </row>
    <row r="1424" spans="1:22" ht="14.25" customHeight="1" x14ac:dyDescent="0.35">
      <c r="A1424" s="1">
        <v>1006845</v>
      </c>
      <c r="B1424" s="3">
        <v>45739</v>
      </c>
      <c r="C1424" s="3">
        <v>45739</v>
      </c>
      <c r="D1424" s="3">
        <v>45742</v>
      </c>
      <c r="E1424" s="1" t="s">
        <v>21</v>
      </c>
      <c r="F1424" s="1">
        <v>3</v>
      </c>
      <c r="G1424" s="1" t="s">
        <v>23</v>
      </c>
      <c r="H1424" s="1">
        <v>0</v>
      </c>
      <c r="I1424" s="1">
        <f t="shared" si="377"/>
        <v>0</v>
      </c>
      <c r="J1424" s="1" t="s">
        <v>20</v>
      </c>
      <c r="K1424" s="1">
        <v>3</v>
      </c>
      <c r="L1424" s="1" t="s">
        <v>19</v>
      </c>
      <c r="M1424" s="1" t="b">
        <v>1</v>
      </c>
      <c r="N1424" s="2" t="s">
        <v>17</v>
      </c>
      <c r="O1424">
        <f t="shared" si="378"/>
        <v>0</v>
      </c>
      <c r="P1424">
        <f t="shared" si="379"/>
        <v>3</v>
      </c>
      <c r="Q1424">
        <f>IF(G1424="B",VLOOKUP(F1424,room_rates!$A$2:$G$8,3,FALSE),IF(G1424="P",VLOOKUP(F1424,room_rates!$A$2:$G$8,6,FALSE),IF(G1424="M",VLOOKUP(F1424,room_rates!$A$2:$G$8,7,FALSE),"")))</f>
        <v>220</v>
      </c>
      <c r="R1424">
        <f t="shared" si="380"/>
        <v>0</v>
      </c>
      <c r="S1424">
        <f>IF(J1424="Online Travel Agency",VLOOKUP(F1424,room_rates!$A$2:$G$8,3,FALSE)*15%,0)</f>
        <v>0</v>
      </c>
      <c r="T1424">
        <f t="shared" si="381"/>
        <v>2.2000000000000002</v>
      </c>
      <c r="U1424">
        <f t="shared" si="382"/>
        <v>1960.2</v>
      </c>
      <c r="V1424">
        <f t="shared" si="383"/>
        <v>9</v>
      </c>
    </row>
    <row r="1425" spans="1:22" ht="14.25" hidden="1" customHeight="1" x14ac:dyDescent="0.35">
      <c r="A1425" s="1">
        <v>1007114</v>
      </c>
      <c r="B1425" s="3">
        <v>45739</v>
      </c>
      <c r="C1425" s="3">
        <v>45739</v>
      </c>
      <c r="E1425" s="1" t="s">
        <v>18</v>
      </c>
      <c r="F1425" s="1">
        <v>2</v>
      </c>
      <c r="H1425" s="1">
        <v>0</v>
      </c>
      <c r="I1425" s="1"/>
      <c r="J1425" s="2" t="s">
        <v>15</v>
      </c>
      <c r="K1425" s="1">
        <v>1</v>
      </c>
      <c r="L1425" s="1" t="s">
        <v>19</v>
      </c>
      <c r="N1425" s="2" t="s">
        <v>22</v>
      </c>
    </row>
    <row r="1426" spans="1:22" ht="14.25" hidden="1" customHeight="1" x14ac:dyDescent="0.35">
      <c r="A1426" s="1">
        <v>1007164</v>
      </c>
      <c r="B1426" s="3">
        <v>45717</v>
      </c>
      <c r="C1426" s="3">
        <v>45739</v>
      </c>
      <c r="E1426" s="1" t="s">
        <v>18</v>
      </c>
      <c r="F1426" s="1">
        <v>2</v>
      </c>
      <c r="H1426" s="1">
        <v>0</v>
      </c>
      <c r="I1426" s="1"/>
      <c r="J1426" s="2" t="s">
        <v>15</v>
      </c>
      <c r="K1426" s="1">
        <v>1</v>
      </c>
      <c r="L1426" s="1" t="s">
        <v>19</v>
      </c>
      <c r="N1426" s="2" t="s">
        <v>22</v>
      </c>
    </row>
    <row r="1427" spans="1:22" ht="14.25" customHeight="1" x14ac:dyDescent="0.35">
      <c r="A1427" s="1">
        <v>1006153</v>
      </c>
      <c r="B1427" s="3">
        <v>45709</v>
      </c>
      <c r="C1427" s="3">
        <v>45740</v>
      </c>
      <c r="D1427" s="3">
        <v>45746</v>
      </c>
      <c r="E1427" s="1" t="s">
        <v>18</v>
      </c>
      <c r="F1427" s="1">
        <v>1</v>
      </c>
      <c r="G1427" s="1" t="s">
        <v>23</v>
      </c>
      <c r="H1427" s="1">
        <v>0</v>
      </c>
      <c r="I1427" s="1">
        <f t="shared" ref="I1427:I1432" si="384">H1427/100</f>
        <v>0</v>
      </c>
      <c r="J1427" s="1" t="s">
        <v>15</v>
      </c>
      <c r="K1427" s="1">
        <v>3</v>
      </c>
      <c r="L1427" s="1" t="s">
        <v>16</v>
      </c>
      <c r="M1427" s="1" t="b">
        <v>0</v>
      </c>
      <c r="N1427" s="2" t="s">
        <v>17</v>
      </c>
      <c r="O1427">
        <f t="shared" ref="O1427:O1432" si="385">C1427-B1427</f>
        <v>31</v>
      </c>
      <c r="P1427">
        <f t="shared" ref="P1427:P1432" si="386">D1427-C1427</f>
        <v>6</v>
      </c>
      <c r="Q1427">
        <f>IF(G1427="B",VLOOKUP(F1427,room_rates!$A$2:$G$8,3,FALSE),IF(G1427="P",VLOOKUP(F1427,room_rates!$A$2:$G$8,6,FALSE),IF(G1427="M",VLOOKUP(F1427,room_rates!$A$2:$G$8,7,FALSE),"")))</f>
        <v>120</v>
      </c>
      <c r="R1427">
        <f t="shared" ref="R1427:R1432" si="387">Q1427*(H1427/100)</f>
        <v>0</v>
      </c>
      <c r="S1427">
        <f>IF(J1427="Online Travel Agency",VLOOKUP(F1427,room_rates!$A$2:$G$8,3,FALSE)*15%,0)</f>
        <v>0</v>
      </c>
      <c r="T1427">
        <f t="shared" ref="T1427:T1432" si="388">IF(M1427=TRUE, Q1427*1%,0)</f>
        <v>0</v>
      </c>
      <c r="U1427">
        <f t="shared" ref="U1427:U1432" si="389">(Q1427-R1427-S1427-T1427)*V1427</f>
        <v>2160</v>
      </c>
      <c r="V1427">
        <f t="shared" ref="V1427:V1432" si="390">K1427*P1427</f>
        <v>18</v>
      </c>
    </row>
    <row r="1428" spans="1:22" ht="14.25" customHeight="1" x14ac:dyDescent="0.35">
      <c r="A1428" s="1">
        <v>1006188</v>
      </c>
      <c r="B1428" s="3">
        <v>45740</v>
      </c>
      <c r="C1428" s="3">
        <v>45740</v>
      </c>
      <c r="D1428" s="3">
        <v>45746</v>
      </c>
      <c r="E1428" s="1" t="s">
        <v>18</v>
      </c>
      <c r="F1428" s="1">
        <v>2</v>
      </c>
      <c r="G1428" s="1" t="s">
        <v>23</v>
      </c>
      <c r="H1428" s="1">
        <v>0</v>
      </c>
      <c r="I1428" s="1">
        <f t="shared" si="384"/>
        <v>0</v>
      </c>
      <c r="J1428" s="1" t="s">
        <v>20</v>
      </c>
      <c r="K1428" s="1">
        <v>3</v>
      </c>
      <c r="L1428" s="1" t="s">
        <v>16</v>
      </c>
      <c r="M1428" s="1" t="b">
        <v>0</v>
      </c>
      <c r="N1428" s="2" t="s">
        <v>17</v>
      </c>
      <c r="O1428">
        <f t="shared" si="385"/>
        <v>0</v>
      </c>
      <c r="P1428">
        <f t="shared" si="386"/>
        <v>6</v>
      </c>
      <c r="Q1428">
        <f>IF(G1428="B",VLOOKUP(F1428,room_rates!$A$2:$G$8,3,FALSE),IF(G1428="P",VLOOKUP(F1428,room_rates!$A$2:$G$8,6,FALSE),IF(G1428="M",VLOOKUP(F1428,room_rates!$A$2:$G$8,7,FALSE),"")))</f>
        <v>140</v>
      </c>
      <c r="R1428">
        <f t="shared" si="387"/>
        <v>0</v>
      </c>
      <c r="S1428">
        <f>IF(J1428="Online Travel Agency",VLOOKUP(F1428,room_rates!$A$2:$G$8,3,FALSE)*15%,0)</f>
        <v>0</v>
      </c>
      <c r="T1428">
        <f t="shared" si="388"/>
        <v>0</v>
      </c>
      <c r="U1428">
        <f t="shared" si="389"/>
        <v>2520</v>
      </c>
      <c r="V1428">
        <f t="shared" si="390"/>
        <v>18</v>
      </c>
    </row>
    <row r="1429" spans="1:22" ht="14.25" customHeight="1" x14ac:dyDescent="0.35">
      <c r="A1429" s="1">
        <v>1006262</v>
      </c>
      <c r="B1429" s="3">
        <v>45727</v>
      </c>
      <c r="C1429" s="3">
        <v>45740</v>
      </c>
      <c r="D1429" s="3">
        <v>45745</v>
      </c>
      <c r="E1429" s="1" t="s">
        <v>18</v>
      </c>
      <c r="F1429" s="1">
        <v>2</v>
      </c>
      <c r="G1429" s="1" t="s">
        <v>23</v>
      </c>
      <c r="H1429" s="1">
        <v>0</v>
      </c>
      <c r="I1429" s="1">
        <f t="shared" si="384"/>
        <v>0</v>
      </c>
      <c r="J1429" s="1" t="s">
        <v>24</v>
      </c>
      <c r="K1429" s="1">
        <v>2</v>
      </c>
      <c r="L1429" s="1" t="s">
        <v>19</v>
      </c>
      <c r="M1429" s="1" t="b">
        <v>0</v>
      </c>
      <c r="N1429" s="2" t="s">
        <v>17</v>
      </c>
      <c r="O1429">
        <f t="shared" si="385"/>
        <v>13</v>
      </c>
      <c r="P1429">
        <f t="shared" si="386"/>
        <v>5</v>
      </c>
      <c r="Q1429">
        <f>IF(G1429="B",VLOOKUP(F1429,room_rates!$A$2:$G$8,3,FALSE),IF(G1429="P",VLOOKUP(F1429,room_rates!$A$2:$G$8,6,FALSE),IF(G1429="M",VLOOKUP(F1429,room_rates!$A$2:$G$8,7,FALSE),"")))</f>
        <v>140</v>
      </c>
      <c r="R1429">
        <f t="shared" si="387"/>
        <v>0</v>
      </c>
      <c r="S1429">
        <f>IF(J1429="Online Travel Agency",VLOOKUP(F1429,room_rates!$A$2:$G$8,3,FALSE)*15%,0)</f>
        <v>21</v>
      </c>
      <c r="T1429">
        <f t="shared" si="388"/>
        <v>0</v>
      </c>
      <c r="U1429">
        <f t="shared" si="389"/>
        <v>1190</v>
      </c>
      <c r="V1429">
        <f t="shared" si="390"/>
        <v>10</v>
      </c>
    </row>
    <row r="1430" spans="1:22" ht="14.25" customHeight="1" x14ac:dyDescent="0.35">
      <c r="A1430" s="1">
        <v>1006619</v>
      </c>
      <c r="B1430" s="3">
        <v>45740</v>
      </c>
      <c r="C1430" s="3">
        <v>45740</v>
      </c>
      <c r="D1430" s="3">
        <v>45746</v>
      </c>
      <c r="E1430" s="1" t="s">
        <v>21</v>
      </c>
      <c r="F1430" s="1">
        <v>3</v>
      </c>
      <c r="G1430" s="1" t="s">
        <v>23</v>
      </c>
      <c r="H1430" s="1">
        <v>0</v>
      </c>
      <c r="I1430" s="1">
        <f t="shared" si="384"/>
        <v>0</v>
      </c>
      <c r="J1430" s="1" t="s">
        <v>20</v>
      </c>
      <c r="K1430" s="1">
        <v>2</v>
      </c>
      <c r="L1430" s="1" t="s">
        <v>19</v>
      </c>
      <c r="M1430" s="1" t="b">
        <v>0</v>
      </c>
      <c r="N1430" s="2" t="s">
        <v>17</v>
      </c>
      <c r="O1430">
        <f t="shared" si="385"/>
        <v>0</v>
      </c>
      <c r="P1430">
        <f t="shared" si="386"/>
        <v>6</v>
      </c>
      <c r="Q1430">
        <f>IF(G1430="B",VLOOKUP(F1430,room_rates!$A$2:$G$8,3,FALSE),IF(G1430="P",VLOOKUP(F1430,room_rates!$A$2:$G$8,6,FALSE),IF(G1430="M",VLOOKUP(F1430,room_rates!$A$2:$G$8,7,FALSE),"")))</f>
        <v>220</v>
      </c>
      <c r="R1430">
        <f t="shared" si="387"/>
        <v>0</v>
      </c>
      <c r="S1430">
        <f>IF(J1430="Online Travel Agency",VLOOKUP(F1430,room_rates!$A$2:$G$8,3,FALSE)*15%,0)</f>
        <v>0</v>
      </c>
      <c r="T1430">
        <f t="shared" si="388"/>
        <v>0</v>
      </c>
      <c r="U1430">
        <f t="shared" si="389"/>
        <v>2640</v>
      </c>
      <c r="V1430">
        <f t="shared" si="390"/>
        <v>12</v>
      </c>
    </row>
    <row r="1431" spans="1:22" ht="14.25" customHeight="1" x14ac:dyDescent="0.35">
      <c r="A1431" s="1">
        <v>1006648</v>
      </c>
      <c r="B1431" s="3">
        <v>45740</v>
      </c>
      <c r="C1431" s="3">
        <v>45740</v>
      </c>
      <c r="D1431" s="3">
        <v>45745</v>
      </c>
      <c r="E1431" s="1" t="s">
        <v>18</v>
      </c>
      <c r="F1431" s="1">
        <v>2</v>
      </c>
      <c r="G1431" s="1" t="s">
        <v>23</v>
      </c>
      <c r="H1431" s="1">
        <v>0</v>
      </c>
      <c r="I1431" s="1">
        <f t="shared" si="384"/>
        <v>0</v>
      </c>
      <c r="J1431" s="1" t="s">
        <v>20</v>
      </c>
      <c r="K1431" s="1">
        <v>1</v>
      </c>
      <c r="L1431" s="1" t="s">
        <v>19</v>
      </c>
      <c r="M1431" s="1" t="b">
        <v>1</v>
      </c>
      <c r="N1431" s="2" t="s">
        <v>17</v>
      </c>
      <c r="O1431">
        <f t="shared" si="385"/>
        <v>0</v>
      </c>
      <c r="P1431">
        <f t="shared" si="386"/>
        <v>5</v>
      </c>
      <c r="Q1431">
        <f>IF(G1431="B",VLOOKUP(F1431,room_rates!$A$2:$G$8,3,FALSE),IF(G1431="P",VLOOKUP(F1431,room_rates!$A$2:$G$8,6,FALSE),IF(G1431="M",VLOOKUP(F1431,room_rates!$A$2:$G$8,7,FALSE),"")))</f>
        <v>140</v>
      </c>
      <c r="R1431">
        <f t="shared" si="387"/>
        <v>0</v>
      </c>
      <c r="S1431">
        <f>IF(J1431="Online Travel Agency",VLOOKUP(F1431,room_rates!$A$2:$G$8,3,FALSE)*15%,0)</f>
        <v>0</v>
      </c>
      <c r="T1431">
        <f t="shared" si="388"/>
        <v>1.4000000000000001</v>
      </c>
      <c r="U1431">
        <f t="shared" si="389"/>
        <v>693</v>
      </c>
      <c r="V1431">
        <f t="shared" si="390"/>
        <v>5</v>
      </c>
    </row>
    <row r="1432" spans="1:22" ht="14.25" customHeight="1" x14ac:dyDescent="0.35">
      <c r="A1432" s="1">
        <v>1006734</v>
      </c>
      <c r="B1432" s="3">
        <v>45725</v>
      </c>
      <c r="C1432" s="3">
        <v>45740</v>
      </c>
      <c r="D1432" s="3">
        <v>45744</v>
      </c>
      <c r="E1432" s="1" t="s">
        <v>18</v>
      </c>
      <c r="F1432" s="1">
        <v>1</v>
      </c>
      <c r="G1432" s="1" t="s">
        <v>23</v>
      </c>
      <c r="H1432" s="1">
        <v>0</v>
      </c>
      <c r="I1432" s="1">
        <f t="shared" si="384"/>
        <v>0</v>
      </c>
      <c r="J1432" s="1" t="s">
        <v>24</v>
      </c>
      <c r="K1432" s="1">
        <v>1</v>
      </c>
      <c r="L1432" s="1" t="s">
        <v>19</v>
      </c>
      <c r="M1432" s="1" t="b">
        <v>0</v>
      </c>
      <c r="N1432" s="2" t="s">
        <v>17</v>
      </c>
      <c r="O1432">
        <f t="shared" si="385"/>
        <v>15</v>
      </c>
      <c r="P1432">
        <f t="shared" si="386"/>
        <v>4</v>
      </c>
      <c r="Q1432">
        <f>IF(G1432="B",VLOOKUP(F1432,room_rates!$A$2:$G$8,3,FALSE),IF(G1432="P",VLOOKUP(F1432,room_rates!$A$2:$G$8,6,FALSE),IF(G1432="M",VLOOKUP(F1432,room_rates!$A$2:$G$8,7,FALSE),"")))</f>
        <v>120</v>
      </c>
      <c r="R1432">
        <f t="shared" si="387"/>
        <v>0</v>
      </c>
      <c r="S1432">
        <f>IF(J1432="Online Travel Agency",VLOOKUP(F1432,room_rates!$A$2:$G$8,3,FALSE)*15%,0)</f>
        <v>18</v>
      </c>
      <c r="T1432">
        <f t="shared" si="388"/>
        <v>0</v>
      </c>
      <c r="U1432">
        <f t="shared" si="389"/>
        <v>408</v>
      </c>
      <c r="V1432">
        <f t="shared" si="390"/>
        <v>4</v>
      </c>
    </row>
    <row r="1433" spans="1:22" ht="14.25" hidden="1" customHeight="1" x14ac:dyDescent="0.35">
      <c r="A1433" s="1">
        <v>1006892</v>
      </c>
      <c r="B1433" s="3">
        <v>45740</v>
      </c>
      <c r="C1433" s="3">
        <v>45740</v>
      </c>
      <c r="E1433" s="1" t="s">
        <v>18</v>
      </c>
      <c r="F1433" s="1">
        <v>1</v>
      </c>
      <c r="H1433" s="1">
        <v>0</v>
      </c>
      <c r="I1433" s="1"/>
      <c r="J1433" s="2" t="s">
        <v>15</v>
      </c>
      <c r="K1433" s="1">
        <v>2</v>
      </c>
      <c r="L1433" s="1" t="s">
        <v>19</v>
      </c>
      <c r="N1433" s="2" t="s">
        <v>22</v>
      </c>
    </row>
    <row r="1434" spans="1:22" ht="14.25" hidden="1" customHeight="1" x14ac:dyDescent="0.35">
      <c r="A1434" s="1">
        <v>1006921</v>
      </c>
      <c r="B1434" s="3">
        <v>45740</v>
      </c>
      <c r="C1434" s="3">
        <v>45740</v>
      </c>
      <c r="E1434" s="1" t="s">
        <v>21</v>
      </c>
      <c r="F1434" s="1">
        <v>5</v>
      </c>
      <c r="H1434" s="1">
        <v>0</v>
      </c>
      <c r="I1434" s="1"/>
      <c r="J1434" s="2" t="s">
        <v>15</v>
      </c>
      <c r="K1434" s="1">
        <v>3</v>
      </c>
      <c r="L1434" s="1" t="s">
        <v>16</v>
      </c>
      <c r="N1434" s="2" t="s">
        <v>22</v>
      </c>
    </row>
    <row r="1435" spans="1:22" ht="14.25" hidden="1" customHeight="1" x14ac:dyDescent="0.35">
      <c r="A1435" s="1">
        <v>1007006</v>
      </c>
      <c r="B1435" s="3">
        <v>45725</v>
      </c>
      <c r="C1435" s="3">
        <v>45740</v>
      </c>
      <c r="E1435" s="1" t="s">
        <v>21</v>
      </c>
      <c r="F1435" s="1">
        <v>4</v>
      </c>
      <c r="H1435" s="1">
        <v>0</v>
      </c>
      <c r="I1435" s="1"/>
      <c r="J1435" s="2" t="s">
        <v>15</v>
      </c>
      <c r="K1435" s="1">
        <v>2</v>
      </c>
      <c r="L1435" s="1" t="s">
        <v>16</v>
      </c>
      <c r="N1435" s="2" t="s">
        <v>22</v>
      </c>
    </row>
    <row r="1436" spans="1:22" ht="14.25" customHeight="1" x14ac:dyDescent="0.35">
      <c r="A1436" s="1">
        <v>1006244</v>
      </c>
      <c r="B1436" s="3">
        <v>45741</v>
      </c>
      <c r="C1436" s="3">
        <v>45741</v>
      </c>
      <c r="D1436" s="3">
        <v>45742</v>
      </c>
      <c r="E1436" s="1" t="s">
        <v>18</v>
      </c>
      <c r="F1436" s="1">
        <v>1</v>
      </c>
      <c r="G1436" s="1" t="s">
        <v>23</v>
      </c>
      <c r="H1436" s="1">
        <v>0</v>
      </c>
      <c r="I1436" s="1">
        <f t="shared" ref="I1436:I1441" si="391">H1436/100</f>
        <v>0</v>
      </c>
      <c r="J1436" s="1" t="s">
        <v>20</v>
      </c>
      <c r="K1436" s="1">
        <v>1</v>
      </c>
      <c r="L1436" s="1" t="s">
        <v>19</v>
      </c>
      <c r="M1436" s="1" t="b">
        <v>1</v>
      </c>
      <c r="N1436" s="2" t="s">
        <v>17</v>
      </c>
      <c r="O1436">
        <f t="shared" ref="O1436:O1441" si="392">C1436-B1436</f>
        <v>0</v>
      </c>
      <c r="P1436">
        <f t="shared" ref="P1436:P1441" si="393">D1436-C1436</f>
        <v>1</v>
      </c>
      <c r="Q1436">
        <f>IF(G1436="B",VLOOKUP(F1436,room_rates!$A$2:$G$8,3,FALSE),IF(G1436="P",VLOOKUP(F1436,room_rates!$A$2:$G$8,6,FALSE),IF(G1436="M",VLOOKUP(F1436,room_rates!$A$2:$G$8,7,FALSE),"")))</f>
        <v>120</v>
      </c>
      <c r="R1436">
        <f t="shared" ref="R1436:R1441" si="394">Q1436*(H1436/100)</f>
        <v>0</v>
      </c>
      <c r="S1436">
        <f>IF(J1436="Online Travel Agency",VLOOKUP(F1436,room_rates!$A$2:$G$8,3,FALSE)*15%,0)</f>
        <v>0</v>
      </c>
      <c r="T1436">
        <f t="shared" ref="T1436:T1441" si="395">IF(M1436=TRUE, Q1436*1%,0)</f>
        <v>1.2</v>
      </c>
      <c r="U1436">
        <f t="shared" ref="U1436:U1441" si="396">(Q1436-R1436-S1436-T1436)*V1436</f>
        <v>118.8</v>
      </c>
      <c r="V1436">
        <f t="shared" ref="V1436:V1441" si="397">K1436*P1436</f>
        <v>1</v>
      </c>
    </row>
    <row r="1437" spans="1:22" ht="14.25" customHeight="1" x14ac:dyDescent="0.35">
      <c r="A1437" s="1">
        <v>1006266</v>
      </c>
      <c r="B1437" s="3">
        <v>45727</v>
      </c>
      <c r="C1437" s="3">
        <v>45741</v>
      </c>
      <c r="D1437" s="3">
        <v>45742</v>
      </c>
      <c r="E1437" s="1" t="s">
        <v>18</v>
      </c>
      <c r="F1437" s="1">
        <v>2</v>
      </c>
      <c r="G1437" s="1" t="s">
        <v>23</v>
      </c>
      <c r="H1437" s="1">
        <v>0</v>
      </c>
      <c r="I1437" s="1">
        <f t="shared" si="391"/>
        <v>0</v>
      </c>
      <c r="J1437" s="1" t="s">
        <v>15</v>
      </c>
      <c r="K1437" s="1">
        <v>1</v>
      </c>
      <c r="L1437" s="1" t="s">
        <v>19</v>
      </c>
      <c r="M1437" s="1" t="b">
        <v>0</v>
      </c>
      <c r="N1437" s="2" t="s">
        <v>17</v>
      </c>
      <c r="O1437">
        <f t="shared" si="392"/>
        <v>14</v>
      </c>
      <c r="P1437">
        <f t="shared" si="393"/>
        <v>1</v>
      </c>
      <c r="Q1437">
        <f>IF(G1437="B",VLOOKUP(F1437,room_rates!$A$2:$G$8,3,FALSE),IF(G1437="P",VLOOKUP(F1437,room_rates!$A$2:$G$8,6,FALSE),IF(G1437="M",VLOOKUP(F1437,room_rates!$A$2:$G$8,7,FALSE),"")))</f>
        <v>140</v>
      </c>
      <c r="R1437">
        <f t="shared" si="394"/>
        <v>0</v>
      </c>
      <c r="S1437">
        <f>IF(J1437="Online Travel Agency",VLOOKUP(F1437,room_rates!$A$2:$G$8,3,FALSE)*15%,0)</f>
        <v>0</v>
      </c>
      <c r="T1437">
        <f t="shared" si="395"/>
        <v>0</v>
      </c>
      <c r="U1437">
        <f t="shared" si="396"/>
        <v>140</v>
      </c>
      <c r="V1437">
        <f t="shared" si="397"/>
        <v>1</v>
      </c>
    </row>
    <row r="1438" spans="1:22" ht="14.25" customHeight="1" x14ac:dyDescent="0.35">
      <c r="A1438" s="1">
        <v>1006346</v>
      </c>
      <c r="B1438" s="3">
        <v>45733</v>
      </c>
      <c r="C1438" s="3">
        <v>45741</v>
      </c>
      <c r="D1438" s="3">
        <v>45744</v>
      </c>
      <c r="E1438" s="1" t="s">
        <v>18</v>
      </c>
      <c r="F1438" s="1">
        <v>1</v>
      </c>
      <c r="G1438" s="1" t="s">
        <v>23</v>
      </c>
      <c r="H1438" s="1">
        <v>0</v>
      </c>
      <c r="I1438" s="1">
        <f t="shared" si="391"/>
        <v>0</v>
      </c>
      <c r="J1438" s="1" t="s">
        <v>24</v>
      </c>
      <c r="K1438" s="1">
        <v>1</v>
      </c>
      <c r="L1438" s="1" t="s">
        <v>19</v>
      </c>
      <c r="M1438" s="1" t="b">
        <v>0</v>
      </c>
      <c r="N1438" s="2" t="s">
        <v>17</v>
      </c>
      <c r="O1438">
        <f t="shared" si="392"/>
        <v>8</v>
      </c>
      <c r="P1438">
        <f t="shared" si="393"/>
        <v>3</v>
      </c>
      <c r="Q1438">
        <f>IF(G1438="B",VLOOKUP(F1438,room_rates!$A$2:$G$8,3,FALSE),IF(G1438="P",VLOOKUP(F1438,room_rates!$A$2:$G$8,6,FALSE),IF(G1438="M",VLOOKUP(F1438,room_rates!$A$2:$G$8,7,FALSE),"")))</f>
        <v>120</v>
      </c>
      <c r="R1438">
        <f t="shared" si="394"/>
        <v>0</v>
      </c>
      <c r="S1438">
        <f>IF(J1438="Online Travel Agency",VLOOKUP(F1438,room_rates!$A$2:$G$8,3,FALSE)*15%,0)</f>
        <v>18</v>
      </c>
      <c r="T1438">
        <f t="shared" si="395"/>
        <v>0</v>
      </c>
      <c r="U1438">
        <f t="shared" si="396"/>
        <v>306</v>
      </c>
      <c r="V1438">
        <f t="shared" si="397"/>
        <v>3</v>
      </c>
    </row>
    <row r="1439" spans="1:22" ht="14.25" customHeight="1" x14ac:dyDescent="0.35">
      <c r="A1439" s="1">
        <v>1006681</v>
      </c>
      <c r="B1439" s="3">
        <v>45726</v>
      </c>
      <c r="C1439" s="3">
        <v>45741</v>
      </c>
      <c r="D1439" s="3">
        <v>45747</v>
      </c>
      <c r="E1439" s="1" t="s">
        <v>18</v>
      </c>
      <c r="F1439" s="1">
        <v>2</v>
      </c>
      <c r="G1439" s="1" t="s">
        <v>23</v>
      </c>
      <c r="H1439" s="1">
        <v>0</v>
      </c>
      <c r="I1439" s="1">
        <f t="shared" si="391"/>
        <v>0</v>
      </c>
      <c r="J1439" s="1" t="s">
        <v>15</v>
      </c>
      <c r="K1439" s="1">
        <v>2</v>
      </c>
      <c r="L1439" s="1" t="s">
        <v>19</v>
      </c>
      <c r="M1439" s="1" t="b">
        <v>0</v>
      </c>
      <c r="N1439" s="2" t="s">
        <v>17</v>
      </c>
      <c r="O1439">
        <f t="shared" si="392"/>
        <v>15</v>
      </c>
      <c r="P1439">
        <f t="shared" si="393"/>
        <v>6</v>
      </c>
      <c r="Q1439">
        <f>IF(G1439="B",VLOOKUP(F1439,room_rates!$A$2:$G$8,3,FALSE),IF(G1439="P",VLOOKUP(F1439,room_rates!$A$2:$G$8,6,FALSE),IF(G1439="M",VLOOKUP(F1439,room_rates!$A$2:$G$8,7,FALSE),"")))</f>
        <v>140</v>
      </c>
      <c r="R1439">
        <f t="shared" si="394"/>
        <v>0</v>
      </c>
      <c r="S1439">
        <f>IF(J1439="Online Travel Agency",VLOOKUP(F1439,room_rates!$A$2:$G$8,3,FALSE)*15%,0)</f>
        <v>0</v>
      </c>
      <c r="T1439">
        <f t="shared" si="395"/>
        <v>0</v>
      </c>
      <c r="U1439">
        <f t="shared" si="396"/>
        <v>1680</v>
      </c>
      <c r="V1439">
        <f t="shared" si="397"/>
        <v>12</v>
      </c>
    </row>
    <row r="1440" spans="1:22" ht="14.25" customHeight="1" x14ac:dyDescent="0.35">
      <c r="A1440" s="1">
        <v>1006769</v>
      </c>
      <c r="B1440" s="3">
        <v>45729</v>
      </c>
      <c r="C1440" s="3">
        <v>45741</v>
      </c>
      <c r="D1440" s="3">
        <v>45745</v>
      </c>
      <c r="E1440" s="1" t="s">
        <v>21</v>
      </c>
      <c r="F1440" s="1">
        <v>3</v>
      </c>
      <c r="G1440" s="1" t="s">
        <v>23</v>
      </c>
      <c r="H1440" s="1">
        <v>0</v>
      </c>
      <c r="I1440" s="1">
        <f t="shared" si="391"/>
        <v>0</v>
      </c>
      <c r="J1440" s="1" t="s">
        <v>24</v>
      </c>
      <c r="K1440" s="1">
        <v>2</v>
      </c>
      <c r="L1440" s="1" t="s">
        <v>19</v>
      </c>
      <c r="M1440" s="1" t="b">
        <v>1</v>
      </c>
      <c r="N1440" s="2" t="s">
        <v>17</v>
      </c>
      <c r="O1440">
        <f t="shared" si="392"/>
        <v>12</v>
      </c>
      <c r="P1440">
        <f t="shared" si="393"/>
        <v>4</v>
      </c>
      <c r="Q1440">
        <f>IF(G1440="B",VLOOKUP(F1440,room_rates!$A$2:$G$8,3,FALSE),IF(G1440="P",VLOOKUP(F1440,room_rates!$A$2:$G$8,6,FALSE),IF(G1440="M",VLOOKUP(F1440,room_rates!$A$2:$G$8,7,FALSE),"")))</f>
        <v>220</v>
      </c>
      <c r="R1440">
        <f t="shared" si="394"/>
        <v>0</v>
      </c>
      <c r="S1440">
        <f>IF(J1440="Online Travel Agency",VLOOKUP(F1440,room_rates!$A$2:$G$8,3,FALSE)*15%,0)</f>
        <v>33</v>
      </c>
      <c r="T1440">
        <f t="shared" si="395"/>
        <v>2.2000000000000002</v>
      </c>
      <c r="U1440">
        <f t="shared" si="396"/>
        <v>1478.4</v>
      </c>
      <c r="V1440">
        <f t="shared" si="397"/>
        <v>8</v>
      </c>
    </row>
    <row r="1441" spans="1:22" ht="14.25" customHeight="1" x14ac:dyDescent="0.35">
      <c r="A1441" s="1">
        <v>1006871</v>
      </c>
      <c r="B1441" s="3">
        <v>45741</v>
      </c>
      <c r="C1441" s="3">
        <v>45741</v>
      </c>
      <c r="D1441" s="3">
        <v>45746</v>
      </c>
      <c r="E1441" s="1" t="s">
        <v>18</v>
      </c>
      <c r="F1441" s="1">
        <v>2</v>
      </c>
      <c r="G1441" s="1" t="s">
        <v>23</v>
      </c>
      <c r="H1441" s="1">
        <v>0</v>
      </c>
      <c r="I1441" s="1">
        <f t="shared" si="391"/>
        <v>0</v>
      </c>
      <c r="J1441" s="1" t="s">
        <v>20</v>
      </c>
      <c r="K1441" s="1">
        <v>2</v>
      </c>
      <c r="L1441" s="1" t="s">
        <v>19</v>
      </c>
      <c r="M1441" s="1" t="b">
        <v>0</v>
      </c>
      <c r="N1441" s="2" t="s">
        <v>17</v>
      </c>
      <c r="O1441">
        <f t="shared" si="392"/>
        <v>0</v>
      </c>
      <c r="P1441">
        <f t="shared" si="393"/>
        <v>5</v>
      </c>
      <c r="Q1441">
        <f>IF(G1441="B",VLOOKUP(F1441,room_rates!$A$2:$G$8,3,FALSE),IF(G1441="P",VLOOKUP(F1441,room_rates!$A$2:$G$8,6,FALSE),IF(G1441="M",VLOOKUP(F1441,room_rates!$A$2:$G$8,7,FALSE),"")))</f>
        <v>140</v>
      </c>
      <c r="R1441">
        <f t="shared" si="394"/>
        <v>0</v>
      </c>
      <c r="S1441">
        <f>IF(J1441="Online Travel Agency",VLOOKUP(F1441,room_rates!$A$2:$G$8,3,FALSE)*15%,0)</f>
        <v>0</v>
      </c>
      <c r="T1441">
        <f t="shared" si="395"/>
        <v>0</v>
      </c>
      <c r="U1441">
        <f t="shared" si="396"/>
        <v>1400</v>
      </c>
      <c r="V1441">
        <f t="shared" si="397"/>
        <v>10</v>
      </c>
    </row>
    <row r="1442" spans="1:22" ht="14.25" hidden="1" customHeight="1" x14ac:dyDescent="0.35">
      <c r="A1442" s="1">
        <v>1006953</v>
      </c>
      <c r="B1442" s="3">
        <v>45726</v>
      </c>
      <c r="C1442" s="3">
        <v>45741</v>
      </c>
      <c r="E1442" s="1" t="s">
        <v>21</v>
      </c>
      <c r="F1442" s="1">
        <v>5</v>
      </c>
      <c r="H1442" s="1">
        <v>0</v>
      </c>
      <c r="I1442" s="1"/>
      <c r="J1442" s="2" t="s">
        <v>15</v>
      </c>
      <c r="K1442" s="1">
        <v>1</v>
      </c>
      <c r="L1442" s="1" t="s">
        <v>16</v>
      </c>
      <c r="N1442" s="2" t="s">
        <v>22</v>
      </c>
    </row>
    <row r="1443" spans="1:22" ht="14.25" hidden="1" customHeight="1" x14ac:dyDescent="0.35">
      <c r="A1443" s="1">
        <v>1007040</v>
      </c>
      <c r="B1443" s="3">
        <v>45729</v>
      </c>
      <c r="C1443" s="3">
        <v>45741</v>
      </c>
      <c r="E1443" s="1" t="s">
        <v>21</v>
      </c>
      <c r="F1443" s="1">
        <v>3</v>
      </c>
      <c r="H1443" s="1">
        <v>0</v>
      </c>
      <c r="I1443" s="1"/>
      <c r="J1443" s="2" t="s">
        <v>15</v>
      </c>
      <c r="K1443" s="1">
        <v>1</v>
      </c>
      <c r="L1443" s="1" t="s">
        <v>19</v>
      </c>
      <c r="N1443" s="2" t="s">
        <v>22</v>
      </c>
    </row>
    <row r="1444" spans="1:22" ht="14.25" hidden="1" customHeight="1" x14ac:dyDescent="0.35">
      <c r="A1444" s="1">
        <v>1007140</v>
      </c>
      <c r="B1444" s="3">
        <v>45741</v>
      </c>
      <c r="C1444" s="3">
        <v>45741</v>
      </c>
      <c r="E1444" s="1" t="s">
        <v>18</v>
      </c>
      <c r="F1444" s="1">
        <v>1</v>
      </c>
      <c r="H1444" s="1">
        <v>0</v>
      </c>
      <c r="I1444" s="1"/>
      <c r="J1444" s="2" t="s">
        <v>15</v>
      </c>
      <c r="K1444" s="1">
        <v>3</v>
      </c>
      <c r="L1444" s="1" t="s">
        <v>16</v>
      </c>
      <c r="N1444" s="2" t="s">
        <v>22</v>
      </c>
    </row>
    <row r="1445" spans="1:22" ht="14.25" customHeight="1" x14ac:dyDescent="0.35">
      <c r="A1445" s="1">
        <v>1000038</v>
      </c>
      <c r="B1445" s="3">
        <v>45719</v>
      </c>
      <c r="C1445" s="3">
        <v>45747</v>
      </c>
      <c r="D1445" s="3">
        <v>45748</v>
      </c>
      <c r="E1445" s="1" t="s">
        <v>18</v>
      </c>
      <c r="F1445" s="1">
        <v>1</v>
      </c>
      <c r="G1445" s="1" t="s">
        <v>23</v>
      </c>
      <c r="H1445" s="1">
        <v>0</v>
      </c>
      <c r="I1445" s="1">
        <f t="shared" ref="I1445:I1508" si="398">H1445/100</f>
        <v>0</v>
      </c>
      <c r="J1445" s="1" t="s">
        <v>15</v>
      </c>
      <c r="K1445" s="1">
        <v>1</v>
      </c>
      <c r="L1445" s="1" t="s">
        <v>19</v>
      </c>
      <c r="M1445" s="1" t="b">
        <v>0</v>
      </c>
      <c r="N1445" s="2" t="s">
        <v>17</v>
      </c>
      <c r="O1445">
        <f t="shared" ref="O1445:O1508" si="399">C1445-B1445</f>
        <v>28</v>
      </c>
      <c r="P1445">
        <f t="shared" ref="P1445:P1508" si="400">D1445-C1445</f>
        <v>1</v>
      </c>
      <c r="Q1445">
        <f>IF(G1445="B",VLOOKUP(F1445,room_rates!$A$2:$G$8,3,FALSE),IF(G1445="P",VLOOKUP(F1445,room_rates!$A$2:$G$8,6,FALSE),IF(G1445="M",VLOOKUP(F1445,room_rates!$A$2:$G$8,7,FALSE),"")))</f>
        <v>120</v>
      </c>
      <c r="R1445">
        <f t="shared" ref="R1445:R1508" si="401">Q1445*(H1445/100)</f>
        <v>0</v>
      </c>
      <c r="S1445">
        <f>IF(J1445="Online Travel Agency",VLOOKUP(F1445,room_rates!$A$2:$G$8,3,FALSE)*15%,0)</f>
        <v>0</v>
      </c>
      <c r="T1445">
        <f t="shared" ref="T1445:T1508" si="402">IF(M1445=TRUE, Q1445*1%,0)</f>
        <v>0</v>
      </c>
      <c r="U1445">
        <f t="shared" ref="U1445:U1508" si="403">(Q1445-R1445-S1445-T1445)*V1445</f>
        <v>120</v>
      </c>
      <c r="V1445">
        <f t="shared" ref="V1445:V1508" si="404">K1445*P1445</f>
        <v>1</v>
      </c>
    </row>
    <row r="1446" spans="1:22" ht="14.25" customHeight="1" x14ac:dyDescent="0.35">
      <c r="A1446" s="1">
        <v>1000052</v>
      </c>
      <c r="B1446" s="3">
        <v>45732</v>
      </c>
      <c r="C1446" s="3">
        <v>45747</v>
      </c>
      <c r="D1446" s="3">
        <v>45748</v>
      </c>
      <c r="E1446" s="1" t="s">
        <v>21</v>
      </c>
      <c r="F1446" s="1">
        <v>3</v>
      </c>
      <c r="G1446" s="1" t="s">
        <v>23</v>
      </c>
      <c r="H1446" s="1">
        <v>0</v>
      </c>
      <c r="I1446" s="1">
        <f t="shared" si="398"/>
        <v>0</v>
      </c>
      <c r="J1446" s="1" t="s">
        <v>15</v>
      </c>
      <c r="K1446" s="1">
        <v>1</v>
      </c>
      <c r="L1446" s="1" t="s">
        <v>19</v>
      </c>
      <c r="M1446" s="1" t="b">
        <v>0</v>
      </c>
      <c r="N1446" s="2" t="s">
        <v>17</v>
      </c>
      <c r="O1446">
        <f t="shared" si="399"/>
        <v>15</v>
      </c>
      <c r="P1446">
        <f t="shared" si="400"/>
        <v>1</v>
      </c>
      <c r="Q1446">
        <f>IF(G1446="B",VLOOKUP(F1446,room_rates!$A$2:$G$8,3,FALSE),IF(G1446="P",VLOOKUP(F1446,room_rates!$A$2:$G$8,6,FALSE),IF(G1446="M",VLOOKUP(F1446,room_rates!$A$2:$G$8,7,FALSE),"")))</f>
        <v>220</v>
      </c>
      <c r="R1446">
        <f t="shared" si="401"/>
        <v>0</v>
      </c>
      <c r="S1446">
        <f>IF(J1446="Online Travel Agency",VLOOKUP(F1446,room_rates!$A$2:$G$8,3,FALSE)*15%,0)</f>
        <v>0</v>
      </c>
      <c r="T1446">
        <f t="shared" si="402"/>
        <v>0</v>
      </c>
      <c r="U1446">
        <f t="shared" si="403"/>
        <v>220</v>
      </c>
      <c r="V1446">
        <f t="shared" si="404"/>
        <v>1</v>
      </c>
    </row>
    <row r="1447" spans="1:22" ht="14.25" customHeight="1" x14ac:dyDescent="0.35">
      <c r="A1447" s="1">
        <v>1000137</v>
      </c>
      <c r="B1447" s="3">
        <v>45747</v>
      </c>
      <c r="C1447" s="3">
        <v>45747</v>
      </c>
      <c r="D1447" s="3">
        <v>45749</v>
      </c>
      <c r="E1447" s="1" t="s">
        <v>13</v>
      </c>
      <c r="F1447" s="1">
        <v>6</v>
      </c>
      <c r="G1447" s="1" t="s">
        <v>23</v>
      </c>
      <c r="H1447" s="1">
        <v>0</v>
      </c>
      <c r="I1447" s="1">
        <f t="shared" si="398"/>
        <v>0</v>
      </c>
      <c r="J1447" s="1" t="s">
        <v>20</v>
      </c>
      <c r="K1447" s="1">
        <v>3</v>
      </c>
      <c r="L1447" s="1" t="s">
        <v>16</v>
      </c>
      <c r="M1447" s="1" t="b">
        <v>0</v>
      </c>
      <c r="N1447" s="2" t="s">
        <v>17</v>
      </c>
      <c r="O1447">
        <f t="shared" si="399"/>
        <v>0</v>
      </c>
      <c r="P1447">
        <f t="shared" si="400"/>
        <v>2</v>
      </c>
      <c r="Q1447">
        <f>IF(G1447="B",VLOOKUP(F1447,room_rates!$A$2:$G$8,3,FALSE),IF(G1447="P",VLOOKUP(F1447,room_rates!$A$2:$G$8,6,FALSE),IF(G1447="M",VLOOKUP(F1447,room_rates!$A$2:$G$8,7,FALSE),"")))</f>
        <v>350</v>
      </c>
      <c r="R1447">
        <f t="shared" si="401"/>
        <v>0</v>
      </c>
      <c r="S1447">
        <f>IF(J1447="Online Travel Agency",VLOOKUP(F1447,room_rates!$A$2:$G$8,3,FALSE)*15%,0)</f>
        <v>0</v>
      </c>
      <c r="T1447">
        <f t="shared" si="402"/>
        <v>0</v>
      </c>
      <c r="U1447">
        <f t="shared" si="403"/>
        <v>2100</v>
      </c>
      <c r="V1447">
        <f t="shared" si="404"/>
        <v>6</v>
      </c>
    </row>
    <row r="1448" spans="1:22" ht="14.25" customHeight="1" x14ac:dyDescent="0.35">
      <c r="A1448" s="1">
        <v>1000402</v>
      </c>
      <c r="B1448" s="3">
        <v>45734</v>
      </c>
      <c r="C1448" s="3">
        <v>45747</v>
      </c>
      <c r="D1448" s="3">
        <v>45748</v>
      </c>
      <c r="E1448" s="1" t="s">
        <v>21</v>
      </c>
      <c r="F1448" s="1">
        <v>3</v>
      </c>
      <c r="G1448" s="1" t="s">
        <v>23</v>
      </c>
      <c r="H1448" s="1">
        <v>0</v>
      </c>
      <c r="I1448" s="1">
        <f t="shared" si="398"/>
        <v>0</v>
      </c>
      <c r="J1448" s="1" t="s">
        <v>24</v>
      </c>
      <c r="K1448" s="1">
        <v>1</v>
      </c>
      <c r="L1448" s="1" t="s">
        <v>19</v>
      </c>
      <c r="M1448" s="1" t="b">
        <v>0</v>
      </c>
      <c r="N1448" s="2" t="s">
        <v>17</v>
      </c>
      <c r="O1448">
        <f t="shared" si="399"/>
        <v>13</v>
      </c>
      <c r="P1448">
        <f t="shared" si="400"/>
        <v>1</v>
      </c>
      <c r="Q1448">
        <f>IF(G1448="B",VLOOKUP(F1448,room_rates!$A$2:$G$8,3,FALSE),IF(G1448="P",VLOOKUP(F1448,room_rates!$A$2:$G$8,6,FALSE),IF(G1448="M",VLOOKUP(F1448,room_rates!$A$2:$G$8,7,FALSE),"")))</f>
        <v>220</v>
      </c>
      <c r="R1448">
        <f t="shared" si="401"/>
        <v>0</v>
      </c>
      <c r="S1448">
        <f>IF(J1448="Online Travel Agency",VLOOKUP(F1448,room_rates!$A$2:$G$8,3,FALSE)*15%,0)</f>
        <v>33</v>
      </c>
      <c r="T1448">
        <f t="shared" si="402"/>
        <v>0</v>
      </c>
      <c r="U1448">
        <f t="shared" si="403"/>
        <v>187</v>
      </c>
      <c r="V1448">
        <f t="shared" si="404"/>
        <v>1</v>
      </c>
    </row>
    <row r="1449" spans="1:22" ht="14.25" customHeight="1" x14ac:dyDescent="0.35">
      <c r="A1449" s="1">
        <v>1000853</v>
      </c>
      <c r="B1449" s="3">
        <v>45737</v>
      </c>
      <c r="C1449" s="3">
        <v>45747</v>
      </c>
      <c r="D1449" s="3">
        <v>45748</v>
      </c>
      <c r="E1449" s="1" t="s">
        <v>13</v>
      </c>
      <c r="F1449" s="1">
        <v>7</v>
      </c>
      <c r="G1449" s="1" t="s">
        <v>23</v>
      </c>
      <c r="H1449" s="1">
        <v>0</v>
      </c>
      <c r="I1449" s="1">
        <f t="shared" si="398"/>
        <v>0</v>
      </c>
      <c r="J1449" s="1" t="s">
        <v>15</v>
      </c>
      <c r="K1449" s="1">
        <v>1</v>
      </c>
      <c r="L1449" s="1" t="s">
        <v>19</v>
      </c>
      <c r="M1449" s="1" t="b">
        <v>0</v>
      </c>
      <c r="N1449" s="2" t="s">
        <v>17</v>
      </c>
      <c r="O1449">
        <f t="shared" si="399"/>
        <v>10</v>
      </c>
      <c r="P1449">
        <f t="shared" si="400"/>
        <v>1</v>
      </c>
      <c r="Q1449">
        <f>IF(G1449="B",VLOOKUP(F1449,room_rates!$A$2:$G$8,3,FALSE),IF(G1449="P",VLOOKUP(F1449,room_rates!$A$2:$G$8,6,FALSE),IF(G1449="M",VLOOKUP(F1449,room_rates!$A$2:$G$8,7,FALSE),"")))</f>
        <v>450</v>
      </c>
      <c r="R1449">
        <f t="shared" si="401"/>
        <v>0</v>
      </c>
      <c r="S1449">
        <f>IF(J1449="Online Travel Agency",VLOOKUP(F1449,room_rates!$A$2:$G$8,3,FALSE)*15%,0)</f>
        <v>0</v>
      </c>
      <c r="T1449">
        <f t="shared" si="402"/>
        <v>0</v>
      </c>
      <c r="U1449">
        <f t="shared" si="403"/>
        <v>450</v>
      </c>
      <c r="V1449">
        <f t="shared" si="404"/>
        <v>1</v>
      </c>
    </row>
    <row r="1450" spans="1:22" ht="14.25" customHeight="1" x14ac:dyDescent="0.35">
      <c r="A1450" s="1">
        <v>1000911</v>
      </c>
      <c r="B1450" s="3">
        <v>45736</v>
      </c>
      <c r="C1450" s="3">
        <v>45747</v>
      </c>
      <c r="D1450" s="3">
        <v>45749</v>
      </c>
      <c r="E1450" s="1" t="s">
        <v>13</v>
      </c>
      <c r="F1450" s="1">
        <v>6</v>
      </c>
      <c r="G1450" s="1" t="s">
        <v>23</v>
      </c>
      <c r="H1450" s="1">
        <v>0</v>
      </c>
      <c r="I1450" s="1">
        <f t="shared" si="398"/>
        <v>0</v>
      </c>
      <c r="J1450" s="1" t="s">
        <v>24</v>
      </c>
      <c r="K1450" s="1">
        <v>1</v>
      </c>
      <c r="L1450" s="1" t="s">
        <v>19</v>
      </c>
      <c r="M1450" s="1" t="b">
        <v>0</v>
      </c>
      <c r="N1450" s="2" t="s">
        <v>17</v>
      </c>
      <c r="O1450">
        <f t="shared" si="399"/>
        <v>11</v>
      </c>
      <c r="P1450">
        <f t="shared" si="400"/>
        <v>2</v>
      </c>
      <c r="Q1450">
        <f>IF(G1450="B",VLOOKUP(F1450,room_rates!$A$2:$G$8,3,FALSE),IF(G1450="P",VLOOKUP(F1450,room_rates!$A$2:$G$8,6,FALSE),IF(G1450="M",VLOOKUP(F1450,room_rates!$A$2:$G$8,7,FALSE),"")))</f>
        <v>350</v>
      </c>
      <c r="R1450">
        <f t="shared" si="401"/>
        <v>0</v>
      </c>
      <c r="S1450">
        <f>IF(J1450="Online Travel Agency",VLOOKUP(F1450,room_rates!$A$2:$G$8,3,FALSE)*15%,0)</f>
        <v>52.5</v>
      </c>
      <c r="T1450">
        <f t="shared" si="402"/>
        <v>0</v>
      </c>
      <c r="U1450">
        <f t="shared" si="403"/>
        <v>595</v>
      </c>
      <c r="V1450">
        <f t="shared" si="404"/>
        <v>2</v>
      </c>
    </row>
    <row r="1451" spans="1:22" ht="14.25" customHeight="1" x14ac:dyDescent="0.35">
      <c r="A1451" s="1">
        <v>1000969</v>
      </c>
      <c r="B1451" s="3">
        <v>45733</v>
      </c>
      <c r="C1451" s="3">
        <v>45747</v>
      </c>
      <c r="D1451" s="3">
        <v>45750</v>
      </c>
      <c r="E1451" s="1" t="s">
        <v>18</v>
      </c>
      <c r="F1451" s="1">
        <v>2</v>
      </c>
      <c r="G1451" s="1" t="s">
        <v>23</v>
      </c>
      <c r="H1451" s="1">
        <v>0</v>
      </c>
      <c r="I1451" s="1">
        <f t="shared" si="398"/>
        <v>0</v>
      </c>
      <c r="J1451" s="1" t="s">
        <v>24</v>
      </c>
      <c r="K1451" s="1">
        <v>2</v>
      </c>
      <c r="L1451" s="1" t="s">
        <v>19</v>
      </c>
      <c r="M1451" s="1" t="b">
        <v>1</v>
      </c>
      <c r="N1451" s="2" t="s">
        <v>17</v>
      </c>
      <c r="O1451">
        <f t="shared" si="399"/>
        <v>14</v>
      </c>
      <c r="P1451">
        <f t="shared" si="400"/>
        <v>3</v>
      </c>
      <c r="Q1451">
        <f>IF(G1451="B",VLOOKUP(F1451,room_rates!$A$2:$G$8,3,FALSE),IF(G1451="P",VLOOKUP(F1451,room_rates!$A$2:$G$8,6,FALSE),IF(G1451="M",VLOOKUP(F1451,room_rates!$A$2:$G$8,7,FALSE),"")))</f>
        <v>140</v>
      </c>
      <c r="R1451">
        <f t="shared" si="401"/>
        <v>0</v>
      </c>
      <c r="S1451">
        <f>IF(J1451="Online Travel Agency",VLOOKUP(F1451,room_rates!$A$2:$G$8,3,FALSE)*15%,0)</f>
        <v>21</v>
      </c>
      <c r="T1451">
        <f t="shared" si="402"/>
        <v>1.4000000000000001</v>
      </c>
      <c r="U1451">
        <f t="shared" si="403"/>
        <v>705.59999999999991</v>
      </c>
      <c r="V1451">
        <f t="shared" si="404"/>
        <v>6</v>
      </c>
    </row>
    <row r="1452" spans="1:22" ht="14.25" customHeight="1" x14ac:dyDescent="0.35">
      <c r="A1452" s="1">
        <v>1001897</v>
      </c>
      <c r="B1452" s="3">
        <v>45740</v>
      </c>
      <c r="C1452" s="3">
        <v>45747</v>
      </c>
      <c r="D1452" s="3">
        <v>45749</v>
      </c>
      <c r="E1452" s="1" t="s">
        <v>18</v>
      </c>
      <c r="F1452" s="1">
        <v>1</v>
      </c>
      <c r="G1452" s="1" t="s">
        <v>23</v>
      </c>
      <c r="H1452" s="1">
        <v>0</v>
      </c>
      <c r="I1452" s="1">
        <f t="shared" si="398"/>
        <v>0</v>
      </c>
      <c r="J1452" s="1" t="s">
        <v>15</v>
      </c>
      <c r="K1452" s="1">
        <v>1</v>
      </c>
      <c r="L1452" s="1" t="s">
        <v>19</v>
      </c>
      <c r="M1452" s="1" t="b">
        <v>1</v>
      </c>
      <c r="N1452" s="2" t="s">
        <v>17</v>
      </c>
      <c r="O1452">
        <f t="shared" si="399"/>
        <v>7</v>
      </c>
      <c r="P1452">
        <f t="shared" si="400"/>
        <v>2</v>
      </c>
      <c r="Q1452">
        <f>IF(G1452="B",VLOOKUP(F1452,room_rates!$A$2:$G$8,3,FALSE),IF(G1452="P",VLOOKUP(F1452,room_rates!$A$2:$G$8,6,FALSE),IF(G1452="M",VLOOKUP(F1452,room_rates!$A$2:$G$8,7,FALSE),"")))</f>
        <v>120</v>
      </c>
      <c r="R1452">
        <f t="shared" si="401"/>
        <v>0</v>
      </c>
      <c r="S1452">
        <f>IF(J1452="Online Travel Agency",VLOOKUP(F1452,room_rates!$A$2:$G$8,3,FALSE)*15%,0)</f>
        <v>0</v>
      </c>
      <c r="T1452">
        <f t="shared" si="402"/>
        <v>1.2</v>
      </c>
      <c r="U1452">
        <f t="shared" si="403"/>
        <v>237.6</v>
      </c>
      <c r="V1452">
        <f t="shared" si="404"/>
        <v>2</v>
      </c>
    </row>
    <row r="1453" spans="1:22" ht="14.25" customHeight="1" x14ac:dyDescent="0.35">
      <c r="A1453" s="1">
        <v>1002250</v>
      </c>
      <c r="B1453" s="3">
        <v>45718</v>
      </c>
      <c r="C1453" s="3">
        <v>45747</v>
      </c>
      <c r="D1453" s="3">
        <v>45750</v>
      </c>
      <c r="E1453" s="1" t="s">
        <v>18</v>
      </c>
      <c r="F1453" s="1">
        <v>2</v>
      </c>
      <c r="G1453" s="1" t="s">
        <v>23</v>
      </c>
      <c r="H1453" s="1">
        <v>0</v>
      </c>
      <c r="I1453" s="1">
        <f t="shared" si="398"/>
        <v>0</v>
      </c>
      <c r="J1453" s="1" t="s">
        <v>15</v>
      </c>
      <c r="K1453" s="1">
        <v>2</v>
      </c>
      <c r="L1453" s="1" t="s">
        <v>19</v>
      </c>
      <c r="M1453" s="1" t="b">
        <v>0</v>
      </c>
      <c r="N1453" s="2" t="s">
        <v>17</v>
      </c>
      <c r="O1453">
        <f t="shared" si="399"/>
        <v>29</v>
      </c>
      <c r="P1453">
        <f t="shared" si="400"/>
        <v>3</v>
      </c>
      <c r="Q1453">
        <f>IF(G1453="B",VLOOKUP(F1453,room_rates!$A$2:$G$8,3,FALSE),IF(G1453="P",VLOOKUP(F1453,room_rates!$A$2:$G$8,6,FALSE),IF(G1453="M",VLOOKUP(F1453,room_rates!$A$2:$G$8,7,FALSE),"")))</f>
        <v>140</v>
      </c>
      <c r="R1453">
        <f t="shared" si="401"/>
        <v>0</v>
      </c>
      <c r="S1453">
        <f>IF(J1453="Online Travel Agency",VLOOKUP(F1453,room_rates!$A$2:$G$8,3,FALSE)*15%,0)</f>
        <v>0</v>
      </c>
      <c r="T1453">
        <f t="shared" si="402"/>
        <v>0</v>
      </c>
      <c r="U1453">
        <f t="shared" si="403"/>
        <v>840</v>
      </c>
      <c r="V1453">
        <f t="shared" si="404"/>
        <v>6</v>
      </c>
    </row>
    <row r="1454" spans="1:22" ht="14.25" customHeight="1" x14ac:dyDescent="0.35">
      <c r="A1454" s="1">
        <v>1002359</v>
      </c>
      <c r="B1454" s="3">
        <v>45747</v>
      </c>
      <c r="C1454" s="3">
        <v>45747</v>
      </c>
      <c r="D1454" s="3">
        <v>45749</v>
      </c>
      <c r="E1454" s="1" t="s">
        <v>13</v>
      </c>
      <c r="F1454" s="1">
        <v>6</v>
      </c>
      <c r="G1454" s="1" t="s">
        <v>23</v>
      </c>
      <c r="H1454" s="1">
        <v>0</v>
      </c>
      <c r="I1454" s="1">
        <f t="shared" si="398"/>
        <v>0</v>
      </c>
      <c r="J1454" s="1" t="s">
        <v>20</v>
      </c>
      <c r="K1454" s="1">
        <v>1</v>
      </c>
      <c r="L1454" s="1" t="s">
        <v>19</v>
      </c>
      <c r="M1454" s="1" t="b">
        <v>0</v>
      </c>
      <c r="N1454" s="2" t="s">
        <v>17</v>
      </c>
      <c r="O1454">
        <f t="shared" si="399"/>
        <v>0</v>
      </c>
      <c r="P1454">
        <f t="shared" si="400"/>
        <v>2</v>
      </c>
      <c r="Q1454">
        <f>IF(G1454="B",VLOOKUP(F1454,room_rates!$A$2:$G$8,3,FALSE),IF(G1454="P",VLOOKUP(F1454,room_rates!$A$2:$G$8,6,FALSE),IF(G1454="M",VLOOKUP(F1454,room_rates!$A$2:$G$8,7,FALSE),"")))</f>
        <v>350</v>
      </c>
      <c r="R1454">
        <f t="shared" si="401"/>
        <v>0</v>
      </c>
      <c r="S1454">
        <f>IF(J1454="Online Travel Agency",VLOOKUP(F1454,room_rates!$A$2:$G$8,3,FALSE)*15%,0)</f>
        <v>0</v>
      </c>
      <c r="T1454">
        <f t="shared" si="402"/>
        <v>0</v>
      </c>
      <c r="U1454">
        <f t="shared" si="403"/>
        <v>700</v>
      </c>
      <c r="V1454">
        <f t="shared" si="404"/>
        <v>2</v>
      </c>
    </row>
    <row r="1455" spans="1:22" ht="14.25" customHeight="1" x14ac:dyDescent="0.35">
      <c r="A1455" s="1">
        <v>1002637</v>
      </c>
      <c r="B1455" s="3">
        <v>45726</v>
      </c>
      <c r="C1455" s="3">
        <v>45747</v>
      </c>
      <c r="D1455" s="3">
        <v>45748</v>
      </c>
      <c r="E1455" s="1" t="s">
        <v>18</v>
      </c>
      <c r="F1455" s="1">
        <v>1</v>
      </c>
      <c r="G1455" s="1" t="s">
        <v>23</v>
      </c>
      <c r="H1455" s="1">
        <v>0</v>
      </c>
      <c r="I1455" s="1">
        <f t="shared" si="398"/>
        <v>0</v>
      </c>
      <c r="J1455" s="1" t="s">
        <v>15</v>
      </c>
      <c r="K1455" s="1">
        <v>2</v>
      </c>
      <c r="L1455" s="1" t="s">
        <v>19</v>
      </c>
      <c r="M1455" s="1" t="b">
        <v>0</v>
      </c>
      <c r="N1455" s="2" t="s">
        <v>17</v>
      </c>
      <c r="O1455">
        <f t="shared" si="399"/>
        <v>21</v>
      </c>
      <c r="P1455">
        <f t="shared" si="400"/>
        <v>1</v>
      </c>
      <c r="Q1455">
        <f>IF(G1455="B",VLOOKUP(F1455,room_rates!$A$2:$G$8,3,FALSE),IF(G1455="P",VLOOKUP(F1455,room_rates!$A$2:$G$8,6,FALSE),IF(G1455="M",VLOOKUP(F1455,room_rates!$A$2:$G$8,7,FALSE),"")))</f>
        <v>120</v>
      </c>
      <c r="R1455">
        <f t="shared" si="401"/>
        <v>0</v>
      </c>
      <c r="S1455">
        <f>IF(J1455="Online Travel Agency",VLOOKUP(F1455,room_rates!$A$2:$G$8,3,FALSE)*15%,0)</f>
        <v>0</v>
      </c>
      <c r="T1455">
        <f t="shared" si="402"/>
        <v>0</v>
      </c>
      <c r="U1455">
        <f t="shared" si="403"/>
        <v>240</v>
      </c>
      <c r="V1455">
        <f t="shared" si="404"/>
        <v>2</v>
      </c>
    </row>
    <row r="1456" spans="1:22" ht="14.25" customHeight="1" x14ac:dyDescent="0.35">
      <c r="A1456" s="1">
        <v>1002656</v>
      </c>
      <c r="B1456" s="3">
        <v>45747</v>
      </c>
      <c r="C1456" s="3">
        <v>45747</v>
      </c>
      <c r="D1456" s="3">
        <v>45748</v>
      </c>
      <c r="E1456" s="1" t="s">
        <v>18</v>
      </c>
      <c r="F1456" s="1">
        <v>1</v>
      </c>
      <c r="G1456" s="1" t="s">
        <v>23</v>
      </c>
      <c r="H1456" s="1">
        <v>0</v>
      </c>
      <c r="I1456" s="1">
        <f t="shared" si="398"/>
        <v>0</v>
      </c>
      <c r="J1456" s="1" t="s">
        <v>20</v>
      </c>
      <c r="K1456" s="1">
        <v>1</v>
      </c>
      <c r="L1456" s="1" t="s">
        <v>19</v>
      </c>
      <c r="M1456" s="1" t="b">
        <v>0</v>
      </c>
      <c r="N1456" s="2" t="s">
        <v>17</v>
      </c>
      <c r="O1456">
        <f t="shared" si="399"/>
        <v>0</v>
      </c>
      <c r="P1456">
        <f t="shared" si="400"/>
        <v>1</v>
      </c>
      <c r="Q1456">
        <f>IF(G1456="B",VLOOKUP(F1456,room_rates!$A$2:$G$8,3,FALSE),IF(G1456="P",VLOOKUP(F1456,room_rates!$A$2:$G$8,6,FALSE),IF(G1456="M",VLOOKUP(F1456,room_rates!$A$2:$G$8,7,FALSE),"")))</f>
        <v>120</v>
      </c>
      <c r="R1456">
        <f t="shared" si="401"/>
        <v>0</v>
      </c>
      <c r="S1456">
        <f>IF(J1456="Online Travel Agency",VLOOKUP(F1456,room_rates!$A$2:$G$8,3,FALSE)*15%,0)</f>
        <v>0</v>
      </c>
      <c r="T1456">
        <f t="shared" si="402"/>
        <v>0</v>
      </c>
      <c r="U1456">
        <f t="shared" si="403"/>
        <v>120</v>
      </c>
      <c r="V1456">
        <f t="shared" si="404"/>
        <v>1</v>
      </c>
    </row>
    <row r="1457" spans="1:22" ht="14.25" customHeight="1" x14ac:dyDescent="0.35">
      <c r="A1457" s="1">
        <v>1002780</v>
      </c>
      <c r="B1457" s="3">
        <v>45747</v>
      </c>
      <c r="C1457" s="3">
        <v>45747</v>
      </c>
      <c r="D1457" s="3">
        <v>45750</v>
      </c>
      <c r="E1457" s="1" t="s">
        <v>18</v>
      </c>
      <c r="F1457" s="1">
        <v>2</v>
      </c>
      <c r="G1457" s="1" t="s">
        <v>23</v>
      </c>
      <c r="H1457" s="1">
        <v>0</v>
      </c>
      <c r="I1457" s="1">
        <f t="shared" si="398"/>
        <v>0</v>
      </c>
      <c r="J1457" s="1" t="s">
        <v>20</v>
      </c>
      <c r="K1457" s="1">
        <v>3</v>
      </c>
      <c r="L1457" s="1" t="s">
        <v>16</v>
      </c>
      <c r="M1457" s="1" t="b">
        <v>0</v>
      </c>
      <c r="N1457" s="2" t="s">
        <v>17</v>
      </c>
      <c r="O1457">
        <f t="shared" si="399"/>
        <v>0</v>
      </c>
      <c r="P1457">
        <f t="shared" si="400"/>
        <v>3</v>
      </c>
      <c r="Q1457">
        <f>IF(G1457="B",VLOOKUP(F1457,room_rates!$A$2:$G$8,3,FALSE),IF(G1457="P",VLOOKUP(F1457,room_rates!$A$2:$G$8,6,FALSE),IF(G1457="M",VLOOKUP(F1457,room_rates!$A$2:$G$8,7,FALSE),"")))</f>
        <v>140</v>
      </c>
      <c r="R1457">
        <f t="shared" si="401"/>
        <v>0</v>
      </c>
      <c r="S1457">
        <f>IF(J1457="Online Travel Agency",VLOOKUP(F1457,room_rates!$A$2:$G$8,3,FALSE)*15%,0)</f>
        <v>0</v>
      </c>
      <c r="T1457">
        <f t="shared" si="402"/>
        <v>0</v>
      </c>
      <c r="U1457">
        <f t="shared" si="403"/>
        <v>1260</v>
      </c>
      <c r="V1457">
        <f t="shared" si="404"/>
        <v>9</v>
      </c>
    </row>
    <row r="1458" spans="1:22" ht="14.25" customHeight="1" x14ac:dyDescent="0.35">
      <c r="A1458" s="1">
        <v>1003042</v>
      </c>
      <c r="B1458" s="3">
        <v>45747</v>
      </c>
      <c r="C1458" s="3">
        <v>45747</v>
      </c>
      <c r="D1458" s="3">
        <v>45749</v>
      </c>
      <c r="E1458" s="1" t="s">
        <v>18</v>
      </c>
      <c r="F1458" s="1">
        <v>2</v>
      </c>
      <c r="G1458" s="1" t="s">
        <v>23</v>
      </c>
      <c r="H1458" s="1">
        <v>0</v>
      </c>
      <c r="I1458" s="1">
        <f t="shared" si="398"/>
        <v>0</v>
      </c>
      <c r="J1458" s="1" t="s">
        <v>20</v>
      </c>
      <c r="K1458" s="1">
        <v>2</v>
      </c>
      <c r="L1458" s="1" t="s">
        <v>16</v>
      </c>
      <c r="M1458" s="1" t="b">
        <v>0</v>
      </c>
      <c r="N1458" s="2" t="s">
        <v>17</v>
      </c>
      <c r="O1458">
        <f t="shared" si="399"/>
        <v>0</v>
      </c>
      <c r="P1458">
        <f t="shared" si="400"/>
        <v>2</v>
      </c>
      <c r="Q1458">
        <f>IF(G1458="B",VLOOKUP(F1458,room_rates!$A$2:$G$8,3,FALSE),IF(G1458="P",VLOOKUP(F1458,room_rates!$A$2:$G$8,6,FALSE),IF(G1458="M",VLOOKUP(F1458,room_rates!$A$2:$G$8,7,FALSE),"")))</f>
        <v>140</v>
      </c>
      <c r="R1458">
        <f t="shared" si="401"/>
        <v>0</v>
      </c>
      <c r="S1458">
        <f>IF(J1458="Online Travel Agency",VLOOKUP(F1458,room_rates!$A$2:$G$8,3,FALSE)*15%,0)</f>
        <v>0</v>
      </c>
      <c r="T1458">
        <f t="shared" si="402"/>
        <v>0</v>
      </c>
      <c r="U1458">
        <f t="shared" si="403"/>
        <v>560</v>
      </c>
      <c r="V1458">
        <f t="shared" si="404"/>
        <v>4</v>
      </c>
    </row>
    <row r="1459" spans="1:22" ht="14.25" customHeight="1" x14ac:dyDescent="0.35">
      <c r="A1459" s="1">
        <v>1003393</v>
      </c>
      <c r="B1459" s="3">
        <v>45739</v>
      </c>
      <c r="C1459" s="3">
        <v>45747</v>
      </c>
      <c r="D1459" s="3">
        <v>45749</v>
      </c>
      <c r="E1459" s="1" t="s">
        <v>13</v>
      </c>
      <c r="F1459" s="1">
        <v>6</v>
      </c>
      <c r="G1459" s="1" t="s">
        <v>23</v>
      </c>
      <c r="H1459" s="1">
        <v>0</v>
      </c>
      <c r="I1459" s="1">
        <f t="shared" si="398"/>
        <v>0</v>
      </c>
      <c r="J1459" s="1" t="s">
        <v>24</v>
      </c>
      <c r="K1459" s="1">
        <v>1</v>
      </c>
      <c r="L1459" s="1" t="s">
        <v>19</v>
      </c>
      <c r="M1459" s="1" t="b">
        <v>0</v>
      </c>
      <c r="N1459" s="2" t="s">
        <v>17</v>
      </c>
      <c r="O1459">
        <f t="shared" si="399"/>
        <v>8</v>
      </c>
      <c r="P1459">
        <f t="shared" si="400"/>
        <v>2</v>
      </c>
      <c r="Q1459">
        <f>IF(G1459="B",VLOOKUP(F1459,room_rates!$A$2:$G$8,3,FALSE),IF(G1459="P",VLOOKUP(F1459,room_rates!$A$2:$G$8,6,FALSE),IF(G1459="M",VLOOKUP(F1459,room_rates!$A$2:$G$8,7,FALSE),"")))</f>
        <v>350</v>
      </c>
      <c r="R1459">
        <f t="shared" si="401"/>
        <v>0</v>
      </c>
      <c r="S1459">
        <f>IF(J1459="Online Travel Agency",VLOOKUP(F1459,room_rates!$A$2:$G$8,3,FALSE)*15%,0)</f>
        <v>52.5</v>
      </c>
      <c r="T1459">
        <f t="shared" si="402"/>
        <v>0</v>
      </c>
      <c r="U1459">
        <f t="shared" si="403"/>
        <v>595</v>
      </c>
      <c r="V1459">
        <f t="shared" si="404"/>
        <v>2</v>
      </c>
    </row>
    <row r="1460" spans="1:22" ht="14.25" customHeight="1" x14ac:dyDescent="0.35">
      <c r="A1460" s="1">
        <v>1004008</v>
      </c>
      <c r="B1460" s="3">
        <v>45747</v>
      </c>
      <c r="C1460" s="3">
        <v>45747</v>
      </c>
      <c r="D1460" s="3">
        <v>45750</v>
      </c>
      <c r="E1460" s="1" t="s">
        <v>21</v>
      </c>
      <c r="F1460" s="1">
        <v>4</v>
      </c>
      <c r="G1460" s="1" t="s">
        <v>23</v>
      </c>
      <c r="H1460" s="1">
        <v>0</v>
      </c>
      <c r="I1460" s="1">
        <f t="shared" si="398"/>
        <v>0</v>
      </c>
      <c r="J1460" s="1" t="s">
        <v>20</v>
      </c>
      <c r="K1460" s="1">
        <v>1</v>
      </c>
      <c r="L1460" s="1" t="s">
        <v>16</v>
      </c>
      <c r="M1460" s="1" t="b">
        <v>0</v>
      </c>
      <c r="N1460" s="2" t="s">
        <v>17</v>
      </c>
      <c r="O1460">
        <f t="shared" si="399"/>
        <v>0</v>
      </c>
      <c r="P1460">
        <f t="shared" si="400"/>
        <v>3</v>
      </c>
      <c r="Q1460">
        <f>IF(G1460="B",VLOOKUP(F1460,room_rates!$A$2:$G$8,3,FALSE),IF(G1460="P",VLOOKUP(F1460,room_rates!$A$2:$G$8,6,FALSE),IF(G1460="M",VLOOKUP(F1460,room_rates!$A$2:$G$8,7,FALSE),"")))</f>
        <v>230</v>
      </c>
      <c r="R1460">
        <f t="shared" si="401"/>
        <v>0</v>
      </c>
      <c r="S1460">
        <f>IF(J1460="Online Travel Agency",VLOOKUP(F1460,room_rates!$A$2:$G$8,3,FALSE)*15%,0)</f>
        <v>0</v>
      </c>
      <c r="T1460">
        <f t="shared" si="402"/>
        <v>0</v>
      </c>
      <c r="U1460">
        <f t="shared" si="403"/>
        <v>690</v>
      </c>
      <c r="V1460">
        <f t="shared" si="404"/>
        <v>3</v>
      </c>
    </row>
    <row r="1461" spans="1:22" ht="14.25" customHeight="1" x14ac:dyDescent="0.35">
      <c r="A1461" s="1">
        <v>1004015</v>
      </c>
      <c r="B1461" s="3">
        <v>45709</v>
      </c>
      <c r="C1461" s="3">
        <v>45747</v>
      </c>
      <c r="D1461" s="3">
        <v>45748</v>
      </c>
      <c r="E1461" s="1" t="s">
        <v>13</v>
      </c>
      <c r="F1461" s="1">
        <v>7</v>
      </c>
      <c r="G1461" s="1" t="s">
        <v>23</v>
      </c>
      <c r="H1461" s="1">
        <v>0</v>
      </c>
      <c r="I1461" s="1">
        <f t="shared" si="398"/>
        <v>0</v>
      </c>
      <c r="J1461" s="1" t="s">
        <v>15</v>
      </c>
      <c r="K1461" s="1">
        <v>1</v>
      </c>
      <c r="L1461" s="1" t="s">
        <v>19</v>
      </c>
      <c r="M1461" s="1" t="b">
        <v>1</v>
      </c>
      <c r="N1461" s="2" t="s">
        <v>17</v>
      </c>
      <c r="O1461">
        <f t="shared" si="399"/>
        <v>38</v>
      </c>
      <c r="P1461">
        <f t="shared" si="400"/>
        <v>1</v>
      </c>
      <c r="Q1461">
        <f>IF(G1461="B",VLOOKUP(F1461,room_rates!$A$2:$G$8,3,FALSE),IF(G1461="P",VLOOKUP(F1461,room_rates!$A$2:$G$8,6,FALSE),IF(G1461="M",VLOOKUP(F1461,room_rates!$A$2:$G$8,7,FALSE),"")))</f>
        <v>450</v>
      </c>
      <c r="R1461">
        <f t="shared" si="401"/>
        <v>0</v>
      </c>
      <c r="S1461">
        <f>IF(J1461="Online Travel Agency",VLOOKUP(F1461,room_rates!$A$2:$G$8,3,FALSE)*15%,0)</f>
        <v>0</v>
      </c>
      <c r="T1461">
        <f t="shared" si="402"/>
        <v>4.5</v>
      </c>
      <c r="U1461">
        <f t="shared" si="403"/>
        <v>445.5</v>
      </c>
      <c r="V1461">
        <f t="shared" si="404"/>
        <v>1</v>
      </c>
    </row>
    <row r="1462" spans="1:22" ht="14.25" customHeight="1" x14ac:dyDescent="0.35">
      <c r="A1462" s="1">
        <v>1000785</v>
      </c>
      <c r="B1462" s="3">
        <v>45738</v>
      </c>
      <c r="C1462" s="3">
        <v>45748</v>
      </c>
      <c r="D1462" s="3">
        <v>45750</v>
      </c>
      <c r="E1462" s="1" t="s">
        <v>21</v>
      </c>
      <c r="F1462" s="1">
        <v>3</v>
      </c>
      <c r="G1462" s="1" t="s">
        <v>23</v>
      </c>
      <c r="H1462" s="1">
        <v>0</v>
      </c>
      <c r="I1462" s="1">
        <f t="shared" si="398"/>
        <v>0</v>
      </c>
      <c r="J1462" s="1" t="s">
        <v>15</v>
      </c>
      <c r="K1462" s="1">
        <v>1</v>
      </c>
      <c r="L1462" s="1" t="s">
        <v>19</v>
      </c>
      <c r="M1462" s="1" t="b">
        <v>0</v>
      </c>
      <c r="N1462" s="2" t="s">
        <v>17</v>
      </c>
      <c r="O1462">
        <f t="shared" si="399"/>
        <v>10</v>
      </c>
      <c r="P1462">
        <f t="shared" si="400"/>
        <v>2</v>
      </c>
      <c r="Q1462">
        <f>IF(G1462="B",VLOOKUP(F1462,room_rates!$A$2:$G$8,3,FALSE),IF(G1462="P",VLOOKUP(F1462,room_rates!$A$2:$G$8,6,FALSE),IF(G1462="M",VLOOKUP(F1462,room_rates!$A$2:$G$8,7,FALSE),"")))</f>
        <v>220</v>
      </c>
      <c r="R1462">
        <f t="shared" si="401"/>
        <v>0</v>
      </c>
      <c r="S1462">
        <f>IF(J1462="Online Travel Agency",VLOOKUP(F1462,room_rates!$A$2:$G$8,3,FALSE)*15%,0)</f>
        <v>0</v>
      </c>
      <c r="T1462">
        <f t="shared" si="402"/>
        <v>0</v>
      </c>
      <c r="U1462">
        <f t="shared" si="403"/>
        <v>440</v>
      </c>
      <c r="V1462">
        <f t="shared" si="404"/>
        <v>2</v>
      </c>
    </row>
    <row r="1463" spans="1:22" ht="14.25" customHeight="1" x14ac:dyDescent="0.35">
      <c r="A1463" s="1">
        <v>1001517</v>
      </c>
      <c r="B1463" s="3">
        <v>45718</v>
      </c>
      <c r="C1463" s="3">
        <v>45748</v>
      </c>
      <c r="D1463" s="3">
        <v>45751</v>
      </c>
      <c r="E1463" s="1" t="s">
        <v>21</v>
      </c>
      <c r="F1463" s="1">
        <v>4</v>
      </c>
      <c r="G1463" s="1" t="s">
        <v>23</v>
      </c>
      <c r="H1463" s="1">
        <v>0</v>
      </c>
      <c r="I1463" s="1">
        <f t="shared" si="398"/>
        <v>0</v>
      </c>
      <c r="J1463" s="1" t="s">
        <v>15</v>
      </c>
      <c r="K1463" s="1">
        <v>1</v>
      </c>
      <c r="L1463" s="1" t="s">
        <v>19</v>
      </c>
      <c r="M1463" s="1" t="b">
        <v>0</v>
      </c>
      <c r="N1463" s="2" t="s">
        <v>17</v>
      </c>
      <c r="O1463">
        <f t="shared" si="399"/>
        <v>30</v>
      </c>
      <c r="P1463">
        <f t="shared" si="400"/>
        <v>3</v>
      </c>
      <c r="Q1463">
        <f>IF(G1463="B",VLOOKUP(F1463,room_rates!$A$2:$G$8,3,FALSE),IF(G1463="P",VLOOKUP(F1463,room_rates!$A$2:$G$8,6,FALSE),IF(G1463="M",VLOOKUP(F1463,room_rates!$A$2:$G$8,7,FALSE),"")))</f>
        <v>230</v>
      </c>
      <c r="R1463">
        <f t="shared" si="401"/>
        <v>0</v>
      </c>
      <c r="S1463">
        <f>IF(J1463="Online Travel Agency",VLOOKUP(F1463,room_rates!$A$2:$G$8,3,FALSE)*15%,0)</f>
        <v>0</v>
      </c>
      <c r="T1463">
        <f t="shared" si="402"/>
        <v>0</v>
      </c>
      <c r="U1463">
        <f t="shared" si="403"/>
        <v>690</v>
      </c>
      <c r="V1463">
        <f t="shared" si="404"/>
        <v>3</v>
      </c>
    </row>
    <row r="1464" spans="1:22" ht="14.25" customHeight="1" x14ac:dyDescent="0.35">
      <c r="A1464" s="1">
        <v>1002004</v>
      </c>
      <c r="B1464" s="3">
        <v>45748</v>
      </c>
      <c r="C1464" s="3">
        <v>45748</v>
      </c>
      <c r="D1464" s="3">
        <v>45750</v>
      </c>
      <c r="E1464" s="1" t="s">
        <v>18</v>
      </c>
      <c r="F1464" s="1">
        <v>1</v>
      </c>
      <c r="G1464" s="1" t="s">
        <v>23</v>
      </c>
      <c r="H1464" s="1">
        <v>0</v>
      </c>
      <c r="I1464" s="1">
        <f t="shared" si="398"/>
        <v>0</v>
      </c>
      <c r="J1464" s="1" t="s">
        <v>20</v>
      </c>
      <c r="K1464" s="1">
        <v>1</v>
      </c>
      <c r="L1464" s="1" t="s">
        <v>19</v>
      </c>
      <c r="M1464" s="1" t="b">
        <v>0</v>
      </c>
      <c r="N1464" s="2" t="s">
        <v>17</v>
      </c>
      <c r="O1464">
        <f t="shared" si="399"/>
        <v>0</v>
      </c>
      <c r="P1464">
        <f t="shared" si="400"/>
        <v>2</v>
      </c>
      <c r="Q1464">
        <f>IF(G1464="B",VLOOKUP(F1464,room_rates!$A$2:$G$8,3,FALSE),IF(G1464="P",VLOOKUP(F1464,room_rates!$A$2:$G$8,6,FALSE),IF(G1464="M",VLOOKUP(F1464,room_rates!$A$2:$G$8,7,FALSE),"")))</f>
        <v>120</v>
      </c>
      <c r="R1464">
        <f t="shared" si="401"/>
        <v>0</v>
      </c>
      <c r="S1464">
        <f>IF(J1464="Online Travel Agency",VLOOKUP(F1464,room_rates!$A$2:$G$8,3,FALSE)*15%,0)</f>
        <v>0</v>
      </c>
      <c r="T1464">
        <f t="shared" si="402"/>
        <v>0</v>
      </c>
      <c r="U1464">
        <f t="shared" si="403"/>
        <v>240</v>
      </c>
      <c r="V1464">
        <f t="shared" si="404"/>
        <v>2</v>
      </c>
    </row>
    <row r="1465" spans="1:22" ht="14.25" customHeight="1" x14ac:dyDescent="0.35">
      <c r="A1465" s="1">
        <v>1002308</v>
      </c>
      <c r="B1465" s="3">
        <v>45733</v>
      </c>
      <c r="C1465" s="3">
        <v>45748</v>
      </c>
      <c r="D1465" s="3">
        <v>45751</v>
      </c>
      <c r="E1465" s="1" t="s">
        <v>18</v>
      </c>
      <c r="F1465" s="1">
        <v>2</v>
      </c>
      <c r="G1465" s="1" t="s">
        <v>23</v>
      </c>
      <c r="H1465" s="1">
        <v>0</v>
      </c>
      <c r="I1465" s="1">
        <f t="shared" si="398"/>
        <v>0</v>
      </c>
      <c r="J1465" s="1" t="s">
        <v>24</v>
      </c>
      <c r="K1465" s="1">
        <v>1</v>
      </c>
      <c r="L1465" s="1" t="s">
        <v>16</v>
      </c>
      <c r="M1465" s="1" t="b">
        <v>0</v>
      </c>
      <c r="N1465" s="2" t="s">
        <v>17</v>
      </c>
      <c r="O1465">
        <f t="shared" si="399"/>
        <v>15</v>
      </c>
      <c r="P1465">
        <f t="shared" si="400"/>
        <v>3</v>
      </c>
      <c r="Q1465">
        <f>IF(G1465="B",VLOOKUP(F1465,room_rates!$A$2:$G$8,3,FALSE),IF(G1465="P",VLOOKUP(F1465,room_rates!$A$2:$G$8,6,FALSE),IF(G1465="M",VLOOKUP(F1465,room_rates!$A$2:$G$8,7,FALSE),"")))</f>
        <v>140</v>
      </c>
      <c r="R1465">
        <f t="shared" si="401"/>
        <v>0</v>
      </c>
      <c r="S1465">
        <f>IF(J1465="Online Travel Agency",VLOOKUP(F1465,room_rates!$A$2:$G$8,3,FALSE)*15%,0)</f>
        <v>21</v>
      </c>
      <c r="T1465">
        <f t="shared" si="402"/>
        <v>0</v>
      </c>
      <c r="U1465">
        <f t="shared" si="403"/>
        <v>357</v>
      </c>
      <c r="V1465">
        <f t="shared" si="404"/>
        <v>3</v>
      </c>
    </row>
    <row r="1466" spans="1:22" ht="14.25" customHeight="1" x14ac:dyDescent="0.35">
      <c r="A1466" s="1">
        <v>1003190</v>
      </c>
      <c r="B1466" s="3">
        <v>45748</v>
      </c>
      <c r="C1466" s="3">
        <v>45748</v>
      </c>
      <c r="D1466" s="3">
        <v>45749</v>
      </c>
      <c r="E1466" s="1" t="s">
        <v>21</v>
      </c>
      <c r="F1466" s="1">
        <v>4</v>
      </c>
      <c r="G1466" s="1" t="s">
        <v>23</v>
      </c>
      <c r="H1466" s="1">
        <v>0</v>
      </c>
      <c r="I1466" s="1">
        <f t="shared" si="398"/>
        <v>0</v>
      </c>
      <c r="J1466" s="1" t="s">
        <v>20</v>
      </c>
      <c r="K1466" s="1">
        <v>2</v>
      </c>
      <c r="L1466" s="1" t="s">
        <v>19</v>
      </c>
      <c r="M1466" s="1" t="b">
        <v>1</v>
      </c>
      <c r="N1466" s="2" t="s">
        <v>17</v>
      </c>
      <c r="O1466">
        <f t="shared" si="399"/>
        <v>0</v>
      </c>
      <c r="P1466">
        <f t="shared" si="400"/>
        <v>1</v>
      </c>
      <c r="Q1466">
        <f>IF(G1466="B",VLOOKUP(F1466,room_rates!$A$2:$G$8,3,FALSE),IF(G1466="P",VLOOKUP(F1466,room_rates!$A$2:$G$8,6,FALSE),IF(G1466="M",VLOOKUP(F1466,room_rates!$A$2:$G$8,7,FALSE),"")))</f>
        <v>230</v>
      </c>
      <c r="R1466">
        <f t="shared" si="401"/>
        <v>0</v>
      </c>
      <c r="S1466">
        <f>IF(J1466="Online Travel Agency",VLOOKUP(F1466,room_rates!$A$2:$G$8,3,FALSE)*15%,0)</f>
        <v>0</v>
      </c>
      <c r="T1466">
        <f t="shared" si="402"/>
        <v>2.3000000000000003</v>
      </c>
      <c r="U1466">
        <f t="shared" si="403"/>
        <v>455.4</v>
      </c>
      <c r="V1466">
        <f t="shared" si="404"/>
        <v>2</v>
      </c>
    </row>
    <row r="1467" spans="1:22" ht="14.25" customHeight="1" x14ac:dyDescent="0.35">
      <c r="A1467" s="1">
        <v>1003381</v>
      </c>
      <c r="B1467" s="3">
        <v>45736</v>
      </c>
      <c r="C1467" s="3">
        <v>45748</v>
      </c>
      <c r="D1467" s="3">
        <v>45751</v>
      </c>
      <c r="E1467" s="1" t="s">
        <v>21</v>
      </c>
      <c r="F1467" s="1">
        <v>3</v>
      </c>
      <c r="G1467" s="1" t="s">
        <v>23</v>
      </c>
      <c r="H1467" s="1">
        <v>0</v>
      </c>
      <c r="I1467" s="1">
        <f t="shared" si="398"/>
        <v>0</v>
      </c>
      <c r="J1467" s="1" t="s">
        <v>24</v>
      </c>
      <c r="K1467" s="1">
        <v>1</v>
      </c>
      <c r="L1467" s="1" t="s">
        <v>16</v>
      </c>
      <c r="M1467" s="1" t="b">
        <v>0</v>
      </c>
      <c r="N1467" s="2" t="s">
        <v>17</v>
      </c>
      <c r="O1467">
        <f t="shared" si="399"/>
        <v>12</v>
      </c>
      <c r="P1467">
        <f t="shared" si="400"/>
        <v>3</v>
      </c>
      <c r="Q1467">
        <f>IF(G1467="B",VLOOKUP(F1467,room_rates!$A$2:$G$8,3,FALSE),IF(G1467="P",VLOOKUP(F1467,room_rates!$A$2:$G$8,6,FALSE),IF(G1467="M",VLOOKUP(F1467,room_rates!$A$2:$G$8,7,FALSE),"")))</f>
        <v>220</v>
      </c>
      <c r="R1467">
        <f t="shared" si="401"/>
        <v>0</v>
      </c>
      <c r="S1467">
        <f>IF(J1467="Online Travel Agency",VLOOKUP(F1467,room_rates!$A$2:$G$8,3,FALSE)*15%,0)</f>
        <v>33</v>
      </c>
      <c r="T1467">
        <f t="shared" si="402"/>
        <v>0</v>
      </c>
      <c r="U1467">
        <f t="shared" si="403"/>
        <v>561</v>
      </c>
      <c r="V1467">
        <f t="shared" si="404"/>
        <v>3</v>
      </c>
    </row>
    <row r="1468" spans="1:22" ht="14.25" customHeight="1" x14ac:dyDescent="0.35">
      <c r="A1468" s="1">
        <v>1003478</v>
      </c>
      <c r="B1468" s="3">
        <v>45717</v>
      </c>
      <c r="C1468" s="3">
        <v>45748</v>
      </c>
      <c r="D1468" s="3">
        <v>45750</v>
      </c>
      <c r="E1468" s="1" t="s">
        <v>13</v>
      </c>
      <c r="F1468" s="1">
        <v>6</v>
      </c>
      <c r="G1468" s="1" t="s">
        <v>23</v>
      </c>
      <c r="H1468" s="1">
        <v>0</v>
      </c>
      <c r="I1468" s="1">
        <f t="shared" si="398"/>
        <v>0</v>
      </c>
      <c r="J1468" s="1" t="s">
        <v>15</v>
      </c>
      <c r="K1468" s="1">
        <v>2</v>
      </c>
      <c r="L1468" s="1" t="s">
        <v>16</v>
      </c>
      <c r="M1468" s="1" t="b">
        <v>1</v>
      </c>
      <c r="N1468" s="2" t="s">
        <v>17</v>
      </c>
      <c r="O1468">
        <f t="shared" si="399"/>
        <v>31</v>
      </c>
      <c r="P1468">
        <f t="shared" si="400"/>
        <v>2</v>
      </c>
      <c r="Q1468">
        <f>IF(G1468="B",VLOOKUP(F1468,room_rates!$A$2:$G$8,3,FALSE),IF(G1468="P",VLOOKUP(F1468,room_rates!$A$2:$G$8,6,FALSE),IF(G1468="M",VLOOKUP(F1468,room_rates!$A$2:$G$8,7,FALSE),"")))</f>
        <v>350</v>
      </c>
      <c r="R1468">
        <f t="shared" si="401"/>
        <v>0</v>
      </c>
      <c r="S1468">
        <f>IF(J1468="Online Travel Agency",VLOOKUP(F1468,room_rates!$A$2:$G$8,3,FALSE)*15%,0)</f>
        <v>0</v>
      </c>
      <c r="T1468">
        <f t="shared" si="402"/>
        <v>3.5</v>
      </c>
      <c r="U1468">
        <f t="shared" si="403"/>
        <v>1386</v>
      </c>
      <c r="V1468">
        <f t="shared" si="404"/>
        <v>4</v>
      </c>
    </row>
    <row r="1469" spans="1:22" ht="14.25" customHeight="1" x14ac:dyDescent="0.35">
      <c r="A1469" s="1">
        <v>1003709</v>
      </c>
      <c r="B1469" s="3">
        <v>45714</v>
      </c>
      <c r="C1469" s="3">
        <v>45748</v>
      </c>
      <c r="D1469" s="3">
        <v>45750</v>
      </c>
      <c r="E1469" s="1" t="s">
        <v>18</v>
      </c>
      <c r="F1469" s="1">
        <v>2</v>
      </c>
      <c r="G1469" s="1" t="s">
        <v>23</v>
      </c>
      <c r="H1469" s="1">
        <v>0</v>
      </c>
      <c r="I1469" s="1">
        <f t="shared" si="398"/>
        <v>0</v>
      </c>
      <c r="J1469" s="1" t="s">
        <v>15</v>
      </c>
      <c r="K1469" s="1">
        <v>2</v>
      </c>
      <c r="L1469" s="1" t="s">
        <v>19</v>
      </c>
      <c r="M1469" s="1" t="b">
        <v>0</v>
      </c>
      <c r="N1469" s="2" t="s">
        <v>17</v>
      </c>
      <c r="O1469">
        <f t="shared" si="399"/>
        <v>34</v>
      </c>
      <c r="P1469">
        <f t="shared" si="400"/>
        <v>2</v>
      </c>
      <c r="Q1469">
        <f>IF(G1469="B",VLOOKUP(F1469,room_rates!$A$2:$G$8,3,FALSE),IF(G1469="P",VLOOKUP(F1469,room_rates!$A$2:$G$8,6,FALSE),IF(G1469="M",VLOOKUP(F1469,room_rates!$A$2:$G$8,7,FALSE),"")))</f>
        <v>140</v>
      </c>
      <c r="R1469">
        <f t="shared" si="401"/>
        <v>0</v>
      </c>
      <c r="S1469">
        <f>IF(J1469="Online Travel Agency",VLOOKUP(F1469,room_rates!$A$2:$G$8,3,FALSE)*15%,0)</f>
        <v>0</v>
      </c>
      <c r="T1469">
        <f t="shared" si="402"/>
        <v>0</v>
      </c>
      <c r="U1469">
        <f t="shared" si="403"/>
        <v>560</v>
      </c>
      <c r="V1469">
        <f t="shared" si="404"/>
        <v>4</v>
      </c>
    </row>
    <row r="1470" spans="1:22" ht="14.25" customHeight="1" x14ac:dyDescent="0.35">
      <c r="A1470" s="1">
        <v>1001510</v>
      </c>
      <c r="B1470" s="3">
        <v>45749</v>
      </c>
      <c r="C1470" s="3">
        <v>45749</v>
      </c>
      <c r="D1470" s="3">
        <v>45751</v>
      </c>
      <c r="E1470" s="1" t="s">
        <v>13</v>
      </c>
      <c r="F1470" s="1">
        <v>6</v>
      </c>
      <c r="G1470" s="1" t="s">
        <v>23</v>
      </c>
      <c r="H1470" s="1">
        <v>0</v>
      </c>
      <c r="I1470" s="1">
        <f t="shared" si="398"/>
        <v>0</v>
      </c>
      <c r="J1470" s="1" t="s">
        <v>20</v>
      </c>
      <c r="K1470" s="1">
        <v>2</v>
      </c>
      <c r="L1470" s="1" t="s">
        <v>19</v>
      </c>
      <c r="M1470" s="1" t="b">
        <v>0</v>
      </c>
      <c r="N1470" s="2" t="s">
        <v>17</v>
      </c>
      <c r="O1470">
        <f t="shared" si="399"/>
        <v>0</v>
      </c>
      <c r="P1470">
        <f t="shared" si="400"/>
        <v>2</v>
      </c>
      <c r="Q1470">
        <f>IF(G1470="B",VLOOKUP(F1470,room_rates!$A$2:$G$8,3,FALSE),IF(G1470="P",VLOOKUP(F1470,room_rates!$A$2:$G$8,6,FALSE),IF(G1470="M",VLOOKUP(F1470,room_rates!$A$2:$G$8,7,FALSE),"")))</f>
        <v>350</v>
      </c>
      <c r="R1470">
        <f t="shared" si="401"/>
        <v>0</v>
      </c>
      <c r="S1470">
        <f>IF(J1470="Online Travel Agency",VLOOKUP(F1470,room_rates!$A$2:$G$8,3,FALSE)*15%,0)</f>
        <v>0</v>
      </c>
      <c r="T1470">
        <f t="shared" si="402"/>
        <v>0</v>
      </c>
      <c r="U1470">
        <f t="shared" si="403"/>
        <v>1400</v>
      </c>
      <c r="V1470">
        <f t="shared" si="404"/>
        <v>4</v>
      </c>
    </row>
    <row r="1471" spans="1:22" ht="14.25" customHeight="1" x14ac:dyDescent="0.35">
      <c r="A1471" s="1">
        <v>1001618</v>
      </c>
      <c r="B1471" s="3">
        <v>45749</v>
      </c>
      <c r="C1471" s="3">
        <v>45749</v>
      </c>
      <c r="D1471" s="3">
        <v>45752</v>
      </c>
      <c r="E1471" s="1" t="s">
        <v>21</v>
      </c>
      <c r="F1471" s="1">
        <v>4</v>
      </c>
      <c r="G1471" s="1" t="s">
        <v>23</v>
      </c>
      <c r="H1471" s="1">
        <v>0</v>
      </c>
      <c r="I1471" s="1">
        <f t="shared" si="398"/>
        <v>0</v>
      </c>
      <c r="J1471" s="1" t="s">
        <v>20</v>
      </c>
      <c r="K1471" s="1">
        <v>2</v>
      </c>
      <c r="L1471" s="1" t="s">
        <v>19</v>
      </c>
      <c r="M1471" s="1" t="b">
        <v>0</v>
      </c>
      <c r="N1471" s="2" t="s">
        <v>17</v>
      </c>
      <c r="O1471">
        <f t="shared" si="399"/>
        <v>0</v>
      </c>
      <c r="P1471">
        <f t="shared" si="400"/>
        <v>3</v>
      </c>
      <c r="Q1471">
        <f>IF(G1471="B",VLOOKUP(F1471,room_rates!$A$2:$G$8,3,FALSE),IF(G1471="P",VLOOKUP(F1471,room_rates!$A$2:$G$8,6,FALSE),IF(G1471="M",VLOOKUP(F1471,room_rates!$A$2:$G$8,7,FALSE),"")))</f>
        <v>230</v>
      </c>
      <c r="R1471">
        <f t="shared" si="401"/>
        <v>0</v>
      </c>
      <c r="S1471">
        <f>IF(J1471="Online Travel Agency",VLOOKUP(F1471,room_rates!$A$2:$G$8,3,FALSE)*15%,0)</f>
        <v>0</v>
      </c>
      <c r="T1471">
        <f t="shared" si="402"/>
        <v>0</v>
      </c>
      <c r="U1471">
        <f t="shared" si="403"/>
        <v>1380</v>
      </c>
      <c r="V1471">
        <f t="shared" si="404"/>
        <v>6</v>
      </c>
    </row>
    <row r="1472" spans="1:22" ht="14.25" customHeight="1" x14ac:dyDescent="0.35">
      <c r="A1472" s="1">
        <v>1001738</v>
      </c>
      <c r="B1472" s="3">
        <v>45734</v>
      </c>
      <c r="C1472" s="3">
        <v>45749</v>
      </c>
      <c r="D1472" s="3">
        <v>45752</v>
      </c>
      <c r="E1472" s="1" t="s">
        <v>13</v>
      </c>
      <c r="F1472" s="1">
        <v>7</v>
      </c>
      <c r="G1472" s="1" t="s">
        <v>23</v>
      </c>
      <c r="H1472" s="1">
        <v>0</v>
      </c>
      <c r="I1472" s="1">
        <f t="shared" si="398"/>
        <v>0</v>
      </c>
      <c r="J1472" s="1" t="s">
        <v>15</v>
      </c>
      <c r="K1472" s="1">
        <v>3</v>
      </c>
      <c r="L1472" s="1" t="s">
        <v>16</v>
      </c>
      <c r="M1472" s="1" t="b">
        <v>0</v>
      </c>
      <c r="N1472" s="2" t="s">
        <v>17</v>
      </c>
      <c r="O1472">
        <f t="shared" si="399"/>
        <v>15</v>
      </c>
      <c r="P1472">
        <f t="shared" si="400"/>
        <v>3</v>
      </c>
      <c r="Q1472">
        <f>IF(G1472="B",VLOOKUP(F1472,room_rates!$A$2:$G$8,3,FALSE),IF(G1472="P",VLOOKUP(F1472,room_rates!$A$2:$G$8,6,FALSE),IF(G1472="M",VLOOKUP(F1472,room_rates!$A$2:$G$8,7,FALSE),"")))</f>
        <v>450</v>
      </c>
      <c r="R1472">
        <f t="shared" si="401"/>
        <v>0</v>
      </c>
      <c r="S1472">
        <f>IF(J1472="Online Travel Agency",VLOOKUP(F1472,room_rates!$A$2:$G$8,3,FALSE)*15%,0)</f>
        <v>0</v>
      </c>
      <c r="T1472">
        <f t="shared" si="402"/>
        <v>0</v>
      </c>
      <c r="U1472">
        <f t="shared" si="403"/>
        <v>4050</v>
      </c>
      <c r="V1472">
        <f t="shared" si="404"/>
        <v>9</v>
      </c>
    </row>
    <row r="1473" spans="1:22" ht="14.25" customHeight="1" x14ac:dyDescent="0.35">
      <c r="A1473" s="1">
        <v>1001778</v>
      </c>
      <c r="B1473" s="3">
        <v>45722</v>
      </c>
      <c r="C1473" s="3">
        <v>45749</v>
      </c>
      <c r="D1473" s="3">
        <v>45752</v>
      </c>
      <c r="E1473" s="1" t="s">
        <v>18</v>
      </c>
      <c r="F1473" s="1">
        <v>2</v>
      </c>
      <c r="G1473" s="1" t="s">
        <v>23</v>
      </c>
      <c r="H1473" s="1">
        <v>0</v>
      </c>
      <c r="I1473" s="1">
        <f t="shared" si="398"/>
        <v>0</v>
      </c>
      <c r="J1473" s="1" t="s">
        <v>15</v>
      </c>
      <c r="K1473" s="1">
        <v>2</v>
      </c>
      <c r="L1473" s="1" t="s">
        <v>16</v>
      </c>
      <c r="M1473" s="1" t="b">
        <v>1</v>
      </c>
      <c r="N1473" s="2" t="s">
        <v>17</v>
      </c>
      <c r="O1473">
        <f t="shared" si="399"/>
        <v>27</v>
      </c>
      <c r="P1473">
        <f t="shared" si="400"/>
        <v>3</v>
      </c>
      <c r="Q1473">
        <f>IF(G1473="B",VLOOKUP(F1473,room_rates!$A$2:$G$8,3,FALSE),IF(G1473="P",VLOOKUP(F1473,room_rates!$A$2:$G$8,6,FALSE),IF(G1473="M",VLOOKUP(F1473,room_rates!$A$2:$G$8,7,FALSE),"")))</f>
        <v>140</v>
      </c>
      <c r="R1473">
        <f t="shared" si="401"/>
        <v>0</v>
      </c>
      <c r="S1473">
        <f>IF(J1473="Online Travel Agency",VLOOKUP(F1473,room_rates!$A$2:$G$8,3,FALSE)*15%,0)</f>
        <v>0</v>
      </c>
      <c r="T1473">
        <f t="shared" si="402"/>
        <v>1.4000000000000001</v>
      </c>
      <c r="U1473">
        <f t="shared" si="403"/>
        <v>831.59999999999991</v>
      </c>
      <c r="V1473">
        <f t="shared" si="404"/>
        <v>6</v>
      </c>
    </row>
    <row r="1474" spans="1:22" ht="14.25" customHeight="1" x14ac:dyDescent="0.35">
      <c r="A1474" s="1">
        <v>1002811</v>
      </c>
      <c r="B1474" s="3">
        <v>45749</v>
      </c>
      <c r="C1474" s="3">
        <v>45749</v>
      </c>
      <c r="D1474" s="3">
        <v>45752</v>
      </c>
      <c r="E1474" s="1" t="s">
        <v>18</v>
      </c>
      <c r="F1474" s="1">
        <v>2</v>
      </c>
      <c r="G1474" s="1" t="s">
        <v>23</v>
      </c>
      <c r="H1474" s="1">
        <v>0</v>
      </c>
      <c r="I1474" s="1">
        <f t="shared" si="398"/>
        <v>0</v>
      </c>
      <c r="J1474" s="1" t="s">
        <v>20</v>
      </c>
      <c r="K1474" s="1">
        <v>1</v>
      </c>
      <c r="L1474" s="1" t="s">
        <v>19</v>
      </c>
      <c r="M1474" s="1" t="b">
        <v>0</v>
      </c>
      <c r="N1474" s="2" t="s">
        <v>17</v>
      </c>
      <c r="O1474">
        <f t="shared" si="399"/>
        <v>0</v>
      </c>
      <c r="P1474">
        <f t="shared" si="400"/>
        <v>3</v>
      </c>
      <c r="Q1474">
        <f>IF(G1474="B",VLOOKUP(F1474,room_rates!$A$2:$G$8,3,FALSE),IF(G1474="P",VLOOKUP(F1474,room_rates!$A$2:$G$8,6,FALSE),IF(G1474="M",VLOOKUP(F1474,room_rates!$A$2:$G$8,7,FALSE),"")))</f>
        <v>140</v>
      </c>
      <c r="R1474">
        <f t="shared" si="401"/>
        <v>0</v>
      </c>
      <c r="S1474">
        <f>IF(J1474="Online Travel Agency",VLOOKUP(F1474,room_rates!$A$2:$G$8,3,FALSE)*15%,0)</f>
        <v>0</v>
      </c>
      <c r="T1474">
        <f t="shared" si="402"/>
        <v>0</v>
      </c>
      <c r="U1474">
        <f t="shared" si="403"/>
        <v>420</v>
      </c>
      <c r="V1474">
        <f t="shared" si="404"/>
        <v>3</v>
      </c>
    </row>
    <row r="1475" spans="1:22" ht="14.25" customHeight="1" x14ac:dyDescent="0.35">
      <c r="A1475" s="1">
        <v>1002850</v>
      </c>
      <c r="B1475" s="3">
        <v>45744</v>
      </c>
      <c r="C1475" s="3">
        <v>45749</v>
      </c>
      <c r="D1475" s="3">
        <v>45751</v>
      </c>
      <c r="E1475" s="1" t="s">
        <v>13</v>
      </c>
      <c r="F1475" s="1">
        <v>7</v>
      </c>
      <c r="G1475" s="1" t="s">
        <v>23</v>
      </c>
      <c r="H1475" s="1">
        <v>0</v>
      </c>
      <c r="I1475" s="1">
        <f t="shared" si="398"/>
        <v>0</v>
      </c>
      <c r="J1475" s="1" t="s">
        <v>24</v>
      </c>
      <c r="K1475" s="1">
        <v>1</v>
      </c>
      <c r="L1475" s="1" t="s">
        <v>19</v>
      </c>
      <c r="M1475" s="1" t="b">
        <v>1</v>
      </c>
      <c r="N1475" s="2" t="s">
        <v>17</v>
      </c>
      <c r="O1475">
        <f t="shared" si="399"/>
        <v>5</v>
      </c>
      <c r="P1475">
        <f t="shared" si="400"/>
        <v>2</v>
      </c>
      <c r="Q1475">
        <f>IF(G1475="B",VLOOKUP(F1475,room_rates!$A$2:$G$8,3,FALSE),IF(G1475="P",VLOOKUP(F1475,room_rates!$A$2:$G$8,6,FALSE),IF(G1475="M",VLOOKUP(F1475,room_rates!$A$2:$G$8,7,FALSE),"")))</f>
        <v>450</v>
      </c>
      <c r="R1475">
        <f t="shared" si="401"/>
        <v>0</v>
      </c>
      <c r="S1475">
        <f>IF(J1475="Online Travel Agency",VLOOKUP(F1475,room_rates!$A$2:$G$8,3,FALSE)*15%,0)</f>
        <v>67.5</v>
      </c>
      <c r="T1475">
        <f t="shared" si="402"/>
        <v>4.5</v>
      </c>
      <c r="U1475">
        <f t="shared" si="403"/>
        <v>756</v>
      </c>
      <c r="V1475">
        <f t="shared" si="404"/>
        <v>2</v>
      </c>
    </row>
    <row r="1476" spans="1:22" ht="14.25" customHeight="1" x14ac:dyDescent="0.35">
      <c r="A1476" s="1">
        <v>1003098</v>
      </c>
      <c r="B1476" s="3">
        <v>45749</v>
      </c>
      <c r="C1476" s="3">
        <v>45749</v>
      </c>
      <c r="D1476" s="3">
        <v>45750</v>
      </c>
      <c r="E1476" s="1" t="s">
        <v>13</v>
      </c>
      <c r="F1476" s="1">
        <v>6</v>
      </c>
      <c r="G1476" s="1" t="s">
        <v>23</v>
      </c>
      <c r="H1476" s="1">
        <v>0</v>
      </c>
      <c r="I1476" s="1">
        <f t="shared" si="398"/>
        <v>0</v>
      </c>
      <c r="J1476" s="1" t="s">
        <v>20</v>
      </c>
      <c r="K1476" s="1">
        <v>2</v>
      </c>
      <c r="L1476" s="1" t="s">
        <v>19</v>
      </c>
      <c r="M1476" s="1" t="b">
        <v>0</v>
      </c>
      <c r="N1476" s="2" t="s">
        <v>17</v>
      </c>
      <c r="O1476">
        <f t="shared" si="399"/>
        <v>0</v>
      </c>
      <c r="P1476">
        <f t="shared" si="400"/>
        <v>1</v>
      </c>
      <c r="Q1476">
        <f>IF(G1476="B",VLOOKUP(F1476,room_rates!$A$2:$G$8,3,FALSE),IF(G1476="P",VLOOKUP(F1476,room_rates!$A$2:$G$8,6,FALSE),IF(G1476="M",VLOOKUP(F1476,room_rates!$A$2:$G$8,7,FALSE),"")))</f>
        <v>350</v>
      </c>
      <c r="R1476">
        <f t="shared" si="401"/>
        <v>0</v>
      </c>
      <c r="S1476">
        <f>IF(J1476="Online Travel Agency",VLOOKUP(F1476,room_rates!$A$2:$G$8,3,FALSE)*15%,0)</f>
        <v>0</v>
      </c>
      <c r="T1476">
        <f t="shared" si="402"/>
        <v>0</v>
      </c>
      <c r="U1476">
        <f t="shared" si="403"/>
        <v>700</v>
      </c>
      <c r="V1476">
        <f t="shared" si="404"/>
        <v>2</v>
      </c>
    </row>
    <row r="1477" spans="1:22" ht="14.25" customHeight="1" x14ac:dyDescent="0.35">
      <c r="A1477" s="1">
        <v>1003130</v>
      </c>
      <c r="B1477" s="3">
        <v>45749</v>
      </c>
      <c r="C1477" s="3">
        <v>45749</v>
      </c>
      <c r="D1477" s="3">
        <v>45751</v>
      </c>
      <c r="E1477" s="1" t="s">
        <v>21</v>
      </c>
      <c r="F1477" s="1">
        <v>3</v>
      </c>
      <c r="G1477" s="1" t="s">
        <v>23</v>
      </c>
      <c r="H1477" s="1">
        <v>0</v>
      </c>
      <c r="I1477" s="1">
        <f t="shared" si="398"/>
        <v>0</v>
      </c>
      <c r="J1477" s="1" t="s">
        <v>20</v>
      </c>
      <c r="K1477" s="1">
        <v>2</v>
      </c>
      <c r="L1477" s="1" t="s">
        <v>19</v>
      </c>
      <c r="M1477" s="1" t="b">
        <v>0</v>
      </c>
      <c r="N1477" s="2" t="s">
        <v>17</v>
      </c>
      <c r="O1477">
        <f t="shared" si="399"/>
        <v>0</v>
      </c>
      <c r="P1477">
        <f t="shared" si="400"/>
        <v>2</v>
      </c>
      <c r="Q1477">
        <f>IF(G1477="B",VLOOKUP(F1477,room_rates!$A$2:$G$8,3,FALSE),IF(G1477="P",VLOOKUP(F1477,room_rates!$A$2:$G$8,6,FALSE),IF(G1477="M",VLOOKUP(F1477,room_rates!$A$2:$G$8,7,FALSE),"")))</f>
        <v>220</v>
      </c>
      <c r="R1477">
        <f t="shared" si="401"/>
        <v>0</v>
      </c>
      <c r="S1477">
        <f>IF(J1477="Online Travel Agency",VLOOKUP(F1477,room_rates!$A$2:$G$8,3,FALSE)*15%,0)</f>
        <v>0</v>
      </c>
      <c r="T1477">
        <f t="shared" si="402"/>
        <v>0</v>
      </c>
      <c r="U1477">
        <f t="shared" si="403"/>
        <v>880</v>
      </c>
      <c r="V1477">
        <f t="shared" si="404"/>
        <v>4</v>
      </c>
    </row>
    <row r="1478" spans="1:22" ht="14.25" customHeight="1" x14ac:dyDescent="0.35">
      <c r="A1478" s="1">
        <v>1003141</v>
      </c>
      <c r="B1478" s="3">
        <v>45714</v>
      </c>
      <c r="C1478" s="3">
        <v>45749</v>
      </c>
      <c r="D1478" s="3">
        <v>45751</v>
      </c>
      <c r="E1478" s="1" t="s">
        <v>21</v>
      </c>
      <c r="F1478" s="1">
        <v>5</v>
      </c>
      <c r="G1478" s="1" t="s">
        <v>23</v>
      </c>
      <c r="H1478" s="1">
        <v>0</v>
      </c>
      <c r="I1478" s="1">
        <f t="shared" si="398"/>
        <v>0</v>
      </c>
      <c r="J1478" s="1" t="s">
        <v>15</v>
      </c>
      <c r="K1478" s="1">
        <v>2</v>
      </c>
      <c r="L1478" s="1" t="s">
        <v>19</v>
      </c>
      <c r="M1478" s="1" t="b">
        <v>0</v>
      </c>
      <c r="N1478" s="2" t="s">
        <v>17</v>
      </c>
      <c r="O1478">
        <f t="shared" si="399"/>
        <v>35</v>
      </c>
      <c r="P1478">
        <f t="shared" si="400"/>
        <v>2</v>
      </c>
      <c r="Q1478">
        <f>IF(G1478="B",VLOOKUP(F1478,room_rates!$A$2:$G$8,3,FALSE),IF(G1478="P",VLOOKUP(F1478,room_rates!$A$2:$G$8,6,FALSE),IF(G1478="M",VLOOKUP(F1478,room_rates!$A$2:$G$8,7,FALSE),"")))</f>
        <v>240</v>
      </c>
      <c r="R1478">
        <f t="shared" si="401"/>
        <v>0</v>
      </c>
      <c r="S1478">
        <f>IF(J1478="Online Travel Agency",VLOOKUP(F1478,room_rates!$A$2:$G$8,3,FALSE)*15%,0)</f>
        <v>0</v>
      </c>
      <c r="T1478">
        <f t="shared" si="402"/>
        <v>0</v>
      </c>
      <c r="U1478">
        <f t="shared" si="403"/>
        <v>960</v>
      </c>
      <c r="V1478">
        <f t="shared" si="404"/>
        <v>4</v>
      </c>
    </row>
    <row r="1479" spans="1:22" ht="14.25" customHeight="1" x14ac:dyDescent="0.35">
      <c r="A1479" s="1">
        <v>1003196</v>
      </c>
      <c r="B1479" s="3">
        <v>45749</v>
      </c>
      <c r="C1479" s="3">
        <v>45749</v>
      </c>
      <c r="D1479" s="3">
        <v>45752</v>
      </c>
      <c r="E1479" s="1" t="s">
        <v>21</v>
      </c>
      <c r="F1479" s="1">
        <v>3</v>
      </c>
      <c r="G1479" s="1" t="s">
        <v>23</v>
      </c>
      <c r="H1479" s="1">
        <v>0</v>
      </c>
      <c r="I1479" s="1">
        <f t="shared" si="398"/>
        <v>0</v>
      </c>
      <c r="J1479" s="1" t="s">
        <v>20</v>
      </c>
      <c r="K1479" s="1">
        <v>1</v>
      </c>
      <c r="L1479" s="1" t="s">
        <v>19</v>
      </c>
      <c r="M1479" s="1" t="b">
        <v>0</v>
      </c>
      <c r="N1479" s="2" t="s">
        <v>17</v>
      </c>
      <c r="O1479">
        <f t="shared" si="399"/>
        <v>0</v>
      </c>
      <c r="P1479">
        <f t="shared" si="400"/>
        <v>3</v>
      </c>
      <c r="Q1479">
        <f>IF(G1479="B",VLOOKUP(F1479,room_rates!$A$2:$G$8,3,FALSE),IF(G1479="P",VLOOKUP(F1479,room_rates!$A$2:$G$8,6,FALSE),IF(G1479="M",VLOOKUP(F1479,room_rates!$A$2:$G$8,7,FALSE),"")))</f>
        <v>220</v>
      </c>
      <c r="R1479">
        <f t="shared" si="401"/>
        <v>0</v>
      </c>
      <c r="S1479">
        <f>IF(J1479="Online Travel Agency",VLOOKUP(F1479,room_rates!$A$2:$G$8,3,FALSE)*15%,0)</f>
        <v>0</v>
      </c>
      <c r="T1479">
        <f t="shared" si="402"/>
        <v>0</v>
      </c>
      <c r="U1479">
        <f t="shared" si="403"/>
        <v>660</v>
      </c>
      <c r="V1479">
        <f t="shared" si="404"/>
        <v>3</v>
      </c>
    </row>
    <row r="1480" spans="1:22" ht="14.25" customHeight="1" x14ac:dyDescent="0.35">
      <c r="A1480" s="1">
        <v>1003297</v>
      </c>
      <c r="B1480" s="3">
        <v>45712</v>
      </c>
      <c r="C1480" s="3">
        <v>45749</v>
      </c>
      <c r="D1480" s="3">
        <v>45751</v>
      </c>
      <c r="E1480" s="1" t="s">
        <v>21</v>
      </c>
      <c r="F1480" s="1">
        <v>3</v>
      </c>
      <c r="G1480" s="1" t="s">
        <v>23</v>
      </c>
      <c r="H1480" s="1">
        <v>0</v>
      </c>
      <c r="I1480" s="1">
        <f t="shared" si="398"/>
        <v>0</v>
      </c>
      <c r="J1480" s="1" t="s">
        <v>15</v>
      </c>
      <c r="K1480" s="1">
        <v>1</v>
      </c>
      <c r="L1480" s="1" t="s">
        <v>19</v>
      </c>
      <c r="M1480" s="1" t="b">
        <v>0</v>
      </c>
      <c r="N1480" s="2" t="s">
        <v>17</v>
      </c>
      <c r="O1480">
        <f t="shared" si="399"/>
        <v>37</v>
      </c>
      <c r="P1480">
        <f t="shared" si="400"/>
        <v>2</v>
      </c>
      <c r="Q1480">
        <f>IF(G1480="B",VLOOKUP(F1480,room_rates!$A$2:$G$8,3,FALSE),IF(G1480="P",VLOOKUP(F1480,room_rates!$A$2:$G$8,6,FALSE),IF(G1480="M",VLOOKUP(F1480,room_rates!$A$2:$G$8,7,FALSE),"")))</f>
        <v>220</v>
      </c>
      <c r="R1480">
        <f t="shared" si="401"/>
        <v>0</v>
      </c>
      <c r="S1480">
        <f>IF(J1480="Online Travel Agency",VLOOKUP(F1480,room_rates!$A$2:$G$8,3,FALSE)*15%,0)</f>
        <v>0</v>
      </c>
      <c r="T1480">
        <f t="shared" si="402"/>
        <v>0</v>
      </c>
      <c r="U1480">
        <f t="shared" si="403"/>
        <v>440</v>
      </c>
      <c r="V1480">
        <f t="shared" si="404"/>
        <v>2</v>
      </c>
    </row>
    <row r="1481" spans="1:22" ht="14.25" customHeight="1" x14ac:dyDescent="0.35">
      <c r="A1481" s="1">
        <v>1003712</v>
      </c>
      <c r="B1481" s="3">
        <v>45735</v>
      </c>
      <c r="C1481" s="3">
        <v>45749</v>
      </c>
      <c r="D1481" s="3">
        <v>45750</v>
      </c>
      <c r="E1481" s="1" t="s">
        <v>18</v>
      </c>
      <c r="F1481" s="1">
        <v>2</v>
      </c>
      <c r="G1481" s="1" t="s">
        <v>23</v>
      </c>
      <c r="H1481" s="1">
        <v>0</v>
      </c>
      <c r="I1481" s="1">
        <f t="shared" si="398"/>
        <v>0</v>
      </c>
      <c r="J1481" s="1" t="s">
        <v>15</v>
      </c>
      <c r="K1481" s="1">
        <v>1</v>
      </c>
      <c r="L1481" s="1" t="s">
        <v>19</v>
      </c>
      <c r="M1481" s="1" t="b">
        <v>0</v>
      </c>
      <c r="N1481" s="2" t="s">
        <v>17</v>
      </c>
      <c r="O1481">
        <f t="shared" si="399"/>
        <v>14</v>
      </c>
      <c r="P1481">
        <f t="shared" si="400"/>
        <v>1</v>
      </c>
      <c r="Q1481">
        <f>IF(G1481="B",VLOOKUP(F1481,room_rates!$A$2:$G$8,3,FALSE),IF(G1481="P",VLOOKUP(F1481,room_rates!$A$2:$G$8,6,FALSE),IF(G1481="M",VLOOKUP(F1481,room_rates!$A$2:$G$8,7,FALSE),"")))</f>
        <v>140</v>
      </c>
      <c r="R1481">
        <f t="shared" si="401"/>
        <v>0</v>
      </c>
      <c r="S1481">
        <f>IF(J1481="Online Travel Agency",VLOOKUP(F1481,room_rates!$A$2:$G$8,3,FALSE)*15%,0)</f>
        <v>0</v>
      </c>
      <c r="T1481">
        <f t="shared" si="402"/>
        <v>0</v>
      </c>
      <c r="U1481">
        <f t="shared" si="403"/>
        <v>140</v>
      </c>
      <c r="V1481">
        <f t="shared" si="404"/>
        <v>1</v>
      </c>
    </row>
    <row r="1482" spans="1:22" ht="14.25" customHeight="1" x14ac:dyDescent="0.35">
      <c r="A1482" s="1">
        <v>1003899</v>
      </c>
      <c r="B1482" s="3">
        <v>45720</v>
      </c>
      <c r="C1482" s="3">
        <v>45749</v>
      </c>
      <c r="D1482" s="3">
        <v>45750</v>
      </c>
      <c r="E1482" s="1" t="s">
        <v>13</v>
      </c>
      <c r="F1482" s="1">
        <v>6</v>
      </c>
      <c r="G1482" s="1" t="s">
        <v>23</v>
      </c>
      <c r="H1482" s="1">
        <v>0</v>
      </c>
      <c r="I1482" s="1">
        <f t="shared" si="398"/>
        <v>0</v>
      </c>
      <c r="J1482" s="1" t="s">
        <v>15</v>
      </c>
      <c r="K1482" s="1">
        <v>3</v>
      </c>
      <c r="L1482" s="1" t="s">
        <v>19</v>
      </c>
      <c r="M1482" s="1" t="b">
        <v>1</v>
      </c>
      <c r="N1482" s="2" t="s">
        <v>17</v>
      </c>
      <c r="O1482">
        <f t="shared" si="399"/>
        <v>29</v>
      </c>
      <c r="P1482">
        <f t="shared" si="400"/>
        <v>1</v>
      </c>
      <c r="Q1482">
        <f>IF(G1482="B",VLOOKUP(F1482,room_rates!$A$2:$G$8,3,FALSE),IF(G1482="P",VLOOKUP(F1482,room_rates!$A$2:$G$8,6,FALSE),IF(G1482="M",VLOOKUP(F1482,room_rates!$A$2:$G$8,7,FALSE),"")))</f>
        <v>350</v>
      </c>
      <c r="R1482">
        <f t="shared" si="401"/>
        <v>0</v>
      </c>
      <c r="S1482">
        <f>IF(J1482="Online Travel Agency",VLOOKUP(F1482,room_rates!$A$2:$G$8,3,FALSE)*15%,0)</f>
        <v>0</v>
      </c>
      <c r="T1482">
        <f t="shared" si="402"/>
        <v>3.5</v>
      </c>
      <c r="U1482">
        <f t="shared" si="403"/>
        <v>1039.5</v>
      </c>
      <c r="V1482">
        <f t="shared" si="404"/>
        <v>3</v>
      </c>
    </row>
    <row r="1483" spans="1:22" ht="14.25" customHeight="1" x14ac:dyDescent="0.35">
      <c r="A1483" s="1">
        <v>1000706</v>
      </c>
      <c r="B1483" s="3">
        <v>45706</v>
      </c>
      <c r="C1483" s="3">
        <v>45750</v>
      </c>
      <c r="D1483" s="3">
        <v>45752</v>
      </c>
      <c r="E1483" s="1" t="s">
        <v>21</v>
      </c>
      <c r="F1483" s="1">
        <v>3</v>
      </c>
      <c r="G1483" s="1" t="s">
        <v>23</v>
      </c>
      <c r="H1483" s="1">
        <v>0</v>
      </c>
      <c r="I1483" s="1">
        <f t="shared" si="398"/>
        <v>0</v>
      </c>
      <c r="J1483" s="1" t="s">
        <v>15</v>
      </c>
      <c r="K1483" s="1">
        <v>3</v>
      </c>
      <c r="L1483" s="1" t="s">
        <v>16</v>
      </c>
      <c r="M1483" s="1" t="b">
        <v>1</v>
      </c>
      <c r="N1483" s="2" t="s">
        <v>17</v>
      </c>
      <c r="O1483">
        <f t="shared" si="399"/>
        <v>44</v>
      </c>
      <c r="P1483">
        <f t="shared" si="400"/>
        <v>2</v>
      </c>
      <c r="Q1483">
        <f>IF(G1483="B",VLOOKUP(F1483,room_rates!$A$2:$G$8,3,FALSE),IF(G1483="P",VLOOKUP(F1483,room_rates!$A$2:$G$8,6,FALSE),IF(G1483="M",VLOOKUP(F1483,room_rates!$A$2:$G$8,7,FALSE),"")))</f>
        <v>220</v>
      </c>
      <c r="R1483">
        <f t="shared" si="401"/>
        <v>0</v>
      </c>
      <c r="S1483">
        <f>IF(J1483="Online Travel Agency",VLOOKUP(F1483,room_rates!$A$2:$G$8,3,FALSE)*15%,0)</f>
        <v>0</v>
      </c>
      <c r="T1483">
        <f t="shared" si="402"/>
        <v>2.2000000000000002</v>
      </c>
      <c r="U1483">
        <f t="shared" si="403"/>
        <v>1306.8000000000002</v>
      </c>
      <c r="V1483">
        <f t="shared" si="404"/>
        <v>6</v>
      </c>
    </row>
    <row r="1484" spans="1:22" ht="14.25" customHeight="1" x14ac:dyDescent="0.35">
      <c r="A1484" s="1">
        <v>1000838</v>
      </c>
      <c r="B1484" s="3">
        <v>45744</v>
      </c>
      <c r="C1484" s="3">
        <v>45750</v>
      </c>
      <c r="D1484" s="3">
        <v>45751</v>
      </c>
      <c r="E1484" s="1" t="s">
        <v>13</v>
      </c>
      <c r="F1484" s="1">
        <v>7</v>
      </c>
      <c r="G1484" s="1" t="s">
        <v>23</v>
      </c>
      <c r="H1484" s="1">
        <v>0</v>
      </c>
      <c r="I1484" s="1">
        <f t="shared" si="398"/>
        <v>0</v>
      </c>
      <c r="J1484" s="1" t="s">
        <v>24</v>
      </c>
      <c r="K1484" s="1">
        <v>2</v>
      </c>
      <c r="L1484" s="1" t="s">
        <v>19</v>
      </c>
      <c r="M1484" s="1" t="b">
        <v>1</v>
      </c>
      <c r="N1484" s="2" t="s">
        <v>17</v>
      </c>
      <c r="O1484">
        <f t="shared" si="399"/>
        <v>6</v>
      </c>
      <c r="P1484">
        <f t="shared" si="400"/>
        <v>1</v>
      </c>
      <c r="Q1484">
        <f>IF(G1484="B",VLOOKUP(F1484,room_rates!$A$2:$G$8,3,FALSE),IF(G1484="P",VLOOKUP(F1484,room_rates!$A$2:$G$8,6,FALSE),IF(G1484="M",VLOOKUP(F1484,room_rates!$A$2:$G$8,7,FALSE),"")))</f>
        <v>450</v>
      </c>
      <c r="R1484">
        <f t="shared" si="401"/>
        <v>0</v>
      </c>
      <c r="S1484">
        <f>IF(J1484="Online Travel Agency",VLOOKUP(F1484,room_rates!$A$2:$G$8,3,FALSE)*15%,0)</f>
        <v>67.5</v>
      </c>
      <c r="T1484">
        <f t="shared" si="402"/>
        <v>4.5</v>
      </c>
      <c r="U1484">
        <f t="shared" si="403"/>
        <v>756</v>
      </c>
      <c r="V1484">
        <f t="shared" si="404"/>
        <v>2</v>
      </c>
    </row>
    <row r="1485" spans="1:22" ht="14.25" customHeight="1" x14ac:dyDescent="0.35">
      <c r="A1485" s="1">
        <v>1000914</v>
      </c>
      <c r="B1485" s="3">
        <v>45750</v>
      </c>
      <c r="C1485" s="3">
        <v>45750</v>
      </c>
      <c r="D1485" s="3">
        <v>45751</v>
      </c>
      <c r="E1485" s="1" t="s">
        <v>21</v>
      </c>
      <c r="F1485" s="1">
        <v>3</v>
      </c>
      <c r="G1485" s="1" t="s">
        <v>23</v>
      </c>
      <c r="H1485" s="1">
        <v>0</v>
      </c>
      <c r="I1485" s="1">
        <f t="shared" si="398"/>
        <v>0</v>
      </c>
      <c r="J1485" s="1" t="s">
        <v>20</v>
      </c>
      <c r="K1485" s="1">
        <v>1</v>
      </c>
      <c r="L1485" s="1" t="s">
        <v>19</v>
      </c>
      <c r="M1485" s="1" t="b">
        <v>1</v>
      </c>
      <c r="N1485" s="2" t="s">
        <v>17</v>
      </c>
      <c r="O1485">
        <f t="shared" si="399"/>
        <v>0</v>
      </c>
      <c r="P1485">
        <f t="shared" si="400"/>
        <v>1</v>
      </c>
      <c r="Q1485">
        <f>IF(G1485="B",VLOOKUP(F1485,room_rates!$A$2:$G$8,3,FALSE),IF(G1485="P",VLOOKUP(F1485,room_rates!$A$2:$G$8,6,FALSE),IF(G1485="M",VLOOKUP(F1485,room_rates!$A$2:$G$8,7,FALSE),"")))</f>
        <v>220</v>
      </c>
      <c r="R1485">
        <f t="shared" si="401"/>
        <v>0</v>
      </c>
      <c r="S1485">
        <f>IF(J1485="Online Travel Agency",VLOOKUP(F1485,room_rates!$A$2:$G$8,3,FALSE)*15%,0)</f>
        <v>0</v>
      </c>
      <c r="T1485">
        <f t="shared" si="402"/>
        <v>2.2000000000000002</v>
      </c>
      <c r="U1485">
        <f t="shared" si="403"/>
        <v>217.8</v>
      </c>
      <c r="V1485">
        <f t="shared" si="404"/>
        <v>1</v>
      </c>
    </row>
    <row r="1486" spans="1:22" ht="14.25" customHeight="1" x14ac:dyDescent="0.35">
      <c r="A1486" s="1">
        <v>1001227</v>
      </c>
      <c r="B1486" s="3">
        <v>45719</v>
      </c>
      <c r="C1486" s="3">
        <v>45750</v>
      </c>
      <c r="D1486" s="3">
        <v>45753</v>
      </c>
      <c r="E1486" s="1" t="s">
        <v>18</v>
      </c>
      <c r="F1486" s="1">
        <v>1</v>
      </c>
      <c r="G1486" s="1" t="s">
        <v>23</v>
      </c>
      <c r="H1486" s="1">
        <v>0</v>
      </c>
      <c r="I1486" s="1">
        <f t="shared" si="398"/>
        <v>0</v>
      </c>
      <c r="J1486" s="1" t="s">
        <v>15</v>
      </c>
      <c r="K1486" s="1">
        <v>1</v>
      </c>
      <c r="L1486" s="1" t="s">
        <v>19</v>
      </c>
      <c r="M1486" s="1" t="b">
        <v>0</v>
      </c>
      <c r="N1486" s="2" t="s">
        <v>17</v>
      </c>
      <c r="O1486">
        <f t="shared" si="399"/>
        <v>31</v>
      </c>
      <c r="P1486">
        <f t="shared" si="400"/>
        <v>3</v>
      </c>
      <c r="Q1486">
        <f>IF(G1486="B",VLOOKUP(F1486,room_rates!$A$2:$G$8,3,FALSE),IF(G1486="P",VLOOKUP(F1486,room_rates!$A$2:$G$8,6,FALSE),IF(G1486="M",VLOOKUP(F1486,room_rates!$A$2:$G$8,7,FALSE),"")))</f>
        <v>120</v>
      </c>
      <c r="R1486">
        <f t="shared" si="401"/>
        <v>0</v>
      </c>
      <c r="S1486">
        <f>IF(J1486="Online Travel Agency",VLOOKUP(F1486,room_rates!$A$2:$G$8,3,FALSE)*15%,0)</f>
        <v>0</v>
      </c>
      <c r="T1486">
        <f t="shared" si="402"/>
        <v>0</v>
      </c>
      <c r="U1486">
        <f t="shared" si="403"/>
        <v>360</v>
      </c>
      <c r="V1486">
        <f t="shared" si="404"/>
        <v>3</v>
      </c>
    </row>
    <row r="1487" spans="1:22" ht="14.25" customHeight="1" x14ac:dyDescent="0.35">
      <c r="A1487" s="1">
        <v>1001339</v>
      </c>
      <c r="B1487" s="3">
        <v>45741</v>
      </c>
      <c r="C1487" s="3">
        <v>45750</v>
      </c>
      <c r="D1487" s="3">
        <v>45753</v>
      </c>
      <c r="E1487" s="1" t="s">
        <v>21</v>
      </c>
      <c r="F1487" s="1">
        <v>3</v>
      </c>
      <c r="G1487" s="1" t="s">
        <v>23</v>
      </c>
      <c r="H1487" s="1">
        <v>0</v>
      </c>
      <c r="I1487" s="1">
        <f t="shared" si="398"/>
        <v>0</v>
      </c>
      <c r="J1487" s="1" t="s">
        <v>24</v>
      </c>
      <c r="K1487" s="1">
        <v>1</v>
      </c>
      <c r="L1487" s="1" t="s">
        <v>19</v>
      </c>
      <c r="M1487" s="1" t="b">
        <v>1</v>
      </c>
      <c r="N1487" s="2" t="s">
        <v>17</v>
      </c>
      <c r="O1487">
        <f t="shared" si="399"/>
        <v>9</v>
      </c>
      <c r="P1487">
        <f t="shared" si="400"/>
        <v>3</v>
      </c>
      <c r="Q1487">
        <f>IF(G1487="B",VLOOKUP(F1487,room_rates!$A$2:$G$8,3,FALSE),IF(G1487="P",VLOOKUP(F1487,room_rates!$A$2:$G$8,6,FALSE),IF(G1487="M",VLOOKUP(F1487,room_rates!$A$2:$G$8,7,FALSE),"")))</f>
        <v>220</v>
      </c>
      <c r="R1487">
        <f t="shared" si="401"/>
        <v>0</v>
      </c>
      <c r="S1487">
        <f>IF(J1487="Online Travel Agency",VLOOKUP(F1487,room_rates!$A$2:$G$8,3,FALSE)*15%,0)</f>
        <v>33</v>
      </c>
      <c r="T1487">
        <f t="shared" si="402"/>
        <v>2.2000000000000002</v>
      </c>
      <c r="U1487">
        <f t="shared" si="403"/>
        <v>554.40000000000009</v>
      </c>
      <c r="V1487">
        <f t="shared" si="404"/>
        <v>3</v>
      </c>
    </row>
    <row r="1488" spans="1:22" ht="14.25" customHeight="1" x14ac:dyDescent="0.35">
      <c r="A1488" s="1">
        <v>1002023</v>
      </c>
      <c r="B1488" s="3">
        <v>45730</v>
      </c>
      <c r="C1488" s="3">
        <v>45750</v>
      </c>
      <c r="D1488" s="3">
        <v>45751</v>
      </c>
      <c r="E1488" s="1" t="s">
        <v>21</v>
      </c>
      <c r="F1488" s="1">
        <v>3</v>
      </c>
      <c r="G1488" s="1" t="s">
        <v>23</v>
      </c>
      <c r="H1488" s="1">
        <v>0</v>
      </c>
      <c r="I1488" s="1">
        <f t="shared" si="398"/>
        <v>0</v>
      </c>
      <c r="J1488" s="1" t="s">
        <v>15</v>
      </c>
      <c r="K1488" s="1">
        <v>1</v>
      </c>
      <c r="L1488" s="1" t="s">
        <v>19</v>
      </c>
      <c r="M1488" s="1" t="b">
        <v>0</v>
      </c>
      <c r="N1488" s="2" t="s">
        <v>17</v>
      </c>
      <c r="O1488">
        <f t="shared" si="399"/>
        <v>20</v>
      </c>
      <c r="P1488">
        <f t="shared" si="400"/>
        <v>1</v>
      </c>
      <c r="Q1488">
        <f>IF(G1488="B",VLOOKUP(F1488,room_rates!$A$2:$G$8,3,FALSE),IF(G1488="P",VLOOKUP(F1488,room_rates!$A$2:$G$8,6,FALSE),IF(G1488="M",VLOOKUP(F1488,room_rates!$A$2:$G$8,7,FALSE),"")))</f>
        <v>220</v>
      </c>
      <c r="R1488">
        <f t="shared" si="401"/>
        <v>0</v>
      </c>
      <c r="S1488">
        <f>IF(J1488="Online Travel Agency",VLOOKUP(F1488,room_rates!$A$2:$G$8,3,FALSE)*15%,0)</f>
        <v>0</v>
      </c>
      <c r="T1488">
        <f t="shared" si="402"/>
        <v>0</v>
      </c>
      <c r="U1488">
        <f t="shared" si="403"/>
        <v>220</v>
      </c>
      <c r="V1488">
        <f t="shared" si="404"/>
        <v>1</v>
      </c>
    </row>
    <row r="1489" spans="1:22" ht="14.25" customHeight="1" x14ac:dyDescent="0.35">
      <c r="A1489" s="1">
        <v>1002142</v>
      </c>
      <c r="B1489" s="3">
        <v>45750</v>
      </c>
      <c r="C1489" s="3">
        <v>45750</v>
      </c>
      <c r="D1489" s="3">
        <v>45753</v>
      </c>
      <c r="E1489" s="1" t="s">
        <v>21</v>
      </c>
      <c r="F1489" s="1">
        <v>3</v>
      </c>
      <c r="G1489" s="1" t="s">
        <v>23</v>
      </c>
      <c r="H1489" s="1">
        <v>0</v>
      </c>
      <c r="I1489" s="1">
        <f t="shared" si="398"/>
        <v>0</v>
      </c>
      <c r="J1489" s="1" t="s">
        <v>20</v>
      </c>
      <c r="K1489" s="1">
        <v>2</v>
      </c>
      <c r="L1489" s="1" t="s">
        <v>19</v>
      </c>
      <c r="M1489" s="1" t="b">
        <v>1</v>
      </c>
      <c r="N1489" s="2" t="s">
        <v>17</v>
      </c>
      <c r="O1489">
        <f t="shared" si="399"/>
        <v>0</v>
      </c>
      <c r="P1489">
        <f t="shared" si="400"/>
        <v>3</v>
      </c>
      <c r="Q1489">
        <f>IF(G1489="B",VLOOKUP(F1489,room_rates!$A$2:$G$8,3,FALSE),IF(G1489="P",VLOOKUP(F1489,room_rates!$A$2:$G$8,6,FALSE),IF(G1489="M",VLOOKUP(F1489,room_rates!$A$2:$G$8,7,FALSE),"")))</f>
        <v>220</v>
      </c>
      <c r="R1489">
        <f t="shared" si="401"/>
        <v>0</v>
      </c>
      <c r="S1489">
        <f>IF(J1489="Online Travel Agency",VLOOKUP(F1489,room_rates!$A$2:$G$8,3,FALSE)*15%,0)</f>
        <v>0</v>
      </c>
      <c r="T1489">
        <f t="shared" si="402"/>
        <v>2.2000000000000002</v>
      </c>
      <c r="U1489">
        <f t="shared" si="403"/>
        <v>1306.8000000000002</v>
      </c>
      <c r="V1489">
        <f t="shared" si="404"/>
        <v>6</v>
      </c>
    </row>
    <row r="1490" spans="1:22" ht="14.25" customHeight="1" x14ac:dyDescent="0.35">
      <c r="A1490" s="1">
        <v>1002759</v>
      </c>
      <c r="B1490" s="3">
        <v>45735</v>
      </c>
      <c r="C1490" s="3">
        <v>45750</v>
      </c>
      <c r="D1490" s="3">
        <v>45751</v>
      </c>
      <c r="E1490" s="1" t="s">
        <v>21</v>
      </c>
      <c r="F1490" s="1">
        <v>5</v>
      </c>
      <c r="G1490" s="1" t="s">
        <v>23</v>
      </c>
      <c r="H1490" s="1">
        <v>0</v>
      </c>
      <c r="I1490" s="1">
        <f t="shared" si="398"/>
        <v>0</v>
      </c>
      <c r="J1490" s="1" t="s">
        <v>24</v>
      </c>
      <c r="K1490" s="1">
        <v>1</v>
      </c>
      <c r="L1490" s="1" t="s">
        <v>19</v>
      </c>
      <c r="M1490" s="1" t="b">
        <v>0</v>
      </c>
      <c r="N1490" s="2" t="s">
        <v>17</v>
      </c>
      <c r="O1490">
        <f t="shared" si="399"/>
        <v>15</v>
      </c>
      <c r="P1490">
        <f t="shared" si="400"/>
        <v>1</v>
      </c>
      <c r="Q1490">
        <f>IF(G1490="B",VLOOKUP(F1490,room_rates!$A$2:$G$8,3,FALSE),IF(G1490="P",VLOOKUP(F1490,room_rates!$A$2:$G$8,6,FALSE),IF(G1490="M",VLOOKUP(F1490,room_rates!$A$2:$G$8,7,FALSE),"")))</f>
        <v>240</v>
      </c>
      <c r="R1490">
        <f t="shared" si="401"/>
        <v>0</v>
      </c>
      <c r="S1490">
        <f>IF(J1490="Online Travel Agency",VLOOKUP(F1490,room_rates!$A$2:$G$8,3,FALSE)*15%,0)</f>
        <v>36</v>
      </c>
      <c r="T1490">
        <f t="shared" si="402"/>
        <v>0</v>
      </c>
      <c r="U1490">
        <f t="shared" si="403"/>
        <v>204</v>
      </c>
      <c r="V1490">
        <f t="shared" si="404"/>
        <v>1</v>
      </c>
    </row>
    <row r="1491" spans="1:22" ht="14.25" customHeight="1" x14ac:dyDescent="0.35">
      <c r="A1491" s="1">
        <v>1000647</v>
      </c>
      <c r="B1491" s="3">
        <v>45721</v>
      </c>
      <c r="C1491" s="3">
        <v>45751</v>
      </c>
      <c r="D1491" s="3">
        <v>45754</v>
      </c>
      <c r="E1491" s="1" t="s">
        <v>13</v>
      </c>
      <c r="F1491" s="1">
        <v>6</v>
      </c>
      <c r="G1491" s="1" t="s">
        <v>23</v>
      </c>
      <c r="H1491" s="1">
        <v>0</v>
      </c>
      <c r="I1491" s="1">
        <f t="shared" si="398"/>
        <v>0</v>
      </c>
      <c r="J1491" s="1" t="s">
        <v>15</v>
      </c>
      <c r="K1491" s="1">
        <v>2</v>
      </c>
      <c r="L1491" s="1" t="s">
        <v>16</v>
      </c>
      <c r="M1491" s="1" t="b">
        <v>0</v>
      </c>
      <c r="N1491" s="2" t="s">
        <v>17</v>
      </c>
      <c r="O1491">
        <f t="shared" si="399"/>
        <v>30</v>
      </c>
      <c r="P1491">
        <f t="shared" si="400"/>
        <v>3</v>
      </c>
      <c r="Q1491">
        <f>IF(G1491="B",VLOOKUP(F1491,room_rates!$A$2:$G$8,3,FALSE),IF(G1491="P",VLOOKUP(F1491,room_rates!$A$2:$G$8,6,FALSE),IF(G1491="M",VLOOKUP(F1491,room_rates!$A$2:$G$8,7,FALSE),"")))</f>
        <v>350</v>
      </c>
      <c r="R1491">
        <f t="shared" si="401"/>
        <v>0</v>
      </c>
      <c r="S1491">
        <f>IF(J1491="Online Travel Agency",VLOOKUP(F1491,room_rates!$A$2:$G$8,3,FALSE)*15%,0)</f>
        <v>0</v>
      </c>
      <c r="T1491">
        <f t="shared" si="402"/>
        <v>0</v>
      </c>
      <c r="U1491">
        <f t="shared" si="403"/>
        <v>2100</v>
      </c>
      <c r="V1491">
        <f t="shared" si="404"/>
        <v>6</v>
      </c>
    </row>
    <row r="1492" spans="1:22" ht="14.25" customHeight="1" x14ac:dyDescent="0.35">
      <c r="A1492" s="1">
        <v>1001119</v>
      </c>
      <c r="B1492" s="3">
        <v>45749</v>
      </c>
      <c r="C1492" s="3">
        <v>45751</v>
      </c>
      <c r="D1492" s="3">
        <v>45752</v>
      </c>
      <c r="E1492" s="1" t="s">
        <v>21</v>
      </c>
      <c r="F1492" s="1">
        <v>4</v>
      </c>
      <c r="G1492" s="1" t="s">
        <v>23</v>
      </c>
      <c r="H1492" s="1">
        <v>0</v>
      </c>
      <c r="I1492" s="1">
        <f t="shared" si="398"/>
        <v>0</v>
      </c>
      <c r="J1492" s="1" t="s">
        <v>15</v>
      </c>
      <c r="K1492" s="1">
        <v>2</v>
      </c>
      <c r="L1492" s="1" t="s">
        <v>19</v>
      </c>
      <c r="M1492" s="1" t="b">
        <v>1</v>
      </c>
      <c r="N1492" s="2" t="s">
        <v>17</v>
      </c>
      <c r="O1492">
        <f t="shared" si="399"/>
        <v>2</v>
      </c>
      <c r="P1492">
        <f t="shared" si="400"/>
        <v>1</v>
      </c>
      <c r="Q1492">
        <f>IF(G1492="B",VLOOKUP(F1492,room_rates!$A$2:$G$8,3,FALSE),IF(G1492="P",VLOOKUP(F1492,room_rates!$A$2:$G$8,6,FALSE),IF(G1492="M",VLOOKUP(F1492,room_rates!$A$2:$G$8,7,FALSE),"")))</f>
        <v>230</v>
      </c>
      <c r="R1492">
        <f t="shared" si="401"/>
        <v>0</v>
      </c>
      <c r="S1492">
        <f>IF(J1492="Online Travel Agency",VLOOKUP(F1492,room_rates!$A$2:$G$8,3,FALSE)*15%,0)</f>
        <v>0</v>
      </c>
      <c r="T1492">
        <f t="shared" si="402"/>
        <v>2.3000000000000003</v>
      </c>
      <c r="U1492">
        <f t="shared" si="403"/>
        <v>455.4</v>
      </c>
      <c r="V1492">
        <f t="shared" si="404"/>
        <v>2</v>
      </c>
    </row>
    <row r="1493" spans="1:22" ht="14.25" customHeight="1" x14ac:dyDescent="0.35">
      <c r="A1493" s="1">
        <v>1001425</v>
      </c>
      <c r="B1493" s="3">
        <v>45718</v>
      </c>
      <c r="C1493" s="3">
        <v>45751</v>
      </c>
      <c r="D1493" s="3">
        <v>45752</v>
      </c>
      <c r="E1493" s="1" t="s">
        <v>18</v>
      </c>
      <c r="F1493" s="1">
        <v>2</v>
      </c>
      <c r="G1493" s="1" t="s">
        <v>23</v>
      </c>
      <c r="H1493" s="1">
        <v>0</v>
      </c>
      <c r="I1493" s="1">
        <f t="shared" si="398"/>
        <v>0</v>
      </c>
      <c r="J1493" s="1" t="s">
        <v>15</v>
      </c>
      <c r="K1493" s="1">
        <v>1</v>
      </c>
      <c r="L1493" s="1" t="s">
        <v>19</v>
      </c>
      <c r="M1493" s="1" t="b">
        <v>1</v>
      </c>
      <c r="N1493" s="2" t="s">
        <v>17</v>
      </c>
      <c r="O1493">
        <f t="shared" si="399"/>
        <v>33</v>
      </c>
      <c r="P1493">
        <f t="shared" si="400"/>
        <v>1</v>
      </c>
      <c r="Q1493">
        <f>IF(G1493="B",VLOOKUP(F1493,room_rates!$A$2:$G$8,3,FALSE),IF(G1493="P",VLOOKUP(F1493,room_rates!$A$2:$G$8,6,FALSE),IF(G1493="M",VLOOKUP(F1493,room_rates!$A$2:$G$8,7,FALSE),"")))</f>
        <v>140</v>
      </c>
      <c r="R1493">
        <f t="shared" si="401"/>
        <v>0</v>
      </c>
      <c r="S1493">
        <f>IF(J1493="Online Travel Agency",VLOOKUP(F1493,room_rates!$A$2:$G$8,3,FALSE)*15%,0)</f>
        <v>0</v>
      </c>
      <c r="T1493">
        <f t="shared" si="402"/>
        <v>1.4000000000000001</v>
      </c>
      <c r="U1493">
        <f t="shared" si="403"/>
        <v>138.6</v>
      </c>
      <c r="V1493">
        <f t="shared" si="404"/>
        <v>1</v>
      </c>
    </row>
    <row r="1494" spans="1:22" ht="14.25" customHeight="1" x14ac:dyDescent="0.35">
      <c r="A1494" s="1">
        <v>1001600</v>
      </c>
      <c r="B1494" s="3">
        <v>45708</v>
      </c>
      <c r="C1494" s="3">
        <v>45751</v>
      </c>
      <c r="D1494" s="3">
        <v>45752</v>
      </c>
      <c r="E1494" s="1" t="s">
        <v>13</v>
      </c>
      <c r="F1494" s="1">
        <v>6</v>
      </c>
      <c r="G1494" s="1" t="s">
        <v>23</v>
      </c>
      <c r="H1494" s="1">
        <v>0</v>
      </c>
      <c r="I1494" s="1">
        <f t="shared" si="398"/>
        <v>0</v>
      </c>
      <c r="J1494" s="1" t="s">
        <v>15</v>
      </c>
      <c r="K1494" s="1">
        <v>1</v>
      </c>
      <c r="L1494" s="1" t="s">
        <v>19</v>
      </c>
      <c r="M1494" s="1" t="b">
        <v>1</v>
      </c>
      <c r="N1494" s="2" t="s">
        <v>17</v>
      </c>
      <c r="O1494">
        <f t="shared" si="399"/>
        <v>43</v>
      </c>
      <c r="P1494">
        <f t="shared" si="400"/>
        <v>1</v>
      </c>
      <c r="Q1494">
        <f>IF(G1494="B",VLOOKUP(F1494,room_rates!$A$2:$G$8,3,FALSE),IF(G1494="P",VLOOKUP(F1494,room_rates!$A$2:$G$8,6,FALSE),IF(G1494="M",VLOOKUP(F1494,room_rates!$A$2:$G$8,7,FALSE),"")))</f>
        <v>350</v>
      </c>
      <c r="R1494">
        <f t="shared" si="401"/>
        <v>0</v>
      </c>
      <c r="S1494">
        <f>IF(J1494="Online Travel Agency",VLOOKUP(F1494,room_rates!$A$2:$G$8,3,FALSE)*15%,0)</f>
        <v>0</v>
      </c>
      <c r="T1494">
        <f t="shared" si="402"/>
        <v>3.5</v>
      </c>
      <c r="U1494">
        <f t="shared" si="403"/>
        <v>346.5</v>
      </c>
      <c r="V1494">
        <f t="shared" si="404"/>
        <v>1</v>
      </c>
    </row>
    <row r="1495" spans="1:22" ht="14.25" customHeight="1" x14ac:dyDescent="0.35">
      <c r="A1495" s="1">
        <v>1001687</v>
      </c>
      <c r="B1495" s="3">
        <v>45746</v>
      </c>
      <c r="C1495" s="3">
        <v>45751</v>
      </c>
      <c r="D1495" s="3">
        <v>45752</v>
      </c>
      <c r="E1495" s="1" t="s">
        <v>18</v>
      </c>
      <c r="F1495" s="1">
        <v>2</v>
      </c>
      <c r="G1495" s="1" t="s">
        <v>23</v>
      </c>
      <c r="H1495" s="1">
        <v>0</v>
      </c>
      <c r="I1495" s="1">
        <f t="shared" si="398"/>
        <v>0</v>
      </c>
      <c r="J1495" s="1" t="s">
        <v>24</v>
      </c>
      <c r="K1495" s="1">
        <v>2</v>
      </c>
      <c r="L1495" s="1" t="s">
        <v>19</v>
      </c>
      <c r="M1495" s="1" t="b">
        <v>0</v>
      </c>
      <c r="N1495" s="2" t="s">
        <v>17</v>
      </c>
      <c r="O1495">
        <f t="shared" si="399"/>
        <v>5</v>
      </c>
      <c r="P1495">
        <f t="shared" si="400"/>
        <v>1</v>
      </c>
      <c r="Q1495">
        <f>IF(G1495="B",VLOOKUP(F1495,room_rates!$A$2:$G$8,3,FALSE),IF(G1495="P",VLOOKUP(F1495,room_rates!$A$2:$G$8,6,FALSE),IF(G1495="M",VLOOKUP(F1495,room_rates!$A$2:$G$8,7,FALSE),"")))</f>
        <v>140</v>
      </c>
      <c r="R1495">
        <f t="shared" si="401"/>
        <v>0</v>
      </c>
      <c r="S1495">
        <f>IF(J1495="Online Travel Agency",VLOOKUP(F1495,room_rates!$A$2:$G$8,3,FALSE)*15%,0)</f>
        <v>21</v>
      </c>
      <c r="T1495">
        <f t="shared" si="402"/>
        <v>0</v>
      </c>
      <c r="U1495">
        <f t="shared" si="403"/>
        <v>238</v>
      </c>
      <c r="V1495">
        <f t="shared" si="404"/>
        <v>2</v>
      </c>
    </row>
    <row r="1496" spans="1:22" ht="14.25" customHeight="1" x14ac:dyDescent="0.35">
      <c r="A1496" s="1">
        <v>1001975</v>
      </c>
      <c r="B1496" s="3">
        <v>45739</v>
      </c>
      <c r="C1496" s="3">
        <v>45751</v>
      </c>
      <c r="D1496" s="3">
        <v>45754</v>
      </c>
      <c r="E1496" s="1" t="s">
        <v>18</v>
      </c>
      <c r="F1496" s="1">
        <v>2</v>
      </c>
      <c r="G1496" s="1" t="s">
        <v>23</v>
      </c>
      <c r="H1496" s="1">
        <v>0</v>
      </c>
      <c r="I1496" s="1">
        <f t="shared" si="398"/>
        <v>0</v>
      </c>
      <c r="J1496" s="1" t="s">
        <v>24</v>
      </c>
      <c r="K1496" s="1">
        <v>2</v>
      </c>
      <c r="L1496" s="1" t="s">
        <v>16</v>
      </c>
      <c r="M1496" s="1" t="b">
        <v>0</v>
      </c>
      <c r="N1496" s="2" t="s">
        <v>17</v>
      </c>
      <c r="O1496">
        <f t="shared" si="399"/>
        <v>12</v>
      </c>
      <c r="P1496">
        <f t="shared" si="400"/>
        <v>3</v>
      </c>
      <c r="Q1496">
        <f>IF(G1496="B",VLOOKUP(F1496,room_rates!$A$2:$G$8,3,FALSE),IF(G1496="P",VLOOKUP(F1496,room_rates!$A$2:$G$8,6,FALSE),IF(G1496="M",VLOOKUP(F1496,room_rates!$A$2:$G$8,7,FALSE),"")))</f>
        <v>140</v>
      </c>
      <c r="R1496">
        <f t="shared" si="401"/>
        <v>0</v>
      </c>
      <c r="S1496">
        <f>IF(J1496="Online Travel Agency",VLOOKUP(F1496,room_rates!$A$2:$G$8,3,FALSE)*15%,0)</f>
        <v>21</v>
      </c>
      <c r="T1496">
        <f t="shared" si="402"/>
        <v>0</v>
      </c>
      <c r="U1496">
        <f t="shared" si="403"/>
        <v>714</v>
      </c>
      <c r="V1496">
        <f t="shared" si="404"/>
        <v>6</v>
      </c>
    </row>
    <row r="1497" spans="1:22" ht="14.25" customHeight="1" x14ac:dyDescent="0.35">
      <c r="A1497" s="1">
        <v>1001989</v>
      </c>
      <c r="B1497" s="3">
        <v>45736</v>
      </c>
      <c r="C1497" s="3">
        <v>45751</v>
      </c>
      <c r="D1497" s="3">
        <v>45752</v>
      </c>
      <c r="E1497" s="1" t="s">
        <v>18</v>
      </c>
      <c r="F1497" s="1">
        <v>1</v>
      </c>
      <c r="G1497" s="1" t="s">
        <v>23</v>
      </c>
      <c r="H1497" s="1">
        <v>0</v>
      </c>
      <c r="I1497" s="1">
        <f t="shared" si="398"/>
        <v>0</v>
      </c>
      <c r="J1497" s="1" t="s">
        <v>24</v>
      </c>
      <c r="K1497" s="1">
        <v>2</v>
      </c>
      <c r="L1497" s="1" t="s">
        <v>16</v>
      </c>
      <c r="M1497" s="1" t="b">
        <v>0</v>
      </c>
      <c r="N1497" s="2" t="s">
        <v>17</v>
      </c>
      <c r="O1497">
        <f t="shared" si="399"/>
        <v>15</v>
      </c>
      <c r="P1497">
        <f t="shared" si="400"/>
        <v>1</v>
      </c>
      <c r="Q1497">
        <f>IF(G1497="B",VLOOKUP(F1497,room_rates!$A$2:$G$8,3,FALSE),IF(G1497="P",VLOOKUP(F1497,room_rates!$A$2:$G$8,6,FALSE),IF(G1497="M",VLOOKUP(F1497,room_rates!$A$2:$G$8,7,FALSE),"")))</f>
        <v>120</v>
      </c>
      <c r="R1497">
        <f t="shared" si="401"/>
        <v>0</v>
      </c>
      <c r="S1497">
        <f>IF(J1497="Online Travel Agency",VLOOKUP(F1497,room_rates!$A$2:$G$8,3,FALSE)*15%,0)</f>
        <v>18</v>
      </c>
      <c r="T1497">
        <f t="shared" si="402"/>
        <v>0</v>
      </c>
      <c r="U1497">
        <f t="shared" si="403"/>
        <v>204</v>
      </c>
      <c r="V1497">
        <f t="shared" si="404"/>
        <v>2</v>
      </c>
    </row>
    <row r="1498" spans="1:22" ht="14.25" customHeight="1" x14ac:dyDescent="0.35">
      <c r="A1498" s="1">
        <v>1002531</v>
      </c>
      <c r="B1498" s="3">
        <v>45731</v>
      </c>
      <c r="C1498" s="3">
        <v>45751</v>
      </c>
      <c r="D1498" s="3">
        <v>45752</v>
      </c>
      <c r="E1498" s="1" t="s">
        <v>21</v>
      </c>
      <c r="F1498" s="1">
        <v>3</v>
      </c>
      <c r="G1498" s="1" t="s">
        <v>23</v>
      </c>
      <c r="H1498" s="1">
        <v>0</v>
      </c>
      <c r="I1498" s="1">
        <f t="shared" si="398"/>
        <v>0</v>
      </c>
      <c r="J1498" s="1" t="s">
        <v>24</v>
      </c>
      <c r="K1498" s="1">
        <v>1</v>
      </c>
      <c r="L1498" s="1" t="s">
        <v>19</v>
      </c>
      <c r="M1498" s="1" t="b">
        <v>0</v>
      </c>
      <c r="N1498" s="2" t="s">
        <v>17</v>
      </c>
      <c r="O1498">
        <f t="shared" si="399"/>
        <v>20</v>
      </c>
      <c r="P1498">
        <f t="shared" si="400"/>
        <v>1</v>
      </c>
      <c r="Q1498">
        <f>IF(G1498="B",VLOOKUP(F1498,room_rates!$A$2:$G$8,3,FALSE),IF(G1498="P",VLOOKUP(F1498,room_rates!$A$2:$G$8,6,FALSE),IF(G1498="M",VLOOKUP(F1498,room_rates!$A$2:$G$8,7,FALSE),"")))</f>
        <v>220</v>
      </c>
      <c r="R1498">
        <f t="shared" si="401"/>
        <v>0</v>
      </c>
      <c r="S1498">
        <f>IF(J1498="Online Travel Agency",VLOOKUP(F1498,room_rates!$A$2:$G$8,3,FALSE)*15%,0)</f>
        <v>33</v>
      </c>
      <c r="T1498">
        <f t="shared" si="402"/>
        <v>0</v>
      </c>
      <c r="U1498">
        <f t="shared" si="403"/>
        <v>187</v>
      </c>
      <c r="V1498">
        <f t="shared" si="404"/>
        <v>1</v>
      </c>
    </row>
    <row r="1499" spans="1:22" ht="14.25" customHeight="1" x14ac:dyDescent="0.35">
      <c r="A1499" s="1">
        <v>1002884</v>
      </c>
      <c r="B1499" s="3">
        <v>45738</v>
      </c>
      <c r="C1499" s="3">
        <v>45751</v>
      </c>
      <c r="D1499" s="3">
        <v>45752</v>
      </c>
      <c r="E1499" s="1" t="s">
        <v>21</v>
      </c>
      <c r="F1499" s="1">
        <v>4</v>
      </c>
      <c r="G1499" s="1" t="s">
        <v>23</v>
      </c>
      <c r="H1499" s="1">
        <v>0</v>
      </c>
      <c r="I1499" s="1">
        <f t="shared" si="398"/>
        <v>0</v>
      </c>
      <c r="J1499" s="1" t="s">
        <v>15</v>
      </c>
      <c r="K1499" s="1">
        <v>2</v>
      </c>
      <c r="L1499" s="1" t="s">
        <v>19</v>
      </c>
      <c r="M1499" s="1" t="b">
        <v>0</v>
      </c>
      <c r="N1499" s="2" t="s">
        <v>17</v>
      </c>
      <c r="O1499">
        <f t="shared" si="399"/>
        <v>13</v>
      </c>
      <c r="P1499">
        <f t="shared" si="400"/>
        <v>1</v>
      </c>
      <c r="Q1499">
        <f>IF(G1499="B",VLOOKUP(F1499,room_rates!$A$2:$G$8,3,FALSE),IF(G1499="P",VLOOKUP(F1499,room_rates!$A$2:$G$8,6,FALSE),IF(G1499="M",VLOOKUP(F1499,room_rates!$A$2:$G$8,7,FALSE),"")))</f>
        <v>230</v>
      </c>
      <c r="R1499">
        <f t="shared" si="401"/>
        <v>0</v>
      </c>
      <c r="S1499">
        <f>IF(J1499="Online Travel Agency",VLOOKUP(F1499,room_rates!$A$2:$G$8,3,FALSE)*15%,0)</f>
        <v>0</v>
      </c>
      <c r="T1499">
        <f t="shared" si="402"/>
        <v>0</v>
      </c>
      <c r="U1499">
        <f t="shared" si="403"/>
        <v>460</v>
      </c>
      <c r="V1499">
        <f t="shared" si="404"/>
        <v>2</v>
      </c>
    </row>
    <row r="1500" spans="1:22" ht="14.25" customHeight="1" x14ac:dyDescent="0.35">
      <c r="A1500" s="1">
        <v>1002960</v>
      </c>
      <c r="B1500" s="3">
        <v>45751</v>
      </c>
      <c r="C1500" s="3">
        <v>45751</v>
      </c>
      <c r="D1500" s="3">
        <v>45754</v>
      </c>
      <c r="E1500" s="1" t="s">
        <v>18</v>
      </c>
      <c r="F1500" s="1">
        <v>2</v>
      </c>
      <c r="G1500" s="1" t="s">
        <v>23</v>
      </c>
      <c r="H1500" s="1">
        <v>0</v>
      </c>
      <c r="I1500" s="1">
        <f t="shared" si="398"/>
        <v>0</v>
      </c>
      <c r="J1500" s="1" t="s">
        <v>20</v>
      </c>
      <c r="K1500" s="1">
        <v>1</v>
      </c>
      <c r="L1500" s="1" t="s">
        <v>19</v>
      </c>
      <c r="M1500" s="1" t="b">
        <v>0</v>
      </c>
      <c r="N1500" s="2" t="s">
        <v>17</v>
      </c>
      <c r="O1500">
        <f t="shared" si="399"/>
        <v>0</v>
      </c>
      <c r="P1500">
        <f t="shared" si="400"/>
        <v>3</v>
      </c>
      <c r="Q1500">
        <f>IF(G1500="B",VLOOKUP(F1500,room_rates!$A$2:$G$8,3,FALSE),IF(G1500="P",VLOOKUP(F1500,room_rates!$A$2:$G$8,6,FALSE),IF(G1500="M",VLOOKUP(F1500,room_rates!$A$2:$G$8,7,FALSE),"")))</f>
        <v>140</v>
      </c>
      <c r="R1500">
        <f t="shared" si="401"/>
        <v>0</v>
      </c>
      <c r="S1500">
        <f>IF(J1500="Online Travel Agency",VLOOKUP(F1500,room_rates!$A$2:$G$8,3,FALSE)*15%,0)</f>
        <v>0</v>
      </c>
      <c r="T1500">
        <f t="shared" si="402"/>
        <v>0</v>
      </c>
      <c r="U1500">
        <f t="shared" si="403"/>
        <v>420</v>
      </c>
      <c r="V1500">
        <f t="shared" si="404"/>
        <v>3</v>
      </c>
    </row>
    <row r="1501" spans="1:22" ht="14.25" customHeight="1" x14ac:dyDescent="0.35">
      <c r="A1501" s="1">
        <v>1002988</v>
      </c>
      <c r="B1501" s="3">
        <v>45724</v>
      </c>
      <c r="C1501" s="3">
        <v>45751</v>
      </c>
      <c r="D1501" s="3">
        <v>45753</v>
      </c>
      <c r="E1501" s="1" t="s">
        <v>13</v>
      </c>
      <c r="F1501" s="1">
        <v>6</v>
      </c>
      <c r="G1501" s="1" t="s">
        <v>23</v>
      </c>
      <c r="H1501" s="1">
        <v>0</v>
      </c>
      <c r="I1501" s="1">
        <f t="shared" si="398"/>
        <v>0</v>
      </c>
      <c r="J1501" s="1" t="s">
        <v>15</v>
      </c>
      <c r="K1501" s="1">
        <v>2</v>
      </c>
      <c r="L1501" s="1" t="s">
        <v>19</v>
      </c>
      <c r="M1501" s="1" t="b">
        <v>1</v>
      </c>
      <c r="N1501" s="2" t="s">
        <v>17</v>
      </c>
      <c r="O1501">
        <f t="shared" si="399"/>
        <v>27</v>
      </c>
      <c r="P1501">
        <f t="shared" si="400"/>
        <v>2</v>
      </c>
      <c r="Q1501">
        <f>IF(G1501="B",VLOOKUP(F1501,room_rates!$A$2:$G$8,3,FALSE),IF(G1501="P",VLOOKUP(F1501,room_rates!$A$2:$G$8,6,FALSE),IF(G1501="M",VLOOKUP(F1501,room_rates!$A$2:$G$8,7,FALSE),"")))</f>
        <v>350</v>
      </c>
      <c r="R1501">
        <f t="shared" si="401"/>
        <v>0</v>
      </c>
      <c r="S1501">
        <f>IF(J1501="Online Travel Agency",VLOOKUP(F1501,room_rates!$A$2:$G$8,3,FALSE)*15%,0)</f>
        <v>0</v>
      </c>
      <c r="T1501">
        <f t="shared" si="402"/>
        <v>3.5</v>
      </c>
      <c r="U1501">
        <f t="shared" si="403"/>
        <v>1386</v>
      </c>
      <c r="V1501">
        <f t="shared" si="404"/>
        <v>4</v>
      </c>
    </row>
    <row r="1502" spans="1:22" ht="14.25" customHeight="1" x14ac:dyDescent="0.35">
      <c r="A1502" s="1">
        <v>1001012</v>
      </c>
      <c r="B1502" s="3">
        <v>45752</v>
      </c>
      <c r="C1502" s="3">
        <v>45752</v>
      </c>
      <c r="D1502" s="3">
        <v>45755</v>
      </c>
      <c r="E1502" s="1" t="s">
        <v>21</v>
      </c>
      <c r="F1502" s="1">
        <v>3</v>
      </c>
      <c r="G1502" s="1" t="s">
        <v>23</v>
      </c>
      <c r="H1502" s="1">
        <v>0</v>
      </c>
      <c r="I1502" s="1">
        <f t="shared" si="398"/>
        <v>0</v>
      </c>
      <c r="J1502" s="1" t="s">
        <v>20</v>
      </c>
      <c r="K1502" s="1">
        <v>1</v>
      </c>
      <c r="L1502" s="1" t="s">
        <v>16</v>
      </c>
      <c r="M1502" s="1" t="b">
        <v>0</v>
      </c>
      <c r="N1502" s="2" t="s">
        <v>17</v>
      </c>
      <c r="O1502">
        <f t="shared" si="399"/>
        <v>0</v>
      </c>
      <c r="P1502">
        <f t="shared" si="400"/>
        <v>3</v>
      </c>
      <c r="Q1502">
        <f>IF(G1502="B",VLOOKUP(F1502,room_rates!$A$2:$G$8,3,FALSE),IF(G1502="P",VLOOKUP(F1502,room_rates!$A$2:$G$8,6,FALSE),IF(G1502="M",VLOOKUP(F1502,room_rates!$A$2:$G$8,7,FALSE),"")))</f>
        <v>220</v>
      </c>
      <c r="R1502">
        <f t="shared" si="401"/>
        <v>0</v>
      </c>
      <c r="S1502">
        <f>IF(J1502="Online Travel Agency",VLOOKUP(F1502,room_rates!$A$2:$G$8,3,FALSE)*15%,0)</f>
        <v>0</v>
      </c>
      <c r="T1502">
        <f t="shared" si="402"/>
        <v>0</v>
      </c>
      <c r="U1502">
        <f t="shared" si="403"/>
        <v>660</v>
      </c>
      <c r="V1502">
        <f t="shared" si="404"/>
        <v>3</v>
      </c>
    </row>
    <row r="1503" spans="1:22" ht="14.25" customHeight="1" x14ac:dyDescent="0.35">
      <c r="A1503" s="1">
        <v>1001245</v>
      </c>
      <c r="B1503" s="3">
        <v>45752</v>
      </c>
      <c r="C1503" s="3">
        <v>45752</v>
      </c>
      <c r="D1503" s="3">
        <v>45755</v>
      </c>
      <c r="E1503" s="1" t="s">
        <v>18</v>
      </c>
      <c r="F1503" s="1">
        <v>1</v>
      </c>
      <c r="G1503" s="1" t="s">
        <v>23</v>
      </c>
      <c r="H1503" s="1">
        <v>0</v>
      </c>
      <c r="I1503" s="1">
        <f t="shared" si="398"/>
        <v>0</v>
      </c>
      <c r="J1503" s="1" t="s">
        <v>20</v>
      </c>
      <c r="K1503" s="1">
        <v>1</v>
      </c>
      <c r="L1503" s="1" t="s">
        <v>19</v>
      </c>
      <c r="M1503" s="1" t="b">
        <v>0</v>
      </c>
      <c r="N1503" s="2" t="s">
        <v>17</v>
      </c>
      <c r="O1503">
        <f t="shared" si="399"/>
        <v>0</v>
      </c>
      <c r="P1503">
        <f t="shared" si="400"/>
        <v>3</v>
      </c>
      <c r="Q1503">
        <f>IF(G1503="B",VLOOKUP(F1503,room_rates!$A$2:$G$8,3,FALSE),IF(G1503="P",VLOOKUP(F1503,room_rates!$A$2:$G$8,6,FALSE),IF(G1503="M",VLOOKUP(F1503,room_rates!$A$2:$G$8,7,FALSE),"")))</f>
        <v>120</v>
      </c>
      <c r="R1503">
        <f t="shared" si="401"/>
        <v>0</v>
      </c>
      <c r="S1503">
        <f>IF(J1503="Online Travel Agency",VLOOKUP(F1503,room_rates!$A$2:$G$8,3,FALSE)*15%,0)</f>
        <v>0</v>
      </c>
      <c r="T1503">
        <f t="shared" si="402"/>
        <v>0</v>
      </c>
      <c r="U1503">
        <f t="shared" si="403"/>
        <v>360</v>
      </c>
      <c r="V1503">
        <f t="shared" si="404"/>
        <v>3</v>
      </c>
    </row>
    <row r="1504" spans="1:22" ht="14.25" customHeight="1" x14ac:dyDescent="0.35">
      <c r="A1504" s="1">
        <v>1001389</v>
      </c>
      <c r="B1504" s="3">
        <v>45716</v>
      </c>
      <c r="C1504" s="3">
        <v>45752</v>
      </c>
      <c r="D1504" s="3">
        <v>45755</v>
      </c>
      <c r="E1504" s="1" t="s">
        <v>18</v>
      </c>
      <c r="F1504" s="1">
        <v>2</v>
      </c>
      <c r="G1504" s="1" t="s">
        <v>23</v>
      </c>
      <c r="H1504" s="1">
        <v>0</v>
      </c>
      <c r="I1504" s="1">
        <f t="shared" si="398"/>
        <v>0</v>
      </c>
      <c r="J1504" s="1" t="s">
        <v>15</v>
      </c>
      <c r="K1504" s="1">
        <v>1</v>
      </c>
      <c r="L1504" s="1" t="s">
        <v>19</v>
      </c>
      <c r="M1504" s="1" t="b">
        <v>1</v>
      </c>
      <c r="N1504" s="2" t="s">
        <v>17</v>
      </c>
      <c r="O1504">
        <f t="shared" si="399"/>
        <v>36</v>
      </c>
      <c r="P1504">
        <f t="shared" si="400"/>
        <v>3</v>
      </c>
      <c r="Q1504">
        <f>IF(G1504="B",VLOOKUP(F1504,room_rates!$A$2:$G$8,3,FALSE),IF(G1504="P",VLOOKUP(F1504,room_rates!$A$2:$G$8,6,FALSE),IF(G1504="M",VLOOKUP(F1504,room_rates!$A$2:$G$8,7,FALSE),"")))</f>
        <v>140</v>
      </c>
      <c r="R1504">
        <f t="shared" si="401"/>
        <v>0</v>
      </c>
      <c r="S1504">
        <f>IF(J1504="Online Travel Agency",VLOOKUP(F1504,room_rates!$A$2:$G$8,3,FALSE)*15%,0)</f>
        <v>0</v>
      </c>
      <c r="T1504">
        <f t="shared" si="402"/>
        <v>1.4000000000000001</v>
      </c>
      <c r="U1504">
        <f t="shared" si="403"/>
        <v>415.79999999999995</v>
      </c>
      <c r="V1504">
        <f t="shared" si="404"/>
        <v>3</v>
      </c>
    </row>
    <row r="1505" spans="1:22" ht="14.25" customHeight="1" x14ac:dyDescent="0.35">
      <c r="A1505" s="1">
        <v>1001405</v>
      </c>
      <c r="B1505" s="3">
        <v>45735</v>
      </c>
      <c r="C1505" s="3">
        <v>45752</v>
      </c>
      <c r="D1505" s="3">
        <v>45753</v>
      </c>
      <c r="E1505" s="1" t="s">
        <v>21</v>
      </c>
      <c r="F1505" s="1">
        <v>5</v>
      </c>
      <c r="G1505" s="1" t="s">
        <v>23</v>
      </c>
      <c r="H1505" s="1">
        <v>0</v>
      </c>
      <c r="I1505" s="1">
        <f t="shared" si="398"/>
        <v>0</v>
      </c>
      <c r="J1505" s="1" t="s">
        <v>24</v>
      </c>
      <c r="K1505" s="1">
        <v>1</v>
      </c>
      <c r="L1505" s="1" t="s">
        <v>19</v>
      </c>
      <c r="M1505" s="1" t="b">
        <v>0</v>
      </c>
      <c r="N1505" s="2" t="s">
        <v>17</v>
      </c>
      <c r="O1505">
        <f t="shared" si="399"/>
        <v>17</v>
      </c>
      <c r="P1505">
        <f t="shared" si="400"/>
        <v>1</v>
      </c>
      <c r="Q1505">
        <f>IF(G1505="B",VLOOKUP(F1505,room_rates!$A$2:$G$8,3,FALSE),IF(G1505="P",VLOOKUP(F1505,room_rates!$A$2:$G$8,6,FALSE),IF(G1505="M",VLOOKUP(F1505,room_rates!$A$2:$G$8,7,FALSE),"")))</f>
        <v>240</v>
      </c>
      <c r="R1505">
        <f t="shared" si="401"/>
        <v>0</v>
      </c>
      <c r="S1505">
        <f>IF(J1505="Online Travel Agency",VLOOKUP(F1505,room_rates!$A$2:$G$8,3,FALSE)*15%,0)</f>
        <v>36</v>
      </c>
      <c r="T1505">
        <f t="shared" si="402"/>
        <v>0</v>
      </c>
      <c r="U1505">
        <f t="shared" si="403"/>
        <v>204</v>
      </c>
      <c r="V1505">
        <f t="shared" si="404"/>
        <v>1</v>
      </c>
    </row>
    <row r="1506" spans="1:22" ht="14.25" customHeight="1" x14ac:dyDescent="0.35">
      <c r="A1506" s="1">
        <v>1001691</v>
      </c>
      <c r="B1506" s="3">
        <v>45752</v>
      </c>
      <c r="C1506" s="3">
        <v>45752</v>
      </c>
      <c r="D1506" s="3">
        <v>45755</v>
      </c>
      <c r="E1506" s="1" t="s">
        <v>21</v>
      </c>
      <c r="F1506" s="1">
        <v>3</v>
      </c>
      <c r="G1506" s="1" t="s">
        <v>23</v>
      </c>
      <c r="H1506" s="1">
        <v>0</v>
      </c>
      <c r="I1506" s="1">
        <f t="shared" si="398"/>
        <v>0</v>
      </c>
      <c r="J1506" s="1" t="s">
        <v>20</v>
      </c>
      <c r="K1506" s="1">
        <v>2</v>
      </c>
      <c r="L1506" s="1" t="s">
        <v>16</v>
      </c>
      <c r="M1506" s="1" t="b">
        <v>0</v>
      </c>
      <c r="N1506" s="2" t="s">
        <v>17</v>
      </c>
      <c r="O1506">
        <f t="shared" si="399"/>
        <v>0</v>
      </c>
      <c r="P1506">
        <f t="shared" si="400"/>
        <v>3</v>
      </c>
      <c r="Q1506">
        <f>IF(G1506="B",VLOOKUP(F1506,room_rates!$A$2:$G$8,3,FALSE),IF(G1506="P",VLOOKUP(F1506,room_rates!$A$2:$G$8,6,FALSE),IF(G1506="M",VLOOKUP(F1506,room_rates!$A$2:$G$8,7,FALSE),"")))</f>
        <v>220</v>
      </c>
      <c r="R1506">
        <f t="shared" si="401"/>
        <v>0</v>
      </c>
      <c r="S1506">
        <f>IF(J1506="Online Travel Agency",VLOOKUP(F1506,room_rates!$A$2:$G$8,3,FALSE)*15%,0)</f>
        <v>0</v>
      </c>
      <c r="T1506">
        <f t="shared" si="402"/>
        <v>0</v>
      </c>
      <c r="U1506">
        <f t="shared" si="403"/>
        <v>1320</v>
      </c>
      <c r="V1506">
        <f t="shared" si="404"/>
        <v>6</v>
      </c>
    </row>
    <row r="1507" spans="1:22" ht="14.25" customHeight="1" x14ac:dyDescent="0.35">
      <c r="A1507" s="1">
        <v>1002012</v>
      </c>
      <c r="B1507" s="3">
        <v>45738</v>
      </c>
      <c r="C1507" s="3">
        <v>45752</v>
      </c>
      <c r="D1507" s="3">
        <v>45755</v>
      </c>
      <c r="E1507" s="1" t="s">
        <v>21</v>
      </c>
      <c r="F1507" s="1">
        <v>3</v>
      </c>
      <c r="G1507" s="1" t="s">
        <v>23</v>
      </c>
      <c r="H1507" s="1">
        <v>0</v>
      </c>
      <c r="I1507" s="1">
        <f t="shared" si="398"/>
        <v>0</v>
      </c>
      <c r="J1507" s="1" t="s">
        <v>24</v>
      </c>
      <c r="K1507" s="1">
        <v>3</v>
      </c>
      <c r="L1507" s="1" t="s">
        <v>16</v>
      </c>
      <c r="M1507" s="1" t="b">
        <v>0</v>
      </c>
      <c r="N1507" s="2" t="s">
        <v>17</v>
      </c>
      <c r="O1507">
        <f t="shared" si="399"/>
        <v>14</v>
      </c>
      <c r="P1507">
        <f t="shared" si="400"/>
        <v>3</v>
      </c>
      <c r="Q1507">
        <f>IF(G1507="B",VLOOKUP(F1507,room_rates!$A$2:$G$8,3,FALSE),IF(G1507="P",VLOOKUP(F1507,room_rates!$A$2:$G$8,6,FALSE),IF(G1507="M",VLOOKUP(F1507,room_rates!$A$2:$G$8,7,FALSE),"")))</f>
        <v>220</v>
      </c>
      <c r="R1507">
        <f t="shared" si="401"/>
        <v>0</v>
      </c>
      <c r="S1507">
        <f>IF(J1507="Online Travel Agency",VLOOKUP(F1507,room_rates!$A$2:$G$8,3,FALSE)*15%,0)</f>
        <v>33</v>
      </c>
      <c r="T1507">
        <f t="shared" si="402"/>
        <v>0</v>
      </c>
      <c r="U1507">
        <f t="shared" si="403"/>
        <v>1683</v>
      </c>
      <c r="V1507">
        <f t="shared" si="404"/>
        <v>9</v>
      </c>
    </row>
    <row r="1508" spans="1:22" ht="14.25" customHeight="1" x14ac:dyDescent="0.35">
      <c r="A1508" s="1">
        <v>1002099</v>
      </c>
      <c r="B1508" s="3">
        <v>45739</v>
      </c>
      <c r="C1508" s="3">
        <v>45752</v>
      </c>
      <c r="D1508" s="3">
        <v>45754</v>
      </c>
      <c r="E1508" s="1" t="s">
        <v>13</v>
      </c>
      <c r="F1508" s="1">
        <v>6</v>
      </c>
      <c r="G1508" s="1" t="s">
        <v>23</v>
      </c>
      <c r="H1508" s="1">
        <v>0</v>
      </c>
      <c r="I1508" s="1">
        <f t="shared" si="398"/>
        <v>0</v>
      </c>
      <c r="J1508" s="1" t="s">
        <v>15</v>
      </c>
      <c r="K1508" s="1">
        <v>1</v>
      </c>
      <c r="L1508" s="1" t="s">
        <v>19</v>
      </c>
      <c r="M1508" s="1" t="b">
        <v>1</v>
      </c>
      <c r="N1508" s="2" t="s">
        <v>17</v>
      </c>
      <c r="O1508">
        <f t="shared" si="399"/>
        <v>13</v>
      </c>
      <c r="P1508">
        <f t="shared" si="400"/>
        <v>2</v>
      </c>
      <c r="Q1508">
        <f>IF(G1508="B",VLOOKUP(F1508,room_rates!$A$2:$G$8,3,FALSE),IF(G1508="P",VLOOKUP(F1508,room_rates!$A$2:$G$8,6,FALSE),IF(G1508="M",VLOOKUP(F1508,room_rates!$A$2:$G$8,7,FALSE),"")))</f>
        <v>350</v>
      </c>
      <c r="R1508">
        <f t="shared" si="401"/>
        <v>0</v>
      </c>
      <c r="S1508">
        <f>IF(J1508="Online Travel Agency",VLOOKUP(F1508,room_rates!$A$2:$G$8,3,FALSE)*15%,0)</f>
        <v>0</v>
      </c>
      <c r="T1508">
        <f t="shared" si="402"/>
        <v>3.5</v>
      </c>
      <c r="U1508">
        <f t="shared" si="403"/>
        <v>693</v>
      </c>
      <c r="V1508">
        <f t="shared" si="404"/>
        <v>2</v>
      </c>
    </row>
    <row r="1509" spans="1:22" ht="14.25" customHeight="1" x14ac:dyDescent="0.35">
      <c r="A1509" s="1">
        <v>1002270</v>
      </c>
      <c r="B1509" s="3">
        <v>45744</v>
      </c>
      <c r="C1509" s="3">
        <v>45752</v>
      </c>
      <c r="D1509" s="3">
        <v>45753</v>
      </c>
      <c r="E1509" s="1" t="s">
        <v>13</v>
      </c>
      <c r="F1509" s="1">
        <v>6</v>
      </c>
      <c r="G1509" s="1" t="s">
        <v>23</v>
      </c>
      <c r="H1509" s="1">
        <v>0</v>
      </c>
      <c r="I1509" s="1">
        <f t="shared" ref="I1509:I1572" si="405">H1509/100</f>
        <v>0</v>
      </c>
      <c r="J1509" s="1" t="s">
        <v>24</v>
      </c>
      <c r="K1509" s="1">
        <v>1</v>
      </c>
      <c r="L1509" s="1" t="s">
        <v>16</v>
      </c>
      <c r="M1509" s="1" t="b">
        <v>0</v>
      </c>
      <c r="N1509" s="2" t="s">
        <v>17</v>
      </c>
      <c r="O1509">
        <f t="shared" ref="O1509:O1572" si="406">C1509-B1509</f>
        <v>8</v>
      </c>
      <c r="P1509">
        <f t="shared" ref="P1509:P1572" si="407">D1509-C1509</f>
        <v>1</v>
      </c>
      <c r="Q1509">
        <f>IF(G1509="B",VLOOKUP(F1509,room_rates!$A$2:$G$8,3,FALSE),IF(G1509="P",VLOOKUP(F1509,room_rates!$A$2:$G$8,6,FALSE),IF(G1509="M",VLOOKUP(F1509,room_rates!$A$2:$G$8,7,FALSE),"")))</f>
        <v>350</v>
      </c>
      <c r="R1509">
        <f t="shared" ref="R1509:R1572" si="408">Q1509*(H1509/100)</f>
        <v>0</v>
      </c>
      <c r="S1509">
        <f>IF(J1509="Online Travel Agency",VLOOKUP(F1509,room_rates!$A$2:$G$8,3,FALSE)*15%,0)</f>
        <v>52.5</v>
      </c>
      <c r="T1509">
        <f t="shared" ref="T1509:T1572" si="409">IF(M1509=TRUE, Q1509*1%,0)</f>
        <v>0</v>
      </c>
      <c r="U1509">
        <f t="shared" ref="U1509:U1572" si="410">(Q1509-R1509-S1509-T1509)*V1509</f>
        <v>297.5</v>
      </c>
      <c r="V1509">
        <f t="shared" ref="V1509:V1572" si="411">K1509*P1509</f>
        <v>1</v>
      </c>
    </row>
    <row r="1510" spans="1:22" ht="14.25" customHeight="1" x14ac:dyDescent="0.35">
      <c r="A1510" s="1">
        <v>1002756</v>
      </c>
      <c r="B1510" s="3">
        <v>45742</v>
      </c>
      <c r="C1510" s="3">
        <v>45752</v>
      </c>
      <c r="D1510" s="3">
        <v>45754</v>
      </c>
      <c r="E1510" s="1" t="s">
        <v>21</v>
      </c>
      <c r="F1510" s="1">
        <v>3</v>
      </c>
      <c r="G1510" s="1" t="s">
        <v>23</v>
      </c>
      <c r="H1510" s="1">
        <v>0</v>
      </c>
      <c r="I1510" s="1">
        <f t="shared" si="405"/>
        <v>0</v>
      </c>
      <c r="J1510" s="1" t="s">
        <v>15</v>
      </c>
      <c r="K1510" s="1">
        <v>2</v>
      </c>
      <c r="L1510" s="1" t="s">
        <v>19</v>
      </c>
      <c r="M1510" s="1" t="b">
        <v>0</v>
      </c>
      <c r="N1510" s="2" t="s">
        <v>17</v>
      </c>
      <c r="O1510">
        <f t="shared" si="406"/>
        <v>10</v>
      </c>
      <c r="P1510">
        <f t="shared" si="407"/>
        <v>2</v>
      </c>
      <c r="Q1510">
        <f>IF(G1510="B",VLOOKUP(F1510,room_rates!$A$2:$G$8,3,FALSE),IF(G1510="P",VLOOKUP(F1510,room_rates!$A$2:$G$8,6,FALSE),IF(G1510="M",VLOOKUP(F1510,room_rates!$A$2:$G$8,7,FALSE),"")))</f>
        <v>220</v>
      </c>
      <c r="R1510">
        <f t="shared" si="408"/>
        <v>0</v>
      </c>
      <c r="S1510">
        <f>IF(J1510="Online Travel Agency",VLOOKUP(F1510,room_rates!$A$2:$G$8,3,FALSE)*15%,0)</f>
        <v>0</v>
      </c>
      <c r="T1510">
        <f t="shared" si="409"/>
        <v>0</v>
      </c>
      <c r="U1510">
        <f t="shared" si="410"/>
        <v>880</v>
      </c>
      <c r="V1510">
        <f t="shared" si="411"/>
        <v>4</v>
      </c>
    </row>
    <row r="1511" spans="1:22" ht="14.25" customHeight="1" x14ac:dyDescent="0.35">
      <c r="A1511" s="1">
        <v>1003319</v>
      </c>
      <c r="B1511" s="3">
        <v>45736</v>
      </c>
      <c r="C1511" s="3">
        <v>45752</v>
      </c>
      <c r="D1511" s="3">
        <v>45754</v>
      </c>
      <c r="E1511" s="1" t="s">
        <v>13</v>
      </c>
      <c r="F1511" s="1">
        <v>6</v>
      </c>
      <c r="G1511" s="1" t="s">
        <v>23</v>
      </c>
      <c r="H1511" s="1">
        <v>0</v>
      </c>
      <c r="I1511" s="1">
        <f t="shared" si="405"/>
        <v>0</v>
      </c>
      <c r="J1511" s="1" t="s">
        <v>24</v>
      </c>
      <c r="K1511" s="1">
        <v>1</v>
      </c>
      <c r="L1511" s="1" t="s">
        <v>19</v>
      </c>
      <c r="M1511" s="1" t="b">
        <v>1</v>
      </c>
      <c r="N1511" s="2" t="s">
        <v>17</v>
      </c>
      <c r="O1511">
        <f t="shared" si="406"/>
        <v>16</v>
      </c>
      <c r="P1511">
        <f t="shared" si="407"/>
        <v>2</v>
      </c>
      <c r="Q1511">
        <f>IF(G1511="B",VLOOKUP(F1511,room_rates!$A$2:$G$8,3,FALSE),IF(G1511="P",VLOOKUP(F1511,room_rates!$A$2:$G$8,6,FALSE),IF(G1511="M",VLOOKUP(F1511,room_rates!$A$2:$G$8,7,FALSE),"")))</f>
        <v>350</v>
      </c>
      <c r="R1511">
        <f t="shared" si="408"/>
        <v>0</v>
      </c>
      <c r="S1511">
        <f>IF(J1511="Online Travel Agency",VLOOKUP(F1511,room_rates!$A$2:$G$8,3,FALSE)*15%,0)</f>
        <v>52.5</v>
      </c>
      <c r="T1511">
        <f t="shared" si="409"/>
        <v>3.5</v>
      </c>
      <c r="U1511">
        <f t="shared" si="410"/>
        <v>588</v>
      </c>
      <c r="V1511">
        <f t="shared" si="411"/>
        <v>2</v>
      </c>
    </row>
    <row r="1512" spans="1:22" ht="14.25" customHeight="1" x14ac:dyDescent="0.35">
      <c r="A1512" s="1">
        <v>1000808</v>
      </c>
      <c r="B1512" s="3">
        <v>45753</v>
      </c>
      <c r="C1512" s="3">
        <v>45753</v>
      </c>
      <c r="D1512" s="3">
        <v>45755</v>
      </c>
      <c r="E1512" s="1" t="s">
        <v>18</v>
      </c>
      <c r="F1512" s="1">
        <v>1</v>
      </c>
      <c r="G1512" s="1" t="s">
        <v>23</v>
      </c>
      <c r="H1512" s="1">
        <v>0</v>
      </c>
      <c r="I1512" s="1">
        <f t="shared" si="405"/>
        <v>0</v>
      </c>
      <c r="J1512" s="1" t="s">
        <v>20</v>
      </c>
      <c r="K1512" s="1">
        <v>2</v>
      </c>
      <c r="L1512" s="1" t="s">
        <v>16</v>
      </c>
      <c r="M1512" s="1" t="b">
        <v>0</v>
      </c>
      <c r="N1512" s="2" t="s">
        <v>17</v>
      </c>
      <c r="O1512">
        <f t="shared" si="406"/>
        <v>0</v>
      </c>
      <c r="P1512">
        <f t="shared" si="407"/>
        <v>2</v>
      </c>
      <c r="Q1512">
        <f>IF(G1512="B",VLOOKUP(F1512,room_rates!$A$2:$G$8,3,FALSE),IF(G1512="P",VLOOKUP(F1512,room_rates!$A$2:$G$8,6,FALSE),IF(G1512="M",VLOOKUP(F1512,room_rates!$A$2:$G$8,7,FALSE),"")))</f>
        <v>120</v>
      </c>
      <c r="R1512">
        <f t="shared" si="408"/>
        <v>0</v>
      </c>
      <c r="S1512">
        <f>IF(J1512="Online Travel Agency",VLOOKUP(F1512,room_rates!$A$2:$G$8,3,FALSE)*15%,0)</f>
        <v>0</v>
      </c>
      <c r="T1512">
        <f t="shared" si="409"/>
        <v>0</v>
      </c>
      <c r="U1512">
        <f t="shared" si="410"/>
        <v>480</v>
      </c>
      <c r="V1512">
        <f t="shared" si="411"/>
        <v>4</v>
      </c>
    </row>
    <row r="1513" spans="1:22" ht="14.25" customHeight="1" x14ac:dyDescent="0.35">
      <c r="A1513" s="1">
        <v>1001151</v>
      </c>
      <c r="B1513" s="3">
        <v>45743</v>
      </c>
      <c r="C1513" s="3">
        <v>45753</v>
      </c>
      <c r="D1513" s="3">
        <v>45756</v>
      </c>
      <c r="E1513" s="1" t="s">
        <v>13</v>
      </c>
      <c r="F1513" s="1">
        <v>7</v>
      </c>
      <c r="G1513" s="1" t="s">
        <v>23</v>
      </c>
      <c r="H1513" s="1">
        <v>0</v>
      </c>
      <c r="I1513" s="1">
        <f t="shared" si="405"/>
        <v>0</v>
      </c>
      <c r="J1513" s="1" t="s">
        <v>24</v>
      </c>
      <c r="K1513" s="1">
        <v>1</v>
      </c>
      <c r="L1513" s="1" t="s">
        <v>19</v>
      </c>
      <c r="M1513" s="1" t="b">
        <v>0</v>
      </c>
      <c r="N1513" s="2" t="s">
        <v>17</v>
      </c>
      <c r="O1513">
        <f t="shared" si="406"/>
        <v>10</v>
      </c>
      <c r="P1513">
        <f t="shared" si="407"/>
        <v>3</v>
      </c>
      <c r="Q1513">
        <f>IF(G1513="B",VLOOKUP(F1513,room_rates!$A$2:$G$8,3,FALSE),IF(G1513="P",VLOOKUP(F1513,room_rates!$A$2:$G$8,6,FALSE),IF(G1513="M",VLOOKUP(F1513,room_rates!$A$2:$G$8,7,FALSE),"")))</f>
        <v>450</v>
      </c>
      <c r="R1513">
        <f t="shared" si="408"/>
        <v>0</v>
      </c>
      <c r="S1513">
        <f>IF(J1513="Online Travel Agency",VLOOKUP(F1513,room_rates!$A$2:$G$8,3,FALSE)*15%,0)</f>
        <v>67.5</v>
      </c>
      <c r="T1513">
        <f t="shared" si="409"/>
        <v>0</v>
      </c>
      <c r="U1513">
        <f t="shared" si="410"/>
        <v>1147.5</v>
      </c>
      <c r="V1513">
        <f t="shared" si="411"/>
        <v>3</v>
      </c>
    </row>
    <row r="1514" spans="1:22" ht="14.25" customHeight="1" x14ac:dyDescent="0.35">
      <c r="A1514" s="1">
        <v>1001604</v>
      </c>
      <c r="B1514" s="3">
        <v>45753</v>
      </c>
      <c r="C1514" s="3">
        <v>45753</v>
      </c>
      <c r="D1514" s="3">
        <v>45755</v>
      </c>
      <c r="E1514" s="1" t="s">
        <v>21</v>
      </c>
      <c r="F1514" s="1">
        <v>4</v>
      </c>
      <c r="G1514" s="1" t="s">
        <v>23</v>
      </c>
      <c r="H1514" s="1">
        <v>0</v>
      </c>
      <c r="I1514" s="1">
        <f t="shared" si="405"/>
        <v>0</v>
      </c>
      <c r="J1514" s="1" t="s">
        <v>20</v>
      </c>
      <c r="K1514" s="1">
        <v>3</v>
      </c>
      <c r="L1514" s="1" t="s">
        <v>16</v>
      </c>
      <c r="M1514" s="1" t="b">
        <v>0</v>
      </c>
      <c r="N1514" s="2" t="s">
        <v>17</v>
      </c>
      <c r="O1514">
        <f t="shared" si="406"/>
        <v>0</v>
      </c>
      <c r="P1514">
        <f t="shared" si="407"/>
        <v>2</v>
      </c>
      <c r="Q1514">
        <f>IF(G1514="B",VLOOKUP(F1514,room_rates!$A$2:$G$8,3,FALSE),IF(G1514="P",VLOOKUP(F1514,room_rates!$A$2:$G$8,6,FALSE),IF(G1514="M",VLOOKUP(F1514,room_rates!$A$2:$G$8,7,FALSE),"")))</f>
        <v>230</v>
      </c>
      <c r="R1514">
        <f t="shared" si="408"/>
        <v>0</v>
      </c>
      <c r="S1514">
        <f>IF(J1514="Online Travel Agency",VLOOKUP(F1514,room_rates!$A$2:$G$8,3,FALSE)*15%,0)</f>
        <v>0</v>
      </c>
      <c r="T1514">
        <f t="shared" si="409"/>
        <v>0</v>
      </c>
      <c r="U1514">
        <f t="shared" si="410"/>
        <v>1380</v>
      </c>
      <c r="V1514">
        <f t="shared" si="411"/>
        <v>6</v>
      </c>
    </row>
    <row r="1515" spans="1:22" ht="14.25" customHeight="1" x14ac:dyDescent="0.35">
      <c r="A1515" s="1">
        <v>1001925</v>
      </c>
      <c r="B1515" s="3">
        <v>45737</v>
      </c>
      <c r="C1515" s="3">
        <v>45753</v>
      </c>
      <c r="D1515" s="3">
        <v>45754</v>
      </c>
      <c r="E1515" s="1" t="s">
        <v>18</v>
      </c>
      <c r="F1515" s="1">
        <v>1</v>
      </c>
      <c r="G1515" s="1" t="s">
        <v>23</v>
      </c>
      <c r="H1515" s="1">
        <v>0</v>
      </c>
      <c r="I1515" s="1">
        <f t="shared" si="405"/>
        <v>0</v>
      </c>
      <c r="J1515" s="1" t="s">
        <v>24</v>
      </c>
      <c r="K1515" s="1">
        <v>2</v>
      </c>
      <c r="L1515" s="1" t="s">
        <v>19</v>
      </c>
      <c r="M1515" s="1" t="b">
        <v>0</v>
      </c>
      <c r="N1515" s="2" t="s">
        <v>17</v>
      </c>
      <c r="O1515">
        <f t="shared" si="406"/>
        <v>16</v>
      </c>
      <c r="P1515">
        <f t="shared" si="407"/>
        <v>1</v>
      </c>
      <c r="Q1515">
        <f>IF(G1515="B",VLOOKUP(F1515,room_rates!$A$2:$G$8,3,FALSE),IF(G1515="P",VLOOKUP(F1515,room_rates!$A$2:$G$8,6,FALSE),IF(G1515="M",VLOOKUP(F1515,room_rates!$A$2:$G$8,7,FALSE),"")))</f>
        <v>120</v>
      </c>
      <c r="R1515">
        <f t="shared" si="408"/>
        <v>0</v>
      </c>
      <c r="S1515">
        <f>IF(J1515="Online Travel Agency",VLOOKUP(F1515,room_rates!$A$2:$G$8,3,FALSE)*15%,0)</f>
        <v>18</v>
      </c>
      <c r="T1515">
        <f t="shared" si="409"/>
        <v>0</v>
      </c>
      <c r="U1515">
        <f t="shared" si="410"/>
        <v>204</v>
      </c>
      <c r="V1515">
        <f t="shared" si="411"/>
        <v>2</v>
      </c>
    </row>
    <row r="1516" spans="1:22" ht="14.25" customHeight="1" x14ac:dyDescent="0.35">
      <c r="A1516" s="1">
        <v>1002181</v>
      </c>
      <c r="B1516" s="3">
        <v>45753</v>
      </c>
      <c r="C1516" s="3">
        <v>45753</v>
      </c>
      <c r="D1516" s="3">
        <v>45756</v>
      </c>
      <c r="E1516" s="1" t="s">
        <v>18</v>
      </c>
      <c r="F1516" s="1">
        <v>1</v>
      </c>
      <c r="G1516" s="1" t="s">
        <v>23</v>
      </c>
      <c r="H1516" s="1">
        <v>0</v>
      </c>
      <c r="I1516" s="1">
        <f t="shared" si="405"/>
        <v>0</v>
      </c>
      <c r="J1516" s="1" t="s">
        <v>20</v>
      </c>
      <c r="K1516" s="1">
        <v>1</v>
      </c>
      <c r="L1516" s="1" t="s">
        <v>16</v>
      </c>
      <c r="M1516" s="1" t="b">
        <v>0</v>
      </c>
      <c r="N1516" s="2" t="s">
        <v>17</v>
      </c>
      <c r="O1516">
        <f t="shared" si="406"/>
        <v>0</v>
      </c>
      <c r="P1516">
        <f t="shared" si="407"/>
        <v>3</v>
      </c>
      <c r="Q1516">
        <f>IF(G1516="B",VLOOKUP(F1516,room_rates!$A$2:$G$8,3,FALSE),IF(G1516="P",VLOOKUP(F1516,room_rates!$A$2:$G$8,6,FALSE),IF(G1516="M",VLOOKUP(F1516,room_rates!$A$2:$G$8,7,FALSE),"")))</f>
        <v>120</v>
      </c>
      <c r="R1516">
        <f t="shared" si="408"/>
        <v>0</v>
      </c>
      <c r="S1516">
        <f>IF(J1516="Online Travel Agency",VLOOKUP(F1516,room_rates!$A$2:$G$8,3,FALSE)*15%,0)</f>
        <v>0</v>
      </c>
      <c r="T1516">
        <f t="shared" si="409"/>
        <v>0</v>
      </c>
      <c r="U1516">
        <f t="shared" si="410"/>
        <v>360</v>
      </c>
      <c r="V1516">
        <f t="shared" si="411"/>
        <v>3</v>
      </c>
    </row>
    <row r="1517" spans="1:22" ht="14.25" customHeight="1" x14ac:dyDescent="0.35">
      <c r="A1517" s="1">
        <v>1002298</v>
      </c>
      <c r="B1517" s="3">
        <v>45748</v>
      </c>
      <c r="C1517" s="3">
        <v>45753</v>
      </c>
      <c r="D1517" s="3">
        <v>45755</v>
      </c>
      <c r="E1517" s="1" t="s">
        <v>21</v>
      </c>
      <c r="F1517" s="1">
        <v>5</v>
      </c>
      <c r="G1517" s="1" t="s">
        <v>23</v>
      </c>
      <c r="H1517" s="1">
        <v>0</v>
      </c>
      <c r="I1517" s="1">
        <f t="shared" si="405"/>
        <v>0</v>
      </c>
      <c r="J1517" s="1" t="s">
        <v>24</v>
      </c>
      <c r="K1517" s="1">
        <v>2</v>
      </c>
      <c r="L1517" s="1" t="s">
        <v>19</v>
      </c>
      <c r="M1517" s="1" t="b">
        <v>0</v>
      </c>
      <c r="N1517" s="2" t="s">
        <v>17</v>
      </c>
      <c r="O1517">
        <f t="shared" si="406"/>
        <v>5</v>
      </c>
      <c r="P1517">
        <f t="shared" si="407"/>
        <v>2</v>
      </c>
      <c r="Q1517">
        <f>IF(G1517="B",VLOOKUP(F1517,room_rates!$A$2:$G$8,3,FALSE),IF(G1517="P",VLOOKUP(F1517,room_rates!$A$2:$G$8,6,FALSE),IF(G1517="M",VLOOKUP(F1517,room_rates!$A$2:$G$8,7,FALSE),"")))</f>
        <v>240</v>
      </c>
      <c r="R1517">
        <f t="shared" si="408"/>
        <v>0</v>
      </c>
      <c r="S1517">
        <f>IF(J1517="Online Travel Agency",VLOOKUP(F1517,room_rates!$A$2:$G$8,3,FALSE)*15%,0)</f>
        <v>36</v>
      </c>
      <c r="T1517">
        <f t="shared" si="409"/>
        <v>0</v>
      </c>
      <c r="U1517">
        <f t="shared" si="410"/>
        <v>816</v>
      </c>
      <c r="V1517">
        <f t="shared" si="411"/>
        <v>4</v>
      </c>
    </row>
    <row r="1518" spans="1:22" ht="14.25" customHeight="1" x14ac:dyDescent="0.35">
      <c r="A1518" s="1">
        <v>1003221</v>
      </c>
      <c r="B1518" s="3">
        <v>45753</v>
      </c>
      <c r="C1518" s="3">
        <v>45753</v>
      </c>
      <c r="D1518" s="3">
        <v>45755</v>
      </c>
      <c r="E1518" s="1" t="s">
        <v>18</v>
      </c>
      <c r="F1518" s="1">
        <v>2</v>
      </c>
      <c r="G1518" s="1" t="s">
        <v>23</v>
      </c>
      <c r="H1518" s="1">
        <v>0</v>
      </c>
      <c r="I1518" s="1">
        <f t="shared" si="405"/>
        <v>0</v>
      </c>
      <c r="J1518" s="1" t="s">
        <v>20</v>
      </c>
      <c r="K1518" s="1">
        <v>1</v>
      </c>
      <c r="L1518" s="1" t="s">
        <v>19</v>
      </c>
      <c r="M1518" s="1" t="b">
        <v>0</v>
      </c>
      <c r="N1518" s="2" t="s">
        <v>17</v>
      </c>
      <c r="O1518">
        <f t="shared" si="406"/>
        <v>0</v>
      </c>
      <c r="P1518">
        <f t="shared" si="407"/>
        <v>2</v>
      </c>
      <c r="Q1518">
        <f>IF(G1518="B",VLOOKUP(F1518,room_rates!$A$2:$G$8,3,FALSE),IF(G1518="P",VLOOKUP(F1518,room_rates!$A$2:$G$8,6,FALSE),IF(G1518="M",VLOOKUP(F1518,room_rates!$A$2:$G$8,7,FALSE),"")))</f>
        <v>140</v>
      </c>
      <c r="R1518">
        <f t="shared" si="408"/>
        <v>0</v>
      </c>
      <c r="S1518">
        <f>IF(J1518="Online Travel Agency",VLOOKUP(F1518,room_rates!$A$2:$G$8,3,FALSE)*15%,0)</f>
        <v>0</v>
      </c>
      <c r="T1518">
        <f t="shared" si="409"/>
        <v>0</v>
      </c>
      <c r="U1518">
        <f t="shared" si="410"/>
        <v>280</v>
      </c>
      <c r="V1518">
        <f t="shared" si="411"/>
        <v>2</v>
      </c>
    </row>
    <row r="1519" spans="1:22" ht="14.25" customHeight="1" x14ac:dyDescent="0.35">
      <c r="A1519" s="1">
        <v>1003575</v>
      </c>
      <c r="B1519" s="3">
        <v>45753</v>
      </c>
      <c r="C1519" s="3">
        <v>45753</v>
      </c>
      <c r="D1519" s="3">
        <v>45756</v>
      </c>
      <c r="E1519" s="1" t="s">
        <v>21</v>
      </c>
      <c r="F1519" s="1">
        <v>5</v>
      </c>
      <c r="G1519" s="1" t="s">
        <v>23</v>
      </c>
      <c r="H1519" s="1">
        <v>0</v>
      </c>
      <c r="I1519" s="1">
        <f t="shared" si="405"/>
        <v>0</v>
      </c>
      <c r="J1519" s="1" t="s">
        <v>20</v>
      </c>
      <c r="K1519" s="1">
        <v>1</v>
      </c>
      <c r="L1519" s="1" t="s">
        <v>19</v>
      </c>
      <c r="M1519" s="1" t="b">
        <v>0</v>
      </c>
      <c r="N1519" s="2" t="s">
        <v>17</v>
      </c>
      <c r="O1519">
        <f t="shared" si="406"/>
        <v>0</v>
      </c>
      <c r="P1519">
        <f t="shared" si="407"/>
        <v>3</v>
      </c>
      <c r="Q1519">
        <f>IF(G1519="B",VLOOKUP(F1519,room_rates!$A$2:$G$8,3,FALSE),IF(G1519="P",VLOOKUP(F1519,room_rates!$A$2:$G$8,6,FALSE),IF(G1519="M",VLOOKUP(F1519,room_rates!$A$2:$G$8,7,FALSE),"")))</f>
        <v>240</v>
      </c>
      <c r="R1519">
        <f t="shared" si="408"/>
        <v>0</v>
      </c>
      <c r="S1519">
        <f>IF(J1519="Online Travel Agency",VLOOKUP(F1519,room_rates!$A$2:$G$8,3,FALSE)*15%,0)</f>
        <v>0</v>
      </c>
      <c r="T1519">
        <f t="shared" si="409"/>
        <v>0</v>
      </c>
      <c r="U1519">
        <f t="shared" si="410"/>
        <v>720</v>
      </c>
      <c r="V1519">
        <f t="shared" si="411"/>
        <v>3</v>
      </c>
    </row>
    <row r="1520" spans="1:22" ht="14.25" customHeight="1" x14ac:dyDescent="0.35">
      <c r="A1520" s="1">
        <v>1003774</v>
      </c>
      <c r="B1520" s="3">
        <v>45741</v>
      </c>
      <c r="C1520" s="3">
        <v>45753</v>
      </c>
      <c r="D1520" s="3">
        <v>45756</v>
      </c>
      <c r="E1520" s="1" t="s">
        <v>21</v>
      </c>
      <c r="F1520" s="1">
        <v>5</v>
      </c>
      <c r="G1520" s="1" t="s">
        <v>23</v>
      </c>
      <c r="H1520" s="1">
        <v>0</v>
      </c>
      <c r="I1520" s="1">
        <f t="shared" si="405"/>
        <v>0</v>
      </c>
      <c r="J1520" s="1" t="s">
        <v>24</v>
      </c>
      <c r="K1520" s="1">
        <v>1</v>
      </c>
      <c r="L1520" s="1" t="s">
        <v>19</v>
      </c>
      <c r="M1520" s="1" t="b">
        <v>0</v>
      </c>
      <c r="N1520" s="2" t="s">
        <v>17</v>
      </c>
      <c r="O1520">
        <f t="shared" si="406"/>
        <v>12</v>
      </c>
      <c r="P1520">
        <f t="shared" si="407"/>
        <v>3</v>
      </c>
      <c r="Q1520">
        <f>IF(G1520="B",VLOOKUP(F1520,room_rates!$A$2:$G$8,3,FALSE),IF(G1520="P",VLOOKUP(F1520,room_rates!$A$2:$G$8,6,FALSE),IF(G1520="M",VLOOKUP(F1520,room_rates!$A$2:$G$8,7,FALSE),"")))</f>
        <v>240</v>
      </c>
      <c r="R1520">
        <f t="shared" si="408"/>
        <v>0</v>
      </c>
      <c r="S1520">
        <f>IF(J1520="Online Travel Agency",VLOOKUP(F1520,room_rates!$A$2:$G$8,3,FALSE)*15%,0)</f>
        <v>36</v>
      </c>
      <c r="T1520">
        <f t="shared" si="409"/>
        <v>0</v>
      </c>
      <c r="U1520">
        <f t="shared" si="410"/>
        <v>612</v>
      </c>
      <c r="V1520">
        <f t="shared" si="411"/>
        <v>3</v>
      </c>
    </row>
    <row r="1521" spans="1:22" ht="14.25" customHeight="1" x14ac:dyDescent="0.35">
      <c r="A1521" s="1">
        <v>1003801</v>
      </c>
      <c r="B1521" s="3">
        <v>45753</v>
      </c>
      <c r="C1521" s="3">
        <v>45753</v>
      </c>
      <c r="D1521" s="3">
        <v>45756</v>
      </c>
      <c r="E1521" s="1" t="s">
        <v>18</v>
      </c>
      <c r="F1521" s="1">
        <v>2</v>
      </c>
      <c r="G1521" s="1" t="s">
        <v>23</v>
      </c>
      <c r="H1521" s="1">
        <v>0</v>
      </c>
      <c r="I1521" s="1">
        <f t="shared" si="405"/>
        <v>0</v>
      </c>
      <c r="J1521" s="1" t="s">
        <v>20</v>
      </c>
      <c r="K1521" s="1">
        <v>1</v>
      </c>
      <c r="L1521" s="1" t="s">
        <v>19</v>
      </c>
      <c r="M1521" s="1" t="b">
        <v>0</v>
      </c>
      <c r="N1521" s="2" t="s">
        <v>17</v>
      </c>
      <c r="O1521">
        <f t="shared" si="406"/>
        <v>0</v>
      </c>
      <c r="P1521">
        <f t="shared" si="407"/>
        <v>3</v>
      </c>
      <c r="Q1521">
        <f>IF(G1521="B",VLOOKUP(F1521,room_rates!$A$2:$G$8,3,FALSE),IF(G1521="P",VLOOKUP(F1521,room_rates!$A$2:$G$8,6,FALSE),IF(G1521="M",VLOOKUP(F1521,room_rates!$A$2:$G$8,7,FALSE),"")))</f>
        <v>140</v>
      </c>
      <c r="R1521">
        <f t="shared" si="408"/>
        <v>0</v>
      </c>
      <c r="S1521">
        <f>IF(J1521="Online Travel Agency",VLOOKUP(F1521,room_rates!$A$2:$G$8,3,FALSE)*15%,0)</f>
        <v>0</v>
      </c>
      <c r="T1521">
        <f t="shared" si="409"/>
        <v>0</v>
      </c>
      <c r="U1521">
        <f t="shared" si="410"/>
        <v>420</v>
      </c>
      <c r="V1521">
        <f t="shared" si="411"/>
        <v>3</v>
      </c>
    </row>
    <row r="1522" spans="1:22" ht="14.25" customHeight="1" x14ac:dyDescent="0.35">
      <c r="A1522" s="1">
        <v>1001337</v>
      </c>
      <c r="B1522" s="3">
        <v>45721</v>
      </c>
      <c r="C1522" s="3">
        <v>45754</v>
      </c>
      <c r="D1522" s="3">
        <v>45756</v>
      </c>
      <c r="E1522" s="1" t="s">
        <v>21</v>
      </c>
      <c r="F1522" s="1">
        <v>3</v>
      </c>
      <c r="G1522" s="1" t="s">
        <v>23</v>
      </c>
      <c r="H1522" s="1">
        <v>0</v>
      </c>
      <c r="I1522" s="1">
        <f t="shared" si="405"/>
        <v>0</v>
      </c>
      <c r="J1522" s="1" t="s">
        <v>15</v>
      </c>
      <c r="K1522" s="1">
        <v>2</v>
      </c>
      <c r="L1522" s="1" t="s">
        <v>16</v>
      </c>
      <c r="M1522" s="1" t="b">
        <v>0</v>
      </c>
      <c r="N1522" s="2" t="s">
        <v>17</v>
      </c>
      <c r="O1522">
        <f t="shared" si="406"/>
        <v>33</v>
      </c>
      <c r="P1522">
        <f t="shared" si="407"/>
        <v>2</v>
      </c>
      <c r="Q1522">
        <f>IF(G1522="B",VLOOKUP(F1522,room_rates!$A$2:$G$8,3,FALSE),IF(G1522="P",VLOOKUP(F1522,room_rates!$A$2:$G$8,6,FALSE),IF(G1522="M",VLOOKUP(F1522,room_rates!$A$2:$G$8,7,FALSE),"")))</f>
        <v>220</v>
      </c>
      <c r="R1522">
        <f t="shared" si="408"/>
        <v>0</v>
      </c>
      <c r="S1522">
        <f>IF(J1522="Online Travel Agency",VLOOKUP(F1522,room_rates!$A$2:$G$8,3,FALSE)*15%,0)</f>
        <v>0</v>
      </c>
      <c r="T1522">
        <f t="shared" si="409"/>
        <v>0</v>
      </c>
      <c r="U1522">
        <f t="shared" si="410"/>
        <v>880</v>
      </c>
      <c r="V1522">
        <f t="shared" si="411"/>
        <v>4</v>
      </c>
    </row>
    <row r="1523" spans="1:22" ht="14.25" customHeight="1" x14ac:dyDescent="0.35">
      <c r="A1523" s="1">
        <v>1001426</v>
      </c>
      <c r="B1523" s="3">
        <v>45754</v>
      </c>
      <c r="C1523" s="3">
        <v>45754</v>
      </c>
      <c r="D1523" s="3">
        <v>45755</v>
      </c>
      <c r="E1523" s="1" t="s">
        <v>13</v>
      </c>
      <c r="F1523" s="1">
        <v>6</v>
      </c>
      <c r="G1523" s="1" t="s">
        <v>23</v>
      </c>
      <c r="H1523" s="1">
        <v>0</v>
      </c>
      <c r="I1523" s="1">
        <f t="shared" si="405"/>
        <v>0</v>
      </c>
      <c r="J1523" s="1" t="s">
        <v>20</v>
      </c>
      <c r="K1523" s="1">
        <v>2</v>
      </c>
      <c r="L1523" s="1" t="s">
        <v>16</v>
      </c>
      <c r="M1523" s="1" t="b">
        <v>0</v>
      </c>
      <c r="N1523" s="2" t="s">
        <v>17</v>
      </c>
      <c r="O1523">
        <f t="shared" si="406"/>
        <v>0</v>
      </c>
      <c r="P1523">
        <f t="shared" si="407"/>
        <v>1</v>
      </c>
      <c r="Q1523">
        <f>IF(G1523="B",VLOOKUP(F1523,room_rates!$A$2:$G$8,3,FALSE),IF(G1523="P",VLOOKUP(F1523,room_rates!$A$2:$G$8,6,FALSE),IF(G1523="M",VLOOKUP(F1523,room_rates!$A$2:$G$8,7,FALSE),"")))</f>
        <v>350</v>
      </c>
      <c r="R1523">
        <f t="shared" si="408"/>
        <v>0</v>
      </c>
      <c r="S1523">
        <f>IF(J1523="Online Travel Agency",VLOOKUP(F1523,room_rates!$A$2:$G$8,3,FALSE)*15%,0)</f>
        <v>0</v>
      </c>
      <c r="T1523">
        <f t="shared" si="409"/>
        <v>0</v>
      </c>
      <c r="U1523">
        <f t="shared" si="410"/>
        <v>700</v>
      </c>
      <c r="V1523">
        <f t="shared" si="411"/>
        <v>2</v>
      </c>
    </row>
    <row r="1524" spans="1:22" ht="14.25" customHeight="1" x14ac:dyDescent="0.35">
      <c r="A1524" s="1">
        <v>1001506</v>
      </c>
      <c r="B1524" s="3">
        <v>45746</v>
      </c>
      <c r="C1524" s="3">
        <v>45754</v>
      </c>
      <c r="D1524" s="3">
        <v>45757</v>
      </c>
      <c r="E1524" s="1" t="s">
        <v>18</v>
      </c>
      <c r="F1524" s="1">
        <v>1</v>
      </c>
      <c r="G1524" s="1" t="s">
        <v>23</v>
      </c>
      <c r="H1524" s="1">
        <v>0</v>
      </c>
      <c r="I1524" s="1">
        <f t="shared" si="405"/>
        <v>0</v>
      </c>
      <c r="J1524" s="1" t="s">
        <v>24</v>
      </c>
      <c r="K1524" s="1">
        <v>2</v>
      </c>
      <c r="L1524" s="1" t="s">
        <v>19</v>
      </c>
      <c r="M1524" s="1" t="b">
        <v>0</v>
      </c>
      <c r="N1524" s="2" t="s">
        <v>17</v>
      </c>
      <c r="O1524">
        <f t="shared" si="406"/>
        <v>8</v>
      </c>
      <c r="P1524">
        <f t="shared" si="407"/>
        <v>3</v>
      </c>
      <c r="Q1524">
        <f>IF(G1524="B",VLOOKUP(F1524,room_rates!$A$2:$G$8,3,FALSE),IF(G1524="P",VLOOKUP(F1524,room_rates!$A$2:$G$8,6,FALSE),IF(G1524="M",VLOOKUP(F1524,room_rates!$A$2:$G$8,7,FALSE),"")))</f>
        <v>120</v>
      </c>
      <c r="R1524">
        <f t="shared" si="408"/>
        <v>0</v>
      </c>
      <c r="S1524">
        <f>IF(J1524="Online Travel Agency",VLOOKUP(F1524,room_rates!$A$2:$G$8,3,FALSE)*15%,0)</f>
        <v>18</v>
      </c>
      <c r="T1524">
        <f t="shared" si="409"/>
        <v>0</v>
      </c>
      <c r="U1524">
        <f t="shared" si="410"/>
        <v>612</v>
      </c>
      <c r="V1524">
        <f t="shared" si="411"/>
        <v>6</v>
      </c>
    </row>
    <row r="1525" spans="1:22" ht="14.25" customHeight="1" x14ac:dyDescent="0.35">
      <c r="A1525" s="1">
        <v>1002124</v>
      </c>
      <c r="B1525" s="3">
        <v>45713</v>
      </c>
      <c r="C1525" s="3">
        <v>45754</v>
      </c>
      <c r="D1525" s="3">
        <v>45756</v>
      </c>
      <c r="E1525" s="1" t="s">
        <v>13</v>
      </c>
      <c r="F1525" s="1">
        <v>6</v>
      </c>
      <c r="G1525" s="1" t="s">
        <v>23</v>
      </c>
      <c r="H1525" s="1">
        <v>0</v>
      </c>
      <c r="I1525" s="1">
        <f t="shared" si="405"/>
        <v>0</v>
      </c>
      <c r="J1525" s="1" t="s">
        <v>15</v>
      </c>
      <c r="K1525" s="1">
        <v>1</v>
      </c>
      <c r="L1525" s="1" t="s">
        <v>19</v>
      </c>
      <c r="M1525" s="1" t="b">
        <v>0</v>
      </c>
      <c r="N1525" s="2" t="s">
        <v>17</v>
      </c>
      <c r="O1525">
        <f t="shared" si="406"/>
        <v>41</v>
      </c>
      <c r="P1525">
        <f t="shared" si="407"/>
        <v>2</v>
      </c>
      <c r="Q1525">
        <f>IF(G1525="B",VLOOKUP(F1525,room_rates!$A$2:$G$8,3,FALSE),IF(G1525="P",VLOOKUP(F1525,room_rates!$A$2:$G$8,6,FALSE),IF(G1525="M",VLOOKUP(F1525,room_rates!$A$2:$G$8,7,FALSE),"")))</f>
        <v>350</v>
      </c>
      <c r="R1525">
        <f t="shared" si="408"/>
        <v>0</v>
      </c>
      <c r="S1525">
        <f>IF(J1525="Online Travel Agency",VLOOKUP(F1525,room_rates!$A$2:$G$8,3,FALSE)*15%,0)</f>
        <v>0</v>
      </c>
      <c r="T1525">
        <f t="shared" si="409"/>
        <v>0</v>
      </c>
      <c r="U1525">
        <f t="shared" si="410"/>
        <v>700</v>
      </c>
      <c r="V1525">
        <f t="shared" si="411"/>
        <v>2</v>
      </c>
    </row>
    <row r="1526" spans="1:22" ht="14.25" customHeight="1" x14ac:dyDescent="0.35">
      <c r="A1526" s="1">
        <v>1002166</v>
      </c>
      <c r="B1526" s="3">
        <v>45741</v>
      </c>
      <c r="C1526" s="3">
        <v>45754</v>
      </c>
      <c r="D1526" s="3">
        <v>45755</v>
      </c>
      <c r="E1526" s="1" t="s">
        <v>13</v>
      </c>
      <c r="F1526" s="1">
        <v>6</v>
      </c>
      <c r="G1526" s="1" t="s">
        <v>23</v>
      </c>
      <c r="H1526" s="1">
        <v>0</v>
      </c>
      <c r="I1526" s="1">
        <f t="shared" si="405"/>
        <v>0</v>
      </c>
      <c r="J1526" s="1" t="s">
        <v>24</v>
      </c>
      <c r="K1526" s="1">
        <v>2</v>
      </c>
      <c r="L1526" s="1" t="s">
        <v>16</v>
      </c>
      <c r="M1526" s="1" t="b">
        <v>0</v>
      </c>
      <c r="N1526" s="2" t="s">
        <v>17</v>
      </c>
      <c r="O1526">
        <f t="shared" si="406"/>
        <v>13</v>
      </c>
      <c r="P1526">
        <f t="shared" si="407"/>
        <v>1</v>
      </c>
      <c r="Q1526">
        <f>IF(G1526="B",VLOOKUP(F1526,room_rates!$A$2:$G$8,3,FALSE),IF(G1526="P",VLOOKUP(F1526,room_rates!$A$2:$G$8,6,FALSE),IF(G1526="M",VLOOKUP(F1526,room_rates!$A$2:$G$8,7,FALSE),"")))</f>
        <v>350</v>
      </c>
      <c r="R1526">
        <f t="shared" si="408"/>
        <v>0</v>
      </c>
      <c r="S1526">
        <f>IF(J1526="Online Travel Agency",VLOOKUP(F1526,room_rates!$A$2:$G$8,3,FALSE)*15%,0)</f>
        <v>52.5</v>
      </c>
      <c r="T1526">
        <f t="shared" si="409"/>
        <v>0</v>
      </c>
      <c r="U1526">
        <f t="shared" si="410"/>
        <v>595</v>
      </c>
      <c r="V1526">
        <f t="shared" si="411"/>
        <v>2</v>
      </c>
    </row>
    <row r="1527" spans="1:22" ht="14.25" customHeight="1" x14ac:dyDescent="0.35">
      <c r="A1527" s="1">
        <v>1002307</v>
      </c>
      <c r="B1527" s="3">
        <v>45736</v>
      </c>
      <c r="C1527" s="3">
        <v>45754</v>
      </c>
      <c r="D1527" s="3">
        <v>45757</v>
      </c>
      <c r="E1527" s="1" t="s">
        <v>21</v>
      </c>
      <c r="F1527" s="1">
        <v>3</v>
      </c>
      <c r="G1527" s="1" t="s">
        <v>23</v>
      </c>
      <c r="H1527" s="1">
        <v>0</v>
      </c>
      <c r="I1527" s="1">
        <f t="shared" si="405"/>
        <v>0</v>
      </c>
      <c r="J1527" s="1" t="s">
        <v>24</v>
      </c>
      <c r="K1527" s="1">
        <v>1</v>
      </c>
      <c r="L1527" s="1" t="s">
        <v>19</v>
      </c>
      <c r="M1527" s="1" t="b">
        <v>1</v>
      </c>
      <c r="N1527" s="2" t="s">
        <v>17</v>
      </c>
      <c r="O1527">
        <f t="shared" si="406"/>
        <v>18</v>
      </c>
      <c r="P1527">
        <f t="shared" si="407"/>
        <v>3</v>
      </c>
      <c r="Q1527">
        <f>IF(G1527="B",VLOOKUP(F1527,room_rates!$A$2:$G$8,3,FALSE),IF(G1527="P",VLOOKUP(F1527,room_rates!$A$2:$G$8,6,FALSE),IF(G1527="M",VLOOKUP(F1527,room_rates!$A$2:$G$8,7,FALSE),"")))</f>
        <v>220</v>
      </c>
      <c r="R1527">
        <f t="shared" si="408"/>
        <v>0</v>
      </c>
      <c r="S1527">
        <f>IF(J1527="Online Travel Agency",VLOOKUP(F1527,room_rates!$A$2:$G$8,3,FALSE)*15%,0)</f>
        <v>33</v>
      </c>
      <c r="T1527">
        <f t="shared" si="409"/>
        <v>2.2000000000000002</v>
      </c>
      <c r="U1527">
        <f t="shared" si="410"/>
        <v>554.40000000000009</v>
      </c>
      <c r="V1527">
        <f t="shared" si="411"/>
        <v>3</v>
      </c>
    </row>
    <row r="1528" spans="1:22" ht="14.25" customHeight="1" x14ac:dyDescent="0.35">
      <c r="A1528" s="1">
        <v>1002441</v>
      </c>
      <c r="B1528" s="3">
        <v>45717</v>
      </c>
      <c r="C1528" s="3">
        <v>45754</v>
      </c>
      <c r="D1528" s="3">
        <v>45755</v>
      </c>
      <c r="E1528" s="1" t="s">
        <v>18</v>
      </c>
      <c r="F1528" s="1">
        <v>2</v>
      </c>
      <c r="G1528" s="1" t="s">
        <v>23</v>
      </c>
      <c r="H1528" s="1">
        <v>0</v>
      </c>
      <c r="I1528" s="1">
        <f t="shared" si="405"/>
        <v>0</v>
      </c>
      <c r="J1528" s="1" t="s">
        <v>15</v>
      </c>
      <c r="K1528" s="1">
        <v>1</v>
      </c>
      <c r="L1528" s="1" t="s">
        <v>19</v>
      </c>
      <c r="M1528" s="1" t="b">
        <v>1</v>
      </c>
      <c r="N1528" s="2" t="s">
        <v>17</v>
      </c>
      <c r="O1528">
        <f t="shared" si="406"/>
        <v>37</v>
      </c>
      <c r="P1528">
        <f t="shared" si="407"/>
        <v>1</v>
      </c>
      <c r="Q1528">
        <f>IF(G1528="B",VLOOKUP(F1528,room_rates!$A$2:$G$8,3,FALSE),IF(G1528="P",VLOOKUP(F1528,room_rates!$A$2:$G$8,6,FALSE),IF(G1528="M",VLOOKUP(F1528,room_rates!$A$2:$G$8,7,FALSE),"")))</f>
        <v>140</v>
      </c>
      <c r="R1528">
        <f t="shared" si="408"/>
        <v>0</v>
      </c>
      <c r="S1528">
        <f>IF(J1528="Online Travel Agency",VLOOKUP(F1528,room_rates!$A$2:$G$8,3,FALSE)*15%,0)</f>
        <v>0</v>
      </c>
      <c r="T1528">
        <f t="shared" si="409"/>
        <v>1.4000000000000001</v>
      </c>
      <c r="U1528">
        <f t="shared" si="410"/>
        <v>138.6</v>
      </c>
      <c r="V1528">
        <f t="shared" si="411"/>
        <v>1</v>
      </c>
    </row>
    <row r="1529" spans="1:22" ht="14.25" customHeight="1" x14ac:dyDescent="0.35">
      <c r="A1529" s="1">
        <v>1002689</v>
      </c>
      <c r="B1529" s="3">
        <v>45754</v>
      </c>
      <c r="C1529" s="3">
        <v>45754</v>
      </c>
      <c r="D1529" s="3">
        <v>45755</v>
      </c>
      <c r="E1529" s="1" t="s">
        <v>18</v>
      </c>
      <c r="F1529" s="1">
        <v>2</v>
      </c>
      <c r="G1529" s="1" t="s">
        <v>23</v>
      </c>
      <c r="H1529" s="1">
        <v>0</v>
      </c>
      <c r="I1529" s="1">
        <f t="shared" si="405"/>
        <v>0</v>
      </c>
      <c r="J1529" s="1" t="s">
        <v>20</v>
      </c>
      <c r="K1529" s="1">
        <v>1</v>
      </c>
      <c r="L1529" s="1" t="s">
        <v>19</v>
      </c>
      <c r="M1529" s="1" t="b">
        <v>0</v>
      </c>
      <c r="N1529" s="2" t="s">
        <v>17</v>
      </c>
      <c r="O1529">
        <f t="shared" si="406"/>
        <v>0</v>
      </c>
      <c r="P1529">
        <f t="shared" si="407"/>
        <v>1</v>
      </c>
      <c r="Q1529">
        <f>IF(G1529="B",VLOOKUP(F1529,room_rates!$A$2:$G$8,3,FALSE),IF(G1529="P",VLOOKUP(F1529,room_rates!$A$2:$G$8,6,FALSE),IF(G1529="M",VLOOKUP(F1529,room_rates!$A$2:$G$8,7,FALSE),"")))</f>
        <v>140</v>
      </c>
      <c r="R1529">
        <f t="shared" si="408"/>
        <v>0</v>
      </c>
      <c r="S1529">
        <f>IF(J1529="Online Travel Agency",VLOOKUP(F1529,room_rates!$A$2:$G$8,3,FALSE)*15%,0)</f>
        <v>0</v>
      </c>
      <c r="T1529">
        <f t="shared" si="409"/>
        <v>0</v>
      </c>
      <c r="U1529">
        <f t="shared" si="410"/>
        <v>140</v>
      </c>
      <c r="V1529">
        <f t="shared" si="411"/>
        <v>1</v>
      </c>
    </row>
    <row r="1530" spans="1:22" ht="14.25" customHeight="1" x14ac:dyDescent="0.35">
      <c r="A1530" s="1">
        <v>1002701</v>
      </c>
      <c r="B1530" s="3">
        <v>45754</v>
      </c>
      <c r="C1530" s="3">
        <v>45754</v>
      </c>
      <c r="D1530" s="3">
        <v>45757</v>
      </c>
      <c r="E1530" s="1" t="s">
        <v>13</v>
      </c>
      <c r="F1530" s="1">
        <v>6</v>
      </c>
      <c r="G1530" s="1" t="s">
        <v>23</v>
      </c>
      <c r="H1530" s="1">
        <v>0</v>
      </c>
      <c r="I1530" s="1">
        <f t="shared" si="405"/>
        <v>0</v>
      </c>
      <c r="J1530" s="1" t="s">
        <v>20</v>
      </c>
      <c r="K1530" s="1">
        <v>1</v>
      </c>
      <c r="L1530" s="1" t="s">
        <v>19</v>
      </c>
      <c r="M1530" s="1" t="b">
        <v>0</v>
      </c>
      <c r="N1530" s="2" t="s">
        <v>17</v>
      </c>
      <c r="O1530">
        <f t="shared" si="406"/>
        <v>0</v>
      </c>
      <c r="P1530">
        <f t="shared" si="407"/>
        <v>3</v>
      </c>
      <c r="Q1530">
        <f>IF(G1530="B",VLOOKUP(F1530,room_rates!$A$2:$G$8,3,FALSE),IF(G1530="P",VLOOKUP(F1530,room_rates!$A$2:$G$8,6,FALSE),IF(G1530="M",VLOOKUP(F1530,room_rates!$A$2:$G$8,7,FALSE),"")))</f>
        <v>350</v>
      </c>
      <c r="R1530">
        <f t="shared" si="408"/>
        <v>0</v>
      </c>
      <c r="S1530">
        <f>IF(J1530="Online Travel Agency",VLOOKUP(F1530,room_rates!$A$2:$G$8,3,FALSE)*15%,0)</f>
        <v>0</v>
      </c>
      <c r="T1530">
        <f t="shared" si="409"/>
        <v>0</v>
      </c>
      <c r="U1530">
        <f t="shared" si="410"/>
        <v>1050</v>
      </c>
      <c r="V1530">
        <f t="shared" si="411"/>
        <v>3</v>
      </c>
    </row>
    <row r="1531" spans="1:22" ht="14.25" customHeight="1" x14ac:dyDescent="0.35">
      <c r="A1531" s="1">
        <v>1002793</v>
      </c>
      <c r="B1531" s="3">
        <v>45754</v>
      </c>
      <c r="C1531" s="3">
        <v>45754</v>
      </c>
      <c r="D1531" s="3">
        <v>45757</v>
      </c>
      <c r="E1531" s="1" t="s">
        <v>21</v>
      </c>
      <c r="F1531" s="1">
        <v>3</v>
      </c>
      <c r="G1531" s="1" t="s">
        <v>23</v>
      </c>
      <c r="H1531" s="1">
        <v>0</v>
      </c>
      <c r="I1531" s="1">
        <f t="shared" si="405"/>
        <v>0</v>
      </c>
      <c r="J1531" s="1" t="s">
        <v>20</v>
      </c>
      <c r="K1531" s="1">
        <v>1</v>
      </c>
      <c r="L1531" s="1" t="s">
        <v>16</v>
      </c>
      <c r="M1531" s="1" t="b">
        <v>0</v>
      </c>
      <c r="N1531" s="2" t="s">
        <v>17</v>
      </c>
      <c r="O1531">
        <f t="shared" si="406"/>
        <v>0</v>
      </c>
      <c r="P1531">
        <f t="shared" si="407"/>
        <v>3</v>
      </c>
      <c r="Q1531">
        <f>IF(G1531="B",VLOOKUP(F1531,room_rates!$A$2:$G$8,3,FALSE),IF(G1531="P",VLOOKUP(F1531,room_rates!$A$2:$G$8,6,FALSE),IF(G1531="M",VLOOKUP(F1531,room_rates!$A$2:$G$8,7,FALSE),"")))</f>
        <v>220</v>
      </c>
      <c r="R1531">
        <f t="shared" si="408"/>
        <v>0</v>
      </c>
      <c r="S1531">
        <f>IF(J1531="Online Travel Agency",VLOOKUP(F1531,room_rates!$A$2:$G$8,3,FALSE)*15%,0)</f>
        <v>0</v>
      </c>
      <c r="T1531">
        <f t="shared" si="409"/>
        <v>0</v>
      </c>
      <c r="U1531">
        <f t="shared" si="410"/>
        <v>660</v>
      </c>
      <c r="V1531">
        <f t="shared" si="411"/>
        <v>3</v>
      </c>
    </row>
    <row r="1532" spans="1:22" ht="14.25" customHeight="1" x14ac:dyDescent="0.35">
      <c r="A1532" s="1">
        <v>1002859</v>
      </c>
      <c r="B1532" s="3">
        <v>45749</v>
      </c>
      <c r="C1532" s="3">
        <v>45754</v>
      </c>
      <c r="D1532" s="3">
        <v>45756</v>
      </c>
      <c r="E1532" s="1" t="s">
        <v>18</v>
      </c>
      <c r="F1532" s="1">
        <v>1</v>
      </c>
      <c r="G1532" s="1" t="s">
        <v>23</v>
      </c>
      <c r="H1532" s="1">
        <v>0</v>
      </c>
      <c r="I1532" s="1">
        <f t="shared" si="405"/>
        <v>0</v>
      </c>
      <c r="J1532" s="1" t="s">
        <v>24</v>
      </c>
      <c r="K1532" s="1">
        <v>3</v>
      </c>
      <c r="L1532" s="1" t="s">
        <v>16</v>
      </c>
      <c r="M1532" s="1" t="b">
        <v>0</v>
      </c>
      <c r="N1532" s="2" t="s">
        <v>17</v>
      </c>
      <c r="O1532">
        <f t="shared" si="406"/>
        <v>5</v>
      </c>
      <c r="P1532">
        <f t="shared" si="407"/>
        <v>2</v>
      </c>
      <c r="Q1532">
        <f>IF(G1532="B",VLOOKUP(F1532,room_rates!$A$2:$G$8,3,FALSE),IF(G1532="P",VLOOKUP(F1532,room_rates!$A$2:$G$8,6,FALSE),IF(G1532="M",VLOOKUP(F1532,room_rates!$A$2:$G$8,7,FALSE),"")))</f>
        <v>120</v>
      </c>
      <c r="R1532">
        <f t="shared" si="408"/>
        <v>0</v>
      </c>
      <c r="S1532">
        <f>IF(J1532="Online Travel Agency",VLOOKUP(F1532,room_rates!$A$2:$G$8,3,FALSE)*15%,0)</f>
        <v>18</v>
      </c>
      <c r="T1532">
        <f t="shared" si="409"/>
        <v>0</v>
      </c>
      <c r="U1532">
        <f t="shared" si="410"/>
        <v>612</v>
      </c>
      <c r="V1532">
        <f t="shared" si="411"/>
        <v>6</v>
      </c>
    </row>
    <row r="1533" spans="1:22" ht="14.25" customHeight="1" x14ac:dyDescent="0.35">
      <c r="A1533" s="1">
        <v>1003095</v>
      </c>
      <c r="B1533" s="3">
        <v>45713</v>
      </c>
      <c r="C1533" s="3">
        <v>45754</v>
      </c>
      <c r="D1533" s="3">
        <v>45757</v>
      </c>
      <c r="E1533" s="1" t="s">
        <v>21</v>
      </c>
      <c r="F1533" s="1">
        <v>3</v>
      </c>
      <c r="G1533" s="1" t="s">
        <v>23</v>
      </c>
      <c r="H1533" s="1">
        <v>0</v>
      </c>
      <c r="I1533" s="1">
        <f t="shared" si="405"/>
        <v>0</v>
      </c>
      <c r="J1533" s="1" t="s">
        <v>15</v>
      </c>
      <c r="K1533" s="1">
        <v>1</v>
      </c>
      <c r="L1533" s="1" t="s">
        <v>19</v>
      </c>
      <c r="M1533" s="1" t="b">
        <v>0</v>
      </c>
      <c r="N1533" s="2" t="s">
        <v>17</v>
      </c>
      <c r="O1533">
        <f t="shared" si="406"/>
        <v>41</v>
      </c>
      <c r="P1533">
        <f t="shared" si="407"/>
        <v>3</v>
      </c>
      <c r="Q1533">
        <f>IF(G1533="B",VLOOKUP(F1533,room_rates!$A$2:$G$8,3,FALSE),IF(G1533="P",VLOOKUP(F1533,room_rates!$A$2:$G$8,6,FALSE),IF(G1533="M",VLOOKUP(F1533,room_rates!$A$2:$G$8,7,FALSE),"")))</f>
        <v>220</v>
      </c>
      <c r="R1533">
        <f t="shared" si="408"/>
        <v>0</v>
      </c>
      <c r="S1533">
        <f>IF(J1533="Online Travel Agency",VLOOKUP(F1533,room_rates!$A$2:$G$8,3,FALSE)*15%,0)</f>
        <v>0</v>
      </c>
      <c r="T1533">
        <f t="shared" si="409"/>
        <v>0</v>
      </c>
      <c r="U1533">
        <f t="shared" si="410"/>
        <v>660</v>
      </c>
      <c r="V1533">
        <f t="shared" si="411"/>
        <v>3</v>
      </c>
    </row>
    <row r="1534" spans="1:22" ht="14.25" customHeight="1" x14ac:dyDescent="0.35">
      <c r="A1534" s="1">
        <v>1003099</v>
      </c>
      <c r="B1534" s="3">
        <v>45722</v>
      </c>
      <c r="C1534" s="3">
        <v>45754</v>
      </c>
      <c r="D1534" s="3">
        <v>45756</v>
      </c>
      <c r="E1534" s="1" t="s">
        <v>13</v>
      </c>
      <c r="F1534" s="1">
        <v>6</v>
      </c>
      <c r="G1534" s="1" t="s">
        <v>23</v>
      </c>
      <c r="H1534" s="1">
        <v>0</v>
      </c>
      <c r="I1534" s="1">
        <f t="shared" si="405"/>
        <v>0</v>
      </c>
      <c r="J1534" s="1" t="s">
        <v>15</v>
      </c>
      <c r="K1534" s="1">
        <v>1</v>
      </c>
      <c r="L1534" s="1" t="s">
        <v>19</v>
      </c>
      <c r="M1534" s="1" t="b">
        <v>0</v>
      </c>
      <c r="N1534" s="2" t="s">
        <v>17</v>
      </c>
      <c r="O1534">
        <f t="shared" si="406"/>
        <v>32</v>
      </c>
      <c r="P1534">
        <f t="shared" si="407"/>
        <v>2</v>
      </c>
      <c r="Q1534">
        <f>IF(G1534="B",VLOOKUP(F1534,room_rates!$A$2:$G$8,3,FALSE),IF(G1534="P",VLOOKUP(F1534,room_rates!$A$2:$G$8,6,FALSE),IF(G1534="M",VLOOKUP(F1534,room_rates!$A$2:$G$8,7,FALSE),"")))</f>
        <v>350</v>
      </c>
      <c r="R1534">
        <f t="shared" si="408"/>
        <v>0</v>
      </c>
      <c r="S1534">
        <f>IF(J1534="Online Travel Agency",VLOOKUP(F1534,room_rates!$A$2:$G$8,3,FALSE)*15%,0)</f>
        <v>0</v>
      </c>
      <c r="T1534">
        <f t="shared" si="409"/>
        <v>0</v>
      </c>
      <c r="U1534">
        <f t="shared" si="410"/>
        <v>700</v>
      </c>
      <c r="V1534">
        <f t="shared" si="411"/>
        <v>2</v>
      </c>
    </row>
    <row r="1535" spans="1:22" ht="14.25" customHeight="1" x14ac:dyDescent="0.35">
      <c r="A1535" s="1">
        <v>1003472</v>
      </c>
      <c r="B1535" s="3">
        <v>45747</v>
      </c>
      <c r="C1535" s="3">
        <v>45754</v>
      </c>
      <c r="D1535" s="3">
        <v>45755</v>
      </c>
      <c r="E1535" s="1" t="s">
        <v>13</v>
      </c>
      <c r="F1535" s="1">
        <v>6</v>
      </c>
      <c r="G1535" s="1" t="s">
        <v>23</v>
      </c>
      <c r="H1535" s="1">
        <v>0</v>
      </c>
      <c r="I1535" s="1">
        <f t="shared" si="405"/>
        <v>0</v>
      </c>
      <c r="J1535" s="1" t="s">
        <v>24</v>
      </c>
      <c r="K1535" s="1">
        <v>2</v>
      </c>
      <c r="L1535" s="1" t="s">
        <v>19</v>
      </c>
      <c r="M1535" s="1" t="b">
        <v>0</v>
      </c>
      <c r="N1535" s="2" t="s">
        <v>17</v>
      </c>
      <c r="O1535">
        <f t="shared" si="406"/>
        <v>7</v>
      </c>
      <c r="P1535">
        <f t="shared" si="407"/>
        <v>1</v>
      </c>
      <c r="Q1535">
        <f>IF(G1535="B",VLOOKUP(F1535,room_rates!$A$2:$G$8,3,FALSE),IF(G1535="P",VLOOKUP(F1535,room_rates!$A$2:$G$8,6,FALSE),IF(G1535="M",VLOOKUP(F1535,room_rates!$A$2:$G$8,7,FALSE),"")))</f>
        <v>350</v>
      </c>
      <c r="R1535">
        <f t="shared" si="408"/>
        <v>0</v>
      </c>
      <c r="S1535">
        <f>IF(J1535="Online Travel Agency",VLOOKUP(F1535,room_rates!$A$2:$G$8,3,FALSE)*15%,0)</f>
        <v>52.5</v>
      </c>
      <c r="T1535">
        <f t="shared" si="409"/>
        <v>0</v>
      </c>
      <c r="U1535">
        <f t="shared" si="410"/>
        <v>595</v>
      </c>
      <c r="V1535">
        <f t="shared" si="411"/>
        <v>2</v>
      </c>
    </row>
    <row r="1536" spans="1:22" ht="14.25" customHeight="1" x14ac:dyDescent="0.35">
      <c r="A1536" s="1">
        <v>1003546</v>
      </c>
      <c r="B1536" s="3">
        <v>45741</v>
      </c>
      <c r="C1536" s="3">
        <v>45754</v>
      </c>
      <c r="D1536" s="3">
        <v>45756</v>
      </c>
      <c r="E1536" s="1" t="s">
        <v>18</v>
      </c>
      <c r="F1536" s="1">
        <v>2</v>
      </c>
      <c r="G1536" s="1" t="s">
        <v>23</v>
      </c>
      <c r="H1536" s="1">
        <v>0</v>
      </c>
      <c r="I1536" s="1">
        <f t="shared" si="405"/>
        <v>0</v>
      </c>
      <c r="J1536" s="1" t="s">
        <v>15</v>
      </c>
      <c r="K1536" s="1">
        <v>2</v>
      </c>
      <c r="L1536" s="1" t="s">
        <v>19</v>
      </c>
      <c r="M1536" s="1" t="b">
        <v>0</v>
      </c>
      <c r="N1536" s="2" t="s">
        <v>17</v>
      </c>
      <c r="O1536">
        <f t="shared" si="406"/>
        <v>13</v>
      </c>
      <c r="P1536">
        <f t="shared" si="407"/>
        <v>2</v>
      </c>
      <c r="Q1536">
        <f>IF(G1536="B",VLOOKUP(F1536,room_rates!$A$2:$G$8,3,FALSE),IF(G1536="P",VLOOKUP(F1536,room_rates!$A$2:$G$8,6,FALSE),IF(G1536="M",VLOOKUP(F1536,room_rates!$A$2:$G$8,7,FALSE),"")))</f>
        <v>140</v>
      </c>
      <c r="R1536">
        <f t="shared" si="408"/>
        <v>0</v>
      </c>
      <c r="S1536">
        <f>IF(J1536="Online Travel Agency",VLOOKUP(F1536,room_rates!$A$2:$G$8,3,FALSE)*15%,0)</f>
        <v>0</v>
      </c>
      <c r="T1536">
        <f t="shared" si="409"/>
        <v>0</v>
      </c>
      <c r="U1536">
        <f t="shared" si="410"/>
        <v>560</v>
      </c>
      <c r="V1536">
        <f t="shared" si="411"/>
        <v>4</v>
      </c>
    </row>
    <row r="1537" spans="1:22" ht="14.25" customHeight="1" x14ac:dyDescent="0.35">
      <c r="A1537" s="1">
        <v>1003970</v>
      </c>
      <c r="B1537" s="3">
        <v>45734</v>
      </c>
      <c r="C1537" s="3">
        <v>45754</v>
      </c>
      <c r="D1537" s="3">
        <v>45756</v>
      </c>
      <c r="E1537" s="1" t="s">
        <v>18</v>
      </c>
      <c r="F1537" s="1">
        <v>2</v>
      </c>
      <c r="G1537" s="1" t="s">
        <v>23</v>
      </c>
      <c r="H1537" s="1">
        <v>0</v>
      </c>
      <c r="I1537" s="1">
        <f t="shared" si="405"/>
        <v>0</v>
      </c>
      <c r="J1537" s="1" t="s">
        <v>24</v>
      </c>
      <c r="K1537" s="1">
        <v>2</v>
      </c>
      <c r="L1537" s="1" t="s">
        <v>19</v>
      </c>
      <c r="M1537" s="1" t="b">
        <v>0</v>
      </c>
      <c r="N1537" s="2" t="s">
        <v>17</v>
      </c>
      <c r="O1537">
        <f t="shared" si="406"/>
        <v>20</v>
      </c>
      <c r="P1537">
        <f t="shared" si="407"/>
        <v>2</v>
      </c>
      <c r="Q1537">
        <f>IF(G1537="B",VLOOKUP(F1537,room_rates!$A$2:$G$8,3,FALSE),IF(G1537="P",VLOOKUP(F1537,room_rates!$A$2:$G$8,6,FALSE),IF(G1537="M",VLOOKUP(F1537,room_rates!$A$2:$G$8,7,FALSE),"")))</f>
        <v>140</v>
      </c>
      <c r="R1537">
        <f t="shared" si="408"/>
        <v>0</v>
      </c>
      <c r="S1537">
        <f>IF(J1537="Online Travel Agency",VLOOKUP(F1537,room_rates!$A$2:$G$8,3,FALSE)*15%,0)</f>
        <v>21</v>
      </c>
      <c r="T1537">
        <f t="shared" si="409"/>
        <v>0</v>
      </c>
      <c r="U1537">
        <f t="shared" si="410"/>
        <v>476</v>
      </c>
      <c r="V1537">
        <f t="shared" si="411"/>
        <v>4</v>
      </c>
    </row>
    <row r="1538" spans="1:22" ht="14.25" customHeight="1" x14ac:dyDescent="0.35">
      <c r="A1538" s="1">
        <v>1000740</v>
      </c>
      <c r="B1538" s="3">
        <v>45748</v>
      </c>
      <c r="C1538" s="3">
        <v>45755</v>
      </c>
      <c r="D1538" s="3">
        <v>45757</v>
      </c>
      <c r="E1538" s="1" t="s">
        <v>18</v>
      </c>
      <c r="F1538" s="1">
        <v>1</v>
      </c>
      <c r="G1538" s="1" t="s">
        <v>23</v>
      </c>
      <c r="H1538" s="1">
        <v>0</v>
      </c>
      <c r="I1538" s="1">
        <f t="shared" si="405"/>
        <v>0</v>
      </c>
      <c r="J1538" s="1" t="s">
        <v>24</v>
      </c>
      <c r="K1538" s="1">
        <v>3</v>
      </c>
      <c r="L1538" s="1" t="s">
        <v>16</v>
      </c>
      <c r="M1538" s="1" t="b">
        <v>0</v>
      </c>
      <c r="N1538" s="2" t="s">
        <v>17</v>
      </c>
      <c r="O1538">
        <f t="shared" si="406"/>
        <v>7</v>
      </c>
      <c r="P1538">
        <f t="shared" si="407"/>
        <v>2</v>
      </c>
      <c r="Q1538">
        <f>IF(G1538="B",VLOOKUP(F1538,room_rates!$A$2:$G$8,3,FALSE),IF(G1538="P",VLOOKUP(F1538,room_rates!$A$2:$G$8,6,FALSE),IF(G1538="M",VLOOKUP(F1538,room_rates!$A$2:$G$8,7,FALSE),"")))</f>
        <v>120</v>
      </c>
      <c r="R1538">
        <f t="shared" si="408"/>
        <v>0</v>
      </c>
      <c r="S1538">
        <f>IF(J1538="Online Travel Agency",VLOOKUP(F1538,room_rates!$A$2:$G$8,3,FALSE)*15%,0)</f>
        <v>18</v>
      </c>
      <c r="T1538">
        <f t="shared" si="409"/>
        <v>0</v>
      </c>
      <c r="U1538">
        <f t="shared" si="410"/>
        <v>612</v>
      </c>
      <c r="V1538">
        <f t="shared" si="411"/>
        <v>6</v>
      </c>
    </row>
    <row r="1539" spans="1:22" ht="14.25" customHeight="1" x14ac:dyDescent="0.35">
      <c r="A1539" s="1">
        <v>1000773</v>
      </c>
      <c r="B1539" s="3">
        <v>45741</v>
      </c>
      <c r="C1539" s="3">
        <v>45755</v>
      </c>
      <c r="D1539" s="3">
        <v>45758</v>
      </c>
      <c r="E1539" s="1" t="s">
        <v>18</v>
      </c>
      <c r="F1539" s="1">
        <v>2</v>
      </c>
      <c r="G1539" s="1" t="s">
        <v>23</v>
      </c>
      <c r="H1539" s="1">
        <v>0</v>
      </c>
      <c r="I1539" s="1">
        <f t="shared" si="405"/>
        <v>0</v>
      </c>
      <c r="J1539" s="1" t="s">
        <v>24</v>
      </c>
      <c r="K1539" s="1">
        <v>1</v>
      </c>
      <c r="L1539" s="1" t="s">
        <v>19</v>
      </c>
      <c r="M1539" s="1" t="b">
        <v>0</v>
      </c>
      <c r="N1539" s="2" t="s">
        <v>17</v>
      </c>
      <c r="O1539">
        <f t="shared" si="406"/>
        <v>14</v>
      </c>
      <c r="P1539">
        <f t="shared" si="407"/>
        <v>3</v>
      </c>
      <c r="Q1539">
        <f>IF(G1539="B",VLOOKUP(F1539,room_rates!$A$2:$G$8,3,FALSE),IF(G1539="P",VLOOKUP(F1539,room_rates!$A$2:$G$8,6,FALSE),IF(G1539="M",VLOOKUP(F1539,room_rates!$A$2:$G$8,7,FALSE),"")))</f>
        <v>140</v>
      </c>
      <c r="R1539">
        <f t="shared" si="408"/>
        <v>0</v>
      </c>
      <c r="S1539">
        <f>IF(J1539="Online Travel Agency",VLOOKUP(F1539,room_rates!$A$2:$G$8,3,FALSE)*15%,0)</f>
        <v>21</v>
      </c>
      <c r="T1539">
        <f t="shared" si="409"/>
        <v>0</v>
      </c>
      <c r="U1539">
        <f t="shared" si="410"/>
        <v>357</v>
      </c>
      <c r="V1539">
        <f t="shared" si="411"/>
        <v>3</v>
      </c>
    </row>
    <row r="1540" spans="1:22" ht="14.25" customHeight="1" x14ac:dyDescent="0.35">
      <c r="A1540" s="1">
        <v>1001354</v>
      </c>
      <c r="B1540" s="3">
        <v>45750</v>
      </c>
      <c r="C1540" s="3">
        <v>45755</v>
      </c>
      <c r="D1540" s="3">
        <v>45756</v>
      </c>
      <c r="E1540" s="1" t="s">
        <v>18</v>
      </c>
      <c r="F1540" s="1">
        <v>1</v>
      </c>
      <c r="G1540" s="1" t="s">
        <v>23</v>
      </c>
      <c r="H1540" s="1">
        <v>0</v>
      </c>
      <c r="I1540" s="1">
        <f t="shared" si="405"/>
        <v>0</v>
      </c>
      <c r="J1540" s="1" t="s">
        <v>24</v>
      </c>
      <c r="K1540" s="1">
        <v>2</v>
      </c>
      <c r="L1540" s="1" t="s">
        <v>19</v>
      </c>
      <c r="M1540" s="1" t="b">
        <v>1</v>
      </c>
      <c r="N1540" s="2" t="s">
        <v>17</v>
      </c>
      <c r="O1540">
        <f t="shared" si="406"/>
        <v>5</v>
      </c>
      <c r="P1540">
        <f t="shared" si="407"/>
        <v>1</v>
      </c>
      <c r="Q1540">
        <f>IF(G1540="B",VLOOKUP(F1540,room_rates!$A$2:$G$8,3,FALSE),IF(G1540="P",VLOOKUP(F1540,room_rates!$A$2:$G$8,6,FALSE),IF(G1540="M",VLOOKUP(F1540,room_rates!$A$2:$G$8,7,FALSE),"")))</f>
        <v>120</v>
      </c>
      <c r="R1540">
        <f t="shared" si="408"/>
        <v>0</v>
      </c>
      <c r="S1540">
        <f>IF(J1540="Online Travel Agency",VLOOKUP(F1540,room_rates!$A$2:$G$8,3,FALSE)*15%,0)</f>
        <v>18</v>
      </c>
      <c r="T1540">
        <f t="shared" si="409"/>
        <v>1.2</v>
      </c>
      <c r="U1540">
        <f t="shared" si="410"/>
        <v>201.6</v>
      </c>
      <c r="V1540">
        <f t="shared" si="411"/>
        <v>2</v>
      </c>
    </row>
    <row r="1541" spans="1:22" ht="14.25" customHeight="1" x14ac:dyDescent="0.35">
      <c r="A1541" s="1">
        <v>1001644</v>
      </c>
      <c r="B1541" s="3">
        <v>45739</v>
      </c>
      <c r="C1541" s="3">
        <v>45755</v>
      </c>
      <c r="D1541" s="3">
        <v>45756</v>
      </c>
      <c r="E1541" s="1" t="s">
        <v>21</v>
      </c>
      <c r="F1541" s="1">
        <v>3</v>
      </c>
      <c r="G1541" s="1" t="s">
        <v>23</v>
      </c>
      <c r="H1541" s="1">
        <v>0</v>
      </c>
      <c r="I1541" s="1">
        <f t="shared" si="405"/>
        <v>0</v>
      </c>
      <c r="J1541" s="1" t="s">
        <v>24</v>
      </c>
      <c r="K1541" s="1">
        <v>2</v>
      </c>
      <c r="L1541" s="1" t="s">
        <v>16</v>
      </c>
      <c r="M1541" s="1" t="b">
        <v>0</v>
      </c>
      <c r="N1541" s="2" t="s">
        <v>17</v>
      </c>
      <c r="O1541">
        <f t="shared" si="406"/>
        <v>16</v>
      </c>
      <c r="P1541">
        <f t="shared" si="407"/>
        <v>1</v>
      </c>
      <c r="Q1541">
        <f>IF(G1541="B",VLOOKUP(F1541,room_rates!$A$2:$G$8,3,FALSE),IF(G1541="P",VLOOKUP(F1541,room_rates!$A$2:$G$8,6,FALSE),IF(G1541="M",VLOOKUP(F1541,room_rates!$A$2:$G$8,7,FALSE),"")))</f>
        <v>220</v>
      </c>
      <c r="R1541">
        <f t="shared" si="408"/>
        <v>0</v>
      </c>
      <c r="S1541">
        <f>IF(J1541="Online Travel Agency",VLOOKUP(F1541,room_rates!$A$2:$G$8,3,FALSE)*15%,0)</f>
        <v>33</v>
      </c>
      <c r="T1541">
        <f t="shared" si="409"/>
        <v>0</v>
      </c>
      <c r="U1541">
        <f t="shared" si="410"/>
        <v>374</v>
      </c>
      <c r="V1541">
        <f t="shared" si="411"/>
        <v>2</v>
      </c>
    </row>
    <row r="1542" spans="1:22" ht="14.25" customHeight="1" x14ac:dyDescent="0.35">
      <c r="A1542" s="1">
        <v>1001791</v>
      </c>
      <c r="B1542" s="3">
        <v>45720</v>
      </c>
      <c r="C1542" s="3">
        <v>45755</v>
      </c>
      <c r="D1542" s="3">
        <v>45757</v>
      </c>
      <c r="E1542" s="1" t="s">
        <v>13</v>
      </c>
      <c r="F1542" s="1">
        <v>6</v>
      </c>
      <c r="G1542" s="1" t="s">
        <v>23</v>
      </c>
      <c r="H1542" s="1">
        <v>0</v>
      </c>
      <c r="I1542" s="1">
        <f t="shared" si="405"/>
        <v>0</v>
      </c>
      <c r="J1542" s="1" t="s">
        <v>15</v>
      </c>
      <c r="K1542" s="1">
        <v>2</v>
      </c>
      <c r="L1542" s="1" t="s">
        <v>16</v>
      </c>
      <c r="M1542" s="1" t="b">
        <v>0</v>
      </c>
      <c r="N1542" s="2" t="s">
        <v>17</v>
      </c>
      <c r="O1542">
        <f t="shared" si="406"/>
        <v>35</v>
      </c>
      <c r="P1542">
        <f t="shared" si="407"/>
        <v>2</v>
      </c>
      <c r="Q1542">
        <f>IF(G1542="B",VLOOKUP(F1542,room_rates!$A$2:$G$8,3,FALSE),IF(G1542="P",VLOOKUP(F1542,room_rates!$A$2:$G$8,6,FALSE),IF(G1542="M",VLOOKUP(F1542,room_rates!$A$2:$G$8,7,FALSE),"")))</f>
        <v>350</v>
      </c>
      <c r="R1542">
        <f t="shared" si="408"/>
        <v>0</v>
      </c>
      <c r="S1542">
        <f>IF(J1542="Online Travel Agency",VLOOKUP(F1542,room_rates!$A$2:$G$8,3,FALSE)*15%,0)</f>
        <v>0</v>
      </c>
      <c r="T1542">
        <f t="shared" si="409"/>
        <v>0</v>
      </c>
      <c r="U1542">
        <f t="shared" si="410"/>
        <v>1400</v>
      </c>
      <c r="V1542">
        <f t="shared" si="411"/>
        <v>4</v>
      </c>
    </row>
    <row r="1543" spans="1:22" ht="14.25" customHeight="1" x14ac:dyDescent="0.35">
      <c r="A1543" s="1">
        <v>1002057</v>
      </c>
      <c r="B1543" s="3">
        <v>45755</v>
      </c>
      <c r="C1543" s="3">
        <v>45755</v>
      </c>
      <c r="D1543" s="3">
        <v>45757</v>
      </c>
      <c r="E1543" s="1" t="s">
        <v>18</v>
      </c>
      <c r="F1543" s="1">
        <v>1</v>
      </c>
      <c r="G1543" s="1" t="s">
        <v>23</v>
      </c>
      <c r="H1543" s="1">
        <v>0</v>
      </c>
      <c r="I1543" s="1">
        <f t="shared" si="405"/>
        <v>0</v>
      </c>
      <c r="J1543" s="1" t="s">
        <v>20</v>
      </c>
      <c r="K1543" s="1">
        <v>3</v>
      </c>
      <c r="L1543" s="1" t="s">
        <v>16</v>
      </c>
      <c r="M1543" s="1" t="b">
        <v>0</v>
      </c>
      <c r="N1543" s="2" t="s">
        <v>17</v>
      </c>
      <c r="O1543">
        <f t="shared" si="406"/>
        <v>0</v>
      </c>
      <c r="P1543">
        <f t="shared" si="407"/>
        <v>2</v>
      </c>
      <c r="Q1543">
        <f>IF(G1543="B",VLOOKUP(F1543,room_rates!$A$2:$G$8,3,FALSE),IF(G1543="P",VLOOKUP(F1543,room_rates!$A$2:$G$8,6,FALSE),IF(G1543="M",VLOOKUP(F1543,room_rates!$A$2:$G$8,7,FALSE),"")))</f>
        <v>120</v>
      </c>
      <c r="R1543">
        <f t="shared" si="408"/>
        <v>0</v>
      </c>
      <c r="S1543">
        <f>IF(J1543="Online Travel Agency",VLOOKUP(F1543,room_rates!$A$2:$G$8,3,FALSE)*15%,0)</f>
        <v>0</v>
      </c>
      <c r="T1543">
        <f t="shared" si="409"/>
        <v>0</v>
      </c>
      <c r="U1543">
        <f t="shared" si="410"/>
        <v>720</v>
      </c>
      <c r="V1543">
        <f t="shared" si="411"/>
        <v>6</v>
      </c>
    </row>
    <row r="1544" spans="1:22" ht="14.25" customHeight="1" x14ac:dyDescent="0.35">
      <c r="A1544" s="1">
        <v>1002413</v>
      </c>
      <c r="B1544" s="3">
        <v>45740</v>
      </c>
      <c r="C1544" s="3">
        <v>45755</v>
      </c>
      <c r="D1544" s="3">
        <v>45756</v>
      </c>
      <c r="E1544" s="1" t="s">
        <v>18</v>
      </c>
      <c r="F1544" s="1">
        <v>2</v>
      </c>
      <c r="G1544" s="1" t="s">
        <v>23</v>
      </c>
      <c r="H1544" s="1">
        <v>0</v>
      </c>
      <c r="I1544" s="1">
        <f t="shared" si="405"/>
        <v>0</v>
      </c>
      <c r="J1544" s="1" t="s">
        <v>24</v>
      </c>
      <c r="K1544" s="1">
        <v>1</v>
      </c>
      <c r="L1544" s="1" t="s">
        <v>19</v>
      </c>
      <c r="M1544" s="1" t="b">
        <v>0</v>
      </c>
      <c r="N1544" s="2" t="s">
        <v>17</v>
      </c>
      <c r="O1544">
        <f t="shared" si="406"/>
        <v>15</v>
      </c>
      <c r="P1544">
        <f t="shared" si="407"/>
        <v>1</v>
      </c>
      <c r="Q1544">
        <f>IF(G1544="B",VLOOKUP(F1544,room_rates!$A$2:$G$8,3,FALSE),IF(G1544="P",VLOOKUP(F1544,room_rates!$A$2:$G$8,6,FALSE),IF(G1544="M",VLOOKUP(F1544,room_rates!$A$2:$G$8,7,FALSE),"")))</f>
        <v>140</v>
      </c>
      <c r="R1544">
        <f t="shared" si="408"/>
        <v>0</v>
      </c>
      <c r="S1544">
        <f>IF(J1544="Online Travel Agency",VLOOKUP(F1544,room_rates!$A$2:$G$8,3,FALSE)*15%,0)</f>
        <v>21</v>
      </c>
      <c r="T1544">
        <f t="shared" si="409"/>
        <v>0</v>
      </c>
      <c r="U1544">
        <f t="shared" si="410"/>
        <v>119</v>
      </c>
      <c r="V1544">
        <f t="shared" si="411"/>
        <v>1</v>
      </c>
    </row>
    <row r="1545" spans="1:22" ht="14.25" customHeight="1" x14ac:dyDescent="0.35">
      <c r="A1545" s="1">
        <v>1002724</v>
      </c>
      <c r="B1545" s="3">
        <v>45755</v>
      </c>
      <c r="C1545" s="3">
        <v>45755</v>
      </c>
      <c r="D1545" s="3">
        <v>45757</v>
      </c>
      <c r="E1545" s="1" t="s">
        <v>13</v>
      </c>
      <c r="F1545" s="1">
        <v>6</v>
      </c>
      <c r="G1545" s="1" t="s">
        <v>23</v>
      </c>
      <c r="H1545" s="1">
        <v>0</v>
      </c>
      <c r="I1545" s="1">
        <f t="shared" si="405"/>
        <v>0</v>
      </c>
      <c r="J1545" s="1" t="s">
        <v>20</v>
      </c>
      <c r="K1545" s="1">
        <v>2</v>
      </c>
      <c r="L1545" s="1" t="s">
        <v>19</v>
      </c>
      <c r="M1545" s="1" t="b">
        <v>1</v>
      </c>
      <c r="N1545" s="2" t="s">
        <v>17</v>
      </c>
      <c r="O1545">
        <f t="shared" si="406"/>
        <v>0</v>
      </c>
      <c r="P1545">
        <f t="shared" si="407"/>
        <v>2</v>
      </c>
      <c r="Q1545">
        <f>IF(G1545="B",VLOOKUP(F1545,room_rates!$A$2:$G$8,3,FALSE),IF(G1545="P",VLOOKUP(F1545,room_rates!$A$2:$G$8,6,FALSE),IF(G1545="M",VLOOKUP(F1545,room_rates!$A$2:$G$8,7,FALSE),"")))</f>
        <v>350</v>
      </c>
      <c r="R1545">
        <f t="shared" si="408"/>
        <v>0</v>
      </c>
      <c r="S1545">
        <f>IF(J1545="Online Travel Agency",VLOOKUP(F1545,room_rates!$A$2:$G$8,3,FALSE)*15%,0)</f>
        <v>0</v>
      </c>
      <c r="T1545">
        <f t="shared" si="409"/>
        <v>3.5</v>
      </c>
      <c r="U1545">
        <f t="shared" si="410"/>
        <v>1386</v>
      </c>
      <c r="V1545">
        <f t="shared" si="411"/>
        <v>4</v>
      </c>
    </row>
    <row r="1546" spans="1:22" ht="14.25" customHeight="1" x14ac:dyDescent="0.35">
      <c r="A1546" s="1">
        <v>1002909</v>
      </c>
      <c r="B1546" s="3">
        <v>45716</v>
      </c>
      <c r="C1546" s="3">
        <v>45755</v>
      </c>
      <c r="D1546" s="3">
        <v>45757</v>
      </c>
      <c r="E1546" s="1" t="s">
        <v>18</v>
      </c>
      <c r="F1546" s="1">
        <v>1</v>
      </c>
      <c r="G1546" s="1" t="s">
        <v>23</v>
      </c>
      <c r="H1546" s="1">
        <v>0</v>
      </c>
      <c r="I1546" s="1">
        <f t="shared" si="405"/>
        <v>0</v>
      </c>
      <c r="J1546" s="1" t="s">
        <v>15</v>
      </c>
      <c r="K1546" s="1">
        <v>1</v>
      </c>
      <c r="L1546" s="1" t="s">
        <v>16</v>
      </c>
      <c r="M1546" s="1" t="b">
        <v>0</v>
      </c>
      <c r="N1546" s="2" t="s">
        <v>17</v>
      </c>
      <c r="O1546">
        <f t="shared" si="406"/>
        <v>39</v>
      </c>
      <c r="P1546">
        <f t="shared" si="407"/>
        <v>2</v>
      </c>
      <c r="Q1546">
        <f>IF(G1546="B",VLOOKUP(F1546,room_rates!$A$2:$G$8,3,FALSE),IF(G1546="P",VLOOKUP(F1546,room_rates!$A$2:$G$8,6,FALSE),IF(G1546="M",VLOOKUP(F1546,room_rates!$A$2:$G$8,7,FALSE),"")))</f>
        <v>120</v>
      </c>
      <c r="R1546">
        <f t="shared" si="408"/>
        <v>0</v>
      </c>
      <c r="S1546">
        <f>IF(J1546="Online Travel Agency",VLOOKUP(F1546,room_rates!$A$2:$G$8,3,FALSE)*15%,0)</f>
        <v>0</v>
      </c>
      <c r="T1546">
        <f t="shared" si="409"/>
        <v>0</v>
      </c>
      <c r="U1546">
        <f t="shared" si="410"/>
        <v>240</v>
      </c>
      <c r="V1546">
        <f t="shared" si="411"/>
        <v>2</v>
      </c>
    </row>
    <row r="1547" spans="1:22" ht="14.25" customHeight="1" x14ac:dyDescent="0.35">
      <c r="A1547" s="1">
        <v>1002954</v>
      </c>
      <c r="B1547" s="3">
        <v>45749</v>
      </c>
      <c r="C1547" s="3">
        <v>45755</v>
      </c>
      <c r="D1547" s="3">
        <v>45756</v>
      </c>
      <c r="E1547" s="1" t="s">
        <v>13</v>
      </c>
      <c r="F1547" s="1">
        <v>6</v>
      </c>
      <c r="G1547" s="1" t="s">
        <v>23</v>
      </c>
      <c r="H1547" s="1">
        <v>0</v>
      </c>
      <c r="I1547" s="1">
        <f t="shared" si="405"/>
        <v>0</v>
      </c>
      <c r="J1547" s="1" t="s">
        <v>15</v>
      </c>
      <c r="K1547" s="1">
        <v>3</v>
      </c>
      <c r="L1547" s="1" t="s">
        <v>19</v>
      </c>
      <c r="M1547" s="1" t="b">
        <v>1</v>
      </c>
      <c r="N1547" s="2" t="s">
        <v>17</v>
      </c>
      <c r="O1547">
        <f t="shared" si="406"/>
        <v>6</v>
      </c>
      <c r="P1547">
        <f t="shared" si="407"/>
        <v>1</v>
      </c>
      <c r="Q1547">
        <f>IF(G1547="B",VLOOKUP(F1547,room_rates!$A$2:$G$8,3,FALSE),IF(G1547="P",VLOOKUP(F1547,room_rates!$A$2:$G$8,6,FALSE),IF(G1547="M",VLOOKUP(F1547,room_rates!$A$2:$G$8,7,FALSE),"")))</f>
        <v>350</v>
      </c>
      <c r="R1547">
        <f t="shared" si="408"/>
        <v>0</v>
      </c>
      <c r="S1547">
        <f>IF(J1547="Online Travel Agency",VLOOKUP(F1547,room_rates!$A$2:$G$8,3,FALSE)*15%,0)</f>
        <v>0</v>
      </c>
      <c r="T1547">
        <f t="shared" si="409"/>
        <v>3.5</v>
      </c>
      <c r="U1547">
        <f t="shared" si="410"/>
        <v>1039.5</v>
      </c>
      <c r="V1547">
        <f t="shared" si="411"/>
        <v>3</v>
      </c>
    </row>
    <row r="1548" spans="1:22" ht="14.25" customHeight="1" x14ac:dyDescent="0.35">
      <c r="A1548" s="1">
        <v>1003200</v>
      </c>
      <c r="B1548" s="3">
        <v>45755</v>
      </c>
      <c r="C1548" s="3">
        <v>45755</v>
      </c>
      <c r="D1548" s="3">
        <v>45757</v>
      </c>
      <c r="E1548" s="1" t="s">
        <v>18</v>
      </c>
      <c r="F1548" s="1">
        <v>1</v>
      </c>
      <c r="G1548" s="1" t="s">
        <v>23</v>
      </c>
      <c r="H1548" s="1">
        <v>0</v>
      </c>
      <c r="I1548" s="1">
        <f t="shared" si="405"/>
        <v>0</v>
      </c>
      <c r="J1548" s="1" t="s">
        <v>20</v>
      </c>
      <c r="K1548" s="1">
        <v>1</v>
      </c>
      <c r="L1548" s="1" t="s">
        <v>19</v>
      </c>
      <c r="M1548" s="1" t="b">
        <v>0</v>
      </c>
      <c r="N1548" s="2" t="s">
        <v>17</v>
      </c>
      <c r="O1548">
        <f t="shared" si="406"/>
        <v>0</v>
      </c>
      <c r="P1548">
        <f t="shared" si="407"/>
        <v>2</v>
      </c>
      <c r="Q1548">
        <f>IF(G1548="B",VLOOKUP(F1548,room_rates!$A$2:$G$8,3,FALSE),IF(G1548="P",VLOOKUP(F1548,room_rates!$A$2:$G$8,6,FALSE),IF(G1548="M",VLOOKUP(F1548,room_rates!$A$2:$G$8,7,FALSE),"")))</f>
        <v>120</v>
      </c>
      <c r="R1548">
        <f t="shared" si="408"/>
        <v>0</v>
      </c>
      <c r="S1548">
        <f>IF(J1548="Online Travel Agency",VLOOKUP(F1548,room_rates!$A$2:$G$8,3,FALSE)*15%,0)</f>
        <v>0</v>
      </c>
      <c r="T1548">
        <f t="shared" si="409"/>
        <v>0</v>
      </c>
      <c r="U1548">
        <f t="shared" si="410"/>
        <v>240</v>
      </c>
      <c r="V1548">
        <f t="shared" si="411"/>
        <v>2</v>
      </c>
    </row>
    <row r="1549" spans="1:22" ht="14.25" customHeight="1" x14ac:dyDescent="0.35">
      <c r="A1549" s="1">
        <v>1003785</v>
      </c>
      <c r="B1549" s="3">
        <v>45755</v>
      </c>
      <c r="C1549" s="3">
        <v>45755</v>
      </c>
      <c r="D1549" s="3">
        <v>45758</v>
      </c>
      <c r="E1549" s="1" t="s">
        <v>13</v>
      </c>
      <c r="F1549" s="1">
        <v>6</v>
      </c>
      <c r="G1549" s="1" t="s">
        <v>23</v>
      </c>
      <c r="H1549" s="1">
        <v>0</v>
      </c>
      <c r="I1549" s="1">
        <f t="shared" si="405"/>
        <v>0</v>
      </c>
      <c r="J1549" s="1" t="s">
        <v>20</v>
      </c>
      <c r="K1549" s="1">
        <v>1</v>
      </c>
      <c r="L1549" s="1" t="s">
        <v>19</v>
      </c>
      <c r="M1549" s="1" t="b">
        <v>0</v>
      </c>
      <c r="N1549" s="2" t="s">
        <v>17</v>
      </c>
      <c r="O1549">
        <f t="shared" si="406"/>
        <v>0</v>
      </c>
      <c r="P1549">
        <f t="shared" si="407"/>
        <v>3</v>
      </c>
      <c r="Q1549">
        <f>IF(G1549="B",VLOOKUP(F1549,room_rates!$A$2:$G$8,3,FALSE),IF(G1549="P",VLOOKUP(F1549,room_rates!$A$2:$G$8,6,FALSE),IF(G1549="M",VLOOKUP(F1549,room_rates!$A$2:$G$8,7,FALSE),"")))</f>
        <v>350</v>
      </c>
      <c r="R1549">
        <f t="shared" si="408"/>
        <v>0</v>
      </c>
      <c r="S1549">
        <f>IF(J1549="Online Travel Agency",VLOOKUP(F1549,room_rates!$A$2:$G$8,3,FALSE)*15%,0)</f>
        <v>0</v>
      </c>
      <c r="T1549">
        <f t="shared" si="409"/>
        <v>0</v>
      </c>
      <c r="U1549">
        <f t="shared" si="410"/>
        <v>1050</v>
      </c>
      <c r="V1549">
        <f t="shared" si="411"/>
        <v>3</v>
      </c>
    </row>
    <row r="1550" spans="1:22" ht="14.25" customHeight="1" x14ac:dyDescent="0.35">
      <c r="A1550" s="1">
        <v>1003918</v>
      </c>
      <c r="B1550" s="3">
        <v>45743</v>
      </c>
      <c r="C1550" s="3">
        <v>45755</v>
      </c>
      <c r="D1550" s="3">
        <v>45758</v>
      </c>
      <c r="E1550" s="1" t="s">
        <v>21</v>
      </c>
      <c r="F1550" s="1">
        <v>3</v>
      </c>
      <c r="G1550" s="1" t="s">
        <v>23</v>
      </c>
      <c r="H1550" s="1">
        <v>0</v>
      </c>
      <c r="I1550" s="1">
        <f t="shared" si="405"/>
        <v>0</v>
      </c>
      <c r="J1550" s="1" t="s">
        <v>24</v>
      </c>
      <c r="K1550" s="1">
        <v>2</v>
      </c>
      <c r="L1550" s="1" t="s">
        <v>19</v>
      </c>
      <c r="M1550" s="1" t="b">
        <v>0</v>
      </c>
      <c r="N1550" s="2" t="s">
        <v>17</v>
      </c>
      <c r="O1550">
        <f t="shared" si="406"/>
        <v>12</v>
      </c>
      <c r="P1550">
        <f t="shared" si="407"/>
        <v>3</v>
      </c>
      <c r="Q1550">
        <f>IF(G1550="B",VLOOKUP(F1550,room_rates!$A$2:$G$8,3,FALSE),IF(G1550="P",VLOOKUP(F1550,room_rates!$A$2:$G$8,6,FALSE),IF(G1550="M",VLOOKUP(F1550,room_rates!$A$2:$G$8,7,FALSE),"")))</f>
        <v>220</v>
      </c>
      <c r="R1550">
        <f t="shared" si="408"/>
        <v>0</v>
      </c>
      <c r="S1550">
        <f>IF(J1550="Online Travel Agency",VLOOKUP(F1550,room_rates!$A$2:$G$8,3,FALSE)*15%,0)</f>
        <v>33</v>
      </c>
      <c r="T1550">
        <f t="shared" si="409"/>
        <v>0</v>
      </c>
      <c r="U1550">
        <f t="shared" si="410"/>
        <v>1122</v>
      </c>
      <c r="V1550">
        <f t="shared" si="411"/>
        <v>6</v>
      </c>
    </row>
    <row r="1551" spans="1:22" ht="14.25" customHeight="1" x14ac:dyDescent="0.35">
      <c r="A1551" s="1">
        <v>1000902</v>
      </c>
      <c r="B1551" s="3">
        <v>45756</v>
      </c>
      <c r="C1551" s="3">
        <v>45756</v>
      </c>
      <c r="D1551" s="3">
        <v>45759</v>
      </c>
      <c r="E1551" s="1" t="s">
        <v>13</v>
      </c>
      <c r="F1551" s="1">
        <v>6</v>
      </c>
      <c r="G1551" s="1" t="s">
        <v>23</v>
      </c>
      <c r="H1551" s="1">
        <v>0</v>
      </c>
      <c r="I1551" s="1">
        <f t="shared" si="405"/>
        <v>0</v>
      </c>
      <c r="J1551" s="1" t="s">
        <v>20</v>
      </c>
      <c r="K1551" s="1">
        <v>2</v>
      </c>
      <c r="L1551" s="1" t="s">
        <v>16</v>
      </c>
      <c r="M1551" s="1" t="b">
        <v>0</v>
      </c>
      <c r="N1551" s="2" t="s">
        <v>17</v>
      </c>
      <c r="O1551">
        <f t="shared" si="406"/>
        <v>0</v>
      </c>
      <c r="P1551">
        <f t="shared" si="407"/>
        <v>3</v>
      </c>
      <c r="Q1551">
        <f>IF(G1551="B",VLOOKUP(F1551,room_rates!$A$2:$G$8,3,FALSE),IF(G1551="P",VLOOKUP(F1551,room_rates!$A$2:$G$8,6,FALSE),IF(G1551="M",VLOOKUP(F1551,room_rates!$A$2:$G$8,7,FALSE),"")))</f>
        <v>350</v>
      </c>
      <c r="R1551">
        <f t="shared" si="408"/>
        <v>0</v>
      </c>
      <c r="S1551">
        <f>IF(J1551="Online Travel Agency",VLOOKUP(F1551,room_rates!$A$2:$G$8,3,FALSE)*15%,0)</f>
        <v>0</v>
      </c>
      <c r="T1551">
        <f t="shared" si="409"/>
        <v>0</v>
      </c>
      <c r="U1551">
        <f t="shared" si="410"/>
        <v>2100</v>
      </c>
      <c r="V1551">
        <f t="shared" si="411"/>
        <v>6</v>
      </c>
    </row>
    <row r="1552" spans="1:22" ht="14.25" customHeight="1" x14ac:dyDescent="0.35">
      <c r="A1552" s="1">
        <v>1001092</v>
      </c>
      <c r="B1552" s="3">
        <v>45743</v>
      </c>
      <c r="C1552" s="3">
        <v>45756</v>
      </c>
      <c r="D1552" s="3">
        <v>45758</v>
      </c>
      <c r="E1552" s="1" t="s">
        <v>18</v>
      </c>
      <c r="F1552" s="1">
        <v>2</v>
      </c>
      <c r="G1552" s="1" t="s">
        <v>23</v>
      </c>
      <c r="H1552" s="1">
        <v>0</v>
      </c>
      <c r="I1552" s="1">
        <f t="shared" si="405"/>
        <v>0</v>
      </c>
      <c r="J1552" s="1" t="s">
        <v>24</v>
      </c>
      <c r="K1552" s="1">
        <v>3</v>
      </c>
      <c r="L1552" s="1" t="s">
        <v>16</v>
      </c>
      <c r="M1552" s="1" t="b">
        <v>0</v>
      </c>
      <c r="N1552" s="2" t="s">
        <v>17</v>
      </c>
      <c r="O1552">
        <f t="shared" si="406"/>
        <v>13</v>
      </c>
      <c r="P1552">
        <f t="shared" si="407"/>
        <v>2</v>
      </c>
      <c r="Q1552">
        <f>IF(G1552="B",VLOOKUP(F1552,room_rates!$A$2:$G$8,3,FALSE),IF(G1552="P",VLOOKUP(F1552,room_rates!$A$2:$G$8,6,FALSE),IF(G1552="M",VLOOKUP(F1552,room_rates!$A$2:$G$8,7,FALSE),"")))</f>
        <v>140</v>
      </c>
      <c r="R1552">
        <f t="shared" si="408"/>
        <v>0</v>
      </c>
      <c r="S1552">
        <f>IF(J1552="Online Travel Agency",VLOOKUP(F1552,room_rates!$A$2:$G$8,3,FALSE)*15%,0)</f>
        <v>21</v>
      </c>
      <c r="T1552">
        <f t="shared" si="409"/>
        <v>0</v>
      </c>
      <c r="U1552">
        <f t="shared" si="410"/>
        <v>714</v>
      </c>
      <c r="V1552">
        <f t="shared" si="411"/>
        <v>6</v>
      </c>
    </row>
    <row r="1553" spans="1:22" ht="14.25" customHeight="1" x14ac:dyDescent="0.35">
      <c r="A1553" s="1">
        <v>1001110</v>
      </c>
      <c r="B1553" s="3">
        <v>45734</v>
      </c>
      <c r="C1553" s="3">
        <v>45756</v>
      </c>
      <c r="D1553" s="3">
        <v>45757</v>
      </c>
      <c r="E1553" s="1" t="s">
        <v>13</v>
      </c>
      <c r="F1553" s="1">
        <v>7</v>
      </c>
      <c r="G1553" s="1" t="s">
        <v>23</v>
      </c>
      <c r="H1553" s="1">
        <v>0</v>
      </c>
      <c r="I1553" s="1">
        <f t="shared" si="405"/>
        <v>0</v>
      </c>
      <c r="J1553" s="1" t="s">
        <v>15</v>
      </c>
      <c r="K1553" s="1">
        <v>1</v>
      </c>
      <c r="L1553" s="1" t="s">
        <v>16</v>
      </c>
      <c r="M1553" s="1" t="b">
        <v>0</v>
      </c>
      <c r="N1553" s="2" t="s">
        <v>17</v>
      </c>
      <c r="O1553">
        <f t="shared" si="406"/>
        <v>22</v>
      </c>
      <c r="P1553">
        <f t="shared" si="407"/>
        <v>1</v>
      </c>
      <c r="Q1553">
        <f>IF(G1553="B",VLOOKUP(F1553,room_rates!$A$2:$G$8,3,FALSE),IF(G1553="P",VLOOKUP(F1553,room_rates!$A$2:$G$8,6,FALSE),IF(G1553="M",VLOOKUP(F1553,room_rates!$A$2:$G$8,7,FALSE),"")))</f>
        <v>450</v>
      </c>
      <c r="R1553">
        <f t="shared" si="408"/>
        <v>0</v>
      </c>
      <c r="S1553">
        <f>IF(J1553="Online Travel Agency",VLOOKUP(F1553,room_rates!$A$2:$G$8,3,FALSE)*15%,0)</f>
        <v>0</v>
      </c>
      <c r="T1553">
        <f t="shared" si="409"/>
        <v>0</v>
      </c>
      <c r="U1553">
        <f t="shared" si="410"/>
        <v>450</v>
      </c>
      <c r="V1553">
        <f t="shared" si="411"/>
        <v>1</v>
      </c>
    </row>
    <row r="1554" spans="1:22" ht="14.25" customHeight="1" x14ac:dyDescent="0.35">
      <c r="A1554" s="1">
        <v>1001219</v>
      </c>
      <c r="B1554" s="3">
        <v>45749</v>
      </c>
      <c r="C1554" s="3">
        <v>45756</v>
      </c>
      <c r="D1554" s="3">
        <v>45759</v>
      </c>
      <c r="E1554" s="1" t="s">
        <v>18</v>
      </c>
      <c r="F1554" s="1">
        <v>1</v>
      </c>
      <c r="G1554" s="1" t="s">
        <v>23</v>
      </c>
      <c r="H1554" s="1">
        <v>0</v>
      </c>
      <c r="I1554" s="1">
        <f t="shared" si="405"/>
        <v>0</v>
      </c>
      <c r="J1554" s="1" t="s">
        <v>24</v>
      </c>
      <c r="K1554" s="1">
        <v>1</v>
      </c>
      <c r="L1554" s="1" t="s">
        <v>19</v>
      </c>
      <c r="M1554" s="1" t="b">
        <v>1</v>
      </c>
      <c r="N1554" s="2" t="s">
        <v>17</v>
      </c>
      <c r="O1554">
        <f t="shared" si="406"/>
        <v>7</v>
      </c>
      <c r="P1554">
        <f t="shared" si="407"/>
        <v>3</v>
      </c>
      <c r="Q1554">
        <f>IF(G1554="B",VLOOKUP(F1554,room_rates!$A$2:$G$8,3,FALSE),IF(G1554="P",VLOOKUP(F1554,room_rates!$A$2:$G$8,6,FALSE),IF(G1554="M",VLOOKUP(F1554,room_rates!$A$2:$G$8,7,FALSE),"")))</f>
        <v>120</v>
      </c>
      <c r="R1554">
        <f t="shared" si="408"/>
        <v>0</v>
      </c>
      <c r="S1554">
        <f>IF(J1554="Online Travel Agency",VLOOKUP(F1554,room_rates!$A$2:$G$8,3,FALSE)*15%,0)</f>
        <v>18</v>
      </c>
      <c r="T1554">
        <f t="shared" si="409"/>
        <v>1.2</v>
      </c>
      <c r="U1554">
        <f t="shared" si="410"/>
        <v>302.39999999999998</v>
      </c>
      <c r="V1554">
        <f t="shared" si="411"/>
        <v>3</v>
      </c>
    </row>
    <row r="1555" spans="1:22" ht="14.25" customHeight="1" x14ac:dyDescent="0.35">
      <c r="A1555" s="1">
        <v>1001423</v>
      </c>
      <c r="B1555" s="3">
        <v>45750</v>
      </c>
      <c r="C1555" s="3">
        <v>45756</v>
      </c>
      <c r="D1555" s="3">
        <v>45757</v>
      </c>
      <c r="E1555" s="1" t="s">
        <v>21</v>
      </c>
      <c r="F1555" s="1">
        <v>3</v>
      </c>
      <c r="G1555" s="1" t="s">
        <v>23</v>
      </c>
      <c r="H1555" s="1">
        <v>0</v>
      </c>
      <c r="I1555" s="1">
        <f t="shared" si="405"/>
        <v>0</v>
      </c>
      <c r="J1555" s="1" t="s">
        <v>24</v>
      </c>
      <c r="K1555" s="1">
        <v>1</v>
      </c>
      <c r="L1555" s="1" t="s">
        <v>19</v>
      </c>
      <c r="M1555" s="1" t="b">
        <v>0</v>
      </c>
      <c r="N1555" s="2" t="s">
        <v>17</v>
      </c>
      <c r="O1555">
        <f t="shared" si="406"/>
        <v>6</v>
      </c>
      <c r="P1555">
        <f t="shared" si="407"/>
        <v>1</v>
      </c>
      <c r="Q1555">
        <f>IF(G1555="B",VLOOKUP(F1555,room_rates!$A$2:$G$8,3,FALSE),IF(G1555="P",VLOOKUP(F1555,room_rates!$A$2:$G$8,6,FALSE),IF(G1555="M",VLOOKUP(F1555,room_rates!$A$2:$G$8,7,FALSE),"")))</f>
        <v>220</v>
      </c>
      <c r="R1555">
        <f t="shared" si="408"/>
        <v>0</v>
      </c>
      <c r="S1555">
        <f>IF(J1555="Online Travel Agency",VLOOKUP(F1555,room_rates!$A$2:$G$8,3,FALSE)*15%,0)</f>
        <v>33</v>
      </c>
      <c r="T1555">
        <f t="shared" si="409"/>
        <v>0</v>
      </c>
      <c r="U1555">
        <f t="shared" si="410"/>
        <v>187</v>
      </c>
      <c r="V1555">
        <f t="shared" si="411"/>
        <v>1</v>
      </c>
    </row>
    <row r="1556" spans="1:22" ht="14.25" customHeight="1" x14ac:dyDescent="0.35">
      <c r="A1556" s="1">
        <v>1001588</v>
      </c>
      <c r="B1556" s="3">
        <v>45752</v>
      </c>
      <c r="C1556" s="3">
        <v>45756</v>
      </c>
      <c r="D1556" s="3">
        <v>45759</v>
      </c>
      <c r="E1556" s="1" t="s">
        <v>13</v>
      </c>
      <c r="F1556" s="1">
        <v>6</v>
      </c>
      <c r="G1556" s="1" t="s">
        <v>23</v>
      </c>
      <c r="H1556" s="1">
        <v>0</v>
      </c>
      <c r="I1556" s="1">
        <f t="shared" si="405"/>
        <v>0</v>
      </c>
      <c r="J1556" s="1" t="s">
        <v>15</v>
      </c>
      <c r="K1556" s="1">
        <v>3</v>
      </c>
      <c r="L1556" s="1" t="s">
        <v>19</v>
      </c>
      <c r="M1556" s="1" t="b">
        <v>1</v>
      </c>
      <c r="N1556" s="2" t="s">
        <v>17</v>
      </c>
      <c r="O1556">
        <f t="shared" si="406"/>
        <v>4</v>
      </c>
      <c r="P1556">
        <f t="shared" si="407"/>
        <v>3</v>
      </c>
      <c r="Q1556">
        <f>IF(G1556="B",VLOOKUP(F1556,room_rates!$A$2:$G$8,3,FALSE),IF(G1556="P",VLOOKUP(F1556,room_rates!$A$2:$G$8,6,FALSE),IF(G1556="M",VLOOKUP(F1556,room_rates!$A$2:$G$8,7,FALSE),"")))</f>
        <v>350</v>
      </c>
      <c r="R1556">
        <f t="shared" si="408"/>
        <v>0</v>
      </c>
      <c r="S1556">
        <f>IF(J1556="Online Travel Agency",VLOOKUP(F1556,room_rates!$A$2:$G$8,3,FALSE)*15%,0)</f>
        <v>0</v>
      </c>
      <c r="T1556">
        <f t="shared" si="409"/>
        <v>3.5</v>
      </c>
      <c r="U1556">
        <f t="shared" si="410"/>
        <v>3118.5</v>
      </c>
      <c r="V1556">
        <f t="shared" si="411"/>
        <v>9</v>
      </c>
    </row>
    <row r="1557" spans="1:22" ht="14.25" customHeight="1" x14ac:dyDescent="0.35">
      <c r="A1557" s="1">
        <v>1001621</v>
      </c>
      <c r="B1557" s="3">
        <v>45719</v>
      </c>
      <c r="C1557" s="3">
        <v>45756</v>
      </c>
      <c r="D1557" s="3">
        <v>45757</v>
      </c>
      <c r="E1557" s="1" t="s">
        <v>18</v>
      </c>
      <c r="F1557" s="1">
        <v>1</v>
      </c>
      <c r="G1557" s="1" t="s">
        <v>23</v>
      </c>
      <c r="H1557" s="1">
        <v>0</v>
      </c>
      <c r="I1557" s="1">
        <f t="shared" si="405"/>
        <v>0</v>
      </c>
      <c r="J1557" s="1" t="s">
        <v>15</v>
      </c>
      <c r="K1557" s="1">
        <v>3</v>
      </c>
      <c r="L1557" s="1" t="s">
        <v>16</v>
      </c>
      <c r="M1557" s="1" t="b">
        <v>0</v>
      </c>
      <c r="N1557" s="2" t="s">
        <v>17</v>
      </c>
      <c r="O1557">
        <f t="shared" si="406"/>
        <v>37</v>
      </c>
      <c r="P1557">
        <f t="shared" si="407"/>
        <v>1</v>
      </c>
      <c r="Q1557">
        <f>IF(G1557="B",VLOOKUP(F1557,room_rates!$A$2:$G$8,3,FALSE),IF(G1557="P",VLOOKUP(F1557,room_rates!$A$2:$G$8,6,FALSE),IF(G1557="M",VLOOKUP(F1557,room_rates!$A$2:$G$8,7,FALSE),"")))</f>
        <v>120</v>
      </c>
      <c r="R1557">
        <f t="shared" si="408"/>
        <v>0</v>
      </c>
      <c r="S1557">
        <f>IF(J1557="Online Travel Agency",VLOOKUP(F1557,room_rates!$A$2:$G$8,3,FALSE)*15%,0)</f>
        <v>0</v>
      </c>
      <c r="T1557">
        <f t="shared" si="409"/>
        <v>0</v>
      </c>
      <c r="U1557">
        <f t="shared" si="410"/>
        <v>360</v>
      </c>
      <c r="V1557">
        <f t="shared" si="411"/>
        <v>3</v>
      </c>
    </row>
    <row r="1558" spans="1:22" ht="14.25" customHeight="1" x14ac:dyDescent="0.35">
      <c r="A1558" s="1">
        <v>1001665</v>
      </c>
      <c r="B1558" s="3">
        <v>45748</v>
      </c>
      <c r="C1558" s="3">
        <v>45756</v>
      </c>
      <c r="D1558" s="3">
        <v>45758</v>
      </c>
      <c r="E1558" s="1" t="s">
        <v>13</v>
      </c>
      <c r="F1558" s="1">
        <v>6</v>
      </c>
      <c r="G1558" s="1" t="s">
        <v>23</v>
      </c>
      <c r="H1558" s="1">
        <v>0</v>
      </c>
      <c r="I1558" s="1">
        <f t="shared" si="405"/>
        <v>0</v>
      </c>
      <c r="J1558" s="1" t="s">
        <v>24</v>
      </c>
      <c r="K1558" s="1">
        <v>2</v>
      </c>
      <c r="L1558" s="1" t="s">
        <v>19</v>
      </c>
      <c r="M1558" s="1" t="b">
        <v>1</v>
      </c>
      <c r="N1558" s="2" t="s">
        <v>17</v>
      </c>
      <c r="O1558">
        <f t="shared" si="406"/>
        <v>8</v>
      </c>
      <c r="P1558">
        <f t="shared" si="407"/>
        <v>2</v>
      </c>
      <c r="Q1558">
        <f>IF(G1558="B",VLOOKUP(F1558,room_rates!$A$2:$G$8,3,FALSE),IF(G1558="P",VLOOKUP(F1558,room_rates!$A$2:$G$8,6,FALSE),IF(G1558="M",VLOOKUP(F1558,room_rates!$A$2:$G$8,7,FALSE),"")))</f>
        <v>350</v>
      </c>
      <c r="R1558">
        <f t="shared" si="408"/>
        <v>0</v>
      </c>
      <c r="S1558">
        <f>IF(J1558="Online Travel Agency",VLOOKUP(F1558,room_rates!$A$2:$G$8,3,FALSE)*15%,0)</f>
        <v>52.5</v>
      </c>
      <c r="T1558">
        <f t="shared" si="409"/>
        <v>3.5</v>
      </c>
      <c r="U1558">
        <f t="shared" si="410"/>
        <v>1176</v>
      </c>
      <c r="V1558">
        <f t="shared" si="411"/>
        <v>4</v>
      </c>
    </row>
    <row r="1559" spans="1:22" ht="14.25" customHeight="1" x14ac:dyDescent="0.35">
      <c r="A1559" s="1">
        <v>1001719</v>
      </c>
      <c r="B1559" s="3">
        <v>45749</v>
      </c>
      <c r="C1559" s="3">
        <v>45756</v>
      </c>
      <c r="D1559" s="3">
        <v>45758</v>
      </c>
      <c r="E1559" s="1" t="s">
        <v>18</v>
      </c>
      <c r="F1559" s="1">
        <v>1</v>
      </c>
      <c r="G1559" s="1" t="s">
        <v>23</v>
      </c>
      <c r="H1559" s="1">
        <v>0</v>
      </c>
      <c r="I1559" s="1">
        <f t="shared" si="405"/>
        <v>0</v>
      </c>
      <c r="J1559" s="1" t="s">
        <v>24</v>
      </c>
      <c r="K1559" s="1">
        <v>1</v>
      </c>
      <c r="L1559" s="1" t="s">
        <v>19</v>
      </c>
      <c r="M1559" s="1" t="b">
        <v>0</v>
      </c>
      <c r="N1559" s="2" t="s">
        <v>17</v>
      </c>
      <c r="O1559">
        <f t="shared" si="406"/>
        <v>7</v>
      </c>
      <c r="P1559">
        <f t="shared" si="407"/>
        <v>2</v>
      </c>
      <c r="Q1559">
        <f>IF(G1559="B",VLOOKUP(F1559,room_rates!$A$2:$G$8,3,FALSE),IF(G1559="P",VLOOKUP(F1559,room_rates!$A$2:$G$8,6,FALSE),IF(G1559="M",VLOOKUP(F1559,room_rates!$A$2:$G$8,7,FALSE),"")))</f>
        <v>120</v>
      </c>
      <c r="R1559">
        <f t="shared" si="408"/>
        <v>0</v>
      </c>
      <c r="S1559">
        <f>IF(J1559="Online Travel Agency",VLOOKUP(F1559,room_rates!$A$2:$G$8,3,FALSE)*15%,0)</f>
        <v>18</v>
      </c>
      <c r="T1559">
        <f t="shared" si="409"/>
        <v>0</v>
      </c>
      <c r="U1559">
        <f t="shared" si="410"/>
        <v>204</v>
      </c>
      <c r="V1559">
        <f t="shared" si="411"/>
        <v>2</v>
      </c>
    </row>
    <row r="1560" spans="1:22" ht="14.25" customHeight="1" x14ac:dyDescent="0.35">
      <c r="A1560" s="1">
        <v>1001762</v>
      </c>
      <c r="B1560" s="3">
        <v>45756</v>
      </c>
      <c r="C1560" s="3">
        <v>45756</v>
      </c>
      <c r="D1560" s="3">
        <v>45759</v>
      </c>
      <c r="E1560" s="1" t="s">
        <v>18</v>
      </c>
      <c r="F1560" s="1">
        <v>2</v>
      </c>
      <c r="G1560" s="1" t="s">
        <v>23</v>
      </c>
      <c r="H1560" s="1">
        <v>0</v>
      </c>
      <c r="I1560" s="1">
        <f t="shared" si="405"/>
        <v>0</v>
      </c>
      <c r="J1560" s="1" t="s">
        <v>20</v>
      </c>
      <c r="K1560" s="1">
        <v>1</v>
      </c>
      <c r="L1560" s="1" t="s">
        <v>19</v>
      </c>
      <c r="M1560" s="1" t="b">
        <v>0</v>
      </c>
      <c r="N1560" s="2" t="s">
        <v>17</v>
      </c>
      <c r="O1560">
        <f t="shared" si="406"/>
        <v>0</v>
      </c>
      <c r="P1560">
        <f t="shared" si="407"/>
        <v>3</v>
      </c>
      <c r="Q1560">
        <f>IF(G1560="B",VLOOKUP(F1560,room_rates!$A$2:$G$8,3,FALSE),IF(G1560="P",VLOOKUP(F1560,room_rates!$A$2:$G$8,6,FALSE),IF(G1560="M",VLOOKUP(F1560,room_rates!$A$2:$G$8,7,FALSE),"")))</f>
        <v>140</v>
      </c>
      <c r="R1560">
        <f t="shared" si="408"/>
        <v>0</v>
      </c>
      <c r="S1560">
        <f>IF(J1560="Online Travel Agency",VLOOKUP(F1560,room_rates!$A$2:$G$8,3,FALSE)*15%,0)</f>
        <v>0</v>
      </c>
      <c r="T1560">
        <f t="shared" si="409"/>
        <v>0</v>
      </c>
      <c r="U1560">
        <f t="shared" si="410"/>
        <v>420</v>
      </c>
      <c r="V1560">
        <f t="shared" si="411"/>
        <v>3</v>
      </c>
    </row>
    <row r="1561" spans="1:22" ht="14.25" customHeight="1" x14ac:dyDescent="0.35">
      <c r="A1561" s="1">
        <v>1001911</v>
      </c>
      <c r="B1561" s="3">
        <v>45737</v>
      </c>
      <c r="C1561" s="3">
        <v>45756</v>
      </c>
      <c r="D1561" s="3">
        <v>45758</v>
      </c>
      <c r="E1561" s="1" t="s">
        <v>18</v>
      </c>
      <c r="F1561" s="1">
        <v>2</v>
      </c>
      <c r="G1561" s="1" t="s">
        <v>23</v>
      </c>
      <c r="H1561" s="1">
        <v>0</v>
      </c>
      <c r="I1561" s="1">
        <f t="shared" si="405"/>
        <v>0</v>
      </c>
      <c r="J1561" s="1" t="s">
        <v>24</v>
      </c>
      <c r="K1561" s="1">
        <v>2</v>
      </c>
      <c r="L1561" s="1" t="s">
        <v>19</v>
      </c>
      <c r="M1561" s="1" t="b">
        <v>0</v>
      </c>
      <c r="N1561" s="2" t="s">
        <v>17</v>
      </c>
      <c r="O1561">
        <f t="shared" si="406"/>
        <v>19</v>
      </c>
      <c r="P1561">
        <f t="shared" si="407"/>
        <v>2</v>
      </c>
      <c r="Q1561">
        <f>IF(G1561="B",VLOOKUP(F1561,room_rates!$A$2:$G$8,3,FALSE),IF(G1561="P",VLOOKUP(F1561,room_rates!$A$2:$G$8,6,FALSE),IF(G1561="M",VLOOKUP(F1561,room_rates!$A$2:$G$8,7,FALSE),"")))</f>
        <v>140</v>
      </c>
      <c r="R1561">
        <f t="shared" si="408"/>
        <v>0</v>
      </c>
      <c r="S1561">
        <f>IF(J1561="Online Travel Agency",VLOOKUP(F1561,room_rates!$A$2:$G$8,3,FALSE)*15%,0)</f>
        <v>21</v>
      </c>
      <c r="T1561">
        <f t="shared" si="409"/>
        <v>0</v>
      </c>
      <c r="U1561">
        <f t="shared" si="410"/>
        <v>476</v>
      </c>
      <c r="V1561">
        <f t="shared" si="411"/>
        <v>4</v>
      </c>
    </row>
    <row r="1562" spans="1:22" ht="14.25" customHeight="1" x14ac:dyDescent="0.35">
      <c r="A1562" s="1">
        <v>1002048</v>
      </c>
      <c r="B1562" s="3">
        <v>45747</v>
      </c>
      <c r="C1562" s="3">
        <v>45756</v>
      </c>
      <c r="D1562" s="3">
        <v>45757</v>
      </c>
      <c r="E1562" s="1" t="s">
        <v>13</v>
      </c>
      <c r="F1562" s="1">
        <v>6</v>
      </c>
      <c r="G1562" s="1" t="s">
        <v>23</v>
      </c>
      <c r="H1562" s="1">
        <v>0</v>
      </c>
      <c r="I1562" s="1">
        <f t="shared" si="405"/>
        <v>0</v>
      </c>
      <c r="J1562" s="1" t="s">
        <v>15</v>
      </c>
      <c r="K1562" s="1">
        <v>1</v>
      </c>
      <c r="L1562" s="1" t="s">
        <v>19</v>
      </c>
      <c r="M1562" s="1" t="b">
        <v>0</v>
      </c>
      <c r="N1562" s="2" t="s">
        <v>17</v>
      </c>
      <c r="O1562">
        <f t="shared" si="406"/>
        <v>9</v>
      </c>
      <c r="P1562">
        <f t="shared" si="407"/>
        <v>1</v>
      </c>
      <c r="Q1562">
        <f>IF(G1562="B",VLOOKUP(F1562,room_rates!$A$2:$G$8,3,FALSE),IF(G1562="P",VLOOKUP(F1562,room_rates!$A$2:$G$8,6,FALSE),IF(G1562="M",VLOOKUP(F1562,room_rates!$A$2:$G$8,7,FALSE),"")))</f>
        <v>350</v>
      </c>
      <c r="R1562">
        <f t="shared" si="408"/>
        <v>0</v>
      </c>
      <c r="S1562">
        <f>IF(J1562="Online Travel Agency",VLOOKUP(F1562,room_rates!$A$2:$G$8,3,FALSE)*15%,0)</f>
        <v>0</v>
      </c>
      <c r="T1562">
        <f t="shared" si="409"/>
        <v>0</v>
      </c>
      <c r="U1562">
        <f t="shared" si="410"/>
        <v>350</v>
      </c>
      <c r="V1562">
        <f t="shared" si="411"/>
        <v>1</v>
      </c>
    </row>
    <row r="1563" spans="1:22" ht="14.25" customHeight="1" x14ac:dyDescent="0.35">
      <c r="A1563" s="1">
        <v>1002131</v>
      </c>
      <c r="B1563" s="3">
        <v>45739</v>
      </c>
      <c r="C1563" s="3">
        <v>45756</v>
      </c>
      <c r="D1563" s="3">
        <v>45758</v>
      </c>
      <c r="E1563" s="1" t="s">
        <v>13</v>
      </c>
      <c r="F1563" s="1">
        <v>6</v>
      </c>
      <c r="G1563" s="1" t="s">
        <v>23</v>
      </c>
      <c r="H1563" s="1">
        <v>0</v>
      </c>
      <c r="I1563" s="1">
        <f t="shared" si="405"/>
        <v>0</v>
      </c>
      <c r="J1563" s="1" t="s">
        <v>24</v>
      </c>
      <c r="K1563" s="1">
        <v>1</v>
      </c>
      <c r="L1563" s="1" t="s">
        <v>19</v>
      </c>
      <c r="M1563" s="1" t="b">
        <v>0</v>
      </c>
      <c r="N1563" s="2" t="s">
        <v>17</v>
      </c>
      <c r="O1563">
        <f t="shared" si="406"/>
        <v>17</v>
      </c>
      <c r="P1563">
        <f t="shared" si="407"/>
        <v>2</v>
      </c>
      <c r="Q1563">
        <f>IF(G1563="B",VLOOKUP(F1563,room_rates!$A$2:$G$8,3,FALSE),IF(G1563="P",VLOOKUP(F1563,room_rates!$A$2:$G$8,6,FALSE),IF(G1563="M",VLOOKUP(F1563,room_rates!$A$2:$G$8,7,FALSE),"")))</f>
        <v>350</v>
      </c>
      <c r="R1563">
        <f t="shared" si="408"/>
        <v>0</v>
      </c>
      <c r="S1563">
        <f>IF(J1563="Online Travel Agency",VLOOKUP(F1563,room_rates!$A$2:$G$8,3,FALSE)*15%,0)</f>
        <v>52.5</v>
      </c>
      <c r="T1563">
        <f t="shared" si="409"/>
        <v>0</v>
      </c>
      <c r="U1563">
        <f t="shared" si="410"/>
        <v>595</v>
      </c>
      <c r="V1563">
        <f t="shared" si="411"/>
        <v>2</v>
      </c>
    </row>
    <row r="1564" spans="1:22" ht="14.25" customHeight="1" x14ac:dyDescent="0.35">
      <c r="A1564" s="1">
        <v>1002223</v>
      </c>
      <c r="B1564" s="3">
        <v>45756</v>
      </c>
      <c r="C1564" s="3">
        <v>45756</v>
      </c>
      <c r="D1564" s="3">
        <v>45758</v>
      </c>
      <c r="E1564" s="1" t="s">
        <v>21</v>
      </c>
      <c r="F1564" s="1">
        <v>3</v>
      </c>
      <c r="G1564" s="1" t="s">
        <v>23</v>
      </c>
      <c r="H1564" s="1">
        <v>0</v>
      </c>
      <c r="I1564" s="1">
        <f t="shared" si="405"/>
        <v>0</v>
      </c>
      <c r="J1564" s="1" t="s">
        <v>20</v>
      </c>
      <c r="K1564" s="1">
        <v>3</v>
      </c>
      <c r="L1564" s="1" t="s">
        <v>16</v>
      </c>
      <c r="M1564" s="1" t="b">
        <v>0</v>
      </c>
      <c r="N1564" s="2" t="s">
        <v>17</v>
      </c>
      <c r="O1564">
        <f t="shared" si="406"/>
        <v>0</v>
      </c>
      <c r="P1564">
        <f t="shared" si="407"/>
        <v>2</v>
      </c>
      <c r="Q1564">
        <f>IF(G1564="B",VLOOKUP(F1564,room_rates!$A$2:$G$8,3,FALSE),IF(G1564="P",VLOOKUP(F1564,room_rates!$A$2:$G$8,6,FALSE),IF(G1564="M",VLOOKUP(F1564,room_rates!$A$2:$G$8,7,FALSE),"")))</f>
        <v>220</v>
      </c>
      <c r="R1564">
        <f t="shared" si="408"/>
        <v>0</v>
      </c>
      <c r="S1564">
        <f>IF(J1564="Online Travel Agency",VLOOKUP(F1564,room_rates!$A$2:$G$8,3,FALSE)*15%,0)</f>
        <v>0</v>
      </c>
      <c r="T1564">
        <f t="shared" si="409"/>
        <v>0</v>
      </c>
      <c r="U1564">
        <f t="shared" si="410"/>
        <v>1320</v>
      </c>
      <c r="V1564">
        <f t="shared" si="411"/>
        <v>6</v>
      </c>
    </row>
    <row r="1565" spans="1:22" ht="14.25" customHeight="1" x14ac:dyDescent="0.35">
      <c r="A1565" s="1">
        <v>1002558</v>
      </c>
      <c r="B1565" s="3">
        <v>45756</v>
      </c>
      <c r="C1565" s="3">
        <v>45756</v>
      </c>
      <c r="D1565" s="3">
        <v>45757</v>
      </c>
      <c r="E1565" s="1" t="s">
        <v>21</v>
      </c>
      <c r="F1565" s="1">
        <v>3</v>
      </c>
      <c r="G1565" s="1" t="s">
        <v>23</v>
      </c>
      <c r="H1565" s="1">
        <v>0</v>
      </c>
      <c r="I1565" s="1">
        <f t="shared" si="405"/>
        <v>0</v>
      </c>
      <c r="J1565" s="1" t="s">
        <v>20</v>
      </c>
      <c r="K1565" s="1">
        <v>2</v>
      </c>
      <c r="L1565" s="1" t="s">
        <v>16</v>
      </c>
      <c r="M1565" s="1" t="b">
        <v>0</v>
      </c>
      <c r="N1565" s="2" t="s">
        <v>17</v>
      </c>
      <c r="O1565">
        <f t="shared" si="406"/>
        <v>0</v>
      </c>
      <c r="P1565">
        <f t="shared" si="407"/>
        <v>1</v>
      </c>
      <c r="Q1565">
        <f>IF(G1565="B",VLOOKUP(F1565,room_rates!$A$2:$G$8,3,FALSE),IF(G1565="P",VLOOKUP(F1565,room_rates!$A$2:$G$8,6,FALSE),IF(G1565="M",VLOOKUP(F1565,room_rates!$A$2:$G$8,7,FALSE),"")))</f>
        <v>220</v>
      </c>
      <c r="R1565">
        <f t="shared" si="408"/>
        <v>0</v>
      </c>
      <c r="S1565">
        <f>IF(J1565="Online Travel Agency",VLOOKUP(F1565,room_rates!$A$2:$G$8,3,FALSE)*15%,0)</f>
        <v>0</v>
      </c>
      <c r="T1565">
        <f t="shared" si="409"/>
        <v>0</v>
      </c>
      <c r="U1565">
        <f t="shared" si="410"/>
        <v>440</v>
      </c>
      <c r="V1565">
        <f t="shared" si="411"/>
        <v>2</v>
      </c>
    </row>
    <row r="1566" spans="1:22" ht="14.25" customHeight="1" x14ac:dyDescent="0.35">
      <c r="A1566" s="1">
        <v>1003521</v>
      </c>
      <c r="B1566" s="3">
        <v>45756</v>
      </c>
      <c r="C1566" s="3">
        <v>45756</v>
      </c>
      <c r="D1566" s="3">
        <v>45757</v>
      </c>
      <c r="E1566" s="1" t="s">
        <v>18</v>
      </c>
      <c r="F1566" s="1">
        <v>1</v>
      </c>
      <c r="G1566" s="1" t="s">
        <v>23</v>
      </c>
      <c r="H1566" s="1">
        <v>0</v>
      </c>
      <c r="I1566" s="1">
        <f t="shared" si="405"/>
        <v>0</v>
      </c>
      <c r="J1566" s="1" t="s">
        <v>20</v>
      </c>
      <c r="K1566" s="1">
        <v>3</v>
      </c>
      <c r="L1566" s="1" t="s">
        <v>16</v>
      </c>
      <c r="M1566" s="1" t="b">
        <v>0</v>
      </c>
      <c r="N1566" s="2" t="s">
        <v>17</v>
      </c>
      <c r="O1566">
        <f t="shared" si="406"/>
        <v>0</v>
      </c>
      <c r="P1566">
        <f t="shared" si="407"/>
        <v>1</v>
      </c>
      <c r="Q1566">
        <f>IF(G1566="B",VLOOKUP(F1566,room_rates!$A$2:$G$8,3,FALSE),IF(G1566="P",VLOOKUP(F1566,room_rates!$A$2:$G$8,6,FALSE),IF(G1566="M",VLOOKUP(F1566,room_rates!$A$2:$G$8,7,FALSE),"")))</f>
        <v>120</v>
      </c>
      <c r="R1566">
        <f t="shared" si="408"/>
        <v>0</v>
      </c>
      <c r="S1566">
        <f>IF(J1566="Online Travel Agency",VLOOKUP(F1566,room_rates!$A$2:$G$8,3,FALSE)*15%,0)</f>
        <v>0</v>
      </c>
      <c r="T1566">
        <f t="shared" si="409"/>
        <v>0</v>
      </c>
      <c r="U1566">
        <f t="shared" si="410"/>
        <v>360</v>
      </c>
      <c r="V1566">
        <f t="shared" si="411"/>
        <v>3</v>
      </c>
    </row>
    <row r="1567" spans="1:22" ht="14.25" customHeight="1" x14ac:dyDescent="0.35">
      <c r="A1567" s="1">
        <v>1003636</v>
      </c>
      <c r="B1567" s="3">
        <v>45741</v>
      </c>
      <c r="C1567" s="3">
        <v>45756</v>
      </c>
      <c r="D1567" s="3">
        <v>45759</v>
      </c>
      <c r="E1567" s="1" t="s">
        <v>13</v>
      </c>
      <c r="F1567" s="1">
        <v>6</v>
      </c>
      <c r="G1567" s="1" t="s">
        <v>23</v>
      </c>
      <c r="H1567" s="1">
        <v>0</v>
      </c>
      <c r="I1567" s="1">
        <f t="shared" si="405"/>
        <v>0</v>
      </c>
      <c r="J1567" s="1" t="s">
        <v>15</v>
      </c>
      <c r="K1567" s="1">
        <v>2</v>
      </c>
      <c r="L1567" s="1" t="s">
        <v>19</v>
      </c>
      <c r="M1567" s="1" t="b">
        <v>1</v>
      </c>
      <c r="N1567" s="2" t="s">
        <v>17</v>
      </c>
      <c r="O1567">
        <f t="shared" si="406"/>
        <v>15</v>
      </c>
      <c r="P1567">
        <f t="shared" si="407"/>
        <v>3</v>
      </c>
      <c r="Q1567">
        <f>IF(G1567="B",VLOOKUP(F1567,room_rates!$A$2:$G$8,3,FALSE),IF(G1567="P",VLOOKUP(F1567,room_rates!$A$2:$G$8,6,FALSE),IF(G1567="M",VLOOKUP(F1567,room_rates!$A$2:$G$8,7,FALSE),"")))</f>
        <v>350</v>
      </c>
      <c r="R1567">
        <f t="shared" si="408"/>
        <v>0</v>
      </c>
      <c r="S1567">
        <f>IF(J1567="Online Travel Agency",VLOOKUP(F1567,room_rates!$A$2:$G$8,3,FALSE)*15%,0)</f>
        <v>0</v>
      </c>
      <c r="T1567">
        <f t="shared" si="409"/>
        <v>3.5</v>
      </c>
      <c r="U1567">
        <f t="shared" si="410"/>
        <v>2079</v>
      </c>
      <c r="V1567">
        <f t="shared" si="411"/>
        <v>6</v>
      </c>
    </row>
    <row r="1568" spans="1:22" ht="14.25" customHeight="1" x14ac:dyDescent="0.35">
      <c r="A1568" s="1">
        <v>1003664</v>
      </c>
      <c r="B1568" s="3">
        <v>45748</v>
      </c>
      <c r="C1568" s="3">
        <v>45756</v>
      </c>
      <c r="D1568" s="3">
        <v>45758</v>
      </c>
      <c r="E1568" s="1" t="s">
        <v>21</v>
      </c>
      <c r="F1568" s="1">
        <v>4</v>
      </c>
      <c r="G1568" s="1" t="s">
        <v>23</v>
      </c>
      <c r="H1568" s="1">
        <v>0</v>
      </c>
      <c r="I1568" s="1">
        <f t="shared" si="405"/>
        <v>0</v>
      </c>
      <c r="J1568" s="1" t="s">
        <v>24</v>
      </c>
      <c r="K1568" s="1">
        <v>1</v>
      </c>
      <c r="L1568" s="1" t="s">
        <v>19</v>
      </c>
      <c r="M1568" s="1" t="b">
        <v>0</v>
      </c>
      <c r="N1568" s="2" t="s">
        <v>17</v>
      </c>
      <c r="O1568">
        <f t="shared" si="406"/>
        <v>8</v>
      </c>
      <c r="P1568">
        <f t="shared" si="407"/>
        <v>2</v>
      </c>
      <c r="Q1568">
        <f>IF(G1568="B",VLOOKUP(F1568,room_rates!$A$2:$G$8,3,FALSE),IF(G1568="P",VLOOKUP(F1568,room_rates!$A$2:$G$8,6,FALSE),IF(G1568="M",VLOOKUP(F1568,room_rates!$A$2:$G$8,7,FALSE),"")))</f>
        <v>230</v>
      </c>
      <c r="R1568">
        <f t="shared" si="408"/>
        <v>0</v>
      </c>
      <c r="S1568">
        <f>IF(J1568="Online Travel Agency",VLOOKUP(F1568,room_rates!$A$2:$G$8,3,FALSE)*15%,0)</f>
        <v>34.5</v>
      </c>
      <c r="T1568">
        <f t="shared" si="409"/>
        <v>0</v>
      </c>
      <c r="U1568">
        <f t="shared" si="410"/>
        <v>391</v>
      </c>
      <c r="V1568">
        <f t="shared" si="411"/>
        <v>2</v>
      </c>
    </row>
    <row r="1569" spans="1:22" ht="14.25" customHeight="1" x14ac:dyDescent="0.35">
      <c r="A1569" s="1">
        <v>1000702</v>
      </c>
      <c r="B1569" s="3">
        <v>45746</v>
      </c>
      <c r="C1569" s="3">
        <v>45757</v>
      </c>
      <c r="D1569" s="3">
        <v>45760</v>
      </c>
      <c r="E1569" s="1" t="s">
        <v>18</v>
      </c>
      <c r="F1569" s="1">
        <v>1</v>
      </c>
      <c r="G1569" s="1" t="s">
        <v>23</v>
      </c>
      <c r="H1569" s="1">
        <v>0</v>
      </c>
      <c r="I1569" s="1">
        <f t="shared" si="405"/>
        <v>0</v>
      </c>
      <c r="J1569" s="1" t="s">
        <v>24</v>
      </c>
      <c r="K1569" s="1">
        <v>2</v>
      </c>
      <c r="L1569" s="1" t="s">
        <v>16</v>
      </c>
      <c r="M1569" s="1" t="b">
        <v>0</v>
      </c>
      <c r="N1569" s="2" t="s">
        <v>17</v>
      </c>
      <c r="O1569">
        <f t="shared" si="406"/>
        <v>11</v>
      </c>
      <c r="P1569">
        <f t="shared" si="407"/>
        <v>3</v>
      </c>
      <c r="Q1569">
        <f>IF(G1569="B",VLOOKUP(F1569,room_rates!$A$2:$G$8,3,FALSE),IF(G1569="P",VLOOKUP(F1569,room_rates!$A$2:$G$8,6,FALSE),IF(G1569="M",VLOOKUP(F1569,room_rates!$A$2:$G$8,7,FALSE),"")))</f>
        <v>120</v>
      </c>
      <c r="R1569">
        <f t="shared" si="408"/>
        <v>0</v>
      </c>
      <c r="S1569">
        <f>IF(J1569="Online Travel Agency",VLOOKUP(F1569,room_rates!$A$2:$G$8,3,FALSE)*15%,0)</f>
        <v>18</v>
      </c>
      <c r="T1569">
        <f t="shared" si="409"/>
        <v>0</v>
      </c>
      <c r="U1569">
        <f t="shared" si="410"/>
        <v>612</v>
      </c>
      <c r="V1569">
        <f t="shared" si="411"/>
        <v>6</v>
      </c>
    </row>
    <row r="1570" spans="1:22" ht="14.25" customHeight="1" x14ac:dyDescent="0.35">
      <c r="A1570" s="1">
        <v>1000993</v>
      </c>
      <c r="B1570" s="3">
        <v>45757</v>
      </c>
      <c r="C1570" s="3">
        <v>45757</v>
      </c>
      <c r="D1570" s="3">
        <v>45759</v>
      </c>
      <c r="E1570" s="1" t="s">
        <v>21</v>
      </c>
      <c r="F1570" s="1">
        <v>3</v>
      </c>
      <c r="G1570" s="1" t="s">
        <v>23</v>
      </c>
      <c r="H1570" s="1">
        <v>0</v>
      </c>
      <c r="I1570" s="1">
        <f t="shared" si="405"/>
        <v>0</v>
      </c>
      <c r="J1570" s="1" t="s">
        <v>20</v>
      </c>
      <c r="K1570" s="1">
        <v>1</v>
      </c>
      <c r="L1570" s="1" t="s">
        <v>19</v>
      </c>
      <c r="M1570" s="1" t="b">
        <v>0</v>
      </c>
      <c r="N1570" s="2" t="s">
        <v>17</v>
      </c>
      <c r="O1570">
        <f t="shared" si="406"/>
        <v>0</v>
      </c>
      <c r="P1570">
        <f t="shared" si="407"/>
        <v>2</v>
      </c>
      <c r="Q1570">
        <f>IF(G1570="B",VLOOKUP(F1570,room_rates!$A$2:$G$8,3,FALSE),IF(G1570="P",VLOOKUP(F1570,room_rates!$A$2:$G$8,6,FALSE),IF(G1570="M",VLOOKUP(F1570,room_rates!$A$2:$G$8,7,FALSE),"")))</f>
        <v>220</v>
      </c>
      <c r="R1570">
        <f t="shared" si="408"/>
        <v>0</v>
      </c>
      <c r="S1570">
        <f>IF(J1570="Online Travel Agency",VLOOKUP(F1570,room_rates!$A$2:$G$8,3,FALSE)*15%,0)</f>
        <v>0</v>
      </c>
      <c r="T1570">
        <f t="shared" si="409"/>
        <v>0</v>
      </c>
      <c r="U1570">
        <f t="shared" si="410"/>
        <v>440</v>
      </c>
      <c r="V1570">
        <f t="shared" si="411"/>
        <v>2</v>
      </c>
    </row>
    <row r="1571" spans="1:22" ht="14.25" customHeight="1" x14ac:dyDescent="0.35">
      <c r="A1571" s="1">
        <v>1001164</v>
      </c>
      <c r="B1571" s="3">
        <v>45757</v>
      </c>
      <c r="C1571" s="3">
        <v>45757</v>
      </c>
      <c r="D1571" s="3">
        <v>45760</v>
      </c>
      <c r="E1571" s="1" t="s">
        <v>13</v>
      </c>
      <c r="F1571" s="1">
        <v>7</v>
      </c>
      <c r="G1571" s="1" t="s">
        <v>23</v>
      </c>
      <c r="H1571" s="1">
        <v>0</v>
      </c>
      <c r="I1571" s="1">
        <f t="shared" si="405"/>
        <v>0</v>
      </c>
      <c r="J1571" s="1" t="s">
        <v>20</v>
      </c>
      <c r="K1571" s="1">
        <v>2</v>
      </c>
      <c r="L1571" s="1" t="s">
        <v>19</v>
      </c>
      <c r="M1571" s="1" t="b">
        <v>0</v>
      </c>
      <c r="N1571" s="2" t="s">
        <v>17</v>
      </c>
      <c r="O1571">
        <f t="shared" si="406"/>
        <v>0</v>
      </c>
      <c r="P1571">
        <f t="shared" si="407"/>
        <v>3</v>
      </c>
      <c r="Q1571">
        <f>IF(G1571="B",VLOOKUP(F1571,room_rates!$A$2:$G$8,3,FALSE),IF(G1571="P",VLOOKUP(F1571,room_rates!$A$2:$G$8,6,FALSE),IF(G1571="M",VLOOKUP(F1571,room_rates!$A$2:$G$8,7,FALSE),"")))</f>
        <v>450</v>
      </c>
      <c r="R1571">
        <f t="shared" si="408"/>
        <v>0</v>
      </c>
      <c r="S1571">
        <f>IF(J1571="Online Travel Agency",VLOOKUP(F1571,room_rates!$A$2:$G$8,3,FALSE)*15%,0)</f>
        <v>0</v>
      </c>
      <c r="T1571">
        <f t="shared" si="409"/>
        <v>0</v>
      </c>
      <c r="U1571">
        <f t="shared" si="410"/>
        <v>2700</v>
      </c>
      <c r="V1571">
        <f t="shared" si="411"/>
        <v>6</v>
      </c>
    </row>
    <row r="1572" spans="1:22" ht="14.25" customHeight="1" x14ac:dyDescent="0.35">
      <c r="A1572" s="1">
        <v>1001246</v>
      </c>
      <c r="B1572" s="3">
        <v>45744</v>
      </c>
      <c r="C1572" s="3">
        <v>45757</v>
      </c>
      <c r="D1572" s="3">
        <v>45760</v>
      </c>
      <c r="E1572" s="1" t="s">
        <v>18</v>
      </c>
      <c r="F1572" s="1">
        <v>1</v>
      </c>
      <c r="G1572" s="1" t="s">
        <v>23</v>
      </c>
      <c r="H1572" s="1">
        <v>0</v>
      </c>
      <c r="I1572" s="1">
        <f t="shared" si="405"/>
        <v>0</v>
      </c>
      <c r="J1572" s="1" t="s">
        <v>24</v>
      </c>
      <c r="K1572" s="1">
        <v>2</v>
      </c>
      <c r="L1572" s="1" t="s">
        <v>16</v>
      </c>
      <c r="M1572" s="1" t="b">
        <v>0</v>
      </c>
      <c r="N1572" s="2" t="s">
        <v>17</v>
      </c>
      <c r="O1572">
        <f t="shared" si="406"/>
        <v>13</v>
      </c>
      <c r="P1572">
        <f t="shared" si="407"/>
        <v>3</v>
      </c>
      <c r="Q1572">
        <f>IF(G1572="B",VLOOKUP(F1572,room_rates!$A$2:$G$8,3,FALSE),IF(G1572="P",VLOOKUP(F1572,room_rates!$A$2:$G$8,6,FALSE),IF(G1572="M",VLOOKUP(F1572,room_rates!$A$2:$G$8,7,FALSE),"")))</f>
        <v>120</v>
      </c>
      <c r="R1572">
        <f t="shared" si="408"/>
        <v>0</v>
      </c>
      <c r="S1572">
        <f>IF(J1572="Online Travel Agency",VLOOKUP(F1572,room_rates!$A$2:$G$8,3,FALSE)*15%,0)</f>
        <v>18</v>
      </c>
      <c r="T1572">
        <f t="shared" si="409"/>
        <v>0</v>
      </c>
      <c r="U1572">
        <f t="shared" si="410"/>
        <v>612</v>
      </c>
      <c r="V1572">
        <f t="shared" si="411"/>
        <v>6</v>
      </c>
    </row>
    <row r="1573" spans="1:22" ht="14.25" customHeight="1" x14ac:dyDescent="0.35">
      <c r="A1573" s="1">
        <v>1001537</v>
      </c>
      <c r="B1573" s="3">
        <v>45757</v>
      </c>
      <c r="C1573" s="3">
        <v>45757</v>
      </c>
      <c r="D1573" s="3">
        <v>45759</v>
      </c>
      <c r="E1573" s="1" t="s">
        <v>13</v>
      </c>
      <c r="F1573" s="1">
        <v>6</v>
      </c>
      <c r="G1573" s="1" t="s">
        <v>23</v>
      </c>
      <c r="H1573" s="1">
        <v>0</v>
      </c>
      <c r="I1573" s="1">
        <f t="shared" ref="I1573:I1636" si="412">H1573/100</f>
        <v>0</v>
      </c>
      <c r="J1573" s="1" t="s">
        <v>20</v>
      </c>
      <c r="K1573" s="1">
        <v>3</v>
      </c>
      <c r="L1573" s="1" t="s">
        <v>16</v>
      </c>
      <c r="M1573" s="1" t="b">
        <v>1</v>
      </c>
      <c r="N1573" s="2" t="s">
        <v>17</v>
      </c>
      <c r="O1573">
        <f t="shared" ref="O1573:O1636" si="413">C1573-B1573</f>
        <v>0</v>
      </c>
      <c r="P1573">
        <f t="shared" ref="P1573:P1636" si="414">D1573-C1573</f>
        <v>2</v>
      </c>
      <c r="Q1573">
        <f>IF(G1573="B",VLOOKUP(F1573,room_rates!$A$2:$G$8,3,FALSE),IF(G1573="P",VLOOKUP(F1573,room_rates!$A$2:$G$8,6,FALSE),IF(G1573="M",VLOOKUP(F1573,room_rates!$A$2:$G$8,7,FALSE),"")))</f>
        <v>350</v>
      </c>
      <c r="R1573">
        <f t="shared" ref="R1573:R1636" si="415">Q1573*(H1573/100)</f>
        <v>0</v>
      </c>
      <c r="S1573">
        <f>IF(J1573="Online Travel Agency",VLOOKUP(F1573,room_rates!$A$2:$G$8,3,FALSE)*15%,0)</f>
        <v>0</v>
      </c>
      <c r="T1573">
        <f t="shared" ref="T1573:T1636" si="416">IF(M1573=TRUE, Q1573*1%,0)</f>
        <v>3.5</v>
      </c>
      <c r="U1573">
        <f t="shared" ref="U1573:U1636" si="417">(Q1573-R1573-S1573-T1573)*V1573</f>
        <v>2079</v>
      </c>
      <c r="V1573">
        <f t="shared" ref="V1573:V1636" si="418">K1573*P1573</f>
        <v>6</v>
      </c>
    </row>
    <row r="1574" spans="1:22" ht="14.25" customHeight="1" x14ac:dyDescent="0.35">
      <c r="A1574" s="1">
        <v>1001538</v>
      </c>
      <c r="B1574" s="3">
        <v>45721</v>
      </c>
      <c r="C1574" s="3">
        <v>45757</v>
      </c>
      <c r="D1574" s="3">
        <v>45758</v>
      </c>
      <c r="E1574" s="1" t="s">
        <v>21</v>
      </c>
      <c r="F1574" s="1">
        <v>3</v>
      </c>
      <c r="G1574" s="1" t="s">
        <v>23</v>
      </c>
      <c r="H1574" s="1">
        <v>0</v>
      </c>
      <c r="I1574" s="1">
        <f t="shared" si="412"/>
        <v>0</v>
      </c>
      <c r="J1574" s="1" t="s">
        <v>15</v>
      </c>
      <c r="K1574" s="1">
        <v>3</v>
      </c>
      <c r="L1574" s="1" t="s">
        <v>16</v>
      </c>
      <c r="M1574" s="1" t="b">
        <v>0</v>
      </c>
      <c r="N1574" s="2" t="s">
        <v>17</v>
      </c>
      <c r="O1574">
        <f t="shared" si="413"/>
        <v>36</v>
      </c>
      <c r="P1574">
        <f t="shared" si="414"/>
        <v>1</v>
      </c>
      <c r="Q1574">
        <f>IF(G1574="B",VLOOKUP(F1574,room_rates!$A$2:$G$8,3,FALSE),IF(G1574="P",VLOOKUP(F1574,room_rates!$A$2:$G$8,6,FALSE),IF(G1574="M",VLOOKUP(F1574,room_rates!$A$2:$G$8,7,FALSE),"")))</f>
        <v>220</v>
      </c>
      <c r="R1574">
        <f t="shared" si="415"/>
        <v>0</v>
      </c>
      <c r="S1574">
        <f>IF(J1574="Online Travel Agency",VLOOKUP(F1574,room_rates!$A$2:$G$8,3,FALSE)*15%,0)</f>
        <v>0</v>
      </c>
      <c r="T1574">
        <f t="shared" si="416"/>
        <v>0</v>
      </c>
      <c r="U1574">
        <f t="shared" si="417"/>
        <v>660</v>
      </c>
      <c r="V1574">
        <f t="shared" si="418"/>
        <v>3</v>
      </c>
    </row>
    <row r="1575" spans="1:22" ht="14.25" customHeight="1" x14ac:dyDescent="0.35">
      <c r="A1575" s="1">
        <v>1003067</v>
      </c>
      <c r="B1575" s="3">
        <v>45738</v>
      </c>
      <c r="C1575" s="3">
        <v>45757</v>
      </c>
      <c r="D1575" s="3">
        <v>45759</v>
      </c>
      <c r="E1575" s="1" t="s">
        <v>13</v>
      </c>
      <c r="F1575" s="1">
        <v>6</v>
      </c>
      <c r="G1575" s="1" t="s">
        <v>23</v>
      </c>
      <c r="H1575" s="1">
        <v>0</v>
      </c>
      <c r="I1575" s="1">
        <f t="shared" si="412"/>
        <v>0</v>
      </c>
      <c r="J1575" s="1" t="s">
        <v>24</v>
      </c>
      <c r="K1575" s="1">
        <v>2</v>
      </c>
      <c r="L1575" s="1" t="s">
        <v>19</v>
      </c>
      <c r="M1575" s="1" t="b">
        <v>0</v>
      </c>
      <c r="N1575" s="2" t="s">
        <v>17</v>
      </c>
      <c r="O1575">
        <f t="shared" si="413"/>
        <v>19</v>
      </c>
      <c r="P1575">
        <f t="shared" si="414"/>
        <v>2</v>
      </c>
      <c r="Q1575">
        <f>IF(G1575="B",VLOOKUP(F1575,room_rates!$A$2:$G$8,3,FALSE),IF(G1575="P",VLOOKUP(F1575,room_rates!$A$2:$G$8,6,FALSE),IF(G1575="M",VLOOKUP(F1575,room_rates!$A$2:$G$8,7,FALSE),"")))</f>
        <v>350</v>
      </c>
      <c r="R1575">
        <f t="shared" si="415"/>
        <v>0</v>
      </c>
      <c r="S1575">
        <f>IF(J1575="Online Travel Agency",VLOOKUP(F1575,room_rates!$A$2:$G$8,3,FALSE)*15%,0)</f>
        <v>52.5</v>
      </c>
      <c r="T1575">
        <f t="shared" si="416"/>
        <v>0</v>
      </c>
      <c r="U1575">
        <f t="shared" si="417"/>
        <v>1190</v>
      </c>
      <c r="V1575">
        <f t="shared" si="418"/>
        <v>4</v>
      </c>
    </row>
    <row r="1576" spans="1:22" ht="14.25" customHeight="1" x14ac:dyDescent="0.35">
      <c r="A1576" s="1">
        <v>1003453</v>
      </c>
      <c r="B1576" s="3">
        <v>45757</v>
      </c>
      <c r="C1576" s="3">
        <v>45757</v>
      </c>
      <c r="D1576" s="3">
        <v>45759</v>
      </c>
      <c r="E1576" s="1" t="s">
        <v>18</v>
      </c>
      <c r="F1576" s="1">
        <v>2</v>
      </c>
      <c r="G1576" s="1" t="s">
        <v>23</v>
      </c>
      <c r="H1576" s="1">
        <v>0</v>
      </c>
      <c r="I1576" s="1">
        <f t="shared" si="412"/>
        <v>0</v>
      </c>
      <c r="J1576" s="1" t="s">
        <v>20</v>
      </c>
      <c r="K1576" s="1">
        <v>2</v>
      </c>
      <c r="L1576" s="1" t="s">
        <v>19</v>
      </c>
      <c r="M1576" s="1" t="b">
        <v>0</v>
      </c>
      <c r="N1576" s="2" t="s">
        <v>17</v>
      </c>
      <c r="O1576">
        <f t="shared" si="413"/>
        <v>0</v>
      </c>
      <c r="P1576">
        <f t="shared" si="414"/>
        <v>2</v>
      </c>
      <c r="Q1576">
        <f>IF(G1576="B",VLOOKUP(F1576,room_rates!$A$2:$G$8,3,FALSE),IF(G1576="P",VLOOKUP(F1576,room_rates!$A$2:$G$8,6,FALSE),IF(G1576="M",VLOOKUP(F1576,room_rates!$A$2:$G$8,7,FALSE),"")))</f>
        <v>140</v>
      </c>
      <c r="R1576">
        <f t="shared" si="415"/>
        <v>0</v>
      </c>
      <c r="S1576">
        <f>IF(J1576="Online Travel Agency",VLOOKUP(F1576,room_rates!$A$2:$G$8,3,FALSE)*15%,0)</f>
        <v>0</v>
      </c>
      <c r="T1576">
        <f t="shared" si="416"/>
        <v>0</v>
      </c>
      <c r="U1576">
        <f t="shared" si="417"/>
        <v>560</v>
      </c>
      <c r="V1576">
        <f t="shared" si="418"/>
        <v>4</v>
      </c>
    </row>
    <row r="1577" spans="1:22" ht="14.25" customHeight="1" x14ac:dyDescent="0.35">
      <c r="A1577" s="1">
        <v>1003994</v>
      </c>
      <c r="B1577" s="3">
        <v>45741</v>
      </c>
      <c r="C1577" s="3">
        <v>45757</v>
      </c>
      <c r="D1577" s="3">
        <v>45760</v>
      </c>
      <c r="E1577" s="1" t="s">
        <v>18</v>
      </c>
      <c r="F1577" s="1">
        <v>1</v>
      </c>
      <c r="G1577" s="1" t="s">
        <v>23</v>
      </c>
      <c r="H1577" s="1">
        <v>0</v>
      </c>
      <c r="I1577" s="1">
        <f t="shared" si="412"/>
        <v>0</v>
      </c>
      <c r="J1577" s="1" t="s">
        <v>15</v>
      </c>
      <c r="K1577" s="1">
        <v>2</v>
      </c>
      <c r="L1577" s="1" t="s">
        <v>19</v>
      </c>
      <c r="M1577" s="1" t="b">
        <v>1</v>
      </c>
      <c r="N1577" s="2" t="s">
        <v>17</v>
      </c>
      <c r="O1577">
        <f t="shared" si="413"/>
        <v>16</v>
      </c>
      <c r="P1577">
        <f t="shared" si="414"/>
        <v>3</v>
      </c>
      <c r="Q1577">
        <f>IF(G1577="B",VLOOKUP(F1577,room_rates!$A$2:$G$8,3,FALSE),IF(G1577="P",VLOOKUP(F1577,room_rates!$A$2:$G$8,6,FALSE),IF(G1577="M",VLOOKUP(F1577,room_rates!$A$2:$G$8,7,FALSE),"")))</f>
        <v>120</v>
      </c>
      <c r="R1577">
        <f t="shared" si="415"/>
        <v>0</v>
      </c>
      <c r="S1577">
        <f>IF(J1577="Online Travel Agency",VLOOKUP(F1577,room_rates!$A$2:$G$8,3,FALSE)*15%,0)</f>
        <v>0</v>
      </c>
      <c r="T1577">
        <f t="shared" si="416"/>
        <v>1.2</v>
      </c>
      <c r="U1577">
        <f t="shared" si="417"/>
        <v>712.8</v>
      </c>
      <c r="V1577">
        <f t="shared" si="418"/>
        <v>6</v>
      </c>
    </row>
    <row r="1578" spans="1:22" ht="14.25" customHeight="1" x14ac:dyDescent="0.35">
      <c r="A1578" s="1">
        <v>1000924</v>
      </c>
      <c r="B1578" s="3">
        <v>45745</v>
      </c>
      <c r="C1578" s="3">
        <v>45758</v>
      </c>
      <c r="D1578" s="3">
        <v>45760</v>
      </c>
      <c r="E1578" s="1" t="s">
        <v>13</v>
      </c>
      <c r="F1578" s="1">
        <v>6</v>
      </c>
      <c r="G1578" s="1" t="s">
        <v>23</v>
      </c>
      <c r="H1578" s="1">
        <v>0</v>
      </c>
      <c r="I1578" s="1">
        <f t="shared" si="412"/>
        <v>0</v>
      </c>
      <c r="J1578" s="1" t="s">
        <v>15</v>
      </c>
      <c r="K1578" s="1">
        <v>2</v>
      </c>
      <c r="L1578" s="1" t="s">
        <v>16</v>
      </c>
      <c r="M1578" s="1" t="b">
        <v>0</v>
      </c>
      <c r="N1578" s="2" t="s">
        <v>17</v>
      </c>
      <c r="O1578">
        <f t="shared" si="413"/>
        <v>13</v>
      </c>
      <c r="P1578">
        <f t="shared" si="414"/>
        <v>2</v>
      </c>
      <c r="Q1578">
        <f>IF(G1578="B",VLOOKUP(F1578,room_rates!$A$2:$G$8,3,FALSE),IF(G1578="P",VLOOKUP(F1578,room_rates!$A$2:$G$8,6,FALSE),IF(G1578="M",VLOOKUP(F1578,room_rates!$A$2:$G$8,7,FALSE),"")))</f>
        <v>350</v>
      </c>
      <c r="R1578">
        <f t="shared" si="415"/>
        <v>0</v>
      </c>
      <c r="S1578">
        <f>IF(J1578="Online Travel Agency",VLOOKUP(F1578,room_rates!$A$2:$G$8,3,FALSE)*15%,0)</f>
        <v>0</v>
      </c>
      <c r="T1578">
        <f t="shared" si="416"/>
        <v>0</v>
      </c>
      <c r="U1578">
        <f t="shared" si="417"/>
        <v>1400</v>
      </c>
      <c r="V1578">
        <f t="shared" si="418"/>
        <v>4</v>
      </c>
    </row>
    <row r="1579" spans="1:22" ht="14.25" customHeight="1" x14ac:dyDescent="0.35">
      <c r="A1579" s="1">
        <v>1002039</v>
      </c>
      <c r="B1579" s="3">
        <v>45758</v>
      </c>
      <c r="C1579" s="3">
        <v>45758</v>
      </c>
      <c r="D1579" s="3">
        <v>45760</v>
      </c>
      <c r="E1579" s="1" t="s">
        <v>13</v>
      </c>
      <c r="F1579" s="1">
        <v>6</v>
      </c>
      <c r="G1579" s="1" t="s">
        <v>23</v>
      </c>
      <c r="H1579" s="1">
        <v>0</v>
      </c>
      <c r="I1579" s="1">
        <f t="shared" si="412"/>
        <v>0</v>
      </c>
      <c r="J1579" s="1" t="s">
        <v>20</v>
      </c>
      <c r="K1579" s="1">
        <v>1</v>
      </c>
      <c r="L1579" s="1" t="s">
        <v>19</v>
      </c>
      <c r="M1579" s="1" t="b">
        <v>0</v>
      </c>
      <c r="N1579" s="2" t="s">
        <v>17</v>
      </c>
      <c r="O1579">
        <f t="shared" si="413"/>
        <v>0</v>
      </c>
      <c r="P1579">
        <f t="shared" si="414"/>
        <v>2</v>
      </c>
      <c r="Q1579">
        <f>IF(G1579="B",VLOOKUP(F1579,room_rates!$A$2:$G$8,3,FALSE),IF(G1579="P",VLOOKUP(F1579,room_rates!$A$2:$G$8,6,FALSE),IF(G1579="M",VLOOKUP(F1579,room_rates!$A$2:$G$8,7,FALSE),"")))</f>
        <v>350</v>
      </c>
      <c r="R1579">
        <f t="shared" si="415"/>
        <v>0</v>
      </c>
      <c r="S1579">
        <f>IF(J1579="Online Travel Agency",VLOOKUP(F1579,room_rates!$A$2:$G$8,3,FALSE)*15%,0)</f>
        <v>0</v>
      </c>
      <c r="T1579">
        <f t="shared" si="416"/>
        <v>0</v>
      </c>
      <c r="U1579">
        <f t="shared" si="417"/>
        <v>700</v>
      </c>
      <c r="V1579">
        <f t="shared" si="418"/>
        <v>2</v>
      </c>
    </row>
    <row r="1580" spans="1:22" ht="14.25" customHeight="1" x14ac:dyDescent="0.35">
      <c r="A1580" s="1">
        <v>1002253</v>
      </c>
      <c r="B1580" s="3">
        <v>45735</v>
      </c>
      <c r="C1580" s="3">
        <v>45758</v>
      </c>
      <c r="D1580" s="3">
        <v>45760</v>
      </c>
      <c r="E1580" s="1" t="s">
        <v>18</v>
      </c>
      <c r="F1580" s="1">
        <v>1</v>
      </c>
      <c r="G1580" s="1" t="s">
        <v>23</v>
      </c>
      <c r="H1580" s="1">
        <v>0</v>
      </c>
      <c r="I1580" s="1">
        <f t="shared" si="412"/>
        <v>0</v>
      </c>
      <c r="J1580" s="1" t="s">
        <v>15</v>
      </c>
      <c r="K1580" s="1">
        <v>2</v>
      </c>
      <c r="L1580" s="1" t="s">
        <v>16</v>
      </c>
      <c r="M1580" s="1" t="b">
        <v>0</v>
      </c>
      <c r="N1580" s="2" t="s">
        <v>17</v>
      </c>
      <c r="O1580">
        <f t="shared" si="413"/>
        <v>23</v>
      </c>
      <c r="P1580">
        <f t="shared" si="414"/>
        <v>2</v>
      </c>
      <c r="Q1580">
        <f>IF(G1580="B",VLOOKUP(F1580,room_rates!$A$2:$G$8,3,FALSE),IF(G1580="P",VLOOKUP(F1580,room_rates!$A$2:$G$8,6,FALSE),IF(G1580="M",VLOOKUP(F1580,room_rates!$A$2:$G$8,7,FALSE),"")))</f>
        <v>120</v>
      </c>
      <c r="R1580">
        <f t="shared" si="415"/>
        <v>0</v>
      </c>
      <c r="S1580">
        <f>IF(J1580="Online Travel Agency",VLOOKUP(F1580,room_rates!$A$2:$G$8,3,FALSE)*15%,0)</f>
        <v>0</v>
      </c>
      <c r="T1580">
        <f t="shared" si="416"/>
        <v>0</v>
      </c>
      <c r="U1580">
        <f t="shared" si="417"/>
        <v>480</v>
      </c>
      <c r="V1580">
        <f t="shared" si="418"/>
        <v>4</v>
      </c>
    </row>
    <row r="1581" spans="1:22" ht="14.25" customHeight="1" x14ac:dyDescent="0.35">
      <c r="A1581" s="1">
        <v>1002491</v>
      </c>
      <c r="B1581" s="3">
        <v>45742</v>
      </c>
      <c r="C1581" s="3">
        <v>45758</v>
      </c>
      <c r="D1581" s="3">
        <v>45760</v>
      </c>
      <c r="E1581" s="1" t="s">
        <v>13</v>
      </c>
      <c r="F1581" s="1">
        <v>6</v>
      </c>
      <c r="G1581" s="1" t="s">
        <v>23</v>
      </c>
      <c r="H1581" s="1">
        <v>0</v>
      </c>
      <c r="I1581" s="1">
        <f t="shared" si="412"/>
        <v>0</v>
      </c>
      <c r="J1581" s="1" t="s">
        <v>24</v>
      </c>
      <c r="K1581" s="1">
        <v>1</v>
      </c>
      <c r="L1581" s="1" t="s">
        <v>19</v>
      </c>
      <c r="M1581" s="1" t="b">
        <v>0</v>
      </c>
      <c r="N1581" s="2" t="s">
        <v>17</v>
      </c>
      <c r="O1581">
        <f t="shared" si="413"/>
        <v>16</v>
      </c>
      <c r="P1581">
        <f t="shared" si="414"/>
        <v>2</v>
      </c>
      <c r="Q1581">
        <f>IF(G1581="B",VLOOKUP(F1581,room_rates!$A$2:$G$8,3,FALSE),IF(G1581="P",VLOOKUP(F1581,room_rates!$A$2:$G$8,6,FALSE),IF(G1581="M",VLOOKUP(F1581,room_rates!$A$2:$G$8,7,FALSE),"")))</f>
        <v>350</v>
      </c>
      <c r="R1581">
        <f t="shared" si="415"/>
        <v>0</v>
      </c>
      <c r="S1581">
        <f>IF(J1581="Online Travel Agency",VLOOKUP(F1581,room_rates!$A$2:$G$8,3,FALSE)*15%,0)</f>
        <v>52.5</v>
      </c>
      <c r="T1581">
        <f t="shared" si="416"/>
        <v>0</v>
      </c>
      <c r="U1581">
        <f t="shared" si="417"/>
        <v>595</v>
      </c>
      <c r="V1581">
        <f t="shared" si="418"/>
        <v>2</v>
      </c>
    </row>
    <row r="1582" spans="1:22" ht="14.25" customHeight="1" x14ac:dyDescent="0.35">
      <c r="A1582" s="1">
        <v>1003667</v>
      </c>
      <c r="B1582" s="3">
        <v>45739</v>
      </c>
      <c r="C1582" s="3">
        <v>45758</v>
      </c>
      <c r="D1582" s="3">
        <v>45760</v>
      </c>
      <c r="E1582" s="1" t="s">
        <v>18</v>
      </c>
      <c r="F1582" s="1">
        <v>1</v>
      </c>
      <c r="G1582" s="1" t="s">
        <v>23</v>
      </c>
      <c r="H1582" s="1">
        <v>0</v>
      </c>
      <c r="I1582" s="1">
        <f t="shared" si="412"/>
        <v>0</v>
      </c>
      <c r="J1582" s="1" t="s">
        <v>24</v>
      </c>
      <c r="K1582" s="1">
        <v>2</v>
      </c>
      <c r="L1582" s="1" t="s">
        <v>19</v>
      </c>
      <c r="M1582" s="1" t="b">
        <v>1</v>
      </c>
      <c r="N1582" s="2" t="s">
        <v>17</v>
      </c>
      <c r="O1582">
        <f t="shared" si="413"/>
        <v>19</v>
      </c>
      <c r="P1582">
        <f t="shared" si="414"/>
        <v>2</v>
      </c>
      <c r="Q1582">
        <f>IF(G1582="B",VLOOKUP(F1582,room_rates!$A$2:$G$8,3,FALSE),IF(G1582="P",VLOOKUP(F1582,room_rates!$A$2:$G$8,6,FALSE),IF(G1582="M",VLOOKUP(F1582,room_rates!$A$2:$G$8,7,FALSE),"")))</f>
        <v>120</v>
      </c>
      <c r="R1582">
        <f t="shared" si="415"/>
        <v>0</v>
      </c>
      <c r="S1582">
        <f>IF(J1582="Online Travel Agency",VLOOKUP(F1582,room_rates!$A$2:$G$8,3,FALSE)*15%,0)</f>
        <v>18</v>
      </c>
      <c r="T1582">
        <f t="shared" si="416"/>
        <v>1.2</v>
      </c>
      <c r="U1582">
        <f t="shared" si="417"/>
        <v>403.2</v>
      </c>
      <c r="V1582">
        <f t="shared" si="418"/>
        <v>4</v>
      </c>
    </row>
    <row r="1583" spans="1:22" ht="14.25" customHeight="1" x14ac:dyDescent="0.35">
      <c r="A1583" s="1">
        <v>1000725</v>
      </c>
      <c r="B1583" s="3">
        <v>45759</v>
      </c>
      <c r="C1583" s="3">
        <v>45759</v>
      </c>
      <c r="D1583" s="3">
        <v>45760</v>
      </c>
      <c r="E1583" s="1" t="s">
        <v>13</v>
      </c>
      <c r="F1583" s="1">
        <v>6</v>
      </c>
      <c r="G1583" s="1" t="s">
        <v>23</v>
      </c>
      <c r="H1583" s="1">
        <v>0</v>
      </c>
      <c r="I1583" s="1">
        <f t="shared" si="412"/>
        <v>0</v>
      </c>
      <c r="J1583" s="1" t="s">
        <v>20</v>
      </c>
      <c r="K1583" s="1">
        <v>1</v>
      </c>
      <c r="L1583" s="1" t="s">
        <v>19</v>
      </c>
      <c r="M1583" s="1" t="b">
        <v>0</v>
      </c>
      <c r="N1583" s="2" t="s">
        <v>17</v>
      </c>
      <c r="O1583">
        <f t="shared" si="413"/>
        <v>0</v>
      </c>
      <c r="P1583">
        <f t="shared" si="414"/>
        <v>1</v>
      </c>
      <c r="Q1583">
        <f>IF(G1583="B",VLOOKUP(F1583,room_rates!$A$2:$G$8,3,FALSE),IF(G1583="P",VLOOKUP(F1583,room_rates!$A$2:$G$8,6,FALSE),IF(G1583="M",VLOOKUP(F1583,room_rates!$A$2:$G$8,7,FALSE),"")))</f>
        <v>350</v>
      </c>
      <c r="R1583">
        <f t="shared" si="415"/>
        <v>0</v>
      </c>
      <c r="S1583">
        <f>IF(J1583="Online Travel Agency",VLOOKUP(F1583,room_rates!$A$2:$G$8,3,FALSE)*15%,0)</f>
        <v>0</v>
      </c>
      <c r="T1583">
        <f t="shared" si="416"/>
        <v>0</v>
      </c>
      <c r="U1583">
        <f t="shared" si="417"/>
        <v>350</v>
      </c>
      <c r="V1583">
        <f t="shared" si="418"/>
        <v>1</v>
      </c>
    </row>
    <row r="1584" spans="1:22" ht="14.25" customHeight="1" x14ac:dyDescent="0.35">
      <c r="A1584" s="1">
        <v>1000821</v>
      </c>
      <c r="B1584" s="3">
        <v>45759</v>
      </c>
      <c r="C1584" s="3">
        <v>45759</v>
      </c>
      <c r="D1584" s="3">
        <v>45760</v>
      </c>
      <c r="E1584" s="1" t="s">
        <v>13</v>
      </c>
      <c r="F1584" s="1">
        <v>6</v>
      </c>
      <c r="G1584" s="1" t="s">
        <v>23</v>
      </c>
      <c r="H1584" s="1">
        <v>0</v>
      </c>
      <c r="I1584" s="1">
        <f t="shared" si="412"/>
        <v>0</v>
      </c>
      <c r="J1584" s="1" t="s">
        <v>20</v>
      </c>
      <c r="K1584" s="1">
        <v>2</v>
      </c>
      <c r="L1584" s="1" t="s">
        <v>16</v>
      </c>
      <c r="M1584" s="1" t="b">
        <v>0</v>
      </c>
      <c r="N1584" s="2" t="s">
        <v>17</v>
      </c>
      <c r="O1584">
        <f t="shared" si="413"/>
        <v>0</v>
      </c>
      <c r="P1584">
        <f t="shared" si="414"/>
        <v>1</v>
      </c>
      <c r="Q1584">
        <f>IF(G1584="B",VLOOKUP(F1584,room_rates!$A$2:$G$8,3,FALSE),IF(G1584="P",VLOOKUP(F1584,room_rates!$A$2:$G$8,6,FALSE),IF(G1584="M",VLOOKUP(F1584,room_rates!$A$2:$G$8,7,FALSE),"")))</f>
        <v>350</v>
      </c>
      <c r="R1584">
        <f t="shared" si="415"/>
        <v>0</v>
      </c>
      <c r="S1584">
        <f>IF(J1584="Online Travel Agency",VLOOKUP(F1584,room_rates!$A$2:$G$8,3,FALSE)*15%,0)</f>
        <v>0</v>
      </c>
      <c r="T1584">
        <f t="shared" si="416"/>
        <v>0</v>
      </c>
      <c r="U1584">
        <f t="shared" si="417"/>
        <v>700</v>
      </c>
      <c r="V1584">
        <f t="shared" si="418"/>
        <v>2</v>
      </c>
    </row>
    <row r="1585" spans="1:22" ht="14.25" customHeight="1" x14ac:dyDescent="0.35">
      <c r="A1585" s="1">
        <v>1000857</v>
      </c>
      <c r="B1585" s="3">
        <v>45739</v>
      </c>
      <c r="C1585" s="3">
        <v>45759</v>
      </c>
      <c r="D1585" s="3">
        <v>45762</v>
      </c>
      <c r="E1585" s="1" t="s">
        <v>18</v>
      </c>
      <c r="F1585" s="1">
        <v>1</v>
      </c>
      <c r="G1585" s="1" t="s">
        <v>23</v>
      </c>
      <c r="H1585" s="1">
        <v>0</v>
      </c>
      <c r="I1585" s="1">
        <f t="shared" si="412"/>
        <v>0</v>
      </c>
      <c r="J1585" s="1" t="s">
        <v>24</v>
      </c>
      <c r="K1585" s="1">
        <v>1</v>
      </c>
      <c r="L1585" s="1" t="s">
        <v>19</v>
      </c>
      <c r="M1585" s="1" t="b">
        <v>0</v>
      </c>
      <c r="N1585" s="2" t="s">
        <v>17</v>
      </c>
      <c r="O1585">
        <f t="shared" si="413"/>
        <v>20</v>
      </c>
      <c r="P1585">
        <f t="shared" si="414"/>
        <v>3</v>
      </c>
      <c r="Q1585">
        <f>IF(G1585="B",VLOOKUP(F1585,room_rates!$A$2:$G$8,3,FALSE),IF(G1585="P",VLOOKUP(F1585,room_rates!$A$2:$G$8,6,FALSE),IF(G1585="M",VLOOKUP(F1585,room_rates!$A$2:$G$8,7,FALSE),"")))</f>
        <v>120</v>
      </c>
      <c r="R1585">
        <f t="shared" si="415"/>
        <v>0</v>
      </c>
      <c r="S1585">
        <f>IF(J1585="Online Travel Agency",VLOOKUP(F1585,room_rates!$A$2:$G$8,3,FALSE)*15%,0)</f>
        <v>18</v>
      </c>
      <c r="T1585">
        <f t="shared" si="416"/>
        <v>0</v>
      </c>
      <c r="U1585">
        <f t="shared" si="417"/>
        <v>306</v>
      </c>
      <c r="V1585">
        <f t="shared" si="418"/>
        <v>3</v>
      </c>
    </row>
    <row r="1586" spans="1:22" ht="14.25" customHeight="1" x14ac:dyDescent="0.35">
      <c r="A1586" s="1">
        <v>1001287</v>
      </c>
      <c r="B1586" s="3">
        <v>45759</v>
      </c>
      <c r="C1586" s="3">
        <v>45759</v>
      </c>
      <c r="D1586" s="3">
        <v>45760</v>
      </c>
      <c r="E1586" s="1" t="s">
        <v>21</v>
      </c>
      <c r="F1586" s="1">
        <v>3</v>
      </c>
      <c r="G1586" s="1" t="s">
        <v>23</v>
      </c>
      <c r="H1586" s="1">
        <v>0</v>
      </c>
      <c r="I1586" s="1">
        <f t="shared" si="412"/>
        <v>0</v>
      </c>
      <c r="J1586" s="1" t="s">
        <v>20</v>
      </c>
      <c r="K1586" s="1">
        <v>3</v>
      </c>
      <c r="L1586" s="1" t="s">
        <v>16</v>
      </c>
      <c r="M1586" s="1" t="b">
        <v>1</v>
      </c>
      <c r="N1586" s="2" t="s">
        <v>17</v>
      </c>
      <c r="O1586">
        <f t="shared" si="413"/>
        <v>0</v>
      </c>
      <c r="P1586">
        <f t="shared" si="414"/>
        <v>1</v>
      </c>
      <c r="Q1586">
        <f>IF(G1586="B",VLOOKUP(F1586,room_rates!$A$2:$G$8,3,FALSE),IF(G1586="P",VLOOKUP(F1586,room_rates!$A$2:$G$8,6,FALSE),IF(G1586="M",VLOOKUP(F1586,room_rates!$A$2:$G$8,7,FALSE),"")))</f>
        <v>220</v>
      </c>
      <c r="R1586">
        <f t="shared" si="415"/>
        <v>0</v>
      </c>
      <c r="S1586">
        <f>IF(J1586="Online Travel Agency",VLOOKUP(F1586,room_rates!$A$2:$G$8,3,FALSE)*15%,0)</f>
        <v>0</v>
      </c>
      <c r="T1586">
        <f t="shared" si="416"/>
        <v>2.2000000000000002</v>
      </c>
      <c r="U1586">
        <f t="shared" si="417"/>
        <v>653.40000000000009</v>
      </c>
      <c r="V1586">
        <f t="shared" si="418"/>
        <v>3</v>
      </c>
    </row>
    <row r="1587" spans="1:22" ht="14.25" customHeight="1" x14ac:dyDescent="0.35">
      <c r="A1587" s="1">
        <v>1001493</v>
      </c>
      <c r="B1587" s="3">
        <v>45752</v>
      </c>
      <c r="C1587" s="3">
        <v>45759</v>
      </c>
      <c r="D1587" s="3">
        <v>45760</v>
      </c>
      <c r="E1587" s="1" t="s">
        <v>13</v>
      </c>
      <c r="F1587" s="1">
        <v>6</v>
      </c>
      <c r="G1587" s="1" t="s">
        <v>23</v>
      </c>
      <c r="H1587" s="1">
        <v>0</v>
      </c>
      <c r="I1587" s="1">
        <f t="shared" si="412"/>
        <v>0</v>
      </c>
      <c r="J1587" s="1" t="s">
        <v>24</v>
      </c>
      <c r="K1587" s="1">
        <v>3</v>
      </c>
      <c r="L1587" s="1" t="s">
        <v>16</v>
      </c>
      <c r="M1587" s="1" t="b">
        <v>1</v>
      </c>
      <c r="N1587" s="2" t="s">
        <v>17</v>
      </c>
      <c r="O1587">
        <f t="shared" si="413"/>
        <v>7</v>
      </c>
      <c r="P1587">
        <f t="shared" si="414"/>
        <v>1</v>
      </c>
      <c r="Q1587">
        <f>IF(G1587="B",VLOOKUP(F1587,room_rates!$A$2:$G$8,3,FALSE),IF(G1587="P",VLOOKUP(F1587,room_rates!$A$2:$G$8,6,FALSE),IF(G1587="M",VLOOKUP(F1587,room_rates!$A$2:$G$8,7,FALSE),"")))</f>
        <v>350</v>
      </c>
      <c r="R1587">
        <f t="shared" si="415"/>
        <v>0</v>
      </c>
      <c r="S1587">
        <f>IF(J1587="Online Travel Agency",VLOOKUP(F1587,room_rates!$A$2:$G$8,3,FALSE)*15%,0)</f>
        <v>52.5</v>
      </c>
      <c r="T1587">
        <f t="shared" si="416"/>
        <v>3.5</v>
      </c>
      <c r="U1587">
        <f t="shared" si="417"/>
        <v>882</v>
      </c>
      <c r="V1587">
        <f t="shared" si="418"/>
        <v>3</v>
      </c>
    </row>
    <row r="1588" spans="1:22" ht="14.25" customHeight="1" x14ac:dyDescent="0.35">
      <c r="A1588" s="1">
        <v>1001514</v>
      </c>
      <c r="B1588" s="3">
        <v>45759</v>
      </c>
      <c r="C1588" s="3">
        <v>45759</v>
      </c>
      <c r="D1588" s="3">
        <v>45761</v>
      </c>
      <c r="E1588" s="1" t="s">
        <v>18</v>
      </c>
      <c r="F1588" s="1">
        <v>1</v>
      </c>
      <c r="G1588" s="1" t="s">
        <v>23</v>
      </c>
      <c r="H1588" s="1">
        <v>0</v>
      </c>
      <c r="I1588" s="1">
        <f t="shared" si="412"/>
        <v>0</v>
      </c>
      <c r="J1588" s="1" t="s">
        <v>20</v>
      </c>
      <c r="K1588" s="1">
        <v>2</v>
      </c>
      <c r="L1588" s="1" t="s">
        <v>16</v>
      </c>
      <c r="M1588" s="1" t="b">
        <v>0</v>
      </c>
      <c r="N1588" s="2" t="s">
        <v>17</v>
      </c>
      <c r="O1588">
        <f t="shared" si="413"/>
        <v>0</v>
      </c>
      <c r="P1588">
        <f t="shared" si="414"/>
        <v>2</v>
      </c>
      <c r="Q1588">
        <f>IF(G1588="B",VLOOKUP(F1588,room_rates!$A$2:$G$8,3,FALSE),IF(G1588="P",VLOOKUP(F1588,room_rates!$A$2:$G$8,6,FALSE),IF(G1588="M",VLOOKUP(F1588,room_rates!$A$2:$G$8,7,FALSE),"")))</f>
        <v>120</v>
      </c>
      <c r="R1588">
        <f t="shared" si="415"/>
        <v>0</v>
      </c>
      <c r="S1588">
        <f>IF(J1588="Online Travel Agency",VLOOKUP(F1588,room_rates!$A$2:$G$8,3,FALSE)*15%,0)</f>
        <v>0</v>
      </c>
      <c r="T1588">
        <f t="shared" si="416"/>
        <v>0</v>
      </c>
      <c r="U1588">
        <f t="shared" si="417"/>
        <v>480</v>
      </c>
      <c r="V1588">
        <f t="shared" si="418"/>
        <v>4</v>
      </c>
    </row>
    <row r="1589" spans="1:22" ht="14.25" customHeight="1" x14ac:dyDescent="0.35">
      <c r="A1589" s="1">
        <v>1001606</v>
      </c>
      <c r="B1589" s="3">
        <v>45716</v>
      </c>
      <c r="C1589" s="3">
        <v>45759</v>
      </c>
      <c r="D1589" s="3">
        <v>45760</v>
      </c>
      <c r="E1589" s="1" t="s">
        <v>13</v>
      </c>
      <c r="F1589" s="1">
        <v>7</v>
      </c>
      <c r="G1589" s="1" t="s">
        <v>23</v>
      </c>
      <c r="H1589" s="1">
        <v>0</v>
      </c>
      <c r="I1589" s="1">
        <f t="shared" si="412"/>
        <v>0</v>
      </c>
      <c r="J1589" s="1" t="s">
        <v>15</v>
      </c>
      <c r="K1589" s="1">
        <v>1</v>
      </c>
      <c r="L1589" s="1" t="s">
        <v>19</v>
      </c>
      <c r="M1589" s="1" t="b">
        <v>0</v>
      </c>
      <c r="N1589" s="2" t="s">
        <v>17</v>
      </c>
      <c r="O1589">
        <f t="shared" si="413"/>
        <v>43</v>
      </c>
      <c r="P1589">
        <f t="shared" si="414"/>
        <v>1</v>
      </c>
      <c r="Q1589">
        <f>IF(G1589="B",VLOOKUP(F1589,room_rates!$A$2:$G$8,3,FALSE),IF(G1589="P",VLOOKUP(F1589,room_rates!$A$2:$G$8,6,FALSE),IF(G1589="M",VLOOKUP(F1589,room_rates!$A$2:$G$8,7,FALSE),"")))</f>
        <v>450</v>
      </c>
      <c r="R1589">
        <f t="shared" si="415"/>
        <v>0</v>
      </c>
      <c r="S1589">
        <f>IF(J1589="Online Travel Agency",VLOOKUP(F1589,room_rates!$A$2:$G$8,3,FALSE)*15%,0)</f>
        <v>0</v>
      </c>
      <c r="T1589">
        <f t="shared" si="416"/>
        <v>0</v>
      </c>
      <c r="U1589">
        <f t="shared" si="417"/>
        <v>450</v>
      </c>
      <c r="V1589">
        <f t="shared" si="418"/>
        <v>1</v>
      </c>
    </row>
    <row r="1590" spans="1:22" ht="14.25" customHeight="1" x14ac:dyDescent="0.35">
      <c r="A1590" s="1">
        <v>1001802</v>
      </c>
      <c r="B1590" s="3">
        <v>45742</v>
      </c>
      <c r="C1590" s="3">
        <v>45759</v>
      </c>
      <c r="D1590" s="3">
        <v>45760</v>
      </c>
      <c r="E1590" s="1" t="s">
        <v>21</v>
      </c>
      <c r="F1590" s="1">
        <v>3</v>
      </c>
      <c r="G1590" s="1" t="s">
        <v>23</v>
      </c>
      <c r="H1590" s="1">
        <v>0</v>
      </c>
      <c r="I1590" s="1">
        <f t="shared" si="412"/>
        <v>0</v>
      </c>
      <c r="J1590" s="1" t="s">
        <v>24</v>
      </c>
      <c r="K1590" s="1">
        <v>1</v>
      </c>
      <c r="L1590" s="1" t="s">
        <v>19</v>
      </c>
      <c r="M1590" s="1" t="b">
        <v>0</v>
      </c>
      <c r="N1590" s="2" t="s">
        <v>17</v>
      </c>
      <c r="O1590">
        <f t="shared" si="413"/>
        <v>17</v>
      </c>
      <c r="P1590">
        <f t="shared" si="414"/>
        <v>1</v>
      </c>
      <c r="Q1590">
        <f>IF(G1590="B",VLOOKUP(F1590,room_rates!$A$2:$G$8,3,FALSE),IF(G1590="P",VLOOKUP(F1590,room_rates!$A$2:$G$8,6,FALSE),IF(G1590="M",VLOOKUP(F1590,room_rates!$A$2:$G$8,7,FALSE),"")))</f>
        <v>220</v>
      </c>
      <c r="R1590">
        <f t="shared" si="415"/>
        <v>0</v>
      </c>
      <c r="S1590">
        <f>IF(J1590="Online Travel Agency",VLOOKUP(F1590,room_rates!$A$2:$G$8,3,FALSE)*15%,0)</f>
        <v>33</v>
      </c>
      <c r="T1590">
        <f t="shared" si="416"/>
        <v>0</v>
      </c>
      <c r="U1590">
        <f t="shared" si="417"/>
        <v>187</v>
      </c>
      <c r="V1590">
        <f t="shared" si="418"/>
        <v>1</v>
      </c>
    </row>
    <row r="1591" spans="1:22" ht="14.25" customHeight="1" x14ac:dyDescent="0.35">
      <c r="A1591" s="1">
        <v>1002818</v>
      </c>
      <c r="B1591" s="3">
        <v>45730</v>
      </c>
      <c r="C1591" s="3">
        <v>45759</v>
      </c>
      <c r="D1591" s="3">
        <v>45761</v>
      </c>
      <c r="E1591" s="1" t="s">
        <v>18</v>
      </c>
      <c r="F1591" s="1">
        <v>2</v>
      </c>
      <c r="G1591" s="1" t="s">
        <v>23</v>
      </c>
      <c r="H1591" s="1">
        <v>0</v>
      </c>
      <c r="I1591" s="1">
        <f t="shared" si="412"/>
        <v>0</v>
      </c>
      <c r="J1591" s="1" t="s">
        <v>15</v>
      </c>
      <c r="K1591" s="1">
        <v>1</v>
      </c>
      <c r="L1591" s="1" t="s">
        <v>19</v>
      </c>
      <c r="M1591" s="1" t="b">
        <v>0</v>
      </c>
      <c r="N1591" s="2" t="s">
        <v>17</v>
      </c>
      <c r="O1591">
        <f t="shared" si="413"/>
        <v>29</v>
      </c>
      <c r="P1591">
        <f t="shared" si="414"/>
        <v>2</v>
      </c>
      <c r="Q1591">
        <f>IF(G1591="B",VLOOKUP(F1591,room_rates!$A$2:$G$8,3,FALSE),IF(G1591="P",VLOOKUP(F1591,room_rates!$A$2:$G$8,6,FALSE),IF(G1591="M",VLOOKUP(F1591,room_rates!$A$2:$G$8,7,FALSE),"")))</f>
        <v>140</v>
      </c>
      <c r="R1591">
        <f t="shared" si="415"/>
        <v>0</v>
      </c>
      <c r="S1591">
        <f>IF(J1591="Online Travel Agency",VLOOKUP(F1591,room_rates!$A$2:$G$8,3,FALSE)*15%,0)</f>
        <v>0</v>
      </c>
      <c r="T1591">
        <f t="shared" si="416"/>
        <v>0</v>
      </c>
      <c r="U1591">
        <f t="shared" si="417"/>
        <v>280</v>
      </c>
      <c r="V1591">
        <f t="shared" si="418"/>
        <v>2</v>
      </c>
    </row>
    <row r="1592" spans="1:22" ht="14.25" customHeight="1" x14ac:dyDescent="0.35">
      <c r="A1592" s="1">
        <v>1003090</v>
      </c>
      <c r="B1592" s="3">
        <v>45751</v>
      </c>
      <c r="C1592" s="3">
        <v>45759</v>
      </c>
      <c r="D1592" s="3">
        <v>45761</v>
      </c>
      <c r="E1592" s="1" t="s">
        <v>21</v>
      </c>
      <c r="F1592" s="1">
        <v>3</v>
      </c>
      <c r="G1592" s="1" t="s">
        <v>23</v>
      </c>
      <c r="H1592" s="1">
        <v>0</v>
      </c>
      <c r="I1592" s="1">
        <f t="shared" si="412"/>
        <v>0</v>
      </c>
      <c r="J1592" s="1" t="s">
        <v>24</v>
      </c>
      <c r="K1592" s="1">
        <v>2</v>
      </c>
      <c r="L1592" s="1" t="s">
        <v>16</v>
      </c>
      <c r="M1592" s="1" t="b">
        <v>0</v>
      </c>
      <c r="N1592" s="2" t="s">
        <v>17</v>
      </c>
      <c r="O1592">
        <f t="shared" si="413"/>
        <v>8</v>
      </c>
      <c r="P1592">
        <f t="shared" si="414"/>
        <v>2</v>
      </c>
      <c r="Q1592">
        <f>IF(G1592="B",VLOOKUP(F1592,room_rates!$A$2:$G$8,3,FALSE),IF(G1592="P",VLOOKUP(F1592,room_rates!$A$2:$G$8,6,FALSE),IF(G1592="M",VLOOKUP(F1592,room_rates!$A$2:$G$8,7,FALSE),"")))</f>
        <v>220</v>
      </c>
      <c r="R1592">
        <f t="shared" si="415"/>
        <v>0</v>
      </c>
      <c r="S1592">
        <f>IF(J1592="Online Travel Agency",VLOOKUP(F1592,room_rates!$A$2:$G$8,3,FALSE)*15%,0)</f>
        <v>33</v>
      </c>
      <c r="T1592">
        <f t="shared" si="416"/>
        <v>0</v>
      </c>
      <c r="U1592">
        <f t="shared" si="417"/>
        <v>748</v>
      </c>
      <c r="V1592">
        <f t="shared" si="418"/>
        <v>4</v>
      </c>
    </row>
    <row r="1593" spans="1:22" ht="14.25" customHeight="1" x14ac:dyDescent="0.35">
      <c r="A1593" s="1">
        <v>1003094</v>
      </c>
      <c r="B1593" s="3">
        <v>45743</v>
      </c>
      <c r="C1593" s="3">
        <v>45759</v>
      </c>
      <c r="D1593" s="3">
        <v>45760</v>
      </c>
      <c r="E1593" s="1" t="s">
        <v>21</v>
      </c>
      <c r="F1593" s="1">
        <v>4</v>
      </c>
      <c r="G1593" s="1" t="s">
        <v>23</v>
      </c>
      <c r="H1593" s="1">
        <v>0</v>
      </c>
      <c r="I1593" s="1">
        <f t="shared" si="412"/>
        <v>0</v>
      </c>
      <c r="J1593" s="1" t="s">
        <v>24</v>
      </c>
      <c r="K1593" s="1">
        <v>2</v>
      </c>
      <c r="L1593" s="1" t="s">
        <v>19</v>
      </c>
      <c r="M1593" s="1" t="b">
        <v>0</v>
      </c>
      <c r="N1593" s="2" t="s">
        <v>17</v>
      </c>
      <c r="O1593">
        <f t="shared" si="413"/>
        <v>16</v>
      </c>
      <c r="P1593">
        <f t="shared" si="414"/>
        <v>1</v>
      </c>
      <c r="Q1593">
        <f>IF(G1593="B",VLOOKUP(F1593,room_rates!$A$2:$G$8,3,FALSE),IF(G1593="P",VLOOKUP(F1593,room_rates!$A$2:$G$8,6,FALSE),IF(G1593="M",VLOOKUP(F1593,room_rates!$A$2:$G$8,7,FALSE),"")))</f>
        <v>230</v>
      </c>
      <c r="R1593">
        <f t="shared" si="415"/>
        <v>0</v>
      </c>
      <c r="S1593">
        <f>IF(J1593="Online Travel Agency",VLOOKUP(F1593,room_rates!$A$2:$G$8,3,FALSE)*15%,0)</f>
        <v>34.5</v>
      </c>
      <c r="T1593">
        <f t="shared" si="416"/>
        <v>0</v>
      </c>
      <c r="U1593">
        <f t="shared" si="417"/>
        <v>391</v>
      </c>
      <c r="V1593">
        <f t="shared" si="418"/>
        <v>2</v>
      </c>
    </row>
    <row r="1594" spans="1:22" ht="14.25" customHeight="1" x14ac:dyDescent="0.35">
      <c r="A1594" s="1">
        <v>1003230</v>
      </c>
      <c r="B1594" s="3">
        <v>45759</v>
      </c>
      <c r="C1594" s="3">
        <v>45759</v>
      </c>
      <c r="D1594" s="3">
        <v>45760</v>
      </c>
      <c r="E1594" s="1" t="s">
        <v>21</v>
      </c>
      <c r="F1594" s="1">
        <v>3</v>
      </c>
      <c r="G1594" s="1" t="s">
        <v>23</v>
      </c>
      <c r="H1594" s="1">
        <v>0</v>
      </c>
      <c r="I1594" s="1">
        <f t="shared" si="412"/>
        <v>0</v>
      </c>
      <c r="J1594" s="1" t="s">
        <v>20</v>
      </c>
      <c r="K1594" s="1">
        <v>1</v>
      </c>
      <c r="L1594" s="1" t="s">
        <v>19</v>
      </c>
      <c r="M1594" s="1" t="b">
        <v>0</v>
      </c>
      <c r="N1594" s="2" t="s">
        <v>17</v>
      </c>
      <c r="O1594">
        <f t="shared" si="413"/>
        <v>0</v>
      </c>
      <c r="P1594">
        <f t="shared" si="414"/>
        <v>1</v>
      </c>
      <c r="Q1594">
        <f>IF(G1594="B",VLOOKUP(F1594,room_rates!$A$2:$G$8,3,FALSE),IF(G1594="P",VLOOKUP(F1594,room_rates!$A$2:$G$8,6,FALSE),IF(G1594="M",VLOOKUP(F1594,room_rates!$A$2:$G$8,7,FALSE),"")))</f>
        <v>220</v>
      </c>
      <c r="R1594">
        <f t="shared" si="415"/>
        <v>0</v>
      </c>
      <c r="S1594">
        <f>IF(J1594="Online Travel Agency",VLOOKUP(F1594,room_rates!$A$2:$G$8,3,FALSE)*15%,0)</f>
        <v>0</v>
      </c>
      <c r="T1594">
        <f t="shared" si="416"/>
        <v>0</v>
      </c>
      <c r="U1594">
        <f t="shared" si="417"/>
        <v>220</v>
      </c>
      <c r="V1594">
        <f t="shared" si="418"/>
        <v>1</v>
      </c>
    </row>
    <row r="1595" spans="1:22" ht="14.25" customHeight="1" x14ac:dyDescent="0.35">
      <c r="A1595" s="1">
        <v>1003259</v>
      </c>
      <c r="B1595" s="3">
        <v>45715</v>
      </c>
      <c r="C1595" s="3">
        <v>45759</v>
      </c>
      <c r="D1595" s="3">
        <v>45762</v>
      </c>
      <c r="E1595" s="1" t="s">
        <v>13</v>
      </c>
      <c r="F1595" s="1">
        <v>6</v>
      </c>
      <c r="G1595" s="1" t="s">
        <v>23</v>
      </c>
      <c r="H1595" s="1">
        <v>0</v>
      </c>
      <c r="I1595" s="1">
        <f t="shared" si="412"/>
        <v>0</v>
      </c>
      <c r="J1595" s="1" t="s">
        <v>15</v>
      </c>
      <c r="K1595" s="1">
        <v>2</v>
      </c>
      <c r="L1595" s="1" t="s">
        <v>16</v>
      </c>
      <c r="M1595" s="1" t="b">
        <v>0</v>
      </c>
      <c r="N1595" s="2" t="s">
        <v>17</v>
      </c>
      <c r="O1595">
        <f t="shared" si="413"/>
        <v>44</v>
      </c>
      <c r="P1595">
        <f t="shared" si="414"/>
        <v>3</v>
      </c>
      <c r="Q1595">
        <f>IF(G1595="B",VLOOKUP(F1595,room_rates!$A$2:$G$8,3,FALSE),IF(G1595="P",VLOOKUP(F1595,room_rates!$A$2:$G$8,6,FALSE),IF(G1595="M",VLOOKUP(F1595,room_rates!$A$2:$G$8,7,FALSE),"")))</f>
        <v>350</v>
      </c>
      <c r="R1595">
        <f t="shared" si="415"/>
        <v>0</v>
      </c>
      <c r="S1595">
        <f>IF(J1595="Online Travel Agency",VLOOKUP(F1595,room_rates!$A$2:$G$8,3,FALSE)*15%,0)</f>
        <v>0</v>
      </c>
      <c r="T1595">
        <f t="shared" si="416"/>
        <v>0</v>
      </c>
      <c r="U1595">
        <f t="shared" si="417"/>
        <v>2100</v>
      </c>
      <c r="V1595">
        <f t="shared" si="418"/>
        <v>6</v>
      </c>
    </row>
    <row r="1596" spans="1:22" ht="14.25" customHeight="1" x14ac:dyDescent="0.35">
      <c r="A1596" s="1">
        <v>1003469</v>
      </c>
      <c r="B1596" s="3">
        <v>45740</v>
      </c>
      <c r="C1596" s="3">
        <v>45759</v>
      </c>
      <c r="D1596" s="3">
        <v>45760</v>
      </c>
      <c r="E1596" s="1" t="s">
        <v>13</v>
      </c>
      <c r="F1596" s="1">
        <v>6</v>
      </c>
      <c r="G1596" s="1" t="s">
        <v>23</v>
      </c>
      <c r="H1596" s="1">
        <v>0</v>
      </c>
      <c r="I1596" s="1">
        <f t="shared" si="412"/>
        <v>0</v>
      </c>
      <c r="J1596" s="1" t="s">
        <v>15</v>
      </c>
      <c r="K1596" s="1">
        <v>2</v>
      </c>
      <c r="L1596" s="1" t="s">
        <v>19</v>
      </c>
      <c r="M1596" s="1" t="b">
        <v>0</v>
      </c>
      <c r="N1596" s="2" t="s">
        <v>17</v>
      </c>
      <c r="O1596">
        <f t="shared" si="413"/>
        <v>19</v>
      </c>
      <c r="P1596">
        <f t="shared" si="414"/>
        <v>1</v>
      </c>
      <c r="Q1596">
        <f>IF(G1596="B",VLOOKUP(F1596,room_rates!$A$2:$G$8,3,FALSE),IF(G1596="P",VLOOKUP(F1596,room_rates!$A$2:$G$8,6,FALSE),IF(G1596="M",VLOOKUP(F1596,room_rates!$A$2:$G$8,7,FALSE),"")))</f>
        <v>350</v>
      </c>
      <c r="R1596">
        <f t="shared" si="415"/>
        <v>0</v>
      </c>
      <c r="S1596">
        <f>IF(J1596="Online Travel Agency",VLOOKUP(F1596,room_rates!$A$2:$G$8,3,FALSE)*15%,0)</f>
        <v>0</v>
      </c>
      <c r="T1596">
        <f t="shared" si="416"/>
        <v>0</v>
      </c>
      <c r="U1596">
        <f t="shared" si="417"/>
        <v>700</v>
      </c>
      <c r="V1596">
        <f t="shared" si="418"/>
        <v>2</v>
      </c>
    </row>
    <row r="1597" spans="1:22" ht="14.25" customHeight="1" x14ac:dyDescent="0.35">
      <c r="A1597" s="1">
        <v>1003591</v>
      </c>
      <c r="B1597" s="3">
        <v>45759</v>
      </c>
      <c r="C1597" s="3">
        <v>45759</v>
      </c>
      <c r="D1597" s="3">
        <v>45760</v>
      </c>
      <c r="E1597" s="1" t="s">
        <v>18</v>
      </c>
      <c r="F1597" s="1">
        <v>1</v>
      </c>
      <c r="G1597" s="1" t="s">
        <v>23</v>
      </c>
      <c r="H1597" s="1">
        <v>0</v>
      </c>
      <c r="I1597" s="1">
        <f t="shared" si="412"/>
        <v>0</v>
      </c>
      <c r="J1597" s="1" t="s">
        <v>20</v>
      </c>
      <c r="K1597" s="1">
        <v>2</v>
      </c>
      <c r="L1597" s="1" t="s">
        <v>16</v>
      </c>
      <c r="M1597" s="1" t="b">
        <v>0</v>
      </c>
      <c r="N1597" s="2" t="s">
        <v>17</v>
      </c>
      <c r="O1597">
        <f t="shared" si="413"/>
        <v>0</v>
      </c>
      <c r="P1597">
        <f t="shared" si="414"/>
        <v>1</v>
      </c>
      <c r="Q1597">
        <f>IF(G1597="B",VLOOKUP(F1597,room_rates!$A$2:$G$8,3,FALSE),IF(G1597="P",VLOOKUP(F1597,room_rates!$A$2:$G$8,6,FALSE),IF(G1597="M",VLOOKUP(F1597,room_rates!$A$2:$G$8,7,FALSE),"")))</f>
        <v>120</v>
      </c>
      <c r="R1597">
        <f t="shared" si="415"/>
        <v>0</v>
      </c>
      <c r="S1597">
        <f>IF(J1597="Online Travel Agency",VLOOKUP(F1597,room_rates!$A$2:$G$8,3,FALSE)*15%,0)</f>
        <v>0</v>
      </c>
      <c r="T1597">
        <f t="shared" si="416"/>
        <v>0</v>
      </c>
      <c r="U1597">
        <f t="shared" si="417"/>
        <v>240</v>
      </c>
      <c r="V1597">
        <f t="shared" si="418"/>
        <v>2</v>
      </c>
    </row>
    <row r="1598" spans="1:22" ht="14.25" customHeight="1" x14ac:dyDescent="0.35">
      <c r="A1598" s="1">
        <v>1003648</v>
      </c>
      <c r="B1598" s="3">
        <v>45732</v>
      </c>
      <c r="C1598" s="3">
        <v>45759</v>
      </c>
      <c r="D1598" s="3">
        <v>45761</v>
      </c>
      <c r="E1598" s="1" t="s">
        <v>21</v>
      </c>
      <c r="F1598" s="1">
        <v>4</v>
      </c>
      <c r="G1598" s="1" t="s">
        <v>23</v>
      </c>
      <c r="H1598" s="1">
        <v>0</v>
      </c>
      <c r="I1598" s="1">
        <f t="shared" si="412"/>
        <v>0</v>
      </c>
      <c r="J1598" s="1" t="s">
        <v>15</v>
      </c>
      <c r="K1598" s="1">
        <v>1</v>
      </c>
      <c r="L1598" s="1" t="s">
        <v>16</v>
      </c>
      <c r="M1598" s="1" t="b">
        <v>0</v>
      </c>
      <c r="N1598" s="2" t="s">
        <v>17</v>
      </c>
      <c r="O1598">
        <f t="shared" si="413"/>
        <v>27</v>
      </c>
      <c r="P1598">
        <f t="shared" si="414"/>
        <v>2</v>
      </c>
      <c r="Q1598">
        <f>IF(G1598="B",VLOOKUP(F1598,room_rates!$A$2:$G$8,3,FALSE),IF(G1598="P",VLOOKUP(F1598,room_rates!$A$2:$G$8,6,FALSE),IF(G1598="M",VLOOKUP(F1598,room_rates!$A$2:$G$8,7,FALSE),"")))</f>
        <v>230</v>
      </c>
      <c r="R1598">
        <f t="shared" si="415"/>
        <v>0</v>
      </c>
      <c r="S1598">
        <f>IF(J1598="Online Travel Agency",VLOOKUP(F1598,room_rates!$A$2:$G$8,3,FALSE)*15%,0)</f>
        <v>0</v>
      </c>
      <c r="T1598">
        <f t="shared" si="416"/>
        <v>0</v>
      </c>
      <c r="U1598">
        <f t="shared" si="417"/>
        <v>460</v>
      </c>
      <c r="V1598">
        <f t="shared" si="418"/>
        <v>2</v>
      </c>
    </row>
    <row r="1599" spans="1:22" ht="14.25" customHeight="1" x14ac:dyDescent="0.35">
      <c r="A1599" s="1">
        <v>1004009</v>
      </c>
      <c r="B1599" s="3">
        <v>45756</v>
      </c>
      <c r="C1599" s="3">
        <v>45759</v>
      </c>
      <c r="D1599" s="3">
        <v>45762</v>
      </c>
      <c r="E1599" s="1" t="s">
        <v>13</v>
      </c>
      <c r="F1599" s="1">
        <v>6</v>
      </c>
      <c r="G1599" s="1" t="s">
        <v>23</v>
      </c>
      <c r="H1599" s="1">
        <v>0</v>
      </c>
      <c r="I1599" s="1">
        <f t="shared" si="412"/>
        <v>0</v>
      </c>
      <c r="J1599" s="1" t="s">
        <v>15</v>
      </c>
      <c r="K1599" s="1">
        <v>2</v>
      </c>
      <c r="L1599" s="1" t="s">
        <v>19</v>
      </c>
      <c r="M1599" s="1" t="b">
        <v>0</v>
      </c>
      <c r="N1599" s="2" t="s">
        <v>17</v>
      </c>
      <c r="O1599">
        <f t="shared" si="413"/>
        <v>3</v>
      </c>
      <c r="P1599">
        <f t="shared" si="414"/>
        <v>3</v>
      </c>
      <c r="Q1599">
        <f>IF(G1599="B",VLOOKUP(F1599,room_rates!$A$2:$G$8,3,FALSE),IF(G1599="P",VLOOKUP(F1599,room_rates!$A$2:$G$8,6,FALSE),IF(G1599="M",VLOOKUP(F1599,room_rates!$A$2:$G$8,7,FALSE),"")))</f>
        <v>350</v>
      </c>
      <c r="R1599">
        <f t="shared" si="415"/>
        <v>0</v>
      </c>
      <c r="S1599">
        <f>IF(J1599="Online Travel Agency",VLOOKUP(F1599,room_rates!$A$2:$G$8,3,FALSE)*15%,0)</f>
        <v>0</v>
      </c>
      <c r="T1599">
        <f t="shared" si="416"/>
        <v>0</v>
      </c>
      <c r="U1599">
        <f t="shared" si="417"/>
        <v>2100</v>
      </c>
      <c r="V1599">
        <f t="shared" si="418"/>
        <v>6</v>
      </c>
    </row>
    <row r="1600" spans="1:22" ht="14.25" customHeight="1" x14ac:dyDescent="0.35">
      <c r="A1600" s="1">
        <v>1000749</v>
      </c>
      <c r="B1600" s="3">
        <v>45760</v>
      </c>
      <c r="C1600" s="3">
        <v>45760</v>
      </c>
      <c r="D1600" s="3">
        <v>45763</v>
      </c>
      <c r="E1600" s="1" t="s">
        <v>18</v>
      </c>
      <c r="F1600" s="1">
        <v>2</v>
      </c>
      <c r="G1600" s="1" t="s">
        <v>23</v>
      </c>
      <c r="H1600" s="1">
        <v>0</v>
      </c>
      <c r="I1600" s="1">
        <f t="shared" si="412"/>
        <v>0</v>
      </c>
      <c r="J1600" s="1" t="s">
        <v>20</v>
      </c>
      <c r="K1600" s="1">
        <v>2</v>
      </c>
      <c r="L1600" s="1" t="s">
        <v>19</v>
      </c>
      <c r="M1600" s="1" t="b">
        <v>1</v>
      </c>
      <c r="N1600" s="2" t="s">
        <v>17</v>
      </c>
      <c r="O1600">
        <f t="shared" si="413"/>
        <v>0</v>
      </c>
      <c r="P1600">
        <f t="shared" si="414"/>
        <v>3</v>
      </c>
      <c r="Q1600">
        <f>IF(G1600="B",VLOOKUP(F1600,room_rates!$A$2:$G$8,3,FALSE),IF(G1600="P",VLOOKUP(F1600,room_rates!$A$2:$G$8,6,FALSE),IF(G1600="M",VLOOKUP(F1600,room_rates!$A$2:$G$8,7,FALSE),"")))</f>
        <v>140</v>
      </c>
      <c r="R1600">
        <f t="shared" si="415"/>
        <v>0</v>
      </c>
      <c r="S1600">
        <f>IF(J1600="Online Travel Agency",VLOOKUP(F1600,room_rates!$A$2:$G$8,3,FALSE)*15%,0)</f>
        <v>0</v>
      </c>
      <c r="T1600">
        <f t="shared" si="416"/>
        <v>1.4000000000000001</v>
      </c>
      <c r="U1600">
        <f t="shared" si="417"/>
        <v>831.59999999999991</v>
      </c>
      <c r="V1600">
        <f t="shared" si="418"/>
        <v>6</v>
      </c>
    </row>
    <row r="1601" spans="1:22" ht="14.25" customHeight="1" x14ac:dyDescent="0.35">
      <c r="A1601" s="1">
        <v>1000913</v>
      </c>
      <c r="B1601" s="3">
        <v>45751</v>
      </c>
      <c r="C1601" s="3">
        <v>45760</v>
      </c>
      <c r="D1601" s="3">
        <v>45763</v>
      </c>
      <c r="E1601" s="1" t="s">
        <v>13</v>
      </c>
      <c r="F1601" s="1">
        <v>6</v>
      </c>
      <c r="G1601" s="1" t="s">
        <v>23</v>
      </c>
      <c r="H1601" s="1">
        <v>0</v>
      </c>
      <c r="I1601" s="1">
        <f t="shared" si="412"/>
        <v>0</v>
      </c>
      <c r="J1601" s="1" t="s">
        <v>24</v>
      </c>
      <c r="K1601" s="1">
        <v>1</v>
      </c>
      <c r="L1601" s="1" t="s">
        <v>19</v>
      </c>
      <c r="M1601" s="1" t="b">
        <v>0</v>
      </c>
      <c r="N1601" s="2" t="s">
        <v>17</v>
      </c>
      <c r="O1601">
        <f t="shared" si="413"/>
        <v>9</v>
      </c>
      <c r="P1601">
        <f t="shared" si="414"/>
        <v>3</v>
      </c>
      <c r="Q1601">
        <f>IF(G1601="B",VLOOKUP(F1601,room_rates!$A$2:$G$8,3,FALSE),IF(G1601="P",VLOOKUP(F1601,room_rates!$A$2:$G$8,6,FALSE),IF(G1601="M",VLOOKUP(F1601,room_rates!$A$2:$G$8,7,FALSE),"")))</f>
        <v>350</v>
      </c>
      <c r="R1601">
        <f t="shared" si="415"/>
        <v>0</v>
      </c>
      <c r="S1601">
        <f>IF(J1601="Online Travel Agency",VLOOKUP(F1601,room_rates!$A$2:$G$8,3,FALSE)*15%,0)</f>
        <v>52.5</v>
      </c>
      <c r="T1601">
        <f t="shared" si="416"/>
        <v>0</v>
      </c>
      <c r="U1601">
        <f t="shared" si="417"/>
        <v>892.5</v>
      </c>
      <c r="V1601">
        <f t="shared" si="418"/>
        <v>3</v>
      </c>
    </row>
    <row r="1602" spans="1:22" ht="14.25" customHeight="1" x14ac:dyDescent="0.35">
      <c r="A1602" s="1">
        <v>1001427</v>
      </c>
      <c r="B1602" s="3">
        <v>45760</v>
      </c>
      <c r="C1602" s="3">
        <v>45760</v>
      </c>
      <c r="D1602" s="3">
        <v>45763</v>
      </c>
      <c r="E1602" s="1" t="s">
        <v>21</v>
      </c>
      <c r="F1602" s="1">
        <v>3</v>
      </c>
      <c r="G1602" s="1" t="s">
        <v>23</v>
      </c>
      <c r="H1602" s="1">
        <v>0</v>
      </c>
      <c r="I1602" s="1">
        <f t="shared" si="412"/>
        <v>0</v>
      </c>
      <c r="J1602" s="1" t="s">
        <v>20</v>
      </c>
      <c r="K1602" s="1">
        <v>3</v>
      </c>
      <c r="L1602" s="1" t="s">
        <v>16</v>
      </c>
      <c r="M1602" s="1" t="b">
        <v>0</v>
      </c>
      <c r="N1602" s="2" t="s">
        <v>17</v>
      </c>
      <c r="O1602">
        <f t="shared" si="413"/>
        <v>0</v>
      </c>
      <c r="P1602">
        <f t="shared" si="414"/>
        <v>3</v>
      </c>
      <c r="Q1602">
        <f>IF(G1602="B",VLOOKUP(F1602,room_rates!$A$2:$G$8,3,FALSE),IF(G1602="P",VLOOKUP(F1602,room_rates!$A$2:$G$8,6,FALSE),IF(G1602="M",VLOOKUP(F1602,room_rates!$A$2:$G$8,7,FALSE),"")))</f>
        <v>220</v>
      </c>
      <c r="R1602">
        <f t="shared" si="415"/>
        <v>0</v>
      </c>
      <c r="S1602">
        <f>IF(J1602="Online Travel Agency",VLOOKUP(F1602,room_rates!$A$2:$G$8,3,FALSE)*15%,0)</f>
        <v>0</v>
      </c>
      <c r="T1602">
        <f t="shared" si="416"/>
        <v>0</v>
      </c>
      <c r="U1602">
        <f t="shared" si="417"/>
        <v>1980</v>
      </c>
      <c r="V1602">
        <f t="shared" si="418"/>
        <v>9</v>
      </c>
    </row>
    <row r="1603" spans="1:22" ht="14.25" customHeight="1" x14ac:dyDescent="0.35">
      <c r="A1603" s="1">
        <v>1001745</v>
      </c>
      <c r="B1603" s="3">
        <v>45747</v>
      </c>
      <c r="C1603" s="3">
        <v>45760</v>
      </c>
      <c r="D1603" s="3">
        <v>45763</v>
      </c>
      <c r="E1603" s="1" t="s">
        <v>21</v>
      </c>
      <c r="F1603" s="1">
        <v>5</v>
      </c>
      <c r="G1603" s="1" t="s">
        <v>23</v>
      </c>
      <c r="H1603" s="1">
        <v>0</v>
      </c>
      <c r="I1603" s="1">
        <f t="shared" si="412"/>
        <v>0</v>
      </c>
      <c r="J1603" s="1" t="s">
        <v>24</v>
      </c>
      <c r="K1603" s="1">
        <v>3</v>
      </c>
      <c r="L1603" s="1" t="s">
        <v>16</v>
      </c>
      <c r="M1603" s="1" t="b">
        <v>0</v>
      </c>
      <c r="N1603" s="2" t="s">
        <v>17</v>
      </c>
      <c r="O1603">
        <f t="shared" si="413"/>
        <v>13</v>
      </c>
      <c r="P1603">
        <f t="shared" si="414"/>
        <v>3</v>
      </c>
      <c r="Q1603">
        <f>IF(G1603="B",VLOOKUP(F1603,room_rates!$A$2:$G$8,3,FALSE),IF(G1603="P",VLOOKUP(F1603,room_rates!$A$2:$G$8,6,FALSE),IF(G1603="M",VLOOKUP(F1603,room_rates!$A$2:$G$8,7,FALSE),"")))</f>
        <v>240</v>
      </c>
      <c r="R1603">
        <f t="shared" si="415"/>
        <v>0</v>
      </c>
      <c r="S1603">
        <f>IF(J1603="Online Travel Agency",VLOOKUP(F1603,room_rates!$A$2:$G$8,3,FALSE)*15%,0)</f>
        <v>36</v>
      </c>
      <c r="T1603">
        <f t="shared" si="416"/>
        <v>0</v>
      </c>
      <c r="U1603">
        <f t="shared" si="417"/>
        <v>1836</v>
      </c>
      <c r="V1603">
        <f t="shared" si="418"/>
        <v>9</v>
      </c>
    </row>
    <row r="1604" spans="1:22" ht="14.25" customHeight="1" x14ac:dyDescent="0.35">
      <c r="A1604" s="1">
        <v>1001754</v>
      </c>
      <c r="B1604" s="3">
        <v>45738</v>
      </c>
      <c r="C1604" s="3">
        <v>45760</v>
      </c>
      <c r="D1604" s="3">
        <v>45761</v>
      </c>
      <c r="E1604" s="1" t="s">
        <v>18</v>
      </c>
      <c r="F1604" s="1">
        <v>1</v>
      </c>
      <c r="G1604" s="1" t="s">
        <v>23</v>
      </c>
      <c r="H1604" s="1">
        <v>0</v>
      </c>
      <c r="I1604" s="1">
        <f t="shared" si="412"/>
        <v>0</v>
      </c>
      <c r="J1604" s="1" t="s">
        <v>15</v>
      </c>
      <c r="K1604" s="1">
        <v>1</v>
      </c>
      <c r="L1604" s="1" t="s">
        <v>19</v>
      </c>
      <c r="M1604" s="1" t="b">
        <v>1</v>
      </c>
      <c r="N1604" s="2" t="s">
        <v>17</v>
      </c>
      <c r="O1604">
        <f t="shared" si="413"/>
        <v>22</v>
      </c>
      <c r="P1604">
        <f t="shared" si="414"/>
        <v>1</v>
      </c>
      <c r="Q1604">
        <f>IF(G1604="B",VLOOKUP(F1604,room_rates!$A$2:$G$8,3,FALSE),IF(G1604="P",VLOOKUP(F1604,room_rates!$A$2:$G$8,6,FALSE),IF(G1604="M",VLOOKUP(F1604,room_rates!$A$2:$G$8,7,FALSE),"")))</f>
        <v>120</v>
      </c>
      <c r="R1604">
        <f t="shared" si="415"/>
        <v>0</v>
      </c>
      <c r="S1604">
        <f>IF(J1604="Online Travel Agency",VLOOKUP(F1604,room_rates!$A$2:$G$8,3,FALSE)*15%,0)</f>
        <v>0</v>
      </c>
      <c r="T1604">
        <f t="shared" si="416"/>
        <v>1.2</v>
      </c>
      <c r="U1604">
        <f t="shared" si="417"/>
        <v>118.8</v>
      </c>
      <c r="V1604">
        <f t="shared" si="418"/>
        <v>1</v>
      </c>
    </row>
    <row r="1605" spans="1:22" ht="14.25" customHeight="1" x14ac:dyDescent="0.35">
      <c r="A1605" s="1">
        <v>1002537</v>
      </c>
      <c r="B1605" s="3">
        <v>45746</v>
      </c>
      <c r="C1605" s="3">
        <v>45760</v>
      </c>
      <c r="D1605" s="3">
        <v>45761</v>
      </c>
      <c r="E1605" s="1" t="s">
        <v>21</v>
      </c>
      <c r="F1605" s="1">
        <v>3</v>
      </c>
      <c r="G1605" s="1" t="s">
        <v>23</v>
      </c>
      <c r="H1605" s="1">
        <v>0</v>
      </c>
      <c r="I1605" s="1">
        <f t="shared" si="412"/>
        <v>0</v>
      </c>
      <c r="J1605" s="1" t="s">
        <v>15</v>
      </c>
      <c r="K1605" s="1">
        <v>1</v>
      </c>
      <c r="L1605" s="1" t="s">
        <v>16</v>
      </c>
      <c r="M1605" s="1" t="b">
        <v>0</v>
      </c>
      <c r="N1605" s="2" t="s">
        <v>17</v>
      </c>
      <c r="O1605">
        <f t="shared" si="413"/>
        <v>14</v>
      </c>
      <c r="P1605">
        <f t="shared" si="414"/>
        <v>1</v>
      </c>
      <c r="Q1605">
        <f>IF(G1605="B",VLOOKUP(F1605,room_rates!$A$2:$G$8,3,FALSE),IF(G1605="P",VLOOKUP(F1605,room_rates!$A$2:$G$8,6,FALSE),IF(G1605="M",VLOOKUP(F1605,room_rates!$A$2:$G$8,7,FALSE),"")))</f>
        <v>220</v>
      </c>
      <c r="R1605">
        <f t="shared" si="415"/>
        <v>0</v>
      </c>
      <c r="S1605">
        <f>IF(J1605="Online Travel Agency",VLOOKUP(F1605,room_rates!$A$2:$G$8,3,FALSE)*15%,0)</f>
        <v>0</v>
      </c>
      <c r="T1605">
        <f t="shared" si="416"/>
        <v>0</v>
      </c>
      <c r="U1605">
        <f t="shared" si="417"/>
        <v>220</v>
      </c>
      <c r="V1605">
        <f t="shared" si="418"/>
        <v>1</v>
      </c>
    </row>
    <row r="1606" spans="1:22" ht="14.25" customHeight="1" x14ac:dyDescent="0.35">
      <c r="A1606" s="1">
        <v>1002603</v>
      </c>
      <c r="B1606" s="3">
        <v>45744</v>
      </c>
      <c r="C1606" s="3">
        <v>45760</v>
      </c>
      <c r="D1606" s="3">
        <v>45763</v>
      </c>
      <c r="E1606" s="1" t="s">
        <v>18</v>
      </c>
      <c r="F1606" s="1">
        <v>1</v>
      </c>
      <c r="G1606" s="1" t="s">
        <v>23</v>
      </c>
      <c r="H1606" s="1">
        <v>0</v>
      </c>
      <c r="I1606" s="1">
        <f t="shared" si="412"/>
        <v>0</v>
      </c>
      <c r="J1606" s="1" t="s">
        <v>15</v>
      </c>
      <c r="K1606" s="1">
        <v>2</v>
      </c>
      <c r="L1606" s="1" t="s">
        <v>19</v>
      </c>
      <c r="M1606" s="1" t="b">
        <v>1</v>
      </c>
      <c r="N1606" s="2" t="s">
        <v>17</v>
      </c>
      <c r="O1606">
        <f t="shared" si="413"/>
        <v>16</v>
      </c>
      <c r="P1606">
        <f t="shared" si="414"/>
        <v>3</v>
      </c>
      <c r="Q1606">
        <f>IF(G1606="B",VLOOKUP(F1606,room_rates!$A$2:$G$8,3,FALSE),IF(G1606="P",VLOOKUP(F1606,room_rates!$A$2:$G$8,6,FALSE),IF(G1606="M",VLOOKUP(F1606,room_rates!$A$2:$G$8,7,FALSE),"")))</f>
        <v>120</v>
      </c>
      <c r="R1606">
        <f t="shared" si="415"/>
        <v>0</v>
      </c>
      <c r="S1606">
        <f>IF(J1606="Online Travel Agency",VLOOKUP(F1606,room_rates!$A$2:$G$8,3,FALSE)*15%,0)</f>
        <v>0</v>
      </c>
      <c r="T1606">
        <f t="shared" si="416"/>
        <v>1.2</v>
      </c>
      <c r="U1606">
        <f t="shared" si="417"/>
        <v>712.8</v>
      </c>
      <c r="V1606">
        <f t="shared" si="418"/>
        <v>6</v>
      </c>
    </row>
    <row r="1607" spans="1:22" ht="14.25" customHeight="1" x14ac:dyDescent="0.35">
      <c r="A1607" s="1">
        <v>1002794</v>
      </c>
      <c r="B1607" s="3">
        <v>45743</v>
      </c>
      <c r="C1607" s="3">
        <v>45760</v>
      </c>
      <c r="D1607" s="3">
        <v>45761</v>
      </c>
      <c r="E1607" s="1" t="s">
        <v>13</v>
      </c>
      <c r="F1607" s="1">
        <v>6</v>
      </c>
      <c r="G1607" s="1" t="s">
        <v>23</v>
      </c>
      <c r="H1607" s="1">
        <v>0</v>
      </c>
      <c r="I1607" s="1">
        <f t="shared" si="412"/>
        <v>0</v>
      </c>
      <c r="J1607" s="1" t="s">
        <v>24</v>
      </c>
      <c r="K1607" s="1">
        <v>3</v>
      </c>
      <c r="L1607" s="1" t="s">
        <v>16</v>
      </c>
      <c r="M1607" s="1" t="b">
        <v>0</v>
      </c>
      <c r="N1607" s="2" t="s">
        <v>17</v>
      </c>
      <c r="O1607">
        <f t="shared" si="413"/>
        <v>17</v>
      </c>
      <c r="P1607">
        <f t="shared" si="414"/>
        <v>1</v>
      </c>
      <c r="Q1607">
        <f>IF(G1607="B",VLOOKUP(F1607,room_rates!$A$2:$G$8,3,FALSE),IF(G1607="P",VLOOKUP(F1607,room_rates!$A$2:$G$8,6,FALSE),IF(G1607="M",VLOOKUP(F1607,room_rates!$A$2:$G$8,7,FALSE),"")))</f>
        <v>350</v>
      </c>
      <c r="R1607">
        <f t="shared" si="415"/>
        <v>0</v>
      </c>
      <c r="S1607">
        <f>IF(J1607="Online Travel Agency",VLOOKUP(F1607,room_rates!$A$2:$G$8,3,FALSE)*15%,0)</f>
        <v>52.5</v>
      </c>
      <c r="T1607">
        <f t="shared" si="416"/>
        <v>0</v>
      </c>
      <c r="U1607">
        <f t="shared" si="417"/>
        <v>892.5</v>
      </c>
      <c r="V1607">
        <f t="shared" si="418"/>
        <v>3</v>
      </c>
    </row>
    <row r="1608" spans="1:22" ht="14.25" customHeight="1" x14ac:dyDescent="0.35">
      <c r="A1608" s="1">
        <v>1002876</v>
      </c>
      <c r="B1608" s="3">
        <v>45760</v>
      </c>
      <c r="C1608" s="3">
        <v>45760</v>
      </c>
      <c r="D1608" s="3">
        <v>45763</v>
      </c>
      <c r="E1608" s="1" t="s">
        <v>18</v>
      </c>
      <c r="F1608" s="1">
        <v>1</v>
      </c>
      <c r="G1608" s="1" t="s">
        <v>23</v>
      </c>
      <c r="H1608" s="1">
        <v>0</v>
      </c>
      <c r="I1608" s="1">
        <f t="shared" si="412"/>
        <v>0</v>
      </c>
      <c r="J1608" s="1" t="s">
        <v>20</v>
      </c>
      <c r="K1608" s="1">
        <v>2</v>
      </c>
      <c r="L1608" s="1" t="s">
        <v>19</v>
      </c>
      <c r="M1608" s="1" t="b">
        <v>1</v>
      </c>
      <c r="N1608" s="2" t="s">
        <v>17</v>
      </c>
      <c r="O1608">
        <f t="shared" si="413"/>
        <v>0</v>
      </c>
      <c r="P1608">
        <f t="shared" si="414"/>
        <v>3</v>
      </c>
      <c r="Q1608">
        <f>IF(G1608="B",VLOOKUP(F1608,room_rates!$A$2:$G$8,3,FALSE),IF(G1608="P",VLOOKUP(F1608,room_rates!$A$2:$G$8,6,FALSE),IF(G1608="M",VLOOKUP(F1608,room_rates!$A$2:$G$8,7,FALSE),"")))</f>
        <v>120</v>
      </c>
      <c r="R1608">
        <f t="shared" si="415"/>
        <v>0</v>
      </c>
      <c r="S1608">
        <f>IF(J1608="Online Travel Agency",VLOOKUP(F1608,room_rates!$A$2:$G$8,3,FALSE)*15%,0)</f>
        <v>0</v>
      </c>
      <c r="T1608">
        <f t="shared" si="416"/>
        <v>1.2</v>
      </c>
      <c r="U1608">
        <f t="shared" si="417"/>
        <v>712.8</v>
      </c>
      <c r="V1608">
        <f t="shared" si="418"/>
        <v>6</v>
      </c>
    </row>
    <row r="1609" spans="1:22" ht="14.25" customHeight="1" x14ac:dyDescent="0.35">
      <c r="A1609" s="1">
        <v>1002935</v>
      </c>
      <c r="B1609" s="3">
        <v>45760</v>
      </c>
      <c r="C1609" s="3">
        <v>45760</v>
      </c>
      <c r="D1609" s="3">
        <v>45763</v>
      </c>
      <c r="E1609" s="1" t="s">
        <v>18</v>
      </c>
      <c r="F1609" s="1">
        <v>1</v>
      </c>
      <c r="G1609" s="1" t="s">
        <v>23</v>
      </c>
      <c r="H1609" s="1">
        <v>0</v>
      </c>
      <c r="I1609" s="1">
        <f t="shared" si="412"/>
        <v>0</v>
      </c>
      <c r="J1609" s="1" t="s">
        <v>20</v>
      </c>
      <c r="K1609" s="1">
        <v>1</v>
      </c>
      <c r="L1609" s="1" t="s">
        <v>16</v>
      </c>
      <c r="M1609" s="1" t="b">
        <v>0</v>
      </c>
      <c r="N1609" s="2" t="s">
        <v>17</v>
      </c>
      <c r="O1609">
        <f t="shared" si="413"/>
        <v>0</v>
      </c>
      <c r="P1609">
        <f t="shared" si="414"/>
        <v>3</v>
      </c>
      <c r="Q1609">
        <f>IF(G1609="B",VLOOKUP(F1609,room_rates!$A$2:$G$8,3,FALSE),IF(G1609="P",VLOOKUP(F1609,room_rates!$A$2:$G$8,6,FALSE),IF(G1609="M",VLOOKUP(F1609,room_rates!$A$2:$G$8,7,FALSE),"")))</f>
        <v>120</v>
      </c>
      <c r="R1609">
        <f t="shared" si="415"/>
        <v>0</v>
      </c>
      <c r="S1609">
        <f>IF(J1609="Online Travel Agency",VLOOKUP(F1609,room_rates!$A$2:$G$8,3,FALSE)*15%,0)</f>
        <v>0</v>
      </c>
      <c r="T1609">
        <f t="shared" si="416"/>
        <v>0</v>
      </c>
      <c r="U1609">
        <f t="shared" si="417"/>
        <v>360</v>
      </c>
      <c r="V1609">
        <f t="shared" si="418"/>
        <v>3</v>
      </c>
    </row>
    <row r="1610" spans="1:22" ht="14.25" customHeight="1" x14ac:dyDescent="0.35">
      <c r="A1610" s="1">
        <v>1003109</v>
      </c>
      <c r="B1610" s="3">
        <v>45760</v>
      </c>
      <c r="C1610" s="3">
        <v>45760</v>
      </c>
      <c r="D1610" s="3">
        <v>45762</v>
      </c>
      <c r="E1610" s="1" t="s">
        <v>13</v>
      </c>
      <c r="F1610" s="1">
        <v>6</v>
      </c>
      <c r="G1610" s="1" t="s">
        <v>23</v>
      </c>
      <c r="H1610" s="1">
        <v>0</v>
      </c>
      <c r="I1610" s="1">
        <f t="shared" si="412"/>
        <v>0</v>
      </c>
      <c r="J1610" s="1" t="s">
        <v>20</v>
      </c>
      <c r="K1610" s="1">
        <v>2</v>
      </c>
      <c r="L1610" s="1" t="s">
        <v>19</v>
      </c>
      <c r="M1610" s="1" t="b">
        <v>0</v>
      </c>
      <c r="N1610" s="2" t="s">
        <v>17</v>
      </c>
      <c r="O1610">
        <f t="shared" si="413"/>
        <v>0</v>
      </c>
      <c r="P1610">
        <f t="shared" si="414"/>
        <v>2</v>
      </c>
      <c r="Q1610">
        <f>IF(G1610="B",VLOOKUP(F1610,room_rates!$A$2:$G$8,3,FALSE),IF(G1610="P",VLOOKUP(F1610,room_rates!$A$2:$G$8,6,FALSE),IF(G1610="M",VLOOKUP(F1610,room_rates!$A$2:$G$8,7,FALSE),"")))</f>
        <v>350</v>
      </c>
      <c r="R1610">
        <f t="shared" si="415"/>
        <v>0</v>
      </c>
      <c r="S1610">
        <f>IF(J1610="Online Travel Agency",VLOOKUP(F1610,room_rates!$A$2:$G$8,3,FALSE)*15%,0)</f>
        <v>0</v>
      </c>
      <c r="T1610">
        <f t="shared" si="416"/>
        <v>0</v>
      </c>
      <c r="U1610">
        <f t="shared" si="417"/>
        <v>1400</v>
      </c>
      <c r="V1610">
        <f t="shared" si="418"/>
        <v>4</v>
      </c>
    </row>
    <row r="1611" spans="1:22" ht="14.25" customHeight="1" x14ac:dyDescent="0.35">
      <c r="A1611" s="1">
        <v>1003202</v>
      </c>
      <c r="B1611" s="3">
        <v>45729</v>
      </c>
      <c r="C1611" s="3">
        <v>45760</v>
      </c>
      <c r="D1611" s="3">
        <v>45762</v>
      </c>
      <c r="E1611" s="1" t="s">
        <v>13</v>
      </c>
      <c r="F1611" s="1">
        <v>7</v>
      </c>
      <c r="G1611" s="1" t="s">
        <v>23</v>
      </c>
      <c r="H1611" s="1">
        <v>0</v>
      </c>
      <c r="I1611" s="1">
        <f t="shared" si="412"/>
        <v>0</v>
      </c>
      <c r="J1611" s="1" t="s">
        <v>15</v>
      </c>
      <c r="K1611" s="1">
        <v>1</v>
      </c>
      <c r="L1611" s="1" t="s">
        <v>16</v>
      </c>
      <c r="M1611" s="1" t="b">
        <v>1</v>
      </c>
      <c r="N1611" s="2" t="s">
        <v>17</v>
      </c>
      <c r="O1611">
        <f t="shared" si="413"/>
        <v>31</v>
      </c>
      <c r="P1611">
        <f t="shared" si="414"/>
        <v>2</v>
      </c>
      <c r="Q1611">
        <f>IF(G1611="B",VLOOKUP(F1611,room_rates!$A$2:$G$8,3,FALSE),IF(G1611="P",VLOOKUP(F1611,room_rates!$A$2:$G$8,6,FALSE),IF(G1611="M",VLOOKUP(F1611,room_rates!$A$2:$G$8,7,FALSE),"")))</f>
        <v>450</v>
      </c>
      <c r="R1611">
        <f t="shared" si="415"/>
        <v>0</v>
      </c>
      <c r="S1611">
        <f>IF(J1611="Online Travel Agency",VLOOKUP(F1611,room_rates!$A$2:$G$8,3,FALSE)*15%,0)</f>
        <v>0</v>
      </c>
      <c r="T1611">
        <f t="shared" si="416"/>
        <v>4.5</v>
      </c>
      <c r="U1611">
        <f t="shared" si="417"/>
        <v>891</v>
      </c>
      <c r="V1611">
        <f t="shared" si="418"/>
        <v>2</v>
      </c>
    </row>
    <row r="1612" spans="1:22" ht="14.25" customHeight="1" x14ac:dyDescent="0.35">
      <c r="A1612" s="1">
        <v>1003238</v>
      </c>
      <c r="B1612" s="3">
        <v>45746</v>
      </c>
      <c r="C1612" s="3">
        <v>45760</v>
      </c>
      <c r="D1612" s="3">
        <v>45761</v>
      </c>
      <c r="E1612" s="1" t="s">
        <v>13</v>
      </c>
      <c r="F1612" s="1">
        <v>6</v>
      </c>
      <c r="G1612" s="1" t="s">
        <v>23</v>
      </c>
      <c r="H1612" s="1">
        <v>0</v>
      </c>
      <c r="I1612" s="1">
        <f t="shared" si="412"/>
        <v>0</v>
      </c>
      <c r="J1612" s="1" t="s">
        <v>24</v>
      </c>
      <c r="K1612" s="1">
        <v>1</v>
      </c>
      <c r="L1612" s="1" t="s">
        <v>19</v>
      </c>
      <c r="M1612" s="1" t="b">
        <v>0</v>
      </c>
      <c r="N1612" s="2" t="s">
        <v>17</v>
      </c>
      <c r="O1612">
        <f t="shared" si="413"/>
        <v>14</v>
      </c>
      <c r="P1612">
        <f t="shared" si="414"/>
        <v>1</v>
      </c>
      <c r="Q1612">
        <f>IF(G1612="B",VLOOKUP(F1612,room_rates!$A$2:$G$8,3,FALSE),IF(G1612="P",VLOOKUP(F1612,room_rates!$A$2:$G$8,6,FALSE),IF(G1612="M",VLOOKUP(F1612,room_rates!$A$2:$G$8,7,FALSE),"")))</f>
        <v>350</v>
      </c>
      <c r="R1612">
        <f t="shared" si="415"/>
        <v>0</v>
      </c>
      <c r="S1612">
        <f>IF(J1612="Online Travel Agency",VLOOKUP(F1612,room_rates!$A$2:$G$8,3,FALSE)*15%,0)</f>
        <v>52.5</v>
      </c>
      <c r="T1612">
        <f t="shared" si="416"/>
        <v>0</v>
      </c>
      <c r="U1612">
        <f t="shared" si="417"/>
        <v>297.5</v>
      </c>
      <c r="V1612">
        <f t="shared" si="418"/>
        <v>1</v>
      </c>
    </row>
    <row r="1613" spans="1:22" ht="14.25" customHeight="1" x14ac:dyDescent="0.35">
      <c r="A1613" s="1">
        <v>1003363</v>
      </c>
      <c r="B1613" s="3">
        <v>45760</v>
      </c>
      <c r="C1613" s="3">
        <v>45760</v>
      </c>
      <c r="D1613" s="3">
        <v>45762</v>
      </c>
      <c r="E1613" s="1" t="s">
        <v>18</v>
      </c>
      <c r="F1613" s="1">
        <v>2</v>
      </c>
      <c r="G1613" s="1" t="s">
        <v>23</v>
      </c>
      <c r="H1613" s="1">
        <v>0</v>
      </c>
      <c r="I1613" s="1">
        <f t="shared" si="412"/>
        <v>0</v>
      </c>
      <c r="J1613" s="1" t="s">
        <v>20</v>
      </c>
      <c r="K1613" s="1">
        <v>3</v>
      </c>
      <c r="L1613" s="1" t="s">
        <v>19</v>
      </c>
      <c r="M1613" s="1" t="b">
        <v>1</v>
      </c>
      <c r="N1613" s="2" t="s">
        <v>17</v>
      </c>
      <c r="O1613">
        <f t="shared" si="413"/>
        <v>0</v>
      </c>
      <c r="P1613">
        <f t="shared" si="414"/>
        <v>2</v>
      </c>
      <c r="Q1613">
        <f>IF(G1613="B",VLOOKUP(F1613,room_rates!$A$2:$G$8,3,FALSE),IF(G1613="P",VLOOKUP(F1613,room_rates!$A$2:$G$8,6,FALSE),IF(G1613="M",VLOOKUP(F1613,room_rates!$A$2:$G$8,7,FALSE),"")))</f>
        <v>140</v>
      </c>
      <c r="R1613">
        <f t="shared" si="415"/>
        <v>0</v>
      </c>
      <c r="S1613">
        <f>IF(J1613="Online Travel Agency",VLOOKUP(F1613,room_rates!$A$2:$G$8,3,FALSE)*15%,0)</f>
        <v>0</v>
      </c>
      <c r="T1613">
        <f t="shared" si="416"/>
        <v>1.4000000000000001</v>
      </c>
      <c r="U1613">
        <f t="shared" si="417"/>
        <v>831.59999999999991</v>
      </c>
      <c r="V1613">
        <f t="shared" si="418"/>
        <v>6</v>
      </c>
    </row>
    <row r="1614" spans="1:22" ht="14.25" customHeight="1" x14ac:dyDescent="0.35">
      <c r="A1614" s="1">
        <v>1003786</v>
      </c>
      <c r="B1614" s="3">
        <v>45752</v>
      </c>
      <c r="C1614" s="3">
        <v>45760</v>
      </c>
      <c r="D1614" s="3">
        <v>45761</v>
      </c>
      <c r="E1614" s="1" t="s">
        <v>13</v>
      </c>
      <c r="F1614" s="1">
        <v>6</v>
      </c>
      <c r="G1614" s="1" t="s">
        <v>23</v>
      </c>
      <c r="H1614" s="1">
        <v>0</v>
      </c>
      <c r="I1614" s="1">
        <f t="shared" si="412"/>
        <v>0</v>
      </c>
      <c r="J1614" s="1" t="s">
        <v>15</v>
      </c>
      <c r="K1614" s="1">
        <v>1</v>
      </c>
      <c r="L1614" s="1" t="s">
        <v>19</v>
      </c>
      <c r="M1614" s="1" t="b">
        <v>0</v>
      </c>
      <c r="N1614" s="2" t="s">
        <v>17</v>
      </c>
      <c r="O1614">
        <f t="shared" si="413"/>
        <v>8</v>
      </c>
      <c r="P1614">
        <f t="shared" si="414"/>
        <v>1</v>
      </c>
      <c r="Q1614">
        <f>IF(G1614="B",VLOOKUP(F1614,room_rates!$A$2:$G$8,3,FALSE),IF(G1614="P",VLOOKUP(F1614,room_rates!$A$2:$G$8,6,FALSE),IF(G1614="M",VLOOKUP(F1614,room_rates!$A$2:$G$8,7,FALSE),"")))</f>
        <v>350</v>
      </c>
      <c r="R1614">
        <f t="shared" si="415"/>
        <v>0</v>
      </c>
      <c r="S1614">
        <f>IF(J1614="Online Travel Agency",VLOOKUP(F1614,room_rates!$A$2:$G$8,3,FALSE)*15%,0)</f>
        <v>0</v>
      </c>
      <c r="T1614">
        <f t="shared" si="416"/>
        <v>0</v>
      </c>
      <c r="U1614">
        <f t="shared" si="417"/>
        <v>350</v>
      </c>
      <c r="V1614">
        <f t="shared" si="418"/>
        <v>1</v>
      </c>
    </row>
    <row r="1615" spans="1:22" ht="14.25" customHeight="1" x14ac:dyDescent="0.35">
      <c r="A1615" s="1">
        <v>1003904</v>
      </c>
      <c r="B1615" s="3">
        <v>45746</v>
      </c>
      <c r="C1615" s="3">
        <v>45760</v>
      </c>
      <c r="D1615" s="3">
        <v>45762</v>
      </c>
      <c r="E1615" s="1" t="s">
        <v>21</v>
      </c>
      <c r="F1615" s="1">
        <v>3</v>
      </c>
      <c r="G1615" s="1" t="s">
        <v>23</v>
      </c>
      <c r="H1615" s="1">
        <v>0</v>
      </c>
      <c r="I1615" s="1">
        <f t="shared" si="412"/>
        <v>0</v>
      </c>
      <c r="J1615" s="1" t="s">
        <v>24</v>
      </c>
      <c r="K1615" s="1">
        <v>1</v>
      </c>
      <c r="L1615" s="1" t="s">
        <v>19</v>
      </c>
      <c r="M1615" s="1" t="b">
        <v>0</v>
      </c>
      <c r="N1615" s="2" t="s">
        <v>17</v>
      </c>
      <c r="O1615">
        <f t="shared" si="413"/>
        <v>14</v>
      </c>
      <c r="P1615">
        <f t="shared" si="414"/>
        <v>2</v>
      </c>
      <c r="Q1615">
        <f>IF(G1615="B",VLOOKUP(F1615,room_rates!$A$2:$G$8,3,FALSE),IF(G1615="P",VLOOKUP(F1615,room_rates!$A$2:$G$8,6,FALSE),IF(G1615="M",VLOOKUP(F1615,room_rates!$A$2:$G$8,7,FALSE),"")))</f>
        <v>220</v>
      </c>
      <c r="R1615">
        <f t="shared" si="415"/>
        <v>0</v>
      </c>
      <c r="S1615">
        <f>IF(J1615="Online Travel Agency",VLOOKUP(F1615,room_rates!$A$2:$G$8,3,FALSE)*15%,0)</f>
        <v>33</v>
      </c>
      <c r="T1615">
        <f t="shared" si="416"/>
        <v>0</v>
      </c>
      <c r="U1615">
        <f t="shared" si="417"/>
        <v>374</v>
      </c>
      <c r="V1615">
        <f t="shared" si="418"/>
        <v>2</v>
      </c>
    </row>
    <row r="1616" spans="1:22" ht="14.25" customHeight="1" x14ac:dyDescent="0.35">
      <c r="A1616" s="1">
        <v>1000880</v>
      </c>
      <c r="B1616" s="3">
        <v>45752</v>
      </c>
      <c r="C1616" s="3">
        <v>45761</v>
      </c>
      <c r="D1616" s="3">
        <v>45764</v>
      </c>
      <c r="E1616" s="1" t="s">
        <v>18</v>
      </c>
      <c r="F1616" s="1">
        <v>1</v>
      </c>
      <c r="G1616" s="1" t="s">
        <v>23</v>
      </c>
      <c r="H1616" s="1">
        <v>0</v>
      </c>
      <c r="I1616" s="1">
        <f t="shared" si="412"/>
        <v>0</v>
      </c>
      <c r="J1616" s="1" t="s">
        <v>24</v>
      </c>
      <c r="K1616" s="1">
        <v>1</v>
      </c>
      <c r="L1616" s="1" t="s">
        <v>19</v>
      </c>
      <c r="M1616" s="1" t="b">
        <v>0</v>
      </c>
      <c r="N1616" s="2" t="s">
        <v>17</v>
      </c>
      <c r="O1616">
        <f t="shared" si="413"/>
        <v>9</v>
      </c>
      <c r="P1616">
        <f t="shared" si="414"/>
        <v>3</v>
      </c>
      <c r="Q1616">
        <f>IF(G1616="B",VLOOKUP(F1616,room_rates!$A$2:$G$8,3,FALSE),IF(G1616="P",VLOOKUP(F1616,room_rates!$A$2:$G$8,6,FALSE),IF(G1616="M",VLOOKUP(F1616,room_rates!$A$2:$G$8,7,FALSE),"")))</f>
        <v>120</v>
      </c>
      <c r="R1616">
        <f t="shared" si="415"/>
        <v>0</v>
      </c>
      <c r="S1616">
        <f>IF(J1616="Online Travel Agency",VLOOKUP(F1616,room_rates!$A$2:$G$8,3,FALSE)*15%,0)</f>
        <v>18</v>
      </c>
      <c r="T1616">
        <f t="shared" si="416"/>
        <v>0</v>
      </c>
      <c r="U1616">
        <f t="shared" si="417"/>
        <v>306</v>
      </c>
      <c r="V1616">
        <f t="shared" si="418"/>
        <v>3</v>
      </c>
    </row>
    <row r="1617" spans="1:22" ht="14.25" customHeight="1" x14ac:dyDescent="0.35">
      <c r="A1617" s="1">
        <v>1001761</v>
      </c>
      <c r="B1617" s="3">
        <v>45747</v>
      </c>
      <c r="C1617" s="3">
        <v>45761</v>
      </c>
      <c r="D1617" s="3">
        <v>45763</v>
      </c>
      <c r="E1617" s="1" t="s">
        <v>18</v>
      </c>
      <c r="F1617" s="1">
        <v>2</v>
      </c>
      <c r="G1617" s="1" t="s">
        <v>23</v>
      </c>
      <c r="H1617" s="1">
        <v>0</v>
      </c>
      <c r="I1617" s="1">
        <f t="shared" si="412"/>
        <v>0</v>
      </c>
      <c r="J1617" s="1" t="s">
        <v>24</v>
      </c>
      <c r="K1617" s="1">
        <v>1</v>
      </c>
      <c r="L1617" s="1" t="s">
        <v>19</v>
      </c>
      <c r="M1617" s="1" t="b">
        <v>0</v>
      </c>
      <c r="N1617" s="2" t="s">
        <v>17</v>
      </c>
      <c r="O1617">
        <f t="shared" si="413"/>
        <v>14</v>
      </c>
      <c r="P1617">
        <f t="shared" si="414"/>
        <v>2</v>
      </c>
      <c r="Q1617">
        <f>IF(G1617="B",VLOOKUP(F1617,room_rates!$A$2:$G$8,3,FALSE),IF(G1617="P",VLOOKUP(F1617,room_rates!$A$2:$G$8,6,FALSE),IF(G1617="M",VLOOKUP(F1617,room_rates!$A$2:$G$8,7,FALSE),"")))</f>
        <v>140</v>
      </c>
      <c r="R1617">
        <f t="shared" si="415"/>
        <v>0</v>
      </c>
      <c r="S1617">
        <f>IF(J1617="Online Travel Agency",VLOOKUP(F1617,room_rates!$A$2:$G$8,3,FALSE)*15%,0)</f>
        <v>21</v>
      </c>
      <c r="T1617">
        <f t="shared" si="416"/>
        <v>0</v>
      </c>
      <c r="U1617">
        <f t="shared" si="417"/>
        <v>238</v>
      </c>
      <c r="V1617">
        <f t="shared" si="418"/>
        <v>2</v>
      </c>
    </row>
    <row r="1618" spans="1:22" ht="14.25" customHeight="1" x14ac:dyDescent="0.35">
      <c r="A1618" s="1">
        <v>1002156</v>
      </c>
      <c r="B1618" s="3">
        <v>45761</v>
      </c>
      <c r="C1618" s="3">
        <v>45761</v>
      </c>
      <c r="D1618" s="3">
        <v>45764</v>
      </c>
      <c r="E1618" s="1" t="s">
        <v>18</v>
      </c>
      <c r="F1618" s="1">
        <v>2</v>
      </c>
      <c r="G1618" s="1" t="s">
        <v>23</v>
      </c>
      <c r="H1618" s="1">
        <v>0</v>
      </c>
      <c r="I1618" s="1">
        <f t="shared" si="412"/>
        <v>0</v>
      </c>
      <c r="J1618" s="1" t="s">
        <v>20</v>
      </c>
      <c r="K1618" s="1">
        <v>2</v>
      </c>
      <c r="L1618" s="1" t="s">
        <v>16</v>
      </c>
      <c r="M1618" s="1" t="b">
        <v>0</v>
      </c>
      <c r="N1618" s="2" t="s">
        <v>17</v>
      </c>
      <c r="O1618">
        <f t="shared" si="413"/>
        <v>0</v>
      </c>
      <c r="P1618">
        <f t="shared" si="414"/>
        <v>3</v>
      </c>
      <c r="Q1618">
        <f>IF(G1618="B",VLOOKUP(F1618,room_rates!$A$2:$G$8,3,FALSE),IF(G1618="P",VLOOKUP(F1618,room_rates!$A$2:$G$8,6,FALSE),IF(G1618="M",VLOOKUP(F1618,room_rates!$A$2:$G$8,7,FALSE),"")))</f>
        <v>140</v>
      </c>
      <c r="R1618">
        <f t="shared" si="415"/>
        <v>0</v>
      </c>
      <c r="S1618">
        <f>IF(J1618="Online Travel Agency",VLOOKUP(F1618,room_rates!$A$2:$G$8,3,FALSE)*15%,0)</f>
        <v>0</v>
      </c>
      <c r="T1618">
        <f t="shared" si="416"/>
        <v>0</v>
      </c>
      <c r="U1618">
        <f t="shared" si="417"/>
        <v>840</v>
      </c>
      <c r="V1618">
        <f t="shared" si="418"/>
        <v>6</v>
      </c>
    </row>
    <row r="1619" spans="1:22" ht="14.25" customHeight="1" x14ac:dyDescent="0.35">
      <c r="A1619" s="1">
        <v>1002277</v>
      </c>
      <c r="B1619" s="3">
        <v>45752</v>
      </c>
      <c r="C1619" s="3">
        <v>45761</v>
      </c>
      <c r="D1619" s="3">
        <v>45762</v>
      </c>
      <c r="E1619" s="1" t="s">
        <v>18</v>
      </c>
      <c r="F1619" s="1">
        <v>1</v>
      </c>
      <c r="G1619" s="1" t="s">
        <v>23</v>
      </c>
      <c r="H1619" s="1">
        <v>0</v>
      </c>
      <c r="I1619" s="1">
        <f t="shared" si="412"/>
        <v>0</v>
      </c>
      <c r="J1619" s="1" t="s">
        <v>15</v>
      </c>
      <c r="K1619" s="1">
        <v>1</v>
      </c>
      <c r="L1619" s="1" t="s">
        <v>19</v>
      </c>
      <c r="M1619" s="1" t="b">
        <v>0</v>
      </c>
      <c r="N1619" s="2" t="s">
        <v>17</v>
      </c>
      <c r="O1619">
        <f t="shared" si="413"/>
        <v>9</v>
      </c>
      <c r="P1619">
        <f t="shared" si="414"/>
        <v>1</v>
      </c>
      <c r="Q1619">
        <f>IF(G1619="B",VLOOKUP(F1619,room_rates!$A$2:$G$8,3,FALSE),IF(G1619="P",VLOOKUP(F1619,room_rates!$A$2:$G$8,6,FALSE),IF(G1619="M",VLOOKUP(F1619,room_rates!$A$2:$G$8,7,FALSE),"")))</f>
        <v>120</v>
      </c>
      <c r="R1619">
        <f t="shared" si="415"/>
        <v>0</v>
      </c>
      <c r="S1619">
        <f>IF(J1619="Online Travel Agency",VLOOKUP(F1619,room_rates!$A$2:$G$8,3,FALSE)*15%,0)</f>
        <v>0</v>
      </c>
      <c r="T1619">
        <f t="shared" si="416"/>
        <v>0</v>
      </c>
      <c r="U1619">
        <f t="shared" si="417"/>
        <v>120</v>
      </c>
      <c r="V1619">
        <f t="shared" si="418"/>
        <v>1</v>
      </c>
    </row>
    <row r="1620" spans="1:22" ht="14.25" customHeight="1" x14ac:dyDescent="0.35">
      <c r="A1620" s="1">
        <v>1003122</v>
      </c>
      <c r="B1620" s="3">
        <v>45745</v>
      </c>
      <c r="C1620" s="3">
        <v>45761</v>
      </c>
      <c r="D1620" s="3">
        <v>45764</v>
      </c>
      <c r="E1620" s="1" t="s">
        <v>18</v>
      </c>
      <c r="F1620" s="1">
        <v>1</v>
      </c>
      <c r="G1620" s="1" t="s">
        <v>23</v>
      </c>
      <c r="H1620" s="1">
        <v>0</v>
      </c>
      <c r="I1620" s="1">
        <f t="shared" si="412"/>
        <v>0</v>
      </c>
      <c r="J1620" s="1" t="s">
        <v>24</v>
      </c>
      <c r="K1620" s="1">
        <v>3</v>
      </c>
      <c r="L1620" s="1" t="s">
        <v>16</v>
      </c>
      <c r="M1620" s="1" t="b">
        <v>0</v>
      </c>
      <c r="N1620" s="2" t="s">
        <v>17</v>
      </c>
      <c r="O1620">
        <f t="shared" si="413"/>
        <v>16</v>
      </c>
      <c r="P1620">
        <f t="shared" si="414"/>
        <v>3</v>
      </c>
      <c r="Q1620">
        <f>IF(G1620="B",VLOOKUP(F1620,room_rates!$A$2:$G$8,3,FALSE),IF(G1620="P",VLOOKUP(F1620,room_rates!$A$2:$G$8,6,FALSE),IF(G1620="M",VLOOKUP(F1620,room_rates!$A$2:$G$8,7,FALSE),"")))</f>
        <v>120</v>
      </c>
      <c r="R1620">
        <f t="shared" si="415"/>
        <v>0</v>
      </c>
      <c r="S1620">
        <f>IF(J1620="Online Travel Agency",VLOOKUP(F1620,room_rates!$A$2:$G$8,3,FALSE)*15%,0)</f>
        <v>18</v>
      </c>
      <c r="T1620">
        <f t="shared" si="416"/>
        <v>0</v>
      </c>
      <c r="U1620">
        <f t="shared" si="417"/>
        <v>918</v>
      </c>
      <c r="V1620">
        <f t="shared" si="418"/>
        <v>9</v>
      </c>
    </row>
    <row r="1621" spans="1:22" ht="14.25" customHeight="1" x14ac:dyDescent="0.35">
      <c r="A1621" s="1">
        <v>1003751</v>
      </c>
      <c r="B1621" s="3">
        <v>45742</v>
      </c>
      <c r="C1621" s="3">
        <v>45761</v>
      </c>
      <c r="D1621" s="3">
        <v>45763</v>
      </c>
      <c r="E1621" s="1" t="s">
        <v>13</v>
      </c>
      <c r="F1621" s="1">
        <v>6</v>
      </c>
      <c r="G1621" s="1" t="s">
        <v>23</v>
      </c>
      <c r="H1621" s="1">
        <v>0</v>
      </c>
      <c r="I1621" s="1">
        <f t="shared" si="412"/>
        <v>0</v>
      </c>
      <c r="J1621" s="1" t="s">
        <v>24</v>
      </c>
      <c r="K1621" s="1">
        <v>1</v>
      </c>
      <c r="L1621" s="1" t="s">
        <v>16</v>
      </c>
      <c r="M1621" s="1" t="b">
        <v>0</v>
      </c>
      <c r="N1621" s="2" t="s">
        <v>17</v>
      </c>
      <c r="O1621">
        <f t="shared" si="413"/>
        <v>19</v>
      </c>
      <c r="P1621">
        <f t="shared" si="414"/>
        <v>2</v>
      </c>
      <c r="Q1621">
        <f>IF(G1621="B",VLOOKUP(F1621,room_rates!$A$2:$G$8,3,FALSE),IF(G1621="P",VLOOKUP(F1621,room_rates!$A$2:$G$8,6,FALSE),IF(G1621="M",VLOOKUP(F1621,room_rates!$A$2:$G$8,7,FALSE),"")))</f>
        <v>350</v>
      </c>
      <c r="R1621">
        <f t="shared" si="415"/>
        <v>0</v>
      </c>
      <c r="S1621">
        <f>IF(J1621="Online Travel Agency",VLOOKUP(F1621,room_rates!$A$2:$G$8,3,FALSE)*15%,0)</f>
        <v>52.5</v>
      </c>
      <c r="T1621">
        <f t="shared" si="416"/>
        <v>0</v>
      </c>
      <c r="U1621">
        <f t="shared" si="417"/>
        <v>595</v>
      </c>
      <c r="V1621">
        <f t="shared" si="418"/>
        <v>2</v>
      </c>
    </row>
    <row r="1622" spans="1:22" ht="14.25" customHeight="1" x14ac:dyDescent="0.35">
      <c r="A1622" s="1">
        <v>1003819</v>
      </c>
      <c r="B1622" s="3">
        <v>45744</v>
      </c>
      <c r="C1622" s="3">
        <v>45761</v>
      </c>
      <c r="D1622" s="3">
        <v>45764</v>
      </c>
      <c r="E1622" s="1" t="s">
        <v>21</v>
      </c>
      <c r="F1622" s="1">
        <v>3</v>
      </c>
      <c r="G1622" s="1" t="s">
        <v>23</v>
      </c>
      <c r="H1622" s="1">
        <v>0</v>
      </c>
      <c r="I1622" s="1">
        <f t="shared" si="412"/>
        <v>0</v>
      </c>
      <c r="J1622" s="1" t="s">
        <v>24</v>
      </c>
      <c r="K1622" s="1">
        <v>1</v>
      </c>
      <c r="L1622" s="1" t="s">
        <v>19</v>
      </c>
      <c r="M1622" s="1" t="b">
        <v>0</v>
      </c>
      <c r="N1622" s="2" t="s">
        <v>17</v>
      </c>
      <c r="O1622">
        <f t="shared" si="413"/>
        <v>17</v>
      </c>
      <c r="P1622">
        <f t="shared" si="414"/>
        <v>3</v>
      </c>
      <c r="Q1622">
        <f>IF(G1622="B",VLOOKUP(F1622,room_rates!$A$2:$G$8,3,FALSE),IF(G1622="P",VLOOKUP(F1622,room_rates!$A$2:$G$8,6,FALSE),IF(G1622="M",VLOOKUP(F1622,room_rates!$A$2:$G$8,7,FALSE),"")))</f>
        <v>220</v>
      </c>
      <c r="R1622">
        <f t="shared" si="415"/>
        <v>0</v>
      </c>
      <c r="S1622">
        <f>IF(J1622="Online Travel Agency",VLOOKUP(F1622,room_rates!$A$2:$G$8,3,FALSE)*15%,0)</f>
        <v>33</v>
      </c>
      <c r="T1622">
        <f t="shared" si="416"/>
        <v>0</v>
      </c>
      <c r="U1622">
        <f t="shared" si="417"/>
        <v>561</v>
      </c>
      <c r="V1622">
        <f t="shared" si="418"/>
        <v>3</v>
      </c>
    </row>
    <row r="1623" spans="1:22" ht="14.25" customHeight="1" x14ac:dyDescent="0.35">
      <c r="A1623" s="1">
        <v>1000693</v>
      </c>
      <c r="B1623" s="3">
        <v>45755</v>
      </c>
      <c r="C1623" s="3">
        <v>45762</v>
      </c>
      <c r="D1623" s="3">
        <v>45763</v>
      </c>
      <c r="E1623" s="1" t="s">
        <v>13</v>
      </c>
      <c r="F1623" s="1">
        <v>6</v>
      </c>
      <c r="G1623" s="1" t="s">
        <v>23</v>
      </c>
      <c r="H1623" s="1">
        <v>0</v>
      </c>
      <c r="I1623" s="1">
        <f t="shared" si="412"/>
        <v>0</v>
      </c>
      <c r="J1623" s="1" t="s">
        <v>24</v>
      </c>
      <c r="K1623" s="1">
        <v>3</v>
      </c>
      <c r="L1623" s="1" t="s">
        <v>16</v>
      </c>
      <c r="M1623" s="1" t="b">
        <v>0</v>
      </c>
      <c r="N1623" s="2" t="s">
        <v>17</v>
      </c>
      <c r="O1623">
        <f t="shared" si="413"/>
        <v>7</v>
      </c>
      <c r="P1623">
        <f t="shared" si="414"/>
        <v>1</v>
      </c>
      <c r="Q1623">
        <f>IF(G1623="B",VLOOKUP(F1623,room_rates!$A$2:$G$8,3,FALSE),IF(G1623="P",VLOOKUP(F1623,room_rates!$A$2:$G$8,6,FALSE),IF(G1623="M",VLOOKUP(F1623,room_rates!$A$2:$G$8,7,FALSE),"")))</f>
        <v>350</v>
      </c>
      <c r="R1623">
        <f t="shared" si="415"/>
        <v>0</v>
      </c>
      <c r="S1623">
        <f>IF(J1623="Online Travel Agency",VLOOKUP(F1623,room_rates!$A$2:$G$8,3,FALSE)*15%,0)</f>
        <v>52.5</v>
      </c>
      <c r="T1623">
        <f t="shared" si="416"/>
        <v>0</v>
      </c>
      <c r="U1623">
        <f t="shared" si="417"/>
        <v>892.5</v>
      </c>
      <c r="V1623">
        <f t="shared" si="418"/>
        <v>3</v>
      </c>
    </row>
    <row r="1624" spans="1:22" ht="14.25" customHeight="1" x14ac:dyDescent="0.35">
      <c r="A1624" s="1">
        <v>1001379</v>
      </c>
      <c r="B1624" s="3">
        <v>45750</v>
      </c>
      <c r="C1624" s="3">
        <v>45762</v>
      </c>
      <c r="D1624" s="3">
        <v>45765</v>
      </c>
      <c r="E1624" s="1" t="s">
        <v>18</v>
      </c>
      <c r="F1624" s="1">
        <v>1</v>
      </c>
      <c r="G1624" s="1" t="s">
        <v>23</v>
      </c>
      <c r="H1624" s="1">
        <v>0</v>
      </c>
      <c r="I1624" s="1">
        <f t="shared" si="412"/>
        <v>0</v>
      </c>
      <c r="J1624" s="1" t="s">
        <v>15</v>
      </c>
      <c r="K1624" s="1">
        <v>1</v>
      </c>
      <c r="L1624" s="1" t="s">
        <v>19</v>
      </c>
      <c r="M1624" s="1" t="b">
        <v>0</v>
      </c>
      <c r="N1624" s="2" t="s">
        <v>17</v>
      </c>
      <c r="O1624">
        <f t="shared" si="413"/>
        <v>12</v>
      </c>
      <c r="P1624">
        <f t="shared" si="414"/>
        <v>3</v>
      </c>
      <c r="Q1624">
        <f>IF(G1624="B",VLOOKUP(F1624,room_rates!$A$2:$G$8,3,FALSE),IF(G1624="P",VLOOKUP(F1624,room_rates!$A$2:$G$8,6,FALSE),IF(G1624="M",VLOOKUP(F1624,room_rates!$A$2:$G$8,7,FALSE),"")))</f>
        <v>120</v>
      </c>
      <c r="R1624">
        <f t="shared" si="415"/>
        <v>0</v>
      </c>
      <c r="S1624">
        <f>IF(J1624="Online Travel Agency",VLOOKUP(F1624,room_rates!$A$2:$G$8,3,FALSE)*15%,0)</f>
        <v>0</v>
      </c>
      <c r="T1624">
        <f t="shared" si="416"/>
        <v>0</v>
      </c>
      <c r="U1624">
        <f t="shared" si="417"/>
        <v>360</v>
      </c>
      <c r="V1624">
        <f t="shared" si="418"/>
        <v>3</v>
      </c>
    </row>
    <row r="1625" spans="1:22" ht="14.25" customHeight="1" x14ac:dyDescent="0.35">
      <c r="A1625" s="1">
        <v>1001400</v>
      </c>
      <c r="B1625" s="3">
        <v>45726</v>
      </c>
      <c r="C1625" s="3">
        <v>45762</v>
      </c>
      <c r="D1625" s="3">
        <v>45765</v>
      </c>
      <c r="E1625" s="1" t="s">
        <v>21</v>
      </c>
      <c r="F1625" s="1">
        <v>3</v>
      </c>
      <c r="G1625" s="1" t="s">
        <v>23</v>
      </c>
      <c r="H1625" s="1">
        <v>0</v>
      </c>
      <c r="I1625" s="1">
        <f t="shared" si="412"/>
        <v>0</v>
      </c>
      <c r="J1625" s="1" t="s">
        <v>15</v>
      </c>
      <c r="K1625" s="1">
        <v>2</v>
      </c>
      <c r="L1625" s="1" t="s">
        <v>19</v>
      </c>
      <c r="M1625" s="1" t="b">
        <v>1</v>
      </c>
      <c r="N1625" s="2" t="s">
        <v>17</v>
      </c>
      <c r="O1625">
        <f t="shared" si="413"/>
        <v>36</v>
      </c>
      <c r="P1625">
        <f t="shared" si="414"/>
        <v>3</v>
      </c>
      <c r="Q1625">
        <f>IF(G1625="B",VLOOKUP(F1625,room_rates!$A$2:$G$8,3,FALSE),IF(G1625="P",VLOOKUP(F1625,room_rates!$A$2:$G$8,6,FALSE),IF(G1625="M",VLOOKUP(F1625,room_rates!$A$2:$G$8,7,FALSE),"")))</f>
        <v>220</v>
      </c>
      <c r="R1625">
        <f t="shared" si="415"/>
        <v>0</v>
      </c>
      <c r="S1625">
        <f>IF(J1625="Online Travel Agency",VLOOKUP(F1625,room_rates!$A$2:$G$8,3,FALSE)*15%,0)</f>
        <v>0</v>
      </c>
      <c r="T1625">
        <f t="shared" si="416"/>
        <v>2.2000000000000002</v>
      </c>
      <c r="U1625">
        <f t="shared" si="417"/>
        <v>1306.8000000000002</v>
      </c>
      <c r="V1625">
        <f t="shared" si="418"/>
        <v>6</v>
      </c>
    </row>
    <row r="1626" spans="1:22" ht="14.25" customHeight="1" x14ac:dyDescent="0.35">
      <c r="A1626" s="1">
        <v>1001702</v>
      </c>
      <c r="B1626" s="3">
        <v>45751</v>
      </c>
      <c r="C1626" s="3">
        <v>45762</v>
      </c>
      <c r="D1626" s="3">
        <v>45764</v>
      </c>
      <c r="E1626" s="1" t="s">
        <v>13</v>
      </c>
      <c r="F1626" s="1">
        <v>6</v>
      </c>
      <c r="G1626" s="1" t="s">
        <v>23</v>
      </c>
      <c r="H1626" s="1">
        <v>0</v>
      </c>
      <c r="I1626" s="1">
        <f t="shared" si="412"/>
        <v>0</v>
      </c>
      <c r="J1626" s="1" t="s">
        <v>24</v>
      </c>
      <c r="K1626" s="1">
        <v>2</v>
      </c>
      <c r="L1626" s="1" t="s">
        <v>16</v>
      </c>
      <c r="M1626" s="1" t="b">
        <v>1</v>
      </c>
      <c r="N1626" s="2" t="s">
        <v>17</v>
      </c>
      <c r="O1626">
        <f t="shared" si="413"/>
        <v>11</v>
      </c>
      <c r="P1626">
        <f t="shared" si="414"/>
        <v>2</v>
      </c>
      <c r="Q1626">
        <f>IF(G1626="B",VLOOKUP(F1626,room_rates!$A$2:$G$8,3,FALSE),IF(G1626="P",VLOOKUP(F1626,room_rates!$A$2:$G$8,6,FALSE),IF(G1626="M",VLOOKUP(F1626,room_rates!$A$2:$G$8,7,FALSE),"")))</f>
        <v>350</v>
      </c>
      <c r="R1626">
        <f t="shared" si="415"/>
        <v>0</v>
      </c>
      <c r="S1626">
        <f>IF(J1626="Online Travel Agency",VLOOKUP(F1626,room_rates!$A$2:$G$8,3,FALSE)*15%,0)</f>
        <v>52.5</v>
      </c>
      <c r="T1626">
        <f t="shared" si="416"/>
        <v>3.5</v>
      </c>
      <c r="U1626">
        <f t="shared" si="417"/>
        <v>1176</v>
      </c>
      <c r="V1626">
        <f t="shared" si="418"/>
        <v>4</v>
      </c>
    </row>
    <row r="1627" spans="1:22" ht="14.25" customHeight="1" x14ac:dyDescent="0.35">
      <c r="A1627" s="1">
        <v>1002200</v>
      </c>
      <c r="B1627" s="3">
        <v>45748</v>
      </c>
      <c r="C1627" s="3">
        <v>45762</v>
      </c>
      <c r="D1627" s="3">
        <v>45765</v>
      </c>
      <c r="E1627" s="1" t="s">
        <v>21</v>
      </c>
      <c r="F1627" s="1">
        <v>5</v>
      </c>
      <c r="G1627" s="1" t="s">
        <v>23</v>
      </c>
      <c r="H1627" s="1">
        <v>0</v>
      </c>
      <c r="I1627" s="1">
        <f t="shared" si="412"/>
        <v>0</v>
      </c>
      <c r="J1627" s="1" t="s">
        <v>15</v>
      </c>
      <c r="K1627" s="1">
        <v>2</v>
      </c>
      <c r="L1627" s="1" t="s">
        <v>19</v>
      </c>
      <c r="M1627" s="1" t="b">
        <v>0</v>
      </c>
      <c r="N1627" s="2" t="s">
        <v>17</v>
      </c>
      <c r="O1627">
        <f t="shared" si="413"/>
        <v>14</v>
      </c>
      <c r="P1627">
        <f t="shared" si="414"/>
        <v>3</v>
      </c>
      <c r="Q1627">
        <f>IF(G1627="B",VLOOKUP(F1627,room_rates!$A$2:$G$8,3,FALSE),IF(G1627="P",VLOOKUP(F1627,room_rates!$A$2:$G$8,6,FALSE),IF(G1627="M",VLOOKUP(F1627,room_rates!$A$2:$G$8,7,FALSE),"")))</f>
        <v>240</v>
      </c>
      <c r="R1627">
        <f t="shared" si="415"/>
        <v>0</v>
      </c>
      <c r="S1627">
        <f>IF(J1627="Online Travel Agency",VLOOKUP(F1627,room_rates!$A$2:$G$8,3,FALSE)*15%,0)</f>
        <v>0</v>
      </c>
      <c r="T1627">
        <f t="shared" si="416"/>
        <v>0</v>
      </c>
      <c r="U1627">
        <f t="shared" si="417"/>
        <v>1440</v>
      </c>
      <c r="V1627">
        <f t="shared" si="418"/>
        <v>6</v>
      </c>
    </row>
    <row r="1628" spans="1:22" ht="14.25" customHeight="1" x14ac:dyDescent="0.35">
      <c r="A1628" s="1">
        <v>1002822</v>
      </c>
      <c r="B1628" s="3">
        <v>45762</v>
      </c>
      <c r="C1628" s="3">
        <v>45762</v>
      </c>
      <c r="D1628" s="3">
        <v>45763</v>
      </c>
      <c r="E1628" s="1" t="s">
        <v>13</v>
      </c>
      <c r="F1628" s="1">
        <v>6</v>
      </c>
      <c r="G1628" s="1" t="s">
        <v>23</v>
      </c>
      <c r="H1628" s="1">
        <v>0</v>
      </c>
      <c r="I1628" s="1">
        <f t="shared" si="412"/>
        <v>0</v>
      </c>
      <c r="J1628" s="1" t="s">
        <v>20</v>
      </c>
      <c r="K1628" s="1">
        <v>1</v>
      </c>
      <c r="L1628" s="1" t="s">
        <v>19</v>
      </c>
      <c r="M1628" s="1" t="b">
        <v>1</v>
      </c>
      <c r="N1628" s="2" t="s">
        <v>17</v>
      </c>
      <c r="O1628">
        <f t="shared" si="413"/>
        <v>0</v>
      </c>
      <c r="P1628">
        <f t="shared" si="414"/>
        <v>1</v>
      </c>
      <c r="Q1628">
        <f>IF(G1628="B",VLOOKUP(F1628,room_rates!$A$2:$G$8,3,FALSE),IF(G1628="P",VLOOKUP(F1628,room_rates!$A$2:$G$8,6,FALSE),IF(G1628="M",VLOOKUP(F1628,room_rates!$A$2:$G$8,7,FALSE),"")))</f>
        <v>350</v>
      </c>
      <c r="R1628">
        <f t="shared" si="415"/>
        <v>0</v>
      </c>
      <c r="S1628">
        <f>IF(J1628="Online Travel Agency",VLOOKUP(F1628,room_rates!$A$2:$G$8,3,FALSE)*15%,0)</f>
        <v>0</v>
      </c>
      <c r="T1628">
        <f t="shared" si="416"/>
        <v>3.5</v>
      </c>
      <c r="U1628">
        <f t="shared" si="417"/>
        <v>346.5</v>
      </c>
      <c r="V1628">
        <f t="shared" si="418"/>
        <v>1</v>
      </c>
    </row>
    <row r="1629" spans="1:22" ht="14.25" customHeight="1" x14ac:dyDescent="0.35">
      <c r="A1629" s="1">
        <v>1003204</v>
      </c>
      <c r="B1629" s="3">
        <v>45757</v>
      </c>
      <c r="C1629" s="3">
        <v>45762</v>
      </c>
      <c r="D1629" s="3">
        <v>45765</v>
      </c>
      <c r="E1629" s="1" t="s">
        <v>18</v>
      </c>
      <c r="F1629" s="1">
        <v>2</v>
      </c>
      <c r="G1629" s="1" t="s">
        <v>23</v>
      </c>
      <c r="H1629" s="1">
        <v>0</v>
      </c>
      <c r="I1629" s="1">
        <f t="shared" si="412"/>
        <v>0</v>
      </c>
      <c r="J1629" s="1" t="s">
        <v>24</v>
      </c>
      <c r="K1629" s="1">
        <v>2</v>
      </c>
      <c r="L1629" s="1" t="s">
        <v>16</v>
      </c>
      <c r="M1629" s="1" t="b">
        <v>0</v>
      </c>
      <c r="N1629" s="2" t="s">
        <v>17</v>
      </c>
      <c r="O1629">
        <f t="shared" si="413"/>
        <v>5</v>
      </c>
      <c r="P1629">
        <f t="shared" si="414"/>
        <v>3</v>
      </c>
      <c r="Q1629">
        <f>IF(G1629="B",VLOOKUP(F1629,room_rates!$A$2:$G$8,3,FALSE),IF(G1629="P",VLOOKUP(F1629,room_rates!$A$2:$G$8,6,FALSE),IF(G1629="M",VLOOKUP(F1629,room_rates!$A$2:$G$8,7,FALSE),"")))</f>
        <v>140</v>
      </c>
      <c r="R1629">
        <f t="shared" si="415"/>
        <v>0</v>
      </c>
      <c r="S1629">
        <f>IF(J1629="Online Travel Agency",VLOOKUP(F1629,room_rates!$A$2:$G$8,3,FALSE)*15%,0)</f>
        <v>21</v>
      </c>
      <c r="T1629">
        <f t="shared" si="416"/>
        <v>0</v>
      </c>
      <c r="U1629">
        <f t="shared" si="417"/>
        <v>714</v>
      </c>
      <c r="V1629">
        <f t="shared" si="418"/>
        <v>6</v>
      </c>
    </row>
    <row r="1630" spans="1:22" ht="14.25" customHeight="1" x14ac:dyDescent="0.35">
      <c r="A1630" s="1">
        <v>1003278</v>
      </c>
      <c r="B1630" s="3">
        <v>45745</v>
      </c>
      <c r="C1630" s="3">
        <v>45762</v>
      </c>
      <c r="D1630" s="3">
        <v>45764</v>
      </c>
      <c r="E1630" s="1" t="s">
        <v>18</v>
      </c>
      <c r="F1630" s="1">
        <v>1</v>
      </c>
      <c r="G1630" s="1" t="s">
        <v>23</v>
      </c>
      <c r="H1630" s="1">
        <v>0</v>
      </c>
      <c r="I1630" s="1">
        <f t="shared" si="412"/>
        <v>0</v>
      </c>
      <c r="J1630" s="1" t="s">
        <v>24</v>
      </c>
      <c r="K1630" s="1">
        <v>1</v>
      </c>
      <c r="L1630" s="1" t="s">
        <v>19</v>
      </c>
      <c r="M1630" s="1" t="b">
        <v>0</v>
      </c>
      <c r="N1630" s="2" t="s">
        <v>17</v>
      </c>
      <c r="O1630">
        <f t="shared" si="413"/>
        <v>17</v>
      </c>
      <c r="P1630">
        <f t="shared" si="414"/>
        <v>2</v>
      </c>
      <c r="Q1630">
        <f>IF(G1630="B",VLOOKUP(F1630,room_rates!$A$2:$G$8,3,FALSE),IF(G1630="P",VLOOKUP(F1630,room_rates!$A$2:$G$8,6,FALSE),IF(G1630="M",VLOOKUP(F1630,room_rates!$A$2:$G$8,7,FALSE),"")))</f>
        <v>120</v>
      </c>
      <c r="R1630">
        <f t="shared" si="415"/>
        <v>0</v>
      </c>
      <c r="S1630">
        <f>IF(J1630="Online Travel Agency",VLOOKUP(F1630,room_rates!$A$2:$G$8,3,FALSE)*15%,0)</f>
        <v>18</v>
      </c>
      <c r="T1630">
        <f t="shared" si="416"/>
        <v>0</v>
      </c>
      <c r="U1630">
        <f t="shared" si="417"/>
        <v>204</v>
      </c>
      <c r="V1630">
        <f t="shared" si="418"/>
        <v>2</v>
      </c>
    </row>
    <row r="1631" spans="1:22" ht="14.25" customHeight="1" x14ac:dyDescent="0.35">
      <c r="A1631" s="1">
        <v>1003822</v>
      </c>
      <c r="B1631" s="3">
        <v>45762</v>
      </c>
      <c r="C1631" s="3">
        <v>45762</v>
      </c>
      <c r="D1631" s="3">
        <v>45763</v>
      </c>
      <c r="E1631" s="1" t="s">
        <v>21</v>
      </c>
      <c r="F1631" s="1">
        <v>3</v>
      </c>
      <c r="G1631" s="1" t="s">
        <v>23</v>
      </c>
      <c r="H1631" s="1">
        <v>0</v>
      </c>
      <c r="I1631" s="1">
        <f t="shared" si="412"/>
        <v>0</v>
      </c>
      <c r="J1631" s="1" t="s">
        <v>20</v>
      </c>
      <c r="K1631" s="1">
        <v>3</v>
      </c>
      <c r="L1631" s="1" t="s">
        <v>16</v>
      </c>
      <c r="M1631" s="1" t="b">
        <v>1</v>
      </c>
      <c r="N1631" s="2" t="s">
        <v>17</v>
      </c>
      <c r="O1631">
        <f t="shared" si="413"/>
        <v>0</v>
      </c>
      <c r="P1631">
        <f t="shared" si="414"/>
        <v>1</v>
      </c>
      <c r="Q1631">
        <f>IF(G1631="B",VLOOKUP(F1631,room_rates!$A$2:$G$8,3,FALSE),IF(G1631="P",VLOOKUP(F1631,room_rates!$A$2:$G$8,6,FALSE),IF(G1631="M",VLOOKUP(F1631,room_rates!$A$2:$G$8,7,FALSE),"")))</f>
        <v>220</v>
      </c>
      <c r="R1631">
        <f t="shared" si="415"/>
        <v>0</v>
      </c>
      <c r="S1631">
        <f>IF(J1631="Online Travel Agency",VLOOKUP(F1631,room_rates!$A$2:$G$8,3,FALSE)*15%,0)</f>
        <v>0</v>
      </c>
      <c r="T1631">
        <f t="shared" si="416"/>
        <v>2.2000000000000002</v>
      </c>
      <c r="U1631">
        <f t="shared" si="417"/>
        <v>653.40000000000009</v>
      </c>
      <c r="V1631">
        <f t="shared" si="418"/>
        <v>3</v>
      </c>
    </row>
    <row r="1632" spans="1:22" ht="14.25" customHeight="1" x14ac:dyDescent="0.35">
      <c r="A1632" s="1">
        <v>1003945</v>
      </c>
      <c r="B1632" s="3">
        <v>45743</v>
      </c>
      <c r="C1632" s="3">
        <v>45762</v>
      </c>
      <c r="D1632" s="3">
        <v>45764</v>
      </c>
      <c r="E1632" s="1" t="s">
        <v>21</v>
      </c>
      <c r="F1632" s="1">
        <v>3</v>
      </c>
      <c r="G1632" s="1" t="s">
        <v>23</v>
      </c>
      <c r="H1632" s="1">
        <v>0</v>
      </c>
      <c r="I1632" s="1">
        <f t="shared" si="412"/>
        <v>0</v>
      </c>
      <c r="J1632" s="1" t="s">
        <v>15</v>
      </c>
      <c r="K1632" s="1">
        <v>1</v>
      </c>
      <c r="L1632" s="1" t="s">
        <v>19</v>
      </c>
      <c r="M1632" s="1" t="b">
        <v>0</v>
      </c>
      <c r="N1632" s="2" t="s">
        <v>17</v>
      </c>
      <c r="O1632">
        <f t="shared" si="413"/>
        <v>19</v>
      </c>
      <c r="P1632">
        <f t="shared" si="414"/>
        <v>2</v>
      </c>
      <c r="Q1632">
        <f>IF(G1632="B",VLOOKUP(F1632,room_rates!$A$2:$G$8,3,FALSE),IF(G1632="P",VLOOKUP(F1632,room_rates!$A$2:$G$8,6,FALSE),IF(G1632="M",VLOOKUP(F1632,room_rates!$A$2:$G$8,7,FALSE),"")))</f>
        <v>220</v>
      </c>
      <c r="R1632">
        <f t="shared" si="415"/>
        <v>0</v>
      </c>
      <c r="S1632">
        <f>IF(J1632="Online Travel Agency",VLOOKUP(F1632,room_rates!$A$2:$G$8,3,FALSE)*15%,0)</f>
        <v>0</v>
      </c>
      <c r="T1632">
        <f t="shared" si="416"/>
        <v>0</v>
      </c>
      <c r="U1632">
        <f t="shared" si="417"/>
        <v>440</v>
      </c>
      <c r="V1632">
        <f t="shared" si="418"/>
        <v>2</v>
      </c>
    </row>
    <row r="1633" spans="1:22" ht="14.25" customHeight="1" x14ac:dyDescent="0.35">
      <c r="A1633" s="1">
        <v>1000784</v>
      </c>
      <c r="B1633" s="3">
        <v>45746</v>
      </c>
      <c r="C1633" s="3">
        <v>45763</v>
      </c>
      <c r="D1633" s="3">
        <v>45766</v>
      </c>
      <c r="E1633" s="1" t="s">
        <v>18</v>
      </c>
      <c r="F1633" s="1">
        <v>1</v>
      </c>
      <c r="G1633" s="1" t="s">
        <v>23</v>
      </c>
      <c r="H1633" s="1">
        <v>0</v>
      </c>
      <c r="I1633" s="1">
        <f t="shared" si="412"/>
        <v>0</v>
      </c>
      <c r="J1633" s="1" t="s">
        <v>15</v>
      </c>
      <c r="K1633" s="1">
        <v>2</v>
      </c>
      <c r="L1633" s="1" t="s">
        <v>19</v>
      </c>
      <c r="M1633" s="1" t="b">
        <v>0</v>
      </c>
      <c r="N1633" s="2" t="s">
        <v>17</v>
      </c>
      <c r="O1633">
        <f t="shared" si="413"/>
        <v>17</v>
      </c>
      <c r="P1633">
        <f t="shared" si="414"/>
        <v>3</v>
      </c>
      <c r="Q1633">
        <f>IF(G1633="B",VLOOKUP(F1633,room_rates!$A$2:$G$8,3,FALSE),IF(G1633="P",VLOOKUP(F1633,room_rates!$A$2:$G$8,6,FALSE),IF(G1633="M",VLOOKUP(F1633,room_rates!$A$2:$G$8,7,FALSE),"")))</f>
        <v>120</v>
      </c>
      <c r="R1633">
        <f t="shared" si="415"/>
        <v>0</v>
      </c>
      <c r="S1633">
        <f>IF(J1633="Online Travel Agency",VLOOKUP(F1633,room_rates!$A$2:$G$8,3,FALSE)*15%,0)</f>
        <v>0</v>
      </c>
      <c r="T1633">
        <f t="shared" si="416"/>
        <v>0</v>
      </c>
      <c r="U1633">
        <f t="shared" si="417"/>
        <v>720</v>
      </c>
      <c r="V1633">
        <f t="shared" si="418"/>
        <v>6</v>
      </c>
    </row>
    <row r="1634" spans="1:22" ht="14.25" customHeight="1" x14ac:dyDescent="0.35">
      <c r="A1634" s="1">
        <v>1001064</v>
      </c>
      <c r="B1634" s="3">
        <v>45736</v>
      </c>
      <c r="C1634" s="3">
        <v>45763</v>
      </c>
      <c r="D1634" s="3">
        <v>45764</v>
      </c>
      <c r="E1634" s="1" t="s">
        <v>21</v>
      </c>
      <c r="F1634" s="1">
        <v>3</v>
      </c>
      <c r="G1634" s="1" t="s">
        <v>23</v>
      </c>
      <c r="H1634" s="1">
        <v>0</v>
      </c>
      <c r="I1634" s="1">
        <f t="shared" si="412"/>
        <v>0</v>
      </c>
      <c r="J1634" s="1" t="s">
        <v>15</v>
      </c>
      <c r="K1634" s="1">
        <v>2</v>
      </c>
      <c r="L1634" s="1" t="s">
        <v>16</v>
      </c>
      <c r="M1634" s="1" t="b">
        <v>0</v>
      </c>
      <c r="N1634" s="2" t="s">
        <v>17</v>
      </c>
      <c r="O1634">
        <f t="shared" si="413"/>
        <v>27</v>
      </c>
      <c r="P1634">
        <f t="shared" si="414"/>
        <v>1</v>
      </c>
      <c r="Q1634">
        <f>IF(G1634="B",VLOOKUP(F1634,room_rates!$A$2:$G$8,3,FALSE),IF(G1634="P",VLOOKUP(F1634,room_rates!$A$2:$G$8,6,FALSE),IF(G1634="M",VLOOKUP(F1634,room_rates!$A$2:$G$8,7,FALSE),"")))</f>
        <v>220</v>
      </c>
      <c r="R1634">
        <f t="shared" si="415"/>
        <v>0</v>
      </c>
      <c r="S1634">
        <f>IF(J1634="Online Travel Agency",VLOOKUP(F1634,room_rates!$A$2:$G$8,3,FALSE)*15%,0)</f>
        <v>0</v>
      </c>
      <c r="T1634">
        <f t="shared" si="416"/>
        <v>0</v>
      </c>
      <c r="U1634">
        <f t="shared" si="417"/>
        <v>440</v>
      </c>
      <c r="V1634">
        <f t="shared" si="418"/>
        <v>2</v>
      </c>
    </row>
    <row r="1635" spans="1:22" ht="14.25" customHeight="1" x14ac:dyDescent="0.35">
      <c r="A1635" s="1">
        <v>1001566</v>
      </c>
      <c r="B1635" s="3">
        <v>45763</v>
      </c>
      <c r="C1635" s="3">
        <v>45763</v>
      </c>
      <c r="D1635" s="3">
        <v>45764</v>
      </c>
      <c r="E1635" s="1" t="s">
        <v>13</v>
      </c>
      <c r="F1635" s="1">
        <v>7</v>
      </c>
      <c r="G1635" s="1" t="s">
        <v>23</v>
      </c>
      <c r="H1635" s="1">
        <v>0</v>
      </c>
      <c r="I1635" s="1">
        <f t="shared" si="412"/>
        <v>0</v>
      </c>
      <c r="J1635" s="1" t="s">
        <v>20</v>
      </c>
      <c r="K1635" s="1">
        <v>2</v>
      </c>
      <c r="L1635" s="1" t="s">
        <v>19</v>
      </c>
      <c r="M1635" s="1" t="b">
        <v>1</v>
      </c>
      <c r="N1635" s="2" t="s">
        <v>17</v>
      </c>
      <c r="O1635">
        <f t="shared" si="413"/>
        <v>0</v>
      </c>
      <c r="P1635">
        <f t="shared" si="414"/>
        <v>1</v>
      </c>
      <c r="Q1635">
        <f>IF(G1635="B",VLOOKUP(F1635,room_rates!$A$2:$G$8,3,FALSE),IF(G1635="P",VLOOKUP(F1635,room_rates!$A$2:$G$8,6,FALSE),IF(G1635="M",VLOOKUP(F1635,room_rates!$A$2:$G$8,7,FALSE),"")))</f>
        <v>450</v>
      </c>
      <c r="R1635">
        <f t="shared" si="415"/>
        <v>0</v>
      </c>
      <c r="S1635">
        <f>IF(J1635="Online Travel Agency",VLOOKUP(F1635,room_rates!$A$2:$G$8,3,FALSE)*15%,0)</f>
        <v>0</v>
      </c>
      <c r="T1635">
        <f t="shared" si="416"/>
        <v>4.5</v>
      </c>
      <c r="U1635">
        <f t="shared" si="417"/>
        <v>891</v>
      </c>
      <c r="V1635">
        <f t="shared" si="418"/>
        <v>2</v>
      </c>
    </row>
    <row r="1636" spans="1:22" ht="14.25" customHeight="1" x14ac:dyDescent="0.35">
      <c r="A1636" s="1">
        <v>1001759</v>
      </c>
      <c r="B1636" s="3">
        <v>45744</v>
      </c>
      <c r="C1636" s="3">
        <v>45763</v>
      </c>
      <c r="D1636" s="3">
        <v>45765</v>
      </c>
      <c r="E1636" s="1" t="s">
        <v>18</v>
      </c>
      <c r="F1636" s="1">
        <v>2</v>
      </c>
      <c r="G1636" s="1" t="s">
        <v>23</v>
      </c>
      <c r="H1636" s="1">
        <v>0</v>
      </c>
      <c r="I1636" s="1">
        <f t="shared" si="412"/>
        <v>0</v>
      </c>
      <c r="J1636" s="1" t="s">
        <v>15</v>
      </c>
      <c r="K1636" s="1">
        <v>1</v>
      </c>
      <c r="L1636" s="1" t="s">
        <v>19</v>
      </c>
      <c r="M1636" s="1" t="b">
        <v>1</v>
      </c>
      <c r="N1636" s="2" t="s">
        <v>17</v>
      </c>
      <c r="O1636">
        <f t="shared" si="413"/>
        <v>19</v>
      </c>
      <c r="P1636">
        <f t="shared" si="414"/>
        <v>2</v>
      </c>
      <c r="Q1636">
        <f>IF(G1636="B",VLOOKUP(F1636,room_rates!$A$2:$G$8,3,FALSE),IF(G1636="P",VLOOKUP(F1636,room_rates!$A$2:$G$8,6,FALSE),IF(G1636="M",VLOOKUP(F1636,room_rates!$A$2:$G$8,7,FALSE),"")))</f>
        <v>140</v>
      </c>
      <c r="R1636">
        <f t="shared" si="415"/>
        <v>0</v>
      </c>
      <c r="S1636">
        <f>IF(J1636="Online Travel Agency",VLOOKUP(F1636,room_rates!$A$2:$G$8,3,FALSE)*15%,0)</f>
        <v>0</v>
      </c>
      <c r="T1636">
        <f t="shared" si="416"/>
        <v>1.4000000000000001</v>
      </c>
      <c r="U1636">
        <f t="shared" si="417"/>
        <v>277.2</v>
      </c>
      <c r="V1636">
        <f t="shared" si="418"/>
        <v>2</v>
      </c>
    </row>
    <row r="1637" spans="1:22" ht="14.25" customHeight="1" x14ac:dyDescent="0.35">
      <c r="A1637" s="1">
        <v>1002387</v>
      </c>
      <c r="B1637" s="3">
        <v>45757</v>
      </c>
      <c r="C1637" s="3">
        <v>45763</v>
      </c>
      <c r="D1637" s="3">
        <v>45766</v>
      </c>
      <c r="E1637" s="1" t="s">
        <v>21</v>
      </c>
      <c r="F1637" s="1">
        <v>4</v>
      </c>
      <c r="G1637" s="1" t="s">
        <v>23</v>
      </c>
      <c r="H1637" s="1">
        <v>0</v>
      </c>
      <c r="I1637" s="1">
        <f t="shared" ref="I1637:I1700" si="419">H1637/100</f>
        <v>0</v>
      </c>
      <c r="J1637" s="1" t="s">
        <v>15</v>
      </c>
      <c r="K1637" s="1">
        <v>2</v>
      </c>
      <c r="L1637" s="1" t="s">
        <v>16</v>
      </c>
      <c r="M1637" s="1" t="b">
        <v>0</v>
      </c>
      <c r="N1637" s="2" t="s">
        <v>17</v>
      </c>
      <c r="O1637">
        <f t="shared" ref="O1637:O1700" si="420">C1637-B1637</f>
        <v>6</v>
      </c>
      <c r="P1637">
        <f t="shared" ref="P1637:P1700" si="421">D1637-C1637</f>
        <v>3</v>
      </c>
      <c r="Q1637">
        <f>IF(G1637="B",VLOOKUP(F1637,room_rates!$A$2:$G$8,3,FALSE),IF(G1637="P",VLOOKUP(F1637,room_rates!$A$2:$G$8,6,FALSE),IF(G1637="M",VLOOKUP(F1637,room_rates!$A$2:$G$8,7,FALSE),"")))</f>
        <v>230</v>
      </c>
      <c r="R1637">
        <f t="shared" ref="R1637:R1700" si="422">Q1637*(H1637/100)</f>
        <v>0</v>
      </c>
      <c r="S1637">
        <f>IF(J1637="Online Travel Agency",VLOOKUP(F1637,room_rates!$A$2:$G$8,3,FALSE)*15%,0)</f>
        <v>0</v>
      </c>
      <c r="T1637">
        <f t="shared" ref="T1637:T1700" si="423">IF(M1637=TRUE, Q1637*1%,0)</f>
        <v>0</v>
      </c>
      <c r="U1637">
        <f t="shared" ref="U1637:U1700" si="424">(Q1637-R1637-S1637-T1637)*V1637</f>
        <v>1380</v>
      </c>
      <c r="V1637">
        <f t="shared" ref="V1637:V1700" si="425">K1637*P1637</f>
        <v>6</v>
      </c>
    </row>
    <row r="1638" spans="1:22" ht="14.25" customHeight="1" x14ac:dyDescent="0.35">
      <c r="A1638" s="1">
        <v>1002784</v>
      </c>
      <c r="B1638" s="3">
        <v>45763</v>
      </c>
      <c r="C1638" s="3">
        <v>45763</v>
      </c>
      <c r="D1638" s="3">
        <v>45764</v>
      </c>
      <c r="E1638" s="1" t="s">
        <v>13</v>
      </c>
      <c r="F1638" s="1">
        <v>6</v>
      </c>
      <c r="G1638" s="1" t="s">
        <v>23</v>
      </c>
      <c r="H1638" s="1">
        <v>0</v>
      </c>
      <c r="I1638" s="1">
        <f t="shared" si="419"/>
        <v>0</v>
      </c>
      <c r="J1638" s="1" t="s">
        <v>20</v>
      </c>
      <c r="K1638" s="1">
        <v>2</v>
      </c>
      <c r="L1638" s="1" t="s">
        <v>16</v>
      </c>
      <c r="M1638" s="1" t="b">
        <v>0</v>
      </c>
      <c r="N1638" s="2" t="s">
        <v>17</v>
      </c>
      <c r="O1638">
        <f t="shared" si="420"/>
        <v>0</v>
      </c>
      <c r="P1638">
        <f t="shared" si="421"/>
        <v>1</v>
      </c>
      <c r="Q1638">
        <f>IF(G1638="B",VLOOKUP(F1638,room_rates!$A$2:$G$8,3,FALSE),IF(G1638="P",VLOOKUP(F1638,room_rates!$A$2:$G$8,6,FALSE),IF(G1638="M",VLOOKUP(F1638,room_rates!$A$2:$G$8,7,FALSE),"")))</f>
        <v>350</v>
      </c>
      <c r="R1638">
        <f t="shared" si="422"/>
        <v>0</v>
      </c>
      <c r="S1638">
        <f>IF(J1638="Online Travel Agency",VLOOKUP(F1638,room_rates!$A$2:$G$8,3,FALSE)*15%,0)</f>
        <v>0</v>
      </c>
      <c r="T1638">
        <f t="shared" si="423"/>
        <v>0</v>
      </c>
      <c r="U1638">
        <f t="shared" si="424"/>
        <v>700</v>
      </c>
      <c r="V1638">
        <f t="shared" si="425"/>
        <v>2</v>
      </c>
    </row>
    <row r="1639" spans="1:22" ht="14.25" customHeight="1" x14ac:dyDescent="0.35">
      <c r="A1639" s="1">
        <v>1003258</v>
      </c>
      <c r="B1639" s="3">
        <v>45751</v>
      </c>
      <c r="C1639" s="3">
        <v>45763</v>
      </c>
      <c r="D1639" s="3">
        <v>45764</v>
      </c>
      <c r="E1639" s="1" t="s">
        <v>21</v>
      </c>
      <c r="F1639" s="1">
        <v>3</v>
      </c>
      <c r="G1639" s="1" t="s">
        <v>23</v>
      </c>
      <c r="H1639" s="1">
        <v>0</v>
      </c>
      <c r="I1639" s="1">
        <f t="shared" si="419"/>
        <v>0</v>
      </c>
      <c r="J1639" s="1" t="s">
        <v>24</v>
      </c>
      <c r="K1639" s="1">
        <v>1</v>
      </c>
      <c r="L1639" s="1" t="s">
        <v>16</v>
      </c>
      <c r="M1639" s="1" t="b">
        <v>0</v>
      </c>
      <c r="N1639" s="2" t="s">
        <v>17</v>
      </c>
      <c r="O1639">
        <f t="shared" si="420"/>
        <v>12</v>
      </c>
      <c r="P1639">
        <f t="shared" si="421"/>
        <v>1</v>
      </c>
      <c r="Q1639">
        <f>IF(G1639="B",VLOOKUP(F1639,room_rates!$A$2:$G$8,3,FALSE),IF(G1639="P",VLOOKUP(F1639,room_rates!$A$2:$G$8,6,FALSE),IF(G1639="M",VLOOKUP(F1639,room_rates!$A$2:$G$8,7,FALSE),"")))</f>
        <v>220</v>
      </c>
      <c r="R1639">
        <f t="shared" si="422"/>
        <v>0</v>
      </c>
      <c r="S1639">
        <f>IF(J1639="Online Travel Agency",VLOOKUP(F1639,room_rates!$A$2:$G$8,3,FALSE)*15%,0)</f>
        <v>33</v>
      </c>
      <c r="T1639">
        <f t="shared" si="423"/>
        <v>0</v>
      </c>
      <c r="U1639">
        <f t="shared" si="424"/>
        <v>187</v>
      </c>
      <c r="V1639">
        <f t="shared" si="425"/>
        <v>1</v>
      </c>
    </row>
    <row r="1640" spans="1:22" ht="14.25" customHeight="1" x14ac:dyDescent="0.35">
      <c r="A1640" s="1">
        <v>1003662</v>
      </c>
      <c r="B1640" s="3">
        <v>45724</v>
      </c>
      <c r="C1640" s="3">
        <v>45763</v>
      </c>
      <c r="D1640" s="3">
        <v>45765</v>
      </c>
      <c r="E1640" s="1" t="s">
        <v>18</v>
      </c>
      <c r="F1640" s="1">
        <v>1</v>
      </c>
      <c r="G1640" s="1" t="s">
        <v>23</v>
      </c>
      <c r="H1640" s="1">
        <v>0</v>
      </c>
      <c r="I1640" s="1">
        <f t="shared" si="419"/>
        <v>0</v>
      </c>
      <c r="J1640" s="1" t="s">
        <v>15</v>
      </c>
      <c r="K1640" s="1">
        <v>3</v>
      </c>
      <c r="L1640" s="1" t="s">
        <v>19</v>
      </c>
      <c r="M1640" s="1" t="b">
        <v>1</v>
      </c>
      <c r="N1640" s="2" t="s">
        <v>17</v>
      </c>
      <c r="O1640">
        <f t="shared" si="420"/>
        <v>39</v>
      </c>
      <c r="P1640">
        <f t="shared" si="421"/>
        <v>2</v>
      </c>
      <c r="Q1640">
        <f>IF(G1640="B",VLOOKUP(F1640,room_rates!$A$2:$G$8,3,FALSE),IF(G1640="P",VLOOKUP(F1640,room_rates!$A$2:$G$8,6,FALSE),IF(G1640="M",VLOOKUP(F1640,room_rates!$A$2:$G$8,7,FALSE),"")))</f>
        <v>120</v>
      </c>
      <c r="R1640">
        <f t="shared" si="422"/>
        <v>0</v>
      </c>
      <c r="S1640">
        <f>IF(J1640="Online Travel Agency",VLOOKUP(F1640,room_rates!$A$2:$G$8,3,FALSE)*15%,0)</f>
        <v>0</v>
      </c>
      <c r="T1640">
        <f t="shared" si="423"/>
        <v>1.2</v>
      </c>
      <c r="U1640">
        <f t="shared" si="424"/>
        <v>712.8</v>
      </c>
      <c r="V1640">
        <f t="shared" si="425"/>
        <v>6</v>
      </c>
    </row>
    <row r="1641" spans="1:22" ht="14.25" customHeight="1" x14ac:dyDescent="0.35">
      <c r="A1641" s="1">
        <v>1003848</v>
      </c>
      <c r="B1641" s="3">
        <v>45753</v>
      </c>
      <c r="C1641" s="3">
        <v>45763</v>
      </c>
      <c r="D1641" s="3">
        <v>45764</v>
      </c>
      <c r="E1641" s="1" t="s">
        <v>13</v>
      </c>
      <c r="F1641" s="1">
        <v>6</v>
      </c>
      <c r="G1641" s="1" t="s">
        <v>23</v>
      </c>
      <c r="H1641" s="1">
        <v>0</v>
      </c>
      <c r="I1641" s="1">
        <f t="shared" si="419"/>
        <v>0</v>
      </c>
      <c r="J1641" s="1" t="s">
        <v>24</v>
      </c>
      <c r="K1641" s="1">
        <v>1</v>
      </c>
      <c r="L1641" s="1" t="s">
        <v>19</v>
      </c>
      <c r="M1641" s="1" t="b">
        <v>0</v>
      </c>
      <c r="N1641" s="2" t="s">
        <v>17</v>
      </c>
      <c r="O1641">
        <f t="shared" si="420"/>
        <v>10</v>
      </c>
      <c r="P1641">
        <f t="shared" si="421"/>
        <v>1</v>
      </c>
      <c r="Q1641">
        <f>IF(G1641="B",VLOOKUP(F1641,room_rates!$A$2:$G$8,3,FALSE),IF(G1641="P",VLOOKUP(F1641,room_rates!$A$2:$G$8,6,FALSE),IF(G1641="M",VLOOKUP(F1641,room_rates!$A$2:$G$8,7,FALSE),"")))</f>
        <v>350</v>
      </c>
      <c r="R1641">
        <f t="shared" si="422"/>
        <v>0</v>
      </c>
      <c r="S1641">
        <f>IF(J1641="Online Travel Agency",VLOOKUP(F1641,room_rates!$A$2:$G$8,3,FALSE)*15%,0)</f>
        <v>52.5</v>
      </c>
      <c r="T1641">
        <f t="shared" si="423"/>
        <v>0</v>
      </c>
      <c r="U1641">
        <f t="shared" si="424"/>
        <v>297.5</v>
      </c>
      <c r="V1641">
        <f t="shared" si="425"/>
        <v>1</v>
      </c>
    </row>
    <row r="1642" spans="1:22" ht="14.25" customHeight="1" x14ac:dyDescent="0.35">
      <c r="A1642" s="1">
        <v>1000634</v>
      </c>
      <c r="B1642" s="3">
        <v>45764</v>
      </c>
      <c r="C1642" s="3">
        <v>45764</v>
      </c>
      <c r="D1642" s="3">
        <v>45766</v>
      </c>
      <c r="E1642" s="1" t="s">
        <v>21</v>
      </c>
      <c r="F1642" s="1">
        <v>3</v>
      </c>
      <c r="G1642" s="1" t="s">
        <v>23</v>
      </c>
      <c r="H1642" s="1">
        <v>0</v>
      </c>
      <c r="I1642" s="1">
        <f t="shared" si="419"/>
        <v>0</v>
      </c>
      <c r="J1642" s="1" t="s">
        <v>20</v>
      </c>
      <c r="K1642" s="1">
        <v>2</v>
      </c>
      <c r="L1642" s="1" t="s">
        <v>19</v>
      </c>
      <c r="M1642" s="1" t="b">
        <v>0</v>
      </c>
      <c r="N1642" s="2" t="s">
        <v>17</v>
      </c>
      <c r="O1642">
        <f t="shared" si="420"/>
        <v>0</v>
      </c>
      <c r="P1642">
        <f t="shared" si="421"/>
        <v>2</v>
      </c>
      <c r="Q1642">
        <f>IF(G1642="B",VLOOKUP(F1642,room_rates!$A$2:$G$8,3,FALSE),IF(G1642="P",VLOOKUP(F1642,room_rates!$A$2:$G$8,6,FALSE),IF(G1642="M",VLOOKUP(F1642,room_rates!$A$2:$G$8,7,FALSE),"")))</f>
        <v>220</v>
      </c>
      <c r="R1642">
        <f t="shared" si="422"/>
        <v>0</v>
      </c>
      <c r="S1642">
        <f>IF(J1642="Online Travel Agency",VLOOKUP(F1642,room_rates!$A$2:$G$8,3,FALSE)*15%,0)</f>
        <v>0</v>
      </c>
      <c r="T1642">
        <f t="shared" si="423"/>
        <v>0</v>
      </c>
      <c r="U1642">
        <f t="shared" si="424"/>
        <v>880</v>
      </c>
      <c r="V1642">
        <f t="shared" si="425"/>
        <v>4</v>
      </c>
    </row>
    <row r="1643" spans="1:22" ht="14.25" customHeight="1" x14ac:dyDescent="0.35">
      <c r="A1643" s="1">
        <v>1001784</v>
      </c>
      <c r="B1643" s="3">
        <v>45725</v>
      </c>
      <c r="C1643" s="3">
        <v>45764</v>
      </c>
      <c r="D1643" s="3">
        <v>45765</v>
      </c>
      <c r="E1643" s="1" t="s">
        <v>21</v>
      </c>
      <c r="F1643" s="1">
        <v>3</v>
      </c>
      <c r="G1643" s="1" t="s">
        <v>23</v>
      </c>
      <c r="H1643" s="1">
        <v>0</v>
      </c>
      <c r="I1643" s="1">
        <f t="shared" si="419"/>
        <v>0</v>
      </c>
      <c r="J1643" s="1" t="s">
        <v>15</v>
      </c>
      <c r="K1643" s="1">
        <v>1</v>
      </c>
      <c r="L1643" s="1" t="s">
        <v>16</v>
      </c>
      <c r="M1643" s="1" t="b">
        <v>1</v>
      </c>
      <c r="N1643" s="2" t="s">
        <v>17</v>
      </c>
      <c r="O1643">
        <f t="shared" si="420"/>
        <v>39</v>
      </c>
      <c r="P1643">
        <f t="shared" si="421"/>
        <v>1</v>
      </c>
      <c r="Q1643">
        <f>IF(G1643="B",VLOOKUP(F1643,room_rates!$A$2:$G$8,3,FALSE),IF(G1643="P",VLOOKUP(F1643,room_rates!$A$2:$G$8,6,FALSE),IF(G1643="M",VLOOKUP(F1643,room_rates!$A$2:$G$8,7,FALSE),"")))</f>
        <v>220</v>
      </c>
      <c r="R1643">
        <f t="shared" si="422"/>
        <v>0</v>
      </c>
      <c r="S1643">
        <f>IF(J1643="Online Travel Agency",VLOOKUP(F1643,room_rates!$A$2:$G$8,3,FALSE)*15%,0)</f>
        <v>0</v>
      </c>
      <c r="T1643">
        <f t="shared" si="423"/>
        <v>2.2000000000000002</v>
      </c>
      <c r="U1643">
        <f t="shared" si="424"/>
        <v>217.8</v>
      </c>
      <c r="V1643">
        <f t="shared" si="425"/>
        <v>1</v>
      </c>
    </row>
    <row r="1644" spans="1:22" ht="14.25" customHeight="1" x14ac:dyDescent="0.35">
      <c r="A1644" s="1">
        <v>1002060</v>
      </c>
      <c r="B1644" s="3">
        <v>45748</v>
      </c>
      <c r="C1644" s="3">
        <v>45764</v>
      </c>
      <c r="D1644" s="3">
        <v>45765</v>
      </c>
      <c r="E1644" s="1" t="s">
        <v>13</v>
      </c>
      <c r="F1644" s="1">
        <v>6</v>
      </c>
      <c r="G1644" s="1" t="s">
        <v>23</v>
      </c>
      <c r="H1644" s="1">
        <v>0</v>
      </c>
      <c r="I1644" s="1">
        <f t="shared" si="419"/>
        <v>0</v>
      </c>
      <c r="J1644" s="1" t="s">
        <v>24</v>
      </c>
      <c r="K1644" s="1">
        <v>2</v>
      </c>
      <c r="L1644" s="1" t="s">
        <v>19</v>
      </c>
      <c r="M1644" s="1" t="b">
        <v>0</v>
      </c>
      <c r="N1644" s="2" t="s">
        <v>17</v>
      </c>
      <c r="O1644">
        <f t="shared" si="420"/>
        <v>16</v>
      </c>
      <c r="P1644">
        <f t="shared" si="421"/>
        <v>1</v>
      </c>
      <c r="Q1644">
        <f>IF(G1644="B",VLOOKUP(F1644,room_rates!$A$2:$G$8,3,FALSE),IF(G1644="P",VLOOKUP(F1644,room_rates!$A$2:$G$8,6,FALSE),IF(G1644="M",VLOOKUP(F1644,room_rates!$A$2:$G$8,7,FALSE),"")))</f>
        <v>350</v>
      </c>
      <c r="R1644">
        <f t="shared" si="422"/>
        <v>0</v>
      </c>
      <c r="S1644">
        <f>IF(J1644="Online Travel Agency",VLOOKUP(F1644,room_rates!$A$2:$G$8,3,FALSE)*15%,0)</f>
        <v>52.5</v>
      </c>
      <c r="T1644">
        <f t="shared" si="423"/>
        <v>0</v>
      </c>
      <c r="U1644">
        <f t="shared" si="424"/>
        <v>595</v>
      </c>
      <c r="V1644">
        <f t="shared" si="425"/>
        <v>2</v>
      </c>
    </row>
    <row r="1645" spans="1:22" ht="14.25" customHeight="1" x14ac:dyDescent="0.35">
      <c r="A1645" s="1">
        <v>1002424</v>
      </c>
      <c r="B1645" s="3">
        <v>45764</v>
      </c>
      <c r="C1645" s="3">
        <v>45764</v>
      </c>
      <c r="D1645" s="3">
        <v>45765</v>
      </c>
      <c r="E1645" s="1" t="s">
        <v>18</v>
      </c>
      <c r="F1645" s="1">
        <v>2</v>
      </c>
      <c r="G1645" s="1" t="s">
        <v>23</v>
      </c>
      <c r="H1645" s="1">
        <v>0</v>
      </c>
      <c r="I1645" s="1">
        <f t="shared" si="419"/>
        <v>0</v>
      </c>
      <c r="J1645" s="1" t="s">
        <v>20</v>
      </c>
      <c r="K1645" s="1">
        <v>3</v>
      </c>
      <c r="L1645" s="1" t="s">
        <v>16</v>
      </c>
      <c r="M1645" s="1" t="b">
        <v>0</v>
      </c>
      <c r="N1645" s="2" t="s">
        <v>17</v>
      </c>
      <c r="O1645">
        <f t="shared" si="420"/>
        <v>0</v>
      </c>
      <c r="P1645">
        <f t="shared" si="421"/>
        <v>1</v>
      </c>
      <c r="Q1645">
        <f>IF(G1645="B",VLOOKUP(F1645,room_rates!$A$2:$G$8,3,FALSE),IF(G1645="P",VLOOKUP(F1645,room_rates!$A$2:$G$8,6,FALSE),IF(G1645="M",VLOOKUP(F1645,room_rates!$A$2:$G$8,7,FALSE),"")))</f>
        <v>140</v>
      </c>
      <c r="R1645">
        <f t="shared" si="422"/>
        <v>0</v>
      </c>
      <c r="S1645">
        <f>IF(J1645="Online Travel Agency",VLOOKUP(F1645,room_rates!$A$2:$G$8,3,FALSE)*15%,0)</f>
        <v>0</v>
      </c>
      <c r="T1645">
        <f t="shared" si="423"/>
        <v>0</v>
      </c>
      <c r="U1645">
        <f t="shared" si="424"/>
        <v>420</v>
      </c>
      <c r="V1645">
        <f t="shared" si="425"/>
        <v>3</v>
      </c>
    </row>
    <row r="1646" spans="1:22" ht="14.25" customHeight="1" x14ac:dyDescent="0.35">
      <c r="A1646" s="1">
        <v>1002557</v>
      </c>
      <c r="B1646" s="3">
        <v>45764</v>
      </c>
      <c r="C1646" s="3">
        <v>45764</v>
      </c>
      <c r="D1646" s="3">
        <v>45766</v>
      </c>
      <c r="E1646" s="1" t="s">
        <v>21</v>
      </c>
      <c r="F1646" s="1">
        <v>3</v>
      </c>
      <c r="G1646" s="1" t="s">
        <v>23</v>
      </c>
      <c r="H1646" s="1">
        <v>0</v>
      </c>
      <c r="I1646" s="1">
        <f t="shared" si="419"/>
        <v>0</v>
      </c>
      <c r="J1646" s="1" t="s">
        <v>20</v>
      </c>
      <c r="K1646" s="1">
        <v>1</v>
      </c>
      <c r="L1646" s="1" t="s">
        <v>19</v>
      </c>
      <c r="M1646" s="1" t="b">
        <v>0</v>
      </c>
      <c r="N1646" s="2" t="s">
        <v>17</v>
      </c>
      <c r="O1646">
        <f t="shared" si="420"/>
        <v>0</v>
      </c>
      <c r="P1646">
        <f t="shared" si="421"/>
        <v>2</v>
      </c>
      <c r="Q1646">
        <f>IF(G1646="B",VLOOKUP(F1646,room_rates!$A$2:$G$8,3,FALSE),IF(G1646="P",VLOOKUP(F1646,room_rates!$A$2:$G$8,6,FALSE),IF(G1646="M",VLOOKUP(F1646,room_rates!$A$2:$G$8,7,FALSE),"")))</f>
        <v>220</v>
      </c>
      <c r="R1646">
        <f t="shared" si="422"/>
        <v>0</v>
      </c>
      <c r="S1646">
        <f>IF(J1646="Online Travel Agency",VLOOKUP(F1646,room_rates!$A$2:$G$8,3,FALSE)*15%,0)</f>
        <v>0</v>
      </c>
      <c r="T1646">
        <f t="shared" si="423"/>
        <v>0</v>
      </c>
      <c r="U1646">
        <f t="shared" si="424"/>
        <v>440</v>
      </c>
      <c r="V1646">
        <f t="shared" si="425"/>
        <v>2</v>
      </c>
    </row>
    <row r="1647" spans="1:22" ht="14.25" customHeight="1" x14ac:dyDescent="0.35">
      <c r="A1647" s="1">
        <v>1002612</v>
      </c>
      <c r="B1647" s="3">
        <v>45764</v>
      </c>
      <c r="C1647" s="3">
        <v>45764</v>
      </c>
      <c r="D1647" s="3">
        <v>45767</v>
      </c>
      <c r="E1647" s="1" t="s">
        <v>18</v>
      </c>
      <c r="F1647" s="1">
        <v>1</v>
      </c>
      <c r="G1647" s="1" t="s">
        <v>23</v>
      </c>
      <c r="H1647" s="1">
        <v>0</v>
      </c>
      <c r="I1647" s="1">
        <f t="shared" si="419"/>
        <v>0</v>
      </c>
      <c r="J1647" s="1" t="s">
        <v>20</v>
      </c>
      <c r="K1647" s="1">
        <v>1</v>
      </c>
      <c r="L1647" s="1" t="s">
        <v>19</v>
      </c>
      <c r="M1647" s="1" t="b">
        <v>0</v>
      </c>
      <c r="N1647" s="2" t="s">
        <v>17</v>
      </c>
      <c r="O1647">
        <f t="shared" si="420"/>
        <v>0</v>
      </c>
      <c r="P1647">
        <f t="shared" si="421"/>
        <v>3</v>
      </c>
      <c r="Q1647">
        <f>IF(G1647="B",VLOOKUP(F1647,room_rates!$A$2:$G$8,3,FALSE),IF(G1647="P",VLOOKUP(F1647,room_rates!$A$2:$G$8,6,FALSE),IF(G1647="M",VLOOKUP(F1647,room_rates!$A$2:$G$8,7,FALSE),"")))</f>
        <v>120</v>
      </c>
      <c r="R1647">
        <f t="shared" si="422"/>
        <v>0</v>
      </c>
      <c r="S1647">
        <f>IF(J1647="Online Travel Agency",VLOOKUP(F1647,room_rates!$A$2:$G$8,3,FALSE)*15%,0)</f>
        <v>0</v>
      </c>
      <c r="T1647">
        <f t="shared" si="423"/>
        <v>0</v>
      </c>
      <c r="U1647">
        <f t="shared" si="424"/>
        <v>360</v>
      </c>
      <c r="V1647">
        <f t="shared" si="425"/>
        <v>3</v>
      </c>
    </row>
    <row r="1648" spans="1:22" ht="14.25" customHeight="1" x14ac:dyDescent="0.35">
      <c r="A1648" s="1">
        <v>1002833</v>
      </c>
      <c r="B1648" s="3">
        <v>45736</v>
      </c>
      <c r="C1648" s="3">
        <v>45764</v>
      </c>
      <c r="D1648" s="3">
        <v>45766</v>
      </c>
      <c r="E1648" s="1" t="s">
        <v>13</v>
      </c>
      <c r="F1648" s="1">
        <v>6</v>
      </c>
      <c r="G1648" s="1" t="s">
        <v>23</v>
      </c>
      <c r="H1648" s="1">
        <v>0</v>
      </c>
      <c r="I1648" s="1">
        <f t="shared" si="419"/>
        <v>0</v>
      </c>
      <c r="J1648" s="1" t="s">
        <v>15</v>
      </c>
      <c r="K1648" s="1">
        <v>1</v>
      </c>
      <c r="L1648" s="1" t="s">
        <v>16</v>
      </c>
      <c r="M1648" s="1" t="b">
        <v>0</v>
      </c>
      <c r="N1648" s="2" t="s">
        <v>17</v>
      </c>
      <c r="O1648">
        <f t="shared" si="420"/>
        <v>28</v>
      </c>
      <c r="P1648">
        <f t="shared" si="421"/>
        <v>2</v>
      </c>
      <c r="Q1648">
        <f>IF(G1648="B",VLOOKUP(F1648,room_rates!$A$2:$G$8,3,FALSE),IF(G1648="P",VLOOKUP(F1648,room_rates!$A$2:$G$8,6,FALSE),IF(G1648="M",VLOOKUP(F1648,room_rates!$A$2:$G$8,7,FALSE),"")))</f>
        <v>350</v>
      </c>
      <c r="R1648">
        <f t="shared" si="422"/>
        <v>0</v>
      </c>
      <c r="S1648">
        <f>IF(J1648="Online Travel Agency",VLOOKUP(F1648,room_rates!$A$2:$G$8,3,FALSE)*15%,0)</f>
        <v>0</v>
      </c>
      <c r="T1648">
        <f t="shared" si="423"/>
        <v>0</v>
      </c>
      <c r="U1648">
        <f t="shared" si="424"/>
        <v>700</v>
      </c>
      <c r="V1648">
        <f t="shared" si="425"/>
        <v>2</v>
      </c>
    </row>
    <row r="1649" spans="1:22" ht="14.25" customHeight="1" x14ac:dyDescent="0.35">
      <c r="A1649" s="1">
        <v>1003237</v>
      </c>
      <c r="B1649" s="3">
        <v>45760</v>
      </c>
      <c r="C1649" s="3">
        <v>45764</v>
      </c>
      <c r="D1649" s="3">
        <v>45766</v>
      </c>
      <c r="E1649" s="1" t="s">
        <v>21</v>
      </c>
      <c r="F1649" s="1">
        <v>3</v>
      </c>
      <c r="G1649" s="1" t="s">
        <v>23</v>
      </c>
      <c r="H1649" s="1">
        <v>0</v>
      </c>
      <c r="I1649" s="1">
        <f t="shared" si="419"/>
        <v>0</v>
      </c>
      <c r="J1649" s="1" t="s">
        <v>15</v>
      </c>
      <c r="K1649" s="1">
        <v>3</v>
      </c>
      <c r="L1649" s="1" t="s">
        <v>19</v>
      </c>
      <c r="M1649" s="1" t="b">
        <v>1</v>
      </c>
      <c r="N1649" s="2" t="s">
        <v>17</v>
      </c>
      <c r="O1649">
        <f t="shared" si="420"/>
        <v>4</v>
      </c>
      <c r="P1649">
        <f t="shared" si="421"/>
        <v>2</v>
      </c>
      <c r="Q1649">
        <f>IF(G1649="B",VLOOKUP(F1649,room_rates!$A$2:$G$8,3,FALSE),IF(G1649="P",VLOOKUP(F1649,room_rates!$A$2:$G$8,6,FALSE),IF(G1649="M",VLOOKUP(F1649,room_rates!$A$2:$G$8,7,FALSE),"")))</f>
        <v>220</v>
      </c>
      <c r="R1649">
        <f t="shared" si="422"/>
        <v>0</v>
      </c>
      <c r="S1649">
        <f>IF(J1649="Online Travel Agency",VLOOKUP(F1649,room_rates!$A$2:$G$8,3,FALSE)*15%,0)</f>
        <v>0</v>
      </c>
      <c r="T1649">
        <f t="shared" si="423"/>
        <v>2.2000000000000002</v>
      </c>
      <c r="U1649">
        <f t="shared" si="424"/>
        <v>1306.8000000000002</v>
      </c>
      <c r="V1649">
        <f t="shared" si="425"/>
        <v>6</v>
      </c>
    </row>
    <row r="1650" spans="1:22" ht="14.25" customHeight="1" x14ac:dyDescent="0.35">
      <c r="A1650" s="1">
        <v>1003337</v>
      </c>
      <c r="B1650" s="3">
        <v>45731</v>
      </c>
      <c r="C1650" s="3">
        <v>45764</v>
      </c>
      <c r="D1650" s="3">
        <v>45767</v>
      </c>
      <c r="E1650" s="1" t="s">
        <v>18</v>
      </c>
      <c r="F1650" s="1">
        <v>1</v>
      </c>
      <c r="G1650" s="1" t="s">
        <v>23</v>
      </c>
      <c r="H1650" s="1">
        <v>0</v>
      </c>
      <c r="I1650" s="1">
        <f t="shared" si="419"/>
        <v>0</v>
      </c>
      <c r="J1650" s="1" t="s">
        <v>15</v>
      </c>
      <c r="K1650" s="1">
        <v>1</v>
      </c>
      <c r="L1650" s="1" t="s">
        <v>19</v>
      </c>
      <c r="M1650" s="1" t="b">
        <v>0</v>
      </c>
      <c r="N1650" s="2" t="s">
        <v>17</v>
      </c>
      <c r="O1650">
        <f t="shared" si="420"/>
        <v>33</v>
      </c>
      <c r="P1650">
        <f t="shared" si="421"/>
        <v>3</v>
      </c>
      <c r="Q1650">
        <f>IF(G1650="B",VLOOKUP(F1650,room_rates!$A$2:$G$8,3,FALSE),IF(G1650="P",VLOOKUP(F1650,room_rates!$A$2:$G$8,6,FALSE),IF(G1650="M",VLOOKUP(F1650,room_rates!$A$2:$G$8,7,FALSE),"")))</f>
        <v>120</v>
      </c>
      <c r="R1650">
        <f t="shared" si="422"/>
        <v>0</v>
      </c>
      <c r="S1650">
        <f>IF(J1650="Online Travel Agency",VLOOKUP(F1650,room_rates!$A$2:$G$8,3,FALSE)*15%,0)</f>
        <v>0</v>
      </c>
      <c r="T1650">
        <f t="shared" si="423"/>
        <v>0</v>
      </c>
      <c r="U1650">
        <f t="shared" si="424"/>
        <v>360</v>
      </c>
      <c r="V1650">
        <f t="shared" si="425"/>
        <v>3</v>
      </c>
    </row>
    <row r="1651" spans="1:22" ht="14.25" customHeight="1" x14ac:dyDescent="0.35">
      <c r="A1651" s="1">
        <v>1003508</v>
      </c>
      <c r="B1651" s="3">
        <v>45748</v>
      </c>
      <c r="C1651" s="3">
        <v>45764</v>
      </c>
      <c r="D1651" s="3">
        <v>45766</v>
      </c>
      <c r="E1651" s="1" t="s">
        <v>13</v>
      </c>
      <c r="F1651" s="1">
        <v>7</v>
      </c>
      <c r="G1651" s="1" t="s">
        <v>23</v>
      </c>
      <c r="H1651" s="1">
        <v>0</v>
      </c>
      <c r="I1651" s="1">
        <f t="shared" si="419"/>
        <v>0</v>
      </c>
      <c r="J1651" s="1" t="s">
        <v>15</v>
      </c>
      <c r="K1651" s="1">
        <v>1</v>
      </c>
      <c r="L1651" s="1" t="s">
        <v>19</v>
      </c>
      <c r="M1651" s="1" t="b">
        <v>1</v>
      </c>
      <c r="N1651" s="2" t="s">
        <v>17</v>
      </c>
      <c r="O1651">
        <f t="shared" si="420"/>
        <v>16</v>
      </c>
      <c r="P1651">
        <f t="shared" si="421"/>
        <v>2</v>
      </c>
      <c r="Q1651">
        <f>IF(G1651="B",VLOOKUP(F1651,room_rates!$A$2:$G$8,3,FALSE),IF(G1651="P",VLOOKUP(F1651,room_rates!$A$2:$G$8,6,FALSE),IF(G1651="M",VLOOKUP(F1651,room_rates!$A$2:$G$8,7,FALSE),"")))</f>
        <v>450</v>
      </c>
      <c r="R1651">
        <f t="shared" si="422"/>
        <v>0</v>
      </c>
      <c r="S1651">
        <f>IF(J1651="Online Travel Agency",VLOOKUP(F1651,room_rates!$A$2:$G$8,3,FALSE)*15%,0)</f>
        <v>0</v>
      </c>
      <c r="T1651">
        <f t="shared" si="423"/>
        <v>4.5</v>
      </c>
      <c r="U1651">
        <f t="shared" si="424"/>
        <v>891</v>
      </c>
      <c r="V1651">
        <f t="shared" si="425"/>
        <v>2</v>
      </c>
    </row>
    <row r="1652" spans="1:22" ht="14.25" customHeight="1" x14ac:dyDescent="0.35">
      <c r="A1652" s="1">
        <v>1002001</v>
      </c>
      <c r="B1652" s="3">
        <v>45765</v>
      </c>
      <c r="C1652" s="3">
        <v>45765</v>
      </c>
      <c r="D1652" s="3">
        <v>45767</v>
      </c>
      <c r="E1652" s="1" t="s">
        <v>13</v>
      </c>
      <c r="F1652" s="1">
        <v>6</v>
      </c>
      <c r="G1652" s="1" t="s">
        <v>23</v>
      </c>
      <c r="H1652" s="1">
        <v>0</v>
      </c>
      <c r="I1652" s="1">
        <f t="shared" si="419"/>
        <v>0</v>
      </c>
      <c r="J1652" s="1" t="s">
        <v>20</v>
      </c>
      <c r="K1652" s="1">
        <v>1</v>
      </c>
      <c r="L1652" s="1" t="s">
        <v>19</v>
      </c>
      <c r="M1652" s="1" t="b">
        <v>0</v>
      </c>
      <c r="N1652" s="2" t="s">
        <v>17</v>
      </c>
      <c r="O1652">
        <f t="shared" si="420"/>
        <v>0</v>
      </c>
      <c r="P1652">
        <f t="shared" si="421"/>
        <v>2</v>
      </c>
      <c r="Q1652">
        <f>IF(G1652="B",VLOOKUP(F1652,room_rates!$A$2:$G$8,3,FALSE),IF(G1652="P",VLOOKUP(F1652,room_rates!$A$2:$G$8,6,FALSE),IF(G1652="M",VLOOKUP(F1652,room_rates!$A$2:$G$8,7,FALSE),"")))</f>
        <v>350</v>
      </c>
      <c r="R1652">
        <f t="shared" si="422"/>
        <v>0</v>
      </c>
      <c r="S1652">
        <f>IF(J1652="Online Travel Agency",VLOOKUP(F1652,room_rates!$A$2:$G$8,3,FALSE)*15%,0)</f>
        <v>0</v>
      </c>
      <c r="T1652">
        <f t="shared" si="423"/>
        <v>0</v>
      </c>
      <c r="U1652">
        <f t="shared" si="424"/>
        <v>700</v>
      </c>
      <c r="V1652">
        <f t="shared" si="425"/>
        <v>2</v>
      </c>
    </row>
    <row r="1653" spans="1:22" ht="14.25" customHeight="1" x14ac:dyDescent="0.35">
      <c r="A1653" s="1">
        <v>1002069</v>
      </c>
      <c r="B1653" s="3">
        <v>45765</v>
      </c>
      <c r="C1653" s="3">
        <v>45765</v>
      </c>
      <c r="D1653" s="3">
        <v>45767</v>
      </c>
      <c r="E1653" s="1" t="s">
        <v>18</v>
      </c>
      <c r="F1653" s="1">
        <v>1</v>
      </c>
      <c r="G1653" s="1" t="s">
        <v>23</v>
      </c>
      <c r="H1653" s="1">
        <v>0</v>
      </c>
      <c r="I1653" s="1">
        <f t="shared" si="419"/>
        <v>0</v>
      </c>
      <c r="J1653" s="1" t="s">
        <v>20</v>
      </c>
      <c r="K1653" s="1">
        <v>1</v>
      </c>
      <c r="L1653" s="1" t="s">
        <v>19</v>
      </c>
      <c r="M1653" s="1" t="b">
        <v>0</v>
      </c>
      <c r="N1653" s="2" t="s">
        <v>17</v>
      </c>
      <c r="O1653">
        <f t="shared" si="420"/>
        <v>0</v>
      </c>
      <c r="P1653">
        <f t="shared" si="421"/>
        <v>2</v>
      </c>
      <c r="Q1653">
        <f>IF(G1653="B",VLOOKUP(F1653,room_rates!$A$2:$G$8,3,FALSE),IF(G1653="P",VLOOKUP(F1653,room_rates!$A$2:$G$8,6,FALSE),IF(G1653="M",VLOOKUP(F1653,room_rates!$A$2:$G$8,7,FALSE),"")))</f>
        <v>120</v>
      </c>
      <c r="R1653">
        <f t="shared" si="422"/>
        <v>0</v>
      </c>
      <c r="S1653">
        <f>IF(J1653="Online Travel Agency",VLOOKUP(F1653,room_rates!$A$2:$G$8,3,FALSE)*15%,0)</f>
        <v>0</v>
      </c>
      <c r="T1653">
        <f t="shared" si="423"/>
        <v>0</v>
      </c>
      <c r="U1653">
        <f t="shared" si="424"/>
        <v>240</v>
      </c>
      <c r="V1653">
        <f t="shared" si="425"/>
        <v>2</v>
      </c>
    </row>
    <row r="1654" spans="1:22" ht="14.25" customHeight="1" x14ac:dyDescent="0.35">
      <c r="A1654" s="1">
        <v>1002346</v>
      </c>
      <c r="B1654" s="3">
        <v>45751</v>
      </c>
      <c r="C1654" s="3">
        <v>45765</v>
      </c>
      <c r="D1654" s="3">
        <v>45767</v>
      </c>
      <c r="E1654" s="1" t="s">
        <v>21</v>
      </c>
      <c r="F1654" s="1">
        <v>3</v>
      </c>
      <c r="G1654" s="1" t="s">
        <v>23</v>
      </c>
      <c r="H1654" s="1">
        <v>0</v>
      </c>
      <c r="I1654" s="1">
        <f t="shared" si="419"/>
        <v>0</v>
      </c>
      <c r="J1654" s="1" t="s">
        <v>15</v>
      </c>
      <c r="K1654" s="1">
        <v>1</v>
      </c>
      <c r="L1654" s="1" t="s">
        <v>19</v>
      </c>
      <c r="M1654" s="1" t="b">
        <v>0</v>
      </c>
      <c r="N1654" s="2" t="s">
        <v>17</v>
      </c>
      <c r="O1654">
        <f t="shared" si="420"/>
        <v>14</v>
      </c>
      <c r="P1654">
        <f t="shared" si="421"/>
        <v>2</v>
      </c>
      <c r="Q1654">
        <f>IF(G1654="B",VLOOKUP(F1654,room_rates!$A$2:$G$8,3,FALSE),IF(G1654="P",VLOOKUP(F1654,room_rates!$A$2:$G$8,6,FALSE),IF(G1654="M",VLOOKUP(F1654,room_rates!$A$2:$G$8,7,FALSE),"")))</f>
        <v>220</v>
      </c>
      <c r="R1654">
        <f t="shared" si="422"/>
        <v>0</v>
      </c>
      <c r="S1654">
        <f>IF(J1654="Online Travel Agency",VLOOKUP(F1654,room_rates!$A$2:$G$8,3,FALSE)*15%,0)</f>
        <v>0</v>
      </c>
      <c r="T1654">
        <f t="shared" si="423"/>
        <v>0</v>
      </c>
      <c r="U1654">
        <f t="shared" si="424"/>
        <v>440</v>
      </c>
      <c r="V1654">
        <f t="shared" si="425"/>
        <v>2</v>
      </c>
    </row>
    <row r="1655" spans="1:22" ht="14.25" customHeight="1" x14ac:dyDescent="0.35">
      <c r="A1655" s="1">
        <v>1002465</v>
      </c>
      <c r="B1655" s="3">
        <v>45756</v>
      </c>
      <c r="C1655" s="3">
        <v>45765</v>
      </c>
      <c r="D1655" s="3">
        <v>45766</v>
      </c>
      <c r="E1655" s="1" t="s">
        <v>18</v>
      </c>
      <c r="F1655" s="1">
        <v>2</v>
      </c>
      <c r="G1655" s="1" t="s">
        <v>23</v>
      </c>
      <c r="H1655" s="1">
        <v>0</v>
      </c>
      <c r="I1655" s="1">
        <f t="shared" si="419"/>
        <v>0</v>
      </c>
      <c r="J1655" s="1" t="s">
        <v>24</v>
      </c>
      <c r="K1655" s="1">
        <v>2</v>
      </c>
      <c r="L1655" s="1" t="s">
        <v>19</v>
      </c>
      <c r="M1655" s="1" t="b">
        <v>1</v>
      </c>
      <c r="N1655" s="2" t="s">
        <v>17</v>
      </c>
      <c r="O1655">
        <f t="shared" si="420"/>
        <v>9</v>
      </c>
      <c r="P1655">
        <f t="shared" si="421"/>
        <v>1</v>
      </c>
      <c r="Q1655">
        <f>IF(G1655="B",VLOOKUP(F1655,room_rates!$A$2:$G$8,3,FALSE),IF(G1655="P",VLOOKUP(F1655,room_rates!$A$2:$G$8,6,FALSE),IF(G1655="M",VLOOKUP(F1655,room_rates!$A$2:$G$8,7,FALSE),"")))</f>
        <v>140</v>
      </c>
      <c r="R1655">
        <f t="shared" si="422"/>
        <v>0</v>
      </c>
      <c r="S1655">
        <f>IF(J1655="Online Travel Agency",VLOOKUP(F1655,room_rates!$A$2:$G$8,3,FALSE)*15%,0)</f>
        <v>21</v>
      </c>
      <c r="T1655">
        <f t="shared" si="423"/>
        <v>1.4000000000000001</v>
      </c>
      <c r="U1655">
        <f t="shared" si="424"/>
        <v>235.2</v>
      </c>
      <c r="V1655">
        <f t="shared" si="425"/>
        <v>2</v>
      </c>
    </row>
    <row r="1656" spans="1:22" ht="14.25" customHeight="1" x14ac:dyDescent="0.35">
      <c r="A1656" s="1">
        <v>1002576</v>
      </c>
      <c r="B1656" s="3">
        <v>45765</v>
      </c>
      <c r="C1656" s="3">
        <v>45765</v>
      </c>
      <c r="D1656" s="3">
        <v>45768</v>
      </c>
      <c r="E1656" s="1" t="s">
        <v>18</v>
      </c>
      <c r="F1656" s="1">
        <v>1</v>
      </c>
      <c r="G1656" s="1" t="s">
        <v>23</v>
      </c>
      <c r="H1656" s="1">
        <v>0</v>
      </c>
      <c r="I1656" s="1">
        <f t="shared" si="419"/>
        <v>0</v>
      </c>
      <c r="J1656" s="1" t="s">
        <v>20</v>
      </c>
      <c r="K1656" s="1">
        <v>1</v>
      </c>
      <c r="L1656" s="1" t="s">
        <v>19</v>
      </c>
      <c r="M1656" s="1" t="b">
        <v>0</v>
      </c>
      <c r="N1656" s="2" t="s">
        <v>17</v>
      </c>
      <c r="O1656">
        <f t="shared" si="420"/>
        <v>0</v>
      </c>
      <c r="P1656">
        <f t="shared" si="421"/>
        <v>3</v>
      </c>
      <c r="Q1656">
        <f>IF(G1656="B",VLOOKUP(F1656,room_rates!$A$2:$G$8,3,FALSE),IF(G1656="P",VLOOKUP(F1656,room_rates!$A$2:$G$8,6,FALSE),IF(G1656="M",VLOOKUP(F1656,room_rates!$A$2:$G$8,7,FALSE),"")))</f>
        <v>120</v>
      </c>
      <c r="R1656">
        <f t="shared" si="422"/>
        <v>0</v>
      </c>
      <c r="S1656">
        <f>IF(J1656="Online Travel Agency",VLOOKUP(F1656,room_rates!$A$2:$G$8,3,FALSE)*15%,0)</f>
        <v>0</v>
      </c>
      <c r="T1656">
        <f t="shared" si="423"/>
        <v>0</v>
      </c>
      <c r="U1656">
        <f t="shared" si="424"/>
        <v>360</v>
      </c>
      <c r="V1656">
        <f t="shared" si="425"/>
        <v>3</v>
      </c>
    </row>
    <row r="1657" spans="1:22" ht="14.25" customHeight="1" x14ac:dyDescent="0.35">
      <c r="A1657" s="1">
        <v>1003269</v>
      </c>
      <c r="B1657" s="3">
        <v>45759</v>
      </c>
      <c r="C1657" s="3">
        <v>45765</v>
      </c>
      <c r="D1657" s="3">
        <v>45767</v>
      </c>
      <c r="E1657" s="1" t="s">
        <v>13</v>
      </c>
      <c r="F1657" s="1">
        <v>6</v>
      </c>
      <c r="G1657" s="1" t="s">
        <v>23</v>
      </c>
      <c r="H1657" s="1">
        <v>0</v>
      </c>
      <c r="I1657" s="1">
        <f t="shared" si="419"/>
        <v>0</v>
      </c>
      <c r="J1657" s="1" t="s">
        <v>24</v>
      </c>
      <c r="K1657" s="1">
        <v>1</v>
      </c>
      <c r="L1657" s="1" t="s">
        <v>19</v>
      </c>
      <c r="M1657" s="1" t="b">
        <v>0</v>
      </c>
      <c r="N1657" s="2" t="s">
        <v>17</v>
      </c>
      <c r="O1657">
        <f t="shared" si="420"/>
        <v>6</v>
      </c>
      <c r="P1657">
        <f t="shared" si="421"/>
        <v>2</v>
      </c>
      <c r="Q1657">
        <f>IF(G1657="B",VLOOKUP(F1657,room_rates!$A$2:$G$8,3,FALSE),IF(G1657="P",VLOOKUP(F1657,room_rates!$A$2:$G$8,6,FALSE),IF(G1657="M",VLOOKUP(F1657,room_rates!$A$2:$G$8,7,FALSE),"")))</f>
        <v>350</v>
      </c>
      <c r="R1657">
        <f t="shared" si="422"/>
        <v>0</v>
      </c>
      <c r="S1657">
        <f>IF(J1657="Online Travel Agency",VLOOKUP(F1657,room_rates!$A$2:$G$8,3,FALSE)*15%,0)</f>
        <v>52.5</v>
      </c>
      <c r="T1657">
        <f t="shared" si="423"/>
        <v>0</v>
      </c>
      <c r="U1657">
        <f t="shared" si="424"/>
        <v>595</v>
      </c>
      <c r="V1657">
        <f t="shared" si="425"/>
        <v>2</v>
      </c>
    </row>
    <row r="1658" spans="1:22" ht="14.25" customHeight="1" x14ac:dyDescent="0.35">
      <c r="A1658" s="1">
        <v>1003408</v>
      </c>
      <c r="B1658" s="3">
        <v>45753</v>
      </c>
      <c r="C1658" s="3">
        <v>45765</v>
      </c>
      <c r="D1658" s="3">
        <v>45766</v>
      </c>
      <c r="E1658" s="1" t="s">
        <v>18</v>
      </c>
      <c r="F1658" s="1">
        <v>2</v>
      </c>
      <c r="G1658" s="1" t="s">
        <v>23</v>
      </c>
      <c r="H1658" s="1">
        <v>0</v>
      </c>
      <c r="I1658" s="1">
        <f t="shared" si="419"/>
        <v>0</v>
      </c>
      <c r="J1658" s="1" t="s">
        <v>24</v>
      </c>
      <c r="K1658" s="1">
        <v>3</v>
      </c>
      <c r="L1658" s="1" t="s">
        <v>19</v>
      </c>
      <c r="M1658" s="1" t="b">
        <v>1</v>
      </c>
      <c r="N1658" s="2" t="s">
        <v>17</v>
      </c>
      <c r="O1658">
        <f t="shared" si="420"/>
        <v>12</v>
      </c>
      <c r="P1658">
        <f t="shared" si="421"/>
        <v>1</v>
      </c>
      <c r="Q1658">
        <f>IF(G1658="B",VLOOKUP(F1658,room_rates!$A$2:$G$8,3,FALSE),IF(G1658="P",VLOOKUP(F1658,room_rates!$A$2:$G$8,6,FALSE),IF(G1658="M",VLOOKUP(F1658,room_rates!$A$2:$G$8,7,FALSE),"")))</f>
        <v>140</v>
      </c>
      <c r="R1658">
        <f t="shared" si="422"/>
        <v>0</v>
      </c>
      <c r="S1658">
        <f>IF(J1658="Online Travel Agency",VLOOKUP(F1658,room_rates!$A$2:$G$8,3,FALSE)*15%,0)</f>
        <v>21</v>
      </c>
      <c r="T1658">
        <f t="shared" si="423"/>
        <v>1.4000000000000001</v>
      </c>
      <c r="U1658">
        <f t="shared" si="424"/>
        <v>352.79999999999995</v>
      </c>
      <c r="V1658">
        <f t="shared" si="425"/>
        <v>3</v>
      </c>
    </row>
    <row r="1659" spans="1:22" ht="14.25" customHeight="1" x14ac:dyDescent="0.35">
      <c r="A1659" s="1">
        <v>1000584</v>
      </c>
      <c r="B1659" s="3">
        <v>45766</v>
      </c>
      <c r="C1659" s="3">
        <v>45766</v>
      </c>
      <c r="D1659" s="3">
        <v>45769</v>
      </c>
      <c r="E1659" s="1" t="s">
        <v>18</v>
      </c>
      <c r="F1659" s="1">
        <v>1</v>
      </c>
      <c r="G1659" s="1" t="s">
        <v>23</v>
      </c>
      <c r="H1659" s="1">
        <v>0</v>
      </c>
      <c r="I1659" s="1">
        <f t="shared" si="419"/>
        <v>0</v>
      </c>
      <c r="J1659" s="1" t="s">
        <v>20</v>
      </c>
      <c r="K1659" s="1">
        <v>1</v>
      </c>
      <c r="L1659" s="1" t="s">
        <v>19</v>
      </c>
      <c r="M1659" s="1" t="b">
        <v>0</v>
      </c>
      <c r="N1659" s="2" t="s">
        <v>17</v>
      </c>
      <c r="O1659">
        <f t="shared" si="420"/>
        <v>0</v>
      </c>
      <c r="P1659">
        <f t="shared" si="421"/>
        <v>3</v>
      </c>
      <c r="Q1659">
        <f>IF(G1659="B",VLOOKUP(F1659,room_rates!$A$2:$G$8,3,FALSE),IF(G1659="P",VLOOKUP(F1659,room_rates!$A$2:$G$8,6,FALSE),IF(G1659="M",VLOOKUP(F1659,room_rates!$A$2:$G$8,7,FALSE),"")))</f>
        <v>120</v>
      </c>
      <c r="R1659">
        <f t="shared" si="422"/>
        <v>0</v>
      </c>
      <c r="S1659">
        <f>IF(J1659="Online Travel Agency",VLOOKUP(F1659,room_rates!$A$2:$G$8,3,FALSE)*15%,0)</f>
        <v>0</v>
      </c>
      <c r="T1659">
        <f t="shared" si="423"/>
        <v>0</v>
      </c>
      <c r="U1659">
        <f t="shared" si="424"/>
        <v>360</v>
      </c>
      <c r="V1659">
        <f t="shared" si="425"/>
        <v>3</v>
      </c>
    </row>
    <row r="1660" spans="1:22" ht="14.25" customHeight="1" x14ac:dyDescent="0.35">
      <c r="A1660" s="1">
        <v>1001437</v>
      </c>
      <c r="B1660" s="3">
        <v>45766</v>
      </c>
      <c r="C1660" s="3">
        <v>45766</v>
      </c>
      <c r="D1660" s="3">
        <v>45769</v>
      </c>
      <c r="E1660" s="1" t="s">
        <v>21</v>
      </c>
      <c r="F1660" s="1">
        <v>3</v>
      </c>
      <c r="G1660" s="1" t="s">
        <v>23</v>
      </c>
      <c r="H1660" s="1">
        <v>0</v>
      </c>
      <c r="I1660" s="1">
        <f t="shared" si="419"/>
        <v>0</v>
      </c>
      <c r="J1660" s="1" t="s">
        <v>20</v>
      </c>
      <c r="K1660" s="1">
        <v>3</v>
      </c>
      <c r="L1660" s="1" t="s">
        <v>19</v>
      </c>
      <c r="M1660" s="1" t="b">
        <v>1</v>
      </c>
      <c r="N1660" s="2" t="s">
        <v>17</v>
      </c>
      <c r="O1660">
        <f t="shared" si="420"/>
        <v>0</v>
      </c>
      <c r="P1660">
        <f t="shared" si="421"/>
        <v>3</v>
      </c>
      <c r="Q1660">
        <f>IF(G1660="B",VLOOKUP(F1660,room_rates!$A$2:$G$8,3,FALSE),IF(G1660="P",VLOOKUP(F1660,room_rates!$A$2:$G$8,6,FALSE),IF(G1660="M",VLOOKUP(F1660,room_rates!$A$2:$G$8,7,FALSE),"")))</f>
        <v>220</v>
      </c>
      <c r="R1660">
        <f t="shared" si="422"/>
        <v>0</v>
      </c>
      <c r="S1660">
        <f>IF(J1660="Online Travel Agency",VLOOKUP(F1660,room_rates!$A$2:$G$8,3,FALSE)*15%,0)</f>
        <v>0</v>
      </c>
      <c r="T1660">
        <f t="shared" si="423"/>
        <v>2.2000000000000002</v>
      </c>
      <c r="U1660">
        <f t="shared" si="424"/>
        <v>1960.2</v>
      </c>
      <c r="V1660">
        <f t="shared" si="425"/>
        <v>9</v>
      </c>
    </row>
    <row r="1661" spans="1:22" ht="14.25" customHeight="1" x14ac:dyDescent="0.35">
      <c r="A1661" s="1">
        <v>1001438</v>
      </c>
      <c r="B1661" s="3">
        <v>45748</v>
      </c>
      <c r="C1661" s="3">
        <v>45766</v>
      </c>
      <c r="D1661" s="3">
        <v>45767</v>
      </c>
      <c r="E1661" s="1" t="s">
        <v>18</v>
      </c>
      <c r="F1661" s="1">
        <v>1</v>
      </c>
      <c r="G1661" s="1" t="s">
        <v>23</v>
      </c>
      <c r="H1661" s="1">
        <v>0</v>
      </c>
      <c r="I1661" s="1">
        <f t="shared" si="419"/>
        <v>0</v>
      </c>
      <c r="J1661" s="1" t="s">
        <v>24</v>
      </c>
      <c r="K1661" s="1">
        <v>1</v>
      </c>
      <c r="L1661" s="1" t="s">
        <v>16</v>
      </c>
      <c r="M1661" s="1" t="b">
        <v>0</v>
      </c>
      <c r="N1661" s="2" t="s">
        <v>17</v>
      </c>
      <c r="O1661">
        <f t="shared" si="420"/>
        <v>18</v>
      </c>
      <c r="P1661">
        <f t="shared" si="421"/>
        <v>1</v>
      </c>
      <c r="Q1661">
        <f>IF(G1661="B",VLOOKUP(F1661,room_rates!$A$2:$G$8,3,FALSE),IF(G1661="P",VLOOKUP(F1661,room_rates!$A$2:$G$8,6,FALSE),IF(G1661="M",VLOOKUP(F1661,room_rates!$A$2:$G$8,7,FALSE),"")))</f>
        <v>120</v>
      </c>
      <c r="R1661">
        <f t="shared" si="422"/>
        <v>0</v>
      </c>
      <c r="S1661">
        <f>IF(J1661="Online Travel Agency",VLOOKUP(F1661,room_rates!$A$2:$G$8,3,FALSE)*15%,0)</f>
        <v>18</v>
      </c>
      <c r="T1661">
        <f t="shared" si="423"/>
        <v>0</v>
      </c>
      <c r="U1661">
        <f t="shared" si="424"/>
        <v>102</v>
      </c>
      <c r="V1661">
        <f t="shared" si="425"/>
        <v>1</v>
      </c>
    </row>
    <row r="1662" spans="1:22" ht="14.25" customHeight="1" x14ac:dyDescent="0.35">
      <c r="A1662" s="1">
        <v>1001699</v>
      </c>
      <c r="B1662" s="3">
        <v>45749</v>
      </c>
      <c r="C1662" s="3">
        <v>45766</v>
      </c>
      <c r="D1662" s="3">
        <v>45767</v>
      </c>
      <c r="E1662" s="1" t="s">
        <v>13</v>
      </c>
      <c r="F1662" s="1">
        <v>6</v>
      </c>
      <c r="G1662" s="1" t="s">
        <v>23</v>
      </c>
      <c r="H1662" s="1">
        <v>0</v>
      </c>
      <c r="I1662" s="1">
        <f t="shared" si="419"/>
        <v>0</v>
      </c>
      <c r="J1662" s="1" t="s">
        <v>24</v>
      </c>
      <c r="K1662" s="1">
        <v>1</v>
      </c>
      <c r="L1662" s="1" t="s">
        <v>19</v>
      </c>
      <c r="M1662" s="1" t="b">
        <v>0</v>
      </c>
      <c r="N1662" s="2" t="s">
        <v>17</v>
      </c>
      <c r="O1662">
        <f t="shared" si="420"/>
        <v>17</v>
      </c>
      <c r="P1662">
        <f t="shared" si="421"/>
        <v>1</v>
      </c>
      <c r="Q1662">
        <f>IF(G1662="B",VLOOKUP(F1662,room_rates!$A$2:$G$8,3,FALSE),IF(G1662="P",VLOOKUP(F1662,room_rates!$A$2:$G$8,6,FALSE),IF(G1662="M",VLOOKUP(F1662,room_rates!$A$2:$G$8,7,FALSE),"")))</f>
        <v>350</v>
      </c>
      <c r="R1662">
        <f t="shared" si="422"/>
        <v>0</v>
      </c>
      <c r="S1662">
        <f>IF(J1662="Online Travel Agency",VLOOKUP(F1662,room_rates!$A$2:$G$8,3,FALSE)*15%,0)</f>
        <v>52.5</v>
      </c>
      <c r="T1662">
        <f t="shared" si="423"/>
        <v>0</v>
      </c>
      <c r="U1662">
        <f t="shared" si="424"/>
        <v>297.5</v>
      </c>
      <c r="V1662">
        <f t="shared" si="425"/>
        <v>1</v>
      </c>
    </row>
    <row r="1663" spans="1:22" ht="14.25" customHeight="1" x14ac:dyDescent="0.35">
      <c r="A1663" s="1">
        <v>1002196</v>
      </c>
      <c r="B1663" s="3">
        <v>45749</v>
      </c>
      <c r="C1663" s="3">
        <v>45766</v>
      </c>
      <c r="D1663" s="3">
        <v>45768</v>
      </c>
      <c r="E1663" s="1" t="s">
        <v>18</v>
      </c>
      <c r="F1663" s="1">
        <v>1</v>
      </c>
      <c r="G1663" s="1" t="s">
        <v>23</v>
      </c>
      <c r="H1663" s="1">
        <v>0</v>
      </c>
      <c r="I1663" s="1">
        <f t="shared" si="419"/>
        <v>0</v>
      </c>
      <c r="J1663" s="1" t="s">
        <v>15</v>
      </c>
      <c r="K1663" s="1">
        <v>2</v>
      </c>
      <c r="L1663" s="1" t="s">
        <v>19</v>
      </c>
      <c r="M1663" s="1" t="b">
        <v>1</v>
      </c>
      <c r="N1663" s="2" t="s">
        <v>17</v>
      </c>
      <c r="O1663">
        <f t="shared" si="420"/>
        <v>17</v>
      </c>
      <c r="P1663">
        <f t="shared" si="421"/>
        <v>2</v>
      </c>
      <c r="Q1663">
        <f>IF(G1663="B",VLOOKUP(F1663,room_rates!$A$2:$G$8,3,FALSE),IF(G1663="P",VLOOKUP(F1663,room_rates!$A$2:$G$8,6,FALSE),IF(G1663="M",VLOOKUP(F1663,room_rates!$A$2:$G$8,7,FALSE),"")))</f>
        <v>120</v>
      </c>
      <c r="R1663">
        <f t="shared" si="422"/>
        <v>0</v>
      </c>
      <c r="S1663">
        <f>IF(J1663="Online Travel Agency",VLOOKUP(F1663,room_rates!$A$2:$G$8,3,FALSE)*15%,0)</f>
        <v>0</v>
      </c>
      <c r="T1663">
        <f t="shared" si="423"/>
        <v>1.2</v>
      </c>
      <c r="U1663">
        <f t="shared" si="424"/>
        <v>475.2</v>
      </c>
      <c r="V1663">
        <f t="shared" si="425"/>
        <v>4</v>
      </c>
    </row>
    <row r="1664" spans="1:22" ht="14.25" customHeight="1" x14ac:dyDescent="0.35">
      <c r="A1664" s="1">
        <v>1002530</v>
      </c>
      <c r="B1664" s="3">
        <v>45766</v>
      </c>
      <c r="C1664" s="3">
        <v>45766</v>
      </c>
      <c r="D1664" s="3">
        <v>45769</v>
      </c>
      <c r="E1664" s="1" t="s">
        <v>18</v>
      </c>
      <c r="F1664" s="1">
        <v>1</v>
      </c>
      <c r="G1664" s="1" t="s">
        <v>23</v>
      </c>
      <c r="H1664" s="1">
        <v>0</v>
      </c>
      <c r="I1664" s="1">
        <f t="shared" si="419"/>
        <v>0</v>
      </c>
      <c r="J1664" s="1" t="s">
        <v>20</v>
      </c>
      <c r="K1664" s="1">
        <v>1</v>
      </c>
      <c r="L1664" s="1" t="s">
        <v>19</v>
      </c>
      <c r="M1664" s="1" t="b">
        <v>0</v>
      </c>
      <c r="N1664" s="2" t="s">
        <v>17</v>
      </c>
      <c r="O1664">
        <f t="shared" si="420"/>
        <v>0</v>
      </c>
      <c r="P1664">
        <f t="shared" si="421"/>
        <v>3</v>
      </c>
      <c r="Q1664">
        <f>IF(G1664="B",VLOOKUP(F1664,room_rates!$A$2:$G$8,3,FALSE),IF(G1664="P",VLOOKUP(F1664,room_rates!$A$2:$G$8,6,FALSE),IF(G1664="M",VLOOKUP(F1664,room_rates!$A$2:$G$8,7,FALSE),"")))</f>
        <v>120</v>
      </c>
      <c r="R1664">
        <f t="shared" si="422"/>
        <v>0</v>
      </c>
      <c r="S1664">
        <f>IF(J1664="Online Travel Agency",VLOOKUP(F1664,room_rates!$A$2:$G$8,3,FALSE)*15%,0)</f>
        <v>0</v>
      </c>
      <c r="T1664">
        <f t="shared" si="423"/>
        <v>0</v>
      </c>
      <c r="U1664">
        <f t="shared" si="424"/>
        <v>360</v>
      </c>
      <c r="V1664">
        <f t="shared" si="425"/>
        <v>3</v>
      </c>
    </row>
    <row r="1665" spans="1:22" ht="14.25" customHeight="1" x14ac:dyDescent="0.35">
      <c r="A1665" s="1">
        <v>1003759</v>
      </c>
      <c r="B1665" s="3">
        <v>45747</v>
      </c>
      <c r="C1665" s="3">
        <v>45766</v>
      </c>
      <c r="D1665" s="3">
        <v>45769</v>
      </c>
      <c r="E1665" s="1" t="s">
        <v>21</v>
      </c>
      <c r="F1665" s="1">
        <v>3</v>
      </c>
      <c r="G1665" s="1" t="s">
        <v>23</v>
      </c>
      <c r="H1665" s="1">
        <v>0</v>
      </c>
      <c r="I1665" s="1">
        <f t="shared" si="419"/>
        <v>0</v>
      </c>
      <c r="J1665" s="1" t="s">
        <v>24</v>
      </c>
      <c r="K1665" s="1">
        <v>1</v>
      </c>
      <c r="L1665" s="1" t="s">
        <v>19</v>
      </c>
      <c r="M1665" s="1" t="b">
        <v>0</v>
      </c>
      <c r="N1665" s="2" t="s">
        <v>17</v>
      </c>
      <c r="O1665">
        <f t="shared" si="420"/>
        <v>19</v>
      </c>
      <c r="P1665">
        <f t="shared" si="421"/>
        <v>3</v>
      </c>
      <c r="Q1665">
        <f>IF(G1665="B",VLOOKUP(F1665,room_rates!$A$2:$G$8,3,FALSE),IF(G1665="P",VLOOKUP(F1665,room_rates!$A$2:$G$8,6,FALSE),IF(G1665="M",VLOOKUP(F1665,room_rates!$A$2:$G$8,7,FALSE),"")))</f>
        <v>220</v>
      </c>
      <c r="R1665">
        <f t="shared" si="422"/>
        <v>0</v>
      </c>
      <c r="S1665">
        <f>IF(J1665="Online Travel Agency",VLOOKUP(F1665,room_rates!$A$2:$G$8,3,FALSE)*15%,0)</f>
        <v>33</v>
      </c>
      <c r="T1665">
        <f t="shared" si="423"/>
        <v>0</v>
      </c>
      <c r="U1665">
        <f t="shared" si="424"/>
        <v>561</v>
      </c>
      <c r="V1665">
        <f t="shared" si="425"/>
        <v>3</v>
      </c>
    </row>
    <row r="1666" spans="1:22" ht="14.25" customHeight="1" x14ac:dyDescent="0.35">
      <c r="A1666" s="1">
        <v>1003896</v>
      </c>
      <c r="B1666" s="3">
        <v>45744</v>
      </c>
      <c r="C1666" s="3">
        <v>45766</v>
      </c>
      <c r="D1666" s="3">
        <v>45769</v>
      </c>
      <c r="E1666" s="1" t="s">
        <v>13</v>
      </c>
      <c r="F1666" s="1">
        <v>7</v>
      </c>
      <c r="G1666" s="1" t="s">
        <v>23</v>
      </c>
      <c r="H1666" s="1">
        <v>0</v>
      </c>
      <c r="I1666" s="1">
        <f t="shared" si="419"/>
        <v>0</v>
      </c>
      <c r="J1666" s="1" t="s">
        <v>15</v>
      </c>
      <c r="K1666" s="1">
        <v>3</v>
      </c>
      <c r="L1666" s="1" t="s">
        <v>16</v>
      </c>
      <c r="M1666" s="1" t="b">
        <v>0</v>
      </c>
      <c r="N1666" s="2" t="s">
        <v>17</v>
      </c>
      <c r="O1666">
        <f t="shared" si="420"/>
        <v>22</v>
      </c>
      <c r="P1666">
        <f t="shared" si="421"/>
        <v>3</v>
      </c>
      <c r="Q1666">
        <f>IF(G1666="B",VLOOKUP(F1666,room_rates!$A$2:$G$8,3,FALSE),IF(G1666="P",VLOOKUP(F1666,room_rates!$A$2:$G$8,6,FALSE),IF(G1666="M",VLOOKUP(F1666,room_rates!$A$2:$G$8,7,FALSE),"")))</f>
        <v>450</v>
      </c>
      <c r="R1666">
        <f t="shared" si="422"/>
        <v>0</v>
      </c>
      <c r="S1666">
        <f>IF(J1666="Online Travel Agency",VLOOKUP(F1666,room_rates!$A$2:$G$8,3,FALSE)*15%,0)</f>
        <v>0</v>
      </c>
      <c r="T1666">
        <f t="shared" si="423"/>
        <v>0</v>
      </c>
      <c r="U1666">
        <f t="shared" si="424"/>
        <v>4050</v>
      </c>
      <c r="V1666">
        <f t="shared" si="425"/>
        <v>9</v>
      </c>
    </row>
    <row r="1667" spans="1:22" ht="14.25" customHeight="1" x14ac:dyDescent="0.35">
      <c r="A1667" s="1">
        <v>1001026</v>
      </c>
      <c r="B1667" s="3">
        <v>45767</v>
      </c>
      <c r="C1667" s="3">
        <v>45767</v>
      </c>
      <c r="D1667" s="3">
        <v>45768</v>
      </c>
      <c r="E1667" s="1" t="s">
        <v>13</v>
      </c>
      <c r="F1667" s="1">
        <v>6</v>
      </c>
      <c r="G1667" s="1" t="s">
        <v>23</v>
      </c>
      <c r="H1667" s="1">
        <v>0</v>
      </c>
      <c r="I1667" s="1">
        <f t="shared" si="419"/>
        <v>0</v>
      </c>
      <c r="J1667" s="1" t="s">
        <v>20</v>
      </c>
      <c r="K1667" s="1">
        <v>2</v>
      </c>
      <c r="L1667" s="1" t="s">
        <v>16</v>
      </c>
      <c r="M1667" s="1" t="b">
        <v>0</v>
      </c>
      <c r="N1667" s="2" t="s">
        <v>17</v>
      </c>
      <c r="O1667">
        <f t="shared" si="420"/>
        <v>0</v>
      </c>
      <c r="P1667">
        <f t="shared" si="421"/>
        <v>1</v>
      </c>
      <c r="Q1667">
        <f>IF(G1667="B",VLOOKUP(F1667,room_rates!$A$2:$G$8,3,FALSE),IF(G1667="P",VLOOKUP(F1667,room_rates!$A$2:$G$8,6,FALSE),IF(G1667="M",VLOOKUP(F1667,room_rates!$A$2:$G$8,7,FALSE),"")))</f>
        <v>350</v>
      </c>
      <c r="R1667">
        <f t="shared" si="422"/>
        <v>0</v>
      </c>
      <c r="S1667">
        <f>IF(J1667="Online Travel Agency",VLOOKUP(F1667,room_rates!$A$2:$G$8,3,FALSE)*15%,0)</f>
        <v>0</v>
      </c>
      <c r="T1667">
        <f t="shared" si="423"/>
        <v>0</v>
      </c>
      <c r="U1667">
        <f t="shared" si="424"/>
        <v>700</v>
      </c>
      <c r="V1667">
        <f t="shared" si="425"/>
        <v>2</v>
      </c>
    </row>
    <row r="1668" spans="1:22" ht="14.25" customHeight="1" x14ac:dyDescent="0.35">
      <c r="A1668" s="1">
        <v>1001309</v>
      </c>
      <c r="B1668" s="3">
        <v>45767</v>
      </c>
      <c r="C1668" s="3">
        <v>45767</v>
      </c>
      <c r="D1668" s="3">
        <v>45768</v>
      </c>
      <c r="E1668" s="1" t="s">
        <v>13</v>
      </c>
      <c r="F1668" s="1">
        <v>6</v>
      </c>
      <c r="G1668" s="1" t="s">
        <v>23</v>
      </c>
      <c r="H1668" s="1">
        <v>0</v>
      </c>
      <c r="I1668" s="1">
        <f t="shared" si="419"/>
        <v>0</v>
      </c>
      <c r="J1668" s="1" t="s">
        <v>20</v>
      </c>
      <c r="K1668" s="1">
        <v>2</v>
      </c>
      <c r="L1668" s="1" t="s">
        <v>16</v>
      </c>
      <c r="M1668" s="1" t="b">
        <v>0</v>
      </c>
      <c r="N1668" s="2" t="s">
        <v>17</v>
      </c>
      <c r="O1668">
        <f t="shared" si="420"/>
        <v>0</v>
      </c>
      <c r="P1668">
        <f t="shared" si="421"/>
        <v>1</v>
      </c>
      <c r="Q1668">
        <f>IF(G1668="B",VLOOKUP(F1668,room_rates!$A$2:$G$8,3,FALSE),IF(G1668="P",VLOOKUP(F1668,room_rates!$A$2:$G$8,6,FALSE),IF(G1668="M",VLOOKUP(F1668,room_rates!$A$2:$G$8,7,FALSE),"")))</f>
        <v>350</v>
      </c>
      <c r="R1668">
        <f t="shared" si="422"/>
        <v>0</v>
      </c>
      <c r="S1668">
        <f>IF(J1668="Online Travel Agency",VLOOKUP(F1668,room_rates!$A$2:$G$8,3,FALSE)*15%,0)</f>
        <v>0</v>
      </c>
      <c r="T1668">
        <f t="shared" si="423"/>
        <v>0</v>
      </c>
      <c r="U1668">
        <f t="shared" si="424"/>
        <v>700</v>
      </c>
      <c r="V1668">
        <f t="shared" si="425"/>
        <v>2</v>
      </c>
    </row>
    <row r="1669" spans="1:22" ht="14.25" customHeight="1" x14ac:dyDescent="0.35">
      <c r="A1669" s="1">
        <v>1001340</v>
      </c>
      <c r="B1669" s="3">
        <v>45755</v>
      </c>
      <c r="C1669" s="3">
        <v>45767</v>
      </c>
      <c r="D1669" s="3">
        <v>45768</v>
      </c>
      <c r="E1669" s="1" t="s">
        <v>18</v>
      </c>
      <c r="F1669" s="1">
        <v>1</v>
      </c>
      <c r="G1669" s="1" t="s">
        <v>23</v>
      </c>
      <c r="H1669" s="1">
        <v>0</v>
      </c>
      <c r="I1669" s="1">
        <f t="shared" si="419"/>
        <v>0</v>
      </c>
      <c r="J1669" s="1" t="s">
        <v>24</v>
      </c>
      <c r="K1669" s="1">
        <v>1</v>
      </c>
      <c r="L1669" s="1" t="s">
        <v>19</v>
      </c>
      <c r="M1669" s="1" t="b">
        <v>0</v>
      </c>
      <c r="N1669" s="2" t="s">
        <v>17</v>
      </c>
      <c r="O1669">
        <f t="shared" si="420"/>
        <v>12</v>
      </c>
      <c r="P1669">
        <f t="shared" si="421"/>
        <v>1</v>
      </c>
      <c r="Q1669">
        <f>IF(G1669="B",VLOOKUP(F1669,room_rates!$A$2:$G$8,3,FALSE),IF(G1669="P",VLOOKUP(F1669,room_rates!$A$2:$G$8,6,FALSE),IF(G1669="M",VLOOKUP(F1669,room_rates!$A$2:$G$8,7,FALSE),"")))</f>
        <v>120</v>
      </c>
      <c r="R1669">
        <f t="shared" si="422"/>
        <v>0</v>
      </c>
      <c r="S1669">
        <f>IF(J1669="Online Travel Agency",VLOOKUP(F1669,room_rates!$A$2:$G$8,3,FALSE)*15%,0)</f>
        <v>18</v>
      </c>
      <c r="T1669">
        <f t="shared" si="423"/>
        <v>0</v>
      </c>
      <c r="U1669">
        <f t="shared" si="424"/>
        <v>102</v>
      </c>
      <c r="V1669">
        <f t="shared" si="425"/>
        <v>1</v>
      </c>
    </row>
    <row r="1670" spans="1:22" ht="14.25" customHeight="1" x14ac:dyDescent="0.35">
      <c r="A1670" s="1">
        <v>1001429</v>
      </c>
      <c r="B1670" s="3">
        <v>45767</v>
      </c>
      <c r="C1670" s="3">
        <v>45767</v>
      </c>
      <c r="D1670" s="3">
        <v>45769</v>
      </c>
      <c r="E1670" s="1" t="s">
        <v>18</v>
      </c>
      <c r="F1670" s="1">
        <v>2</v>
      </c>
      <c r="G1670" s="1" t="s">
        <v>23</v>
      </c>
      <c r="H1670" s="1">
        <v>0</v>
      </c>
      <c r="I1670" s="1">
        <f t="shared" si="419"/>
        <v>0</v>
      </c>
      <c r="J1670" s="1" t="s">
        <v>20</v>
      </c>
      <c r="K1670" s="1">
        <v>1</v>
      </c>
      <c r="L1670" s="1" t="s">
        <v>19</v>
      </c>
      <c r="M1670" s="1" t="b">
        <v>1</v>
      </c>
      <c r="N1670" s="2" t="s">
        <v>17</v>
      </c>
      <c r="O1670">
        <f t="shared" si="420"/>
        <v>0</v>
      </c>
      <c r="P1670">
        <f t="shared" si="421"/>
        <v>2</v>
      </c>
      <c r="Q1670">
        <f>IF(G1670="B",VLOOKUP(F1670,room_rates!$A$2:$G$8,3,FALSE),IF(G1670="P",VLOOKUP(F1670,room_rates!$A$2:$G$8,6,FALSE),IF(G1670="M",VLOOKUP(F1670,room_rates!$A$2:$G$8,7,FALSE),"")))</f>
        <v>140</v>
      </c>
      <c r="R1670">
        <f t="shared" si="422"/>
        <v>0</v>
      </c>
      <c r="S1670">
        <f>IF(J1670="Online Travel Agency",VLOOKUP(F1670,room_rates!$A$2:$G$8,3,FALSE)*15%,0)</f>
        <v>0</v>
      </c>
      <c r="T1670">
        <f t="shared" si="423"/>
        <v>1.4000000000000001</v>
      </c>
      <c r="U1670">
        <f t="shared" si="424"/>
        <v>277.2</v>
      </c>
      <c r="V1670">
        <f t="shared" si="425"/>
        <v>2</v>
      </c>
    </row>
    <row r="1671" spans="1:22" ht="14.25" customHeight="1" x14ac:dyDescent="0.35">
      <c r="A1671" s="1">
        <v>1001629</v>
      </c>
      <c r="B1671" s="3">
        <v>45750</v>
      </c>
      <c r="C1671" s="3">
        <v>45767</v>
      </c>
      <c r="D1671" s="3">
        <v>45768</v>
      </c>
      <c r="E1671" s="1" t="s">
        <v>13</v>
      </c>
      <c r="F1671" s="1">
        <v>6</v>
      </c>
      <c r="G1671" s="1" t="s">
        <v>23</v>
      </c>
      <c r="H1671" s="1">
        <v>0</v>
      </c>
      <c r="I1671" s="1">
        <f t="shared" si="419"/>
        <v>0</v>
      </c>
      <c r="J1671" s="1" t="s">
        <v>24</v>
      </c>
      <c r="K1671" s="1">
        <v>1</v>
      </c>
      <c r="L1671" s="1" t="s">
        <v>16</v>
      </c>
      <c r="M1671" s="1" t="b">
        <v>0</v>
      </c>
      <c r="N1671" s="2" t="s">
        <v>17</v>
      </c>
      <c r="O1671">
        <f t="shared" si="420"/>
        <v>17</v>
      </c>
      <c r="P1671">
        <f t="shared" si="421"/>
        <v>1</v>
      </c>
      <c r="Q1671">
        <f>IF(G1671="B",VLOOKUP(F1671,room_rates!$A$2:$G$8,3,FALSE),IF(G1671="P",VLOOKUP(F1671,room_rates!$A$2:$G$8,6,FALSE),IF(G1671="M",VLOOKUP(F1671,room_rates!$A$2:$G$8,7,FALSE),"")))</f>
        <v>350</v>
      </c>
      <c r="R1671">
        <f t="shared" si="422"/>
        <v>0</v>
      </c>
      <c r="S1671">
        <f>IF(J1671="Online Travel Agency",VLOOKUP(F1671,room_rates!$A$2:$G$8,3,FALSE)*15%,0)</f>
        <v>52.5</v>
      </c>
      <c r="T1671">
        <f t="shared" si="423"/>
        <v>0</v>
      </c>
      <c r="U1671">
        <f t="shared" si="424"/>
        <v>297.5</v>
      </c>
      <c r="V1671">
        <f t="shared" si="425"/>
        <v>1</v>
      </c>
    </row>
    <row r="1672" spans="1:22" ht="14.25" customHeight="1" x14ac:dyDescent="0.35">
      <c r="A1672" s="1">
        <v>1002130</v>
      </c>
      <c r="B1672" s="3">
        <v>45767</v>
      </c>
      <c r="C1672" s="3">
        <v>45767</v>
      </c>
      <c r="D1672" s="3">
        <v>45770</v>
      </c>
      <c r="E1672" s="1" t="s">
        <v>18</v>
      </c>
      <c r="F1672" s="1">
        <v>2</v>
      </c>
      <c r="G1672" s="1" t="s">
        <v>23</v>
      </c>
      <c r="H1672" s="1">
        <v>0</v>
      </c>
      <c r="I1672" s="1">
        <f t="shared" si="419"/>
        <v>0</v>
      </c>
      <c r="J1672" s="1" t="s">
        <v>20</v>
      </c>
      <c r="K1672" s="1">
        <v>1</v>
      </c>
      <c r="L1672" s="1" t="s">
        <v>19</v>
      </c>
      <c r="M1672" s="1" t="b">
        <v>1</v>
      </c>
      <c r="N1672" s="2" t="s">
        <v>17</v>
      </c>
      <c r="O1672">
        <f t="shared" si="420"/>
        <v>0</v>
      </c>
      <c r="P1672">
        <f t="shared" si="421"/>
        <v>3</v>
      </c>
      <c r="Q1672">
        <f>IF(G1672="B",VLOOKUP(F1672,room_rates!$A$2:$G$8,3,FALSE),IF(G1672="P",VLOOKUP(F1672,room_rates!$A$2:$G$8,6,FALSE),IF(G1672="M",VLOOKUP(F1672,room_rates!$A$2:$G$8,7,FALSE),"")))</f>
        <v>140</v>
      </c>
      <c r="R1672">
        <f t="shared" si="422"/>
        <v>0</v>
      </c>
      <c r="S1672">
        <f>IF(J1672="Online Travel Agency",VLOOKUP(F1672,room_rates!$A$2:$G$8,3,FALSE)*15%,0)</f>
        <v>0</v>
      </c>
      <c r="T1672">
        <f t="shared" si="423"/>
        <v>1.4000000000000001</v>
      </c>
      <c r="U1672">
        <f t="shared" si="424"/>
        <v>415.79999999999995</v>
      </c>
      <c r="V1672">
        <f t="shared" si="425"/>
        <v>3</v>
      </c>
    </row>
    <row r="1673" spans="1:22" ht="14.25" customHeight="1" x14ac:dyDescent="0.35">
      <c r="A1673" s="1">
        <v>1002187</v>
      </c>
      <c r="B1673" s="3">
        <v>45761</v>
      </c>
      <c r="C1673" s="3">
        <v>45767</v>
      </c>
      <c r="D1673" s="3">
        <v>45768</v>
      </c>
      <c r="E1673" s="1" t="s">
        <v>13</v>
      </c>
      <c r="F1673" s="1">
        <v>6</v>
      </c>
      <c r="G1673" s="1" t="s">
        <v>23</v>
      </c>
      <c r="H1673" s="1">
        <v>0</v>
      </c>
      <c r="I1673" s="1">
        <f t="shared" si="419"/>
        <v>0</v>
      </c>
      <c r="J1673" s="1" t="s">
        <v>15</v>
      </c>
      <c r="K1673" s="1">
        <v>1</v>
      </c>
      <c r="L1673" s="1" t="s">
        <v>19</v>
      </c>
      <c r="M1673" s="1" t="b">
        <v>0</v>
      </c>
      <c r="N1673" s="2" t="s">
        <v>17</v>
      </c>
      <c r="O1673">
        <f t="shared" si="420"/>
        <v>6</v>
      </c>
      <c r="P1673">
        <f t="shared" si="421"/>
        <v>1</v>
      </c>
      <c r="Q1673">
        <f>IF(G1673="B",VLOOKUP(F1673,room_rates!$A$2:$G$8,3,FALSE),IF(G1673="P",VLOOKUP(F1673,room_rates!$A$2:$G$8,6,FALSE),IF(G1673="M",VLOOKUP(F1673,room_rates!$A$2:$G$8,7,FALSE),"")))</f>
        <v>350</v>
      </c>
      <c r="R1673">
        <f t="shared" si="422"/>
        <v>0</v>
      </c>
      <c r="S1673">
        <f>IF(J1673="Online Travel Agency",VLOOKUP(F1673,room_rates!$A$2:$G$8,3,FALSE)*15%,0)</f>
        <v>0</v>
      </c>
      <c r="T1673">
        <f t="shared" si="423"/>
        <v>0</v>
      </c>
      <c r="U1673">
        <f t="shared" si="424"/>
        <v>350</v>
      </c>
      <c r="V1673">
        <f t="shared" si="425"/>
        <v>1</v>
      </c>
    </row>
    <row r="1674" spans="1:22" ht="14.25" customHeight="1" x14ac:dyDescent="0.35">
      <c r="A1674" s="1">
        <v>1002210</v>
      </c>
      <c r="B1674" s="3">
        <v>45761</v>
      </c>
      <c r="C1674" s="3">
        <v>45767</v>
      </c>
      <c r="D1674" s="3">
        <v>45770</v>
      </c>
      <c r="E1674" s="1" t="s">
        <v>18</v>
      </c>
      <c r="F1674" s="1">
        <v>1</v>
      </c>
      <c r="G1674" s="1" t="s">
        <v>23</v>
      </c>
      <c r="H1674" s="1">
        <v>0</v>
      </c>
      <c r="I1674" s="1">
        <f t="shared" si="419"/>
        <v>0</v>
      </c>
      <c r="J1674" s="1" t="s">
        <v>24</v>
      </c>
      <c r="K1674" s="1">
        <v>1</v>
      </c>
      <c r="L1674" s="1" t="s">
        <v>19</v>
      </c>
      <c r="M1674" s="1" t="b">
        <v>0</v>
      </c>
      <c r="N1674" s="2" t="s">
        <v>17</v>
      </c>
      <c r="O1674">
        <f t="shared" si="420"/>
        <v>6</v>
      </c>
      <c r="P1674">
        <f t="shared" si="421"/>
        <v>3</v>
      </c>
      <c r="Q1674">
        <f>IF(G1674="B",VLOOKUP(F1674,room_rates!$A$2:$G$8,3,FALSE),IF(G1674="P",VLOOKUP(F1674,room_rates!$A$2:$G$8,6,FALSE),IF(G1674="M",VLOOKUP(F1674,room_rates!$A$2:$G$8,7,FALSE),"")))</f>
        <v>120</v>
      </c>
      <c r="R1674">
        <f t="shared" si="422"/>
        <v>0</v>
      </c>
      <c r="S1674">
        <f>IF(J1674="Online Travel Agency",VLOOKUP(F1674,room_rates!$A$2:$G$8,3,FALSE)*15%,0)</f>
        <v>18</v>
      </c>
      <c r="T1674">
        <f t="shared" si="423"/>
        <v>0</v>
      </c>
      <c r="U1674">
        <f t="shared" si="424"/>
        <v>306</v>
      </c>
      <c r="V1674">
        <f t="shared" si="425"/>
        <v>3</v>
      </c>
    </row>
    <row r="1675" spans="1:22" ht="14.25" customHeight="1" x14ac:dyDescent="0.35">
      <c r="A1675" s="1">
        <v>1002226</v>
      </c>
      <c r="B1675" s="3">
        <v>45762</v>
      </c>
      <c r="C1675" s="3">
        <v>45767</v>
      </c>
      <c r="D1675" s="3">
        <v>45768</v>
      </c>
      <c r="E1675" s="1" t="s">
        <v>13</v>
      </c>
      <c r="F1675" s="1">
        <v>6</v>
      </c>
      <c r="G1675" s="1" t="s">
        <v>23</v>
      </c>
      <c r="H1675" s="1">
        <v>0</v>
      </c>
      <c r="I1675" s="1">
        <f t="shared" si="419"/>
        <v>0</v>
      </c>
      <c r="J1675" s="1" t="s">
        <v>24</v>
      </c>
      <c r="K1675" s="1">
        <v>2</v>
      </c>
      <c r="L1675" s="1" t="s">
        <v>19</v>
      </c>
      <c r="M1675" s="1" t="b">
        <v>0</v>
      </c>
      <c r="N1675" s="2" t="s">
        <v>17</v>
      </c>
      <c r="O1675">
        <f t="shared" si="420"/>
        <v>5</v>
      </c>
      <c r="P1675">
        <f t="shared" si="421"/>
        <v>1</v>
      </c>
      <c r="Q1675">
        <f>IF(G1675="B",VLOOKUP(F1675,room_rates!$A$2:$G$8,3,FALSE),IF(G1675="P",VLOOKUP(F1675,room_rates!$A$2:$G$8,6,FALSE),IF(G1675="M",VLOOKUP(F1675,room_rates!$A$2:$G$8,7,FALSE),"")))</f>
        <v>350</v>
      </c>
      <c r="R1675">
        <f t="shared" si="422"/>
        <v>0</v>
      </c>
      <c r="S1675">
        <f>IF(J1675="Online Travel Agency",VLOOKUP(F1675,room_rates!$A$2:$G$8,3,FALSE)*15%,0)</f>
        <v>52.5</v>
      </c>
      <c r="T1675">
        <f t="shared" si="423"/>
        <v>0</v>
      </c>
      <c r="U1675">
        <f t="shared" si="424"/>
        <v>595</v>
      </c>
      <c r="V1675">
        <f t="shared" si="425"/>
        <v>2</v>
      </c>
    </row>
    <row r="1676" spans="1:22" ht="14.25" customHeight="1" x14ac:dyDescent="0.35">
      <c r="A1676" s="1">
        <v>1002482</v>
      </c>
      <c r="B1676" s="3">
        <v>45767</v>
      </c>
      <c r="C1676" s="3">
        <v>45767</v>
      </c>
      <c r="D1676" s="3">
        <v>45768</v>
      </c>
      <c r="E1676" s="1" t="s">
        <v>21</v>
      </c>
      <c r="F1676" s="1">
        <v>3</v>
      </c>
      <c r="G1676" s="1" t="s">
        <v>23</v>
      </c>
      <c r="H1676" s="1">
        <v>0</v>
      </c>
      <c r="I1676" s="1">
        <f t="shared" si="419"/>
        <v>0</v>
      </c>
      <c r="J1676" s="1" t="s">
        <v>20</v>
      </c>
      <c r="K1676" s="1">
        <v>2</v>
      </c>
      <c r="L1676" s="1" t="s">
        <v>19</v>
      </c>
      <c r="M1676" s="1" t="b">
        <v>0</v>
      </c>
      <c r="N1676" s="2" t="s">
        <v>17</v>
      </c>
      <c r="O1676">
        <f t="shared" si="420"/>
        <v>0</v>
      </c>
      <c r="P1676">
        <f t="shared" si="421"/>
        <v>1</v>
      </c>
      <c r="Q1676">
        <f>IF(G1676="B",VLOOKUP(F1676,room_rates!$A$2:$G$8,3,FALSE),IF(G1676="P",VLOOKUP(F1676,room_rates!$A$2:$G$8,6,FALSE),IF(G1676="M",VLOOKUP(F1676,room_rates!$A$2:$G$8,7,FALSE),"")))</f>
        <v>220</v>
      </c>
      <c r="R1676">
        <f t="shared" si="422"/>
        <v>0</v>
      </c>
      <c r="S1676">
        <f>IF(J1676="Online Travel Agency",VLOOKUP(F1676,room_rates!$A$2:$G$8,3,FALSE)*15%,0)</f>
        <v>0</v>
      </c>
      <c r="T1676">
        <f t="shared" si="423"/>
        <v>0</v>
      </c>
      <c r="U1676">
        <f t="shared" si="424"/>
        <v>440</v>
      </c>
      <c r="V1676">
        <f t="shared" si="425"/>
        <v>2</v>
      </c>
    </row>
    <row r="1677" spans="1:22" ht="14.25" customHeight="1" x14ac:dyDescent="0.35">
      <c r="A1677" s="1">
        <v>1002997</v>
      </c>
      <c r="B1677" s="3">
        <v>45752</v>
      </c>
      <c r="C1677" s="3">
        <v>45767</v>
      </c>
      <c r="D1677" s="3">
        <v>45768</v>
      </c>
      <c r="E1677" s="1" t="s">
        <v>21</v>
      </c>
      <c r="F1677" s="1">
        <v>3</v>
      </c>
      <c r="G1677" s="1" t="s">
        <v>23</v>
      </c>
      <c r="H1677" s="1">
        <v>0</v>
      </c>
      <c r="I1677" s="1">
        <f t="shared" si="419"/>
        <v>0</v>
      </c>
      <c r="J1677" s="1" t="s">
        <v>24</v>
      </c>
      <c r="K1677" s="1">
        <v>2</v>
      </c>
      <c r="L1677" s="1" t="s">
        <v>19</v>
      </c>
      <c r="M1677" s="1" t="b">
        <v>0</v>
      </c>
      <c r="N1677" s="2" t="s">
        <v>17</v>
      </c>
      <c r="O1677">
        <f t="shared" si="420"/>
        <v>15</v>
      </c>
      <c r="P1677">
        <f t="shared" si="421"/>
        <v>1</v>
      </c>
      <c r="Q1677">
        <f>IF(G1677="B",VLOOKUP(F1677,room_rates!$A$2:$G$8,3,FALSE),IF(G1677="P",VLOOKUP(F1677,room_rates!$A$2:$G$8,6,FALSE),IF(G1677="M",VLOOKUP(F1677,room_rates!$A$2:$G$8,7,FALSE),"")))</f>
        <v>220</v>
      </c>
      <c r="R1677">
        <f t="shared" si="422"/>
        <v>0</v>
      </c>
      <c r="S1677">
        <f>IF(J1677="Online Travel Agency",VLOOKUP(F1677,room_rates!$A$2:$G$8,3,FALSE)*15%,0)</f>
        <v>33</v>
      </c>
      <c r="T1677">
        <f t="shared" si="423"/>
        <v>0</v>
      </c>
      <c r="U1677">
        <f t="shared" si="424"/>
        <v>374</v>
      </c>
      <c r="V1677">
        <f t="shared" si="425"/>
        <v>2</v>
      </c>
    </row>
    <row r="1678" spans="1:22" ht="14.25" customHeight="1" x14ac:dyDescent="0.35">
      <c r="A1678" s="1">
        <v>1003213</v>
      </c>
      <c r="B1678" s="3">
        <v>45760</v>
      </c>
      <c r="C1678" s="3">
        <v>45767</v>
      </c>
      <c r="D1678" s="3">
        <v>45770</v>
      </c>
      <c r="E1678" s="1" t="s">
        <v>21</v>
      </c>
      <c r="F1678" s="1">
        <v>5</v>
      </c>
      <c r="G1678" s="1" t="s">
        <v>23</v>
      </c>
      <c r="H1678" s="1">
        <v>0</v>
      </c>
      <c r="I1678" s="1">
        <f t="shared" si="419"/>
        <v>0</v>
      </c>
      <c r="J1678" s="1" t="s">
        <v>24</v>
      </c>
      <c r="K1678" s="1">
        <v>1</v>
      </c>
      <c r="L1678" s="1" t="s">
        <v>19</v>
      </c>
      <c r="M1678" s="1" t="b">
        <v>1</v>
      </c>
      <c r="N1678" s="2" t="s">
        <v>17</v>
      </c>
      <c r="O1678">
        <f t="shared" si="420"/>
        <v>7</v>
      </c>
      <c r="P1678">
        <f t="shared" si="421"/>
        <v>3</v>
      </c>
      <c r="Q1678">
        <f>IF(G1678="B",VLOOKUP(F1678,room_rates!$A$2:$G$8,3,FALSE),IF(G1678="P",VLOOKUP(F1678,room_rates!$A$2:$G$8,6,FALSE),IF(G1678="M",VLOOKUP(F1678,room_rates!$A$2:$G$8,7,FALSE),"")))</f>
        <v>240</v>
      </c>
      <c r="R1678">
        <f t="shared" si="422"/>
        <v>0</v>
      </c>
      <c r="S1678">
        <f>IF(J1678="Online Travel Agency",VLOOKUP(F1678,room_rates!$A$2:$G$8,3,FALSE)*15%,0)</f>
        <v>36</v>
      </c>
      <c r="T1678">
        <f t="shared" si="423"/>
        <v>2.4</v>
      </c>
      <c r="U1678">
        <f t="shared" si="424"/>
        <v>604.79999999999995</v>
      </c>
      <c r="V1678">
        <f t="shared" si="425"/>
        <v>3</v>
      </c>
    </row>
    <row r="1679" spans="1:22" ht="14.25" customHeight="1" x14ac:dyDescent="0.35">
      <c r="A1679" s="1">
        <v>1003247</v>
      </c>
      <c r="B1679" s="3">
        <v>45757</v>
      </c>
      <c r="C1679" s="3">
        <v>45767</v>
      </c>
      <c r="D1679" s="3">
        <v>45768</v>
      </c>
      <c r="E1679" s="1" t="s">
        <v>21</v>
      </c>
      <c r="F1679" s="1">
        <v>3</v>
      </c>
      <c r="G1679" s="1" t="s">
        <v>23</v>
      </c>
      <c r="H1679" s="1">
        <v>0</v>
      </c>
      <c r="I1679" s="1">
        <f t="shared" si="419"/>
        <v>0</v>
      </c>
      <c r="J1679" s="1" t="s">
        <v>24</v>
      </c>
      <c r="K1679" s="1">
        <v>3</v>
      </c>
      <c r="L1679" s="1" t="s">
        <v>16</v>
      </c>
      <c r="M1679" s="1" t="b">
        <v>0</v>
      </c>
      <c r="N1679" s="2" t="s">
        <v>17</v>
      </c>
      <c r="O1679">
        <f t="shared" si="420"/>
        <v>10</v>
      </c>
      <c r="P1679">
        <f t="shared" si="421"/>
        <v>1</v>
      </c>
      <c r="Q1679">
        <f>IF(G1679="B",VLOOKUP(F1679,room_rates!$A$2:$G$8,3,FALSE),IF(G1679="P",VLOOKUP(F1679,room_rates!$A$2:$G$8,6,FALSE),IF(G1679="M",VLOOKUP(F1679,room_rates!$A$2:$G$8,7,FALSE),"")))</f>
        <v>220</v>
      </c>
      <c r="R1679">
        <f t="shared" si="422"/>
        <v>0</v>
      </c>
      <c r="S1679">
        <f>IF(J1679="Online Travel Agency",VLOOKUP(F1679,room_rates!$A$2:$G$8,3,FALSE)*15%,0)</f>
        <v>33</v>
      </c>
      <c r="T1679">
        <f t="shared" si="423"/>
        <v>0</v>
      </c>
      <c r="U1679">
        <f t="shared" si="424"/>
        <v>561</v>
      </c>
      <c r="V1679">
        <f t="shared" si="425"/>
        <v>3</v>
      </c>
    </row>
    <row r="1680" spans="1:22" ht="14.25" customHeight="1" x14ac:dyDescent="0.35">
      <c r="A1680" s="1">
        <v>1003265</v>
      </c>
      <c r="B1680" s="3">
        <v>45748</v>
      </c>
      <c r="C1680" s="3">
        <v>45767</v>
      </c>
      <c r="D1680" s="3">
        <v>45770</v>
      </c>
      <c r="E1680" s="1" t="s">
        <v>13</v>
      </c>
      <c r="F1680" s="1">
        <v>6</v>
      </c>
      <c r="G1680" s="1" t="s">
        <v>23</v>
      </c>
      <c r="H1680" s="1">
        <v>0</v>
      </c>
      <c r="I1680" s="1">
        <f t="shared" si="419"/>
        <v>0</v>
      </c>
      <c r="J1680" s="1" t="s">
        <v>15</v>
      </c>
      <c r="K1680" s="1">
        <v>3</v>
      </c>
      <c r="L1680" s="1" t="s">
        <v>19</v>
      </c>
      <c r="M1680" s="1" t="b">
        <v>1</v>
      </c>
      <c r="N1680" s="2" t="s">
        <v>17</v>
      </c>
      <c r="O1680">
        <f t="shared" si="420"/>
        <v>19</v>
      </c>
      <c r="P1680">
        <f t="shared" si="421"/>
        <v>3</v>
      </c>
      <c r="Q1680">
        <f>IF(G1680="B",VLOOKUP(F1680,room_rates!$A$2:$G$8,3,FALSE),IF(G1680="P",VLOOKUP(F1680,room_rates!$A$2:$G$8,6,FALSE),IF(G1680="M",VLOOKUP(F1680,room_rates!$A$2:$G$8,7,FALSE),"")))</f>
        <v>350</v>
      </c>
      <c r="R1680">
        <f t="shared" si="422"/>
        <v>0</v>
      </c>
      <c r="S1680">
        <f>IF(J1680="Online Travel Agency",VLOOKUP(F1680,room_rates!$A$2:$G$8,3,FALSE)*15%,0)</f>
        <v>0</v>
      </c>
      <c r="T1680">
        <f t="shared" si="423"/>
        <v>3.5</v>
      </c>
      <c r="U1680">
        <f t="shared" si="424"/>
        <v>3118.5</v>
      </c>
      <c r="V1680">
        <f t="shared" si="425"/>
        <v>9</v>
      </c>
    </row>
    <row r="1681" spans="1:22" ht="14.25" customHeight="1" x14ac:dyDescent="0.35">
      <c r="A1681" s="1">
        <v>1000878</v>
      </c>
      <c r="B1681" s="3">
        <v>45768</v>
      </c>
      <c r="C1681" s="3">
        <v>45768</v>
      </c>
      <c r="D1681" s="3">
        <v>45770</v>
      </c>
      <c r="E1681" s="1" t="s">
        <v>21</v>
      </c>
      <c r="F1681" s="1">
        <v>3</v>
      </c>
      <c r="G1681" s="1" t="s">
        <v>23</v>
      </c>
      <c r="H1681" s="1">
        <v>0</v>
      </c>
      <c r="I1681" s="1">
        <f t="shared" si="419"/>
        <v>0</v>
      </c>
      <c r="J1681" s="1" t="s">
        <v>20</v>
      </c>
      <c r="K1681" s="1">
        <v>2</v>
      </c>
      <c r="L1681" s="1" t="s">
        <v>16</v>
      </c>
      <c r="M1681" s="1" t="b">
        <v>1</v>
      </c>
      <c r="N1681" s="2" t="s">
        <v>17</v>
      </c>
      <c r="O1681">
        <f t="shared" si="420"/>
        <v>0</v>
      </c>
      <c r="P1681">
        <f t="shared" si="421"/>
        <v>2</v>
      </c>
      <c r="Q1681">
        <f>IF(G1681="B",VLOOKUP(F1681,room_rates!$A$2:$G$8,3,FALSE),IF(G1681="P",VLOOKUP(F1681,room_rates!$A$2:$G$8,6,FALSE),IF(G1681="M",VLOOKUP(F1681,room_rates!$A$2:$G$8,7,FALSE),"")))</f>
        <v>220</v>
      </c>
      <c r="R1681">
        <f t="shared" si="422"/>
        <v>0</v>
      </c>
      <c r="S1681">
        <f>IF(J1681="Online Travel Agency",VLOOKUP(F1681,room_rates!$A$2:$G$8,3,FALSE)*15%,0)</f>
        <v>0</v>
      </c>
      <c r="T1681">
        <f t="shared" si="423"/>
        <v>2.2000000000000002</v>
      </c>
      <c r="U1681">
        <f t="shared" si="424"/>
        <v>871.2</v>
      </c>
      <c r="V1681">
        <f t="shared" si="425"/>
        <v>4</v>
      </c>
    </row>
    <row r="1682" spans="1:22" ht="14.25" customHeight="1" x14ac:dyDescent="0.35">
      <c r="A1682" s="1">
        <v>1001126</v>
      </c>
      <c r="B1682" s="3">
        <v>45768</v>
      </c>
      <c r="C1682" s="3">
        <v>45768</v>
      </c>
      <c r="D1682" s="3">
        <v>45771</v>
      </c>
      <c r="E1682" s="1" t="s">
        <v>18</v>
      </c>
      <c r="F1682" s="1">
        <v>2</v>
      </c>
      <c r="G1682" s="1" t="s">
        <v>23</v>
      </c>
      <c r="H1682" s="1">
        <v>0</v>
      </c>
      <c r="I1682" s="1">
        <f t="shared" si="419"/>
        <v>0</v>
      </c>
      <c r="J1682" s="1" t="s">
        <v>20</v>
      </c>
      <c r="K1682" s="1">
        <v>1</v>
      </c>
      <c r="L1682" s="1" t="s">
        <v>19</v>
      </c>
      <c r="M1682" s="1" t="b">
        <v>0</v>
      </c>
      <c r="N1682" s="2" t="s">
        <v>17</v>
      </c>
      <c r="O1682">
        <f t="shared" si="420"/>
        <v>0</v>
      </c>
      <c r="P1682">
        <f t="shared" si="421"/>
        <v>3</v>
      </c>
      <c r="Q1682">
        <f>IF(G1682="B",VLOOKUP(F1682,room_rates!$A$2:$G$8,3,FALSE),IF(G1682="P",VLOOKUP(F1682,room_rates!$A$2:$G$8,6,FALSE),IF(G1682="M",VLOOKUP(F1682,room_rates!$A$2:$G$8,7,FALSE),"")))</f>
        <v>140</v>
      </c>
      <c r="R1682">
        <f t="shared" si="422"/>
        <v>0</v>
      </c>
      <c r="S1682">
        <f>IF(J1682="Online Travel Agency",VLOOKUP(F1682,room_rates!$A$2:$G$8,3,FALSE)*15%,0)</f>
        <v>0</v>
      </c>
      <c r="T1682">
        <f t="shared" si="423"/>
        <v>0</v>
      </c>
      <c r="U1682">
        <f t="shared" si="424"/>
        <v>420</v>
      </c>
      <c r="V1682">
        <f t="shared" si="425"/>
        <v>3</v>
      </c>
    </row>
    <row r="1683" spans="1:22" ht="14.25" customHeight="1" x14ac:dyDescent="0.35">
      <c r="A1683" s="1">
        <v>1001577</v>
      </c>
      <c r="B1683" s="3">
        <v>45731</v>
      </c>
      <c r="C1683" s="3">
        <v>45768</v>
      </c>
      <c r="D1683" s="3">
        <v>45769</v>
      </c>
      <c r="E1683" s="1" t="s">
        <v>13</v>
      </c>
      <c r="F1683" s="1">
        <v>6</v>
      </c>
      <c r="G1683" s="1" t="s">
        <v>23</v>
      </c>
      <c r="H1683" s="1">
        <v>0</v>
      </c>
      <c r="I1683" s="1">
        <f t="shared" si="419"/>
        <v>0</v>
      </c>
      <c r="J1683" s="1" t="s">
        <v>15</v>
      </c>
      <c r="K1683" s="1">
        <v>1</v>
      </c>
      <c r="L1683" s="1" t="s">
        <v>19</v>
      </c>
      <c r="M1683" s="1" t="b">
        <v>1</v>
      </c>
      <c r="N1683" s="2" t="s">
        <v>17</v>
      </c>
      <c r="O1683">
        <f t="shared" si="420"/>
        <v>37</v>
      </c>
      <c r="P1683">
        <f t="shared" si="421"/>
        <v>1</v>
      </c>
      <c r="Q1683">
        <f>IF(G1683="B",VLOOKUP(F1683,room_rates!$A$2:$G$8,3,FALSE),IF(G1683="P",VLOOKUP(F1683,room_rates!$A$2:$G$8,6,FALSE),IF(G1683="M",VLOOKUP(F1683,room_rates!$A$2:$G$8,7,FALSE),"")))</f>
        <v>350</v>
      </c>
      <c r="R1683">
        <f t="shared" si="422"/>
        <v>0</v>
      </c>
      <c r="S1683">
        <f>IF(J1683="Online Travel Agency",VLOOKUP(F1683,room_rates!$A$2:$G$8,3,FALSE)*15%,0)</f>
        <v>0</v>
      </c>
      <c r="T1683">
        <f t="shared" si="423"/>
        <v>3.5</v>
      </c>
      <c r="U1683">
        <f t="shared" si="424"/>
        <v>346.5</v>
      </c>
      <c r="V1683">
        <f t="shared" si="425"/>
        <v>1</v>
      </c>
    </row>
    <row r="1684" spans="1:22" ht="14.25" customHeight="1" x14ac:dyDescent="0.35">
      <c r="A1684" s="1">
        <v>1001924</v>
      </c>
      <c r="B1684" s="3">
        <v>45732</v>
      </c>
      <c r="C1684" s="3">
        <v>45768</v>
      </c>
      <c r="D1684" s="3">
        <v>45771</v>
      </c>
      <c r="E1684" s="1" t="s">
        <v>13</v>
      </c>
      <c r="F1684" s="1">
        <v>7</v>
      </c>
      <c r="G1684" s="1" t="s">
        <v>23</v>
      </c>
      <c r="H1684" s="1">
        <v>0</v>
      </c>
      <c r="I1684" s="1">
        <f t="shared" si="419"/>
        <v>0</v>
      </c>
      <c r="J1684" s="1" t="s">
        <v>15</v>
      </c>
      <c r="K1684" s="1">
        <v>1</v>
      </c>
      <c r="L1684" s="1" t="s">
        <v>19</v>
      </c>
      <c r="M1684" s="1" t="b">
        <v>0</v>
      </c>
      <c r="N1684" s="2" t="s">
        <v>17</v>
      </c>
      <c r="O1684">
        <f t="shared" si="420"/>
        <v>36</v>
      </c>
      <c r="P1684">
        <f t="shared" si="421"/>
        <v>3</v>
      </c>
      <c r="Q1684">
        <f>IF(G1684="B",VLOOKUP(F1684,room_rates!$A$2:$G$8,3,FALSE),IF(G1684="P",VLOOKUP(F1684,room_rates!$A$2:$G$8,6,FALSE),IF(G1684="M",VLOOKUP(F1684,room_rates!$A$2:$G$8,7,FALSE),"")))</f>
        <v>450</v>
      </c>
      <c r="R1684">
        <f t="shared" si="422"/>
        <v>0</v>
      </c>
      <c r="S1684">
        <f>IF(J1684="Online Travel Agency",VLOOKUP(F1684,room_rates!$A$2:$G$8,3,FALSE)*15%,0)</f>
        <v>0</v>
      </c>
      <c r="T1684">
        <f t="shared" si="423"/>
        <v>0</v>
      </c>
      <c r="U1684">
        <f t="shared" si="424"/>
        <v>1350</v>
      </c>
      <c r="V1684">
        <f t="shared" si="425"/>
        <v>3</v>
      </c>
    </row>
    <row r="1685" spans="1:22" ht="14.25" customHeight="1" x14ac:dyDescent="0.35">
      <c r="A1685" s="1">
        <v>1002005</v>
      </c>
      <c r="B1685" s="3">
        <v>45730</v>
      </c>
      <c r="C1685" s="3">
        <v>45768</v>
      </c>
      <c r="D1685" s="3">
        <v>45771</v>
      </c>
      <c r="E1685" s="1" t="s">
        <v>13</v>
      </c>
      <c r="F1685" s="1">
        <v>7</v>
      </c>
      <c r="G1685" s="1" t="s">
        <v>23</v>
      </c>
      <c r="H1685" s="1">
        <v>0</v>
      </c>
      <c r="I1685" s="1">
        <f t="shared" si="419"/>
        <v>0</v>
      </c>
      <c r="J1685" s="1" t="s">
        <v>15</v>
      </c>
      <c r="K1685" s="1">
        <v>1</v>
      </c>
      <c r="L1685" s="1" t="s">
        <v>19</v>
      </c>
      <c r="M1685" s="1" t="b">
        <v>0</v>
      </c>
      <c r="N1685" s="2" t="s">
        <v>17</v>
      </c>
      <c r="O1685">
        <f t="shared" si="420"/>
        <v>38</v>
      </c>
      <c r="P1685">
        <f t="shared" si="421"/>
        <v>3</v>
      </c>
      <c r="Q1685">
        <f>IF(G1685="B",VLOOKUP(F1685,room_rates!$A$2:$G$8,3,FALSE),IF(G1685="P",VLOOKUP(F1685,room_rates!$A$2:$G$8,6,FALSE),IF(G1685="M",VLOOKUP(F1685,room_rates!$A$2:$G$8,7,FALSE),"")))</f>
        <v>450</v>
      </c>
      <c r="R1685">
        <f t="shared" si="422"/>
        <v>0</v>
      </c>
      <c r="S1685">
        <f>IF(J1685="Online Travel Agency",VLOOKUP(F1685,room_rates!$A$2:$G$8,3,FALSE)*15%,0)</f>
        <v>0</v>
      </c>
      <c r="T1685">
        <f t="shared" si="423"/>
        <v>0</v>
      </c>
      <c r="U1685">
        <f t="shared" si="424"/>
        <v>1350</v>
      </c>
      <c r="V1685">
        <f t="shared" si="425"/>
        <v>3</v>
      </c>
    </row>
    <row r="1686" spans="1:22" ht="14.25" customHeight="1" x14ac:dyDescent="0.35">
      <c r="A1686" s="1">
        <v>1002051</v>
      </c>
      <c r="B1686" s="3">
        <v>45768</v>
      </c>
      <c r="C1686" s="3">
        <v>45768</v>
      </c>
      <c r="D1686" s="3">
        <v>45770</v>
      </c>
      <c r="E1686" s="1" t="s">
        <v>21</v>
      </c>
      <c r="F1686" s="1">
        <v>5</v>
      </c>
      <c r="G1686" s="1" t="s">
        <v>23</v>
      </c>
      <c r="H1686" s="1">
        <v>0</v>
      </c>
      <c r="I1686" s="1">
        <f t="shared" si="419"/>
        <v>0</v>
      </c>
      <c r="J1686" s="1" t="s">
        <v>20</v>
      </c>
      <c r="K1686" s="1">
        <v>2</v>
      </c>
      <c r="L1686" s="1" t="s">
        <v>16</v>
      </c>
      <c r="M1686" s="1" t="b">
        <v>0</v>
      </c>
      <c r="N1686" s="2" t="s">
        <v>17</v>
      </c>
      <c r="O1686">
        <f t="shared" si="420"/>
        <v>0</v>
      </c>
      <c r="P1686">
        <f t="shared" si="421"/>
        <v>2</v>
      </c>
      <c r="Q1686">
        <f>IF(G1686="B",VLOOKUP(F1686,room_rates!$A$2:$G$8,3,FALSE),IF(G1686="P",VLOOKUP(F1686,room_rates!$A$2:$G$8,6,FALSE),IF(G1686="M",VLOOKUP(F1686,room_rates!$A$2:$G$8,7,FALSE),"")))</f>
        <v>240</v>
      </c>
      <c r="R1686">
        <f t="shared" si="422"/>
        <v>0</v>
      </c>
      <c r="S1686">
        <f>IF(J1686="Online Travel Agency",VLOOKUP(F1686,room_rates!$A$2:$G$8,3,FALSE)*15%,0)</f>
        <v>0</v>
      </c>
      <c r="T1686">
        <f t="shared" si="423"/>
        <v>0</v>
      </c>
      <c r="U1686">
        <f t="shared" si="424"/>
        <v>960</v>
      </c>
      <c r="V1686">
        <f t="shared" si="425"/>
        <v>4</v>
      </c>
    </row>
    <row r="1687" spans="1:22" ht="14.25" customHeight="1" x14ac:dyDescent="0.35">
      <c r="A1687" s="1">
        <v>1002122</v>
      </c>
      <c r="B1687" s="3">
        <v>45754</v>
      </c>
      <c r="C1687" s="3">
        <v>45768</v>
      </c>
      <c r="D1687" s="3">
        <v>45771</v>
      </c>
      <c r="E1687" s="1" t="s">
        <v>18</v>
      </c>
      <c r="F1687" s="1">
        <v>2</v>
      </c>
      <c r="G1687" s="1" t="s">
        <v>23</v>
      </c>
      <c r="H1687" s="1">
        <v>0</v>
      </c>
      <c r="I1687" s="1">
        <f t="shared" si="419"/>
        <v>0</v>
      </c>
      <c r="J1687" s="1" t="s">
        <v>24</v>
      </c>
      <c r="K1687" s="1">
        <v>1</v>
      </c>
      <c r="L1687" s="1" t="s">
        <v>19</v>
      </c>
      <c r="M1687" s="1" t="b">
        <v>0</v>
      </c>
      <c r="N1687" s="2" t="s">
        <v>17</v>
      </c>
      <c r="O1687">
        <f t="shared" si="420"/>
        <v>14</v>
      </c>
      <c r="P1687">
        <f t="shared" si="421"/>
        <v>3</v>
      </c>
      <c r="Q1687">
        <f>IF(G1687="B",VLOOKUP(F1687,room_rates!$A$2:$G$8,3,FALSE),IF(G1687="P",VLOOKUP(F1687,room_rates!$A$2:$G$8,6,FALSE),IF(G1687="M",VLOOKUP(F1687,room_rates!$A$2:$G$8,7,FALSE),"")))</f>
        <v>140</v>
      </c>
      <c r="R1687">
        <f t="shared" si="422"/>
        <v>0</v>
      </c>
      <c r="S1687">
        <f>IF(J1687="Online Travel Agency",VLOOKUP(F1687,room_rates!$A$2:$G$8,3,FALSE)*15%,0)</f>
        <v>21</v>
      </c>
      <c r="T1687">
        <f t="shared" si="423"/>
        <v>0</v>
      </c>
      <c r="U1687">
        <f t="shared" si="424"/>
        <v>357</v>
      </c>
      <c r="V1687">
        <f t="shared" si="425"/>
        <v>3</v>
      </c>
    </row>
    <row r="1688" spans="1:22" ht="14.25" customHeight="1" x14ac:dyDescent="0.35">
      <c r="A1688" s="1">
        <v>1002218</v>
      </c>
      <c r="B1688" s="3">
        <v>45763</v>
      </c>
      <c r="C1688" s="3">
        <v>45768</v>
      </c>
      <c r="D1688" s="3">
        <v>45771</v>
      </c>
      <c r="E1688" s="1" t="s">
        <v>13</v>
      </c>
      <c r="F1688" s="1">
        <v>6</v>
      </c>
      <c r="G1688" s="1" t="s">
        <v>23</v>
      </c>
      <c r="H1688" s="1">
        <v>0</v>
      </c>
      <c r="I1688" s="1">
        <f t="shared" si="419"/>
        <v>0</v>
      </c>
      <c r="J1688" s="1" t="s">
        <v>15</v>
      </c>
      <c r="K1688" s="1">
        <v>1</v>
      </c>
      <c r="L1688" s="1" t="s">
        <v>19</v>
      </c>
      <c r="M1688" s="1" t="b">
        <v>0</v>
      </c>
      <c r="N1688" s="2" t="s">
        <v>17</v>
      </c>
      <c r="O1688">
        <f t="shared" si="420"/>
        <v>5</v>
      </c>
      <c r="P1688">
        <f t="shared" si="421"/>
        <v>3</v>
      </c>
      <c r="Q1688">
        <f>IF(G1688="B",VLOOKUP(F1688,room_rates!$A$2:$G$8,3,FALSE),IF(G1688="P",VLOOKUP(F1688,room_rates!$A$2:$G$8,6,FALSE),IF(G1688="M",VLOOKUP(F1688,room_rates!$A$2:$G$8,7,FALSE),"")))</f>
        <v>350</v>
      </c>
      <c r="R1688">
        <f t="shared" si="422"/>
        <v>0</v>
      </c>
      <c r="S1688">
        <f>IF(J1688="Online Travel Agency",VLOOKUP(F1688,room_rates!$A$2:$G$8,3,FALSE)*15%,0)</f>
        <v>0</v>
      </c>
      <c r="T1688">
        <f t="shared" si="423"/>
        <v>0</v>
      </c>
      <c r="U1688">
        <f t="shared" si="424"/>
        <v>1050</v>
      </c>
      <c r="V1688">
        <f t="shared" si="425"/>
        <v>3</v>
      </c>
    </row>
    <row r="1689" spans="1:22" ht="14.25" customHeight="1" x14ac:dyDescent="0.35">
      <c r="A1689" s="1">
        <v>1002241</v>
      </c>
      <c r="B1689" s="3">
        <v>45768</v>
      </c>
      <c r="C1689" s="3">
        <v>45768</v>
      </c>
      <c r="D1689" s="3">
        <v>45770</v>
      </c>
      <c r="E1689" s="1" t="s">
        <v>13</v>
      </c>
      <c r="F1689" s="1">
        <v>7</v>
      </c>
      <c r="G1689" s="1" t="s">
        <v>23</v>
      </c>
      <c r="H1689" s="1">
        <v>0</v>
      </c>
      <c r="I1689" s="1">
        <f t="shared" si="419"/>
        <v>0</v>
      </c>
      <c r="J1689" s="1" t="s">
        <v>20</v>
      </c>
      <c r="K1689" s="1">
        <v>1</v>
      </c>
      <c r="L1689" s="1" t="s">
        <v>19</v>
      </c>
      <c r="M1689" s="1" t="b">
        <v>1</v>
      </c>
      <c r="N1689" s="2" t="s">
        <v>17</v>
      </c>
      <c r="O1689">
        <f t="shared" si="420"/>
        <v>0</v>
      </c>
      <c r="P1689">
        <f t="shared" si="421"/>
        <v>2</v>
      </c>
      <c r="Q1689">
        <f>IF(G1689="B",VLOOKUP(F1689,room_rates!$A$2:$G$8,3,FALSE),IF(G1689="P",VLOOKUP(F1689,room_rates!$A$2:$G$8,6,FALSE),IF(G1689="M",VLOOKUP(F1689,room_rates!$A$2:$G$8,7,FALSE),"")))</f>
        <v>450</v>
      </c>
      <c r="R1689">
        <f t="shared" si="422"/>
        <v>0</v>
      </c>
      <c r="S1689">
        <f>IF(J1689="Online Travel Agency",VLOOKUP(F1689,room_rates!$A$2:$G$8,3,FALSE)*15%,0)</f>
        <v>0</v>
      </c>
      <c r="T1689">
        <f t="shared" si="423"/>
        <v>4.5</v>
      </c>
      <c r="U1689">
        <f t="shared" si="424"/>
        <v>891</v>
      </c>
      <c r="V1689">
        <f t="shared" si="425"/>
        <v>2</v>
      </c>
    </row>
    <row r="1690" spans="1:22" ht="14.25" customHeight="1" x14ac:dyDescent="0.35">
      <c r="A1690" s="1">
        <v>1002310</v>
      </c>
      <c r="B1690" s="3">
        <v>45751</v>
      </c>
      <c r="C1690" s="3">
        <v>45768</v>
      </c>
      <c r="D1690" s="3">
        <v>45771</v>
      </c>
      <c r="E1690" s="1" t="s">
        <v>21</v>
      </c>
      <c r="F1690" s="1">
        <v>5</v>
      </c>
      <c r="G1690" s="1" t="s">
        <v>23</v>
      </c>
      <c r="H1690" s="1">
        <v>0</v>
      </c>
      <c r="I1690" s="1">
        <f t="shared" si="419"/>
        <v>0</v>
      </c>
      <c r="J1690" s="1" t="s">
        <v>24</v>
      </c>
      <c r="K1690" s="1">
        <v>1</v>
      </c>
      <c r="L1690" s="1" t="s">
        <v>16</v>
      </c>
      <c r="M1690" s="1" t="b">
        <v>1</v>
      </c>
      <c r="N1690" s="2" t="s">
        <v>17</v>
      </c>
      <c r="O1690">
        <f t="shared" si="420"/>
        <v>17</v>
      </c>
      <c r="P1690">
        <f t="shared" si="421"/>
        <v>3</v>
      </c>
      <c r="Q1690">
        <f>IF(G1690="B",VLOOKUP(F1690,room_rates!$A$2:$G$8,3,FALSE),IF(G1690="P",VLOOKUP(F1690,room_rates!$A$2:$G$8,6,FALSE),IF(G1690="M",VLOOKUP(F1690,room_rates!$A$2:$G$8,7,FALSE),"")))</f>
        <v>240</v>
      </c>
      <c r="R1690">
        <f t="shared" si="422"/>
        <v>0</v>
      </c>
      <c r="S1690">
        <f>IF(J1690="Online Travel Agency",VLOOKUP(F1690,room_rates!$A$2:$G$8,3,FALSE)*15%,0)</f>
        <v>36</v>
      </c>
      <c r="T1690">
        <f t="shared" si="423"/>
        <v>2.4</v>
      </c>
      <c r="U1690">
        <f t="shared" si="424"/>
        <v>604.79999999999995</v>
      </c>
      <c r="V1690">
        <f t="shared" si="425"/>
        <v>3</v>
      </c>
    </row>
    <row r="1691" spans="1:22" ht="14.25" customHeight="1" x14ac:dyDescent="0.35">
      <c r="A1691" s="1">
        <v>1002523</v>
      </c>
      <c r="B1691" s="3">
        <v>45728</v>
      </c>
      <c r="C1691" s="3">
        <v>45768</v>
      </c>
      <c r="D1691" s="3">
        <v>45770</v>
      </c>
      <c r="E1691" s="1" t="s">
        <v>18</v>
      </c>
      <c r="F1691" s="1">
        <v>1</v>
      </c>
      <c r="G1691" s="1" t="s">
        <v>23</v>
      </c>
      <c r="H1691" s="1">
        <v>0</v>
      </c>
      <c r="I1691" s="1">
        <f t="shared" si="419"/>
        <v>0</v>
      </c>
      <c r="J1691" s="1" t="s">
        <v>15</v>
      </c>
      <c r="K1691" s="1">
        <v>1</v>
      </c>
      <c r="L1691" s="1" t="s">
        <v>19</v>
      </c>
      <c r="M1691" s="1" t="b">
        <v>1</v>
      </c>
      <c r="N1691" s="2" t="s">
        <v>17</v>
      </c>
      <c r="O1691">
        <f t="shared" si="420"/>
        <v>40</v>
      </c>
      <c r="P1691">
        <f t="shared" si="421"/>
        <v>2</v>
      </c>
      <c r="Q1691">
        <f>IF(G1691="B",VLOOKUP(F1691,room_rates!$A$2:$G$8,3,FALSE),IF(G1691="P",VLOOKUP(F1691,room_rates!$A$2:$G$8,6,FALSE),IF(G1691="M",VLOOKUP(F1691,room_rates!$A$2:$G$8,7,FALSE),"")))</f>
        <v>120</v>
      </c>
      <c r="R1691">
        <f t="shared" si="422"/>
        <v>0</v>
      </c>
      <c r="S1691">
        <f>IF(J1691="Online Travel Agency",VLOOKUP(F1691,room_rates!$A$2:$G$8,3,FALSE)*15%,0)</f>
        <v>0</v>
      </c>
      <c r="T1691">
        <f t="shared" si="423"/>
        <v>1.2</v>
      </c>
      <c r="U1691">
        <f t="shared" si="424"/>
        <v>237.6</v>
      </c>
      <c r="V1691">
        <f t="shared" si="425"/>
        <v>2</v>
      </c>
    </row>
    <row r="1692" spans="1:22" ht="14.25" customHeight="1" x14ac:dyDescent="0.35">
      <c r="A1692" s="1">
        <v>1002682</v>
      </c>
      <c r="B1692" s="3">
        <v>45750</v>
      </c>
      <c r="C1692" s="3">
        <v>45768</v>
      </c>
      <c r="D1692" s="3">
        <v>45771</v>
      </c>
      <c r="E1692" s="1" t="s">
        <v>18</v>
      </c>
      <c r="F1692" s="1">
        <v>1</v>
      </c>
      <c r="G1692" s="1" t="s">
        <v>23</v>
      </c>
      <c r="H1692" s="1">
        <v>0</v>
      </c>
      <c r="I1692" s="1">
        <f t="shared" si="419"/>
        <v>0</v>
      </c>
      <c r="J1692" s="1" t="s">
        <v>24</v>
      </c>
      <c r="K1692" s="1">
        <v>1</v>
      </c>
      <c r="L1692" s="1" t="s">
        <v>16</v>
      </c>
      <c r="M1692" s="1" t="b">
        <v>0</v>
      </c>
      <c r="N1692" s="2" t="s">
        <v>17</v>
      </c>
      <c r="O1692">
        <f t="shared" si="420"/>
        <v>18</v>
      </c>
      <c r="P1692">
        <f t="shared" si="421"/>
        <v>3</v>
      </c>
      <c r="Q1692">
        <f>IF(G1692="B",VLOOKUP(F1692,room_rates!$A$2:$G$8,3,FALSE),IF(G1692="P",VLOOKUP(F1692,room_rates!$A$2:$G$8,6,FALSE),IF(G1692="M",VLOOKUP(F1692,room_rates!$A$2:$G$8,7,FALSE),"")))</f>
        <v>120</v>
      </c>
      <c r="R1692">
        <f t="shared" si="422"/>
        <v>0</v>
      </c>
      <c r="S1692">
        <f>IF(J1692="Online Travel Agency",VLOOKUP(F1692,room_rates!$A$2:$G$8,3,FALSE)*15%,0)</f>
        <v>18</v>
      </c>
      <c r="T1692">
        <f t="shared" si="423"/>
        <v>0</v>
      </c>
      <c r="U1692">
        <f t="shared" si="424"/>
        <v>306</v>
      </c>
      <c r="V1692">
        <f t="shared" si="425"/>
        <v>3</v>
      </c>
    </row>
    <row r="1693" spans="1:22" ht="14.25" customHeight="1" x14ac:dyDescent="0.35">
      <c r="A1693" s="1">
        <v>1002855</v>
      </c>
      <c r="B1693" s="3">
        <v>45735</v>
      </c>
      <c r="C1693" s="3">
        <v>45768</v>
      </c>
      <c r="D1693" s="3">
        <v>45770</v>
      </c>
      <c r="E1693" s="1" t="s">
        <v>13</v>
      </c>
      <c r="F1693" s="1">
        <v>6</v>
      </c>
      <c r="G1693" s="1" t="s">
        <v>23</v>
      </c>
      <c r="H1693" s="1">
        <v>0</v>
      </c>
      <c r="I1693" s="1">
        <f t="shared" si="419"/>
        <v>0</v>
      </c>
      <c r="J1693" s="1" t="s">
        <v>15</v>
      </c>
      <c r="K1693" s="1">
        <v>2</v>
      </c>
      <c r="L1693" s="1" t="s">
        <v>19</v>
      </c>
      <c r="M1693" s="1" t="b">
        <v>0</v>
      </c>
      <c r="N1693" s="2" t="s">
        <v>17</v>
      </c>
      <c r="O1693">
        <f t="shared" si="420"/>
        <v>33</v>
      </c>
      <c r="P1693">
        <f t="shared" si="421"/>
        <v>2</v>
      </c>
      <c r="Q1693">
        <f>IF(G1693="B",VLOOKUP(F1693,room_rates!$A$2:$G$8,3,FALSE),IF(G1693="P",VLOOKUP(F1693,room_rates!$A$2:$G$8,6,FALSE),IF(G1693="M",VLOOKUP(F1693,room_rates!$A$2:$G$8,7,FALSE),"")))</f>
        <v>350</v>
      </c>
      <c r="R1693">
        <f t="shared" si="422"/>
        <v>0</v>
      </c>
      <c r="S1693">
        <f>IF(J1693="Online Travel Agency",VLOOKUP(F1693,room_rates!$A$2:$G$8,3,FALSE)*15%,0)</f>
        <v>0</v>
      </c>
      <c r="T1693">
        <f t="shared" si="423"/>
        <v>0</v>
      </c>
      <c r="U1693">
        <f t="shared" si="424"/>
        <v>1400</v>
      </c>
      <c r="V1693">
        <f t="shared" si="425"/>
        <v>4</v>
      </c>
    </row>
    <row r="1694" spans="1:22" ht="14.25" customHeight="1" x14ac:dyDescent="0.35">
      <c r="A1694" s="1">
        <v>1002857</v>
      </c>
      <c r="B1694" s="3">
        <v>45749</v>
      </c>
      <c r="C1694" s="3">
        <v>45768</v>
      </c>
      <c r="D1694" s="3">
        <v>45769</v>
      </c>
      <c r="E1694" s="1" t="s">
        <v>18</v>
      </c>
      <c r="F1694" s="1">
        <v>1</v>
      </c>
      <c r="G1694" s="1" t="s">
        <v>23</v>
      </c>
      <c r="H1694" s="1">
        <v>0</v>
      </c>
      <c r="I1694" s="1">
        <f t="shared" si="419"/>
        <v>0</v>
      </c>
      <c r="J1694" s="1" t="s">
        <v>24</v>
      </c>
      <c r="K1694" s="1">
        <v>1</v>
      </c>
      <c r="L1694" s="1" t="s">
        <v>19</v>
      </c>
      <c r="M1694" s="1" t="b">
        <v>1</v>
      </c>
      <c r="N1694" s="2" t="s">
        <v>17</v>
      </c>
      <c r="O1694">
        <f t="shared" si="420"/>
        <v>19</v>
      </c>
      <c r="P1694">
        <f t="shared" si="421"/>
        <v>1</v>
      </c>
      <c r="Q1694">
        <f>IF(G1694="B",VLOOKUP(F1694,room_rates!$A$2:$G$8,3,FALSE),IF(G1694="P",VLOOKUP(F1694,room_rates!$A$2:$G$8,6,FALSE),IF(G1694="M",VLOOKUP(F1694,room_rates!$A$2:$G$8,7,FALSE),"")))</f>
        <v>120</v>
      </c>
      <c r="R1694">
        <f t="shared" si="422"/>
        <v>0</v>
      </c>
      <c r="S1694">
        <f>IF(J1694="Online Travel Agency",VLOOKUP(F1694,room_rates!$A$2:$G$8,3,FALSE)*15%,0)</f>
        <v>18</v>
      </c>
      <c r="T1694">
        <f t="shared" si="423"/>
        <v>1.2</v>
      </c>
      <c r="U1694">
        <f t="shared" si="424"/>
        <v>100.8</v>
      </c>
      <c r="V1694">
        <f t="shared" si="425"/>
        <v>1</v>
      </c>
    </row>
    <row r="1695" spans="1:22" ht="14.25" customHeight="1" x14ac:dyDescent="0.35">
      <c r="A1695" s="1">
        <v>1002860</v>
      </c>
      <c r="B1695" s="3">
        <v>45768</v>
      </c>
      <c r="C1695" s="3">
        <v>45768</v>
      </c>
      <c r="D1695" s="3">
        <v>45770</v>
      </c>
      <c r="E1695" s="1" t="s">
        <v>21</v>
      </c>
      <c r="F1695" s="1">
        <v>3</v>
      </c>
      <c r="G1695" s="1" t="s">
        <v>23</v>
      </c>
      <c r="H1695" s="1">
        <v>0</v>
      </c>
      <c r="I1695" s="1">
        <f t="shared" si="419"/>
        <v>0</v>
      </c>
      <c r="J1695" s="1" t="s">
        <v>20</v>
      </c>
      <c r="K1695" s="1">
        <v>1</v>
      </c>
      <c r="L1695" s="1" t="s">
        <v>16</v>
      </c>
      <c r="M1695" s="1" t="b">
        <v>0</v>
      </c>
      <c r="N1695" s="2" t="s">
        <v>17</v>
      </c>
      <c r="O1695">
        <f t="shared" si="420"/>
        <v>0</v>
      </c>
      <c r="P1695">
        <f t="shared" si="421"/>
        <v>2</v>
      </c>
      <c r="Q1695">
        <f>IF(G1695="B",VLOOKUP(F1695,room_rates!$A$2:$G$8,3,FALSE),IF(G1695="P",VLOOKUP(F1695,room_rates!$A$2:$G$8,6,FALSE),IF(G1695="M",VLOOKUP(F1695,room_rates!$A$2:$G$8,7,FALSE),"")))</f>
        <v>220</v>
      </c>
      <c r="R1695">
        <f t="shared" si="422"/>
        <v>0</v>
      </c>
      <c r="S1695">
        <f>IF(J1695="Online Travel Agency",VLOOKUP(F1695,room_rates!$A$2:$G$8,3,FALSE)*15%,0)</f>
        <v>0</v>
      </c>
      <c r="T1695">
        <f t="shared" si="423"/>
        <v>0</v>
      </c>
      <c r="U1695">
        <f t="shared" si="424"/>
        <v>440</v>
      </c>
      <c r="V1695">
        <f t="shared" si="425"/>
        <v>2</v>
      </c>
    </row>
    <row r="1696" spans="1:22" ht="14.25" customHeight="1" x14ac:dyDescent="0.35">
      <c r="A1696" s="1">
        <v>1002936</v>
      </c>
      <c r="B1696" s="3">
        <v>45741</v>
      </c>
      <c r="C1696" s="3">
        <v>45768</v>
      </c>
      <c r="D1696" s="3">
        <v>45769</v>
      </c>
      <c r="E1696" s="1" t="s">
        <v>21</v>
      </c>
      <c r="F1696" s="1">
        <v>3</v>
      </c>
      <c r="G1696" s="1" t="s">
        <v>23</v>
      </c>
      <c r="H1696" s="1">
        <v>0</v>
      </c>
      <c r="I1696" s="1">
        <f t="shared" si="419"/>
        <v>0</v>
      </c>
      <c r="J1696" s="1" t="s">
        <v>15</v>
      </c>
      <c r="K1696" s="1">
        <v>2</v>
      </c>
      <c r="L1696" s="1" t="s">
        <v>16</v>
      </c>
      <c r="M1696" s="1" t="b">
        <v>1</v>
      </c>
      <c r="N1696" s="2" t="s">
        <v>17</v>
      </c>
      <c r="O1696">
        <f t="shared" si="420"/>
        <v>27</v>
      </c>
      <c r="P1696">
        <f t="shared" si="421"/>
        <v>1</v>
      </c>
      <c r="Q1696">
        <f>IF(G1696="B",VLOOKUP(F1696,room_rates!$A$2:$G$8,3,FALSE),IF(G1696="P",VLOOKUP(F1696,room_rates!$A$2:$G$8,6,FALSE),IF(G1696="M",VLOOKUP(F1696,room_rates!$A$2:$G$8,7,FALSE),"")))</f>
        <v>220</v>
      </c>
      <c r="R1696">
        <f t="shared" si="422"/>
        <v>0</v>
      </c>
      <c r="S1696">
        <f>IF(J1696="Online Travel Agency",VLOOKUP(F1696,room_rates!$A$2:$G$8,3,FALSE)*15%,0)</f>
        <v>0</v>
      </c>
      <c r="T1696">
        <f t="shared" si="423"/>
        <v>2.2000000000000002</v>
      </c>
      <c r="U1696">
        <f t="shared" si="424"/>
        <v>435.6</v>
      </c>
      <c r="V1696">
        <f t="shared" si="425"/>
        <v>2</v>
      </c>
    </row>
    <row r="1697" spans="1:22" ht="14.25" customHeight="1" x14ac:dyDescent="0.35">
      <c r="A1697" s="1">
        <v>1002994</v>
      </c>
      <c r="B1697" s="3">
        <v>45763</v>
      </c>
      <c r="C1697" s="3">
        <v>45768</v>
      </c>
      <c r="D1697" s="3">
        <v>45769</v>
      </c>
      <c r="E1697" s="1" t="s">
        <v>18</v>
      </c>
      <c r="F1697" s="1">
        <v>2</v>
      </c>
      <c r="G1697" s="1" t="s">
        <v>23</v>
      </c>
      <c r="H1697" s="1">
        <v>0</v>
      </c>
      <c r="I1697" s="1">
        <f t="shared" si="419"/>
        <v>0</v>
      </c>
      <c r="J1697" s="1" t="s">
        <v>15</v>
      </c>
      <c r="K1697" s="1">
        <v>1</v>
      </c>
      <c r="L1697" s="1" t="s">
        <v>19</v>
      </c>
      <c r="M1697" s="1" t="b">
        <v>1</v>
      </c>
      <c r="N1697" s="2" t="s">
        <v>17</v>
      </c>
      <c r="O1697">
        <f t="shared" si="420"/>
        <v>5</v>
      </c>
      <c r="P1697">
        <f t="shared" si="421"/>
        <v>1</v>
      </c>
      <c r="Q1697">
        <f>IF(G1697="B",VLOOKUP(F1697,room_rates!$A$2:$G$8,3,FALSE),IF(G1697="P",VLOOKUP(F1697,room_rates!$A$2:$G$8,6,FALSE),IF(G1697="M",VLOOKUP(F1697,room_rates!$A$2:$G$8,7,FALSE),"")))</f>
        <v>140</v>
      </c>
      <c r="R1697">
        <f t="shared" si="422"/>
        <v>0</v>
      </c>
      <c r="S1697">
        <f>IF(J1697="Online Travel Agency",VLOOKUP(F1697,room_rates!$A$2:$G$8,3,FALSE)*15%,0)</f>
        <v>0</v>
      </c>
      <c r="T1697">
        <f t="shared" si="423"/>
        <v>1.4000000000000001</v>
      </c>
      <c r="U1697">
        <f t="shared" si="424"/>
        <v>138.6</v>
      </c>
      <c r="V1697">
        <f t="shared" si="425"/>
        <v>1</v>
      </c>
    </row>
    <row r="1698" spans="1:22" ht="14.25" customHeight="1" x14ac:dyDescent="0.35">
      <c r="A1698" s="1">
        <v>1003417</v>
      </c>
      <c r="B1698" s="3">
        <v>45750</v>
      </c>
      <c r="C1698" s="3">
        <v>45768</v>
      </c>
      <c r="D1698" s="3">
        <v>45769</v>
      </c>
      <c r="E1698" s="1" t="s">
        <v>13</v>
      </c>
      <c r="F1698" s="1">
        <v>6</v>
      </c>
      <c r="G1698" s="1" t="s">
        <v>23</v>
      </c>
      <c r="H1698" s="1">
        <v>0</v>
      </c>
      <c r="I1698" s="1">
        <f t="shared" si="419"/>
        <v>0</v>
      </c>
      <c r="J1698" s="1" t="s">
        <v>15</v>
      </c>
      <c r="K1698" s="1">
        <v>1</v>
      </c>
      <c r="L1698" s="1" t="s">
        <v>16</v>
      </c>
      <c r="M1698" s="1" t="b">
        <v>0</v>
      </c>
      <c r="N1698" s="2" t="s">
        <v>17</v>
      </c>
      <c r="O1698">
        <f t="shared" si="420"/>
        <v>18</v>
      </c>
      <c r="P1698">
        <f t="shared" si="421"/>
        <v>1</v>
      </c>
      <c r="Q1698">
        <f>IF(G1698="B",VLOOKUP(F1698,room_rates!$A$2:$G$8,3,FALSE),IF(G1698="P",VLOOKUP(F1698,room_rates!$A$2:$G$8,6,FALSE),IF(G1698="M",VLOOKUP(F1698,room_rates!$A$2:$G$8,7,FALSE),"")))</f>
        <v>350</v>
      </c>
      <c r="R1698">
        <f t="shared" si="422"/>
        <v>0</v>
      </c>
      <c r="S1698">
        <f>IF(J1698="Online Travel Agency",VLOOKUP(F1698,room_rates!$A$2:$G$8,3,FALSE)*15%,0)</f>
        <v>0</v>
      </c>
      <c r="T1698">
        <f t="shared" si="423"/>
        <v>0</v>
      </c>
      <c r="U1698">
        <f t="shared" si="424"/>
        <v>350</v>
      </c>
      <c r="V1698">
        <f t="shared" si="425"/>
        <v>1</v>
      </c>
    </row>
    <row r="1699" spans="1:22" ht="14.25" customHeight="1" x14ac:dyDescent="0.35">
      <c r="A1699" s="1">
        <v>1003808</v>
      </c>
      <c r="B1699" s="3">
        <v>45757</v>
      </c>
      <c r="C1699" s="3">
        <v>45768</v>
      </c>
      <c r="D1699" s="3">
        <v>45771</v>
      </c>
      <c r="E1699" s="1" t="s">
        <v>18</v>
      </c>
      <c r="F1699" s="1">
        <v>2</v>
      </c>
      <c r="G1699" s="1" t="s">
        <v>23</v>
      </c>
      <c r="H1699" s="1">
        <v>0</v>
      </c>
      <c r="I1699" s="1">
        <f t="shared" si="419"/>
        <v>0</v>
      </c>
      <c r="J1699" s="1" t="s">
        <v>24</v>
      </c>
      <c r="K1699" s="1">
        <v>3</v>
      </c>
      <c r="L1699" s="1" t="s">
        <v>16</v>
      </c>
      <c r="M1699" s="1" t="b">
        <v>0</v>
      </c>
      <c r="N1699" s="2" t="s">
        <v>17</v>
      </c>
      <c r="O1699">
        <f t="shared" si="420"/>
        <v>11</v>
      </c>
      <c r="P1699">
        <f t="shared" si="421"/>
        <v>3</v>
      </c>
      <c r="Q1699">
        <f>IF(G1699="B",VLOOKUP(F1699,room_rates!$A$2:$G$8,3,FALSE),IF(G1699="P",VLOOKUP(F1699,room_rates!$A$2:$G$8,6,FALSE),IF(G1699="M",VLOOKUP(F1699,room_rates!$A$2:$G$8,7,FALSE),"")))</f>
        <v>140</v>
      </c>
      <c r="R1699">
        <f t="shared" si="422"/>
        <v>0</v>
      </c>
      <c r="S1699">
        <f>IF(J1699="Online Travel Agency",VLOOKUP(F1699,room_rates!$A$2:$G$8,3,FALSE)*15%,0)</f>
        <v>21</v>
      </c>
      <c r="T1699">
        <f t="shared" si="423"/>
        <v>0</v>
      </c>
      <c r="U1699">
        <f t="shared" si="424"/>
        <v>1071</v>
      </c>
      <c r="V1699">
        <f t="shared" si="425"/>
        <v>9</v>
      </c>
    </row>
    <row r="1700" spans="1:22" ht="14.25" customHeight="1" x14ac:dyDescent="0.35">
      <c r="A1700" s="1">
        <v>1003903</v>
      </c>
      <c r="B1700" s="3">
        <v>45768</v>
      </c>
      <c r="C1700" s="3">
        <v>45768</v>
      </c>
      <c r="D1700" s="3">
        <v>45770</v>
      </c>
      <c r="E1700" s="1" t="s">
        <v>13</v>
      </c>
      <c r="F1700" s="1">
        <v>6</v>
      </c>
      <c r="G1700" s="1" t="s">
        <v>23</v>
      </c>
      <c r="H1700" s="1">
        <v>0</v>
      </c>
      <c r="I1700" s="1">
        <f t="shared" si="419"/>
        <v>0</v>
      </c>
      <c r="J1700" s="1" t="s">
        <v>20</v>
      </c>
      <c r="K1700" s="1">
        <v>1</v>
      </c>
      <c r="L1700" s="1" t="s">
        <v>19</v>
      </c>
      <c r="M1700" s="1" t="b">
        <v>0</v>
      </c>
      <c r="N1700" s="2" t="s">
        <v>17</v>
      </c>
      <c r="O1700">
        <f t="shared" si="420"/>
        <v>0</v>
      </c>
      <c r="P1700">
        <f t="shared" si="421"/>
        <v>2</v>
      </c>
      <c r="Q1700">
        <f>IF(G1700="B",VLOOKUP(F1700,room_rates!$A$2:$G$8,3,FALSE),IF(G1700="P",VLOOKUP(F1700,room_rates!$A$2:$G$8,6,FALSE),IF(G1700="M",VLOOKUP(F1700,room_rates!$A$2:$G$8,7,FALSE),"")))</f>
        <v>350</v>
      </c>
      <c r="R1700">
        <f t="shared" si="422"/>
        <v>0</v>
      </c>
      <c r="S1700">
        <f>IF(J1700="Online Travel Agency",VLOOKUP(F1700,room_rates!$A$2:$G$8,3,FALSE)*15%,0)</f>
        <v>0</v>
      </c>
      <c r="T1700">
        <f t="shared" si="423"/>
        <v>0</v>
      </c>
      <c r="U1700">
        <f t="shared" si="424"/>
        <v>700</v>
      </c>
      <c r="V1700">
        <f t="shared" si="425"/>
        <v>2</v>
      </c>
    </row>
    <row r="1701" spans="1:22" ht="14.25" customHeight="1" x14ac:dyDescent="0.35">
      <c r="A1701" s="1">
        <v>1001225</v>
      </c>
      <c r="B1701" s="3">
        <v>45750</v>
      </c>
      <c r="C1701" s="3">
        <v>45769</v>
      </c>
      <c r="D1701" s="3">
        <v>45772</v>
      </c>
      <c r="E1701" s="1" t="s">
        <v>18</v>
      </c>
      <c r="F1701" s="1">
        <v>1</v>
      </c>
      <c r="G1701" s="1" t="s">
        <v>23</v>
      </c>
      <c r="H1701" s="1">
        <v>0</v>
      </c>
      <c r="I1701" s="1">
        <f t="shared" ref="I1701:I1764" si="426">H1701/100</f>
        <v>0</v>
      </c>
      <c r="J1701" s="1" t="s">
        <v>24</v>
      </c>
      <c r="K1701" s="1">
        <v>1</v>
      </c>
      <c r="L1701" s="1" t="s">
        <v>19</v>
      </c>
      <c r="M1701" s="1" t="b">
        <v>0</v>
      </c>
      <c r="N1701" s="2" t="s">
        <v>17</v>
      </c>
      <c r="O1701">
        <f t="shared" ref="O1701:O1764" si="427">C1701-B1701</f>
        <v>19</v>
      </c>
      <c r="P1701">
        <f t="shared" ref="P1701:P1764" si="428">D1701-C1701</f>
        <v>3</v>
      </c>
      <c r="Q1701">
        <f>IF(G1701="B",VLOOKUP(F1701,room_rates!$A$2:$G$8,3,FALSE),IF(G1701="P",VLOOKUP(F1701,room_rates!$A$2:$G$8,6,FALSE),IF(G1701="M",VLOOKUP(F1701,room_rates!$A$2:$G$8,7,FALSE),"")))</f>
        <v>120</v>
      </c>
      <c r="R1701">
        <f t="shared" ref="R1701:R1764" si="429">Q1701*(H1701/100)</f>
        <v>0</v>
      </c>
      <c r="S1701">
        <f>IF(J1701="Online Travel Agency",VLOOKUP(F1701,room_rates!$A$2:$G$8,3,FALSE)*15%,0)</f>
        <v>18</v>
      </c>
      <c r="T1701">
        <f t="shared" ref="T1701:T1764" si="430">IF(M1701=TRUE, Q1701*1%,0)</f>
        <v>0</v>
      </c>
      <c r="U1701">
        <f t="shared" ref="U1701:U1764" si="431">(Q1701-R1701-S1701-T1701)*V1701</f>
        <v>306</v>
      </c>
      <c r="V1701">
        <f t="shared" ref="V1701:V1764" si="432">K1701*P1701</f>
        <v>3</v>
      </c>
    </row>
    <row r="1702" spans="1:22" ht="14.25" customHeight="1" x14ac:dyDescent="0.35">
      <c r="A1702" s="1">
        <v>1001509</v>
      </c>
      <c r="B1702" s="3">
        <v>45756</v>
      </c>
      <c r="C1702" s="3">
        <v>45769</v>
      </c>
      <c r="D1702" s="3">
        <v>45771</v>
      </c>
      <c r="E1702" s="1" t="s">
        <v>21</v>
      </c>
      <c r="F1702" s="1">
        <v>4</v>
      </c>
      <c r="G1702" s="1" t="s">
        <v>23</v>
      </c>
      <c r="H1702" s="1">
        <v>0</v>
      </c>
      <c r="I1702" s="1">
        <f t="shared" si="426"/>
        <v>0</v>
      </c>
      <c r="J1702" s="1" t="s">
        <v>24</v>
      </c>
      <c r="K1702" s="1">
        <v>1</v>
      </c>
      <c r="L1702" s="1" t="s">
        <v>16</v>
      </c>
      <c r="M1702" s="1" t="b">
        <v>0</v>
      </c>
      <c r="N1702" s="2" t="s">
        <v>17</v>
      </c>
      <c r="O1702">
        <f t="shared" si="427"/>
        <v>13</v>
      </c>
      <c r="P1702">
        <f t="shared" si="428"/>
        <v>2</v>
      </c>
      <c r="Q1702">
        <f>IF(G1702="B",VLOOKUP(F1702,room_rates!$A$2:$G$8,3,FALSE),IF(G1702="P",VLOOKUP(F1702,room_rates!$A$2:$G$8,6,FALSE),IF(G1702="M",VLOOKUP(F1702,room_rates!$A$2:$G$8,7,FALSE),"")))</f>
        <v>230</v>
      </c>
      <c r="R1702">
        <f t="shared" si="429"/>
        <v>0</v>
      </c>
      <c r="S1702">
        <f>IF(J1702="Online Travel Agency",VLOOKUP(F1702,room_rates!$A$2:$G$8,3,FALSE)*15%,0)</f>
        <v>34.5</v>
      </c>
      <c r="T1702">
        <f t="shared" si="430"/>
        <v>0</v>
      </c>
      <c r="U1702">
        <f t="shared" si="431"/>
        <v>391</v>
      </c>
      <c r="V1702">
        <f t="shared" si="432"/>
        <v>2</v>
      </c>
    </row>
    <row r="1703" spans="1:22" ht="14.25" customHeight="1" x14ac:dyDescent="0.35">
      <c r="A1703" s="1">
        <v>1001775</v>
      </c>
      <c r="B1703" s="3">
        <v>45757</v>
      </c>
      <c r="C1703" s="3">
        <v>45769</v>
      </c>
      <c r="D1703" s="3">
        <v>45771</v>
      </c>
      <c r="E1703" s="1" t="s">
        <v>18</v>
      </c>
      <c r="F1703" s="1">
        <v>2</v>
      </c>
      <c r="G1703" s="1" t="s">
        <v>23</v>
      </c>
      <c r="H1703" s="1">
        <v>0</v>
      </c>
      <c r="I1703" s="1">
        <f t="shared" si="426"/>
        <v>0</v>
      </c>
      <c r="J1703" s="1" t="s">
        <v>15</v>
      </c>
      <c r="K1703" s="1">
        <v>1</v>
      </c>
      <c r="L1703" s="1" t="s">
        <v>19</v>
      </c>
      <c r="M1703" s="1" t="b">
        <v>0</v>
      </c>
      <c r="N1703" s="2" t="s">
        <v>17</v>
      </c>
      <c r="O1703">
        <f t="shared" si="427"/>
        <v>12</v>
      </c>
      <c r="P1703">
        <f t="shared" si="428"/>
        <v>2</v>
      </c>
      <c r="Q1703">
        <f>IF(G1703="B",VLOOKUP(F1703,room_rates!$A$2:$G$8,3,FALSE),IF(G1703="P",VLOOKUP(F1703,room_rates!$A$2:$G$8,6,FALSE),IF(G1703="M",VLOOKUP(F1703,room_rates!$A$2:$G$8,7,FALSE),"")))</f>
        <v>140</v>
      </c>
      <c r="R1703">
        <f t="shared" si="429"/>
        <v>0</v>
      </c>
      <c r="S1703">
        <f>IF(J1703="Online Travel Agency",VLOOKUP(F1703,room_rates!$A$2:$G$8,3,FALSE)*15%,0)</f>
        <v>0</v>
      </c>
      <c r="T1703">
        <f t="shared" si="430"/>
        <v>0</v>
      </c>
      <c r="U1703">
        <f t="shared" si="431"/>
        <v>280</v>
      </c>
      <c r="V1703">
        <f t="shared" si="432"/>
        <v>2</v>
      </c>
    </row>
    <row r="1704" spans="1:22" ht="14.25" customHeight="1" x14ac:dyDescent="0.35">
      <c r="A1704" s="1">
        <v>1002083</v>
      </c>
      <c r="B1704" s="3">
        <v>45755</v>
      </c>
      <c r="C1704" s="3">
        <v>45769</v>
      </c>
      <c r="D1704" s="3">
        <v>45772</v>
      </c>
      <c r="E1704" s="1" t="s">
        <v>21</v>
      </c>
      <c r="F1704" s="1">
        <v>5</v>
      </c>
      <c r="G1704" s="1" t="s">
        <v>23</v>
      </c>
      <c r="H1704" s="1">
        <v>0</v>
      </c>
      <c r="I1704" s="1">
        <f t="shared" si="426"/>
        <v>0</v>
      </c>
      <c r="J1704" s="1" t="s">
        <v>24</v>
      </c>
      <c r="K1704" s="1">
        <v>3</v>
      </c>
      <c r="L1704" s="1" t="s">
        <v>16</v>
      </c>
      <c r="M1704" s="1" t="b">
        <v>0</v>
      </c>
      <c r="N1704" s="2" t="s">
        <v>17</v>
      </c>
      <c r="O1704">
        <f t="shared" si="427"/>
        <v>14</v>
      </c>
      <c r="P1704">
        <f t="shared" si="428"/>
        <v>3</v>
      </c>
      <c r="Q1704">
        <f>IF(G1704="B",VLOOKUP(F1704,room_rates!$A$2:$G$8,3,FALSE),IF(G1704="P",VLOOKUP(F1704,room_rates!$A$2:$G$8,6,FALSE),IF(G1704="M",VLOOKUP(F1704,room_rates!$A$2:$G$8,7,FALSE),"")))</f>
        <v>240</v>
      </c>
      <c r="R1704">
        <f t="shared" si="429"/>
        <v>0</v>
      </c>
      <c r="S1704">
        <f>IF(J1704="Online Travel Agency",VLOOKUP(F1704,room_rates!$A$2:$G$8,3,FALSE)*15%,0)</f>
        <v>36</v>
      </c>
      <c r="T1704">
        <f t="shared" si="430"/>
        <v>0</v>
      </c>
      <c r="U1704">
        <f t="shared" si="431"/>
        <v>1836</v>
      </c>
      <c r="V1704">
        <f t="shared" si="432"/>
        <v>9</v>
      </c>
    </row>
    <row r="1705" spans="1:22" ht="14.25" customHeight="1" x14ac:dyDescent="0.35">
      <c r="A1705" s="1">
        <v>1002155</v>
      </c>
      <c r="B1705" s="3">
        <v>45736</v>
      </c>
      <c r="C1705" s="3">
        <v>45769</v>
      </c>
      <c r="D1705" s="3">
        <v>45771</v>
      </c>
      <c r="E1705" s="1" t="s">
        <v>21</v>
      </c>
      <c r="F1705" s="1">
        <v>3</v>
      </c>
      <c r="G1705" s="1" t="s">
        <v>23</v>
      </c>
      <c r="H1705" s="1">
        <v>0</v>
      </c>
      <c r="I1705" s="1">
        <f t="shared" si="426"/>
        <v>0</v>
      </c>
      <c r="J1705" s="1" t="s">
        <v>15</v>
      </c>
      <c r="K1705" s="1">
        <v>3</v>
      </c>
      <c r="L1705" s="1" t="s">
        <v>16</v>
      </c>
      <c r="M1705" s="1" t="b">
        <v>0</v>
      </c>
      <c r="N1705" s="2" t="s">
        <v>17</v>
      </c>
      <c r="O1705">
        <f t="shared" si="427"/>
        <v>33</v>
      </c>
      <c r="P1705">
        <f t="shared" si="428"/>
        <v>2</v>
      </c>
      <c r="Q1705">
        <f>IF(G1705="B",VLOOKUP(F1705,room_rates!$A$2:$G$8,3,FALSE),IF(G1705="P",VLOOKUP(F1705,room_rates!$A$2:$G$8,6,FALSE),IF(G1705="M",VLOOKUP(F1705,room_rates!$A$2:$G$8,7,FALSE),"")))</f>
        <v>220</v>
      </c>
      <c r="R1705">
        <f t="shared" si="429"/>
        <v>0</v>
      </c>
      <c r="S1705">
        <f>IF(J1705="Online Travel Agency",VLOOKUP(F1705,room_rates!$A$2:$G$8,3,FALSE)*15%,0)</f>
        <v>0</v>
      </c>
      <c r="T1705">
        <f t="shared" si="430"/>
        <v>0</v>
      </c>
      <c r="U1705">
        <f t="shared" si="431"/>
        <v>1320</v>
      </c>
      <c r="V1705">
        <f t="shared" si="432"/>
        <v>6</v>
      </c>
    </row>
    <row r="1706" spans="1:22" ht="14.25" customHeight="1" x14ac:dyDescent="0.35">
      <c r="A1706" s="1">
        <v>1003745</v>
      </c>
      <c r="B1706" s="3">
        <v>45769</v>
      </c>
      <c r="C1706" s="3">
        <v>45769</v>
      </c>
      <c r="D1706" s="3">
        <v>45770</v>
      </c>
      <c r="E1706" s="1" t="s">
        <v>21</v>
      </c>
      <c r="F1706" s="1">
        <v>5</v>
      </c>
      <c r="G1706" s="1" t="s">
        <v>23</v>
      </c>
      <c r="H1706" s="1">
        <v>0</v>
      </c>
      <c r="I1706" s="1">
        <f t="shared" si="426"/>
        <v>0</v>
      </c>
      <c r="J1706" s="1" t="s">
        <v>20</v>
      </c>
      <c r="K1706" s="1">
        <v>2</v>
      </c>
      <c r="L1706" s="1" t="s">
        <v>19</v>
      </c>
      <c r="M1706" s="1" t="b">
        <v>0</v>
      </c>
      <c r="N1706" s="2" t="s">
        <v>17</v>
      </c>
      <c r="O1706">
        <f t="shared" si="427"/>
        <v>0</v>
      </c>
      <c r="P1706">
        <f t="shared" si="428"/>
        <v>1</v>
      </c>
      <c r="Q1706">
        <f>IF(G1706="B",VLOOKUP(F1706,room_rates!$A$2:$G$8,3,FALSE),IF(G1706="P",VLOOKUP(F1706,room_rates!$A$2:$G$8,6,FALSE),IF(G1706="M",VLOOKUP(F1706,room_rates!$A$2:$G$8,7,FALSE),"")))</f>
        <v>240</v>
      </c>
      <c r="R1706">
        <f t="shared" si="429"/>
        <v>0</v>
      </c>
      <c r="S1706">
        <f>IF(J1706="Online Travel Agency",VLOOKUP(F1706,room_rates!$A$2:$G$8,3,FALSE)*15%,0)</f>
        <v>0</v>
      </c>
      <c r="T1706">
        <f t="shared" si="430"/>
        <v>0</v>
      </c>
      <c r="U1706">
        <f t="shared" si="431"/>
        <v>480</v>
      </c>
      <c r="V1706">
        <f t="shared" si="432"/>
        <v>2</v>
      </c>
    </row>
    <row r="1707" spans="1:22" ht="14.25" customHeight="1" x14ac:dyDescent="0.35">
      <c r="A1707" s="1">
        <v>1003757</v>
      </c>
      <c r="B1707" s="3">
        <v>45769</v>
      </c>
      <c r="C1707" s="3">
        <v>45769</v>
      </c>
      <c r="D1707" s="3">
        <v>45770</v>
      </c>
      <c r="E1707" s="1" t="s">
        <v>13</v>
      </c>
      <c r="F1707" s="1">
        <v>7</v>
      </c>
      <c r="G1707" s="1" t="s">
        <v>23</v>
      </c>
      <c r="H1707" s="1">
        <v>0</v>
      </c>
      <c r="I1707" s="1">
        <f t="shared" si="426"/>
        <v>0</v>
      </c>
      <c r="J1707" s="1" t="s">
        <v>20</v>
      </c>
      <c r="K1707" s="1">
        <v>2</v>
      </c>
      <c r="L1707" s="1" t="s">
        <v>19</v>
      </c>
      <c r="M1707" s="1" t="b">
        <v>0</v>
      </c>
      <c r="N1707" s="2" t="s">
        <v>17</v>
      </c>
      <c r="O1707">
        <f t="shared" si="427"/>
        <v>0</v>
      </c>
      <c r="P1707">
        <f t="shared" si="428"/>
        <v>1</v>
      </c>
      <c r="Q1707">
        <f>IF(G1707="B",VLOOKUP(F1707,room_rates!$A$2:$G$8,3,FALSE),IF(G1707="P",VLOOKUP(F1707,room_rates!$A$2:$G$8,6,FALSE),IF(G1707="M",VLOOKUP(F1707,room_rates!$A$2:$G$8,7,FALSE),"")))</f>
        <v>450</v>
      </c>
      <c r="R1707">
        <f t="shared" si="429"/>
        <v>0</v>
      </c>
      <c r="S1707">
        <f>IF(J1707="Online Travel Agency",VLOOKUP(F1707,room_rates!$A$2:$G$8,3,FALSE)*15%,0)</f>
        <v>0</v>
      </c>
      <c r="T1707">
        <f t="shared" si="430"/>
        <v>0</v>
      </c>
      <c r="U1707">
        <f t="shared" si="431"/>
        <v>900</v>
      </c>
      <c r="V1707">
        <f t="shared" si="432"/>
        <v>2</v>
      </c>
    </row>
    <row r="1708" spans="1:22" ht="14.25" customHeight="1" x14ac:dyDescent="0.35">
      <c r="A1708" s="1">
        <v>1000777</v>
      </c>
      <c r="B1708" s="3">
        <v>45725</v>
      </c>
      <c r="C1708" s="3">
        <v>45770</v>
      </c>
      <c r="D1708" s="3">
        <v>45772</v>
      </c>
      <c r="E1708" s="1" t="s">
        <v>18</v>
      </c>
      <c r="F1708" s="1">
        <v>2</v>
      </c>
      <c r="G1708" s="1" t="s">
        <v>23</v>
      </c>
      <c r="H1708" s="1">
        <v>0</v>
      </c>
      <c r="I1708" s="1">
        <f t="shared" si="426"/>
        <v>0</v>
      </c>
      <c r="J1708" s="1" t="s">
        <v>15</v>
      </c>
      <c r="K1708" s="1">
        <v>1</v>
      </c>
      <c r="L1708" s="1" t="s">
        <v>16</v>
      </c>
      <c r="M1708" s="1" t="b">
        <v>1</v>
      </c>
      <c r="N1708" s="2" t="s">
        <v>17</v>
      </c>
      <c r="O1708">
        <f t="shared" si="427"/>
        <v>45</v>
      </c>
      <c r="P1708">
        <f t="shared" si="428"/>
        <v>2</v>
      </c>
      <c r="Q1708">
        <f>IF(G1708="B",VLOOKUP(F1708,room_rates!$A$2:$G$8,3,FALSE),IF(G1708="P",VLOOKUP(F1708,room_rates!$A$2:$G$8,6,FALSE),IF(G1708="M",VLOOKUP(F1708,room_rates!$A$2:$G$8,7,FALSE),"")))</f>
        <v>140</v>
      </c>
      <c r="R1708">
        <f t="shared" si="429"/>
        <v>0</v>
      </c>
      <c r="S1708">
        <f>IF(J1708="Online Travel Agency",VLOOKUP(F1708,room_rates!$A$2:$G$8,3,FALSE)*15%,0)</f>
        <v>0</v>
      </c>
      <c r="T1708">
        <f t="shared" si="430"/>
        <v>1.4000000000000001</v>
      </c>
      <c r="U1708">
        <f t="shared" si="431"/>
        <v>277.2</v>
      </c>
      <c r="V1708">
        <f t="shared" si="432"/>
        <v>2</v>
      </c>
    </row>
    <row r="1709" spans="1:22" ht="14.25" customHeight="1" x14ac:dyDescent="0.35">
      <c r="A1709" s="1">
        <v>1000873</v>
      </c>
      <c r="B1709" s="3">
        <v>45770</v>
      </c>
      <c r="C1709" s="3">
        <v>45770</v>
      </c>
      <c r="D1709" s="3">
        <v>45772</v>
      </c>
      <c r="E1709" s="1" t="s">
        <v>13</v>
      </c>
      <c r="F1709" s="1">
        <v>6</v>
      </c>
      <c r="G1709" s="1" t="s">
        <v>23</v>
      </c>
      <c r="H1709" s="1">
        <v>0</v>
      </c>
      <c r="I1709" s="1">
        <f t="shared" si="426"/>
        <v>0</v>
      </c>
      <c r="J1709" s="1" t="s">
        <v>20</v>
      </c>
      <c r="K1709" s="1">
        <v>2</v>
      </c>
      <c r="L1709" s="1" t="s">
        <v>16</v>
      </c>
      <c r="M1709" s="1" t="b">
        <v>0</v>
      </c>
      <c r="N1709" s="2" t="s">
        <v>17</v>
      </c>
      <c r="O1709">
        <f t="shared" si="427"/>
        <v>0</v>
      </c>
      <c r="P1709">
        <f t="shared" si="428"/>
        <v>2</v>
      </c>
      <c r="Q1709">
        <f>IF(G1709="B",VLOOKUP(F1709,room_rates!$A$2:$G$8,3,FALSE),IF(G1709="P",VLOOKUP(F1709,room_rates!$A$2:$G$8,6,FALSE),IF(G1709="M",VLOOKUP(F1709,room_rates!$A$2:$G$8,7,FALSE),"")))</f>
        <v>350</v>
      </c>
      <c r="R1709">
        <f t="shared" si="429"/>
        <v>0</v>
      </c>
      <c r="S1709">
        <f>IF(J1709="Online Travel Agency",VLOOKUP(F1709,room_rates!$A$2:$G$8,3,FALSE)*15%,0)</f>
        <v>0</v>
      </c>
      <c r="T1709">
        <f t="shared" si="430"/>
        <v>0</v>
      </c>
      <c r="U1709">
        <f t="shared" si="431"/>
        <v>1400</v>
      </c>
      <c r="V1709">
        <f t="shared" si="432"/>
        <v>4</v>
      </c>
    </row>
    <row r="1710" spans="1:22" ht="14.25" customHeight="1" x14ac:dyDescent="0.35">
      <c r="A1710" s="1">
        <v>1001236</v>
      </c>
      <c r="B1710" s="3">
        <v>45759</v>
      </c>
      <c r="C1710" s="3">
        <v>45770</v>
      </c>
      <c r="D1710" s="3">
        <v>45773</v>
      </c>
      <c r="E1710" s="1" t="s">
        <v>18</v>
      </c>
      <c r="F1710" s="1">
        <v>1</v>
      </c>
      <c r="G1710" s="1" t="s">
        <v>23</v>
      </c>
      <c r="H1710" s="1">
        <v>0</v>
      </c>
      <c r="I1710" s="1">
        <f t="shared" si="426"/>
        <v>0</v>
      </c>
      <c r="J1710" s="1" t="s">
        <v>24</v>
      </c>
      <c r="K1710" s="1">
        <v>2</v>
      </c>
      <c r="L1710" s="1" t="s">
        <v>16</v>
      </c>
      <c r="M1710" s="1" t="b">
        <v>0</v>
      </c>
      <c r="N1710" s="2" t="s">
        <v>17</v>
      </c>
      <c r="O1710">
        <f t="shared" si="427"/>
        <v>11</v>
      </c>
      <c r="P1710">
        <f t="shared" si="428"/>
        <v>3</v>
      </c>
      <c r="Q1710">
        <f>IF(G1710="B",VLOOKUP(F1710,room_rates!$A$2:$G$8,3,FALSE),IF(G1710="P",VLOOKUP(F1710,room_rates!$A$2:$G$8,6,FALSE),IF(G1710="M",VLOOKUP(F1710,room_rates!$A$2:$G$8,7,FALSE),"")))</f>
        <v>120</v>
      </c>
      <c r="R1710">
        <f t="shared" si="429"/>
        <v>0</v>
      </c>
      <c r="S1710">
        <f>IF(J1710="Online Travel Agency",VLOOKUP(F1710,room_rates!$A$2:$G$8,3,FALSE)*15%,0)</f>
        <v>18</v>
      </c>
      <c r="T1710">
        <f t="shared" si="430"/>
        <v>0</v>
      </c>
      <c r="U1710">
        <f t="shared" si="431"/>
        <v>612</v>
      </c>
      <c r="V1710">
        <f t="shared" si="432"/>
        <v>6</v>
      </c>
    </row>
    <row r="1711" spans="1:22" ht="14.25" customHeight="1" x14ac:dyDescent="0.35">
      <c r="A1711" s="1">
        <v>1001501</v>
      </c>
      <c r="B1711" s="3">
        <v>45770</v>
      </c>
      <c r="C1711" s="3">
        <v>45770</v>
      </c>
      <c r="D1711" s="3">
        <v>45772</v>
      </c>
      <c r="E1711" s="1" t="s">
        <v>21</v>
      </c>
      <c r="F1711" s="1">
        <v>5</v>
      </c>
      <c r="G1711" s="1" t="s">
        <v>23</v>
      </c>
      <c r="H1711" s="1">
        <v>0</v>
      </c>
      <c r="I1711" s="1">
        <f t="shared" si="426"/>
        <v>0</v>
      </c>
      <c r="J1711" s="1" t="s">
        <v>20</v>
      </c>
      <c r="K1711" s="1">
        <v>1</v>
      </c>
      <c r="L1711" s="1" t="s">
        <v>19</v>
      </c>
      <c r="M1711" s="1" t="b">
        <v>0</v>
      </c>
      <c r="N1711" s="2" t="s">
        <v>17</v>
      </c>
      <c r="O1711">
        <f t="shared" si="427"/>
        <v>0</v>
      </c>
      <c r="P1711">
        <f t="shared" si="428"/>
        <v>2</v>
      </c>
      <c r="Q1711">
        <f>IF(G1711="B",VLOOKUP(F1711,room_rates!$A$2:$G$8,3,FALSE),IF(G1711="P",VLOOKUP(F1711,room_rates!$A$2:$G$8,6,FALSE),IF(G1711="M",VLOOKUP(F1711,room_rates!$A$2:$G$8,7,FALSE),"")))</f>
        <v>240</v>
      </c>
      <c r="R1711">
        <f t="shared" si="429"/>
        <v>0</v>
      </c>
      <c r="S1711">
        <f>IF(J1711="Online Travel Agency",VLOOKUP(F1711,room_rates!$A$2:$G$8,3,FALSE)*15%,0)</f>
        <v>0</v>
      </c>
      <c r="T1711">
        <f t="shared" si="430"/>
        <v>0</v>
      </c>
      <c r="U1711">
        <f t="shared" si="431"/>
        <v>480</v>
      </c>
      <c r="V1711">
        <f t="shared" si="432"/>
        <v>2</v>
      </c>
    </row>
    <row r="1712" spans="1:22" ht="14.25" customHeight="1" x14ac:dyDescent="0.35">
      <c r="A1712" s="1">
        <v>1001813</v>
      </c>
      <c r="B1712" s="3">
        <v>45756</v>
      </c>
      <c r="C1712" s="3">
        <v>45770</v>
      </c>
      <c r="D1712" s="3">
        <v>45771</v>
      </c>
      <c r="E1712" s="1" t="s">
        <v>13</v>
      </c>
      <c r="F1712" s="1">
        <v>6</v>
      </c>
      <c r="G1712" s="1" t="s">
        <v>23</v>
      </c>
      <c r="H1712" s="1">
        <v>0</v>
      </c>
      <c r="I1712" s="1">
        <f t="shared" si="426"/>
        <v>0</v>
      </c>
      <c r="J1712" s="1" t="s">
        <v>24</v>
      </c>
      <c r="K1712" s="1">
        <v>2</v>
      </c>
      <c r="L1712" s="1" t="s">
        <v>19</v>
      </c>
      <c r="M1712" s="1" t="b">
        <v>1</v>
      </c>
      <c r="N1712" s="2" t="s">
        <v>17</v>
      </c>
      <c r="O1712">
        <f t="shared" si="427"/>
        <v>14</v>
      </c>
      <c r="P1712">
        <f t="shared" si="428"/>
        <v>1</v>
      </c>
      <c r="Q1712">
        <f>IF(G1712="B",VLOOKUP(F1712,room_rates!$A$2:$G$8,3,FALSE),IF(G1712="P",VLOOKUP(F1712,room_rates!$A$2:$G$8,6,FALSE),IF(G1712="M",VLOOKUP(F1712,room_rates!$A$2:$G$8,7,FALSE),"")))</f>
        <v>350</v>
      </c>
      <c r="R1712">
        <f t="shared" si="429"/>
        <v>0</v>
      </c>
      <c r="S1712">
        <f>IF(J1712="Online Travel Agency",VLOOKUP(F1712,room_rates!$A$2:$G$8,3,FALSE)*15%,0)</f>
        <v>52.5</v>
      </c>
      <c r="T1712">
        <f t="shared" si="430"/>
        <v>3.5</v>
      </c>
      <c r="U1712">
        <f t="shared" si="431"/>
        <v>588</v>
      </c>
      <c r="V1712">
        <f t="shared" si="432"/>
        <v>2</v>
      </c>
    </row>
    <row r="1713" spans="1:22" ht="14.25" customHeight="1" x14ac:dyDescent="0.35">
      <c r="A1713" s="1">
        <v>1002331</v>
      </c>
      <c r="B1713" s="3">
        <v>45739</v>
      </c>
      <c r="C1713" s="3">
        <v>45770</v>
      </c>
      <c r="D1713" s="3">
        <v>45773</v>
      </c>
      <c r="E1713" s="1" t="s">
        <v>18</v>
      </c>
      <c r="F1713" s="1">
        <v>1</v>
      </c>
      <c r="G1713" s="1" t="s">
        <v>23</v>
      </c>
      <c r="H1713" s="1">
        <v>0</v>
      </c>
      <c r="I1713" s="1">
        <f t="shared" si="426"/>
        <v>0</v>
      </c>
      <c r="J1713" s="1" t="s">
        <v>15</v>
      </c>
      <c r="K1713" s="1">
        <v>2</v>
      </c>
      <c r="L1713" s="1" t="s">
        <v>19</v>
      </c>
      <c r="M1713" s="1" t="b">
        <v>0</v>
      </c>
      <c r="N1713" s="2" t="s">
        <v>17</v>
      </c>
      <c r="O1713">
        <f t="shared" si="427"/>
        <v>31</v>
      </c>
      <c r="P1713">
        <f t="shared" si="428"/>
        <v>3</v>
      </c>
      <c r="Q1713">
        <f>IF(G1713="B",VLOOKUP(F1713,room_rates!$A$2:$G$8,3,FALSE),IF(G1713="P",VLOOKUP(F1713,room_rates!$A$2:$G$8,6,FALSE),IF(G1713="M",VLOOKUP(F1713,room_rates!$A$2:$G$8,7,FALSE),"")))</f>
        <v>120</v>
      </c>
      <c r="R1713">
        <f t="shared" si="429"/>
        <v>0</v>
      </c>
      <c r="S1713">
        <f>IF(J1713="Online Travel Agency",VLOOKUP(F1713,room_rates!$A$2:$G$8,3,FALSE)*15%,0)</f>
        <v>0</v>
      </c>
      <c r="T1713">
        <f t="shared" si="430"/>
        <v>0</v>
      </c>
      <c r="U1713">
        <f t="shared" si="431"/>
        <v>720</v>
      </c>
      <c r="V1713">
        <f t="shared" si="432"/>
        <v>6</v>
      </c>
    </row>
    <row r="1714" spans="1:22" ht="14.25" customHeight="1" x14ac:dyDescent="0.35">
      <c r="A1714" s="1">
        <v>1002516</v>
      </c>
      <c r="B1714" s="3">
        <v>45751</v>
      </c>
      <c r="C1714" s="3">
        <v>45770</v>
      </c>
      <c r="D1714" s="3">
        <v>45773</v>
      </c>
      <c r="E1714" s="1" t="s">
        <v>13</v>
      </c>
      <c r="F1714" s="1">
        <v>6</v>
      </c>
      <c r="G1714" s="1" t="s">
        <v>23</v>
      </c>
      <c r="H1714" s="1">
        <v>0</v>
      </c>
      <c r="I1714" s="1">
        <f t="shared" si="426"/>
        <v>0</v>
      </c>
      <c r="J1714" s="1" t="s">
        <v>24</v>
      </c>
      <c r="K1714" s="1">
        <v>1</v>
      </c>
      <c r="L1714" s="1" t="s">
        <v>19</v>
      </c>
      <c r="M1714" s="1" t="b">
        <v>1</v>
      </c>
      <c r="N1714" s="2" t="s">
        <v>17</v>
      </c>
      <c r="O1714">
        <f t="shared" si="427"/>
        <v>19</v>
      </c>
      <c r="P1714">
        <f t="shared" si="428"/>
        <v>3</v>
      </c>
      <c r="Q1714">
        <f>IF(G1714="B",VLOOKUP(F1714,room_rates!$A$2:$G$8,3,FALSE),IF(G1714="P",VLOOKUP(F1714,room_rates!$A$2:$G$8,6,FALSE),IF(G1714="M",VLOOKUP(F1714,room_rates!$A$2:$G$8,7,FALSE),"")))</f>
        <v>350</v>
      </c>
      <c r="R1714">
        <f t="shared" si="429"/>
        <v>0</v>
      </c>
      <c r="S1714">
        <f>IF(J1714="Online Travel Agency",VLOOKUP(F1714,room_rates!$A$2:$G$8,3,FALSE)*15%,0)</f>
        <v>52.5</v>
      </c>
      <c r="T1714">
        <f t="shared" si="430"/>
        <v>3.5</v>
      </c>
      <c r="U1714">
        <f t="shared" si="431"/>
        <v>882</v>
      </c>
      <c r="V1714">
        <f t="shared" si="432"/>
        <v>3</v>
      </c>
    </row>
    <row r="1715" spans="1:22" ht="14.25" customHeight="1" x14ac:dyDescent="0.35">
      <c r="A1715" s="1">
        <v>1002546</v>
      </c>
      <c r="B1715" s="3">
        <v>45755</v>
      </c>
      <c r="C1715" s="3">
        <v>45770</v>
      </c>
      <c r="D1715" s="3">
        <v>45773</v>
      </c>
      <c r="E1715" s="1" t="s">
        <v>13</v>
      </c>
      <c r="F1715" s="1">
        <v>7</v>
      </c>
      <c r="G1715" s="1" t="s">
        <v>23</v>
      </c>
      <c r="H1715" s="1">
        <v>0</v>
      </c>
      <c r="I1715" s="1">
        <f t="shared" si="426"/>
        <v>0</v>
      </c>
      <c r="J1715" s="1" t="s">
        <v>24</v>
      </c>
      <c r="K1715" s="1">
        <v>1</v>
      </c>
      <c r="L1715" s="1" t="s">
        <v>16</v>
      </c>
      <c r="M1715" s="1" t="b">
        <v>0</v>
      </c>
      <c r="N1715" s="2" t="s">
        <v>17</v>
      </c>
      <c r="O1715">
        <f t="shared" si="427"/>
        <v>15</v>
      </c>
      <c r="P1715">
        <f t="shared" si="428"/>
        <v>3</v>
      </c>
      <c r="Q1715">
        <f>IF(G1715="B",VLOOKUP(F1715,room_rates!$A$2:$G$8,3,FALSE),IF(G1715="P",VLOOKUP(F1715,room_rates!$A$2:$G$8,6,FALSE),IF(G1715="M",VLOOKUP(F1715,room_rates!$A$2:$G$8,7,FALSE),"")))</f>
        <v>450</v>
      </c>
      <c r="R1715">
        <f t="shared" si="429"/>
        <v>0</v>
      </c>
      <c r="S1715">
        <f>IF(J1715="Online Travel Agency",VLOOKUP(F1715,room_rates!$A$2:$G$8,3,FALSE)*15%,0)</f>
        <v>67.5</v>
      </c>
      <c r="T1715">
        <f t="shared" si="430"/>
        <v>0</v>
      </c>
      <c r="U1715">
        <f t="shared" si="431"/>
        <v>1147.5</v>
      </c>
      <c r="V1715">
        <f t="shared" si="432"/>
        <v>3</v>
      </c>
    </row>
    <row r="1716" spans="1:22" ht="14.25" customHeight="1" x14ac:dyDescent="0.35">
      <c r="A1716" s="1">
        <v>1002581</v>
      </c>
      <c r="B1716" s="3">
        <v>45751</v>
      </c>
      <c r="C1716" s="3">
        <v>45770</v>
      </c>
      <c r="D1716" s="3">
        <v>45771</v>
      </c>
      <c r="E1716" s="1" t="s">
        <v>21</v>
      </c>
      <c r="F1716" s="1">
        <v>5</v>
      </c>
      <c r="G1716" s="1" t="s">
        <v>23</v>
      </c>
      <c r="H1716" s="1">
        <v>0</v>
      </c>
      <c r="I1716" s="1">
        <f t="shared" si="426"/>
        <v>0</v>
      </c>
      <c r="J1716" s="1" t="s">
        <v>24</v>
      </c>
      <c r="K1716" s="1">
        <v>1</v>
      </c>
      <c r="L1716" s="1" t="s">
        <v>19</v>
      </c>
      <c r="M1716" s="1" t="b">
        <v>0</v>
      </c>
      <c r="N1716" s="2" t="s">
        <v>17</v>
      </c>
      <c r="O1716">
        <f t="shared" si="427"/>
        <v>19</v>
      </c>
      <c r="P1716">
        <f t="shared" si="428"/>
        <v>1</v>
      </c>
      <c r="Q1716">
        <f>IF(G1716="B",VLOOKUP(F1716,room_rates!$A$2:$G$8,3,FALSE),IF(G1716="P",VLOOKUP(F1716,room_rates!$A$2:$G$8,6,FALSE),IF(G1716="M",VLOOKUP(F1716,room_rates!$A$2:$G$8,7,FALSE),"")))</f>
        <v>240</v>
      </c>
      <c r="R1716">
        <f t="shared" si="429"/>
        <v>0</v>
      </c>
      <c r="S1716">
        <f>IF(J1716="Online Travel Agency",VLOOKUP(F1716,room_rates!$A$2:$G$8,3,FALSE)*15%,0)</f>
        <v>36</v>
      </c>
      <c r="T1716">
        <f t="shared" si="430"/>
        <v>0</v>
      </c>
      <c r="U1716">
        <f t="shared" si="431"/>
        <v>204</v>
      </c>
      <c r="V1716">
        <f t="shared" si="432"/>
        <v>1</v>
      </c>
    </row>
    <row r="1717" spans="1:22" ht="14.25" customHeight="1" x14ac:dyDescent="0.35">
      <c r="A1717" s="1">
        <v>1002589</v>
      </c>
      <c r="B1717" s="3">
        <v>45765</v>
      </c>
      <c r="C1717" s="3">
        <v>45770</v>
      </c>
      <c r="D1717" s="3">
        <v>45773</v>
      </c>
      <c r="E1717" s="1" t="s">
        <v>21</v>
      </c>
      <c r="F1717" s="1">
        <v>5</v>
      </c>
      <c r="G1717" s="1" t="s">
        <v>23</v>
      </c>
      <c r="H1717" s="1">
        <v>0</v>
      </c>
      <c r="I1717" s="1">
        <f t="shared" si="426"/>
        <v>0</v>
      </c>
      <c r="J1717" s="1" t="s">
        <v>15</v>
      </c>
      <c r="K1717" s="1">
        <v>1</v>
      </c>
      <c r="L1717" s="1" t="s">
        <v>16</v>
      </c>
      <c r="M1717" s="1" t="b">
        <v>0</v>
      </c>
      <c r="N1717" s="2" t="s">
        <v>17</v>
      </c>
      <c r="O1717">
        <f t="shared" si="427"/>
        <v>5</v>
      </c>
      <c r="P1717">
        <f t="shared" si="428"/>
        <v>3</v>
      </c>
      <c r="Q1717">
        <f>IF(G1717="B",VLOOKUP(F1717,room_rates!$A$2:$G$8,3,FALSE),IF(G1717="P",VLOOKUP(F1717,room_rates!$A$2:$G$8,6,FALSE),IF(G1717="M",VLOOKUP(F1717,room_rates!$A$2:$G$8,7,FALSE),"")))</f>
        <v>240</v>
      </c>
      <c r="R1717">
        <f t="shared" si="429"/>
        <v>0</v>
      </c>
      <c r="S1717">
        <f>IF(J1717="Online Travel Agency",VLOOKUP(F1717,room_rates!$A$2:$G$8,3,FALSE)*15%,0)</f>
        <v>0</v>
      </c>
      <c r="T1717">
        <f t="shared" si="430"/>
        <v>0</v>
      </c>
      <c r="U1717">
        <f t="shared" si="431"/>
        <v>720</v>
      </c>
      <c r="V1717">
        <f t="shared" si="432"/>
        <v>3</v>
      </c>
    </row>
    <row r="1718" spans="1:22" ht="14.25" customHeight="1" x14ac:dyDescent="0.35">
      <c r="A1718" s="1">
        <v>1002723</v>
      </c>
      <c r="B1718" s="3">
        <v>45770</v>
      </c>
      <c r="C1718" s="3">
        <v>45770</v>
      </c>
      <c r="D1718" s="3">
        <v>45772</v>
      </c>
      <c r="E1718" s="1" t="s">
        <v>18</v>
      </c>
      <c r="F1718" s="1">
        <v>2</v>
      </c>
      <c r="G1718" s="1" t="s">
        <v>23</v>
      </c>
      <c r="H1718" s="1">
        <v>0</v>
      </c>
      <c r="I1718" s="1">
        <f t="shared" si="426"/>
        <v>0</v>
      </c>
      <c r="J1718" s="1" t="s">
        <v>20</v>
      </c>
      <c r="K1718" s="1">
        <v>1</v>
      </c>
      <c r="L1718" s="1" t="s">
        <v>16</v>
      </c>
      <c r="M1718" s="1" t="b">
        <v>0</v>
      </c>
      <c r="N1718" s="2" t="s">
        <v>17</v>
      </c>
      <c r="O1718">
        <f t="shared" si="427"/>
        <v>0</v>
      </c>
      <c r="P1718">
        <f t="shared" si="428"/>
        <v>2</v>
      </c>
      <c r="Q1718">
        <f>IF(G1718="B",VLOOKUP(F1718,room_rates!$A$2:$G$8,3,FALSE),IF(G1718="P",VLOOKUP(F1718,room_rates!$A$2:$G$8,6,FALSE),IF(G1718="M",VLOOKUP(F1718,room_rates!$A$2:$G$8,7,FALSE),"")))</f>
        <v>140</v>
      </c>
      <c r="R1718">
        <f t="shared" si="429"/>
        <v>0</v>
      </c>
      <c r="S1718">
        <f>IF(J1718="Online Travel Agency",VLOOKUP(F1718,room_rates!$A$2:$G$8,3,FALSE)*15%,0)</f>
        <v>0</v>
      </c>
      <c r="T1718">
        <f t="shared" si="430"/>
        <v>0</v>
      </c>
      <c r="U1718">
        <f t="shared" si="431"/>
        <v>280</v>
      </c>
      <c r="V1718">
        <f t="shared" si="432"/>
        <v>2</v>
      </c>
    </row>
    <row r="1719" spans="1:22" ht="14.25" customHeight="1" x14ac:dyDescent="0.35">
      <c r="A1719" s="1">
        <v>1003065</v>
      </c>
      <c r="B1719" s="3">
        <v>45754</v>
      </c>
      <c r="C1719" s="3">
        <v>45770</v>
      </c>
      <c r="D1719" s="3">
        <v>45773</v>
      </c>
      <c r="E1719" s="1" t="s">
        <v>21</v>
      </c>
      <c r="F1719" s="1">
        <v>3</v>
      </c>
      <c r="G1719" s="1" t="s">
        <v>23</v>
      </c>
      <c r="H1719" s="1">
        <v>0</v>
      </c>
      <c r="I1719" s="1">
        <f t="shared" si="426"/>
        <v>0</v>
      </c>
      <c r="J1719" s="1" t="s">
        <v>24</v>
      </c>
      <c r="K1719" s="1">
        <v>1</v>
      </c>
      <c r="L1719" s="1" t="s">
        <v>16</v>
      </c>
      <c r="M1719" s="1" t="b">
        <v>1</v>
      </c>
      <c r="N1719" s="2" t="s">
        <v>17</v>
      </c>
      <c r="O1719">
        <f t="shared" si="427"/>
        <v>16</v>
      </c>
      <c r="P1719">
        <f t="shared" si="428"/>
        <v>3</v>
      </c>
      <c r="Q1719">
        <f>IF(G1719="B",VLOOKUP(F1719,room_rates!$A$2:$G$8,3,FALSE),IF(G1719="P",VLOOKUP(F1719,room_rates!$A$2:$G$8,6,FALSE),IF(G1719="M",VLOOKUP(F1719,room_rates!$A$2:$G$8,7,FALSE),"")))</f>
        <v>220</v>
      </c>
      <c r="R1719">
        <f t="shared" si="429"/>
        <v>0</v>
      </c>
      <c r="S1719">
        <f>IF(J1719="Online Travel Agency",VLOOKUP(F1719,room_rates!$A$2:$G$8,3,FALSE)*15%,0)</f>
        <v>33</v>
      </c>
      <c r="T1719">
        <f t="shared" si="430"/>
        <v>2.2000000000000002</v>
      </c>
      <c r="U1719">
        <f t="shared" si="431"/>
        <v>554.40000000000009</v>
      </c>
      <c r="V1719">
        <f t="shared" si="432"/>
        <v>3</v>
      </c>
    </row>
    <row r="1720" spans="1:22" ht="14.25" customHeight="1" x14ac:dyDescent="0.35">
      <c r="A1720" s="1">
        <v>1003211</v>
      </c>
      <c r="B1720" s="3">
        <v>45729</v>
      </c>
      <c r="C1720" s="3">
        <v>45770</v>
      </c>
      <c r="D1720" s="3">
        <v>45773</v>
      </c>
      <c r="E1720" s="1" t="s">
        <v>13</v>
      </c>
      <c r="F1720" s="1">
        <v>6</v>
      </c>
      <c r="G1720" s="1" t="s">
        <v>23</v>
      </c>
      <c r="H1720" s="1">
        <v>0</v>
      </c>
      <c r="I1720" s="1">
        <f t="shared" si="426"/>
        <v>0</v>
      </c>
      <c r="J1720" s="1" t="s">
        <v>15</v>
      </c>
      <c r="K1720" s="1">
        <v>1</v>
      </c>
      <c r="L1720" s="1" t="s">
        <v>16</v>
      </c>
      <c r="M1720" s="1" t="b">
        <v>0</v>
      </c>
      <c r="N1720" s="2" t="s">
        <v>17</v>
      </c>
      <c r="O1720">
        <f t="shared" si="427"/>
        <v>41</v>
      </c>
      <c r="P1720">
        <f t="shared" si="428"/>
        <v>3</v>
      </c>
      <c r="Q1720">
        <f>IF(G1720="B",VLOOKUP(F1720,room_rates!$A$2:$G$8,3,FALSE),IF(G1720="P",VLOOKUP(F1720,room_rates!$A$2:$G$8,6,FALSE),IF(G1720="M",VLOOKUP(F1720,room_rates!$A$2:$G$8,7,FALSE),"")))</f>
        <v>350</v>
      </c>
      <c r="R1720">
        <f t="shared" si="429"/>
        <v>0</v>
      </c>
      <c r="S1720">
        <f>IF(J1720="Online Travel Agency",VLOOKUP(F1720,room_rates!$A$2:$G$8,3,FALSE)*15%,0)</f>
        <v>0</v>
      </c>
      <c r="T1720">
        <f t="shared" si="430"/>
        <v>0</v>
      </c>
      <c r="U1720">
        <f t="shared" si="431"/>
        <v>1050</v>
      </c>
      <c r="V1720">
        <f t="shared" si="432"/>
        <v>3</v>
      </c>
    </row>
    <row r="1721" spans="1:22" ht="14.25" customHeight="1" x14ac:dyDescent="0.35">
      <c r="A1721" s="1">
        <v>1003635</v>
      </c>
      <c r="B1721" s="3">
        <v>45755</v>
      </c>
      <c r="C1721" s="3">
        <v>45770</v>
      </c>
      <c r="D1721" s="3">
        <v>45771</v>
      </c>
      <c r="E1721" s="1" t="s">
        <v>13</v>
      </c>
      <c r="F1721" s="1">
        <v>6</v>
      </c>
      <c r="G1721" s="1" t="s">
        <v>23</v>
      </c>
      <c r="H1721" s="1">
        <v>0</v>
      </c>
      <c r="I1721" s="1">
        <f t="shared" si="426"/>
        <v>0</v>
      </c>
      <c r="J1721" s="1" t="s">
        <v>15</v>
      </c>
      <c r="K1721" s="1">
        <v>2</v>
      </c>
      <c r="L1721" s="1" t="s">
        <v>16</v>
      </c>
      <c r="M1721" s="1" t="b">
        <v>0</v>
      </c>
      <c r="N1721" s="2" t="s">
        <v>17</v>
      </c>
      <c r="O1721">
        <f t="shared" si="427"/>
        <v>15</v>
      </c>
      <c r="P1721">
        <f t="shared" si="428"/>
        <v>1</v>
      </c>
      <c r="Q1721">
        <f>IF(G1721="B",VLOOKUP(F1721,room_rates!$A$2:$G$8,3,FALSE),IF(G1721="P",VLOOKUP(F1721,room_rates!$A$2:$G$8,6,FALSE),IF(G1721="M",VLOOKUP(F1721,room_rates!$A$2:$G$8,7,FALSE),"")))</f>
        <v>350</v>
      </c>
      <c r="R1721">
        <f t="shared" si="429"/>
        <v>0</v>
      </c>
      <c r="S1721">
        <f>IF(J1721="Online Travel Agency",VLOOKUP(F1721,room_rates!$A$2:$G$8,3,FALSE)*15%,0)</f>
        <v>0</v>
      </c>
      <c r="T1721">
        <f t="shared" si="430"/>
        <v>0</v>
      </c>
      <c r="U1721">
        <f t="shared" si="431"/>
        <v>700</v>
      </c>
      <c r="V1721">
        <f t="shared" si="432"/>
        <v>2</v>
      </c>
    </row>
    <row r="1722" spans="1:22" ht="14.25" customHeight="1" x14ac:dyDescent="0.35">
      <c r="A1722" s="1">
        <v>1003976</v>
      </c>
      <c r="B1722" s="3">
        <v>45753</v>
      </c>
      <c r="C1722" s="3">
        <v>45770</v>
      </c>
      <c r="D1722" s="3">
        <v>45773</v>
      </c>
      <c r="E1722" s="1" t="s">
        <v>21</v>
      </c>
      <c r="F1722" s="1">
        <v>5</v>
      </c>
      <c r="G1722" s="1" t="s">
        <v>23</v>
      </c>
      <c r="H1722" s="1">
        <v>0</v>
      </c>
      <c r="I1722" s="1">
        <f t="shared" si="426"/>
        <v>0</v>
      </c>
      <c r="J1722" s="1" t="s">
        <v>24</v>
      </c>
      <c r="K1722" s="1">
        <v>3</v>
      </c>
      <c r="L1722" s="1" t="s">
        <v>19</v>
      </c>
      <c r="M1722" s="1" t="b">
        <v>1</v>
      </c>
      <c r="N1722" s="2" t="s">
        <v>17</v>
      </c>
      <c r="O1722">
        <f t="shared" si="427"/>
        <v>17</v>
      </c>
      <c r="P1722">
        <f t="shared" si="428"/>
        <v>3</v>
      </c>
      <c r="Q1722">
        <f>IF(G1722="B",VLOOKUP(F1722,room_rates!$A$2:$G$8,3,FALSE),IF(G1722="P",VLOOKUP(F1722,room_rates!$A$2:$G$8,6,FALSE),IF(G1722="M",VLOOKUP(F1722,room_rates!$A$2:$G$8,7,FALSE),"")))</f>
        <v>240</v>
      </c>
      <c r="R1722">
        <f t="shared" si="429"/>
        <v>0</v>
      </c>
      <c r="S1722">
        <f>IF(J1722="Online Travel Agency",VLOOKUP(F1722,room_rates!$A$2:$G$8,3,FALSE)*15%,0)</f>
        <v>36</v>
      </c>
      <c r="T1722">
        <f t="shared" si="430"/>
        <v>2.4</v>
      </c>
      <c r="U1722">
        <f t="shared" si="431"/>
        <v>1814.3999999999999</v>
      </c>
      <c r="V1722">
        <f t="shared" si="432"/>
        <v>9</v>
      </c>
    </row>
    <row r="1723" spans="1:22" ht="14.25" customHeight="1" x14ac:dyDescent="0.35">
      <c r="A1723" s="1">
        <v>1000716</v>
      </c>
      <c r="B1723" s="3">
        <v>45751</v>
      </c>
      <c r="C1723" s="3">
        <v>45771</v>
      </c>
      <c r="D1723" s="3">
        <v>45774</v>
      </c>
      <c r="E1723" s="1" t="s">
        <v>21</v>
      </c>
      <c r="F1723" s="1">
        <v>4</v>
      </c>
      <c r="G1723" s="1" t="s">
        <v>23</v>
      </c>
      <c r="H1723" s="1">
        <v>0</v>
      </c>
      <c r="I1723" s="1">
        <f t="shared" si="426"/>
        <v>0</v>
      </c>
      <c r="J1723" s="1" t="s">
        <v>24</v>
      </c>
      <c r="K1723" s="1">
        <v>1</v>
      </c>
      <c r="L1723" s="1" t="s">
        <v>19</v>
      </c>
      <c r="M1723" s="1" t="b">
        <v>0</v>
      </c>
      <c r="N1723" s="2" t="s">
        <v>17</v>
      </c>
      <c r="O1723">
        <f t="shared" si="427"/>
        <v>20</v>
      </c>
      <c r="P1723">
        <f t="shared" si="428"/>
        <v>3</v>
      </c>
      <c r="Q1723">
        <f>IF(G1723="B",VLOOKUP(F1723,room_rates!$A$2:$G$8,3,FALSE),IF(G1723="P",VLOOKUP(F1723,room_rates!$A$2:$G$8,6,FALSE),IF(G1723="M",VLOOKUP(F1723,room_rates!$A$2:$G$8,7,FALSE),"")))</f>
        <v>230</v>
      </c>
      <c r="R1723">
        <f t="shared" si="429"/>
        <v>0</v>
      </c>
      <c r="S1723">
        <f>IF(J1723="Online Travel Agency",VLOOKUP(F1723,room_rates!$A$2:$G$8,3,FALSE)*15%,0)</f>
        <v>34.5</v>
      </c>
      <c r="T1723">
        <f t="shared" si="430"/>
        <v>0</v>
      </c>
      <c r="U1723">
        <f t="shared" si="431"/>
        <v>586.5</v>
      </c>
      <c r="V1723">
        <f t="shared" si="432"/>
        <v>3</v>
      </c>
    </row>
    <row r="1724" spans="1:22" ht="14.25" customHeight="1" x14ac:dyDescent="0.35">
      <c r="A1724" s="1">
        <v>1000976</v>
      </c>
      <c r="B1724" s="3">
        <v>45764</v>
      </c>
      <c r="C1724" s="3">
        <v>45771</v>
      </c>
      <c r="D1724" s="3">
        <v>45774</v>
      </c>
      <c r="E1724" s="1" t="s">
        <v>18</v>
      </c>
      <c r="F1724" s="1">
        <v>1</v>
      </c>
      <c r="G1724" s="1" t="s">
        <v>23</v>
      </c>
      <c r="H1724" s="1">
        <v>0</v>
      </c>
      <c r="I1724" s="1">
        <f t="shared" si="426"/>
        <v>0</v>
      </c>
      <c r="J1724" s="1" t="s">
        <v>24</v>
      </c>
      <c r="K1724" s="1">
        <v>1</v>
      </c>
      <c r="L1724" s="1" t="s">
        <v>19</v>
      </c>
      <c r="M1724" s="1" t="b">
        <v>0</v>
      </c>
      <c r="N1724" s="2" t="s">
        <v>17</v>
      </c>
      <c r="O1724">
        <f t="shared" si="427"/>
        <v>7</v>
      </c>
      <c r="P1724">
        <f t="shared" si="428"/>
        <v>3</v>
      </c>
      <c r="Q1724">
        <f>IF(G1724="B",VLOOKUP(F1724,room_rates!$A$2:$G$8,3,FALSE),IF(G1724="P",VLOOKUP(F1724,room_rates!$A$2:$G$8,6,FALSE),IF(G1724="M",VLOOKUP(F1724,room_rates!$A$2:$G$8,7,FALSE),"")))</f>
        <v>120</v>
      </c>
      <c r="R1724">
        <f t="shared" si="429"/>
        <v>0</v>
      </c>
      <c r="S1724">
        <f>IF(J1724="Online Travel Agency",VLOOKUP(F1724,room_rates!$A$2:$G$8,3,FALSE)*15%,0)</f>
        <v>18</v>
      </c>
      <c r="T1724">
        <f t="shared" si="430"/>
        <v>0</v>
      </c>
      <c r="U1724">
        <f t="shared" si="431"/>
        <v>306</v>
      </c>
      <c r="V1724">
        <f t="shared" si="432"/>
        <v>3</v>
      </c>
    </row>
    <row r="1725" spans="1:22" ht="14.25" customHeight="1" x14ac:dyDescent="0.35">
      <c r="A1725" s="1">
        <v>1001054</v>
      </c>
      <c r="B1725" s="3">
        <v>45771</v>
      </c>
      <c r="C1725" s="3">
        <v>45771</v>
      </c>
      <c r="D1725" s="3">
        <v>45773</v>
      </c>
      <c r="E1725" s="1" t="s">
        <v>21</v>
      </c>
      <c r="F1725" s="1">
        <v>4</v>
      </c>
      <c r="G1725" s="1" t="s">
        <v>23</v>
      </c>
      <c r="H1725" s="1">
        <v>0</v>
      </c>
      <c r="I1725" s="1">
        <f t="shared" si="426"/>
        <v>0</v>
      </c>
      <c r="J1725" s="1" t="s">
        <v>20</v>
      </c>
      <c r="K1725" s="1">
        <v>1</v>
      </c>
      <c r="L1725" s="1" t="s">
        <v>19</v>
      </c>
      <c r="M1725" s="1" t="b">
        <v>1</v>
      </c>
      <c r="N1725" s="2" t="s">
        <v>17</v>
      </c>
      <c r="O1725">
        <f t="shared" si="427"/>
        <v>0</v>
      </c>
      <c r="P1725">
        <f t="shared" si="428"/>
        <v>2</v>
      </c>
      <c r="Q1725">
        <f>IF(G1725="B",VLOOKUP(F1725,room_rates!$A$2:$G$8,3,FALSE),IF(G1725="P",VLOOKUP(F1725,room_rates!$A$2:$G$8,6,FALSE),IF(G1725="M",VLOOKUP(F1725,room_rates!$A$2:$G$8,7,FALSE),"")))</f>
        <v>230</v>
      </c>
      <c r="R1725">
        <f t="shared" si="429"/>
        <v>0</v>
      </c>
      <c r="S1725">
        <f>IF(J1725="Online Travel Agency",VLOOKUP(F1725,room_rates!$A$2:$G$8,3,FALSE)*15%,0)</f>
        <v>0</v>
      </c>
      <c r="T1725">
        <f t="shared" si="430"/>
        <v>2.3000000000000003</v>
      </c>
      <c r="U1725">
        <f t="shared" si="431"/>
        <v>455.4</v>
      </c>
      <c r="V1725">
        <f t="shared" si="432"/>
        <v>2</v>
      </c>
    </row>
    <row r="1726" spans="1:22" ht="14.25" customHeight="1" x14ac:dyDescent="0.35">
      <c r="A1726" s="1">
        <v>1001118</v>
      </c>
      <c r="B1726" s="3">
        <v>45759</v>
      </c>
      <c r="C1726" s="3">
        <v>45771</v>
      </c>
      <c r="D1726" s="3">
        <v>45774</v>
      </c>
      <c r="E1726" s="1" t="s">
        <v>21</v>
      </c>
      <c r="F1726" s="1">
        <v>5</v>
      </c>
      <c r="G1726" s="1" t="s">
        <v>23</v>
      </c>
      <c r="H1726" s="1">
        <v>0</v>
      </c>
      <c r="I1726" s="1">
        <f t="shared" si="426"/>
        <v>0</v>
      </c>
      <c r="J1726" s="1" t="s">
        <v>15</v>
      </c>
      <c r="K1726" s="1">
        <v>2</v>
      </c>
      <c r="L1726" s="1" t="s">
        <v>19</v>
      </c>
      <c r="M1726" s="1" t="b">
        <v>1</v>
      </c>
      <c r="N1726" s="2" t="s">
        <v>17</v>
      </c>
      <c r="O1726">
        <f t="shared" si="427"/>
        <v>12</v>
      </c>
      <c r="P1726">
        <f t="shared" si="428"/>
        <v>3</v>
      </c>
      <c r="Q1726">
        <f>IF(G1726="B",VLOOKUP(F1726,room_rates!$A$2:$G$8,3,FALSE),IF(G1726="P",VLOOKUP(F1726,room_rates!$A$2:$G$8,6,FALSE),IF(G1726="M",VLOOKUP(F1726,room_rates!$A$2:$G$8,7,FALSE),"")))</f>
        <v>240</v>
      </c>
      <c r="R1726">
        <f t="shared" si="429"/>
        <v>0</v>
      </c>
      <c r="S1726">
        <f>IF(J1726="Online Travel Agency",VLOOKUP(F1726,room_rates!$A$2:$G$8,3,FALSE)*15%,0)</f>
        <v>0</v>
      </c>
      <c r="T1726">
        <f t="shared" si="430"/>
        <v>2.4</v>
      </c>
      <c r="U1726">
        <f t="shared" si="431"/>
        <v>1425.6</v>
      </c>
      <c r="V1726">
        <f t="shared" si="432"/>
        <v>6</v>
      </c>
    </row>
    <row r="1727" spans="1:22" ht="14.25" customHeight="1" x14ac:dyDescent="0.35">
      <c r="A1727" s="1">
        <v>1001238</v>
      </c>
      <c r="B1727" s="3">
        <v>45755</v>
      </c>
      <c r="C1727" s="3">
        <v>45771</v>
      </c>
      <c r="D1727" s="3">
        <v>45773</v>
      </c>
      <c r="E1727" s="1" t="s">
        <v>21</v>
      </c>
      <c r="F1727" s="1">
        <v>4</v>
      </c>
      <c r="G1727" s="1" t="s">
        <v>23</v>
      </c>
      <c r="H1727" s="1">
        <v>0</v>
      </c>
      <c r="I1727" s="1">
        <f t="shared" si="426"/>
        <v>0</v>
      </c>
      <c r="J1727" s="1" t="s">
        <v>24</v>
      </c>
      <c r="K1727" s="1">
        <v>2</v>
      </c>
      <c r="L1727" s="1" t="s">
        <v>19</v>
      </c>
      <c r="M1727" s="1" t="b">
        <v>1</v>
      </c>
      <c r="N1727" s="2" t="s">
        <v>17</v>
      </c>
      <c r="O1727">
        <f t="shared" si="427"/>
        <v>16</v>
      </c>
      <c r="P1727">
        <f t="shared" si="428"/>
        <v>2</v>
      </c>
      <c r="Q1727">
        <f>IF(G1727="B",VLOOKUP(F1727,room_rates!$A$2:$G$8,3,FALSE),IF(G1727="P",VLOOKUP(F1727,room_rates!$A$2:$G$8,6,FALSE),IF(G1727="M",VLOOKUP(F1727,room_rates!$A$2:$G$8,7,FALSE),"")))</f>
        <v>230</v>
      </c>
      <c r="R1727">
        <f t="shared" si="429"/>
        <v>0</v>
      </c>
      <c r="S1727">
        <f>IF(J1727="Online Travel Agency",VLOOKUP(F1727,room_rates!$A$2:$G$8,3,FALSE)*15%,0)</f>
        <v>34.5</v>
      </c>
      <c r="T1727">
        <f t="shared" si="430"/>
        <v>2.3000000000000003</v>
      </c>
      <c r="U1727">
        <f t="shared" si="431"/>
        <v>772.8</v>
      </c>
      <c r="V1727">
        <f t="shared" si="432"/>
        <v>4</v>
      </c>
    </row>
    <row r="1728" spans="1:22" ht="14.25" customHeight="1" x14ac:dyDescent="0.35">
      <c r="A1728" s="1">
        <v>1001643</v>
      </c>
      <c r="B1728" s="3">
        <v>45771</v>
      </c>
      <c r="C1728" s="3">
        <v>45771</v>
      </c>
      <c r="D1728" s="3">
        <v>45773</v>
      </c>
      <c r="E1728" s="1" t="s">
        <v>18</v>
      </c>
      <c r="F1728" s="1">
        <v>1</v>
      </c>
      <c r="G1728" s="1" t="s">
        <v>23</v>
      </c>
      <c r="H1728" s="1">
        <v>0</v>
      </c>
      <c r="I1728" s="1">
        <f t="shared" si="426"/>
        <v>0</v>
      </c>
      <c r="J1728" s="1" t="s">
        <v>20</v>
      </c>
      <c r="K1728" s="1">
        <v>2</v>
      </c>
      <c r="L1728" s="1" t="s">
        <v>19</v>
      </c>
      <c r="M1728" s="1" t="b">
        <v>0</v>
      </c>
      <c r="N1728" s="2" t="s">
        <v>17</v>
      </c>
      <c r="O1728">
        <f t="shared" si="427"/>
        <v>0</v>
      </c>
      <c r="P1728">
        <f t="shared" si="428"/>
        <v>2</v>
      </c>
      <c r="Q1728">
        <f>IF(G1728="B",VLOOKUP(F1728,room_rates!$A$2:$G$8,3,FALSE),IF(G1728="P",VLOOKUP(F1728,room_rates!$A$2:$G$8,6,FALSE),IF(G1728="M",VLOOKUP(F1728,room_rates!$A$2:$G$8,7,FALSE),"")))</f>
        <v>120</v>
      </c>
      <c r="R1728">
        <f t="shared" si="429"/>
        <v>0</v>
      </c>
      <c r="S1728">
        <f>IF(J1728="Online Travel Agency",VLOOKUP(F1728,room_rates!$A$2:$G$8,3,FALSE)*15%,0)</f>
        <v>0</v>
      </c>
      <c r="T1728">
        <f t="shared" si="430"/>
        <v>0</v>
      </c>
      <c r="U1728">
        <f t="shared" si="431"/>
        <v>480</v>
      </c>
      <c r="V1728">
        <f t="shared" si="432"/>
        <v>4</v>
      </c>
    </row>
    <row r="1729" spans="1:22" ht="14.25" customHeight="1" x14ac:dyDescent="0.35">
      <c r="A1729" s="1">
        <v>1002311</v>
      </c>
      <c r="B1729" s="3">
        <v>45729</v>
      </c>
      <c r="C1729" s="3">
        <v>45771</v>
      </c>
      <c r="D1729" s="3">
        <v>45773</v>
      </c>
      <c r="E1729" s="1" t="s">
        <v>18</v>
      </c>
      <c r="F1729" s="1">
        <v>1</v>
      </c>
      <c r="G1729" s="1" t="s">
        <v>23</v>
      </c>
      <c r="H1729" s="1">
        <v>0</v>
      </c>
      <c r="I1729" s="1">
        <f t="shared" si="426"/>
        <v>0</v>
      </c>
      <c r="J1729" s="1" t="s">
        <v>15</v>
      </c>
      <c r="K1729" s="1">
        <v>3</v>
      </c>
      <c r="L1729" s="1" t="s">
        <v>16</v>
      </c>
      <c r="M1729" s="1" t="b">
        <v>0</v>
      </c>
      <c r="N1729" s="2" t="s">
        <v>17</v>
      </c>
      <c r="O1729">
        <f t="shared" si="427"/>
        <v>42</v>
      </c>
      <c r="P1729">
        <f t="shared" si="428"/>
        <v>2</v>
      </c>
      <c r="Q1729">
        <f>IF(G1729="B",VLOOKUP(F1729,room_rates!$A$2:$G$8,3,FALSE),IF(G1729="P",VLOOKUP(F1729,room_rates!$A$2:$G$8,6,FALSE),IF(G1729="M",VLOOKUP(F1729,room_rates!$A$2:$G$8,7,FALSE),"")))</f>
        <v>120</v>
      </c>
      <c r="R1729">
        <f t="shared" si="429"/>
        <v>0</v>
      </c>
      <c r="S1729">
        <f>IF(J1729="Online Travel Agency",VLOOKUP(F1729,room_rates!$A$2:$G$8,3,FALSE)*15%,0)</f>
        <v>0</v>
      </c>
      <c r="T1729">
        <f t="shared" si="430"/>
        <v>0</v>
      </c>
      <c r="U1729">
        <f t="shared" si="431"/>
        <v>720</v>
      </c>
      <c r="V1729">
        <f t="shared" si="432"/>
        <v>6</v>
      </c>
    </row>
    <row r="1730" spans="1:22" ht="14.25" customHeight="1" x14ac:dyDescent="0.35">
      <c r="A1730" s="1">
        <v>1002528</v>
      </c>
      <c r="B1730" s="3">
        <v>45771</v>
      </c>
      <c r="C1730" s="3">
        <v>45771</v>
      </c>
      <c r="D1730" s="3">
        <v>45773</v>
      </c>
      <c r="E1730" s="1" t="s">
        <v>18</v>
      </c>
      <c r="F1730" s="1">
        <v>1</v>
      </c>
      <c r="G1730" s="1" t="s">
        <v>23</v>
      </c>
      <c r="H1730" s="1">
        <v>0</v>
      </c>
      <c r="I1730" s="1">
        <f t="shared" si="426"/>
        <v>0</v>
      </c>
      <c r="J1730" s="1" t="s">
        <v>20</v>
      </c>
      <c r="K1730" s="1">
        <v>3</v>
      </c>
      <c r="L1730" s="1" t="s">
        <v>16</v>
      </c>
      <c r="M1730" s="1" t="b">
        <v>0</v>
      </c>
      <c r="N1730" s="2" t="s">
        <v>17</v>
      </c>
      <c r="O1730">
        <f t="shared" si="427"/>
        <v>0</v>
      </c>
      <c r="P1730">
        <f t="shared" si="428"/>
        <v>2</v>
      </c>
      <c r="Q1730">
        <f>IF(G1730="B",VLOOKUP(F1730,room_rates!$A$2:$G$8,3,FALSE),IF(G1730="P",VLOOKUP(F1730,room_rates!$A$2:$G$8,6,FALSE),IF(G1730="M",VLOOKUP(F1730,room_rates!$A$2:$G$8,7,FALSE),"")))</f>
        <v>120</v>
      </c>
      <c r="R1730">
        <f t="shared" si="429"/>
        <v>0</v>
      </c>
      <c r="S1730">
        <f>IF(J1730="Online Travel Agency",VLOOKUP(F1730,room_rates!$A$2:$G$8,3,FALSE)*15%,0)</f>
        <v>0</v>
      </c>
      <c r="T1730">
        <f t="shared" si="430"/>
        <v>0</v>
      </c>
      <c r="U1730">
        <f t="shared" si="431"/>
        <v>720</v>
      </c>
      <c r="V1730">
        <f t="shared" si="432"/>
        <v>6</v>
      </c>
    </row>
    <row r="1731" spans="1:22" ht="14.25" customHeight="1" x14ac:dyDescent="0.35">
      <c r="A1731" s="1">
        <v>1002583</v>
      </c>
      <c r="B1731" s="3">
        <v>45754</v>
      </c>
      <c r="C1731" s="3">
        <v>45771</v>
      </c>
      <c r="D1731" s="3">
        <v>45772</v>
      </c>
      <c r="E1731" s="1" t="s">
        <v>18</v>
      </c>
      <c r="F1731" s="1">
        <v>1</v>
      </c>
      <c r="G1731" s="1" t="s">
        <v>23</v>
      </c>
      <c r="H1731" s="1">
        <v>0</v>
      </c>
      <c r="I1731" s="1">
        <f t="shared" si="426"/>
        <v>0</v>
      </c>
      <c r="J1731" s="1" t="s">
        <v>24</v>
      </c>
      <c r="K1731" s="1">
        <v>1</v>
      </c>
      <c r="L1731" s="1" t="s">
        <v>19</v>
      </c>
      <c r="M1731" s="1" t="b">
        <v>0</v>
      </c>
      <c r="N1731" s="2" t="s">
        <v>17</v>
      </c>
      <c r="O1731">
        <f t="shared" si="427"/>
        <v>17</v>
      </c>
      <c r="P1731">
        <f t="shared" si="428"/>
        <v>1</v>
      </c>
      <c r="Q1731">
        <f>IF(G1731="B",VLOOKUP(F1731,room_rates!$A$2:$G$8,3,FALSE),IF(G1731="P",VLOOKUP(F1731,room_rates!$A$2:$G$8,6,FALSE),IF(G1731="M",VLOOKUP(F1731,room_rates!$A$2:$G$8,7,FALSE),"")))</f>
        <v>120</v>
      </c>
      <c r="R1731">
        <f t="shared" si="429"/>
        <v>0</v>
      </c>
      <c r="S1731">
        <f>IF(J1731="Online Travel Agency",VLOOKUP(F1731,room_rates!$A$2:$G$8,3,FALSE)*15%,0)</f>
        <v>18</v>
      </c>
      <c r="T1731">
        <f t="shared" si="430"/>
        <v>0</v>
      </c>
      <c r="U1731">
        <f t="shared" si="431"/>
        <v>102</v>
      </c>
      <c r="V1731">
        <f t="shared" si="432"/>
        <v>1</v>
      </c>
    </row>
    <row r="1732" spans="1:22" ht="14.25" customHeight="1" x14ac:dyDescent="0.35">
      <c r="A1732" s="1">
        <v>1002660</v>
      </c>
      <c r="B1732" s="3">
        <v>45771</v>
      </c>
      <c r="C1732" s="3">
        <v>45771</v>
      </c>
      <c r="D1732" s="3">
        <v>45773</v>
      </c>
      <c r="E1732" s="1" t="s">
        <v>21</v>
      </c>
      <c r="F1732" s="1">
        <v>4</v>
      </c>
      <c r="G1732" s="1" t="s">
        <v>23</v>
      </c>
      <c r="H1732" s="1">
        <v>0</v>
      </c>
      <c r="I1732" s="1">
        <f t="shared" si="426"/>
        <v>0</v>
      </c>
      <c r="J1732" s="1" t="s">
        <v>20</v>
      </c>
      <c r="K1732" s="1">
        <v>1</v>
      </c>
      <c r="L1732" s="1" t="s">
        <v>19</v>
      </c>
      <c r="M1732" s="1" t="b">
        <v>1</v>
      </c>
      <c r="N1732" s="2" t="s">
        <v>17</v>
      </c>
      <c r="O1732">
        <f t="shared" si="427"/>
        <v>0</v>
      </c>
      <c r="P1732">
        <f t="shared" si="428"/>
        <v>2</v>
      </c>
      <c r="Q1732">
        <f>IF(G1732="B",VLOOKUP(F1732,room_rates!$A$2:$G$8,3,FALSE),IF(G1732="P",VLOOKUP(F1732,room_rates!$A$2:$G$8,6,FALSE),IF(G1732="M",VLOOKUP(F1732,room_rates!$A$2:$G$8,7,FALSE),"")))</f>
        <v>230</v>
      </c>
      <c r="R1732">
        <f t="shared" si="429"/>
        <v>0</v>
      </c>
      <c r="S1732">
        <f>IF(J1732="Online Travel Agency",VLOOKUP(F1732,room_rates!$A$2:$G$8,3,FALSE)*15%,0)</f>
        <v>0</v>
      </c>
      <c r="T1732">
        <f t="shared" si="430"/>
        <v>2.3000000000000003</v>
      </c>
      <c r="U1732">
        <f t="shared" si="431"/>
        <v>455.4</v>
      </c>
      <c r="V1732">
        <f t="shared" si="432"/>
        <v>2</v>
      </c>
    </row>
    <row r="1733" spans="1:22" ht="14.25" customHeight="1" x14ac:dyDescent="0.35">
      <c r="A1733" s="1">
        <v>1002879</v>
      </c>
      <c r="B1733" s="3">
        <v>45753</v>
      </c>
      <c r="C1733" s="3">
        <v>45771</v>
      </c>
      <c r="D1733" s="3">
        <v>45772</v>
      </c>
      <c r="E1733" s="1" t="s">
        <v>21</v>
      </c>
      <c r="F1733" s="1">
        <v>5</v>
      </c>
      <c r="G1733" s="1" t="s">
        <v>23</v>
      </c>
      <c r="H1733" s="1">
        <v>0</v>
      </c>
      <c r="I1733" s="1">
        <f t="shared" si="426"/>
        <v>0</v>
      </c>
      <c r="J1733" s="1" t="s">
        <v>24</v>
      </c>
      <c r="K1733" s="1">
        <v>1</v>
      </c>
      <c r="L1733" s="1" t="s">
        <v>19</v>
      </c>
      <c r="M1733" s="1" t="b">
        <v>1</v>
      </c>
      <c r="N1733" s="2" t="s">
        <v>17</v>
      </c>
      <c r="O1733">
        <f t="shared" si="427"/>
        <v>18</v>
      </c>
      <c r="P1733">
        <f t="shared" si="428"/>
        <v>1</v>
      </c>
      <c r="Q1733">
        <f>IF(G1733="B",VLOOKUP(F1733,room_rates!$A$2:$G$8,3,FALSE),IF(G1733="P",VLOOKUP(F1733,room_rates!$A$2:$G$8,6,FALSE),IF(G1733="M",VLOOKUP(F1733,room_rates!$A$2:$G$8,7,FALSE),"")))</f>
        <v>240</v>
      </c>
      <c r="R1733">
        <f t="shared" si="429"/>
        <v>0</v>
      </c>
      <c r="S1733">
        <f>IF(J1733="Online Travel Agency",VLOOKUP(F1733,room_rates!$A$2:$G$8,3,FALSE)*15%,0)</f>
        <v>36</v>
      </c>
      <c r="T1733">
        <f t="shared" si="430"/>
        <v>2.4</v>
      </c>
      <c r="U1733">
        <f t="shared" si="431"/>
        <v>201.6</v>
      </c>
      <c r="V1733">
        <f t="shared" si="432"/>
        <v>1</v>
      </c>
    </row>
    <row r="1734" spans="1:22" ht="14.25" customHeight="1" x14ac:dyDescent="0.35">
      <c r="A1734" s="1">
        <v>1003049</v>
      </c>
      <c r="B1734" s="3">
        <v>45756</v>
      </c>
      <c r="C1734" s="3">
        <v>45771</v>
      </c>
      <c r="D1734" s="3">
        <v>45773</v>
      </c>
      <c r="E1734" s="1" t="s">
        <v>18</v>
      </c>
      <c r="F1734" s="1">
        <v>2</v>
      </c>
      <c r="G1734" s="1" t="s">
        <v>23</v>
      </c>
      <c r="H1734" s="1">
        <v>0</v>
      </c>
      <c r="I1734" s="1">
        <f t="shared" si="426"/>
        <v>0</v>
      </c>
      <c r="J1734" s="1" t="s">
        <v>24</v>
      </c>
      <c r="K1734" s="1">
        <v>2</v>
      </c>
      <c r="L1734" s="1" t="s">
        <v>16</v>
      </c>
      <c r="M1734" s="1" t="b">
        <v>0</v>
      </c>
      <c r="N1734" s="2" t="s">
        <v>17</v>
      </c>
      <c r="O1734">
        <f t="shared" si="427"/>
        <v>15</v>
      </c>
      <c r="P1734">
        <f t="shared" si="428"/>
        <v>2</v>
      </c>
      <c r="Q1734">
        <f>IF(G1734="B",VLOOKUP(F1734,room_rates!$A$2:$G$8,3,FALSE),IF(G1734="P",VLOOKUP(F1734,room_rates!$A$2:$G$8,6,FALSE),IF(G1734="M",VLOOKUP(F1734,room_rates!$A$2:$G$8,7,FALSE),"")))</f>
        <v>140</v>
      </c>
      <c r="R1734">
        <f t="shared" si="429"/>
        <v>0</v>
      </c>
      <c r="S1734">
        <f>IF(J1734="Online Travel Agency",VLOOKUP(F1734,room_rates!$A$2:$G$8,3,FALSE)*15%,0)</f>
        <v>21</v>
      </c>
      <c r="T1734">
        <f t="shared" si="430"/>
        <v>0</v>
      </c>
      <c r="U1734">
        <f t="shared" si="431"/>
        <v>476</v>
      </c>
      <c r="V1734">
        <f t="shared" si="432"/>
        <v>4</v>
      </c>
    </row>
    <row r="1735" spans="1:22" ht="14.25" customHeight="1" x14ac:dyDescent="0.35">
      <c r="A1735" s="1">
        <v>1003051</v>
      </c>
      <c r="B1735" s="3">
        <v>45760</v>
      </c>
      <c r="C1735" s="3">
        <v>45771</v>
      </c>
      <c r="D1735" s="3">
        <v>45772</v>
      </c>
      <c r="E1735" s="1" t="s">
        <v>21</v>
      </c>
      <c r="F1735" s="1">
        <v>3</v>
      </c>
      <c r="G1735" s="1" t="s">
        <v>23</v>
      </c>
      <c r="H1735" s="1">
        <v>0</v>
      </c>
      <c r="I1735" s="1">
        <f t="shared" si="426"/>
        <v>0</v>
      </c>
      <c r="J1735" s="1" t="s">
        <v>15</v>
      </c>
      <c r="K1735" s="1">
        <v>1</v>
      </c>
      <c r="L1735" s="1" t="s">
        <v>19</v>
      </c>
      <c r="M1735" s="1" t="b">
        <v>0</v>
      </c>
      <c r="N1735" s="2" t="s">
        <v>17</v>
      </c>
      <c r="O1735">
        <f t="shared" si="427"/>
        <v>11</v>
      </c>
      <c r="P1735">
        <f t="shared" si="428"/>
        <v>1</v>
      </c>
      <c r="Q1735">
        <f>IF(G1735="B",VLOOKUP(F1735,room_rates!$A$2:$G$8,3,FALSE),IF(G1735="P",VLOOKUP(F1735,room_rates!$A$2:$G$8,6,FALSE),IF(G1735="M",VLOOKUP(F1735,room_rates!$A$2:$G$8,7,FALSE),"")))</f>
        <v>220</v>
      </c>
      <c r="R1735">
        <f t="shared" si="429"/>
        <v>0</v>
      </c>
      <c r="S1735">
        <f>IF(J1735="Online Travel Agency",VLOOKUP(F1735,room_rates!$A$2:$G$8,3,FALSE)*15%,0)</f>
        <v>0</v>
      </c>
      <c r="T1735">
        <f t="shared" si="430"/>
        <v>0</v>
      </c>
      <c r="U1735">
        <f t="shared" si="431"/>
        <v>220</v>
      </c>
      <c r="V1735">
        <f t="shared" si="432"/>
        <v>1</v>
      </c>
    </row>
    <row r="1736" spans="1:22" ht="14.25" customHeight="1" x14ac:dyDescent="0.35">
      <c r="A1736" s="1">
        <v>1003530</v>
      </c>
      <c r="B1736" s="3">
        <v>45760</v>
      </c>
      <c r="C1736" s="3">
        <v>45771</v>
      </c>
      <c r="D1736" s="3">
        <v>45774</v>
      </c>
      <c r="E1736" s="1" t="s">
        <v>18</v>
      </c>
      <c r="F1736" s="1">
        <v>1</v>
      </c>
      <c r="G1736" s="1" t="s">
        <v>23</v>
      </c>
      <c r="H1736" s="1">
        <v>0</v>
      </c>
      <c r="I1736" s="1">
        <f t="shared" si="426"/>
        <v>0</v>
      </c>
      <c r="J1736" s="1" t="s">
        <v>24</v>
      </c>
      <c r="K1736" s="1">
        <v>3</v>
      </c>
      <c r="L1736" s="1" t="s">
        <v>19</v>
      </c>
      <c r="M1736" s="1" t="b">
        <v>1</v>
      </c>
      <c r="N1736" s="2" t="s">
        <v>17</v>
      </c>
      <c r="O1736">
        <f t="shared" si="427"/>
        <v>11</v>
      </c>
      <c r="P1736">
        <f t="shared" si="428"/>
        <v>3</v>
      </c>
      <c r="Q1736">
        <f>IF(G1736="B",VLOOKUP(F1736,room_rates!$A$2:$G$8,3,FALSE),IF(G1736="P",VLOOKUP(F1736,room_rates!$A$2:$G$8,6,FALSE),IF(G1736="M",VLOOKUP(F1736,room_rates!$A$2:$G$8,7,FALSE),"")))</f>
        <v>120</v>
      </c>
      <c r="R1736">
        <f t="shared" si="429"/>
        <v>0</v>
      </c>
      <c r="S1736">
        <f>IF(J1736="Online Travel Agency",VLOOKUP(F1736,room_rates!$A$2:$G$8,3,FALSE)*15%,0)</f>
        <v>18</v>
      </c>
      <c r="T1736">
        <f t="shared" si="430"/>
        <v>1.2</v>
      </c>
      <c r="U1736">
        <f t="shared" si="431"/>
        <v>907.19999999999993</v>
      </c>
      <c r="V1736">
        <f t="shared" si="432"/>
        <v>9</v>
      </c>
    </row>
    <row r="1737" spans="1:22" ht="14.25" customHeight="1" x14ac:dyDescent="0.35">
      <c r="A1737" s="1">
        <v>1003594</v>
      </c>
      <c r="B1737" s="3">
        <v>45771</v>
      </c>
      <c r="C1737" s="3">
        <v>45771</v>
      </c>
      <c r="D1737" s="3">
        <v>45773</v>
      </c>
      <c r="E1737" s="1" t="s">
        <v>21</v>
      </c>
      <c r="F1737" s="1">
        <v>5</v>
      </c>
      <c r="G1737" s="1" t="s">
        <v>23</v>
      </c>
      <c r="H1737" s="1">
        <v>0</v>
      </c>
      <c r="I1737" s="1">
        <f t="shared" si="426"/>
        <v>0</v>
      </c>
      <c r="J1737" s="1" t="s">
        <v>20</v>
      </c>
      <c r="K1737" s="1">
        <v>1</v>
      </c>
      <c r="L1737" s="1" t="s">
        <v>19</v>
      </c>
      <c r="M1737" s="1" t="b">
        <v>0</v>
      </c>
      <c r="N1737" s="2" t="s">
        <v>17</v>
      </c>
      <c r="O1737">
        <f t="shared" si="427"/>
        <v>0</v>
      </c>
      <c r="P1737">
        <f t="shared" si="428"/>
        <v>2</v>
      </c>
      <c r="Q1737">
        <f>IF(G1737="B",VLOOKUP(F1737,room_rates!$A$2:$G$8,3,FALSE),IF(G1737="P",VLOOKUP(F1737,room_rates!$A$2:$G$8,6,FALSE),IF(G1737="M",VLOOKUP(F1737,room_rates!$A$2:$G$8,7,FALSE),"")))</f>
        <v>240</v>
      </c>
      <c r="R1737">
        <f t="shared" si="429"/>
        <v>0</v>
      </c>
      <c r="S1737">
        <f>IF(J1737="Online Travel Agency",VLOOKUP(F1737,room_rates!$A$2:$G$8,3,FALSE)*15%,0)</f>
        <v>0</v>
      </c>
      <c r="T1737">
        <f t="shared" si="430"/>
        <v>0</v>
      </c>
      <c r="U1737">
        <f t="shared" si="431"/>
        <v>480</v>
      </c>
      <c r="V1737">
        <f t="shared" si="432"/>
        <v>2</v>
      </c>
    </row>
    <row r="1738" spans="1:22" ht="14.25" customHeight="1" x14ac:dyDescent="0.35">
      <c r="A1738" s="1">
        <v>1003824</v>
      </c>
      <c r="B1738" s="3">
        <v>45771</v>
      </c>
      <c r="C1738" s="3">
        <v>45771</v>
      </c>
      <c r="D1738" s="3">
        <v>45774</v>
      </c>
      <c r="E1738" s="1" t="s">
        <v>21</v>
      </c>
      <c r="F1738" s="1">
        <v>4</v>
      </c>
      <c r="G1738" s="1" t="s">
        <v>23</v>
      </c>
      <c r="H1738" s="1">
        <v>0</v>
      </c>
      <c r="I1738" s="1">
        <f t="shared" si="426"/>
        <v>0</v>
      </c>
      <c r="J1738" s="1" t="s">
        <v>20</v>
      </c>
      <c r="K1738" s="1">
        <v>2</v>
      </c>
      <c r="L1738" s="1" t="s">
        <v>19</v>
      </c>
      <c r="M1738" s="1" t="b">
        <v>1</v>
      </c>
      <c r="N1738" s="2" t="s">
        <v>17</v>
      </c>
      <c r="O1738">
        <f t="shared" si="427"/>
        <v>0</v>
      </c>
      <c r="P1738">
        <f t="shared" si="428"/>
        <v>3</v>
      </c>
      <c r="Q1738">
        <f>IF(G1738="B",VLOOKUP(F1738,room_rates!$A$2:$G$8,3,FALSE),IF(G1738="P",VLOOKUP(F1738,room_rates!$A$2:$G$8,6,FALSE),IF(G1738="M",VLOOKUP(F1738,room_rates!$A$2:$G$8,7,FALSE),"")))</f>
        <v>230</v>
      </c>
      <c r="R1738">
        <f t="shared" si="429"/>
        <v>0</v>
      </c>
      <c r="S1738">
        <f>IF(J1738="Online Travel Agency",VLOOKUP(F1738,room_rates!$A$2:$G$8,3,FALSE)*15%,0)</f>
        <v>0</v>
      </c>
      <c r="T1738">
        <f t="shared" si="430"/>
        <v>2.3000000000000003</v>
      </c>
      <c r="U1738">
        <f t="shared" si="431"/>
        <v>1366.1999999999998</v>
      </c>
      <c r="V1738">
        <f t="shared" si="432"/>
        <v>6</v>
      </c>
    </row>
    <row r="1739" spans="1:22" ht="14.25" customHeight="1" x14ac:dyDescent="0.35">
      <c r="A1739" s="1">
        <v>1003902</v>
      </c>
      <c r="B1739" s="3">
        <v>45763</v>
      </c>
      <c r="C1739" s="3">
        <v>45771</v>
      </c>
      <c r="D1739" s="3">
        <v>45773</v>
      </c>
      <c r="E1739" s="1" t="s">
        <v>13</v>
      </c>
      <c r="F1739" s="1">
        <v>6</v>
      </c>
      <c r="G1739" s="1" t="s">
        <v>23</v>
      </c>
      <c r="H1739" s="1">
        <v>0</v>
      </c>
      <c r="I1739" s="1">
        <f t="shared" si="426"/>
        <v>0</v>
      </c>
      <c r="J1739" s="1" t="s">
        <v>24</v>
      </c>
      <c r="K1739" s="1">
        <v>3</v>
      </c>
      <c r="L1739" s="1" t="s">
        <v>16</v>
      </c>
      <c r="M1739" s="1" t="b">
        <v>1</v>
      </c>
      <c r="N1739" s="2" t="s">
        <v>17</v>
      </c>
      <c r="O1739">
        <f t="shared" si="427"/>
        <v>8</v>
      </c>
      <c r="P1739">
        <f t="shared" si="428"/>
        <v>2</v>
      </c>
      <c r="Q1739">
        <f>IF(G1739="B",VLOOKUP(F1739,room_rates!$A$2:$G$8,3,FALSE),IF(G1739="P",VLOOKUP(F1739,room_rates!$A$2:$G$8,6,FALSE),IF(G1739="M",VLOOKUP(F1739,room_rates!$A$2:$G$8,7,FALSE),"")))</f>
        <v>350</v>
      </c>
      <c r="R1739">
        <f t="shared" si="429"/>
        <v>0</v>
      </c>
      <c r="S1739">
        <f>IF(J1739="Online Travel Agency",VLOOKUP(F1739,room_rates!$A$2:$G$8,3,FALSE)*15%,0)</f>
        <v>52.5</v>
      </c>
      <c r="T1739">
        <f t="shared" si="430"/>
        <v>3.5</v>
      </c>
      <c r="U1739">
        <f t="shared" si="431"/>
        <v>1764</v>
      </c>
      <c r="V1739">
        <f t="shared" si="432"/>
        <v>6</v>
      </c>
    </row>
    <row r="1740" spans="1:22" ht="14.25" customHeight="1" x14ac:dyDescent="0.35">
      <c r="A1740" s="1">
        <v>1003968</v>
      </c>
      <c r="B1740" s="3">
        <v>45771</v>
      </c>
      <c r="C1740" s="3">
        <v>45771</v>
      </c>
      <c r="D1740" s="3">
        <v>45773</v>
      </c>
      <c r="E1740" s="1" t="s">
        <v>18</v>
      </c>
      <c r="F1740" s="1">
        <v>1</v>
      </c>
      <c r="G1740" s="1" t="s">
        <v>23</v>
      </c>
      <c r="H1740" s="1">
        <v>0</v>
      </c>
      <c r="I1740" s="1">
        <f t="shared" si="426"/>
        <v>0</v>
      </c>
      <c r="J1740" s="1" t="s">
        <v>20</v>
      </c>
      <c r="K1740" s="1">
        <v>2</v>
      </c>
      <c r="L1740" s="1" t="s">
        <v>16</v>
      </c>
      <c r="M1740" s="1" t="b">
        <v>0</v>
      </c>
      <c r="N1740" s="2" t="s">
        <v>17</v>
      </c>
      <c r="O1740">
        <f t="shared" si="427"/>
        <v>0</v>
      </c>
      <c r="P1740">
        <f t="shared" si="428"/>
        <v>2</v>
      </c>
      <c r="Q1740">
        <f>IF(G1740="B",VLOOKUP(F1740,room_rates!$A$2:$G$8,3,FALSE),IF(G1740="P",VLOOKUP(F1740,room_rates!$A$2:$G$8,6,FALSE),IF(G1740="M",VLOOKUP(F1740,room_rates!$A$2:$G$8,7,FALSE),"")))</f>
        <v>120</v>
      </c>
      <c r="R1740">
        <f t="shared" si="429"/>
        <v>0</v>
      </c>
      <c r="S1740">
        <f>IF(J1740="Online Travel Agency",VLOOKUP(F1740,room_rates!$A$2:$G$8,3,FALSE)*15%,0)</f>
        <v>0</v>
      </c>
      <c r="T1740">
        <f t="shared" si="430"/>
        <v>0</v>
      </c>
      <c r="U1740">
        <f t="shared" si="431"/>
        <v>480</v>
      </c>
      <c r="V1740">
        <f t="shared" si="432"/>
        <v>4</v>
      </c>
    </row>
    <row r="1741" spans="1:22" ht="14.25" customHeight="1" x14ac:dyDescent="0.35">
      <c r="A1741" s="1">
        <v>1003983</v>
      </c>
      <c r="B1741" s="3">
        <v>45771</v>
      </c>
      <c r="C1741" s="3">
        <v>45771</v>
      </c>
      <c r="D1741" s="3">
        <v>45772</v>
      </c>
      <c r="E1741" s="1" t="s">
        <v>21</v>
      </c>
      <c r="F1741" s="1">
        <v>3</v>
      </c>
      <c r="G1741" s="1" t="s">
        <v>23</v>
      </c>
      <c r="H1741" s="1">
        <v>0</v>
      </c>
      <c r="I1741" s="1">
        <f t="shared" si="426"/>
        <v>0</v>
      </c>
      <c r="J1741" s="1" t="s">
        <v>20</v>
      </c>
      <c r="K1741" s="1">
        <v>2</v>
      </c>
      <c r="L1741" s="1" t="s">
        <v>19</v>
      </c>
      <c r="M1741" s="1" t="b">
        <v>1</v>
      </c>
      <c r="N1741" s="2" t="s">
        <v>17</v>
      </c>
      <c r="O1741">
        <f t="shared" si="427"/>
        <v>0</v>
      </c>
      <c r="P1741">
        <f t="shared" si="428"/>
        <v>1</v>
      </c>
      <c r="Q1741">
        <f>IF(G1741="B",VLOOKUP(F1741,room_rates!$A$2:$G$8,3,FALSE),IF(G1741="P",VLOOKUP(F1741,room_rates!$A$2:$G$8,6,FALSE),IF(G1741="M",VLOOKUP(F1741,room_rates!$A$2:$G$8,7,FALSE),"")))</f>
        <v>220</v>
      </c>
      <c r="R1741">
        <f t="shared" si="429"/>
        <v>0</v>
      </c>
      <c r="S1741">
        <f>IF(J1741="Online Travel Agency",VLOOKUP(F1741,room_rates!$A$2:$G$8,3,FALSE)*15%,0)</f>
        <v>0</v>
      </c>
      <c r="T1741">
        <f t="shared" si="430"/>
        <v>2.2000000000000002</v>
      </c>
      <c r="U1741">
        <f t="shared" si="431"/>
        <v>435.6</v>
      </c>
      <c r="V1741">
        <f t="shared" si="432"/>
        <v>2</v>
      </c>
    </row>
    <row r="1742" spans="1:22" ht="14.25" customHeight="1" x14ac:dyDescent="0.35">
      <c r="A1742" s="1">
        <v>1000981</v>
      </c>
      <c r="B1742" s="3">
        <v>45761</v>
      </c>
      <c r="C1742" s="3">
        <v>45772</v>
      </c>
      <c r="D1742" s="3">
        <v>45773</v>
      </c>
      <c r="E1742" s="1" t="s">
        <v>21</v>
      </c>
      <c r="F1742" s="1">
        <v>3</v>
      </c>
      <c r="G1742" s="1" t="s">
        <v>23</v>
      </c>
      <c r="H1742" s="1">
        <v>0</v>
      </c>
      <c r="I1742" s="1">
        <f t="shared" si="426"/>
        <v>0</v>
      </c>
      <c r="J1742" s="1" t="s">
        <v>24</v>
      </c>
      <c r="K1742" s="1">
        <v>1</v>
      </c>
      <c r="L1742" s="1" t="s">
        <v>16</v>
      </c>
      <c r="M1742" s="1" t="b">
        <v>0</v>
      </c>
      <c r="N1742" s="2" t="s">
        <v>17</v>
      </c>
      <c r="O1742">
        <f t="shared" si="427"/>
        <v>11</v>
      </c>
      <c r="P1742">
        <f t="shared" si="428"/>
        <v>1</v>
      </c>
      <c r="Q1742">
        <f>IF(G1742="B",VLOOKUP(F1742,room_rates!$A$2:$G$8,3,FALSE),IF(G1742="P",VLOOKUP(F1742,room_rates!$A$2:$G$8,6,FALSE),IF(G1742="M",VLOOKUP(F1742,room_rates!$A$2:$G$8,7,FALSE),"")))</f>
        <v>220</v>
      </c>
      <c r="R1742">
        <f t="shared" si="429"/>
        <v>0</v>
      </c>
      <c r="S1742">
        <f>IF(J1742="Online Travel Agency",VLOOKUP(F1742,room_rates!$A$2:$G$8,3,FALSE)*15%,0)</f>
        <v>33</v>
      </c>
      <c r="T1742">
        <f t="shared" si="430"/>
        <v>0</v>
      </c>
      <c r="U1742">
        <f t="shared" si="431"/>
        <v>187</v>
      </c>
      <c r="V1742">
        <f t="shared" si="432"/>
        <v>1</v>
      </c>
    </row>
    <row r="1743" spans="1:22" ht="14.25" customHeight="1" x14ac:dyDescent="0.35">
      <c r="A1743" s="1">
        <v>1001034</v>
      </c>
      <c r="B1743" s="3">
        <v>45763</v>
      </c>
      <c r="C1743" s="3">
        <v>45772</v>
      </c>
      <c r="D1743" s="3">
        <v>45775</v>
      </c>
      <c r="E1743" s="1" t="s">
        <v>21</v>
      </c>
      <c r="F1743" s="1">
        <v>5</v>
      </c>
      <c r="G1743" s="1" t="s">
        <v>23</v>
      </c>
      <c r="H1743" s="1">
        <v>0</v>
      </c>
      <c r="I1743" s="1">
        <f t="shared" si="426"/>
        <v>0</v>
      </c>
      <c r="J1743" s="1" t="s">
        <v>24</v>
      </c>
      <c r="K1743" s="1">
        <v>2</v>
      </c>
      <c r="L1743" s="1" t="s">
        <v>16</v>
      </c>
      <c r="M1743" s="1" t="b">
        <v>0</v>
      </c>
      <c r="N1743" s="2" t="s">
        <v>17</v>
      </c>
      <c r="O1743">
        <f t="shared" si="427"/>
        <v>9</v>
      </c>
      <c r="P1743">
        <f t="shared" si="428"/>
        <v>3</v>
      </c>
      <c r="Q1743">
        <f>IF(G1743="B",VLOOKUP(F1743,room_rates!$A$2:$G$8,3,FALSE),IF(G1743="P",VLOOKUP(F1743,room_rates!$A$2:$G$8,6,FALSE),IF(G1743="M",VLOOKUP(F1743,room_rates!$A$2:$G$8,7,FALSE),"")))</f>
        <v>240</v>
      </c>
      <c r="R1743">
        <f t="shared" si="429"/>
        <v>0</v>
      </c>
      <c r="S1743">
        <f>IF(J1743="Online Travel Agency",VLOOKUP(F1743,room_rates!$A$2:$G$8,3,FALSE)*15%,0)</f>
        <v>36</v>
      </c>
      <c r="T1743">
        <f t="shared" si="430"/>
        <v>0</v>
      </c>
      <c r="U1743">
        <f t="shared" si="431"/>
        <v>1224</v>
      </c>
      <c r="V1743">
        <f t="shared" si="432"/>
        <v>6</v>
      </c>
    </row>
    <row r="1744" spans="1:22" ht="14.25" customHeight="1" x14ac:dyDescent="0.35">
      <c r="A1744" s="1">
        <v>1001475</v>
      </c>
      <c r="B1744" s="3">
        <v>45772</v>
      </c>
      <c r="C1744" s="3">
        <v>45772</v>
      </c>
      <c r="D1744" s="3">
        <v>45773</v>
      </c>
      <c r="E1744" s="1" t="s">
        <v>18</v>
      </c>
      <c r="F1744" s="1">
        <v>1</v>
      </c>
      <c r="G1744" s="1" t="s">
        <v>23</v>
      </c>
      <c r="H1744" s="1">
        <v>0</v>
      </c>
      <c r="I1744" s="1">
        <f t="shared" si="426"/>
        <v>0</v>
      </c>
      <c r="J1744" s="1" t="s">
        <v>20</v>
      </c>
      <c r="K1744" s="1">
        <v>3</v>
      </c>
      <c r="L1744" s="1" t="s">
        <v>16</v>
      </c>
      <c r="M1744" s="1" t="b">
        <v>0</v>
      </c>
      <c r="N1744" s="2" t="s">
        <v>17</v>
      </c>
      <c r="O1744">
        <f t="shared" si="427"/>
        <v>0</v>
      </c>
      <c r="P1744">
        <f t="shared" si="428"/>
        <v>1</v>
      </c>
      <c r="Q1744">
        <f>IF(G1744="B",VLOOKUP(F1744,room_rates!$A$2:$G$8,3,FALSE),IF(G1744="P",VLOOKUP(F1744,room_rates!$A$2:$G$8,6,FALSE),IF(G1744="M",VLOOKUP(F1744,room_rates!$A$2:$G$8,7,FALSE),"")))</f>
        <v>120</v>
      </c>
      <c r="R1744">
        <f t="shared" si="429"/>
        <v>0</v>
      </c>
      <c r="S1744">
        <f>IF(J1744="Online Travel Agency",VLOOKUP(F1744,room_rates!$A$2:$G$8,3,FALSE)*15%,0)</f>
        <v>0</v>
      </c>
      <c r="T1744">
        <f t="shared" si="430"/>
        <v>0</v>
      </c>
      <c r="U1744">
        <f t="shared" si="431"/>
        <v>360</v>
      </c>
      <c r="V1744">
        <f t="shared" si="432"/>
        <v>3</v>
      </c>
    </row>
    <row r="1745" spans="1:22" ht="14.25" customHeight="1" x14ac:dyDescent="0.35">
      <c r="A1745" s="1">
        <v>1001528</v>
      </c>
      <c r="B1745" s="3">
        <v>45732</v>
      </c>
      <c r="C1745" s="3">
        <v>45772</v>
      </c>
      <c r="D1745" s="3">
        <v>45775</v>
      </c>
      <c r="E1745" s="1" t="s">
        <v>13</v>
      </c>
      <c r="F1745" s="1">
        <v>6</v>
      </c>
      <c r="G1745" s="1" t="s">
        <v>23</v>
      </c>
      <c r="H1745" s="1">
        <v>0</v>
      </c>
      <c r="I1745" s="1">
        <f t="shared" si="426"/>
        <v>0</v>
      </c>
      <c r="J1745" s="1" t="s">
        <v>15</v>
      </c>
      <c r="K1745" s="1">
        <v>1</v>
      </c>
      <c r="L1745" s="1" t="s">
        <v>19</v>
      </c>
      <c r="M1745" s="1" t="b">
        <v>0</v>
      </c>
      <c r="N1745" s="2" t="s">
        <v>17</v>
      </c>
      <c r="O1745">
        <f t="shared" si="427"/>
        <v>40</v>
      </c>
      <c r="P1745">
        <f t="shared" si="428"/>
        <v>3</v>
      </c>
      <c r="Q1745">
        <f>IF(G1745="B",VLOOKUP(F1745,room_rates!$A$2:$G$8,3,FALSE),IF(G1745="P",VLOOKUP(F1745,room_rates!$A$2:$G$8,6,FALSE),IF(G1745="M",VLOOKUP(F1745,room_rates!$A$2:$G$8,7,FALSE),"")))</f>
        <v>350</v>
      </c>
      <c r="R1745">
        <f t="shared" si="429"/>
        <v>0</v>
      </c>
      <c r="S1745">
        <f>IF(J1745="Online Travel Agency",VLOOKUP(F1745,room_rates!$A$2:$G$8,3,FALSE)*15%,0)</f>
        <v>0</v>
      </c>
      <c r="T1745">
        <f t="shared" si="430"/>
        <v>0</v>
      </c>
      <c r="U1745">
        <f t="shared" si="431"/>
        <v>1050</v>
      </c>
      <c r="V1745">
        <f t="shared" si="432"/>
        <v>3</v>
      </c>
    </row>
    <row r="1746" spans="1:22" ht="14.25" customHeight="1" x14ac:dyDescent="0.35">
      <c r="A1746" s="1">
        <v>1002779</v>
      </c>
      <c r="B1746" s="3">
        <v>45758</v>
      </c>
      <c r="C1746" s="3">
        <v>45772</v>
      </c>
      <c r="D1746" s="3">
        <v>45775</v>
      </c>
      <c r="E1746" s="1" t="s">
        <v>13</v>
      </c>
      <c r="F1746" s="1">
        <v>6</v>
      </c>
      <c r="G1746" s="1" t="s">
        <v>23</v>
      </c>
      <c r="H1746" s="1">
        <v>0</v>
      </c>
      <c r="I1746" s="1">
        <f t="shared" si="426"/>
        <v>0</v>
      </c>
      <c r="J1746" s="1" t="s">
        <v>15</v>
      </c>
      <c r="K1746" s="1">
        <v>1</v>
      </c>
      <c r="L1746" s="1" t="s">
        <v>19</v>
      </c>
      <c r="M1746" s="1" t="b">
        <v>0</v>
      </c>
      <c r="N1746" s="2" t="s">
        <v>17</v>
      </c>
      <c r="O1746">
        <f t="shared" si="427"/>
        <v>14</v>
      </c>
      <c r="P1746">
        <f t="shared" si="428"/>
        <v>3</v>
      </c>
      <c r="Q1746">
        <f>IF(G1746="B",VLOOKUP(F1746,room_rates!$A$2:$G$8,3,FALSE),IF(G1746="P",VLOOKUP(F1746,room_rates!$A$2:$G$8,6,FALSE),IF(G1746="M",VLOOKUP(F1746,room_rates!$A$2:$G$8,7,FALSE),"")))</f>
        <v>350</v>
      </c>
      <c r="R1746">
        <f t="shared" si="429"/>
        <v>0</v>
      </c>
      <c r="S1746">
        <f>IF(J1746="Online Travel Agency",VLOOKUP(F1746,room_rates!$A$2:$G$8,3,FALSE)*15%,0)</f>
        <v>0</v>
      </c>
      <c r="T1746">
        <f t="shared" si="430"/>
        <v>0</v>
      </c>
      <c r="U1746">
        <f t="shared" si="431"/>
        <v>1050</v>
      </c>
      <c r="V1746">
        <f t="shared" si="432"/>
        <v>3</v>
      </c>
    </row>
    <row r="1747" spans="1:22" ht="14.25" customHeight="1" x14ac:dyDescent="0.35">
      <c r="A1747" s="1">
        <v>1002847</v>
      </c>
      <c r="B1747" s="3">
        <v>45753</v>
      </c>
      <c r="C1747" s="3">
        <v>45772</v>
      </c>
      <c r="D1747" s="3">
        <v>45774</v>
      </c>
      <c r="E1747" s="1" t="s">
        <v>13</v>
      </c>
      <c r="F1747" s="1">
        <v>6</v>
      </c>
      <c r="G1747" s="1" t="s">
        <v>23</v>
      </c>
      <c r="H1747" s="1">
        <v>0</v>
      </c>
      <c r="I1747" s="1">
        <f t="shared" si="426"/>
        <v>0</v>
      </c>
      <c r="J1747" s="1" t="s">
        <v>15</v>
      </c>
      <c r="K1747" s="1">
        <v>3</v>
      </c>
      <c r="L1747" s="1" t="s">
        <v>16</v>
      </c>
      <c r="M1747" s="1" t="b">
        <v>0</v>
      </c>
      <c r="N1747" s="2" t="s">
        <v>17</v>
      </c>
      <c r="O1747">
        <f t="shared" si="427"/>
        <v>19</v>
      </c>
      <c r="P1747">
        <f t="shared" si="428"/>
        <v>2</v>
      </c>
      <c r="Q1747">
        <f>IF(G1747="B",VLOOKUP(F1747,room_rates!$A$2:$G$8,3,FALSE),IF(G1747="P",VLOOKUP(F1747,room_rates!$A$2:$G$8,6,FALSE),IF(G1747="M",VLOOKUP(F1747,room_rates!$A$2:$G$8,7,FALSE),"")))</f>
        <v>350</v>
      </c>
      <c r="R1747">
        <f t="shared" si="429"/>
        <v>0</v>
      </c>
      <c r="S1747">
        <f>IF(J1747="Online Travel Agency",VLOOKUP(F1747,room_rates!$A$2:$G$8,3,FALSE)*15%,0)</f>
        <v>0</v>
      </c>
      <c r="T1747">
        <f t="shared" si="430"/>
        <v>0</v>
      </c>
      <c r="U1747">
        <f t="shared" si="431"/>
        <v>2100</v>
      </c>
      <c r="V1747">
        <f t="shared" si="432"/>
        <v>6</v>
      </c>
    </row>
    <row r="1748" spans="1:22" ht="14.25" customHeight="1" x14ac:dyDescent="0.35">
      <c r="A1748" s="1">
        <v>1003244</v>
      </c>
      <c r="B1748" s="3">
        <v>45731</v>
      </c>
      <c r="C1748" s="3">
        <v>45772</v>
      </c>
      <c r="D1748" s="3">
        <v>45773</v>
      </c>
      <c r="E1748" s="1" t="s">
        <v>13</v>
      </c>
      <c r="F1748" s="1">
        <v>6</v>
      </c>
      <c r="G1748" s="1" t="s">
        <v>23</v>
      </c>
      <c r="H1748" s="1">
        <v>0</v>
      </c>
      <c r="I1748" s="1">
        <f t="shared" si="426"/>
        <v>0</v>
      </c>
      <c r="J1748" s="1" t="s">
        <v>15</v>
      </c>
      <c r="K1748" s="1">
        <v>1</v>
      </c>
      <c r="L1748" s="1" t="s">
        <v>19</v>
      </c>
      <c r="M1748" s="1" t="b">
        <v>0</v>
      </c>
      <c r="N1748" s="2" t="s">
        <v>17</v>
      </c>
      <c r="O1748">
        <f t="shared" si="427"/>
        <v>41</v>
      </c>
      <c r="P1748">
        <f t="shared" si="428"/>
        <v>1</v>
      </c>
      <c r="Q1748">
        <f>IF(G1748="B",VLOOKUP(F1748,room_rates!$A$2:$G$8,3,FALSE),IF(G1748="P",VLOOKUP(F1748,room_rates!$A$2:$G$8,6,FALSE),IF(G1748="M",VLOOKUP(F1748,room_rates!$A$2:$G$8,7,FALSE),"")))</f>
        <v>350</v>
      </c>
      <c r="R1748">
        <f t="shared" si="429"/>
        <v>0</v>
      </c>
      <c r="S1748">
        <f>IF(J1748="Online Travel Agency",VLOOKUP(F1748,room_rates!$A$2:$G$8,3,FALSE)*15%,0)</f>
        <v>0</v>
      </c>
      <c r="T1748">
        <f t="shared" si="430"/>
        <v>0</v>
      </c>
      <c r="U1748">
        <f t="shared" si="431"/>
        <v>350</v>
      </c>
      <c r="V1748">
        <f t="shared" si="432"/>
        <v>1</v>
      </c>
    </row>
    <row r="1749" spans="1:22" ht="14.25" customHeight="1" x14ac:dyDescent="0.35">
      <c r="A1749" s="1">
        <v>1003787</v>
      </c>
      <c r="B1749" s="3">
        <v>45740</v>
      </c>
      <c r="C1749" s="3">
        <v>45772</v>
      </c>
      <c r="D1749" s="3">
        <v>45775</v>
      </c>
      <c r="E1749" s="1" t="s">
        <v>13</v>
      </c>
      <c r="F1749" s="1">
        <v>6</v>
      </c>
      <c r="G1749" s="1" t="s">
        <v>23</v>
      </c>
      <c r="H1749" s="1">
        <v>0</v>
      </c>
      <c r="I1749" s="1">
        <f t="shared" si="426"/>
        <v>0</v>
      </c>
      <c r="J1749" s="1" t="s">
        <v>15</v>
      </c>
      <c r="K1749" s="1">
        <v>2</v>
      </c>
      <c r="L1749" s="1" t="s">
        <v>19</v>
      </c>
      <c r="M1749" s="1" t="b">
        <v>1</v>
      </c>
      <c r="N1749" s="2" t="s">
        <v>17</v>
      </c>
      <c r="O1749">
        <f t="shared" si="427"/>
        <v>32</v>
      </c>
      <c r="P1749">
        <f t="shared" si="428"/>
        <v>3</v>
      </c>
      <c r="Q1749">
        <f>IF(G1749="B",VLOOKUP(F1749,room_rates!$A$2:$G$8,3,FALSE),IF(G1749="P",VLOOKUP(F1749,room_rates!$A$2:$G$8,6,FALSE),IF(G1749="M",VLOOKUP(F1749,room_rates!$A$2:$G$8,7,FALSE),"")))</f>
        <v>350</v>
      </c>
      <c r="R1749">
        <f t="shared" si="429"/>
        <v>0</v>
      </c>
      <c r="S1749">
        <f>IF(J1749="Online Travel Agency",VLOOKUP(F1749,room_rates!$A$2:$G$8,3,FALSE)*15%,0)</f>
        <v>0</v>
      </c>
      <c r="T1749">
        <f t="shared" si="430"/>
        <v>3.5</v>
      </c>
      <c r="U1749">
        <f t="shared" si="431"/>
        <v>2079</v>
      </c>
      <c r="V1749">
        <f t="shared" si="432"/>
        <v>6</v>
      </c>
    </row>
    <row r="1750" spans="1:22" ht="14.25" customHeight="1" x14ac:dyDescent="0.35">
      <c r="A1750" s="1">
        <v>1003861</v>
      </c>
      <c r="B1750" s="3">
        <v>45772</v>
      </c>
      <c r="C1750" s="3">
        <v>45772</v>
      </c>
      <c r="D1750" s="3">
        <v>45773</v>
      </c>
      <c r="E1750" s="1" t="s">
        <v>13</v>
      </c>
      <c r="F1750" s="1">
        <v>6</v>
      </c>
      <c r="G1750" s="1" t="s">
        <v>23</v>
      </c>
      <c r="H1750" s="1">
        <v>0</v>
      </c>
      <c r="I1750" s="1">
        <f t="shared" si="426"/>
        <v>0</v>
      </c>
      <c r="J1750" s="1" t="s">
        <v>20</v>
      </c>
      <c r="K1750" s="1">
        <v>2</v>
      </c>
      <c r="L1750" s="1" t="s">
        <v>19</v>
      </c>
      <c r="M1750" s="1" t="b">
        <v>0</v>
      </c>
      <c r="N1750" s="2" t="s">
        <v>17</v>
      </c>
      <c r="O1750">
        <f t="shared" si="427"/>
        <v>0</v>
      </c>
      <c r="P1750">
        <f t="shared" si="428"/>
        <v>1</v>
      </c>
      <c r="Q1750">
        <f>IF(G1750="B",VLOOKUP(F1750,room_rates!$A$2:$G$8,3,FALSE),IF(G1750="P",VLOOKUP(F1750,room_rates!$A$2:$G$8,6,FALSE),IF(G1750="M",VLOOKUP(F1750,room_rates!$A$2:$G$8,7,FALSE),"")))</f>
        <v>350</v>
      </c>
      <c r="R1750">
        <f t="shared" si="429"/>
        <v>0</v>
      </c>
      <c r="S1750">
        <f>IF(J1750="Online Travel Agency",VLOOKUP(F1750,room_rates!$A$2:$G$8,3,FALSE)*15%,0)</f>
        <v>0</v>
      </c>
      <c r="T1750">
        <f t="shared" si="430"/>
        <v>0</v>
      </c>
      <c r="U1750">
        <f t="shared" si="431"/>
        <v>700</v>
      </c>
      <c r="V1750">
        <f t="shared" si="432"/>
        <v>2</v>
      </c>
    </row>
    <row r="1751" spans="1:22" ht="14.25" customHeight="1" x14ac:dyDescent="0.35">
      <c r="A1751" s="1">
        <v>1000699</v>
      </c>
      <c r="B1751" s="3">
        <v>45756</v>
      </c>
      <c r="C1751" s="3">
        <v>45773</v>
      </c>
      <c r="D1751" s="3">
        <v>45775</v>
      </c>
      <c r="E1751" s="1" t="s">
        <v>13</v>
      </c>
      <c r="F1751" s="1">
        <v>6</v>
      </c>
      <c r="G1751" s="1" t="s">
        <v>23</v>
      </c>
      <c r="H1751" s="1">
        <v>0</v>
      </c>
      <c r="I1751" s="1">
        <f t="shared" si="426"/>
        <v>0</v>
      </c>
      <c r="J1751" s="1" t="s">
        <v>24</v>
      </c>
      <c r="K1751" s="1">
        <v>1</v>
      </c>
      <c r="L1751" s="1" t="s">
        <v>19</v>
      </c>
      <c r="M1751" s="1" t="b">
        <v>0</v>
      </c>
      <c r="N1751" s="2" t="s">
        <v>17</v>
      </c>
      <c r="O1751">
        <f t="shared" si="427"/>
        <v>17</v>
      </c>
      <c r="P1751">
        <f t="shared" si="428"/>
        <v>2</v>
      </c>
      <c r="Q1751">
        <f>IF(G1751="B",VLOOKUP(F1751,room_rates!$A$2:$G$8,3,FALSE),IF(G1751="P",VLOOKUP(F1751,room_rates!$A$2:$G$8,6,FALSE),IF(G1751="M",VLOOKUP(F1751,room_rates!$A$2:$G$8,7,FALSE),"")))</f>
        <v>350</v>
      </c>
      <c r="R1751">
        <f t="shared" si="429"/>
        <v>0</v>
      </c>
      <c r="S1751">
        <f>IF(J1751="Online Travel Agency",VLOOKUP(F1751,room_rates!$A$2:$G$8,3,FALSE)*15%,0)</f>
        <v>52.5</v>
      </c>
      <c r="T1751">
        <f t="shared" si="430"/>
        <v>0</v>
      </c>
      <c r="U1751">
        <f t="shared" si="431"/>
        <v>595</v>
      </c>
      <c r="V1751">
        <f t="shared" si="432"/>
        <v>2</v>
      </c>
    </row>
    <row r="1752" spans="1:22" ht="14.25" customHeight="1" x14ac:dyDescent="0.35">
      <c r="A1752" s="1">
        <v>1001365</v>
      </c>
      <c r="B1752" s="3">
        <v>45773</v>
      </c>
      <c r="C1752" s="3">
        <v>45773</v>
      </c>
      <c r="D1752" s="3">
        <v>45776</v>
      </c>
      <c r="E1752" s="1" t="s">
        <v>21</v>
      </c>
      <c r="F1752" s="1">
        <v>5</v>
      </c>
      <c r="G1752" s="1" t="s">
        <v>23</v>
      </c>
      <c r="H1752" s="1">
        <v>0</v>
      </c>
      <c r="I1752" s="1">
        <f t="shared" si="426"/>
        <v>0</v>
      </c>
      <c r="J1752" s="1" t="s">
        <v>20</v>
      </c>
      <c r="K1752" s="1">
        <v>2</v>
      </c>
      <c r="L1752" s="1" t="s">
        <v>19</v>
      </c>
      <c r="M1752" s="1" t="b">
        <v>1</v>
      </c>
      <c r="N1752" s="2" t="s">
        <v>17</v>
      </c>
      <c r="O1752">
        <f t="shared" si="427"/>
        <v>0</v>
      </c>
      <c r="P1752">
        <f t="shared" si="428"/>
        <v>3</v>
      </c>
      <c r="Q1752">
        <f>IF(G1752="B",VLOOKUP(F1752,room_rates!$A$2:$G$8,3,FALSE),IF(G1752="P",VLOOKUP(F1752,room_rates!$A$2:$G$8,6,FALSE),IF(G1752="M",VLOOKUP(F1752,room_rates!$A$2:$G$8,7,FALSE),"")))</f>
        <v>240</v>
      </c>
      <c r="R1752">
        <f t="shared" si="429"/>
        <v>0</v>
      </c>
      <c r="S1752">
        <f>IF(J1752="Online Travel Agency",VLOOKUP(F1752,room_rates!$A$2:$G$8,3,FALSE)*15%,0)</f>
        <v>0</v>
      </c>
      <c r="T1752">
        <f t="shared" si="430"/>
        <v>2.4</v>
      </c>
      <c r="U1752">
        <f t="shared" si="431"/>
        <v>1425.6</v>
      </c>
      <c r="V1752">
        <f t="shared" si="432"/>
        <v>6</v>
      </c>
    </row>
    <row r="1753" spans="1:22" ht="14.25" customHeight="1" x14ac:dyDescent="0.35">
      <c r="A1753" s="1">
        <v>1001516</v>
      </c>
      <c r="B1753" s="3">
        <v>45773</v>
      </c>
      <c r="C1753" s="3">
        <v>45773</v>
      </c>
      <c r="D1753" s="3">
        <v>45774</v>
      </c>
      <c r="E1753" s="1" t="s">
        <v>13</v>
      </c>
      <c r="F1753" s="1">
        <v>7</v>
      </c>
      <c r="G1753" s="1" t="s">
        <v>23</v>
      </c>
      <c r="H1753" s="1">
        <v>0</v>
      </c>
      <c r="I1753" s="1">
        <f t="shared" si="426"/>
        <v>0</v>
      </c>
      <c r="J1753" s="1" t="s">
        <v>20</v>
      </c>
      <c r="K1753" s="1">
        <v>3</v>
      </c>
      <c r="L1753" s="1" t="s">
        <v>19</v>
      </c>
      <c r="M1753" s="1" t="b">
        <v>1</v>
      </c>
      <c r="N1753" s="2" t="s">
        <v>17</v>
      </c>
      <c r="O1753">
        <f t="shared" si="427"/>
        <v>0</v>
      </c>
      <c r="P1753">
        <f t="shared" si="428"/>
        <v>1</v>
      </c>
      <c r="Q1753">
        <f>IF(G1753="B",VLOOKUP(F1753,room_rates!$A$2:$G$8,3,FALSE),IF(G1753="P",VLOOKUP(F1753,room_rates!$A$2:$G$8,6,FALSE),IF(G1753="M",VLOOKUP(F1753,room_rates!$A$2:$G$8,7,FALSE),"")))</f>
        <v>450</v>
      </c>
      <c r="R1753">
        <f t="shared" si="429"/>
        <v>0</v>
      </c>
      <c r="S1753">
        <f>IF(J1753="Online Travel Agency",VLOOKUP(F1753,room_rates!$A$2:$G$8,3,FALSE)*15%,0)</f>
        <v>0</v>
      </c>
      <c r="T1753">
        <f t="shared" si="430"/>
        <v>4.5</v>
      </c>
      <c r="U1753">
        <f t="shared" si="431"/>
        <v>1336.5</v>
      </c>
      <c r="V1753">
        <f t="shared" si="432"/>
        <v>3</v>
      </c>
    </row>
    <row r="1754" spans="1:22" ht="14.25" customHeight="1" x14ac:dyDescent="0.35">
      <c r="A1754" s="1">
        <v>1001967</v>
      </c>
      <c r="B1754" s="3">
        <v>45773</v>
      </c>
      <c r="C1754" s="3">
        <v>45773</v>
      </c>
      <c r="D1754" s="3">
        <v>45774</v>
      </c>
      <c r="E1754" s="1" t="s">
        <v>18</v>
      </c>
      <c r="F1754" s="1">
        <v>1</v>
      </c>
      <c r="G1754" s="1" t="s">
        <v>23</v>
      </c>
      <c r="H1754" s="1">
        <v>0</v>
      </c>
      <c r="I1754" s="1">
        <f t="shared" si="426"/>
        <v>0</v>
      </c>
      <c r="J1754" s="1" t="s">
        <v>20</v>
      </c>
      <c r="K1754" s="1">
        <v>1</v>
      </c>
      <c r="L1754" s="1" t="s">
        <v>19</v>
      </c>
      <c r="M1754" s="1" t="b">
        <v>0</v>
      </c>
      <c r="N1754" s="2" t="s">
        <v>17</v>
      </c>
      <c r="O1754">
        <f t="shared" si="427"/>
        <v>0</v>
      </c>
      <c r="P1754">
        <f t="shared" si="428"/>
        <v>1</v>
      </c>
      <c r="Q1754">
        <f>IF(G1754="B",VLOOKUP(F1754,room_rates!$A$2:$G$8,3,FALSE),IF(G1754="P",VLOOKUP(F1754,room_rates!$A$2:$G$8,6,FALSE),IF(G1754="M",VLOOKUP(F1754,room_rates!$A$2:$G$8,7,FALSE),"")))</f>
        <v>120</v>
      </c>
      <c r="R1754">
        <f t="shared" si="429"/>
        <v>0</v>
      </c>
      <c r="S1754">
        <f>IF(J1754="Online Travel Agency",VLOOKUP(F1754,room_rates!$A$2:$G$8,3,FALSE)*15%,0)</f>
        <v>0</v>
      </c>
      <c r="T1754">
        <f t="shared" si="430"/>
        <v>0</v>
      </c>
      <c r="U1754">
        <f t="shared" si="431"/>
        <v>120</v>
      </c>
      <c r="V1754">
        <f t="shared" si="432"/>
        <v>1</v>
      </c>
    </row>
    <row r="1755" spans="1:22" ht="14.25" customHeight="1" x14ac:dyDescent="0.35">
      <c r="A1755" s="1">
        <v>1002014</v>
      </c>
      <c r="B1755" s="3">
        <v>45755</v>
      </c>
      <c r="C1755" s="3">
        <v>45773</v>
      </c>
      <c r="D1755" s="3">
        <v>45776</v>
      </c>
      <c r="E1755" s="1" t="s">
        <v>13</v>
      </c>
      <c r="F1755" s="1">
        <v>6</v>
      </c>
      <c r="G1755" s="1" t="s">
        <v>23</v>
      </c>
      <c r="H1755" s="1">
        <v>0</v>
      </c>
      <c r="I1755" s="1">
        <f t="shared" si="426"/>
        <v>0</v>
      </c>
      <c r="J1755" s="1" t="s">
        <v>24</v>
      </c>
      <c r="K1755" s="1">
        <v>1</v>
      </c>
      <c r="L1755" s="1" t="s">
        <v>19</v>
      </c>
      <c r="M1755" s="1" t="b">
        <v>0</v>
      </c>
      <c r="N1755" s="2" t="s">
        <v>17</v>
      </c>
      <c r="O1755">
        <f t="shared" si="427"/>
        <v>18</v>
      </c>
      <c r="P1755">
        <f t="shared" si="428"/>
        <v>3</v>
      </c>
      <c r="Q1755">
        <f>IF(G1755="B",VLOOKUP(F1755,room_rates!$A$2:$G$8,3,FALSE),IF(G1755="P",VLOOKUP(F1755,room_rates!$A$2:$G$8,6,FALSE),IF(G1755="M",VLOOKUP(F1755,room_rates!$A$2:$G$8,7,FALSE),"")))</f>
        <v>350</v>
      </c>
      <c r="R1755">
        <f t="shared" si="429"/>
        <v>0</v>
      </c>
      <c r="S1755">
        <f>IF(J1755="Online Travel Agency",VLOOKUP(F1755,room_rates!$A$2:$G$8,3,FALSE)*15%,0)</f>
        <v>52.5</v>
      </c>
      <c r="T1755">
        <f t="shared" si="430"/>
        <v>0</v>
      </c>
      <c r="U1755">
        <f t="shared" si="431"/>
        <v>892.5</v>
      </c>
      <c r="V1755">
        <f t="shared" si="432"/>
        <v>3</v>
      </c>
    </row>
    <row r="1756" spans="1:22" ht="14.25" customHeight="1" x14ac:dyDescent="0.35">
      <c r="A1756" s="1">
        <v>1002161</v>
      </c>
      <c r="B1756" s="3">
        <v>45764</v>
      </c>
      <c r="C1756" s="3">
        <v>45773</v>
      </c>
      <c r="D1756" s="3">
        <v>45776</v>
      </c>
      <c r="E1756" s="1" t="s">
        <v>21</v>
      </c>
      <c r="F1756" s="1">
        <v>4</v>
      </c>
      <c r="G1756" s="1" t="s">
        <v>23</v>
      </c>
      <c r="H1756" s="1">
        <v>0</v>
      </c>
      <c r="I1756" s="1">
        <f t="shared" si="426"/>
        <v>0</v>
      </c>
      <c r="J1756" s="1" t="s">
        <v>24</v>
      </c>
      <c r="K1756" s="1">
        <v>1</v>
      </c>
      <c r="L1756" s="1" t="s">
        <v>19</v>
      </c>
      <c r="M1756" s="1" t="b">
        <v>0</v>
      </c>
      <c r="N1756" s="2" t="s">
        <v>17</v>
      </c>
      <c r="O1756">
        <f t="shared" si="427"/>
        <v>9</v>
      </c>
      <c r="P1756">
        <f t="shared" si="428"/>
        <v>3</v>
      </c>
      <c r="Q1756">
        <f>IF(G1756="B",VLOOKUP(F1756,room_rates!$A$2:$G$8,3,FALSE),IF(G1756="P",VLOOKUP(F1756,room_rates!$A$2:$G$8,6,FALSE),IF(G1756="M",VLOOKUP(F1756,room_rates!$A$2:$G$8,7,FALSE),"")))</f>
        <v>230</v>
      </c>
      <c r="R1756">
        <f t="shared" si="429"/>
        <v>0</v>
      </c>
      <c r="S1756">
        <f>IF(J1756="Online Travel Agency",VLOOKUP(F1756,room_rates!$A$2:$G$8,3,FALSE)*15%,0)</f>
        <v>34.5</v>
      </c>
      <c r="T1756">
        <f t="shared" si="430"/>
        <v>0</v>
      </c>
      <c r="U1756">
        <f t="shared" si="431"/>
        <v>586.5</v>
      </c>
      <c r="V1756">
        <f t="shared" si="432"/>
        <v>3</v>
      </c>
    </row>
    <row r="1757" spans="1:22" ht="14.25" customHeight="1" x14ac:dyDescent="0.35">
      <c r="A1757" s="1">
        <v>1002361</v>
      </c>
      <c r="B1757" s="3">
        <v>45742</v>
      </c>
      <c r="C1757" s="3">
        <v>45773</v>
      </c>
      <c r="D1757" s="3">
        <v>45774</v>
      </c>
      <c r="E1757" s="1" t="s">
        <v>18</v>
      </c>
      <c r="F1757" s="1">
        <v>1</v>
      </c>
      <c r="G1757" s="1" t="s">
        <v>23</v>
      </c>
      <c r="H1757" s="1">
        <v>0</v>
      </c>
      <c r="I1757" s="1">
        <f t="shared" si="426"/>
        <v>0</v>
      </c>
      <c r="J1757" s="1" t="s">
        <v>15</v>
      </c>
      <c r="K1757" s="1">
        <v>1</v>
      </c>
      <c r="L1757" s="1" t="s">
        <v>16</v>
      </c>
      <c r="M1757" s="1" t="b">
        <v>0</v>
      </c>
      <c r="N1757" s="2" t="s">
        <v>17</v>
      </c>
      <c r="O1757">
        <f t="shared" si="427"/>
        <v>31</v>
      </c>
      <c r="P1757">
        <f t="shared" si="428"/>
        <v>1</v>
      </c>
      <c r="Q1757">
        <f>IF(G1757="B",VLOOKUP(F1757,room_rates!$A$2:$G$8,3,FALSE),IF(G1757="P",VLOOKUP(F1757,room_rates!$A$2:$G$8,6,FALSE),IF(G1757="M",VLOOKUP(F1757,room_rates!$A$2:$G$8,7,FALSE),"")))</f>
        <v>120</v>
      </c>
      <c r="R1757">
        <f t="shared" si="429"/>
        <v>0</v>
      </c>
      <c r="S1757">
        <f>IF(J1757="Online Travel Agency",VLOOKUP(F1757,room_rates!$A$2:$G$8,3,FALSE)*15%,0)</f>
        <v>0</v>
      </c>
      <c r="T1757">
        <f t="shared" si="430"/>
        <v>0</v>
      </c>
      <c r="U1757">
        <f t="shared" si="431"/>
        <v>120</v>
      </c>
      <c r="V1757">
        <f t="shared" si="432"/>
        <v>1</v>
      </c>
    </row>
    <row r="1758" spans="1:22" ht="14.25" customHeight="1" x14ac:dyDescent="0.35">
      <c r="A1758" s="1">
        <v>1003386</v>
      </c>
      <c r="B1758" s="3">
        <v>45773</v>
      </c>
      <c r="C1758" s="3">
        <v>45773</v>
      </c>
      <c r="D1758" s="3">
        <v>45774</v>
      </c>
      <c r="E1758" s="1" t="s">
        <v>21</v>
      </c>
      <c r="F1758" s="1">
        <v>5</v>
      </c>
      <c r="G1758" s="1" t="s">
        <v>23</v>
      </c>
      <c r="H1758" s="1">
        <v>0</v>
      </c>
      <c r="I1758" s="1">
        <f t="shared" si="426"/>
        <v>0</v>
      </c>
      <c r="J1758" s="1" t="s">
        <v>20</v>
      </c>
      <c r="K1758" s="1">
        <v>1</v>
      </c>
      <c r="L1758" s="1" t="s">
        <v>19</v>
      </c>
      <c r="M1758" s="1" t="b">
        <v>0</v>
      </c>
      <c r="N1758" s="2" t="s">
        <v>17</v>
      </c>
      <c r="O1758">
        <f t="shared" si="427"/>
        <v>0</v>
      </c>
      <c r="P1758">
        <f t="shared" si="428"/>
        <v>1</v>
      </c>
      <c r="Q1758">
        <f>IF(G1758="B",VLOOKUP(F1758,room_rates!$A$2:$G$8,3,FALSE),IF(G1758="P",VLOOKUP(F1758,room_rates!$A$2:$G$8,6,FALSE),IF(G1758="M",VLOOKUP(F1758,room_rates!$A$2:$G$8,7,FALSE),"")))</f>
        <v>240</v>
      </c>
      <c r="R1758">
        <f t="shared" si="429"/>
        <v>0</v>
      </c>
      <c r="S1758">
        <f>IF(J1758="Online Travel Agency",VLOOKUP(F1758,room_rates!$A$2:$G$8,3,FALSE)*15%,0)</f>
        <v>0</v>
      </c>
      <c r="T1758">
        <f t="shared" si="430"/>
        <v>0</v>
      </c>
      <c r="U1758">
        <f t="shared" si="431"/>
        <v>240</v>
      </c>
      <c r="V1758">
        <f t="shared" si="432"/>
        <v>1</v>
      </c>
    </row>
    <row r="1759" spans="1:22" ht="14.25" customHeight="1" x14ac:dyDescent="0.35">
      <c r="A1759" s="1">
        <v>1003579</v>
      </c>
      <c r="B1759" s="3">
        <v>45773</v>
      </c>
      <c r="C1759" s="3">
        <v>45773</v>
      </c>
      <c r="D1759" s="3">
        <v>45774</v>
      </c>
      <c r="E1759" s="1" t="s">
        <v>21</v>
      </c>
      <c r="F1759" s="1">
        <v>5</v>
      </c>
      <c r="G1759" s="1" t="s">
        <v>23</v>
      </c>
      <c r="H1759" s="1">
        <v>0</v>
      </c>
      <c r="I1759" s="1">
        <f t="shared" si="426"/>
        <v>0</v>
      </c>
      <c r="J1759" s="1" t="s">
        <v>20</v>
      </c>
      <c r="K1759" s="1">
        <v>2</v>
      </c>
      <c r="L1759" s="1" t="s">
        <v>16</v>
      </c>
      <c r="M1759" s="1" t="b">
        <v>0</v>
      </c>
      <c r="N1759" s="2" t="s">
        <v>17</v>
      </c>
      <c r="O1759">
        <f t="shared" si="427"/>
        <v>0</v>
      </c>
      <c r="P1759">
        <f t="shared" si="428"/>
        <v>1</v>
      </c>
      <c r="Q1759">
        <f>IF(G1759="B",VLOOKUP(F1759,room_rates!$A$2:$G$8,3,FALSE),IF(G1759="P",VLOOKUP(F1759,room_rates!$A$2:$G$8,6,FALSE),IF(G1759="M",VLOOKUP(F1759,room_rates!$A$2:$G$8,7,FALSE),"")))</f>
        <v>240</v>
      </c>
      <c r="R1759">
        <f t="shared" si="429"/>
        <v>0</v>
      </c>
      <c r="S1759">
        <f>IF(J1759="Online Travel Agency",VLOOKUP(F1759,room_rates!$A$2:$G$8,3,FALSE)*15%,0)</f>
        <v>0</v>
      </c>
      <c r="T1759">
        <f t="shared" si="430"/>
        <v>0</v>
      </c>
      <c r="U1759">
        <f t="shared" si="431"/>
        <v>480</v>
      </c>
      <c r="V1759">
        <f t="shared" si="432"/>
        <v>2</v>
      </c>
    </row>
    <row r="1760" spans="1:22" ht="14.25" customHeight="1" x14ac:dyDescent="0.35">
      <c r="A1760" s="1">
        <v>1003864</v>
      </c>
      <c r="B1760" s="3">
        <v>45773</v>
      </c>
      <c r="C1760" s="3">
        <v>45773</v>
      </c>
      <c r="D1760" s="3">
        <v>45775</v>
      </c>
      <c r="E1760" s="1" t="s">
        <v>18</v>
      </c>
      <c r="F1760" s="1">
        <v>1</v>
      </c>
      <c r="G1760" s="1" t="s">
        <v>23</v>
      </c>
      <c r="H1760" s="1">
        <v>0</v>
      </c>
      <c r="I1760" s="1">
        <f t="shared" si="426"/>
        <v>0</v>
      </c>
      <c r="J1760" s="1" t="s">
        <v>20</v>
      </c>
      <c r="K1760" s="1">
        <v>3</v>
      </c>
      <c r="L1760" s="1" t="s">
        <v>19</v>
      </c>
      <c r="M1760" s="1" t="b">
        <v>1</v>
      </c>
      <c r="N1760" s="2" t="s">
        <v>17</v>
      </c>
      <c r="O1760">
        <f t="shared" si="427"/>
        <v>0</v>
      </c>
      <c r="P1760">
        <f t="shared" si="428"/>
        <v>2</v>
      </c>
      <c r="Q1760">
        <f>IF(G1760="B",VLOOKUP(F1760,room_rates!$A$2:$G$8,3,FALSE),IF(G1760="P",VLOOKUP(F1760,room_rates!$A$2:$G$8,6,FALSE),IF(G1760="M",VLOOKUP(F1760,room_rates!$A$2:$G$8,7,FALSE),"")))</f>
        <v>120</v>
      </c>
      <c r="R1760">
        <f t="shared" si="429"/>
        <v>0</v>
      </c>
      <c r="S1760">
        <f>IF(J1760="Online Travel Agency",VLOOKUP(F1760,room_rates!$A$2:$G$8,3,FALSE)*15%,0)</f>
        <v>0</v>
      </c>
      <c r="T1760">
        <f t="shared" si="430"/>
        <v>1.2</v>
      </c>
      <c r="U1760">
        <f t="shared" si="431"/>
        <v>712.8</v>
      </c>
      <c r="V1760">
        <f t="shared" si="432"/>
        <v>6</v>
      </c>
    </row>
    <row r="1761" spans="1:22" ht="14.25" customHeight="1" x14ac:dyDescent="0.35">
      <c r="A1761" s="1">
        <v>1000671</v>
      </c>
      <c r="B1761" s="3">
        <v>45758</v>
      </c>
      <c r="C1761" s="3">
        <v>45774</v>
      </c>
      <c r="D1761" s="3">
        <v>45775</v>
      </c>
      <c r="E1761" s="1" t="s">
        <v>21</v>
      </c>
      <c r="F1761" s="1">
        <v>3</v>
      </c>
      <c r="G1761" s="1" t="s">
        <v>23</v>
      </c>
      <c r="H1761" s="1">
        <v>0</v>
      </c>
      <c r="I1761" s="1">
        <f t="shared" si="426"/>
        <v>0</v>
      </c>
      <c r="J1761" s="1" t="s">
        <v>15</v>
      </c>
      <c r="K1761" s="1">
        <v>2</v>
      </c>
      <c r="L1761" s="1" t="s">
        <v>19</v>
      </c>
      <c r="M1761" s="1" t="b">
        <v>0</v>
      </c>
      <c r="N1761" s="2" t="s">
        <v>17</v>
      </c>
      <c r="O1761">
        <f t="shared" si="427"/>
        <v>16</v>
      </c>
      <c r="P1761">
        <f t="shared" si="428"/>
        <v>1</v>
      </c>
      <c r="Q1761">
        <f>IF(G1761="B",VLOOKUP(F1761,room_rates!$A$2:$G$8,3,FALSE),IF(G1761="P",VLOOKUP(F1761,room_rates!$A$2:$G$8,6,FALSE),IF(G1761="M",VLOOKUP(F1761,room_rates!$A$2:$G$8,7,FALSE),"")))</f>
        <v>220</v>
      </c>
      <c r="R1761">
        <f t="shared" si="429"/>
        <v>0</v>
      </c>
      <c r="S1761">
        <f>IF(J1761="Online Travel Agency",VLOOKUP(F1761,room_rates!$A$2:$G$8,3,FALSE)*15%,0)</f>
        <v>0</v>
      </c>
      <c r="T1761">
        <f t="shared" si="430"/>
        <v>0</v>
      </c>
      <c r="U1761">
        <f t="shared" si="431"/>
        <v>440</v>
      </c>
      <c r="V1761">
        <f t="shared" si="432"/>
        <v>2</v>
      </c>
    </row>
    <row r="1762" spans="1:22" ht="14.25" customHeight="1" x14ac:dyDescent="0.35">
      <c r="A1762" s="1">
        <v>1000711</v>
      </c>
      <c r="B1762" s="3">
        <v>45774</v>
      </c>
      <c r="C1762" s="3">
        <v>45774</v>
      </c>
      <c r="D1762" s="3">
        <v>45776</v>
      </c>
      <c r="E1762" s="1" t="s">
        <v>13</v>
      </c>
      <c r="F1762" s="1">
        <v>6</v>
      </c>
      <c r="G1762" s="1" t="s">
        <v>23</v>
      </c>
      <c r="H1762" s="1">
        <v>0</v>
      </c>
      <c r="I1762" s="1">
        <f t="shared" si="426"/>
        <v>0</v>
      </c>
      <c r="J1762" s="1" t="s">
        <v>20</v>
      </c>
      <c r="K1762" s="1">
        <v>1</v>
      </c>
      <c r="L1762" s="1" t="s">
        <v>19</v>
      </c>
      <c r="M1762" s="1" t="b">
        <v>0</v>
      </c>
      <c r="N1762" s="2" t="s">
        <v>17</v>
      </c>
      <c r="O1762">
        <f t="shared" si="427"/>
        <v>0</v>
      </c>
      <c r="P1762">
        <f t="shared" si="428"/>
        <v>2</v>
      </c>
      <c r="Q1762">
        <f>IF(G1762="B",VLOOKUP(F1762,room_rates!$A$2:$G$8,3,FALSE),IF(G1762="P",VLOOKUP(F1762,room_rates!$A$2:$G$8,6,FALSE),IF(G1762="M",VLOOKUP(F1762,room_rates!$A$2:$G$8,7,FALSE),"")))</f>
        <v>350</v>
      </c>
      <c r="R1762">
        <f t="shared" si="429"/>
        <v>0</v>
      </c>
      <c r="S1762">
        <f>IF(J1762="Online Travel Agency",VLOOKUP(F1762,room_rates!$A$2:$G$8,3,FALSE)*15%,0)</f>
        <v>0</v>
      </c>
      <c r="T1762">
        <f t="shared" si="430"/>
        <v>0</v>
      </c>
      <c r="U1762">
        <f t="shared" si="431"/>
        <v>700</v>
      </c>
      <c r="V1762">
        <f t="shared" si="432"/>
        <v>2</v>
      </c>
    </row>
    <row r="1763" spans="1:22" ht="14.25" customHeight="1" x14ac:dyDescent="0.35">
      <c r="A1763" s="1">
        <v>1000774</v>
      </c>
      <c r="B1763" s="3">
        <v>45759</v>
      </c>
      <c r="C1763" s="3">
        <v>45774</v>
      </c>
      <c r="D1763" s="3">
        <v>45777</v>
      </c>
      <c r="E1763" s="1" t="s">
        <v>21</v>
      </c>
      <c r="F1763" s="1">
        <v>5</v>
      </c>
      <c r="G1763" s="1" t="s">
        <v>23</v>
      </c>
      <c r="H1763" s="1">
        <v>0</v>
      </c>
      <c r="I1763" s="1">
        <f t="shared" si="426"/>
        <v>0</v>
      </c>
      <c r="J1763" s="1" t="s">
        <v>24</v>
      </c>
      <c r="K1763" s="1">
        <v>2</v>
      </c>
      <c r="L1763" s="1" t="s">
        <v>19</v>
      </c>
      <c r="M1763" s="1" t="b">
        <v>0</v>
      </c>
      <c r="N1763" s="2" t="s">
        <v>17</v>
      </c>
      <c r="O1763">
        <f t="shared" si="427"/>
        <v>15</v>
      </c>
      <c r="P1763">
        <f t="shared" si="428"/>
        <v>3</v>
      </c>
      <c r="Q1763">
        <f>IF(G1763="B",VLOOKUP(F1763,room_rates!$A$2:$G$8,3,FALSE),IF(G1763="P",VLOOKUP(F1763,room_rates!$A$2:$G$8,6,FALSE),IF(G1763="M",VLOOKUP(F1763,room_rates!$A$2:$G$8,7,FALSE),"")))</f>
        <v>240</v>
      </c>
      <c r="R1763">
        <f t="shared" si="429"/>
        <v>0</v>
      </c>
      <c r="S1763">
        <f>IF(J1763="Online Travel Agency",VLOOKUP(F1763,room_rates!$A$2:$G$8,3,FALSE)*15%,0)</f>
        <v>36</v>
      </c>
      <c r="T1763">
        <f t="shared" si="430"/>
        <v>0</v>
      </c>
      <c r="U1763">
        <f t="shared" si="431"/>
        <v>1224</v>
      </c>
      <c r="V1763">
        <f t="shared" si="432"/>
        <v>6</v>
      </c>
    </row>
    <row r="1764" spans="1:22" ht="14.25" customHeight="1" x14ac:dyDescent="0.35">
      <c r="A1764" s="1">
        <v>1001259</v>
      </c>
      <c r="B1764" s="3">
        <v>45754</v>
      </c>
      <c r="C1764" s="3">
        <v>45774</v>
      </c>
      <c r="D1764" s="3">
        <v>45775</v>
      </c>
      <c r="E1764" s="1" t="s">
        <v>21</v>
      </c>
      <c r="F1764" s="1">
        <v>3</v>
      </c>
      <c r="G1764" s="1" t="s">
        <v>23</v>
      </c>
      <c r="H1764" s="1">
        <v>0</v>
      </c>
      <c r="I1764" s="1">
        <f t="shared" si="426"/>
        <v>0</v>
      </c>
      <c r="J1764" s="1" t="s">
        <v>24</v>
      </c>
      <c r="K1764" s="1">
        <v>1</v>
      </c>
      <c r="L1764" s="1" t="s">
        <v>19</v>
      </c>
      <c r="M1764" s="1" t="b">
        <v>0</v>
      </c>
      <c r="N1764" s="2" t="s">
        <v>17</v>
      </c>
      <c r="O1764">
        <f t="shared" si="427"/>
        <v>20</v>
      </c>
      <c r="P1764">
        <f t="shared" si="428"/>
        <v>1</v>
      </c>
      <c r="Q1764">
        <f>IF(G1764="B",VLOOKUP(F1764,room_rates!$A$2:$G$8,3,FALSE),IF(G1764="P",VLOOKUP(F1764,room_rates!$A$2:$G$8,6,FALSE),IF(G1764="M",VLOOKUP(F1764,room_rates!$A$2:$G$8,7,FALSE),"")))</f>
        <v>220</v>
      </c>
      <c r="R1764">
        <f t="shared" si="429"/>
        <v>0</v>
      </c>
      <c r="S1764">
        <f>IF(J1764="Online Travel Agency",VLOOKUP(F1764,room_rates!$A$2:$G$8,3,FALSE)*15%,0)</f>
        <v>33</v>
      </c>
      <c r="T1764">
        <f t="shared" si="430"/>
        <v>0</v>
      </c>
      <c r="U1764">
        <f t="shared" si="431"/>
        <v>187</v>
      </c>
      <c r="V1764">
        <f t="shared" si="432"/>
        <v>1</v>
      </c>
    </row>
    <row r="1765" spans="1:22" ht="14.25" customHeight="1" x14ac:dyDescent="0.35">
      <c r="A1765" s="1">
        <v>1001526</v>
      </c>
      <c r="B1765" s="3">
        <v>45774</v>
      </c>
      <c r="C1765" s="3">
        <v>45774</v>
      </c>
      <c r="D1765" s="3">
        <v>45777</v>
      </c>
      <c r="E1765" s="1" t="s">
        <v>13</v>
      </c>
      <c r="F1765" s="1">
        <v>6</v>
      </c>
      <c r="G1765" s="1" t="s">
        <v>23</v>
      </c>
      <c r="H1765" s="1">
        <v>0</v>
      </c>
      <c r="I1765" s="1">
        <f t="shared" ref="I1765:I1821" si="433">H1765/100</f>
        <v>0</v>
      </c>
      <c r="J1765" s="1" t="s">
        <v>20</v>
      </c>
      <c r="K1765" s="1">
        <v>2</v>
      </c>
      <c r="L1765" s="1" t="s">
        <v>16</v>
      </c>
      <c r="M1765" s="1" t="b">
        <v>0</v>
      </c>
      <c r="N1765" s="2" t="s">
        <v>17</v>
      </c>
      <c r="O1765">
        <f t="shared" ref="O1765:O1821" si="434">C1765-B1765</f>
        <v>0</v>
      </c>
      <c r="P1765">
        <f t="shared" ref="P1765:P1821" si="435">D1765-C1765</f>
        <v>3</v>
      </c>
      <c r="Q1765">
        <f>IF(G1765="B",VLOOKUP(F1765,room_rates!$A$2:$G$8,3,FALSE),IF(G1765="P",VLOOKUP(F1765,room_rates!$A$2:$G$8,6,FALSE),IF(G1765="M",VLOOKUP(F1765,room_rates!$A$2:$G$8,7,FALSE),"")))</f>
        <v>350</v>
      </c>
      <c r="R1765">
        <f t="shared" ref="R1765:R1821" si="436">Q1765*(H1765/100)</f>
        <v>0</v>
      </c>
      <c r="S1765">
        <f>IF(J1765="Online Travel Agency",VLOOKUP(F1765,room_rates!$A$2:$G$8,3,FALSE)*15%,0)</f>
        <v>0</v>
      </c>
      <c r="T1765">
        <f t="shared" ref="T1765:T1821" si="437">IF(M1765=TRUE, Q1765*1%,0)</f>
        <v>0</v>
      </c>
      <c r="U1765">
        <f t="shared" ref="U1765:U1821" si="438">(Q1765-R1765-S1765-T1765)*V1765</f>
        <v>2100</v>
      </c>
      <c r="V1765">
        <f t="shared" ref="V1765:V1821" si="439">K1765*P1765</f>
        <v>6</v>
      </c>
    </row>
    <row r="1766" spans="1:22" ht="14.25" customHeight="1" x14ac:dyDescent="0.35">
      <c r="A1766" s="1">
        <v>1001582</v>
      </c>
      <c r="B1766" s="3">
        <v>45761</v>
      </c>
      <c r="C1766" s="3">
        <v>45774</v>
      </c>
      <c r="D1766" s="3">
        <v>45776</v>
      </c>
      <c r="E1766" s="1" t="s">
        <v>18</v>
      </c>
      <c r="F1766" s="1">
        <v>1</v>
      </c>
      <c r="G1766" s="1" t="s">
        <v>23</v>
      </c>
      <c r="H1766" s="1">
        <v>0</v>
      </c>
      <c r="I1766" s="1">
        <f t="shared" si="433"/>
        <v>0</v>
      </c>
      <c r="J1766" s="1" t="s">
        <v>15</v>
      </c>
      <c r="K1766" s="1">
        <v>2</v>
      </c>
      <c r="L1766" s="1" t="s">
        <v>16</v>
      </c>
      <c r="M1766" s="1" t="b">
        <v>0</v>
      </c>
      <c r="N1766" s="2" t="s">
        <v>17</v>
      </c>
      <c r="O1766">
        <f t="shared" si="434"/>
        <v>13</v>
      </c>
      <c r="P1766">
        <f t="shared" si="435"/>
        <v>2</v>
      </c>
      <c r="Q1766">
        <f>IF(G1766="B",VLOOKUP(F1766,room_rates!$A$2:$G$8,3,FALSE),IF(G1766="P",VLOOKUP(F1766,room_rates!$A$2:$G$8,6,FALSE),IF(G1766="M",VLOOKUP(F1766,room_rates!$A$2:$G$8,7,FALSE),"")))</f>
        <v>120</v>
      </c>
      <c r="R1766">
        <f t="shared" si="436"/>
        <v>0</v>
      </c>
      <c r="S1766">
        <f>IF(J1766="Online Travel Agency",VLOOKUP(F1766,room_rates!$A$2:$G$8,3,FALSE)*15%,0)</f>
        <v>0</v>
      </c>
      <c r="T1766">
        <f t="shared" si="437"/>
        <v>0</v>
      </c>
      <c r="U1766">
        <f t="shared" si="438"/>
        <v>480</v>
      </c>
      <c r="V1766">
        <f t="shared" si="439"/>
        <v>4</v>
      </c>
    </row>
    <row r="1767" spans="1:22" ht="14.25" customHeight="1" x14ac:dyDescent="0.35">
      <c r="A1767" s="1">
        <v>1002328</v>
      </c>
      <c r="B1767" s="3">
        <v>45774</v>
      </c>
      <c r="C1767" s="3">
        <v>45774</v>
      </c>
      <c r="D1767" s="3">
        <v>45775</v>
      </c>
      <c r="E1767" s="1" t="s">
        <v>18</v>
      </c>
      <c r="F1767" s="1">
        <v>1</v>
      </c>
      <c r="G1767" s="1" t="s">
        <v>23</v>
      </c>
      <c r="H1767" s="1">
        <v>0</v>
      </c>
      <c r="I1767" s="1">
        <f t="shared" si="433"/>
        <v>0</v>
      </c>
      <c r="J1767" s="1" t="s">
        <v>20</v>
      </c>
      <c r="K1767" s="1">
        <v>1</v>
      </c>
      <c r="L1767" s="1" t="s">
        <v>19</v>
      </c>
      <c r="M1767" s="1" t="b">
        <v>1</v>
      </c>
      <c r="N1767" s="2" t="s">
        <v>17</v>
      </c>
      <c r="O1767">
        <f t="shared" si="434"/>
        <v>0</v>
      </c>
      <c r="P1767">
        <f t="shared" si="435"/>
        <v>1</v>
      </c>
      <c r="Q1767">
        <f>IF(G1767="B",VLOOKUP(F1767,room_rates!$A$2:$G$8,3,FALSE),IF(G1767="P",VLOOKUP(F1767,room_rates!$A$2:$G$8,6,FALSE),IF(G1767="M",VLOOKUP(F1767,room_rates!$A$2:$G$8,7,FALSE),"")))</f>
        <v>120</v>
      </c>
      <c r="R1767">
        <f t="shared" si="436"/>
        <v>0</v>
      </c>
      <c r="S1767">
        <f>IF(J1767="Online Travel Agency",VLOOKUP(F1767,room_rates!$A$2:$G$8,3,FALSE)*15%,0)</f>
        <v>0</v>
      </c>
      <c r="T1767">
        <f t="shared" si="437"/>
        <v>1.2</v>
      </c>
      <c r="U1767">
        <f t="shared" si="438"/>
        <v>118.8</v>
      </c>
      <c r="V1767">
        <f t="shared" si="439"/>
        <v>1</v>
      </c>
    </row>
    <row r="1768" spans="1:22" ht="14.25" customHeight="1" x14ac:dyDescent="0.35">
      <c r="A1768" s="1">
        <v>1002740</v>
      </c>
      <c r="B1768" s="3">
        <v>45750</v>
      </c>
      <c r="C1768" s="3">
        <v>45774</v>
      </c>
      <c r="D1768" s="3">
        <v>45775</v>
      </c>
      <c r="E1768" s="1" t="s">
        <v>13</v>
      </c>
      <c r="F1768" s="1">
        <v>7</v>
      </c>
      <c r="G1768" s="1" t="s">
        <v>23</v>
      </c>
      <c r="H1768" s="1">
        <v>0</v>
      </c>
      <c r="I1768" s="1">
        <f t="shared" si="433"/>
        <v>0</v>
      </c>
      <c r="J1768" s="1" t="s">
        <v>15</v>
      </c>
      <c r="K1768" s="1">
        <v>2</v>
      </c>
      <c r="L1768" s="1" t="s">
        <v>16</v>
      </c>
      <c r="M1768" s="1" t="b">
        <v>0</v>
      </c>
      <c r="N1768" s="2" t="s">
        <v>17</v>
      </c>
      <c r="O1768">
        <f t="shared" si="434"/>
        <v>24</v>
      </c>
      <c r="P1768">
        <f t="shared" si="435"/>
        <v>1</v>
      </c>
      <c r="Q1768">
        <f>IF(G1768="B",VLOOKUP(F1768,room_rates!$A$2:$G$8,3,FALSE),IF(G1768="P",VLOOKUP(F1768,room_rates!$A$2:$G$8,6,FALSE),IF(G1768="M",VLOOKUP(F1768,room_rates!$A$2:$G$8,7,FALSE),"")))</f>
        <v>450</v>
      </c>
      <c r="R1768">
        <f t="shared" si="436"/>
        <v>0</v>
      </c>
      <c r="S1768">
        <f>IF(J1768="Online Travel Agency",VLOOKUP(F1768,room_rates!$A$2:$G$8,3,FALSE)*15%,0)</f>
        <v>0</v>
      </c>
      <c r="T1768">
        <f t="shared" si="437"/>
        <v>0</v>
      </c>
      <c r="U1768">
        <f t="shared" si="438"/>
        <v>900</v>
      </c>
      <c r="V1768">
        <f t="shared" si="439"/>
        <v>2</v>
      </c>
    </row>
    <row r="1769" spans="1:22" ht="14.25" customHeight="1" x14ac:dyDescent="0.35">
      <c r="A1769" s="1">
        <v>1003266</v>
      </c>
      <c r="B1769" s="3">
        <v>45755</v>
      </c>
      <c r="C1769" s="3">
        <v>45774</v>
      </c>
      <c r="D1769" s="3">
        <v>45776</v>
      </c>
      <c r="E1769" s="1" t="s">
        <v>13</v>
      </c>
      <c r="F1769" s="1">
        <v>6</v>
      </c>
      <c r="G1769" s="1" t="s">
        <v>23</v>
      </c>
      <c r="H1769" s="1">
        <v>0</v>
      </c>
      <c r="I1769" s="1">
        <f t="shared" si="433"/>
        <v>0</v>
      </c>
      <c r="J1769" s="1" t="s">
        <v>24</v>
      </c>
      <c r="K1769" s="1">
        <v>1</v>
      </c>
      <c r="L1769" s="1" t="s">
        <v>19</v>
      </c>
      <c r="M1769" s="1" t="b">
        <v>0</v>
      </c>
      <c r="N1769" s="2" t="s">
        <v>17</v>
      </c>
      <c r="O1769">
        <f t="shared" si="434"/>
        <v>19</v>
      </c>
      <c r="P1769">
        <f t="shared" si="435"/>
        <v>2</v>
      </c>
      <c r="Q1769">
        <f>IF(G1769="B",VLOOKUP(F1769,room_rates!$A$2:$G$8,3,FALSE),IF(G1769="P",VLOOKUP(F1769,room_rates!$A$2:$G$8,6,FALSE),IF(G1769="M",VLOOKUP(F1769,room_rates!$A$2:$G$8,7,FALSE),"")))</f>
        <v>350</v>
      </c>
      <c r="R1769">
        <f t="shared" si="436"/>
        <v>0</v>
      </c>
      <c r="S1769">
        <f>IF(J1769="Online Travel Agency",VLOOKUP(F1769,room_rates!$A$2:$G$8,3,FALSE)*15%,0)</f>
        <v>52.5</v>
      </c>
      <c r="T1769">
        <f t="shared" si="437"/>
        <v>0</v>
      </c>
      <c r="U1769">
        <f t="shared" si="438"/>
        <v>595</v>
      </c>
      <c r="V1769">
        <f t="shared" si="439"/>
        <v>2</v>
      </c>
    </row>
    <row r="1770" spans="1:22" ht="14.25" customHeight="1" x14ac:dyDescent="0.35">
      <c r="A1770" s="1">
        <v>1003905</v>
      </c>
      <c r="B1770" s="3">
        <v>45767</v>
      </c>
      <c r="C1770" s="3">
        <v>45774</v>
      </c>
      <c r="D1770" s="3">
        <v>45777</v>
      </c>
      <c r="E1770" s="1" t="s">
        <v>18</v>
      </c>
      <c r="F1770" s="1">
        <v>1</v>
      </c>
      <c r="G1770" s="1" t="s">
        <v>23</v>
      </c>
      <c r="H1770" s="1">
        <v>0</v>
      </c>
      <c r="I1770" s="1">
        <f t="shared" si="433"/>
        <v>0</v>
      </c>
      <c r="J1770" s="1" t="s">
        <v>24</v>
      </c>
      <c r="K1770" s="1">
        <v>1</v>
      </c>
      <c r="L1770" s="1" t="s">
        <v>19</v>
      </c>
      <c r="M1770" s="1" t="b">
        <v>0</v>
      </c>
      <c r="N1770" s="2" t="s">
        <v>17</v>
      </c>
      <c r="O1770">
        <f t="shared" si="434"/>
        <v>7</v>
      </c>
      <c r="P1770">
        <f t="shared" si="435"/>
        <v>3</v>
      </c>
      <c r="Q1770">
        <f>IF(G1770="B",VLOOKUP(F1770,room_rates!$A$2:$G$8,3,FALSE),IF(G1770="P",VLOOKUP(F1770,room_rates!$A$2:$G$8,6,FALSE),IF(G1770="M",VLOOKUP(F1770,room_rates!$A$2:$G$8,7,FALSE),"")))</f>
        <v>120</v>
      </c>
      <c r="R1770">
        <f t="shared" si="436"/>
        <v>0</v>
      </c>
      <c r="S1770">
        <f>IF(J1770="Online Travel Agency",VLOOKUP(F1770,room_rates!$A$2:$G$8,3,FALSE)*15%,0)</f>
        <v>18</v>
      </c>
      <c r="T1770">
        <f t="shared" si="437"/>
        <v>0</v>
      </c>
      <c r="U1770">
        <f t="shared" si="438"/>
        <v>306</v>
      </c>
      <c r="V1770">
        <f t="shared" si="439"/>
        <v>3</v>
      </c>
    </row>
    <row r="1771" spans="1:22" ht="14.25" customHeight="1" x14ac:dyDescent="0.35">
      <c r="A1771" s="1">
        <v>1000608</v>
      </c>
      <c r="B1771" s="3">
        <v>45762</v>
      </c>
      <c r="C1771" s="3">
        <v>45775</v>
      </c>
      <c r="D1771" s="3">
        <v>45777</v>
      </c>
      <c r="E1771" s="1" t="s">
        <v>18</v>
      </c>
      <c r="F1771" s="1">
        <v>1</v>
      </c>
      <c r="G1771" s="1" t="s">
        <v>23</v>
      </c>
      <c r="H1771" s="1">
        <v>0</v>
      </c>
      <c r="I1771" s="1">
        <f t="shared" si="433"/>
        <v>0</v>
      </c>
      <c r="J1771" s="1" t="s">
        <v>24</v>
      </c>
      <c r="K1771" s="1">
        <v>2</v>
      </c>
      <c r="L1771" s="1" t="s">
        <v>16</v>
      </c>
      <c r="M1771" s="1" t="b">
        <v>0</v>
      </c>
      <c r="N1771" s="2" t="s">
        <v>17</v>
      </c>
      <c r="O1771">
        <f t="shared" si="434"/>
        <v>13</v>
      </c>
      <c r="P1771">
        <f t="shared" si="435"/>
        <v>2</v>
      </c>
      <c r="Q1771">
        <f>IF(G1771="B",VLOOKUP(F1771,room_rates!$A$2:$G$8,3,FALSE),IF(G1771="P",VLOOKUP(F1771,room_rates!$A$2:$G$8,6,FALSE),IF(G1771="M",VLOOKUP(F1771,room_rates!$A$2:$G$8,7,FALSE),"")))</f>
        <v>120</v>
      </c>
      <c r="R1771">
        <f t="shared" si="436"/>
        <v>0</v>
      </c>
      <c r="S1771">
        <f>IF(J1771="Online Travel Agency",VLOOKUP(F1771,room_rates!$A$2:$G$8,3,FALSE)*15%,0)</f>
        <v>18</v>
      </c>
      <c r="T1771">
        <f t="shared" si="437"/>
        <v>0</v>
      </c>
      <c r="U1771">
        <f t="shared" si="438"/>
        <v>408</v>
      </c>
      <c r="V1771">
        <f t="shared" si="439"/>
        <v>4</v>
      </c>
    </row>
    <row r="1772" spans="1:22" ht="14.25" customHeight="1" x14ac:dyDescent="0.35">
      <c r="A1772" s="1">
        <v>1001021</v>
      </c>
      <c r="B1772" s="3">
        <v>45759</v>
      </c>
      <c r="C1772" s="3">
        <v>45775</v>
      </c>
      <c r="D1772" s="3">
        <v>45778</v>
      </c>
      <c r="E1772" s="1" t="s">
        <v>21</v>
      </c>
      <c r="F1772" s="1">
        <v>3</v>
      </c>
      <c r="G1772" s="1" t="s">
        <v>23</v>
      </c>
      <c r="H1772" s="1">
        <v>0</v>
      </c>
      <c r="I1772" s="1">
        <f t="shared" si="433"/>
        <v>0</v>
      </c>
      <c r="J1772" s="1" t="s">
        <v>15</v>
      </c>
      <c r="K1772" s="1">
        <v>2</v>
      </c>
      <c r="L1772" s="1" t="s">
        <v>16</v>
      </c>
      <c r="M1772" s="1" t="b">
        <v>1</v>
      </c>
      <c r="N1772" s="2" t="s">
        <v>17</v>
      </c>
      <c r="O1772">
        <f t="shared" si="434"/>
        <v>16</v>
      </c>
      <c r="P1772">
        <f t="shared" si="435"/>
        <v>3</v>
      </c>
      <c r="Q1772">
        <f>IF(G1772="B",VLOOKUP(F1772,room_rates!$A$2:$G$8,3,FALSE),IF(G1772="P",VLOOKUP(F1772,room_rates!$A$2:$G$8,6,FALSE),IF(G1772="M",VLOOKUP(F1772,room_rates!$A$2:$G$8,7,FALSE),"")))</f>
        <v>220</v>
      </c>
      <c r="R1772">
        <f t="shared" si="436"/>
        <v>0</v>
      </c>
      <c r="S1772">
        <f>IF(J1772="Online Travel Agency",VLOOKUP(F1772,room_rates!$A$2:$G$8,3,FALSE)*15%,0)</f>
        <v>0</v>
      </c>
      <c r="T1772">
        <f t="shared" si="437"/>
        <v>2.2000000000000002</v>
      </c>
      <c r="U1772">
        <f t="shared" si="438"/>
        <v>1306.8000000000002</v>
      </c>
      <c r="V1772">
        <f t="shared" si="439"/>
        <v>6</v>
      </c>
    </row>
    <row r="1773" spans="1:22" ht="14.25" customHeight="1" x14ac:dyDescent="0.35">
      <c r="A1773" s="1">
        <v>1001707</v>
      </c>
      <c r="B1773" s="3">
        <v>45761</v>
      </c>
      <c r="C1773" s="3">
        <v>45775</v>
      </c>
      <c r="D1773" s="3">
        <v>45778</v>
      </c>
      <c r="E1773" s="1" t="s">
        <v>21</v>
      </c>
      <c r="F1773" s="1">
        <v>4</v>
      </c>
      <c r="G1773" s="1" t="s">
        <v>23</v>
      </c>
      <c r="H1773" s="1">
        <v>0</v>
      </c>
      <c r="I1773" s="1">
        <f t="shared" si="433"/>
        <v>0</v>
      </c>
      <c r="J1773" s="1" t="s">
        <v>15</v>
      </c>
      <c r="K1773" s="1">
        <v>2</v>
      </c>
      <c r="L1773" s="1" t="s">
        <v>19</v>
      </c>
      <c r="M1773" s="1" t="b">
        <v>0</v>
      </c>
      <c r="N1773" s="2" t="s">
        <v>17</v>
      </c>
      <c r="O1773">
        <f t="shared" si="434"/>
        <v>14</v>
      </c>
      <c r="P1773">
        <f t="shared" si="435"/>
        <v>3</v>
      </c>
      <c r="Q1773">
        <f>IF(G1773="B",VLOOKUP(F1773,room_rates!$A$2:$G$8,3,FALSE),IF(G1773="P",VLOOKUP(F1773,room_rates!$A$2:$G$8,6,FALSE),IF(G1773="M",VLOOKUP(F1773,room_rates!$A$2:$G$8,7,FALSE),"")))</f>
        <v>230</v>
      </c>
      <c r="R1773">
        <f t="shared" si="436"/>
        <v>0</v>
      </c>
      <c r="S1773">
        <f>IF(J1773="Online Travel Agency",VLOOKUP(F1773,room_rates!$A$2:$G$8,3,FALSE)*15%,0)</f>
        <v>0</v>
      </c>
      <c r="T1773">
        <f t="shared" si="437"/>
        <v>0</v>
      </c>
      <c r="U1773">
        <f t="shared" si="438"/>
        <v>1380</v>
      </c>
      <c r="V1773">
        <f t="shared" si="439"/>
        <v>6</v>
      </c>
    </row>
    <row r="1774" spans="1:22" ht="14.25" customHeight="1" x14ac:dyDescent="0.35">
      <c r="A1774" s="1">
        <v>1001716</v>
      </c>
      <c r="B1774" s="3">
        <v>45775</v>
      </c>
      <c r="C1774" s="3">
        <v>45775</v>
      </c>
      <c r="D1774" s="3">
        <v>45776</v>
      </c>
      <c r="E1774" s="1" t="s">
        <v>18</v>
      </c>
      <c r="F1774" s="1">
        <v>1</v>
      </c>
      <c r="G1774" s="1" t="s">
        <v>23</v>
      </c>
      <c r="H1774" s="1">
        <v>0</v>
      </c>
      <c r="I1774" s="1">
        <f t="shared" si="433"/>
        <v>0</v>
      </c>
      <c r="J1774" s="1" t="s">
        <v>20</v>
      </c>
      <c r="K1774" s="1">
        <v>3</v>
      </c>
      <c r="L1774" s="1" t="s">
        <v>16</v>
      </c>
      <c r="M1774" s="1" t="b">
        <v>0</v>
      </c>
      <c r="N1774" s="2" t="s">
        <v>17</v>
      </c>
      <c r="O1774">
        <f t="shared" si="434"/>
        <v>0</v>
      </c>
      <c r="P1774">
        <f t="shared" si="435"/>
        <v>1</v>
      </c>
      <c r="Q1774">
        <f>IF(G1774="B",VLOOKUP(F1774,room_rates!$A$2:$G$8,3,FALSE),IF(G1774="P",VLOOKUP(F1774,room_rates!$A$2:$G$8,6,FALSE),IF(G1774="M",VLOOKUP(F1774,room_rates!$A$2:$G$8,7,FALSE),"")))</f>
        <v>120</v>
      </c>
      <c r="R1774">
        <f t="shared" si="436"/>
        <v>0</v>
      </c>
      <c r="S1774">
        <f>IF(J1774="Online Travel Agency",VLOOKUP(F1774,room_rates!$A$2:$G$8,3,FALSE)*15%,0)</f>
        <v>0</v>
      </c>
      <c r="T1774">
        <f t="shared" si="437"/>
        <v>0</v>
      </c>
      <c r="U1774">
        <f t="shared" si="438"/>
        <v>360</v>
      </c>
      <c r="V1774">
        <f t="shared" si="439"/>
        <v>3</v>
      </c>
    </row>
    <row r="1775" spans="1:22" ht="14.25" customHeight="1" x14ac:dyDescent="0.35">
      <c r="A1775" s="1">
        <v>1002224</v>
      </c>
      <c r="B1775" s="3">
        <v>45768</v>
      </c>
      <c r="C1775" s="3">
        <v>45775</v>
      </c>
      <c r="D1775" s="3">
        <v>45776</v>
      </c>
      <c r="E1775" s="1" t="s">
        <v>18</v>
      </c>
      <c r="F1775" s="1">
        <v>1</v>
      </c>
      <c r="G1775" s="1" t="s">
        <v>23</v>
      </c>
      <c r="H1775" s="1">
        <v>0</v>
      </c>
      <c r="I1775" s="1">
        <f t="shared" si="433"/>
        <v>0</v>
      </c>
      <c r="J1775" s="1" t="s">
        <v>24</v>
      </c>
      <c r="K1775" s="1">
        <v>2</v>
      </c>
      <c r="L1775" s="1" t="s">
        <v>16</v>
      </c>
      <c r="M1775" s="1" t="b">
        <v>0</v>
      </c>
      <c r="N1775" s="2" t="s">
        <v>17</v>
      </c>
      <c r="O1775">
        <f t="shared" si="434"/>
        <v>7</v>
      </c>
      <c r="P1775">
        <f t="shared" si="435"/>
        <v>1</v>
      </c>
      <c r="Q1775">
        <f>IF(G1775="B",VLOOKUP(F1775,room_rates!$A$2:$G$8,3,FALSE),IF(G1775="P",VLOOKUP(F1775,room_rates!$A$2:$G$8,6,FALSE),IF(G1775="M",VLOOKUP(F1775,room_rates!$A$2:$G$8,7,FALSE),"")))</f>
        <v>120</v>
      </c>
      <c r="R1775">
        <f t="shared" si="436"/>
        <v>0</v>
      </c>
      <c r="S1775">
        <f>IF(J1775="Online Travel Agency",VLOOKUP(F1775,room_rates!$A$2:$G$8,3,FALSE)*15%,0)</f>
        <v>18</v>
      </c>
      <c r="T1775">
        <f t="shared" si="437"/>
        <v>0</v>
      </c>
      <c r="U1775">
        <f t="shared" si="438"/>
        <v>204</v>
      </c>
      <c r="V1775">
        <f t="shared" si="439"/>
        <v>2</v>
      </c>
    </row>
    <row r="1776" spans="1:22" ht="14.25" customHeight="1" x14ac:dyDescent="0.35">
      <c r="A1776" s="1">
        <v>1002804</v>
      </c>
      <c r="B1776" s="3">
        <v>45775</v>
      </c>
      <c r="C1776" s="3">
        <v>45775</v>
      </c>
      <c r="D1776" s="3">
        <v>45777</v>
      </c>
      <c r="E1776" s="1" t="s">
        <v>21</v>
      </c>
      <c r="F1776" s="1">
        <v>3</v>
      </c>
      <c r="G1776" s="1" t="s">
        <v>23</v>
      </c>
      <c r="H1776" s="1">
        <v>0</v>
      </c>
      <c r="I1776" s="1">
        <f t="shared" si="433"/>
        <v>0</v>
      </c>
      <c r="J1776" s="1" t="s">
        <v>20</v>
      </c>
      <c r="K1776" s="1">
        <v>1</v>
      </c>
      <c r="L1776" s="1" t="s">
        <v>19</v>
      </c>
      <c r="M1776" s="1" t="b">
        <v>0</v>
      </c>
      <c r="N1776" s="2" t="s">
        <v>17</v>
      </c>
      <c r="O1776">
        <f t="shared" si="434"/>
        <v>0</v>
      </c>
      <c r="P1776">
        <f t="shared" si="435"/>
        <v>2</v>
      </c>
      <c r="Q1776">
        <f>IF(G1776="B",VLOOKUP(F1776,room_rates!$A$2:$G$8,3,FALSE),IF(G1776="P",VLOOKUP(F1776,room_rates!$A$2:$G$8,6,FALSE),IF(G1776="M",VLOOKUP(F1776,room_rates!$A$2:$G$8,7,FALSE),"")))</f>
        <v>220</v>
      </c>
      <c r="R1776">
        <f t="shared" si="436"/>
        <v>0</v>
      </c>
      <c r="S1776">
        <f>IF(J1776="Online Travel Agency",VLOOKUP(F1776,room_rates!$A$2:$G$8,3,FALSE)*15%,0)</f>
        <v>0</v>
      </c>
      <c r="T1776">
        <f t="shared" si="437"/>
        <v>0</v>
      </c>
      <c r="U1776">
        <f t="shared" si="438"/>
        <v>440</v>
      </c>
      <c r="V1776">
        <f t="shared" si="439"/>
        <v>2</v>
      </c>
    </row>
    <row r="1777" spans="1:22" ht="14.25" customHeight="1" x14ac:dyDescent="0.35">
      <c r="A1777" s="1">
        <v>1002911</v>
      </c>
      <c r="B1777" s="3">
        <v>45775</v>
      </c>
      <c r="C1777" s="3">
        <v>45775</v>
      </c>
      <c r="D1777" s="3">
        <v>45776</v>
      </c>
      <c r="E1777" s="1" t="s">
        <v>18</v>
      </c>
      <c r="F1777" s="1">
        <v>1</v>
      </c>
      <c r="G1777" s="1" t="s">
        <v>23</v>
      </c>
      <c r="H1777" s="1">
        <v>0</v>
      </c>
      <c r="I1777" s="1">
        <f t="shared" si="433"/>
        <v>0</v>
      </c>
      <c r="J1777" s="1" t="s">
        <v>20</v>
      </c>
      <c r="K1777" s="1">
        <v>2</v>
      </c>
      <c r="L1777" s="1" t="s">
        <v>19</v>
      </c>
      <c r="M1777" s="1" t="b">
        <v>0</v>
      </c>
      <c r="N1777" s="2" t="s">
        <v>17</v>
      </c>
      <c r="O1777">
        <f t="shared" si="434"/>
        <v>0</v>
      </c>
      <c r="P1777">
        <f t="shared" si="435"/>
        <v>1</v>
      </c>
      <c r="Q1777">
        <f>IF(G1777="B",VLOOKUP(F1777,room_rates!$A$2:$G$8,3,FALSE),IF(G1777="P",VLOOKUP(F1777,room_rates!$A$2:$G$8,6,FALSE),IF(G1777="M",VLOOKUP(F1777,room_rates!$A$2:$G$8,7,FALSE),"")))</f>
        <v>120</v>
      </c>
      <c r="R1777">
        <f t="shared" si="436"/>
        <v>0</v>
      </c>
      <c r="S1777">
        <f>IF(J1777="Online Travel Agency",VLOOKUP(F1777,room_rates!$A$2:$G$8,3,FALSE)*15%,0)</f>
        <v>0</v>
      </c>
      <c r="T1777">
        <f t="shared" si="437"/>
        <v>0</v>
      </c>
      <c r="U1777">
        <f t="shared" si="438"/>
        <v>240</v>
      </c>
      <c r="V1777">
        <f t="shared" si="439"/>
        <v>2</v>
      </c>
    </row>
    <row r="1778" spans="1:22" ht="14.25" customHeight="1" x14ac:dyDescent="0.35">
      <c r="A1778" s="1">
        <v>1003050</v>
      </c>
      <c r="B1778" s="3">
        <v>45775</v>
      </c>
      <c r="C1778" s="3">
        <v>45775</v>
      </c>
      <c r="D1778" s="3">
        <v>45777</v>
      </c>
      <c r="E1778" s="1" t="s">
        <v>13</v>
      </c>
      <c r="F1778" s="1">
        <v>6</v>
      </c>
      <c r="G1778" s="1" t="s">
        <v>23</v>
      </c>
      <c r="H1778" s="1">
        <v>0</v>
      </c>
      <c r="I1778" s="1">
        <f t="shared" si="433"/>
        <v>0</v>
      </c>
      <c r="J1778" s="1" t="s">
        <v>20</v>
      </c>
      <c r="K1778" s="1">
        <v>2</v>
      </c>
      <c r="L1778" s="1" t="s">
        <v>16</v>
      </c>
      <c r="M1778" s="1" t="b">
        <v>0</v>
      </c>
      <c r="N1778" s="2" t="s">
        <v>17</v>
      </c>
      <c r="O1778">
        <f t="shared" si="434"/>
        <v>0</v>
      </c>
      <c r="P1778">
        <f t="shared" si="435"/>
        <v>2</v>
      </c>
      <c r="Q1778">
        <f>IF(G1778="B",VLOOKUP(F1778,room_rates!$A$2:$G$8,3,FALSE),IF(G1778="P",VLOOKUP(F1778,room_rates!$A$2:$G$8,6,FALSE),IF(G1778="M",VLOOKUP(F1778,room_rates!$A$2:$G$8,7,FALSE),"")))</f>
        <v>350</v>
      </c>
      <c r="R1778">
        <f t="shared" si="436"/>
        <v>0</v>
      </c>
      <c r="S1778">
        <f>IF(J1778="Online Travel Agency",VLOOKUP(F1778,room_rates!$A$2:$G$8,3,FALSE)*15%,0)</f>
        <v>0</v>
      </c>
      <c r="T1778">
        <f t="shared" si="437"/>
        <v>0</v>
      </c>
      <c r="U1778">
        <f t="shared" si="438"/>
        <v>1400</v>
      </c>
      <c r="V1778">
        <f t="shared" si="439"/>
        <v>4</v>
      </c>
    </row>
    <row r="1779" spans="1:22" ht="14.25" customHeight="1" x14ac:dyDescent="0.35">
      <c r="A1779" s="1">
        <v>1003056</v>
      </c>
      <c r="B1779" s="3">
        <v>45749</v>
      </c>
      <c r="C1779" s="3">
        <v>45775</v>
      </c>
      <c r="D1779" s="3">
        <v>45776</v>
      </c>
      <c r="E1779" s="1" t="s">
        <v>21</v>
      </c>
      <c r="F1779" s="1">
        <v>3</v>
      </c>
      <c r="G1779" s="1" t="s">
        <v>23</v>
      </c>
      <c r="H1779" s="1">
        <v>0</v>
      </c>
      <c r="I1779" s="1">
        <f t="shared" si="433"/>
        <v>0</v>
      </c>
      <c r="J1779" s="1" t="s">
        <v>15</v>
      </c>
      <c r="K1779" s="1">
        <v>2</v>
      </c>
      <c r="L1779" s="1" t="s">
        <v>19</v>
      </c>
      <c r="M1779" s="1" t="b">
        <v>0</v>
      </c>
      <c r="N1779" s="2" t="s">
        <v>17</v>
      </c>
      <c r="O1779">
        <f t="shared" si="434"/>
        <v>26</v>
      </c>
      <c r="P1779">
        <f t="shared" si="435"/>
        <v>1</v>
      </c>
      <c r="Q1779">
        <f>IF(G1779="B",VLOOKUP(F1779,room_rates!$A$2:$G$8,3,FALSE),IF(G1779="P",VLOOKUP(F1779,room_rates!$A$2:$G$8,6,FALSE),IF(G1779="M",VLOOKUP(F1779,room_rates!$A$2:$G$8,7,FALSE),"")))</f>
        <v>220</v>
      </c>
      <c r="R1779">
        <f t="shared" si="436"/>
        <v>0</v>
      </c>
      <c r="S1779">
        <f>IF(J1779="Online Travel Agency",VLOOKUP(F1779,room_rates!$A$2:$G$8,3,FALSE)*15%,0)</f>
        <v>0</v>
      </c>
      <c r="T1779">
        <f t="shared" si="437"/>
        <v>0</v>
      </c>
      <c r="U1779">
        <f t="shared" si="438"/>
        <v>440</v>
      </c>
      <c r="V1779">
        <f t="shared" si="439"/>
        <v>2</v>
      </c>
    </row>
    <row r="1780" spans="1:22" ht="14.25" customHeight="1" x14ac:dyDescent="0.35">
      <c r="A1780" s="1">
        <v>1003138</v>
      </c>
      <c r="B1780" s="3">
        <v>45744</v>
      </c>
      <c r="C1780" s="3">
        <v>45775</v>
      </c>
      <c r="D1780" s="3">
        <v>45777</v>
      </c>
      <c r="E1780" s="1" t="s">
        <v>21</v>
      </c>
      <c r="F1780" s="1">
        <v>4</v>
      </c>
      <c r="G1780" s="1" t="s">
        <v>23</v>
      </c>
      <c r="H1780" s="1">
        <v>0</v>
      </c>
      <c r="I1780" s="1">
        <f t="shared" si="433"/>
        <v>0</v>
      </c>
      <c r="J1780" s="1" t="s">
        <v>15</v>
      </c>
      <c r="K1780" s="1">
        <v>1</v>
      </c>
      <c r="L1780" s="1" t="s">
        <v>19</v>
      </c>
      <c r="M1780" s="1" t="b">
        <v>0</v>
      </c>
      <c r="N1780" s="2" t="s">
        <v>17</v>
      </c>
      <c r="O1780">
        <f t="shared" si="434"/>
        <v>31</v>
      </c>
      <c r="P1780">
        <f t="shared" si="435"/>
        <v>2</v>
      </c>
      <c r="Q1780">
        <f>IF(G1780="B",VLOOKUP(F1780,room_rates!$A$2:$G$8,3,FALSE),IF(G1780="P",VLOOKUP(F1780,room_rates!$A$2:$G$8,6,FALSE),IF(G1780="M",VLOOKUP(F1780,room_rates!$A$2:$G$8,7,FALSE),"")))</f>
        <v>230</v>
      </c>
      <c r="R1780">
        <f t="shared" si="436"/>
        <v>0</v>
      </c>
      <c r="S1780">
        <f>IF(J1780="Online Travel Agency",VLOOKUP(F1780,room_rates!$A$2:$G$8,3,FALSE)*15%,0)</f>
        <v>0</v>
      </c>
      <c r="T1780">
        <f t="shared" si="437"/>
        <v>0</v>
      </c>
      <c r="U1780">
        <f t="shared" si="438"/>
        <v>460</v>
      </c>
      <c r="V1780">
        <f t="shared" si="439"/>
        <v>2</v>
      </c>
    </row>
    <row r="1781" spans="1:22" ht="14.25" customHeight="1" x14ac:dyDescent="0.35">
      <c r="A1781" s="1">
        <v>1003317</v>
      </c>
      <c r="B1781" s="3">
        <v>45763</v>
      </c>
      <c r="C1781" s="3">
        <v>45775</v>
      </c>
      <c r="D1781" s="3">
        <v>45776</v>
      </c>
      <c r="E1781" s="1" t="s">
        <v>18</v>
      </c>
      <c r="F1781" s="1">
        <v>1</v>
      </c>
      <c r="G1781" s="1" t="s">
        <v>23</v>
      </c>
      <c r="H1781" s="1">
        <v>0</v>
      </c>
      <c r="I1781" s="1">
        <f t="shared" si="433"/>
        <v>0</v>
      </c>
      <c r="J1781" s="1" t="s">
        <v>24</v>
      </c>
      <c r="K1781" s="1">
        <v>1</v>
      </c>
      <c r="L1781" s="1" t="s">
        <v>19</v>
      </c>
      <c r="M1781" s="1" t="b">
        <v>0</v>
      </c>
      <c r="N1781" s="2" t="s">
        <v>17</v>
      </c>
      <c r="O1781">
        <f t="shared" si="434"/>
        <v>12</v>
      </c>
      <c r="P1781">
        <f t="shared" si="435"/>
        <v>1</v>
      </c>
      <c r="Q1781">
        <f>IF(G1781="B",VLOOKUP(F1781,room_rates!$A$2:$G$8,3,FALSE),IF(G1781="P",VLOOKUP(F1781,room_rates!$A$2:$G$8,6,FALSE),IF(G1781="M",VLOOKUP(F1781,room_rates!$A$2:$G$8,7,FALSE),"")))</f>
        <v>120</v>
      </c>
      <c r="R1781">
        <f t="shared" si="436"/>
        <v>0</v>
      </c>
      <c r="S1781">
        <f>IF(J1781="Online Travel Agency",VLOOKUP(F1781,room_rates!$A$2:$G$8,3,FALSE)*15%,0)</f>
        <v>18</v>
      </c>
      <c r="T1781">
        <f t="shared" si="437"/>
        <v>0</v>
      </c>
      <c r="U1781">
        <f t="shared" si="438"/>
        <v>102</v>
      </c>
      <c r="V1781">
        <f t="shared" si="439"/>
        <v>1</v>
      </c>
    </row>
    <row r="1782" spans="1:22" ht="14.25" customHeight="1" x14ac:dyDescent="0.35">
      <c r="A1782" s="1">
        <v>1003997</v>
      </c>
      <c r="B1782" s="3">
        <v>45772</v>
      </c>
      <c r="C1782" s="3">
        <v>45775</v>
      </c>
      <c r="D1782" s="3">
        <v>45776</v>
      </c>
      <c r="E1782" s="1" t="s">
        <v>13</v>
      </c>
      <c r="F1782" s="1">
        <v>6</v>
      </c>
      <c r="G1782" s="1" t="s">
        <v>23</v>
      </c>
      <c r="H1782" s="1">
        <v>0</v>
      </c>
      <c r="I1782" s="1">
        <f t="shared" si="433"/>
        <v>0</v>
      </c>
      <c r="J1782" s="1" t="s">
        <v>15</v>
      </c>
      <c r="K1782" s="1">
        <v>1</v>
      </c>
      <c r="L1782" s="1" t="s">
        <v>19</v>
      </c>
      <c r="M1782" s="1" t="b">
        <v>0</v>
      </c>
      <c r="N1782" s="2" t="s">
        <v>17</v>
      </c>
      <c r="O1782">
        <f t="shared" si="434"/>
        <v>3</v>
      </c>
      <c r="P1782">
        <f t="shared" si="435"/>
        <v>1</v>
      </c>
      <c r="Q1782">
        <f>IF(G1782="B",VLOOKUP(F1782,room_rates!$A$2:$G$8,3,FALSE),IF(G1782="P",VLOOKUP(F1782,room_rates!$A$2:$G$8,6,FALSE),IF(G1782="M",VLOOKUP(F1782,room_rates!$A$2:$G$8,7,FALSE),"")))</f>
        <v>350</v>
      </c>
      <c r="R1782">
        <f t="shared" si="436"/>
        <v>0</v>
      </c>
      <c r="S1782">
        <f>IF(J1782="Online Travel Agency",VLOOKUP(F1782,room_rates!$A$2:$G$8,3,FALSE)*15%,0)</f>
        <v>0</v>
      </c>
      <c r="T1782">
        <f t="shared" si="437"/>
        <v>0</v>
      </c>
      <c r="U1782">
        <f t="shared" si="438"/>
        <v>350</v>
      </c>
      <c r="V1782">
        <f t="shared" si="439"/>
        <v>1</v>
      </c>
    </row>
    <row r="1783" spans="1:22" ht="14.25" customHeight="1" x14ac:dyDescent="0.35">
      <c r="A1783" s="1">
        <v>1000783</v>
      </c>
      <c r="B1783" s="3">
        <v>45756</v>
      </c>
      <c r="C1783" s="3">
        <v>45776</v>
      </c>
      <c r="D1783" s="3">
        <v>45777</v>
      </c>
      <c r="E1783" s="1" t="s">
        <v>21</v>
      </c>
      <c r="F1783" s="1">
        <v>3</v>
      </c>
      <c r="G1783" s="1" t="s">
        <v>23</v>
      </c>
      <c r="H1783" s="1">
        <v>0</v>
      </c>
      <c r="I1783" s="1">
        <f t="shared" si="433"/>
        <v>0</v>
      </c>
      <c r="J1783" s="1" t="s">
        <v>24</v>
      </c>
      <c r="K1783" s="1">
        <v>3</v>
      </c>
      <c r="L1783" s="1" t="s">
        <v>16</v>
      </c>
      <c r="M1783" s="1" t="b">
        <v>0</v>
      </c>
      <c r="N1783" s="2" t="s">
        <v>17</v>
      </c>
      <c r="O1783">
        <f t="shared" si="434"/>
        <v>20</v>
      </c>
      <c r="P1783">
        <f t="shared" si="435"/>
        <v>1</v>
      </c>
      <c r="Q1783">
        <f>IF(G1783="B",VLOOKUP(F1783,room_rates!$A$2:$G$8,3,FALSE),IF(G1783="P",VLOOKUP(F1783,room_rates!$A$2:$G$8,6,FALSE),IF(G1783="M",VLOOKUP(F1783,room_rates!$A$2:$G$8,7,FALSE),"")))</f>
        <v>220</v>
      </c>
      <c r="R1783">
        <f t="shared" si="436"/>
        <v>0</v>
      </c>
      <c r="S1783">
        <f>IF(J1783="Online Travel Agency",VLOOKUP(F1783,room_rates!$A$2:$G$8,3,FALSE)*15%,0)</f>
        <v>33</v>
      </c>
      <c r="T1783">
        <f t="shared" si="437"/>
        <v>0</v>
      </c>
      <c r="U1783">
        <f t="shared" si="438"/>
        <v>561</v>
      </c>
      <c r="V1783">
        <f t="shared" si="439"/>
        <v>3</v>
      </c>
    </row>
    <row r="1784" spans="1:22" ht="14.25" customHeight="1" x14ac:dyDescent="0.35">
      <c r="A1784" s="1">
        <v>1001114</v>
      </c>
      <c r="B1784" s="3">
        <v>45753</v>
      </c>
      <c r="C1784" s="3">
        <v>45776</v>
      </c>
      <c r="D1784" s="3">
        <v>45779</v>
      </c>
      <c r="E1784" s="1" t="s">
        <v>21</v>
      </c>
      <c r="F1784" s="1">
        <v>3</v>
      </c>
      <c r="G1784" s="1" t="s">
        <v>23</v>
      </c>
      <c r="H1784" s="1">
        <v>0</v>
      </c>
      <c r="I1784" s="1">
        <f t="shared" si="433"/>
        <v>0</v>
      </c>
      <c r="J1784" s="1" t="s">
        <v>15</v>
      </c>
      <c r="K1784" s="1">
        <v>1</v>
      </c>
      <c r="L1784" s="1" t="s">
        <v>19</v>
      </c>
      <c r="M1784" s="1" t="b">
        <v>1</v>
      </c>
      <c r="N1784" s="2" t="s">
        <v>17</v>
      </c>
      <c r="O1784">
        <f t="shared" si="434"/>
        <v>23</v>
      </c>
      <c r="P1784">
        <f t="shared" si="435"/>
        <v>3</v>
      </c>
      <c r="Q1784">
        <f>IF(G1784="B",VLOOKUP(F1784,room_rates!$A$2:$G$8,3,FALSE),IF(G1784="P",VLOOKUP(F1784,room_rates!$A$2:$G$8,6,FALSE),IF(G1784="M",VLOOKUP(F1784,room_rates!$A$2:$G$8,7,FALSE),"")))</f>
        <v>220</v>
      </c>
      <c r="R1784">
        <f t="shared" si="436"/>
        <v>0</v>
      </c>
      <c r="S1784">
        <f>IF(J1784="Online Travel Agency",VLOOKUP(F1784,room_rates!$A$2:$G$8,3,FALSE)*15%,0)</f>
        <v>0</v>
      </c>
      <c r="T1784">
        <f t="shared" si="437"/>
        <v>2.2000000000000002</v>
      </c>
      <c r="U1784">
        <f t="shared" si="438"/>
        <v>653.40000000000009</v>
      </c>
      <c r="V1784">
        <f t="shared" si="439"/>
        <v>3</v>
      </c>
    </row>
    <row r="1785" spans="1:22" ht="14.25" customHeight="1" x14ac:dyDescent="0.35">
      <c r="A1785" s="1">
        <v>1001589</v>
      </c>
      <c r="B1785" s="3">
        <v>45734</v>
      </c>
      <c r="C1785" s="3">
        <v>45776</v>
      </c>
      <c r="D1785" s="3">
        <v>45779</v>
      </c>
      <c r="E1785" s="1" t="s">
        <v>21</v>
      </c>
      <c r="F1785" s="1">
        <v>5</v>
      </c>
      <c r="G1785" s="1" t="s">
        <v>23</v>
      </c>
      <c r="H1785" s="1">
        <v>0</v>
      </c>
      <c r="I1785" s="1">
        <f t="shared" si="433"/>
        <v>0</v>
      </c>
      <c r="J1785" s="1" t="s">
        <v>15</v>
      </c>
      <c r="K1785" s="1">
        <v>2</v>
      </c>
      <c r="L1785" s="1" t="s">
        <v>16</v>
      </c>
      <c r="M1785" s="1" t="b">
        <v>0</v>
      </c>
      <c r="N1785" s="2" t="s">
        <v>17</v>
      </c>
      <c r="O1785">
        <f t="shared" si="434"/>
        <v>42</v>
      </c>
      <c r="P1785">
        <f t="shared" si="435"/>
        <v>3</v>
      </c>
      <c r="Q1785">
        <f>IF(G1785="B",VLOOKUP(F1785,room_rates!$A$2:$G$8,3,FALSE),IF(G1785="P",VLOOKUP(F1785,room_rates!$A$2:$G$8,6,FALSE),IF(G1785="M",VLOOKUP(F1785,room_rates!$A$2:$G$8,7,FALSE),"")))</f>
        <v>240</v>
      </c>
      <c r="R1785">
        <f t="shared" si="436"/>
        <v>0</v>
      </c>
      <c r="S1785">
        <f>IF(J1785="Online Travel Agency",VLOOKUP(F1785,room_rates!$A$2:$G$8,3,FALSE)*15%,0)</f>
        <v>0</v>
      </c>
      <c r="T1785">
        <f t="shared" si="437"/>
        <v>0</v>
      </c>
      <c r="U1785">
        <f t="shared" si="438"/>
        <v>1440</v>
      </c>
      <c r="V1785">
        <f t="shared" si="439"/>
        <v>6</v>
      </c>
    </row>
    <row r="1786" spans="1:22" ht="14.25" customHeight="1" x14ac:dyDescent="0.35">
      <c r="A1786" s="1">
        <v>1001685</v>
      </c>
      <c r="B1786" s="3">
        <v>45776</v>
      </c>
      <c r="C1786" s="3">
        <v>45776</v>
      </c>
      <c r="D1786" s="3">
        <v>45778</v>
      </c>
      <c r="E1786" s="1" t="s">
        <v>21</v>
      </c>
      <c r="F1786" s="1">
        <v>3</v>
      </c>
      <c r="G1786" s="1" t="s">
        <v>23</v>
      </c>
      <c r="H1786" s="1">
        <v>0</v>
      </c>
      <c r="I1786" s="1">
        <f t="shared" si="433"/>
        <v>0</v>
      </c>
      <c r="J1786" s="1" t="s">
        <v>20</v>
      </c>
      <c r="K1786" s="1">
        <v>1</v>
      </c>
      <c r="L1786" s="1" t="s">
        <v>19</v>
      </c>
      <c r="M1786" s="1" t="b">
        <v>0</v>
      </c>
      <c r="N1786" s="2" t="s">
        <v>17</v>
      </c>
      <c r="O1786">
        <f t="shared" si="434"/>
        <v>0</v>
      </c>
      <c r="P1786">
        <f t="shared" si="435"/>
        <v>2</v>
      </c>
      <c r="Q1786">
        <f>IF(G1786="B",VLOOKUP(F1786,room_rates!$A$2:$G$8,3,FALSE),IF(G1786="P",VLOOKUP(F1786,room_rates!$A$2:$G$8,6,FALSE),IF(G1786="M",VLOOKUP(F1786,room_rates!$A$2:$G$8,7,FALSE),"")))</f>
        <v>220</v>
      </c>
      <c r="R1786">
        <f t="shared" si="436"/>
        <v>0</v>
      </c>
      <c r="S1786">
        <f>IF(J1786="Online Travel Agency",VLOOKUP(F1786,room_rates!$A$2:$G$8,3,FALSE)*15%,0)</f>
        <v>0</v>
      </c>
      <c r="T1786">
        <f t="shared" si="437"/>
        <v>0</v>
      </c>
      <c r="U1786">
        <f t="shared" si="438"/>
        <v>440</v>
      </c>
      <c r="V1786">
        <f t="shared" si="439"/>
        <v>2</v>
      </c>
    </row>
    <row r="1787" spans="1:22" ht="14.25" customHeight="1" x14ac:dyDescent="0.35">
      <c r="A1787" s="1">
        <v>1001796</v>
      </c>
      <c r="B1787" s="3">
        <v>45768</v>
      </c>
      <c r="C1787" s="3">
        <v>45776</v>
      </c>
      <c r="D1787" s="3">
        <v>45779</v>
      </c>
      <c r="E1787" s="1" t="s">
        <v>21</v>
      </c>
      <c r="F1787" s="1">
        <v>4</v>
      </c>
      <c r="G1787" s="1" t="s">
        <v>23</v>
      </c>
      <c r="H1787" s="1">
        <v>0</v>
      </c>
      <c r="I1787" s="1">
        <f t="shared" si="433"/>
        <v>0</v>
      </c>
      <c r="J1787" s="1" t="s">
        <v>24</v>
      </c>
      <c r="K1787" s="1">
        <v>1</v>
      </c>
      <c r="L1787" s="1" t="s">
        <v>19</v>
      </c>
      <c r="M1787" s="1" t="b">
        <v>0</v>
      </c>
      <c r="N1787" s="2" t="s">
        <v>17</v>
      </c>
      <c r="O1787">
        <f t="shared" si="434"/>
        <v>8</v>
      </c>
      <c r="P1787">
        <f t="shared" si="435"/>
        <v>3</v>
      </c>
      <c r="Q1787">
        <f>IF(G1787="B",VLOOKUP(F1787,room_rates!$A$2:$G$8,3,FALSE),IF(G1787="P",VLOOKUP(F1787,room_rates!$A$2:$G$8,6,FALSE),IF(G1787="M",VLOOKUP(F1787,room_rates!$A$2:$G$8,7,FALSE),"")))</f>
        <v>230</v>
      </c>
      <c r="R1787">
        <f t="shared" si="436"/>
        <v>0</v>
      </c>
      <c r="S1787">
        <f>IF(J1787="Online Travel Agency",VLOOKUP(F1787,room_rates!$A$2:$G$8,3,FALSE)*15%,0)</f>
        <v>34.5</v>
      </c>
      <c r="T1787">
        <f t="shared" si="437"/>
        <v>0</v>
      </c>
      <c r="U1787">
        <f t="shared" si="438"/>
        <v>586.5</v>
      </c>
      <c r="V1787">
        <f t="shared" si="439"/>
        <v>3</v>
      </c>
    </row>
    <row r="1788" spans="1:22" ht="14.25" customHeight="1" x14ac:dyDescent="0.35">
      <c r="A1788" s="1">
        <v>1001903</v>
      </c>
      <c r="B1788" s="3">
        <v>45749</v>
      </c>
      <c r="C1788" s="3">
        <v>45776</v>
      </c>
      <c r="D1788" s="3">
        <v>45778</v>
      </c>
      <c r="E1788" s="1" t="s">
        <v>13</v>
      </c>
      <c r="F1788" s="1">
        <v>7</v>
      </c>
      <c r="G1788" s="1" t="s">
        <v>23</v>
      </c>
      <c r="H1788" s="1">
        <v>0</v>
      </c>
      <c r="I1788" s="1">
        <f t="shared" si="433"/>
        <v>0</v>
      </c>
      <c r="J1788" s="1" t="s">
        <v>15</v>
      </c>
      <c r="K1788" s="1">
        <v>2</v>
      </c>
      <c r="L1788" s="1" t="s">
        <v>19</v>
      </c>
      <c r="M1788" s="1" t="b">
        <v>0</v>
      </c>
      <c r="N1788" s="2" t="s">
        <v>17</v>
      </c>
      <c r="O1788">
        <f t="shared" si="434"/>
        <v>27</v>
      </c>
      <c r="P1788">
        <f t="shared" si="435"/>
        <v>2</v>
      </c>
      <c r="Q1788">
        <f>IF(G1788="B",VLOOKUP(F1788,room_rates!$A$2:$G$8,3,FALSE),IF(G1788="P",VLOOKUP(F1788,room_rates!$A$2:$G$8,6,FALSE),IF(G1788="M",VLOOKUP(F1788,room_rates!$A$2:$G$8,7,FALSE),"")))</f>
        <v>450</v>
      </c>
      <c r="R1788">
        <f t="shared" si="436"/>
        <v>0</v>
      </c>
      <c r="S1788">
        <f>IF(J1788="Online Travel Agency",VLOOKUP(F1788,room_rates!$A$2:$G$8,3,FALSE)*15%,0)</f>
        <v>0</v>
      </c>
      <c r="T1788">
        <f t="shared" si="437"/>
        <v>0</v>
      </c>
      <c r="U1788">
        <f t="shared" si="438"/>
        <v>1800</v>
      </c>
      <c r="V1788">
        <f t="shared" si="439"/>
        <v>4</v>
      </c>
    </row>
    <row r="1789" spans="1:22" ht="14.25" customHeight="1" x14ac:dyDescent="0.35">
      <c r="A1789" s="1">
        <v>1002192</v>
      </c>
      <c r="B1789" s="3">
        <v>45757</v>
      </c>
      <c r="C1789" s="3">
        <v>45776</v>
      </c>
      <c r="D1789" s="3">
        <v>45778</v>
      </c>
      <c r="E1789" s="1" t="s">
        <v>21</v>
      </c>
      <c r="F1789" s="1">
        <v>3</v>
      </c>
      <c r="G1789" s="1" t="s">
        <v>23</v>
      </c>
      <c r="H1789" s="1">
        <v>0</v>
      </c>
      <c r="I1789" s="1">
        <f t="shared" si="433"/>
        <v>0</v>
      </c>
      <c r="J1789" s="1" t="s">
        <v>15</v>
      </c>
      <c r="K1789" s="1">
        <v>3</v>
      </c>
      <c r="L1789" s="1" t="s">
        <v>16</v>
      </c>
      <c r="M1789" s="1" t="b">
        <v>0</v>
      </c>
      <c r="N1789" s="2" t="s">
        <v>17</v>
      </c>
      <c r="O1789">
        <f t="shared" si="434"/>
        <v>19</v>
      </c>
      <c r="P1789">
        <f t="shared" si="435"/>
        <v>2</v>
      </c>
      <c r="Q1789">
        <f>IF(G1789="B",VLOOKUP(F1789,room_rates!$A$2:$G$8,3,FALSE),IF(G1789="P",VLOOKUP(F1789,room_rates!$A$2:$G$8,6,FALSE),IF(G1789="M",VLOOKUP(F1789,room_rates!$A$2:$G$8,7,FALSE),"")))</f>
        <v>220</v>
      </c>
      <c r="R1789">
        <f t="shared" si="436"/>
        <v>0</v>
      </c>
      <c r="S1789">
        <f>IF(J1789="Online Travel Agency",VLOOKUP(F1789,room_rates!$A$2:$G$8,3,FALSE)*15%,0)</f>
        <v>0</v>
      </c>
      <c r="T1789">
        <f t="shared" si="437"/>
        <v>0</v>
      </c>
      <c r="U1789">
        <f t="shared" si="438"/>
        <v>1320</v>
      </c>
      <c r="V1789">
        <f t="shared" si="439"/>
        <v>6</v>
      </c>
    </row>
    <row r="1790" spans="1:22" ht="14.25" customHeight="1" x14ac:dyDescent="0.35">
      <c r="A1790" s="1">
        <v>1002351</v>
      </c>
      <c r="B1790" s="3">
        <v>45742</v>
      </c>
      <c r="C1790" s="3">
        <v>45776</v>
      </c>
      <c r="D1790" s="3">
        <v>45778</v>
      </c>
      <c r="E1790" s="1" t="s">
        <v>18</v>
      </c>
      <c r="F1790" s="1">
        <v>1</v>
      </c>
      <c r="G1790" s="1" t="s">
        <v>23</v>
      </c>
      <c r="H1790" s="1">
        <v>0</v>
      </c>
      <c r="I1790" s="1">
        <f t="shared" si="433"/>
        <v>0</v>
      </c>
      <c r="J1790" s="1" t="s">
        <v>15</v>
      </c>
      <c r="K1790" s="1">
        <v>1</v>
      </c>
      <c r="L1790" s="1" t="s">
        <v>19</v>
      </c>
      <c r="M1790" s="1" t="b">
        <v>0</v>
      </c>
      <c r="N1790" s="2" t="s">
        <v>17</v>
      </c>
      <c r="O1790">
        <f t="shared" si="434"/>
        <v>34</v>
      </c>
      <c r="P1790">
        <f t="shared" si="435"/>
        <v>2</v>
      </c>
      <c r="Q1790">
        <f>IF(G1790="B",VLOOKUP(F1790,room_rates!$A$2:$G$8,3,FALSE),IF(G1790="P",VLOOKUP(F1790,room_rates!$A$2:$G$8,6,FALSE),IF(G1790="M",VLOOKUP(F1790,room_rates!$A$2:$G$8,7,FALSE),"")))</f>
        <v>120</v>
      </c>
      <c r="R1790">
        <f t="shared" si="436"/>
        <v>0</v>
      </c>
      <c r="S1790">
        <f>IF(J1790="Online Travel Agency",VLOOKUP(F1790,room_rates!$A$2:$G$8,3,FALSE)*15%,0)</f>
        <v>0</v>
      </c>
      <c r="T1790">
        <f t="shared" si="437"/>
        <v>0</v>
      </c>
      <c r="U1790">
        <f t="shared" si="438"/>
        <v>240</v>
      </c>
      <c r="V1790">
        <f t="shared" si="439"/>
        <v>2</v>
      </c>
    </row>
    <row r="1791" spans="1:22" ht="14.25" customHeight="1" x14ac:dyDescent="0.35">
      <c r="A1791" s="1">
        <v>1002412</v>
      </c>
      <c r="B1791" s="3">
        <v>45760</v>
      </c>
      <c r="C1791" s="3">
        <v>45776</v>
      </c>
      <c r="D1791" s="3">
        <v>45779</v>
      </c>
      <c r="E1791" s="1" t="s">
        <v>21</v>
      </c>
      <c r="F1791" s="1">
        <v>3</v>
      </c>
      <c r="G1791" s="1" t="s">
        <v>23</v>
      </c>
      <c r="H1791" s="1">
        <v>0</v>
      </c>
      <c r="I1791" s="1">
        <f t="shared" si="433"/>
        <v>0</v>
      </c>
      <c r="J1791" s="1" t="s">
        <v>24</v>
      </c>
      <c r="K1791" s="1">
        <v>3</v>
      </c>
      <c r="L1791" s="1" t="s">
        <v>19</v>
      </c>
      <c r="M1791" s="1" t="b">
        <v>1</v>
      </c>
      <c r="N1791" s="2" t="s">
        <v>17</v>
      </c>
      <c r="O1791">
        <f t="shared" si="434"/>
        <v>16</v>
      </c>
      <c r="P1791">
        <f t="shared" si="435"/>
        <v>3</v>
      </c>
      <c r="Q1791">
        <f>IF(G1791="B",VLOOKUP(F1791,room_rates!$A$2:$G$8,3,FALSE),IF(G1791="P",VLOOKUP(F1791,room_rates!$A$2:$G$8,6,FALSE),IF(G1791="M",VLOOKUP(F1791,room_rates!$A$2:$G$8,7,FALSE),"")))</f>
        <v>220</v>
      </c>
      <c r="R1791">
        <f t="shared" si="436"/>
        <v>0</v>
      </c>
      <c r="S1791">
        <f>IF(J1791="Online Travel Agency",VLOOKUP(F1791,room_rates!$A$2:$G$8,3,FALSE)*15%,0)</f>
        <v>33</v>
      </c>
      <c r="T1791">
        <f t="shared" si="437"/>
        <v>2.2000000000000002</v>
      </c>
      <c r="U1791">
        <f t="shared" si="438"/>
        <v>1663.2</v>
      </c>
      <c r="V1791">
        <f t="shared" si="439"/>
        <v>9</v>
      </c>
    </row>
    <row r="1792" spans="1:22" ht="14.25" customHeight="1" x14ac:dyDescent="0.35">
      <c r="A1792" s="1">
        <v>1002568</v>
      </c>
      <c r="B1792" s="3">
        <v>45750</v>
      </c>
      <c r="C1792" s="3">
        <v>45776</v>
      </c>
      <c r="D1792" s="3">
        <v>45779</v>
      </c>
      <c r="E1792" s="1" t="s">
        <v>21</v>
      </c>
      <c r="F1792" s="1">
        <v>3</v>
      </c>
      <c r="G1792" s="1" t="s">
        <v>23</v>
      </c>
      <c r="H1792" s="1">
        <v>0</v>
      </c>
      <c r="I1792" s="1">
        <f t="shared" si="433"/>
        <v>0</v>
      </c>
      <c r="J1792" s="1" t="s">
        <v>15</v>
      </c>
      <c r="K1792" s="1">
        <v>3</v>
      </c>
      <c r="L1792" s="1" t="s">
        <v>16</v>
      </c>
      <c r="M1792" s="1" t="b">
        <v>0</v>
      </c>
      <c r="N1792" s="2" t="s">
        <v>17</v>
      </c>
      <c r="O1792">
        <f t="shared" si="434"/>
        <v>26</v>
      </c>
      <c r="P1792">
        <f t="shared" si="435"/>
        <v>3</v>
      </c>
      <c r="Q1792">
        <f>IF(G1792="B",VLOOKUP(F1792,room_rates!$A$2:$G$8,3,FALSE),IF(G1792="P",VLOOKUP(F1792,room_rates!$A$2:$G$8,6,FALSE),IF(G1792="M",VLOOKUP(F1792,room_rates!$A$2:$G$8,7,FALSE),"")))</f>
        <v>220</v>
      </c>
      <c r="R1792">
        <f t="shared" si="436"/>
        <v>0</v>
      </c>
      <c r="S1792">
        <f>IF(J1792="Online Travel Agency",VLOOKUP(F1792,room_rates!$A$2:$G$8,3,FALSE)*15%,0)</f>
        <v>0</v>
      </c>
      <c r="T1792">
        <f t="shared" si="437"/>
        <v>0</v>
      </c>
      <c r="U1792">
        <f t="shared" si="438"/>
        <v>1980</v>
      </c>
      <c r="V1792">
        <f t="shared" si="439"/>
        <v>9</v>
      </c>
    </row>
    <row r="1793" spans="1:22" ht="14.25" customHeight="1" x14ac:dyDescent="0.35">
      <c r="A1793" s="1">
        <v>1003412</v>
      </c>
      <c r="B1793" s="3">
        <v>45765</v>
      </c>
      <c r="C1793" s="3">
        <v>45776</v>
      </c>
      <c r="D1793" s="3">
        <v>45777</v>
      </c>
      <c r="E1793" s="1" t="s">
        <v>21</v>
      </c>
      <c r="F1793" s="1">
        <v>5</v>
      </c>
      <c r="G1793" s="1" t="s">
        <v>23</v>
      </c>
      <c r="H1793" s="1">
        <v>0</v>
      </c>
      <c r="I1793" s="1">
        <f t="shared" si="433"/>
        <v>0</v>
      </c>
      <c r="J1793" s="1" t="s">
        <v>24</v>
      </c>
      <c r="K1793" s="1">
        <v>2</v>
      </c>
      <c r="L1793" s="1" t="s">
        <v>16</v>
      </c>
      <c r="M1793" s="1" t="b">
        <v>0</v>
      </c>
      <c r="N1793" s="2" t="s">
        <v>17</v>
      </c>
      <c r="O1793">
        <f t="shared" si="434"/>
        <v>11</v>
      </c>
      <c r="P1793">
        <f t="shared" si="435"/>
        <v>1</v>
      </c>
      <c r="Q1793">
        <f>IF(G1793="B",VLOOKUP(F1793,room_rates!$A$2:$G$8,3,FALSE),IF(G1793="P",VLOOKUP(F1793,room_rates!$A$2:$G$8,6,FALSE),IF(G1793="M",VLOOKUP(F1793,room_rates!$A$2:$G$8,7,FALSE),"")))</f>
        <v>240</v>
      </c>
      <c r="R1793">
        <f t="shared" si="436"/>
        <v>0</v>
      </c>
      <c r="S1793">
        <f>IF(J1793="Online Travel Agency",VLOOKUP(F1793,room_rates!$A$2:$G$8,3,FALSE)*15%,0)</f>
        <v>36</v>
      </c>
      <c r="T1793">
        <f t="shared" si="437"/>
        <v>0</v>
      </c>
      <c r="U1793">
        <f t="shared" si="438"/>
        <v>408</v>
      </c>
      <c r="V1793">
        <f t="shared" si="439"/>
        <v>2</v>
      </c>
    </row>
    <row r="1794" spans="1:22" ht="14.25" customHeight="1" x14ac:dyDescent="0.35">
      <c r="A1794" s="1">
        <v>1003459</v>
      </c>
      <c r="B1794" s="3">
        <v>45758</v>
      </c>
      <c r="C1794" s="3">
        <v>45776</v>
      </c>
      <c r="D1794" s="3">
        <v>45777</v>
      </c>
      <c r="E1794" s="1" t="s">
        <v>13</v>
      </c>
      <c r="F1794" s="1">
        <v>6</v>
      </c>
      <c r="G1794" s="1" t="s">
        <v>23</v>
      </c>
      <c r="H1794" s="1">
        <v>0</v>
      </c>
      <c r="I1794" s="1">
        <f t="shared" si="433"/>
        <v>0</v>
      </c>
      <c r="J1794" s="1" t="s">
        <v>24</v>
      </c>
      <c r="K1794" s="1">
        <v>2</v>
      </c>
      <c r="L1794" s="1" t="s">
        <v>16</v>
      </c>
      <c r="M1794" s="1" t="b">
        <v>0</v>
      </c>
      <c r="N1794" s="2" t="s">
        <v>17</v>
      </c>
      <c r="O1794">
        <f t="shared" si="434"/>
        <v>18</v>
      </c>
      <c r="P1794">
        <f t="shared" si="435"/>
        <v>1</v>
      </c>
      <c r="Q1794">
        <f>IF(G1794="B",VLOOKUP(F1794,room_rates!$A$2:$G$8,3,FALSE),IF(G1794="P",VLOOKUP(F1794,room_rates!$A$2:$G$8,6,FALSE),IF(G1794="M",VLOOKUP(F1794,room_rates!$A$2:$G$8,7,FALSE),"")))</f>
        <v>350</v>
      </c>
      <c r="R1794">
        <f t="shared" si="436"/>
        <v>0</v>
      </c>
      <c r="S1794">
        <f>IF(J1794="Online Travel Agency",VLOOKUP(F1794,room_rates!$A$2:$G$8,3,FALSE)*15%,0)</f>
        <v>52.5</v>
      </c>
      <c r="T1794">
        <f t="shared" si="437"/>
        <v>0</v>
      </c>
      <c r="U1794">
        <f t="shared" si="438"/>
        <v>595</v>
      </c>
      <c r="V1794">
        <f t="shared" si="439"/>
        <v>2</v>
      </c>
    </row>
    <row r="1795" spans="1:22" ht="14.25" customHeight="1" x14ac:dyDescent="0.35">
      <c r="A1795" s="1">
        <v>1003610</v>
      </c>
      <c r="B1795" s="3">
        <v>45776</v>
      </c>
      <c r="C1795" s="3">
        <v>45776</v>
      </c>
      <c r="D1795" s="3">
        <v>45778</v>
      </c>
      <c r="E1795" s="1" t="s">
        <v>18</v>
      </c>
      <c r="F1795" s="1">
        <v>1</v>
      </c>
      <c r="G1795" s="1" t="s">
        <v>23</v>
      </c>
      <c r="H1795" s="1">
        <v>0</v>
      </c>
      <c r="I1795" s="1">
        <f t="shared" si="433"/>
        <v>0</v>
      </c>
      <c r="J1795" s="1" t="s">
        <v>20</v>
      </c>
      <c r="K1795" s="1">
        <v>1</v>
      </c>
      <c r="L1795" s="1" t="s">
        <v>19</v>
      </c>
      <c r="M1795" s="1" t="b">
        <v>0</v>
      </c>
      <c r="N1795" s="2" t="s">
        <v>17</v>
      </c>
      <c r="O1795">
        <f t="shared" si="434"/>
        <v>0</v>
      </c>
      <c r="P1795">
        <f t="shared" si="435"/>
        <v>2</v>
      </c>
      <c r="Q1795">
        <f>IF(G1795="B",VLOOKUP(F1795,room_rates!$A$2:$G$8,3,FALSE),IF(G1795="P",VLOOKUP(F1795,room_rates!$A$2:$G$8,6,FALSE),IF(G1795="M",VLOOKUP(F1795,room_rates!$A$2:$G$8,7,FALSE),"")))</f>
        <v>120</v>
      </c>
      <c r="R1795">
        <f t="shared" si="436"/>
        <v>0</v>
      </c>
      <c r="S1795">
        <f>IF(J1795="Online Travel Agency",VLOOKUP(F1795,room_rates!$A$2:$G$8,3,FALSE)*15%,0)</f>
        <v>0</v>
      </c>
      <c r="T1795">
        <f t="shared" si="437"/>
        <v>0</v>
      </c>
      <c r="U1795">
        <f t="shared" si="438"/>
        <v>240</v>
      </c>
      <c r="V1795">
        <f t="shared" si="439"/>
        <v>2</v>
      </c>
    </row>
    <row r="1796" spans="1:22" ht="14.25" customHeight="1" x14ac:dyDescent="0.35">
      <c r="A1796" s="1">
        <v>1003971</v>
      </c>
      <c r="B1796" s="3">
        <v>45776</v>
      </c>
      <c r="C1796" s="3">
        <v>45776</v>
      </c>
      <c r="D1796" s="3">
        <v>45778</v>
      </c>
      <c r="E1796" s="1" t="s">
        <v>18</v>
      </c>
      <c r="F1796" s="1">
        <v>1</v>
      </c>
      <c r="G1796" s="1" t="s">
        <v>23</v>
      </c>
      <c r="H1796" s="1">
        <v>0</v>
      </c>
      <c r="I1796" s="1">
        <f t="shared" si="433"/>
        <v>0</v>
      </c>
      <c r="J1796" s="1" t="s">
        <v>20</v>
      </c>
      <c r="K1796" s="1">
        <v>2</v>
      </c>
      <c r="L1796" s="1" t="s">
        <v>19</v>
      </c>
      <c r="M1796" s="1" t="b">
        <v>1</v>
      </c>
      <c r="N1796" s="2" t="s">
        <v>17</v>
      </c>
      <c r="O1796">
        <f t="shared" si="434"/>
        <v>0</v>
      </c>
      <c r="P1796">
        <f t="shared" si="435"/>
        <v>2</v>
      </c>
      <c r="Q1796">
        <f>IF(G1796="B",VLOOKUP(F1796,room_rates!$A$2:$G$8,3,FALSE),IF(G1796="P",VLOOKUP(F1796,room_rates!$A$2:$G$8,6,FALSE),IF(G1796="M",VLOOKUP(F1796,room_rates!$A$2:$G$8,7,FALSE),"")))</f>
        <v>120</v>
      </c>
      <c r="R1796">
        <f t="shared" si="436"/>
        <v>0</v>
      </c>
      <c r="S1796">
        <f>IF(J1796="Online Travel Agency",VLOOKUP(F1796,room_rates!$A$2:$G$8,3,FALSE)*15%,0)</f>
        <v>0</v>
      </c>
      <c r="T1796">
        <f t="shared" si="437"/>
        <v>1.2</v>
      </c>
      <c r="U1796">
        <f t="shared" si="438"/>
        <v>475.2</v>
      </c>
      <c r="V1796">
        <f t="shared" si="439"/>
        <v>4</v>
      </c>
    </row>
    <row r="1797" spans="1:22" ht="14.25" customHeight="1" x14ac:dyDescent="0.35">
      <c r="A1797" s="1">
        <v>1000669</v>
      </c>
      <c r="B1797" s="3">
        <v>45777</v>
      </c>
      <c r="C1797" s="3">
        <v>45777</v>
      </c>
      <c r="D1797" s="3">
        <v>45780</v>
      </c>
      <c r="E1797" s="1" t="s">
        <v>13</v>
      </c>
      <c r="F1797" s="1">
        <v>6</v>
      </c>
      <c r="G1797" s="1" t="s">
        <v>23</v>
      </c>
      <c r="H1797" s="1">
        <v>0</v>
      </c>
      <c r="I1797" s="1">
        <f t="shared" si="433"/>
        <v>0</v>
      </c>
      <c r="J1797" s="1" t="s">
        <v>20</v>
      </c>
      <c r="K1797" s="1">
        <v>1</v>
      </c>
      <c r="L1797" s="1" t="s">
        <v>19</v>
      </c>
      <c r="M1797" s="1" t="b">
        <v>0</v>
      </c>
      <c r="N1797" s="2" t="s">
        <v>17</v>
      </c>
      <c r="O1797">
        <f t="shared" si="434"/>
        <v>0</v>
      </c>
      <c r="P1797">
        <f t="shared" si="435"/>
        <v>3</v>
      </c>
      <c r="Q1797">
        <f>IF(G1797="B",VLOOKUP(F1797,room_rates!$A$2:$G$8,3,FALSE),IF(G1797="P",VLOOKUP(F1797,room_rates!$A$2:$G$8,6,FALSE),IF(G1797="M",VLOOKUP(F1797,room_rates!$A$2:$G$8,7,FALSE),"")))</f>
        <v>350</v>
      </c>
      <c r="R1797">
        <f t="shared" si="436"/>
        <v>0</v>
      </c>
      <c r="S1797">
        <f>IF(J1797="Online Travel Agency",VLOOKUP(F1797,room_rates!$A$2:$G$8,3,FALSE)*15%,0)</f>
        <v>0</v>
      </c>
      <c r="T1797">
        <f t="shared" si="437"/>
        <v>0</v>
      </c>
      <c r="U1797">
        <f t="shared" si="438"/>
        <v>1050</v>
      </c>
      <c r="V1797">
        <f t="shared" si="439"/>
        <v>3</v>
      </c>
    </row>
    <row r="1798" spans="1:22" ht="14.25" customHeight="1" x14ac:dyDescent="0.35">
      <c r="A1798" s="1">
        <v>1000858</v>
      </c>
      <c r="B1798" s="3">
        <v>45772</v>
      </c>
      <c r="C1798" s="3">
        <v>45777</v>
      </c>
      <c r="D1798" s="3">
        <v>45780</v>
      </c>
      <c r="E1798" s="1" t="s">
        <v>21</v>
      </c>
      <c r="F1798" s="1">
        <v>3</v>
      </c>
      <c r="G1798" s="1" t="s">
        <v>23</v>
      </c>
      <c r="H1798" s="1">
        <v>0</v>
      </c>
      <c r="I1798" s="1">
        <f t="shared" si="433"/>
        <v>0</v>
      </c>
      <c r="J1798" s="1" t="s">
        <v>24</v>
      </c>
      <c r="K1798" s="1">
        <v>3</v>
      </c>
      <c r="L1798" s="1" t="s">
        <v>16</v>
      </c>
      <c r="M1798" s="1" t="b">
        <v>0</v>
      </c>
      <c r="N1798" s="2" t="s">
        <v>17</v>
      </c>
      <c r="O1798">
        <f t="shared" si="434"/>
        <v>5</v>
      </c>
      <c r="P1798">
        <f t="shared" si="435"/>
        <v>3</v>
      </c>
      <c r="Q1798">
        <f>IF(G1798="B",VLOOKUP(F1798,room_rates!$A$2:$G$8,3,FALSE),IF(G1798="P",VLOOKUP(F1798,room_rates!$A$2:$G$8,6,FALSE),IF(G1798="M",VLOOKUP(F1798,room_rates!$A$2:$G$8,7,FALSE),"")))</f>
        <v>220</v>
      </c>
      <c r="R1798">
        <f t="shared" si="436"/>
        <v>0</v>
      </c>
      <c r="S1798">
        <f>IF(J1798="Online Travel Agency",VLOOKUP(F1798,room_rates!$A$2:$G$8,3,FALSE)*15%,0)</f>
        <v>33</v>
      </c>
      <c r="T1798">
        <f t="shared" si="437"/>
        <v>0</v>
      </c>
      <c r="U1798">
        <f t="shared" si="438"/>
        <v>1683</v>
      </c>
      <c r="V1798">
        <f t="shared" si="439"/>
        <v>9</v>
      </c>
    </row>
    <row r="1799" spans="1:22" ht="14.25" customHeight="1" x14ac:dyDescent="0.35">
      <c r="A1799" s="1">
        <v>1001297</v>
      </c>
      <c r="B1799" s="3">
        <v>45759</v>
      </c>
      <c r="C1799" s="3">
        <v>45777</v>
      </c>
      <c r="D1799" s="3">
        <v>45778</v>
      </c>
      <c r="E1799" s="1" t="s">
        <v>18</v>
      </c>
      <c r="F1799" s="1">
        <v>1</v>
      </c>
      <c r="G1799" s="1" t="s">
        <v>23</v>
      </c>
      <c r="H1799" s="1">
        <v>0</v>
      </c>
      <c r="I1799" s="1">
        <f t="shared" si="433"/>
        <v>0</v>
      </c>
      <c r="J1799" s="1" t="s">
        <v>15</v>
      </c>
      <c r="K1799" s="1">
        <v>1</v>
      </c>
      <c r="L1799" s="1" t="s">
        <v>16</v>
      </c>
      <c r="M1799" s="1" t="b">
        <v>0</v>
      </c>
      <c r="N1799" s="2" t="s">
        <v>17</v>
      </c>
      <c r="O1799">
        <f t="shared" si="434"/>
        <v>18</v>
      </c>
      <c r="P1799">
        <f t="shared" si="435"/>
        <v>1</v>
      </c>
      <c r="Q1799">
        <f>IF(G1799="B",VLOOKUP(F1799,room_rates!$A$2:$G$8,3,FALSE),IF(G1799="P",VLOOKUP(F1799,room_rates!$A$2:$G$8,6,FALSE),IF(G1799="M",VLOOKUP(F1799,room_rates!$A$2:$G$8,7,FALSE),"")))</f>
        <v>120</v>
      </c>
      <c r="R1799">
        <f t="shared" si="436"/>
        <v>0</v>
      </c>
      <c r="S1799">
        <f>IF(J1799="Online Travel Agency",VLOOKUP(F1799,room_rates!$A$2:$G$8,3,FALSE)*15%,0)</f>
        <v>0</v>
      </c>
      <c r="T1799">
        <f t="shared" si="437"/>
        <v>0</v>
      </c>
      <c r="U1799">
        <f t="shared" si="438"/>
        <v>120</v>
      </c>
      <c r="V1799">
        <f t="shared" si="439"/>
        <v>1</v>
      </c>
    </row>
    <row r="1800" spans="1:22" ht="14.25" customHeight="1" x14ac:dyDescent="0.35">
      <c r="A1800" s="1">
        <v>1002206</v>
      </c>
      <c r="B1800" s="3">
        <v>45777</v>
      </c>
      <c r="C1800" s="3">
        <v>45777</v>
      </c>
      <c r="D1800" s="3">
        <v>45779</v>
      </c>
      <c r="E1800" s="1" t="s">
        <v>13</v>
      </c>
      <c r="F1800" s="1">
        <v>7</v>
      </c>
      <c r="G1800" s="1" t="s">
        <v>23</v>
      </c>
      <c r="H1800" s="1">
        <v>0</v>
      </c>
      <c r="I1800" s="1">
        <f t="shared" si="433"/>
        <v>0</v>
      </c>
      <c r="J1800" s="1" t="s">
        <v>20</v>
      </c>
      <c r="K1800" s="1">
        <v>2</v>
      </c>
      <c r="L1800" s="1" t="s">
        <v>19</v>
      </c>
      <c r="M1800" s="1" t="b">
        <v>1</v>
      </c>
      <c r="N1800" s="2" t="s">
        <v>17</v>
      </c>
      <c r="O1800">
        <f t="shared" si="434"/>
        <v>0</v>
      </c>
      <c r="P1800">
        <f t="shared" si="435"/>
        <v>2</v>
      </c>
      <c r="Q1800">
        <f>IF(G1800="B",VLOOKUP(F1800,room_rates!$A$2:$G$8,3,FALSE),IF(G1800="P",VLOOKUP(F1800,room_rates!$A$2:$G$8,6,FALSE),IF(G1800="M",VLOOKUP(F1800,room_rates!$A$2:$G$8,7,FALSE),"")))</f>
        <v>450</v>
      </c>
      <c r="R1800">
        <f t="shared" si="436"/>
        <v>0</v>
      </c>
      <c r="S1800">
        <f>IF(J1800="Online Travel Agency",VLOOKUP(F1800,room_rates!$A$2:$G$8,3,FALSE)*15%,0)</f>
        <v>0</v>
      </c>
      <c r="T1800">
        <f t="shared" si="437"/>
        <v>4.5</v>
      </c>
      <c r="U1800">
        <f t="shared" si="438"/>
        <v>1782</v>
      </c>
      <c r="V1800">
        <f t="shared" si="439"/>
        <v>4</v>
      </c>
    </row>
    <row r="1801" spans="1:22" ht="14.25" customHeight="1" x14ac:dyDescent="0.35">
      <c r="A1801" s="1">
        <v>1002409</v>
      </c>
      <c r="B1801" s="3">
        <v>45777</v>
      </c>
      <c r="C1801" s="3">
        <v>45777</v>
      </c>
      <c r="D1801" s="3">
        <v>45779</v>
      </c>
      <c r="E1801" s="1" t="s">
        <v>21</v>
      </c>
      <c r="F1801" s="1">
        <v>3</v>
      </c>
      <c r="G1801" s="1" t="s">
        <v>23</v>
      </c>
      <c r="H1801" s="1">
        <v>0</v>
      </c>
      <c r="I1801" s="1">
        <f t="shared" si="433"/>
        <v>0</v>
      </c>
      <c r="J1801" s="1" t="s">
        <v>20</v>
      </c>
      <c r="K1801" s="1">
        <v>1</v>
      </c>
      <c r="L1801" s="1" t="s">
        <v>19</v>
      </c>
      <c r="M1801" s="1" t="b">
        <v>0</v>
      </c>
      <c r="N1801" s="2" t="s">
        <v>17</v>
      </c>
      <c r="O1801">
        <f t="shared" si="434"/>
        <v>0</v>
      </c>
      <c r="P1801">
        <f t="shared" si="435"/>
        <v>2</v>
      </c>
      <c r="Q1801">
        <f>IF(G1801="B",VLOOKUP(F1801,room_rates!$A$2:$G$8,3,FALSE),IF(G1801="P",VLOOKUP(F1801,room_rates!$A$2:$G$8,6,FALSE),IF(G1801="M",VLOOKUP(F1801,room_rates!$A$2:$G$8,7,FALSE),"")))</f>
        <v>220</v>
      </c>
      <c r="R1801">
        <f t="shared" si="436"/>
        <v>0</v>
      </c>
      <c r="S1801">
        <f>IF(J1801="Online Travel Agency",VLOOKUP(F1801,room_rates!$A$2:$G$8,3,FALSE)*15%,0)</f>
        <v>0</v>
      </c>
      <c r="T1801">
        <f t="shared" si="437"/>
        <v>0</v>
      </c>
      <c r="U1801">
        <f t="shared" si="438"/>
        <v>440</v>
      </c>
      <c r="V1801">
        <f t="shared" si="439"/>
        <v>2</v>
      </c>
    </row>
    <row r="1802" spans="1:22" ht="14.25" customHeight="1" x14ac:dyDescent="0.35">
      <c r="A1802" s="1">
        <v>1002856</v>
      </c>
      <c r="B1802" s="3">
        <v>45733</v>
      </c>
      <c r="C1802" s="3">
        <v>45777</v>
      </c>
      <c r="D1802" s="3">
        <v>45780</v>
      </c>
      <c r="E1802" s="1" t="s">
        <v>18</v>
      </c>
      <c r="F1802" s="1">
        <v>1</v>
      </c>
      <c r="G1802" s="1" t="s">
        <v>23</v>
      </c>
      <c r="H1802" s="1">
        <v>0</v>
      </c>
      <c r="I1802" s="1">
        <f t="shared" si="433"/>
        <v>0</v>
      </c>
      <c r="J1802" s="1" t="s">
        <v>15</v>
      </c>
      <c r="K1802" s="1">
        <v>3</v>
      </c>
      <c r="L1802" s="1" t="s">
        <v>16</v>
      </c>
      <c r="M1802" s="1" t="b">
        <v>0</v>
      </c>
      <c r="N1802" s="2" t="s">
        <v>17</v>
      </c>
      <c r="O1802">
        <f t="shared" si="434"/>
        <v>44</v>
      </c>
      <c r="P1802">
        <f t="shared" si="435"/>
        <v>3</v>
      </c>
      <c r="Q1802">
        <f>IF(G1802="B",VLOOKUP(F1802,room_rates!$A$2:$G$8,3,FALSE),IF(G1802="P",VLOOKUP(F1802,room_rates!$A$2:$G$8,6,FALSE),IF(G1802="M",VLOOKUP(F1802,room_rates!$A$2:$G$8,7,FALSE),"")))</f>
        <v>120</v>
      </c>
      <c r="R1802">
        <f t="shared" si="436"/>
        <v>0</v>
      </c>
      <c r="S1802">
        <f>IF(J1802="Online Travel Agency",VLOOKUP(F1802,room_rates!$A$2:$G$8,3,FALSE)*15%,0)</f>
        <v>0</v>
      </c>
      <c r="T1802">
        <f t="shared" si="437"/>
        <v>0</v>
      </c>
      <c r="U1802">
        <f t="shared" si="438"/>
        <v>1080</v>
      </c>
      <c r="V1802">
        <f t="shared" si="439"/>
        <v>9</v>
      </c>
    </row>
    <row r="1803" spans="1:22" ht="14.25" customHeight="1" x14ac:dyDescent="0.35">
      <c r="A1803" s="1">
        <v>1003294</v>
      </c>
      <c r="B1803" s="3">
        <v>45777</v>
      </c>
      <c r="C1803" s="3">
        <v>45777</v>
      </c>
      <c r="D1803" s="3">
        <v>45778</v>
      </c>
      <c r="E1803" s="1" t="s">
        <v>18</v>
      </c>
      <c r="F1803" s="1">
        <v>1</v>
      </c>
      <c r="G1803" s="1" t="s">
        <v>23</v>
      </c>
      <c r="H1803" s="1">
        <v>0</v>
      </c>
      <c r="I1803" s="1">
        <f t="shared" si="433"/>
        <v>0</v>
      </c>
      <c r="J1803" s="1" t="s">
        <v>20</v>
      </c>
      <c r="K1803" s="1">
        <v>2</v>
      </c>
      <c r="L1803" s="1" t="s">
        <v>19</v>
      </c>
      <c r="M1803" s="1" t="b">
        <v>1</v>
      </c>
      <c r="N1803" s="2" t="s">
        <v>17</v>
      </c>
      <c r="O1803">
        <f t="shared" si="434"/>
        <v>0</v>
      </c>
      <c r="P1803">
        <f t="shared" si="435"/>
        <v>1</v>
      </c>
      <c r="Q1803">
        <f>IF(G1803="B",VLOOKUP(F1803,room_rates!$A$2:$G$8,3,FALSE),IF(G1803="P",VLOOKUP(F1803,room_rates!$A$2:$G$8,6,FALSE),IF(G1803="M",VLOOKUP(F1803,room_rates!$A$2:$G$8,7,FALSE),"")))</f>
        <v>120</v>
      </c>
      <c r="R1803">
        <f t="shared" si="436"/>
        <v>0</v>
      </c>
      <c r="S1803">
        <f>IF(J1803="Online Travel Agency",VLOOKUP(F1803,room_rates!$A$2:$G$8,3,FALSE)*15%,0)</f>
        <v>0</v>
      </c>
      <c r="T1803">
        <f t="shared" si="437"/>
        <v>1.2</v>
      </c>
      <c r="U1803">
        <f t="shared" si="438"/>
        <v>237.6</v>
      </c>
      <c r="V1803">
        <f t="shared" si="439"/>
        <v>2</v>
      </c>
    </row>
    <row r="1804" spans="1:22" ht="14.25" customHeight="1" x14ac:dyDescent="0.35">
      <c r="A1804" s="1">
        <v>1003299</v>
      </c>
      <c r="B1804" s="3">
        <v>45736</v>
      </c>
      <c r="C1804" s="3">
        <v>45777</v>
      </c>
      <c r="D1804" s="3">
        <v>45779</v>
      </c>
      <c r="E1804" s="1" t="s">
        <v>21</v>
      </c>
      <c r="F1804" s="1">
        <v>3</v>
      </c>
      <c r="G1804" s="1" t="s">
        <v>23</v>
      </c>
      <c r="H1804" s="1">
        <v>0</v>
      </c>
      <c r="I1804" s="1">
        <f t="shared" si="433"/>
        <v>0</v>
      </c>
      <c r="J1804" s="1" t="s">
        <v>15</v>
      </c>
      <c r="K1804" s="1">
        <v>1</v>
      </c>
      <c r="L1804" s="1" t="s">
        <v>19</v>
      </c>
      <c r="M1804" s="1" t="b">
        <v>0</v>
      </c>
      <c r="N1804" s="2" t="s">
        <v>17</v>
      </c>
      <c r="O1804">
        <f t="shared" si="434"/>
        <v>41</v>
      </c>
      <c r="P1804">
        <f t="shared" si="435"/>
        <v>2</v>
      </c>
      <c r="Q1804">
        <f>IF(G1804="B",VLOOKUP(F1804,room_rates!$A$2:$G$8,3,FALSE),IF(G1804="P",VLOOKUP(F1804,room_rates!$A$2:$G$8,6,FALSE),IF(G1804="M",VLOOKUP(F1804,room_rates!$A$2:$G$8,7,FALSE),"")))</f>
        <v>220</v>
      </c>
      <c r="R1804">
        <f t="shared" si="436"/>
        <v>0</v>
      </c>
      <c r="S1804">
        <f>IF(J1804="Online Travel Agency",VLOOKUP(F1804,room_rates!$A$2:$G$8,3,FALSE)*15%,0)</f>
        <v>0</v>
      </c>
      <c r="T1804">
        <f t="shared" si="437"/>
        <v>0</v>
      </c>
      <c r="U1804">
        <f t="shared" si="438"/>
        <v>440</v>
      </c>
      <c r="V1804">
        <f t="shared" si="439"/>
        <v>2</v>
      </c>
    </row>
    <row r="1805" spans="1:22" ht="14.25" customHeight="1" x14ac:dyDescent="0.35">
      <c r="A1805" s="1">
        <v>1003733</v>
      </c>
      <c r="B1805" s="3">
        <v>45758</v>
      </c>
      <c r="C1805" s="3">
        <v>45777</v>
      </c>
      <c r="D1805" s="3">
        <v>45779</v>
      </c>
      <c r="E1805" s="1" t="s">
        <v>18</v>
      </c>
      <c r="F1805" s="1">
        <v>1</v>
      </c>
      <c r="G1805" s="1" t="s">
        <v>23</v>
      </c>
      <c r="H1805" s="1">
        <v>0</v>
      </c>
      <c r="I1805" s="1">
        <f t="shared" si="433"/>
        <v>0</v>
      </c>
      <c r="J1805" s="1" t="s">
        <v>24</v>
      </c>
      <c r="K1805" s="1">
        <v>1</v>
      </c>
      <c r="L1805" s="1" t="s">
        <v>19</v>
      </c>
      <c r="M1805" s="1" t="b">
        <v>0</v>
      </c>
      <c r="N1805" s="2" t="s">
        <v>17</v>
      </c>
      <c r="O1805">
        <f t="shared" si="434"/>
        <v>19</v>
      </c>
      <c r="P1805">
        <f t="shared" si="435"/>
        <v>2</v>
      </c>
      <c r="Q1805">
        <f>IF(G1805="B",VLOOKUP(F1805,room_rates!$A$2:$G$8,3,FALSE),IF(G1805="P",VLOOKUP(F1805,room_rates!$A$2:$G$8,6,FALSE),IF(G1805="M",VLOOKUP(F1805,room_rates!$A$2:$G$8,7,FALSE),"")))</f>
        <v>120</v>
      </c>
      <c r="R1805">
        <f t="shared" si="436"/>
        <v>0</v>
      </c>
      <c r="S1805">
        <f>IF(J1805="Online Travel Agency",VLOOKUP(F1805,room_rates!$A$2:$G$8,3,FALSE)*15%,0)</f>
        <v>18</v>
      </c>
      <c r="T1805">
        <f t="shared" si="437"/>
        <v>0</v>
      </c>
      <c r="U1805">
        <f t="shared" si="438"/>
        <v>204</v>
      </c>
      <c r="V1805">
        <f t="shared" si="439"/>
        <v>2</v>
      </c>
    </row>
    <row r="1806" spans="1:22" ht="14.25" customHeight="1" x14ac:dyDescent="0.35">
      <c r="A1806" s="1">
        <v>1003800</v>
      </c>
      <c r="B1806" s="3">
        <v>45763</v>
      </c>
      <c r="C1806" s="3">
        <v>45777</v>
      </c>
      <c r="D1806" s="3">
        <v>45779</v>
      </c>
      <c r="E1806" s="1" t="s">
        <v>21</v>
      </c>
      <c r="F1806" s="1">
        <v>3</v>
      </c>
      <c r="G1806" s="1" t="s">
        <v>23</v>
      </c>
      <c r="H1806" s="1">
        <v>0</v>
      </c>
      <c r="I1806" s="1">
        <f t="shared" si="433"/>
        <v>0</v>
      </c>
      <c r="J1806" s="1" t="s">
        <v>24</v>
      </c>
      <c r="K1806" s="1">
        <v>3</v>
      </c>
      <c r="L1806" s="1" t="s">
        <v>16</v>
      </c>
      <c r="M1806" s="1" t="b">
        <v>1</v>
      </c>
      <c r="N1806" s="2" t="s">
        <v>17</v>
      </c>
      <c r="O1806">
        <f t="shared" si="434"/>
        <v>14</v>
      </c>
      <c r="P1806">
        <f t="shared" si="435"/>
        <v>2</v>
      </c>
      <c r="Q1806">
        <f>IF(G1806="B",VLOOKUP(F1806,room_rates!$A$2:$G$8,3,FALSE),IF(G1806="P",VLOOKUP(F1806,room_rates!$A$2:$G$8,6,FALSE),IF(G1806="M",VLOOKUP(F1806,room_rates!$A$2:$G$8,7,FALSE),"")))</f>
        <v>220</v>
      </c>
      <c r="R1806">
        <f t="shared" si="436"/>
        <v>0</v>
      </c>
      <c r="S1806">
        <f>IF(J1806="Online Travel Agency",VLOOKUP(F1806,room_rates!$A$2:$G$8,3,FALSE)*15%,0)</f>
        <v>33</v>
      </c>
      <c r="T1806">
        <f t="shared" si="437"/>
        <v>2.2000000000000002</v>
      </c>
      <c r="U1806">
        <f t="shared" si="438"/>
        <v>1108.8000000000002</v>
      </c>
      <c r="V1806">
        <f t="shared" si="439"/>
        <v>6</v>
      </c>
    </row>
    <row r="1807" spans="1:22" ht="14.25" customHeight="1" x14ac:dyDescent="0.35">
      <c r="A1807" s="1">
        <v>1004890</v>
      </c>
      <c r="B1807" s="3">
        <v>45772</v>
      </c>
      <c r="C1807" s="3">
        <v>45781</v>
      </c>
      <c r="D1807" s="3">
        <v>45783</v>
      </c>
      <c r="E1807" s="1" t="s">
        <v>21</v>
      </c>
      <c r="F1807" s="1">
        <v>4</v>
      </c>
      <c r="G1807" s="1" t="s">
        <v>23</v>
      </c>
      <c r="H1807" s="1">
        <v>0</v>
      </c>
      <c r="I1807" s="1">
        <f t="shared" si="433"/>
        <v>0</v>
      </c>
      <c r="J1807" s="1" t="s">
        <v>24</v>
      </c>
      <c r="K1807" s="1">
        <v>2</v>
      </c>
      <c r="L1807" s="1" t="s">
        <v>19</v>
      </c>
      <c r="M1807" s="1" t="b">
        <v>1</v>
      </c>
      <c r="N1807" s="2" t="s">
        <v>17</v>
      </c>
      <c r="O1807">
        <f t="shared" si="434"/>
        <v>9</v>
      </c>
      <c r="P1807">
        <f t="shared" si="435"/>
        <v>2</v>
      </c>
      <c r="Q1807">
        <f>IF(G1807="B",VLOOKUP(F1807,room_rates!$A$2:$G$8,3,FALSE),IF(G1807="P",VLOOKUP(F1807,room_rates!$A$2:$G$8,6,FALSE),IF(G1807="M",VLOOKUP(F1807,room_rates!$A$2:$G$8,7,FALSE),"")))</f>
        <v>230</v>
      </c>
      <c r="R1807">
        <f t="shared" si="436"/>
        <v>0</v>
      </c>
      <c r="S1807">
        <f>IF(J1807="Online Travel Agency",VLOOKUP(F1807,room_rates!$A$2:$G$8,3,FALSE)*15%,0)</f>
        <v>34.5</v>
      </c>
      <c r="T1807">
        <f t="shared" si="437"/>
        <v>2.3000000000000003</v>
      </c>
      <c r="U1807">
        <f t="shared" si="438"/>
        <v>772.8</v>
      </c>
      <c r="V1807">
        <f t="shared" si="439"/>
        <v>4</v>
      </c>
    </row>
    <row r="1808" spans="1:22" ht="14.25" customHeight="1" x14ac:dyDescent="0.35">
      <c r="A1808" s="1">
        <v>1005165</v>
      </c>
      <c r="B1808" s="3">
        <v>45781</v>
      </c>
      <c r="C1808" s="3">
        <v>45781</v>
      </c>
      <c r="D1808" s="3">
        <v>45783</v>
      </c>
      <c r="E1808" s="1" t="s">
        <v>21</v>
      </c>
      <c r="F1808" s="1">
        <v>5</v>
      </c>
      <c r="G1808" s="1" t="s">
        <v>23</v>
      </c>
      <c r="H1808" s="1">
        <v>0</v>
      </c>
      <c r="I1808" s="1">
        <f t="shared" si="433"/>
        <v>0</v>
      </c>
      <c r="J1808" s="1" t="s">
        <v>20</v>
      </c>
      <c r="K1808" s="1">
        <v>2</v>
      </c>
      <c r="L1808" s="1" t="s">
        <v>19</v>
      </c>
      <c r="M1808" s="1" t="b">
        <v>0</v>
      </c>
      <c r="N1808" s="2" t="s">
        <v>17</v>
      </c>
      <c r="O1808">
        <f t="shared" si="434"/>
        <v>0</v>
      </c>
      <c r="P1808">
        <f t="shared" si="435"/>
        <v>2</v>
      </c>
      <c r="Q1808">
        <f>IF(G1808="B",VLOOKUP(F1808,room_rates!$A$2:$G$8,3,FALSE),IF(G1808="P",VLOOKUP(F1808,room_rates!$A$2:$G$8,6,FALSE),IF(G1808="M",VLOOKUP(F1808,room_rates!$A$2:$G$8,7,FALSE),"")))</f>
        <v>240</v>
      </c>
      <c r="R1808">
        <f t="shared" si="436"/>
        <v>0</v>
      </c>
      <c r="S1808">
        <f>IF(J1808="Online Travel Agency",VLOOKUP(F1808,room_rates!$A$2:$G$8,3,FALSE)*15%,0)</f>
        <v>0</v>
      </c>
      <c r="T1808">
        <f t="shared" si="437"/>
        <v>0</v>
      </c>
      <c r="U1808">
        <f t="shared" si="438"/>
        <v>960</v>
      </c>
      <c r="V1808">
        <f t="shared" si="439"/>
        <v>4</v>
      </c>
    </row>
    <row r="1809" spans="1:22" ht="14.25" customHeight="1" x14ac:dyDescent="0.35">
      <c r="A1809" s="1">
        <v>1005332</v>
      </c>
      <c r="B1809" s="3">
        <v>45747</v>
      </c>
      <c r="C1809" s="3">
        <v>45781</v>
      </c>
      <c r="D1809" s="3">
        <v>45788</v>
      </c>
      <c r="E1809" s="1" t="s">
        <v>18</v>
      </c>
      <c r="F1809" s="1">
        <v>1</v>
      </c>
      <c r="G1809" s="1" t="s">
        <v>23</v>
      </c>
      <c r="H1809" s="1">
        <v>0</v>
      </c>
      <c r="I1809" s="1">
        <f t="shared" si="433"/>
        <v>0</v>
      </c>
      <c r="J1809" s="1" t="s">
        <v>15</v>
      </c>
      <c r="K1809" s="1">
        <v>1</v>
      </c>
      <c r="L1809" s="1" t="s">
        <v>19</v>
      </c>
      <c r="M1809" s="1" t="b">
        <v>0</v>
      </c>
      <c r="N1809" s="2" t="s">
        <v>17</v>
      </c>
      <c r="O1809">
        <f t="shared" si="434"/>
        <v>34</v>
      </c>
      <c r="P1809">
        <f t="shared" si="435"/>
        <v>7</v>
      </c>
      <c r="Q1809">
        <f>IF(G1809="B",VLOOKUP(F1809,room_rates!$A$2:$G$8,3,FALSE),IF(G1809="P",VLOOKUP(F1809,room_rates!$A$2:$G$8,6,FALSE),IF(G1809="M",VLOOKUP(F1809,room_rates!$A$2:$G$8,7,FALSE),"")))</f>
        <v>120</v>
      </c>
      <c r="R1809">
        <f t="shared" si="436"/>
        <v>0</v>
      </c>
      <c r="S1809">
        <f>IF(J1809="Online Travel Agency",VLOOKUP(F1809,room_rates!$A$2:$G$8,3,FALSE)*15%,0)</f>
        <v>0</v>
      </c>
      <c r="T1809">
        <f t="shared" si="437"/>
        <v>0</v>
      </c>
      <c r="U1809">
        <f t="shared" si="438"/>
        <v>840</v>
      </c>
      <c r="V1809">
        <f t="shared" si="439"/>
        <v>7</v>
      </c>
    </row>
    <row r="1810" spans="1:22" ht="14.25" customHeight="1" x14ac:dyDescent="0.35">
      <c r="A1810" s="1">
        <v>1005398</v>
      </c>
      <c r="B1810" s="3">
        <v>45755</v>
      </c>
      <c r="C1810" s="3">
        <v>45781</v>
      </c>
      <c r="D1810" s="3">
        <v>45786</v>
      </c>
      <c r="E1810" s="1" t="s">
        <v>18</v>
      </c>
      <c r="F1810" s="1">
        <v>2</v>
      </c>
      <c r="G1810" s="1" t="s">
        <v>23</v>
      </c>
      <c r="H1810" s="1">
        <v>0</v>
      </c>
      <c r="I1810" s="1">
        <f t="shared" si="433"/>
        <v>0</v>
      </c>
      <c r="J1810" s="1" t="s">
        <v>15</v>
      </c>
      <c r="K1810" s="1">
        <v>2</v>
      </c>
      <c r="L1810" s="1" t="s">
        <v>19</v>
      </c>
      <c r="M1810" s="1" t="b">
        <v>0</v>
      </c>
      <c r="N1810" s="2" t="s">
        <v>17</v>
      </c>
      <c r="O1810">
        <f t="shared" si="434"/>
        <v>26</v>
      </c>
      <c r="P1810">
        <f t="shared" si="435"/>
        <v>5</v>
      </c>
      <c r="Q1810">
        <f>IF(G1810="B",VLOOKUP(F1810,room_rates!$A$2:$G$8,3,FALSE),IF(G1810="P",VLOOKUP(F1810,room_rates!$A$2:$G$8,6,FALSE),IF(G1810="M",VLOOKUP(F1810,room_rates!$A$2:$G$8,7,FALSE),"")))</f>
        <v>140</v>
      </c>
      <c r="R1810">
        <f t="shared" si="436"/>
        <v>0</v>
      </c>
      <c r="S1810">
        <f>IF(J1810="Online Travel Agency",VLOOKUP(F1810,room_rates!$A$2:$G$8,3,FALSE)*15%,0)</f>
        <v>0</v>
      </c>
      <c r="T1810">
        <f t="shared" si="437"/>
        <v>0</v>
      </c>
      <c r="U1810">
        <f t="shared" si="438"/>
        <v>1400</v>
      </c>
      <c r="V1810">
        <f t="shared" si="439"/>
        <v>10</v>
      </c>
    </row>
    <row r="1811" spans="1:22" ht="14.25" customHeight="1" x14ac:dyDescent="0.35">
      <c r="A1811" s="1">
        <v>1005428</v>
      </c>
      <c r="B1811" s="3">
        <v>45768</v>
      </c>
      <c r="C1811" s="3">
        <v>45781</v>
      </c>
      <c r="D1811" s="3">
        <v>45782</v>
      </c>
      <c r="E1811" s="1" t="s">
        <v>18</v>
      </c>
      <c r="F1811" s="1">
        <v>1</v>
      </c>
      <c r="G1811" s="1" t="s">
        <v>23</v>
      </c>
      <c r="H1811" s="1">
        <v>0</v>
      </c>
      <c r="I1811" s="1">
        <f t="shared" si="433"/>
        <v>0</v>
      </c>
      <c r="J1811" s="1" t="s">
        <v>15</v>
      </c>
      <c r="K1811" s="1">
        <v>1</v>
      </c>
      <c r="L1811" s="1" t="s">
        <v>19</v>
      </c>
      <c r="M1811" s="1" t="b">
        <v>0</v>
      </c>
      <c r="N1811" s="2" t="s">
        <v>17</v>
      </c>
      <c r="O1811">
        <f t="shared" si="434"/>
        <v>13</v>
      </c>
      <c r="P1811">
        <f t="shared" si="435"/>
        <v>1</v>
      </c>
      <c r="Q1811">
        <f>IF(G1811="B",VLOOKUP(F1811,room_rates!$A$2:$G$8,3,FALSE),IF(G1811="P",VLOOKUP(F1811,room_rates!$A$2:$G$8,6,FALSE),IF(G1811="M",VLOOKUP(F1811,room_rates!$A$2:$G$8,7,FALSE),"")))</f>
        <v>120</v>
      </c>
      <c r="R1811">
        <f t="shared" si="436"/>
        <v>0</v>
      </c>
      <c r="S1811">
        <f>IF(J1811="Online Travel Agency",VLOOKUP(F1811,room_rates!$A$2:$G$8,3,FALSE)*15%,0)</f>
        <v>0</v>
      </c>
      <c r="T1811">
        <f t="shared" si="437"/>
        <v>0</v>
      </c>
      <c r="U1811">
        <f t="shared" si="438"/>
        <v>120</v>
      </c>
      <c r="V1811">
        <f t="shared" si="439"/>
        <v>1</v>
      </c>
    </row>
    <row r="1812" spans="1:22" ht="14.25" customHeight="1" x14ac:dyDescent="0.35">
      <c r="A1812" s="1">
        <v>1005443</v>
      </c>
      <c r="B1812" s="3">
        <v>45765</v>
      </c>
      <c r="C1812" s="3">
        <v>45781</v>
      </c>
      <c r="D1812" s="3">
        <v>45784</v>
      </c>
      <c r="E1812" s="1" t="s">
        <v>18</v>
      </c>
      <c r="F1812" s="1">
        <v>1</v>
      </c>
      <c r="G1812" s="1" t="s">
        <v>23</v>
      </c>
      <c r="H1812" s="1">
        <v>0</v>
      </c>
      <c r="I1812" s="1">
        <f t="shared" si="433"/>
        <v>0</v>
      </c>
      <c r="J1812" s="1" t="s">
        <v>24</v>
      </c>
      <c r="K1812" s="1">
        <v>3</v>
      </c>
      <c r="L1812" s="1" t="s">
        <v>19</v>
      </c>
      <c r="M1812" s="1" t="b">
        <v>1</v>
      </c>
      <c r="N1812" s="2" t="s">
        <v>17</v>
      </c>
      <c r="O1812">
        <f t="shared" si="434"/>
        <v>16</v>
      </c>
      <c r="P1812">
        <f t="shared" si="435"/>
        <v>3</v>
      </c>
      <c r="Q1812">
        <f>IF(G1812="B",VLOOKUP(F1812,room_rates!$A$2:$G$8,3,FALSE),IF(G1812="P",VLOOKUP(F1812,room_rates!$A$2:$G$8,6,FALSE),IF(G1812="M",VLOOKUP(F1812,room_rates!$A$2:$G$8,7,FALSE),"")))</f>
        <v>120</v>
      </c>
      <c r="R1812">
        <f t="shared" si="436"/>
        <v>0</v>
      </c>
      <c r="S1812">
        <f>IF(J1812="Online Travel Agency",VLOOKUP(F1812,room_rates!$A$2:$G$8,3,FALSE)*15%,0)</f>
        <v>18</v>
      </c>
      <c r="T1812">
        <f t="shared" si="437"/>
        <v>1.2</v>
      </c>
      <c r="U1812">
        <f t="shared" si="438"/>
        <v>907.19999999999993</v>
      </c>
      <c r="V1812">
        <f t="shared" si="439"/>
        <v>9</v>
      </c>
    </row>
    <row r="1813" spans="1:22" ht="14.25" customHeight="1" x14ac:dyDescent="0.35">
      <c r="A1813" s="1">
        <v>1005594</v>
      </c>
      <c r="B1813" s="3">
        <v>45770</v>
      </c>
      <c r="C1813" s="3">
        <v>45781</v>
      </c>
      <c r="D1813" s="3">
        <v>45782</v>
      </c>
      <c r="E1813" s="1" t="s">
        <v>21</v>
      </c>
      <c r="F1813" s="1">
        <v>3</v>
      </c>
      <c r="G1813" s="1" t="s">
        <v>23</v>
      </c>
      <c r="H1813" s="1">
        <v>0</v>
      </c>
      <c r="I1813" s="1">
        <f t="shared" si="433"/>
        <v>0</v>
      </c>
      <c r="J1813" s="1" t="s">
        <v>15</v>
      </c>
      <c r="K1813" s="1">
        <v>2</v>
      </c>
      <c r="L1813" s="1" t="s">
        <v>19</v>
      </c>
      <c r="M1813" s="1" t="b">
        <v>0</v>
      </c>
      <c r="N1813" s="2" t="s">
        <v>17</v>
      </c>
      <c r="O1813">
        <f t="shared" si="434"/>
        <v>11</v>
      </c>
      <c r="P1813">
        <f t="shared" si="435"/>
        <v>1</v>
      </c>
      <c r="Q1813">
        <f>IF(G1813="B",VLOOKUP(F1813,room_rates!$A$2:$G$8,3,FALSE),IF(G1813="P",VLOOKUP(F1813,room_rates!$A$2:$G$8,6,FALSE),IF(G1813="M",VLOOKUP(F1813,room_rates!$A$2:$G$8,7,FALSE),"")))</f>
        <v>220</v>
      </c>
      <c r="R1813">
        <f t="shared" si="436"/>
        <v>0</v>
      </c>
      <c r="S1813">
        <f>IF(J1813="Online Travel Agency",VLOOKUP(F1813,room_rates!$A$2:$G$8,3,FALSE)*15%,0)</f>
        <v>0</v>
      </c>
      <c r="T1813">
        <f t="shared" si="437"/>
        <v>0</v>
      </c>
      <c r="U1813">
        <f t="shared" si="438"/>
        <v>440</v>
      </c>
      <c r="V1813">
        <f t="shared" si="439"/>
        <v>2</v>
      </c>
    </row>
    <row r="1814" spans="1:22" ht="14.25" customHeight="1" x14ac:dyDescent="0.35">
      <c r="A1814" s="1">
        <v>1005660</v>
      </c>
      <c r="B1814" s="3">
        <v>45781</v>
      </c>
      <c r="C1814" s="3">
        <v>45781</v>
      </c>
      <c r="D1814" s="3">
        <v>45786</v>
      </c>
      <c r="E1814" s="1" t="s">
        <v>21</v>
      </c>
      <c r="F1814" s="1">
        <v>5</v>
      </c>
      <c r="G1814" s="1" t="s">
        <v>23</v>
      </c>
      <c r="H1814" s="1">
        <v>0</v>
      </c>
      <c r="I1814" s="1">
        <f t="shared" si="433"/>
        <v>0</v>
      </c>
      <c r="J1814" s="1" t="s">
        <v>20</v>
      </c>
      <c r="K1814" s="1">
        <v>2</v>
      </c>
      <c r="L1814" s="1" t="s">
        <v>16</v>
      </c>
      <c r="M1814" s="1" t="b">
        <v>0</v>
      </c>
      <c r="N1814" s="2" t="s">
        <v>17</v>
      </c>
      <c r="O1814">
        <f t="shared" si="434"/>
        <v>0</v>
      </c>
      <c r="P1814">
        <f t="shared" si="435"/>
        <v>5</v>
      </c>
      <c r="Q1814">
        <f>IF(G1814="B",VLOOKUP(F1814,room_rates!$A$2:$G$8,3,FALSE),IF(G1814="P",VLOOKUP(F1814,room_rates!$A$2:$G$8,6,FALSE),IF(G1814="M",VLOOKUP(F1814,room_rates!$A$2:$G$8,7,FALSE),"")))</f>
        <v>240</v>
      </c>
      <c r="R1814">
        <f t="shared" si="436"/>
        <v>0</v>
      </c>
      <c r="S1814">
        <f>IF(J1814="Online Travel Agency",VLOOKUP(F1814,room_rates!$A$2:$G$8,3,FALSE)*15%,0)</f>
        <v>0</v>
      </c>
      <c r="T1814">
        <f t="shared" si="437"/>
        <v>0</v>
      </c>
      <c r="U1814">
        <f t="shared" si="438"/>
        <v>2400</v>
      </c>
      <c r="V1814">
        <f t="shared" si="439"/>
        <v>10</v>
      </c>
    </row>
    <row r="1815" spans="1:22" ht="14.25" customHeight="1" x14ac:dyDescent="0.35">
      <c r="A1815" s="1">
        <v>1006032</v>
      </c>
      <c r="B1815" s="3">
        <v>45764</v>
      </c>
      <c r="C1815" s="3">
        <v>45781</v>
      </c>
      <c r="D1815" s="3">
        <v>45782</v>
      </c>
      <c r="E1815" s="1" t="s">
        <v>18</v>
      </c>
      <c r="F1815" s="1">
        <v>1</v>
      </c>
      <c r="G1815" s="1" t="s">
        <v>23</v>
      </c>
      <c r="H1815" s="1">
        <v>0</v>
      </c>
      <c r="I1815" s="1">
        <f t="shared" si="433"/>
        <v>0</v>
      </c>
      <c r="J1815" s="1" t="s">
        <v>24</v>
      </c>
      <c r="K1815" s="1">
        <v>1</v>
      </c>
      <c r="L1815" s="1" t="s">
        <v>19</v>
      </c>
      <c r="M1815" s="1" t="b">
        <v>1</v>
      </c>
      <c r="N1815" s="2" t="s">
        <v>17</v>
      </c>
      <c r="O1815">
        <f t="shared" si="434"/>
        <v>17</v>
      </c>
      <c r="P1815">
        <f t="shared" si="435"/>
        <v>1</v>
      </c>
      <c r="Q1815">
        <f>IF(G1815="B",VLOOKUP(F1815,room_rates!$A$2:$G$8,3,FALSE),IF(G1815="P",VLOOKUP(F1815,room_rates!$A$2:$G$8,6,FALSE),IF(G1815="M",VLOOKUP(F1815,room_rates!$A$2:$G$8,7,FALSE),"")))</f>
        <v>120</v>
      </c>
      <c r="R1815">
        <f t="shared" si="436"/>
        <v>0</v>
      </c>
      <c r="S1815">
        <f>IF(J1815="Online Travel Agency",VLOOKUP(F1815,room_rates!$A$2:$G$8,3,FALSE)*15%,0)</f>
        <v>18</v>
      </c>
      <c r="T1815">
        <f t="shared" si="437"/>
        <v>1.2</v>
      </c>
      <c r="U1815">
        <f t="shared" si="438"/>
        <v>100.8</v>
      </c>
      <c r="V1815">
        <f t="shared" si="439"/>
        <v>1</v>
      </c>
    </row>
    <row r="1816" spans="1:22" ht="14.25" customHeight="1" x14ac:dyDescent="0.35">
      <c r="A1816" s="1">
        <v>1006041</v>
      </c>
      <c r="B1816" s="3">
        <v>45768</v>
      </c>
      <c r="C1816" s="3">
        <v>45781</v>
      </c>
      <c r="D1816" s="3">
        <v>45788</v>
      </c>
      <c r="E1816" s="1" t="s">
        <v>18</v>
      </c>
      <c r="F1816" s="1">
        <v>2</v>
      </c>
      <c r="G1816" s="1" t="s">
        <v>23</v>
      </c>
      <c r="H1816" s="1">
        <v>0</v>
      </c>
      <c r="I1816" s="1">
        <f t="shared" si="433"/>
        <v>0</v>
      </c>
      <c r="J1816" s="1" t="s">
        <v>15</v>
      </c>
      <c r="K1816" s="1">
        <v>3</v>
      </c>
      <c r="L1816" s="1" t="s">
        <v>16</v>
      </c>
      <c r="M1816" s="1" t="b">
        <v>0</v>
      </c>
      <c r="N1816" s="2" t="s">
        <v>17</v>
      </c>
      <c r="O1816">
        <f t="shared" si="434"/>
        <v>13</v>
      </c>
      <c r="P1816">
        <f t="shared" si="435"/>
        <v>7</v>
      </c>
      <c r="Q1816">
        <f>IF(G1816="B",VLOOKUP(F1816,room_rates!$A$2:$G$8,3,FALSE),IF(G1816="P",VLOOKUP(F1816,room_rates!$A$2:$G$8,6,FALSE),IF(G1816="M",VLOOKUP(F1816,room_rates!$A$2:$G$8,7,FALSE),"")))</f>
        <v>140</v>
      </c>
      <c r="R1816">
        <f t="shared" si="436"/>
        <v>0</v>
      </c>
      <c r="S1816">
        <f>IF(J1816="Online Travel Agency",VLOOKUP(F1816,room_rates!$A$2:$G$8,3,FALSE)*15%,0)</f>
        <v>0</v>
      </c>
      <c r="T1816">
        <f t="shared" si="437"/>
        <v>0</v>
      </c>
      <c r="U1816">
        <f t="shared" si="438"/>
        <v>2940</v>
      </c>
      <c r="V1816">
        <f t="shared" si="439"/>
        <v>21</v>
      </c>
    </row>
    <row r="1817" spans="1:22" ht="14.25" customHeight="1" x14ac:dyDescent="0.35">
      <c r="A1817" s="1">
        <v>1006079</v>
      </c>
      <c r="B1817" s="3">
        <v>45764</v>
      </c>
      <c r="C1817" s="3">
        <v>45781</v>
      </c>
      <c r="D1817" s="3">
        <v>45784</v>
      </c>
      <c r="E1817" s="1" t="s">
        <v>18</v>
      </c>
      <c r="F1817" s="1">
        <v>1</v>
      </c>
      <c r="G1817" s="1" t="s">
        <v>23</v>
      </c>
      <c r="H1817" s="1">
        <v>0</v>
      </c>
      <c r="I1817" s="1">
        <f t="shared" si="433"/>
        <v>0</v>
      </c>
      <c r="J1817" s="1" t="s">
        <v>24</v>
      </c>
      <c r="K1817" s="1">
        <v>2</v>
      </c>
      <c r="L1817" s="1" t="s">
        <v>19</v>
      </c>
      <c r="M1817" s="1" t="b">
        <v>0</v>
      </c>
      <c r="N1817" s="2" t="s">
        <v>17</v>
      </c>
      <c r="O1817">
        <f t="shared" si="434"/>
        <v>17</v>
      </c>
      <c r="P1817">
        <f t="shared" si="435"/>
        <v>3</v>
      </c>
      <c r="Q1817">
        <f>IF(G1817="B",VLOOKUP(F1817,room_rates!$A$2:$G$8,3,FALSE),IF(G1817="P",VLOOKUP(F1817,room_rates!$A$2:$G$8,6,FALSE),IF(G1817="M",VLOOKUP(F1817,room_rates!$A$2:$G$8,7,FALSE),"")))</f>
        <v>120</v>
      </c>
      <c r="R1817">
        <f t="shared" si="436"/>
        <v>0</v>
      </c>
      <c r="S1817">
        <f>IF(J1817="Online Travel Agency",VLOOKUP(F1817,room_rates!$A$2:$G$8,3,FALSE)*15%,0)</f>
        <v>18</v>
      </c>
      <c r="T1817">
        <f t="shared" si="437"/>
        <v>0</v>
      </c>
      <c r="U1817">
        <f t="shared" si="438"/>
        <v>612</v>
      </c>
      <c r="V1817">
        <f t="shared" si="439"/>
        <v>6</v>
      </c>
    </row>
    <row r="1818" spans="1:22" ht="14.25" customHeight="1" x14ac:dyDescent="0.35">
      <c r="A1818" s="1">
        <v>1006393</v>
      </c>
      <c r="B1818" s="3">
        <v>45781</v>
      </c>
      <c r="C1818" s="3">
        <v>45781</v>
      </c>
      <c r="D1818" s="3">
        <v>45782</v>
      </c>
      <c r="E1818" s="1" t="s">
        <v>18</v>
      </c>
      <c r="F1818" s="1">
        <v>1</v>
      </c>
      <c r="G1818" s="1" t="s">
        <v>23</v>
      </c>
      <c r="H1818" s="1">
        <v>0</v>
      </c>
      <c r="I1818" s="1">
        <f t="shared" si="433"/>
        <v>0</v>
      </c>
      <c r="J1818" s="1" t="s">
        <v>20</v>
      </c>
      <c r="K1818" s="1">
        <v>1</v>
      </c>
      <c r="L1818" s="1" t="s">
        <v>19</v>
      </c>
      <c r="M1818" s="1" t="b">
        <v>0</v>
      </c>
      <c r="N1818" s="2" t="s">
        <v>17</v>
      </c>
      <c r="O1818">
        <f t="shared" si="434"/>
        <v>0</v>
      </c>
      <c r="P1818">
        <f t="shared" si="435"/>
        <v>1</v>
      </c>
      <c r="Q1818">
        <f>IF(G1818="B",VLOOKUP(F1818,room_rates!$A$2:$G$8,3,FALSE),IF(G1818="P",VLOOKUP(F1818,room_rates!$A$2:$G$8,6,FALSE),IF(G1818="M",VLOOKUP(F1818,room_rates!$A$2:$G$8,7,FALSE),"")))</f>
        <v>120</v>
      </c>
      <c r="R1818">
        <f t="shared" si="436"/>
        <v>0</v>
      </c>
      <c r="S1818">
        <f>IF(J1818="Online Travel Agency",VLOOKUP(F1818,room_rates!$A$2:$G$8,3,FALSE)*15%,0)</f>
        <v>0</v>
      </c>
      <c r="T1818">
        <f t="shared" si="437"/>
        <v>0</v>
      </c>
      <c r="U1818">
        <f t="shared" si="438"/>
        <v>120</v>
      </c>
      <c r="V1818">
        <f t="shared" si="439"/>
        <v>1</v>
      </c>
    </row>
    <row r="1819" spans="1:22" ht="14.25" customHeight="1" x14ac:dyDescent="0.35">
      <c r="A1819" s="1">
        <v>1006411</v>
      </c>
      <c r="B1819" s="3">
        <v>45769</v>
      </c>
      <c r="C1819" s="3">
        <v>45781</v>
      </c>
      <c r="D1819" s="3">
        <v>45786</v>
      </c>
      <c r="E1819" s="1" t="s">
        <v>18</v>
      </c>
      <c r="F1819" s="1">
        <v>1</v>
      </c>
      <c r="G1819" s="1" t="s">
        <v>23</v>
      </c>
      <c r="H1819" s="1">
        <v>0</v>
      </c>
      <c r="I1819" s="1">
        <f t="shared" si="433"/>
        <v>0</v>
      </c>
      <c r="J1819" s="1" t="s">
        <v>24</v>
      </c>
      <c r="K1819" s="1">
        <v>2</v>
      </c>
      <c r="L1819" s="1" t="s">
        <v>16</v>
      </c>
      <c r="M1819" s="1" t="b">
        <v>0</v>
      </c>
      <c r="N1819" s="2" t="s">
        <v>17</v>
      </c>
      <c r="O1819">
        <f t="shared" si="434"/>
        <v>12</v>
      </c>
      <c r="P1819">
        <f t="shared" si="435"/>
        <v>5</v>
      </c>
      <c r="Q1819">
        <f>IF(G1819="B",VLOOKUP(F1819,room_rates!$A$2:$G$8,3,FALSE),IF(G1819="P",VLOOKUP(F1819,room_rates!$A$2:$G$8,6,FALSE),IF(G1819="M",VLOOKUP(F1819,room_rates!$A$2:$G$8,7,FALSE),"")))</f>
        <v>120</v>
      </c>
      <c r="R1819">
        <f t="shared" si="436"/>
        <v>0</v>
      </c>
      <c r="S1819">
        <f>IF(J1819="Online Travel Agency",VLOOKUP(F1819,room_rates!$A$2:$G$8,3,FALSE)*15%,0)</f>
        <v>18</v>
      </c>
      <c r="T1819">
        <f t="shared" si="437"/>
        <v>0</v>
      </c>
      <c r="U1819">
        <f t="shared" si="438"/>
        <v>1020</v>
      </c>
      <c r="V1819">
        <f t="shared" si="439"/>
        <v>10</v>
      </c>
    </row>
    <row r="1820" spans="1:22" ht="14.25" customHeight="1" x14ac:dyDescent="0.35">
      <c r="A1820" s="1">
        <v>1006490</v>
      </c>
      <c r="B1820" s="3">
        <v>45781</v>
      </c>
      <c r="C1820" s="3">
        <v>45781</v>
      </c>
      <c r="D1820" s="3">
        <v>45783</v>
      </c>
      <c r="E1820" s="1" t="s">
        <v>18</v>
      </c>
      <c r="F1820" s="1">
        <v>1</v>
      </c>
      <c r="G1820" s="1" t="s">
        <v>23</v>
      </c>
      <c r="H1820" s="1">
        <v>0</v>
      </c>
      <c r="I1820" s="1">
        <f t="shared" si="433"/>
        <v>0</v>
      </c>
      <c r="J1820" s="1" t="s">
        <v>20</v>
      </c>
      <c r="K1820" s="1">
        <v>2</v>
      </c>
      <c r="L1820" s="1" t="s">
        <v>19</v>
      </c>
      <c r="M1820" s="1" t="b">
        <v>0</v>
      </c>
      <c r="N1820" s="2" t="s">
        <v>17</v>
      </c>
      <c r="O1820">
        <f t="shared" si="434"/>
        <v>0</v>
      </c>
      <c r="P1820">
        <f t="shared" si="435"/>
        <v>2</v>
      </c>
      <c r="Q1820">
        <f>IF(G1820="B",VLOOKUP(F1820,room_rates!$A$2:$G$8,3,FALSE),IF(G1820="P",VLOOKUP(F1820,room_rates!$A$2:$G$8,6,FALSE),IF(G1820="M",VLOOKUP(F1820,room_rates!$A$2:$G$8,7,FALSE),"")))</f>
        <v>120</v>
      </c>
      <c r="R1820">
        <f t="shared" si="436"/>
        <v>0</v>
      </c>
      <c r="S1820">
        <f>IF(J1820="Online Travel Agency",VLOOKUP(F1820,room_rates!$A$2:$G$8,3,FALSE)*15%,0)</f>
        <v>0</v>
      </c>
      <c r="T1820">
        <f t="shared" si="437"/>
        <v>0</v>
      </c>
      <c r="U1820">
        <f t="shared" si="438"/>
        <v>480</v>
      </c>
      <c r="V1820">
        <f t="shared" si="439"/>
        <v>4</v>
      </c>
    </row>
    <row r="1821" spans="1:22" ht="14.25" customHeight="1" x14ac:dyDescent="0.35">
      <c r="A1821" s="1">
        <v>1006628</v>
      </c>
      <c r="B1821" s="3">
        <v>45767</v>
      </c>
      <c r="C1821" s="3">
        <v>45781</v>
      </c>
      <c r="D1821" s="3">
        <v>45785</v>
      </c>
      <c r="E1821" s="1" t="s">
        <v>21</v>
      </c>
      <c r="F1821" s="1">
        <v>3</v>
      </c>
      <c r="G1821" s="1" t="s">
        <v>23</v>
      </c>
      <c r="H1821" s="1">
        <v>0</v>
      </c>
      <c r="I1821" s="1">
        <f t="shared" si="433"/>
        <v>0</v>
      </c>
      <c r="J1821" s="1" t="s">
        <v>24</v>
      </c>
      <c r="K1821" s="1">
        <v>2</v>
      </c>
      <c r="L1821" s="1" t="s">
        <v>16</v>
      </c>
      <c r="M1821" s="1" t="b">
        <v>0</v>
      </c>
      <c r="N1821" s="2" t="s">
        <v>17</v>
      </c>
      <c r="O1821">
        <f t="shared" si="434"/>
        <v>14</v>
      </c>
      <c r="P1821">
        <f t="shared" si="435"/>
        <v>4</v>
      </c>
      <c r="Q1821">
        <f>IF(G1821="B",VLOOKUP(F1821,room_rates!$A$2:$G$8,3,FALSE),IF(G1821="P",VLOOKUP(F1821,room_rates!$A$2:$G$8,6,FALSE),IF(G1821="M",VLOOKUP(F1821,room_rates!$A$2:$G$8,7,FALSE),"")))</f>
        <v>220</v>
      </c>
      <c r="R1821">
        <f t="shared" si="436"/>
        <v>0</v>
      </c>
      <c r="S1821">
        <f>IF(J1821="Online Travel Agency",VLOOKUP(F1821,room_rates!$A$2:$G$8,3,FALSE)*15%,0)</f>
        <v>33</v>
      </c>
      <c r="T1821">
        <f t="shared" si="437"/>
        <v>0</v>
      </c>
      <c r="U1821">
        <f t="shared" si="438"/>
        <v>1496</v>
      </c>
      <c r="V1821">
        <f t="shared" si="439"/>
        <v>8</v>
      </c>
    </row>
    <row r="1822" spans="1:22" ht="14.25" hidden="1" customHeight="1" x14ac:dyDescent="0.35">
      <c r="A1822" s="1">
        <v>1006901</v>
      </c>
      <c r="B1822" s="3">
        <v>45767</v>
      </c>
      <c r="C1822" s="3">
        <v>45781</v>
      </c>
      <c r="E1822" s="1" t="s">
        <v>18</v>
      </c>
      <c r="F1822" s="1">
        <v>1</v>
      </c>
      <c r="H1822" s="1">
        <v>0</v>
      </c>
      <c r="I1822" s="1"/>
      <c r="J1822" s="2" t="s">
        <v>15</v>
      </c>
      <c r="K1822" s="1">
        <v>1</v>
      </c>
      <c r="L1822" s="1" t="s">
        <v>19</v>
      </c>
      <c r="N1822" s="2" t="s">
        <v>22</v>
      </c>
    </row>
    <row r="1823" spans="1:22" ht="14.25" customHeight="1" x14ac:dyDescent="0.35">
      <c r="A1823" s="1">
        <v>1004865</v>
      </c>
      <c r="B1823" s="3">
        <v>45782</v>
      </c>
      <c r="C1823" s="3">
        <v>45782</v>
      </c>
      <c r="D1823" s="3">
        <v>45785</v>
      </c>
      <c r="E1823" s="1" t="s">
        <v>21</v>
      </c>
      <c r="F1823" s="1">
        <v>5</v>
      </c>
      <c r="G1823" s="1" t="s">
        <v>23</v>
      </c>
      <c r="H1823" s="1">
        <v>0</v>
      </c>
      <c r="I1823" s="1">
        <f t="shared" ref="I1823:I1837" si="440">H1823/100</f>
        <v>0</v>
      </c>
      <c r="J1823" s="1" t="s">
        <v>20</v>
      </c>
      <c r="K1823" s="1">
        <v>1</v>
      </c>
      <c r="L1823" s="1" t="s">
        <v>19</v>
      </c>
      <c r="M1823" s="1" t="b">
        <v>0</v>
      </c>
      <c r="N1823" s="2" t="s">
        <v>17</v>
      </c>
      <c r="O1823">
        <f t="shared" ref="O1823:O1837" si="441">C1823-B1823</f>
        <v>0</v>
      </c>
      <c r="P1823">
        <f t="shared" ref="P1823:P1837" si="442">D1823-C1823</f>
        <v>3</v>
      </c>
      <c r="Q1823">
        <f>IF(G1823="B",VLOOKUP(F1823,room_rates!$A$2:$G$8,3,FALSE),IF(G1823="P",VLOOKUP(F1823,room_rates!$A$2:$G$8,6,FALSE),IF(G1823="M",VLOOKUP(F1823,room_rates!$A$2:$G$8,7,FALSE),"")))</f>
        <v>240</v>
      </c>
      <c r="R1823">
        <f t="shared" ref="R1823:R1837" si="443">Q1823*(H1823/100)</f>
        <v>0</v>
      </c>
      <c r="S1823">
        <f>IF(J1823="Online Travel Agency",VLOOKUP(F1823,room_rates!$A$2:$G$8,3,FALSE)*15%,0)</f>
        <v>0</v>
      </c>
      <c r="T1823">
        <f t="shared" ref="T1823:T1837" si="444">IF(M1823=TRUE, Q1823*1%,0)</f>
        <v>0</v>
      </c>
      <c r="U1823">
        <f t="shared" ref="U1823:U1837" si="445">(Q1823-R1823-S1823-T1823)*V1823</f>
        <v>720</v>
      </c>
      <c r="V1823">
        <f t="shared" ref="V1823:V1837" si="446">K1823*P1823</f>
        <v>3</v>
      </c>
    </row>
    <row r="1824" spans="1:22" ht="14.25" customHeight="1" x14ac:dyDescent="0.35">
      <c r="A1824" s="1">
        <v>1005237</v>
      </c>
      <c r="B1824" s="3">
        <v>45748</v>
      </c>
      <c r="C1824" s="3">
        <v>45782</v>
      </c>
      <c r="D1824" s="3">
        <v>45789</v>
      </c>
      <c r="E1824" s="1" t="s">
        <v>18</v>
      </c>
      <c r="F1824" s="1">
        <v>1</v>
      </c>
      <c r="G1824" s="1" t="s">
        <v>23</v>
      </c>
      <c r="H1824" s="1">
        <v>0</v>
      </c>
      <c r="I1824" s="1">
        <f t="shared" si="440"/>
        <v>0</v>
      </c>
      <c r="J1824" s="1" t="s">
        <v>15</v>
      </c>
      <c r="K1824" s="1">
        <v>1</v>
      </c>
      <c r="L1824" s="1" t="s">
        <v>19</v>
      </c>
      <c r="M1824" s="1" t="b">
        <v>0</v>
      </c>
      <c r="N1824" s="2" t="s">
        <v>17</v>
      </c>
      <c r="O1824">
        <f t="shared" si="441"/>
        <v>34</v>
      </c>
      <c r="P1824">
        <f t="shared" si="442"/>
        <v>7</v>
      </c>
      <c r="Q1824">
        <f>IF(G1824="B",VLOOKUP(F1824,room_rates!$A$2:$G$8,3,FALSE),IF(G1824="P",VLOOKUP(F1824,room_rates!$A$2:$G$8,6,FALSE),IF(G1824="M",VLOOKUP(F1824,room_rates!$A$2:$G$8,7,FALSE),"")))</f>
        <v>120</v>
      </c>
      <c r="R1824">
        <f t="shared" si="443"/>
        <v>0</v>
      </c>
      <c r="S1824">
        <f>IF(J1824="Online Travel Agency",VLOOKUP(F1824,room_rates!$A$2:$G$8,3,FALSE)*15%,0)</f>
        <v>0</v>
      </c>
      <c r="T1824">
        <f t="shared" si="444"/>
        <v>0</v>
      </c>
      <c r="U1824">
        <f t="shared" si="445"/>
        <v>840</v>
      </c>
      <c r="V1824">
        <f t="shared" si="446"/>
        <v>7</v>
      </c>
    </row>
    <row r="1825" spans="1:22" ht="14.25" customHeight="1" x14ac:dyDescent="0.35">
      <c r="A1825" s="1">
        <v>1005264</v>
      </c>
      <c r="B1825" s="3">
        <v>45768</v>
      </c>
      <c r="C1825" s="3">
        <v>45782</v>
      </c>
      <c r="D1825" s="3">
        <v>45786</v>
      </c>
      <c r="E1825" s="1" t="s">
        <v>18</v>
      </c>
      <c r="F1825" s="1">
        <v>1</v>
      </c>
      <c r="G1825" s="1" t="s">
        <v>23</v>
      </c>
      <c r="H1825" s="1">
        <v>0</v>
      </c>
      <c r="I1825" s="1">
        <f t="shared" si="440"/>
        <v>0</v>
      </c>
      <c r="J1825" s="1" t="s">
        <v>15</v>
      </c>
      <c r="K1825" s="1">
        <v>1</v>
      </c>
      <c r="L1825" s="1" t="s">
        <v>19</v>
      </c>
      <c r="M1825" s="1" t="b">
        <v>0</v>
      </c>
      <c r="N1825" s="2" t="s">
        <v>17</v>
      </c>
      <c r="O1825">
        <f t="shared" si="441"/>
        <v>14</v>
      </c>
      <c r="P1825">
        <f t="shared" si="442"/>
        <v>4</v>
      </c>
      <c r="Q1825">
        <f>IF(G1825="B",VLOOKUP(F1825,room_rates!$A$2:$G$8,3,FALSE),IF(G1825="P",VLOOKUP(F1825,room_rates!$A$2:$G$8,6,FALSE),IF(G1825="M",VLOOKUP(F1825,room_rates!$A$2:$G$8,7,FALSE),"")))</f>
        <v>120</v>
      </c>
      <c r="R1825">
        <f t="shared" si="443"/>
        <v>0</v>
      </c>
      <c r="S1825">
        <f>IF(J1825="Online Travel Agency",VLOOKUP(F1825,room_rates!$A$2:$G$8,3,FALSE)*15%,0)</f>
        <v>0</v>
      </c>
      <c r="T1825">
        <f t="shared" si="444"/>
        <v>0</v>
      </c>
      <c r="U1825">
        <f t="shared" si="445"/>
        <v>480</v>
      </c>
      <c r="V1825">
        <f t="shared" si="446"/>
        <v>4</v>
      </c>
    </row>
    <row r="1826" spans="1:22" ht="14.25" customHeight="1" x14ac:dyDescent="0.35">
      <c r="A1826" s="1">
        <v>1005527</v>
      </c>
      <c r="B1826" s="3">
        <v>45782</v>
      </c>
      <c r="C1826" s="3">
        <v>45782</v>
      </c>
      <c r="D1826" s="3">
        <v>45785</v>
      </c>
      <c r="E1826" s="1" t="s">
        <v>18</v>
      </c>
      <c r="F1826" s="1">
        <v>1</v>
      </c>
      <c r="G1826" s="1" t="s">
        <v>23</v>
      </c>
      <c r="H1826" s="1">
        <v>0</v>
      </c>
      <c r="I1826" s="1">
        <f t="shared" si="440"/>
        <v>0</v>
      </c>
      <c r="J1826" s="1" t="s">
        <v>20</v>
      </c>
      <c r="K1826" s="1">
        <v>1</v>
      </c>
      <c r="L1826" s="1" t="s">
        <v>16</v>
      </c>
      <c r="M1826" s="1" t="b">
        <v>0</v>
      </c>
      <c r="N1826" s="2" t="s">
        <v>17</v>
      </c>
      <c r="O1826">
        <f t="shared" si="441"/>
        <v>0</v>
      </c>
      <c r="P1826">
        <f t="shared" si="442"/>
        <v>3</v>
      </c>
      <c r="Q1826">
        <f>IF(G1826="B",VLOOKUP(F1826,room_rates!$A$2:$G$8,3,FALSE),IF(G1826="P",VLOOKUP(F1826,room_rates!$A$2:$G$8,6,FALSE),IF(G1826="M",VLOOKUP(F1826,room_rates!$A$2:$G$8,7,FALSE),"")))</f>
        <v>120</v>
      </c>
      <c r="R1826">
        <f t="shared" si="443"/>
        <v>0</v>
      </c>
      <c r="S1826">
        <f>IF(J1826="Online Travel Agency",VLOOKUP(F1826,room_rates!$A$2:$G$8,3,FALSE)*15%,0)</f>
        <v>0</v>
      </c>
      <c r="T1826">
        <f t="shared" si="444"/>
        <v>0</v>
      </c>
      <c r="U1826">
        <f t="shared" si="445"/>
        <v>360</v>
      </c>
      <c r="V1826">
        <f t="shared" si="446"/>
        <v>3</v>
      </c>
    </row>
    <row r="1827" spans="1:22" ht="14.25" customHeight="1" x14ac:dyDescent="0.35">
      <c r="A1827" s="1">
        <v>1005689</v>
      </c>
      <c r="B1827" s="3">
        <v>45782</v>
      </c>
      <c r="C1827" s="3">
        <v>45782</v>
      </c>
      <c r="D1827" s="3">
        <v>45787</v>
      </c>
      <c r="E1827" s="1" t="s">
        <v>18</v>
      </c>
      <c r="F1827" s="1">
        <v>2</v>
      </c>
      <c r="G1827" s="1" t="s">
        <v>23</v>
      </c>
      <c r="H1827" s="1">
        <v>0</v>
      </c>
      <c r="I1827" s="1">
        <f t="shared" si="440"/>
        <v>0</v>
      </c>
      <c r="J1827" s="1" t="s">
        <v>20</v>
      </c>
      <c r="K1827" s="1">
        <v>1</v>
      </c>
      <c r="L1827" s="1" t="s">
        <v>19</v>
      </c>
      <c r="M1827" s="1" t="b">
        <v>0</v>
      </c>
      <c r="N1827" s="2" t="s">
        <v>17</v>
      </c>
      <c r="O1827">
        <f t="shared" si="441"/>
        <v>0</v>
      </c>
      <c r="P1827">
        <f t="shared" si="442"/>
        <v>5</v>
      </c>
      <c r="Q1827">
        <f>IF(G1827="B",VLOOKUP(F1827,room_rates!$A$2:$G$8,3,FALSE),IF(G1827="P",VLOOKUP(F1827,room_rates!$A$2:$G$8,6,FALSE),IF(G1827="M",VLOOKUP(F1827,room_rates!$A$2:$G$8,7,FALSE),"")))</f>
        <v>140</v>
      </c>
      <c r="R1827">
        <f t="shared" si="443"/>
        <v>0</v>
      </c>
      <c r="S1827">
        <f>IF(J1827="Online Travel Agency",VLOOKUP(F1827,room_rates!$A$2:$G$8,3,FALSE)*15%,0)</f>
        <v>0</v>
      </c>
      <c r="T1827">
        <f t="shared" si="444"/>
        <v>0</v>
      </c>
      <c r="U1827">
        <f t="shared" si="445"/>
        <v>700</v>
      </c>
      <c r="V1827">
        <f t="shared" si="446"/>
        <v>5</v>
      </c>
    </row>
    <row r="1828" spans="1:22" ht="14.25" customHeight="1" x14ac:dyDescent="0.35">
      <c r="A1828" s="1">
        <v>1005691</v>
      </c>
      <c r="B1828" s="3">
        <v>45782</v>
      </c>
      <c r="C1828" s="3">
        <v>45782</v>
      </c>
      <c r="D1828" s="3">
        <v>45785</v>
      </c>
      <c r="E1828" s="1" t="s">
        <v>18</v>
      </c>
      <c r="F1828" s="1">
        <v>1</v>
      </c>
      <c r="G1828" s="1" t="s">
        <v>23</v>
      </c>
      <c r="H1828" s="1">
        <v>0</v>
      </c>
      <c r="I1828" s="1">
        <f t="shared" si="440"/>
        <v>0</v>
      </c>
      <c r="J1828" s="1" t="s">
        <v>20</v>
      </c>
      <c r="K1828" s="1">
        <v>2</v>
      </c>
      <c r="L1828" s="1" t="s">
        <v>19</v>
      </c>
      <c r="M1828" s="1" t="b">
        <v>1</v>
      </c>
      <c r="N1828" s="2" t="s">
        <v>17</v>
      </c>
      <c r="O1828">
        <f t="shared" si="441"/>
        <v>0</v>
      </c>
      <c r="P1828">
        <f t="shared" si="442"/>
        <v>3</v>
      </c>
      <c r="Q1828">
        <f>IF(G1828="B",VLOOKUP(F1828,room_rates!$A$2:$G$8,3,FALSE),IF(G1828="P",VLOOKUP(F1828,room_rates!$A$2:$G$8,6,FALSE),IF(G1828="M",VLOOKUP(F1828,room_rates!$A$2:$G$8,7,FALSE),"")))</f>
        <v>120</v>
      </c>
      <c r="R1828">
        <f t="shared" si="443"/>
        <v>0</v>
      </c>
      <c r="S1828">
        <f>IF(J1828="Online Travel Agency",VLOOKUP(F1828,room_rates!$A$2:$G$8,3,FALSE)*15%,0)</f>
        <v>0</v>
      </c>
      <c r="T1828">
        <f t="shared" si="444"/>
        <v>1.2</v>
      </c>
      <c r="U1828">
        <f t="shared" si="445"/>
        <v>712.8</v>
      </c>
      <c r="V1828">
        <f t="shared" si="446"/>
        <v>6</v>
      </c>
    </row>
    <row r="1829" spans="1:22" ht="14.25" customHeight="1" x14ac:dyDescent="0.35">
      <c r="A1829" s="1">
        <v>1005829</v>
      </c>
      <c r="B1829" s="3">
        <v>45769</v>
      </c>
      <c r="C1829" s="3">
        <v>45782</v>
      </c>
      <c r="D1829" s="3">
        <v>45789</v>
      </c>
      <c r="E1829" s="1" t="s">
        <v>18</v>
      </c>
      <c r="F1829" s="1">
        <v>1</v>
      </c>
      <c r="G1829" s="1" t="s">
        <v>23</v>
      </c>
      <c r="H1829" s="1">
        <v>0</v>
      </c>
      <c r="I1829" s="1">
        <f t="shared" si="440"/>
        <v>0</v>
      </c>
      <c r="J1829" s="1" t="s">
        <v>15</v>
      </c>
      <c r="K1829" s="1">
        <v>1</v>
      </c>
      <c r="L1829" s="1" t="s">
        <v>16</v>
      </c>
      <c r="M1829" s="1" t="b">
        <v>0</v>
      </c>
      <c r="N1829" s="2" t="s">
        <v>17</v>
      </c>
      <c r="O1829">
        <f t="shared" si="441"/>
        <v>13</v>
      </c>
      <c r="P1829">
        <f t="shared" si="442"/>
        <v>7</v>
      </c>
      <c r="Q1829">
        <f>IF(G1829="B",VLOOKUP(F1829,room_rates!$A$2:$G$8,3,FALSE),IF(G1829="P",VLOOKUP(F1829,room_rates!$A$2:$G$8,6,FALSE),IF(G1829="M",VLOOKUP(F1829,room_rates!$A$2:$G$8,7,FALSE),"")))</f>
        <v>120</v>
      </c>
      <c r="R1829">
        <f t="shared" si="443"/>
        <v>0</v>
      </c>
      <c r="S1829">
        <f>IF(J1829="Online Travel Agency",VLOOKUP(F1829,room_rates!$A$2:$G$8,3,FALSE)*15%,0)</f>
        <v>0</v>
      </c>
      <c r="T1829">
        <f t="shared" si="444"/>
        <v>0</v>
      </c>
      <c r="U1829">
        <f t="shared" si="445"/>
        <v>840</v>
      </c>
      <c r="V1829">
        <f t="shared" si="446"/>
        <v>7</v>
      </c>
    </row>
    <row r="1830" spans="1:22" ht="14.25" customHeight="1" x14ac:dyDescent="0.35">
      <c r="A1830" s="1">
        <v>1005906</v>
      </c>
      <c r="B1830" s="3">
        <v>45762</v>
      </c>
      <c r="C1830" s="3">
        <v>45782</v>
      </c>
      <c r="D1830" s="3">
        <v>45785</v>
      </c>
      <c r="E1830" s="1" t="s">
        <v>18</v>
      </c>
      <c r="F1830" s="1">
        <v>2</v>
      </c>
      <c r="G1830" s="1" t="s">
        <v>23</v>
      </c>
      <c r="H1830" s="1">
        <v>0</v>
      </c>
      <c r="I1830" s="1">
        <f t="shared" si="440"/>
        <v>0</v>
      </c>
      <c r="J1830" s="1" t="s">
        <v>15</v>
      </c>
      <c r="K1830" s="1">
        <v>1</v>
      </c>
      <c r="L1830" s="1" t="s">
        <v>19</v>
      </c>
      <c r="M1830" s="1" t="b">
        <v>0</v>
      </c>
      <c r="N1830" s="2" t="s">
        <v>17</v>
      </c>
      <c r="O1830">
        <f t="shared" si="441"/>
        <v>20</v>
      </c>
      <c r="P1830">
        <f t="shared" si="442"/>
        <v>3</v>
      </c>
      <c r="Q1830">
        <f>IF(G1830="B",VLOOKUP(F1830,room_rates!$A$2:$G$8,3,FALSE),IF(G1830="P",VLOOKUP(F1830,room_rates!$A$2:$G$8,6,FALSE),IF(G1830="M",VLOOKUP(F1830,room_rates!$A$2:$G$8,7,FALSE),"")))</f>
        <v>140</v>
      </c>
      <c r="R1830">
        <f t="shared" si="443"/>
        <v>0</v>
      </c>
      <c r="S1830">
        <f>IF(J1830="Online Travel Agency",VLOOKUP(F1830,room_rates!$A$2:$G$8,3,FALSE)*15%,0)</f>
        <v>0</v>
      </c>
      <c r="T1830">
        <f t="shared" si="444"/>
        <v>0</v>
      </c>
      <c r="U1830">
        <f t="shared" si="445"/>
        <v>420</v>
      </c>
      <c r="V1830">
        <f t="shared" si="446"/>
        <v>3</v>
      </c>
    </row>
    <row r="1831" spans="1:22" ht="14.25" customHeight="1" x14ac:dyDescent="0.35">
      <c r="A1831" s="1">
        <v>1006031</v>
      </c>
      <c r="B1831" s="3">
        <v>45782</v>
      </c>
      <c r="C1831" s="3">
        <v>45782</v>
      </c>
      <c r="D1831" s="3">
        <v>45784</v>
      </c>
      <c r="E1831" s="1" t="s">
        <v>18</v>
      </c>
      <c r="F1831" s="1">
        <v>2</v>
      </c>
      <c r="G1831" s="1" t="s">
        <v>23</v>
      </c>
      <c r="H1831" s="1">
        <v>0</v>
      </c>
      <c r="I1831" s="1">
        <f t="shared" si="440"/>
        <v>0</v>
      </c>
      <c r="J1831" s="1" t="s">
        <v>20</v>
      </c>
      <c r="K1831" s="1">
        <v>1</v>
      </c>
      <c r="L1831" s="1" t="s">
        <v>19</v>
      </c>
      <c r="M1831" s="1" t="b">
        <v>1</v>
      </c>
      <c r="N1831" s="2" t="s">
        <v>17</v>
      </c>
      <c r="O1831">
        <f t="shared" si="441"/>
        <v>0</v>
      </c>
      <c r="P1831">
        <f t="shared" si="442"/>
        <v>2</v>
      </c>
      <c r="Q1831">
        <f>IF(G1831="B",VLOOKUP(F1831,room_rates!$A$2:$G$8,3,FALSE),IF(G1831="P",VLOOKUP(F1831,room_rates!$A$2:$G$8,6,FALSE),IF(G1831="M",VLOOKUP(F1831,room_rates!$A$2:$G$8,7,FALSE),"")))</f>
        <v>140</v>
      </c>
      <c r="R1831">
        <f t="shared" si="443"/>
        <v>0</v>
      </c>
      <c r="S1831">
        <f>IF(J1831="Online Travel Agency",VLOOKUP(F1831,room_rates!$A$2:$G$8,3,FALSE)*15%,0)</f>
        <v>0</v>
      </c>
      <c r="T1831">
        <f t="shared" si="444"/>
        <v>1.4000000000000001</v>
      </c>
      <c r="U1831">
        <f t="shared" si="445"/>
        <v>277.2</v>
      </c>
      <c r="V1831">
        <f t="shared" si="446"/>
        <v>2</v>
      </c>
    </row>
    <row r="1832" spans="1:22" ht="14.25" customHeight="1" x14ac:dyDescent="0.35">
      <c r="A1832" s="1">
        <v>1006210</v>
      </c>
      <c r="B1832" s="3">
        <v>45769</v>
      </c>
      <c r="C1832" s="3">
        <v>45782</v>
      </c>
      <c r="D1832" s="3">
        <v>45788</v>
      </c>
      <c r="E1832" s="1" t="s">
        <v>18</v>
      </c>
      <c r="F1832" s="1">
        <v>1</v>
      </c>
      <c r="G1832" s="1" t="s">
        <v>23</v>
      </c>
      <c r="H1832" s="1">
        <v>0</v>
      </c>
      <c r="I1832" s="1">
        <f t="shared" si="440"/>
        <v>0</v>
      </c>
      <c r="J1832" s="1" t="s">
        <v>24</v>
      </c>
      <c r="K1832" s="1">
        <v>1</v>
      </c>
      <c r="L1832" s="1" t="s">
        <v>19</v>
      </c>
      <c r="M1832" s="1" t="b">
        <v>1</v>
      </c>
      <c r="N1832" s="2" t="s">
        <v>17</v>
      </c>
      <c r="O1832">
        <f t="shared" si="441"/>
        <v>13</v>
      </c>
      <c r="P1832">
        <f t="shared" si="442"/>
        <v>6</v>
      </c>
      <c r="Q1832">
        <f>IF(G1832="B",VLOOKUP(F1832,room_rates!$A$2:$G$8,3,FALSE),IF(G1832="P",VLOOKUP(F1832,room_rates!$A$2:$G$8,6,FALSE),IF(G1832="M",VLOOKUP(F1832,room_rates!$A$2:$G$8,7,FALSE),"")))</f>
        <v>120</v>
      </c>
      <c r="R1832">
        <f t="shared" si="443"/>
        <v>0</v>
      </c>
      <c r="S1832">
        <f>IF(J1832="Online Travel Agency",VLOOKUP(F1832,room_rates!$A$2:$G$8,3,FALSE)*15%,0)</f>
        <v>18</v>
      </c>
      <c r="T1832">
        <f t="shared" si="444"/>
        <v>1.2</v>
      </c>
      <c r="U1832">
        <f t="shared" si="445"/>
        <v>604.79999999999995</v>
      </c>
      <c r="V1832">
        <f t="shared" si="446"/>
        <v>6</v>
      </c>
    </row>
    <row r="1833" spans="1:22" ht="14.25" customHeight="1" x14ac:dyDescent="0.35">
      <c r="A1833" s="1">
        <v>1006225</v>
      </c>
      <c r="B1833" s="3">
        <v>45776</v>
      </c>
      <c r="C1833" s="3">
        <v>45782</v>
      </c>
      <c r="D1833" s="3">
        <v>45787</v>
      </c>
      <c r="E1833" s="1" t="s">
        <v>21</v>
      </c>
      <c r="F1833" s="1">
        <v>5</v>
      </c>
      <c r="G1833" s="1" t="s">
        <v>23</v>
      </c>
      <c r="H1833" s="1">
        <v>0</v>
      </c>
      <c r="I1833" s="1">
        <f t="shared" si="440"/>
        <v>0</v>
      </c>
      <c r="J1833" s="1" t="s">
        <v>15</v>
      </c>
      <c r="K1833" s="1">
        <v>1</v>
      </c>
      <c r="L1833" s="1" t="s">
        <v>19</v>
      </c>
      <c r="M1833" s="1" t="b">
        <v>0</v>
      </c>
      <c r="N1833" s="2" t="s">
        <v>17</v>
      </c>
      <c r="O1833">
        <f t="shared" si="441"/>
        <v>6</v>
      </c>
      <c r="P1833">
        <f t="shared" si="442"/>
        <v>5</v>
      </c>
      <c r="Q1833">
        <f>IF(G1833="B",VLOOKUP(F1833,room_rates!$A$2:$G$8,3,FALSE),IF(G1833="P",VLOOKUP(F1833,room_rates!$A$2:$G$8,6,FALSE),IF(G1833="M",VLOOKUP(F1833,room_rates!$A$2:$G$8,7,FALSE),"")))</f>
        <v>240</v>
      </c>
      <c r="R1833">
        <f t="shared" si="443"/>
        <v>0</v>
      </c>
      <c r="S1833">
        <f>IF(J1833="Online Travel Agency",VLOOKUP(F1833,room_rates!$A$2:$G$8,3,FALSE)*15%,0)</f>
        <v>0</v>
      </c>
      <c r="T1833">
        <f t="shared" si="444"/>
        <v>0</v>
      </c>
      <c r="U1833">
        <f t="shared" si="445"/>
        <v>1200</v>
      </c>
      <c r="V1833">
        <f t="shared" si="446"/>
        <v>5</v>
      </c>
    </row>
    <row r="1834" spans="1:22" ht="14.25" customHeight="1" x14ac:dyDescent="0.35">
      <c r="A1834" s="1">
        <v>1006404</v>
      </c>
      <c r="B1834" s="3">
        <v>45772</v>
      </c>
      <c r="C1834" s="3">
        <v>45782</v>
      </c>
      <c r="D1834" s="3">
        <v>45788</v>
      </c>
      <c r="E1834" s="1" t="s">
        <v>21</v>
      </c>
      <c r="F1834" s="1">
        <v>5</v>
      </c>
      <c r="G1834" s="1" t="s">
        <v>23</v>
      </c>
      <c r="H1834" s="1">
        <v>0</v>
      </c>
      <c r="I1834" s="1">
        <f t="shared" si="440"/>
        <v>0</v>
      </c>
      <c r="J1834" s="1" t="s">
        <v>24</v>
      </c>
      <c r="K1834" s="1">
        <v>1</v>
      </c>
      <c r="L1834" s="1" t="s">
        <v>19</v>
      </c>
      <c r="M1834" s="1" t="b">
        <v>0</v>
      </c>
      <c r="N1834" s="2" t="s">
        <v>17</v>
      </c>
      <c r="O1834">
        <f t="shared" si="441"/>
        <v>10</v>
      </c>
      <c r="P1834">
        <f t="shared" si="442"/>
        <v>6</v>
      </c>
      <c r="Q1834">
        <f>IF(G1834="B",VLOOKUP(F1834,room_rates!$A$2:$G$8,3,FALSE),IF(G1834="P",VLOOKUP(F1834,room_rates!$A$2:$G$8,6,FALSE),IF(G1834="M",VLOOKUP(F1834,room_rates!$A$2:$G$8,7,FALSE),"")))</f>
        <v>240</v>
      </c>
      <c r="R1834">
        <f t="shared" si="443"/>
        <v>0</v>
      </c>
      <c r="S1834">
        <f>IF(J1834="Online Travel Agency",VLOOKUP(F1834,room_rates!$A$2:$G$8,3,FALSE)*15%,0)</f>
        <v>36</v>
      </c>
      <c r="T1834">
        <f t="shared" si="444"/>
        <v>0</v>
      </c>
      <c r="U1834">
        <f t="shared" si="445"/>
        <v>1224</v>
      </c>
      <c r="V1834">
        <f t="shared" si="446"/>
        <v>6</v>
      </c>
    </row>
    <row r="1835" spans="1:22" ht="14.25" customHeight="1" x14ac:dyDescent="0.35">
      <c r="A1835" s="1">
        <v>1006460</v>
      </c>
      <c r="B1835" s="3">
        <v>45782</v>
      </c>
      <c r="C1835" s="3">
        <v>45782</v>
      </c>
      <c r="D1835" s="3">
        <v>45788</v>
      </c>
      <c r="E1835" s="1" t="s">
        <v>21</v>
      </c>
      <c r="F1835" s="1">
        <v>3</v>
      </c>
      <c r="G1835" s="1" t="s">
        <v>23</v>
      </c>
      <c r="H1835" s="1">
        <v>0</v>
      </c>
      <c r="I1835" s="1">
        <f t="shared" si="440"/>
        <v>0</v>
      </c>
      <c r="J1835" s="1" t="s">
        <v>20</v>
      </c>
      <c r="K1835" s="1">
        <v>2</v>
      </c>
      <c r="L1835" s="1" t="s">
        <v>19</v>
      </c>
      <c r="M1835" s="1" t="b">
        <v>0</v>
      </c>
      <c r="N1835" s="2" t="s">
        <v>17</v>
      </c>
      <c r="O1835">
        <f t="shared" si="441"/>
        <v>0</v>
      </c>
      <c r="P1835">
        <f t="shared" si="442"/>
        <v>6</v>
      </c>
      <c r="Q1835">
        <f>IF(G1835="B",VLOOKUP(F1835,room_rates!$A$2:$G$8,3,FALSE),IF(G1835="P",VLOOKUP(F1835,room_rates!$A$2:$G$8,6,FALSE),IF(G1835="M",VLOOKUP(F1835,room_rates!$A$2:$G$8,7,FALSE),"")))</f>
        <v>220</v>
      </c>
      <c r="R1835">
        <f t="shared" si="443"/>
        <v>0</v>
      </c>
      <c r="S1835">
        <f>IF(J1835="Online Travel Agency",VLOOKUP(F1835,room_rates!$A$2:$G$8,3,FALSE)*15%,0)</f>
        <v>0</v>
      </c>
      <c r="T1835">
        <f t="shared" si="444"/>
        <v>0</v>
      </c>
      <c r="U1835">
        <f t="shared" si="445"/>
        <v>2640</v>
      </c>
      <c r="V1835">
        <f t="shared" si="446"/>
        <v>12</v>
      </c>
    </row>
    <row r="1836" spans="1:22" ht="14.25" customHeight="1" x14ac:dyDescent="0.35">
      <c r="A1836" s="1">
        <v>1006471</v>
      </c>
      <c r="B1836" s="3">
        <v>45767</v>
      </c>
      <c r="C1836" s="3">
        <v>45782</v>
      </c>
      <c r="D1836" s="3">
        <v>45784</v>
      </c>
      <c r="E1836" s="1" t="s">
        <v>21</v>
      </c>
      <c r="F1836" s="1">
        <v>3</v>
      </c>
      <c r="G1836" s="1" t="s">
        <v>23</v>
      </c>
      <c r="H1836" s="1">
        <v>0</v>
      </c>
      <c r="I1836" s="1">
        <f t="shared" si="440"/>
        <v>0</v>
      </c>
      <c r="J1836" s="1" t="s">
        <v>15</v>
      </c>
      <c r="K1836" s="1">
        <v>2</v>
      </c>
      <c r="L1836" s="1" t="s">
        <v>16</v>
      </c>
      <c r="M1836" s="1" t="b">
        <v>1</v>
      </c>
      <c r="N1836" s="2" t="s">
        <v>17</v>
      </c>
      <c r="O1836">
        <f t="shared" si="441"/>
        <v>15</v>
      </c>
      <c r="P1836">
        <f t="shared" si="442"/>
        <v>2</v>
      </c>
      <c r="Q1836">
        <f>IF(G1836="B",VLOOKUP(F1836,room_rates!$A$2:$G$8,3,FALSE),IF(G1836="P",VLOOKUP(F1836,room_rates!$A$2:$G$8,6,FALSE),IF(G1836="M",VLOOKUP(F1836,room_rates!$A$2:$G$8,7,FALSE),"")))</f>
        <v>220</v>
      </c>
      <c r="R1836">
        <f t="shared" si="443"/>
        <v>0</v>
      </c>
      <c r="S1836">
        <f>IF(J1836="Online Travel Agency",VLOOKUP(F1836,room_rates!$A$2:$G$8,3,FALSE)*15%,0)</f>
        <v>0</v>
      </c>
      <c r="T1836">
        <f t="shared" si="444"/>
        <v>2.2000000000000002</v>
      </c>
      <c r="U1836">
        <f t="shared" si="445"/>
        <v>871.2</v>
      </c>
      <c r="V1836">
        <f t="shared" si="446"/>
        <v>4</v>
      </c>
    </row>
    <row r="1837" spans="1:22" ht="14.25" customHeight="1" x14ac:dyDescent="0.35">
      <c r="A1837" s="1">
        <v>1006829</v>
      </c>
      <c r="B1837" s="3">
        <v>45763</v>
      </c>
      <c r="C1837" s="3">
        <v>45782</v>
      </c>
      <c r="D1837" s="3">
        <v>45783</v>
      </c>
      <c r="E1837" s="1" t="s">
        <v>18</v>
      </c>
      <c r="F1837" s="1">
        <v>1</v>
      </c>
      <c r="G1837" s="1" t="s">
        <v>23</v>
      </c>
      <c r="H1837" s="1">
        <v>0</v>
      </c>
      <c r="I1837" s="1">
        <f t="shared" si="440"/>
        <v>0</v>
      </c>
      <c r="J1837" s="1" t="s">
        <v>24</v>
      </c>
      <c r="K1837" s="1">
        <v>1</v>
      </c>
      <c r="L1837" s="1" t="s">
        <v>19</v>
      </c>
      <c r="M1837" s="1" t="b">
        <v>0</v>
      </c>
      <c r="N1837" s="2" t="s">
        <v>17</v>
      </c>
      <c r="O1837">
        <f t="shared" si="441"/>
        <v>19</v>
      </c>
      <c r="P1837">
        <f t="shared" si="442"/>
        <v>1</v>
      </c>
      <c r="Q1837">
        <f>IF(G1837="B",VLOOKUP(F1837,room_rates!$A$2:$G$8,3,FALSE),IF(G1837="P",VLOOKUP(F1837,room_rates!$A$2:$G$8,6,FALSE),IF(G1837="M",VLOOKUP(F1837,room_rates!$A$2:$G$8,7,FALSE),"")))</f>
        <v>120</v>
      </c>
      <c r="R1837">
        <f t="shared" si="443"/>
        <v>0</v>
      </c>
      <c r="S1837">
        <f>IF(J1837="Online Travel Agency",VLOOKUP(F1837,room_rates!$A$2:$G$8,3,FALSE)*15%,0)</f>
        <v>18</v>
      </c>
      <c r="T1837">
        <f t="shared" si="444"/>
        <v>0</v>
      </c>
      <c r="U1837">
        <f t="shared" si="445"/>
        <v>102</v>
      </c>
      <c r="V1837">
        <f t="shared" si="446"/>
        <v>1</v>
      </c>
    </row>
    <row r="1838" spans="1:22" ht="14.25" hidden="1" customHeight="1" x14ac:dyDescent="0.35">
      <c r="A1838" s="1">
        <v>1007100</v>
      </c>
      <c r="B1838" s="3">
        <v>45763</v>
      </c>
      <c r="C1838" s="3">
        <v>45782</v>
      </c>
      <c r="E1838" s="1" t="s">
        <v>18</v>
      </c>
      <c r="F1838" s="1">
        <v>2</v>
      </c>
      <c r="H1838" s="1">
        <v>0</v>
      </c>
      <c r="I1838" s="1"/>
      <c r="J1838" s="2" t="s">
        <v>15</v>
      </c>
      <c r="K1838" s="1">
        <v>2</v>
      </c>
      <c r="L1838" s="1" t="s">
        <v>16</v>
      </c>
      <c r="N1838" s="2" t="s">
        <v>22</v>
      </c>
    </row>
    <row r="1839" spans="1:22" ht="14.25" customHeight="1" x14ac:dyDescent="0.35">
      <c r="A1839" s="1">
        <v>1004954</v>
      </c>
      <c r="B1839" s="3">
        <v>45756</v>
      </c>
      <c r="C1839" s="3">
        <v>45783</v>
      </c>
      <c r="D1839" s="3">
        <v>45789</v>
      </c>
      <c r="E1839" s="1" t="s">
        <v>18</v>
      </c>
      <c r="F1839" s="1">
        <v>1</v>
      </c>
      <c r="G1839" s="1" t="s">
        <v>23</v>
      </c>
      <c r="H1839" s="1">
        <v>0</v>
      </c>
      <c r="I1839" s="1">
        <f t="shared" ref="I1839:I1854" si="447">H1839/100</f>
        <v>0</v>
      </c>
      <c r="J1839" s="1" t="s">
        <v>15</v>
      </c>
      <c r="K1839" s="1">
        <v>1</v>
      </c>
      <c r="L1839" s="1" t="s">
        <v>19</v>
      </c>
      <c r="M1839" s="1" t="b">
        <v>0</v>
      </c>
      <c r="N1839" s="2" t="s">
        <v>17</v>
      </c>
      <c r="O1839">
        <f t="shared" ref="O1839:O1854" si="448">C1839-B1839</f>
        <v>27</v>
      </c>
      <c r="P1839">
        <f t="shared" ref="P1839:P1854" si="449">D1839-C1839</f>
        <v>6</v>
      </c>
      <c r="Q1839">
        <f>IF(G1839="B",VLOOKUP(F1839,room_rates!$A$2:$G$8,3,FALSE),IF(G1839="P",VLOOKUP(F1839,room_rates!$A$2:$G$8,6,FALSE),IF(G1839="M",VLOOKUP(F1839,room_rates!$A$2:$G$8,7,FALSE),"")))</f>
        <v>120</v>
      </c>
      <c r="R1839">
        <f t="shared" ref="R1839:R1854" si="450">Q1839*(H1839/100)</f>
        <v>0</v>
      </c>
      <c r="S1839">
        <f>IF(J1839="Online Travel Agency",VLOOKUP(F1839,room_rates!$A$2:$G$8,3,FALSE)*15%,0)</f>
        <v>0</v>
      </c>
      <c r="T1839">
        <f t="shared" ref="T1839:T1854" si="451">IF(M1839=TRUE, Q1839*1%,0)</f>
        <v>0</v>
      </c>
      <c r="U1839">
        <f t="shared" ref="U1839:U1854" si="452">(Q1839-R1839-S1839-T1839)*V1839</f>
        <v>720</v>
      </c>
      <c r="V1839">
        <f t="shared" ref="V1839:V1854" si="453">K1839*P1839</f>
        <v>6</v>
      </c>
    </row>
    <row r="1840" spans="1:22" ht="14.25" customHeight="1" x14ac:dyDescent="0.35">
      <c r="A1840" s="1">
        <v>1004996</v>
      </c>
      <c r="B1840" s="3">
        <v>45755</v>
      </c>
      <c r="C1840" s="3">
        <v>45783</v>
      </c>
      <c r="D1840" s="3">
        <v>45788</v>
      </c>
      <c r="E1840" s="1" t="s">
        <v>18</v>
      </c>
      <c r="F1840" s="1">
        <v>1</v>
      </c>
      <c r="G1840" s="1" t="s">
        <v>23</v>
      </c>
      <c r="H1840" s="1">
        <v>0</v>
      </c>
      <c r="I1840" s="1">
        <f t="shared" si="447"/>
        <v>0</v>
      </c>
      <c r="J1840" s="1" t="s">
        <v>15</v>
      </c>
      <c r="K1840" s="1">
        <v>1</v>
      </c>
      <c r="L1840" s="1" t="s">
        <v>16</v>
      </c>
      <c r="M1840" s="1" t="b">
        <v>0</v>
      </c>
      <c r="N1840" s="2" t="s">
        <v>17</v>
      </c>
      <c r="O1840">
        <f t="shared" si="448"/>
        <v>28</v>
      </c>
      <c r="P1840">
        <f t="shared" si="449"/>
        <v>5</v>
      </c>
      <c r="Q1840">
        <f>IF(G1840="B",VLOOKUP(F1840,room_rates!$A$2:$G$8,3,FALSE),IF(G1840="P",VLOOKUP(F1840,room_rates!$A$2:$G$8,6,FALSE),IF(G1840="M",VLOOKUP(F1840,room_rates!$A$2:$G$8,7,FALSE),"")))</f>
        <v>120</v>
      </c>
      <c r="R1840">
        <f t="shared" si="450"/>
        <v>0</v>
      </c>
      <c r="S1840">
        <f>IF(J1840="Online Travel Agency",VLOOKUP(F1840,room_rates!$A$2:$G$8,3,FALSE)*15%,0)</f>
        <v>0</v>
      </c>
      <c r="T1840">
        <f t="shared" si="451"/>
        <v>0</v>
      </c>
      <c r="U1840">
        <f t="shared" si="452"/>
        <v>600</v>
      </c>
      <c r="V1840">
        <f t="shared" si="453"/>
        <v>5</v>
      </c>
    </row>
    <row r="1841" spans="1:22" ht="14.25" customHeight="1" x14ac:dyDescent="0.35">
      <c r="A1841" s="1">
        <v>1005022</v>
      </c>
      <c r="B1841" s="3">
        <v>45768</v>
      </c>
      <c r="C1841" s="3">
        <v>45783</v>
      </c>
      <c r="D1841" s="3">
        <v>45788</v>
      </c>
      <c r="E1841" s="1" t="s">
        <v>21</v>
      </c>
      <c r="F1841" s="1">
        <v>3</v>
      </c>
      <c r="G1841" s="1" t="s">
        <v>23</v>
      </c>
      <c r="H1841" s="1">
        <v>0</v>
      </c>
      <c r="I1841" s="1">
        <f t="shared" si="447"/>
        <v>0</v>
      </c>
      <c r="J1841" s="1" t="s">
        <v>15</v>
      </c>
      <c r="K1841" s="1">
        <v>2</v>
      </c>
      <c r="L1841" s="1" t="s">
        <v>19</v>
      </c>
      <c r="M1841" s="1" t="b">
        <v>1</v>
      </c>
      <c r="N1841" s="2" t="s">
        <v>17</v>
      </c>
      <c r="O1841">
        <f t="shared" si="448"/>
        <v>15</v>
      </c>
      <c r="P1841">
        <f t="shared" si="449"/>
        <v>5</v>
      </c>
      <c r="Q1841">
        <f>IF(G1841="B",VLOOKUP(F1841,room_rates!$A$2:$G$8,3,FALSE),IF(G1841="P",VLOOKUP(F1841,room_rates!$A$2:$G$8,6,FALSE),IF(G1841="M",VLOOKUP(F1841,room_rates!$A$2:$G$8,7,FALSE),"")))</f>
        <v>220</v>
      </c>
      <c r="R1841">
        <f t="shared" si="450"/>
        <v>0</v>
      </c>
      <c r="S1841">
        <f>IF(J1841="Online Travel Agency",VLOOKUP(F1841,room_rates!$A$2:$G$8,3,FALSE)*15%,0)</f>
        <v>0</v>
      </c>
      <c r="T1841">
        <f t="shared" si="451"/>
        <v>2.2000000000000002</v>
      </c>
      <c r="U1841">
        <f t="shared" si="452"/>
        <v>2178</v>
      </c>
      <c r="V1841">
        <f t="shared" si="453"/>
        <v>10</v>
      </c>
    </row>
    <row r="1842" spans="1:22" ht="14.25" customHeight="1" x14ac:dyDescent="0.35">
      <c r="A1842" s="1">
        <v>1005105</v>
      </c>
      <c r="B1842" s="3">
        <v>45783</v>
      </c>
      <c r="C1842" s="3">
        <v>45783</v>
      </c>
      <c r="D1842" s="3">
        <v>45789</v>
      </c>
      <c r="E1842" s="1" t="s">
        <v>18</v>
      </c>
      <c r="F1842" s="1">
        <v>1</v>
      </c>
      <c r="G1842" s="1" t="s">
        <v>23</v>
      </c>
      <c r="H1842" s="1">
        <v>0</v>
      </c>
      <c r="I1842" s="1">
        <f t="shared" si="447"/>
        <v>0</v>
      </c>
      <c r="J1842" s="1" t="s">
        <v>20</v>
      </c>
      <c r="K1842" s="1">
        <v>2</v>
      </c>
      <c r="L1842" s="1" t="s">
        <v>19</v>
      </c>
      <c r="M1842" s="1" t="b">
        <v>0</v>
      </c>
      <c r="N1842" s="2" t="s">
        <v>17</v>
      </c>
      <c r="O1842">
        <f t="shared" si="448"/>
        <v>0</v>
      </c>
      <c r="P1842">
        <f t="shared" si="449"/>
        <v>6</v>
      </c>
      <c r="Q1842">
        <f>IF(G1842="B",VLOOKUP(F1842,room_rates!$A$2:$G$8,3,FALSE),IF(G1842="P",VLOOKUP(F1842,room_rates!$A$2:$G$8,6,FALSE),IF(G1842="M",VLOOKUP(F1842,room_rates!$A$2:$G$8,7,FALSE),"")))</f>
        <v>120</v>
      </c>
      <c r="R1842">
        <f t="shared" si="450"/>
        <v>0</v>
      </c>
      <c r="S1842">
        <f>IF(J1842="Online Travel Agency",VLOOKUP(F1842,room_rates!$A$2:$G$8,3,FALSE)*15%,0)</f>
        <v>0</v>
      </c>
      <c r="T1842">
        <f t="shared" si="451"/>
        <v>0</v>
      </c>
      <c r="U1842">
        <f t="shared" si="452"/>
        <v>1440</v>
      </c>
      <c r="V1842">
        <f t="shared" si="453"/>
        <v>12</v>
      </c>
    </row>
    <row r="1843" spans="1:22" ht="14.25" customHeight="1" x14ac:dyDescent="0.35">
      <c r="A1843" s="1">
        <v>1005233</v>
      </c>
      <c r="B1843" s="3">
        <v>45783</v>
      </c>
      <c r="C1843" s="3">
        <v>45783</v>
      </c>
      <c r="D1843" s="3">
        <v>45787</v>
      </c>
      <c r="E1843" s="1" t="s">
        <v>18</v>
      </c>
      <c r="F1843" s="1">
        <v>1</v>
      </c>
      <c r="G1843" s="1" t="s">
        <v>23</v>
      </c>
      <c r="H1843" s="1">
        <v>0</v>
      </c>
      <c r="I1843" s="1">
        <f t="shared" si="447"/>
        <v>0</v>
      </c>
      <c r="J1843" s="1" t="s">
        <v>20</v>
      </c>
      <c r="K1843" s="1">
        <v>1</v>
      </c>
      <c r="L1843" s="1" t="s">
        <v>19</v>
      </c>
      <c r="M1843" s="1" t="b">
        <v>0</v>
      </c>
      <c r="N1843" s="2" t="s">
        <v>17</v>
      </c>
      <c r="O1843">
        <f t="shared" si="448"/>
        <v>0</v>
      </c>
      <c r="P1843">
        <f t="shared" si="449"/>
        <v>4</v>
      </c>
      <c r="Q1843">
        <f>IF(G1843="B",VLOOKUP(F1843,room_rates!$A$2:$G$8,3,FALSE),IF(G1843="P",VLOOKUP(F1843,room_rates!$A$2:$G$8,6,FALSE),IF(G1843="M",VLOOKUP(F1843,room_rates!$A$2:$G$8,7,FALSE),"")))</f>
        <v>120</v>
      </c>
      <c r="R1843">
        <f t="shared" si="450"/>
        <v>0</v>
      </c>
      <c r="S1843">
        <f>IF(J1843="Online Travel Agency",VLOOKUP(F1843,room_rates!$A$2:$G$8,3,FALSE)*15%,0)</f>
        <v>0</v>
      </c>
      <c r="T1843">
        <f t="shared" si="451"/>
        <v>0</v>
      </c>
      <c r="U1843">
        <f t="shared" si="452"/>
        <v>480</v>
      </c>
      <c r="V1843">
        <f t="shared" si="453"/>
        <v>4</v>
      </c>
    </row>
    <row r="1844" spans="1:22" ht="14.25" customHeight="1" x14ac:dyDescent="0.35">
      <c r="A1844" s="1">
        <v>1005400</v>
      </c>
      <c r="B1844" s="3">
        <v>45776</v>
      </c>
      <c r="C1844" s="3">
        <v>45783</v>
      </c>
      <c r="D1844" s="3">
        <v>45786</v>
      </c>
      <c r="E1844" s="1" t="s">
        <v>21</v>
      </c>
      <c r="F1844" s="1">
        <v>3</v>
      </c>
      <c r="G1844" s="1" t="s">
        <v>23</v>
      </c>
      <c r="H1844" s="1">
        <v>0</v>
      </c>
      <c r="I1844" s="1">
        <f t="shared" si="447"/>
        <v>0</v>
      </c>
      <c r="J1844" s="1" t="s">
        <v>24</v>
      </c>
      <c r="K1844" s="1">
        <v>3</v>
      </c>
      <c r="L1844" s="1" t="s">
        <v>16</v>
      </c>
      <c r="M1844" s="1" t="b">
        <v>0</v>
      </c>
      <c r="N1844" s="2" t="s">
        <v>17</v>
      </c>
      <c r="O1844">
        <f t="shared" si="448"/>
        <v>7</v>
      </c>
      <c r="P1844">
        <f t="shared" si="449"/>
        <v>3</v>
      </c>
      <c r="Q1844">
        <f>IF(G1844="B",VLOOKUP(F1844,room_rates!$A$2:$G$8,3,FALSE),IF(G1844="P",VLOOKUP(F1844,room_rates!$A$2:$G$8,6,FALSE),IF(G1844="M",VLOOKUP(F1844,room_rates!$A$2:$G$8,7,FALSE),"")))</f>
        <v>220</v>
      </c>
      <c r="R1844">
        <f t="shared" si="450"/>
        <v>0</v>
      </c>
      <c r="S1844">
        <f>IF(J1844="Online Travel Agency",VLOOKUP(F1844,room_rates!$A$2:$G$8,3,FALSE)*15%,0)</f>
        <v>33</v>
      </c>
      <c r="T1844">
        <f t="shared" si="451"/>
        <v>0</v>
      </c>
      <c r="U1844">
        <f t="shared" si="452"/>
        <v>1683</v>
      </c>
      <c r="V1844">
        <f t="shared" si="453"/>
        <v>9</v>
      </c>
    </row>
    <row r="1845" spans="1:22" ht="14.25" customHeight="1" x14ac:dyDescent="0.35">
      <c r="A1845" s="1">
        <v>1005457</v>
      </c>
      <c r="B1845" s="3">
        <v>45768</v>
      </c>
      <c r="C1845" s="3">
        <v>45783</v>
      </c>
      <c r="D1845" s="3">
        <v>45786</v>
      </c>
      <c r="E1845" s="1" t="s">
        <v>18</v>
      </c>
      <c r="F1845" s="1">
        <v>1</v>
      </c>
      <c r="G1845" s="1" t="s">
        <v>23</v>
      </c>
      <c r="H1845" s="1">
        <v>0</v>
      </c>
      <c r="I1845" s="1">
        <f t="shared" si="447"/>
        <v>0</v>
      </c>
      <c r="J1845" s="1" t="s">
        <v>24</v>
      </c>
      <c r="K1845" s="1">
        <v>2</v>
      </c>
      <c r="L1845" s="1" t="s">
        <v>16</v>
      </c>
      <c r="M1845" s="1" t="b">
        <v>1</v>
      </c>
      <c r="N1845" s="2" t="s">
        <v>17</v>
      </c>
      <c r="O1845">
        <f t="shared" si="448"/>
        <v>15</v>
      </c>
      <c r="P1845">
        <f t="shared" si="449"/>
        <v>3</v>
      </c>
      <c r="Q1845">
        <f>IF(G1845="B",VLOOKUP(F1845,room_rates!$A$2:$G$8,3,FALSE),IF(G1845="P",VLOOKUP(F1845,room_rates!$A$2:$G$8,6,FALSE),IF(G1845="M",VLOOKUP(F1845,room_rates!$A$2:$G$8,7,FALSE),"")))</f>
        <v>120</v>
      </c>
      <c r="R1845">
        <f t="shared" si="450"/>
        <v>0</v>
      </c>
      <c r="S1845">
        <f>IF(J1845="Online Travel Agency",VLOOKUP(F1845,room_rates!$A$2:$G$8,3,FALSE)*15%,0)</f>
        <v>18</v>
      </c>
      <c r="T1845">
        <f t="shared" si="451"/>
        <v>1.2</v>
      </c>
      <c r="U1845">
        <f t="shared" si="452"/>
        <v>604.79999999999995</v>
      </c>
      <c r="V1845">
        <f t="shared" si="453"/>
        <v>6</v>
      </c>
    </row>
    <row r="1846" spans="1:22" ht="14.25" customHeight="1" x14ac:dyDescent="0.35">
      <c r="A1846" s="1">
        <v>1005628</v>
      </c>
      <c r="B1846" s="3">
        <v>45778</v>
      </c>
      <c r="C1846" s="3">
        <v>45783</v>
      </c>
      <c r="D1846" s="3">
        <v>45790</v>
      </c>
      <c r="E1846" s="1" t="s">
        <v>18</v>
      </c>
      <c r="F1846" s="1">
        <v>1</v>
      </c>
      <c r="G1846" s="1" t="s">
        <v>23</v>
      </c>
      <c r="H1846" s="1">
        <v>0</v>
      </c>
      <c r="I1846" s="1">
        <f t="shared" si="447"/>
        <v>0</v>
      </c>
      <c r="J1846" s="1" t="s">
        <v>24</v>
      </c>
      <c r="K1846" s="1">
        <v>1</v>
      </c>
      <c r="L1846" s="1" t="s">
        <v>19</v>
      </c>
      <c r="M1846" s="1" t="b">
        <v>0</v>
      </c>
      <c r="N1846" s="2" t="s">
        <v>17</v>
      </c>
      <c r="O1846">
        <f t="shared" si="448"/>
        <v>5</v>
      </c>
      <c r="P1846">
        <f t="shared" si="449"/>
        <v>7</v>
      </c>
      <c r="Q1846">
        <f>IF(G1846="B",VLOOKUP(F1846,room_rates!$A$2:$G$8,3,FALSE),IF(G1846="P",VLOOKUP(F1846,room_rates!$A$2:$G$8,6,FALSE),IF(G1846="M",VLOOKUP(F1846,room_rates!$A$2:$G$8,7,FALSE),"")))</f>
        <v>120</v>
      </c>
      <c r="R1846">
        <f t="shared" si="450"/>
        <v>0</v>
      </c>
      <c r="S1846">
        <f>IF(J1846="Online Travel Agency",VLOOKUP(F1846,room_rates!$A$2:$G$8,3,FALSE)*15%,0)</f>
        <v>18</v>
      </c>
      <c r="T1846">
        <f t="shared" si="451"/>
        <v>0</v>
      </c>
      <c r="U1846">
        <f t="shared" si="452"/>
        <v>714</v>
      </c>
      <c r="V1846">
        <f t="shared" si="453"/>
        <v>7</v>
      </c>
    </row>
    <row r="1847" spans="1:22" ht="14.25" customHeight="1" x14ac:dyDescent="0.35">
      <c r="A1847" s="1">
        <v>1005738</v>
      </c>
      <c r="B1847" s="3">
        <v>45763</v>
      </c>
      <c r="C1847" s="3">
        <v>45783</v>
      </c>
      <c r="D1847" s="3">
        <v>45787</v>
      </c>
      <c r="E1847" s="1" t="s">
        <v>18</v>
      </c>
      <c r="F1847" s="1">
        <v>1</v>
      </c>
      <c r="G1847" s="1" t="s">
        <v>23</v>
      </c>
      <c r="H1847" s="1">
        <v>0</v>
      </c>
      <c r="I1847" s="1">
        <f t="shared" si="447"/>
        <v>0</v>
      </c>
      <c r="J1847" s="1" t="s">
        <v>24</v>
      </c>
      <c r="K1847" s="1">
        <v>1</v>
      </c>
      <c r="L1847" s="1" t="s">
        <v>19</v>
      </c>
      <c r="M1847" s="1" t="b">
        <v>0</v>
      </c>
      <c r="N1847" s="2" t="s">
        <v>17</v>
      </c>
      <c r="O1847">
        <f t="shared" si="448"/>
        <v>20</v>
      </c>
      <c r="P1847">
        <f t="shared" si="449"/>
        <v>4</v>
      </c>
      <c r="Q1847">
        <f>IF(G1847="B",VLOOKUP(F1847,room_rates!$A$2:$G$8,3,FALSE),IF(G1847="P",VLOOKUP(F1847,room_rates!$A$2:$G$8,6,FALSE),IF(G1847="M",VLOOKUP(F1847,room_rates!$A$2:$G$8,7,FALSE),"")))</f>
        <v>120</v>
      </c>
      <c r="R1847">
        <f t="shared" si="450"/>
        <v>0</v>
      </c>
      <c r="S1847">
        <f>IF(J1847="Online Travel Agency",VLOOKUP(F1847,room_rates!$A$2:$G$8,3,FALSE)*15%,0)</f>
        <v>18</v>
      </c>
      <c r="T1847">
        <f t="shared" si="451"/>
        <v>0</v>
      </c>
      <c r="U1847">
        <f t="shared" si="452"/>
        <v>408</v>
      </c>
      <c r="V1847">
        <f t="shared" si="453"/>
        <v>4</v>
      </c>
    </row>
    <row r="1848" spans="1:22" ht="14.25" customHeight="1" x14ac:dyDescent="0.35">
      <c r="A1848" s="1">
        <v>1005854</v>
      </c>
      <c r="B1848" s="3">
        <v>45752</v>
      </c>
      <c r="C1848" s="3">
        <v>45783</v>
      </c>
      <c r="D1848" s="3">
        <v>45790</v>
      </c>
      <c r="E1848" s="1" t="s">
        <v>18</v>
      </c>
      <c r="F1848" s="1">
        <v>1</v>
      </c>
      <c r="G1848" s="1" t="s">
        <v>23</v>
      </c>
      <c r="H1848" s="1">
        <v>0</v>
      </c>
      <c r="I1848" s="1">
        <f t="shared" si="447"/>
        <v>0</v>
      </c>
      <c r="J1848" s="1" t="s">
        <v>15</v>
      </c>
      <c r="K1848" s="1">
        <v>2</v>
      </c>
      <c r="L1848" s="1" t="s">
        <v>19</v>
      </c>
      <c r="M1848" s="1" t="b">
        <v>1</v>
      </c>
      <c r="N1848" s="2" t="s">
        <v>17</v>
      </c>
      <c r="O1848">
        <f t="shared" si="448"/>
        <v>31</v>
      </c>
      <c r="P1848">
        <f t="shared" si="449"/>
        <v>7</v>
      </c>
      <c r="Q1848">
        <f>IF(G1848="B",VLOOKUP(F1848,room_rates!$A$2:$G$8,3,FALSE),IF(G1848="P",VLOOKUP(F1848,room_rates!$A$2:$G$8,6,FALSE),IF(G1848="M",VLOOKUP(F1848,room_rates!$A$2:$G$8,7,FALSE),"")))</f>
        <v>120</v>
      </c>
      <c r="R1848">
        <f t="shared" si="450"/>
        <v>0</v>
      </c>
      <c r="S1848">
        <f>IF(J1848="Online Travel Agency",VLOOKUP(F1848,room_rates!$A$2:$G$8,3,FALSE)*15%,0)</f>
        <v>0</v>
      </c>
      <c r="T1848">
        <f t="shared" si="451"/>
        <v>1.2</v>
      </c>
      <c r="U1848">
        <f t="shared" si="452"/>
        <v>1663.2</v>
      </c>
      <c r="V1848">
        <f t="shared" si="453"/>
        <v>14</v>
      </c>
    </row>
    <row r="1849" spans="1:22" ht="14.25" customHeight="1" x14ac:dyDescent="0.35">
      <c r="A1849" s="1">
        <v>1005946</v>
      </c>
      <c r="B1849" s="3">
        <v>45770</v>
      </c>
      <c r="C1849" s="3">
        <v>45783</v>
      </c>
      <c r="D1849" s="3">
        <v>45784</v>
      </c>
      <c r="E1849" s="1" t="s">
        <v>18</v>
      </c>
      <c r="F1849" s="1">
        <v>1</v>
      </c>
      <c r="G1849" s="1" t="s">
        <v>23</v>
      </c>
      <c r="H1849" s="1">
        <v>0</v>
      </c>
      <c r="I1849" s="1">
        <f t="shared" si="447"/>
        <v>0</v>
      </c>
      <c r="J1849" s="1" t="s">
        <v>24</v>
      </c>
      <c r="K1849" s="1">
        <v>2</v>
      </c>
      <c r="L1849" s="1" t="s">
        <v>19</v>
      </c>
      <c r="M1849" s="1" t="b">
        <v>0</v>
      </c>
      <c r="N1849" s="2" t="s">
        <v>17</v>
      </c>
      <c r="O1849">
        <f t="shared" si="448"/>
        <v>13</v>
      </c>
      <c r="P1849">
        <f t="shared" si="449"/>
        <v>1</v>
      </c>
      <c r="Q1849">
        <f>IF(G1849="B",VLOOKUP(F1849,room_rates!$A$2:$G$8,3,FALSE),IF(G1849="P",VLOOKUP(F1849,room_rates!$A$2:$G$8,6,FALSE),IF(G1849="M",VLOOKUP(F1849,room_rates!$A$2:$G$8,7,FALSE),"")))</f>
        <v>120</v>
      </c>
      <c r="R1849">
        <f t="shared" si="450"/>
        <v>0</v>
      </c>
      <c r="S1849">
        <f>IF(J1849="Online Travel Agency",VLOOKUP(F1849,room_rates!$A$2:$G$8,3,FALSE)*15%,0)</f>
        <v>18</v>
      </c>
      <c r="T1849">
        <f t="shared" si="451"/>
        <v>0</v>
      </c>
      <c r="U1849">
        <f t="shared" si="452"/>
        <v>204</v>
      </c>
      <c r="V1849">
        <f t="shared" si="453"/>
        <v>2</v>
      </c>
    </row>
    <row r="1850" spans="1:22" ht="14.25" customHeight="1" x14ac:dyDescent="0.35">
      <c r="A1850" s="1">
        <v>1006097</v>
      </c>
      <c r="B1850" s="3">
        <v>45783</v>
      </c>
      <c r="C1850" s="3">
        <v>45783</v>
      </c>
      <c r="D1850" s="3">
        <v>45789</v>
      </c>
      <c r="E1850" s="1" t="s">
        <v>18</v>
      </c>
      <c r="F1850" s="1">
        <v>1</v>
      </c>
      <c r="G1850" s="1" t="s">
        <v>23</v>
      </c>
      <c r="H1850" s="1">
        <v>0</v>
      </c>
      <c r="I1850" s="1">
        <f t="shared" si="447"/>
        <v>0</v>
      </c>
      <c r="J1850" s="1" t="s">
        <v>20</v>
      </c>
      <c r="K1850" s="1">
        <v>2</v>
      </c>
      <c r="L1850" s="1" t="s">
        <v>16</v>
      </c>
      <c r="M1850" s="1" t="b">
        <v>1</v>
      </c>
      <c r="N1850" s="2" t="s">
        <v>17</v>
      </c>
      <c r="O1850">
        <f t="shared" si="448"/>
        <v>0</v>
      </c>
      <c r="P1850">
        <f t="shared" si="449"/>
        <v>6</v>
      </c>
      <c r="Q1850">
        <f>IF(G1850="B",VLOOKUP(F1850,room_rates!$A$2:$G$8,3,FALSE),IF(G1850="P",VLOOKUP(F1850,room_rates!$A$2:$G$8,6,FALSE),IF(G1850="M",VLOOKUP(F1850,room_rates!$A$2:$G$8,7,FALSE),"")))</f>
        <v>120</v>
      </c>
      <c r="R1850">
        <f t="shared" si="450"/>
        <v>0</v>
      </c>
      <c r="S1850">
        <f>IF(J1850="Online Travel Agency",VLOOKUP(F1850,room_rates!$A$2:$G$8,3,FALSE)*15%,0)</f>
        <v>0</v>
      </c>
      <c r="T1850">
        <f t="shared" si="451"/>
        <v>1.2</v>
      </c>
      <c r="U1850">
        <f t="shared" si="452"/>
        <v>1425.6</v>
      </c>
      <c r="V1850">
        <f t="shared" si="453"/>
        <v>12</v>
      </c>
    </row>
    <row r="1851" spans="1:22" ht="14.25" customHeight="1" x14ac:dyDescent="0.35">
      <c r="A1851" s="1">
        <v>1006166</v>
      </c>
      <c r="B1851" s="3">
        <v>45783</v>
      </c>
      <c r="C1851" s="3">
        <v>45783</v>
      </c>
      <c r="D1851" s="3">
        <v>45788</v>
      </c>
      <c r="E1851" s="1" t="s">
        <v>18</v>
      </c>
      <c r="F1851" s="1">
        <v>1</v>
      </c>
      <c r="G1851" s="1" t="s">
        <v>23</v>
      </c>
      <c r="H1851" s="1">
        <v>0</v>
      </c>
      <c r="I1851" s="1">
        <f t="shared" si="447"/>
        <v>0</v>
      </c>
      <c r="J1851" s="1" t="s">
        <v>20</v>
      </c>
      <c r="K1851" s="1">
        <v>2</v>
      </c>
      <c r="L1851" s="1" t="s">
        <v>16</v>
      </c>
      <c r="M1851" s="1" t="b">
        <v>0</v>
      </c>
      <c r="N1851" s="2" t="s">
        <v>17</v>
      </c>
      <c r="O1851">
        <f t="shared" si="448"/>
        <v>0</v>
      </c>
      <c r="P1851">
        <f t="shared" si="449"/>
        <v>5</v>
      </c>
      <c r="Q1851">
        <f>IF(G1851="B",VLOOKUP(F1851,room_rates!$A$2:$G$8,3,FALSE),IF(G1851="P",VLOOKUP(F1851,room_rates!$A$2:$G$8,6,FALSE),IF(G1851="M",VLOOKUP(F1851,room_rates!$A$2:$G$8,7,FALSE),"")))</f>
        <v>120</v>
      </c>
      <c r="R1851">
        <f t="shared" si="450"/>
        <v>0</v>
      </c>
      <c r="S1851">
        <f>IF(J1851="Online Travel Agency",VLOOKUP(F1851,room_rates!$A$2:$G$8,3,FALSE)*15%,0)</f>
        <v>0</v>
      </c>
      <c r="T1851">
        <f t="shared" si="451"/>
        <v>0</v>
      </c>
      <c r="U1851">
        <f t="shared" si="452"/>
        <v>1200</v>
      </c>
      <c r="V1851">
        <f t="shared" si="453"/>
        <v>10</v>
      </c>
    </row>
    <row r="1852" spans="1:22" ht="14.25" customHeight="1" x14ac:dyDescent="0.35">
      <c r="A1852" s="1">
        <v>1006390</v>
      </c>
      <c r="B1852" s="3">
        <v>45765</v>
      </c>
      <c r="C1852" s="3">
        <v>45783</v>
      </c>
      <c r="D1852" s="3">
        <v>45787</v>
      </c>
      <c r="E1852" s="1" t="s">
        <v>21</v>
      </c>
      <c r="F1852" s="1">
        <v>3</v>
      </c>
      <c r="G1852" s="1" t="s">
        <v>23</v>
      </c>
      <c r="H1852" s="1">
        <v>0</v>
      </c>
      <c r="I1852" s="1">
        <f t="shared" si="447"/>
        <v>0</v>
      </c>
      <c r="J1852" s="1" t="s">
        <v>24</v>
      </c>
      <c r="K1852" s="1">
        <v>1</v>
      </c>
      <c r="L1852" s="1" t="s">
        <v>19</v>
      </c>
      <c r="M1852" s="1" t="b">
        <v>0</v>
      </c>
      <c r="N1852" s="2" t="s">
        <v>17</v>
      </c>
      <c r="O1852">
        <f t="shared" si="448"/>
        <v>18</v>
      </c>
      <c r="P1852">
        <f t="shared" si="449"/>
        <v>4</v>
      </c>
      <c r="Q1852">
        <f>IF(G1852="B",VLOOKUP(F1852,room_rates!$A$2:$G$8,3,FALSE),IF(G1852="P",VLOOKUP(F1852,room_rates!$A$2:$G$8,6,FALSE),IF(G1852="M",VLOOKUP(F1852,room_rates!$A$2:$G$8,7,FALSE),"")))</f>
        <v>220</v>
      </c>
      <c r="R1852">
        <f t="shared" si="450"/>
        <v>0</v>
      </c>
      <c r="S1852">
        <f>IF(J1852="Online Travel Agency",VLOOKUP(F1852,room_rates!$A$2:$G$8,3,FALSE)*15%,0)</f>
        <v>33</v>
      </c>
      <c r="T1852">
        <f t="shared" si="451"/>
        <v>0</v>
      </c>
      <c r="U1852">
        <f t="shared" si="452"/>
        <v>748</v>
      </c>
      <c r="V1852">
        <f t="shared" si="453"/>
        <v>4</v>
      </c>
    </row>
    <row r="1853" spans="1:22" ht="14.25" customHeight="1" x14ac:dyDescent="0.35">
      <c r="A1853" s="1">
        <v>1006470</v>
      </c>
      <c r="B1853" s="3">
        <v>45739</v>
      </c>
      <c r="C1853" s="3">
        <v>45783</v>
      </c>
      <c r="D1853" s="3">
        <v>45787</v>
      </c>
      <c r="E1853" s="1" t="s">
        <v>21</v>
      </c>
      <c r="F1853" s="1">
        <v>3</v>
      </c>
      <c r="G1853" s="1" t="s">
        <v>23</v>
      </c>
      <c r="H1853" s="1">
        <v>0</v>
      </c>
      <c r="I1853" s="1">
        <f t="shared" si="447"/>
        <v>0</v>
      </c>
      <c r="J1853" s="1" t="s">
        <v>15</v>
      </c>
      <c r="K1853" s="1">
        <v>2</v>
      </c>
      <c r="L1853" s="1" t="s">
        <v>19</v>
      </c>
      <c r="M1853" s="1" t="b">
        <v>0</v>
      </c>
      <c r="N1853" s="2" t="s">
        <v>17</v>
      </c>
      <c r="O1853">
        <f t="shared" si="448"/>
        <v>44</v>
      </c>
      <c r="P1853">
        <f t="shared" si="449"/>
        <v>4</v>
      </c>
      <c r="Q1853">
        <f>IF(G1853="B",VLOOKUP(F1853,room_rates!$A$2:$G$8,3,FALSE),IF(G1853="P",VLOOKUP(F1853,room_rates!$A$2:$G$8,6,FALSE),IF(G1853="M",VLOOKUP(F1853,room_rates!$A$2:$G$8,7,FALSE),"")))</f>
        <v>220</v>
      </c>
      <c r="R1853">
        <f t="shared" si="450"/>
        <v>0</v>
      </c>
      <c r="S1853">
        <f>IF(J1853="Online Travel Agency",VLOOKUP(F1853,room_rates!$A$2:$G$8,3,FALSE)*15%,0)</f>
        <v>0</v>
      </c>
      <c r="T1853">
        <f t="shared" si="451"/>
        <v>0</v>
      </c>
      <c r="U1853">
        <f t="shared" si="452"/>
        <v>1760</v>
      </c>
      <c r="V1853">
        <f t="shared" si="453"/>
        <v>8</v>
      </c>
    </row>
    <row r="1854" spans="1:22" ht="14.25" customHeight="1" x14ac:dyDescent="0.35">
      <c r="A1854" s="1">
        <v>1006545</v>
      </c>
      <c r="B1854" s="3">
        <v>45781</v>
      </c>
      <c r="C1854" s="3">
        <v>45783</v>
      </c>
      <c r="D1854" s="3">
        <v>45784</v>
      </c>
      <c r="E1854" s="1" t="s">
        <v>18</v>
      </c>
      <c r="F1854" s="1">
        <v>1</v>
      </c>
      <c r="G1854" s="1" t="s">
        <v>23</v>
      </c>
      <c r="H1854" s="1">
        <v>0</v>
      </c>
      <c r="I1854" s="1">
        <f t="shared" si="447"/>
        <v>0</v>
      </c>
      <c r="J1854" s="1" t="s">
        <v>15</v>
      </c>
      <c r="K1854" s="1">
        <v>3</v>
      </c>
      <c r="L1854" s="1" t="s">
        <v>19</v>
      </c>
      <c r="M1854" s="1" t="b">
        <v>1</v>
      </c>
      <c r="N1854" s="2" t="s">
        <v>17</v>
      </c>
      <c r="O1854">
        <f t="shared" si="448"/>
        <v>2</v>
      </c>
      <c r="P1854">
        <f t="shared" si="449"/>
        <v>1</v>
      </c>
      <c r="Q1854">
        <f>IF(G1854="B",VLOOKUP(F1854,room_rates!$A$2:$G$8,3,FALSE),IF(G1854="P",VLOOKUP(F1854,room_rates!$A$2:$G$8,6,FALSE),IF(G1854="M",VLOOKUP(F1854,room_rates!$A$2:$G$8,7,FALSE),"")))</f>
        <v>120</v>
      </c>
      <c r="R1854">
        <f t="shared" si="450"/>
        <v>0</v>
      </c>
      <c r="S1854">
        <f>IF(J1854="Online Travel Agency",VLOOKUP(F1854,room_rates!$A$2:$G$8,3,FALSE)*15%,0)</f>
        <v>0</v>
      </c>
      <c r="T1854">
        <f t="shared" si="451"/>
        <v>1.2</v>
      </c>
      <c r="U1854">
        <f t="shared" si="452"/>
        <v>356.4</v>
      </c>
      <c r="V1854">
        <f t="shared" si="453"/>
        <v>3</v>
      </c>
    </row>
    <row r="1855" spans="1:22" ht="14.25" hidden="1" customHeight="1" x14ac:dyDescent="0.35">
      <c r="A1855" s="1">
        <v>1007178</v>
      </c>
      <c r="B1855" s="3">
        <v>45781</v>
      </c>
      <c r="C1855" s="3">
        <v>45783</v>
      </c>
      <c r="E1855" s="1" t="s">
        <v>18</v>
      </c>
      <c r="F1855" s="1">
        <v>1</v>
      </c>
      <c r="H1855" s="1">
        <v>0</v>
      </c>
      <c r="I1855" s="1"/>
      <c r="J1855" s="2" t="s">
        <v>15</v>
      </c>
      <c r="K1855" s="1">
        <v>1</v>
      </c>
      <c r="L1855" s="1" t="s">
        <v>16</v>
      </c>
      <c r="N1855" s="2" t="s">
        <v>22</v>
      </c>
    </row>
    <row r="1856" spans="1:22" ht="14.25" customHeight="1" x14ac:dyDescent="0.35">
      <c r="A1856" s="1">
        <v>1005013</v>
      </c>
      <c r="B1856" s="3">
        <v>45773</v>
      </c>
      <c r="C1856" s="3">
        <v>45784</v>
      </c>
      <c r="D1856" s="3">
        <v>45791</v>
      </c>
      <c r="E1856" s="1" t="s">
        <v>18</v>
      </c>
      <c r="F1856" s="1">
        <v>1</v>
      </c>
      <c r="G1856" s="1" t="s">
        <v>23</v>
      </c>
      <c r="H1856" s="1">
        <v>0</v>
      </c>
      <c r="I1856" s="1">
        <f t="shared" ref="I1856:I1873" si="454">H1856/100</f>
        <v>0</v>
      </c>
      <c r="J1856" s="1" t="s">
        <v>24</v>
      </c>
      <c r="K1856" s="1">
        <v>1</v>
      </c>
      <c r="L1856" s="1" t="s">
        <v>19</v>
      </c>
      <c r="M1856" s="1" t="b">
        <v>0</v>
      </c>
      <c r="N1856" s="2" t="s">
        <v>17</v>
      </c>
      <c r="O1856">
        <f t="shared" ref="O1856:O1873" si="455">C1856-B1856</f>
        <v>11</v>
      </c>
      <c r="P1856">
        <f t="shared" ref="P1856:P1873" si="456">D1856-C1856</f>
        <v>7</v>
      </c>
      <c r="Q1856">
        <f>IF(G1856="B",VLOOKUP(F1856,room_rates!$A$2:$G$8,3,FALSE),IF(G1856="P",VLOOKUP(F1856,room_rates!$A$2:$G$8,6,FALSE),IF(G1856="M",VLOOKUP(F1856,room_rates!$A$2:$G$8,7,FALSE),"")))</f>
        <v>120</v>
      </c>
      <c r="R1856">
        <f t="shared" ref="R1856:R1873" si="457">Q1856*(H1856/100)</f>
        <v>0</v>
      </c>
      <c r="S1856">
        <f>IF(J1856="Online Travel Agency",VLOOKUP(F1856,room_rates!$A$2:$G$8,3,FALSE)*15%,0)</f>
        <v>18</v>
      </c>
      <c r="T1856">
        <f t="shared" ref="T1856:T1873" si="458">IF(M1856=TRUE, Q1856*1%,0)</f>
        <v>0</v>
      </c>
      <c r="U1856">
        <f t="shared" ref="U1856:U1873" si="459">(Q1856-R1856-S1856-T1856)*V1856</f>
        <v>714</v>
      </c>
      <c r="V1856">
        <f t="shared" ref="V1856:V1873" si="460">K1856*P1856</f>
        <v>7</v>
      </c>
    </row>
    <row r="1857" spans="1:22" ht="14.25" customHeight="1" x14ac:dyDescent="0.35">
      <c r="A1857" s="1">
        <v>1005161</v>
      </c>
      <c r="B1857" s="3">
        <v>45784</v>
      </c>
      <c r="C1857" s="3">
        <v>45784</v>
      </c>
      <c r="D1857" s="3">
        <v>45789</v>
      </c>
      <c r="E1857" s="1" t="s">
        <v>18</v>
      </c>
      <c r="F1857" s="1">
        <v>2</v>
      </c>
      <c r="G1857" s="1" t="s">
        <v>23</v>
      </c>
      <c r="H1857" s="1">
        <v>0</v>
      </c>
      <c r="I1857" s="1">
        <f t="shared" si="454"/>
        <v>0</v>
      </c>
      <c r="J1857" s="1" t="s">
        <v>20</v>
      </c>
      <c r="K1857" s="1">
        <v>1</v>
      </c>
      <c r="L1857" s="1" t="s">
        <v>19</v>
      </c>
      <c r="M1857" s="1" t="b">
        <v>0</v>
      </c>
      <c r="N1857" s="2" t="s">
        <v>17</v>
      </c>
      <c r="O1857">
        <f t="shared" si="455"/>
        <v>0</v>
      </c>
      <c r="P1857">
        <f t="shared" si="456"/>
        <v>5</v>
      </c>
      <c r="Q1857">
        <f>IF(G1857="B",VLOOKUP(F1857,room_rates!$A$2:$G$8,3,FALSE),IF(G1857="P",VLOOKUP(F1857,room_rates!$A$2:$G$8,6,FALSE),IF(G1857="M",VLOOKUP(F1857,room_rates!$A$2:$G$8,7,FALSE),"")))</f>
        <v>140</v>
      </c>
      <c r="R1857">
        <f t="shared" si="457"/>
        <v>0</v>
      </c>
      <c r="S1857">
        <f>IF(J1857="Online Travel Agency",VLOOKUP(F1857,room_rates!$A$2:$G$8,3,FALSE)*15%,0)</f>
        <v>0</v>
      </c>
      <c r="T1857">
        <f t="shared" si="458"/>
        <v>0</v>
      </c>
      <c r="U1857">
        <f t="shared" si="459"/>
        <v>700</v>
      </c>
      <c r="V1857">
        <f t="shared" si="460"/>
        <v>5</v>
      </c>
    </row>
    <row r="1858" spans="1:22" ht="14.25" customHeight="1" x14ac:dyDescent="0.35">
      <c r="A1858" s="1">
        <v>1005171</v>
      </c>
      <c r="B1858" s="3">
        <v>45776</v>
      </c>
      <c r="C1858" s="3">
        <v>45784</v>
      </c>
      <c r="D1858" s="3">
        <v>45788</v>
      </c>
      <c r="E1858" s="1" t="s">
        <v>18</v>
      </c>
      <c r="F1858" s="1">
        <v>2</v>
      </c>
      <c r="G1858" s="1" t="s">
        <v>23</v>
      </c>
      <c r="H1858" s="1">
        <v>0</v>
      </c>
      <c r="I1858" s="1">
        <f t="shared" si="454"/>
        <v>0</v>
      </c>
      <c r="J1858" s="1" t="s">
        <v>24</v>
      </c>
      <c r="K1858" s="1">
        <v>2</v>
      </c>
      <c r="L1858" s="1" t="s">
        <v>19</v>
      </c>
      <c r="M1858" s="1" t="b">
        <v>0</v>
      </c>
      <c r="N1858" s="2" t="s">
        <v>17</v>
      </c>
      <c r="O1858">
        <f t="shared" si="455"/>
        <v>8</v>
      </c>
      <c r="P1858">
        <f t="shared" si="456"/>
        <v>4</v>
      </c>
      <c r="Q1858">
        <f>IF(G1858="B",VLOOKUP(F1858,room_rates!$A$2:$G$8,3,FALSE),IF(G1858="P",VLOOKUP(F1858,room_rates!$A$2:$G$8,6,FALSE),IF(G1858="M",VLOOKUP(F1858,room_rates!$A$2:$G$8,7,FALSE),"")))</f>
        <v>140</v>
      </c>
      <c r="R1858">
        <f t="shared" si="457"/>
        <v>0</v>
      </c>
      <c r="S1858">
        <f>IF(J1858="Online Travel Agency",VLOOKUP(F1858,room_rates!$A$2:$G$8,3,FALSE)*15%,0)</f>
        <v>21</v>
      </c>
      <c r="T1858">
        <f t="shared" si="458"/>
        <v>0</v>
      </c>
      <c r="U1858">
        <f t="shared" si="459"/>
        <v>952</v>
      </c>
      <c r="V1858">
        <f t="shared" si="460"/>
        <v>8</v>
      </c>
    </row>
    <row r="1859" spans="1:22" ht="14.25" customHeight="1" x14ac:dyDescent="0.35">
      <c r="A1859" s="1">
        <v>1005344</v>
      </c>
      <c r="B1859" s="3">
        <v>45770</v>
      </c>
      <c r="C1859" s="3">
        <v>45784</v>
      </c>
      <c r="D1859" s="3">
        <v>45790</v>
      </c>
      <c r="E1859" s="1" t="s">
        <v>18</v>
      </c>
      <c r="F1859" s="1">
        <v>1</v>
      </c>
      <c r="G1859" s="1" t="s">
        <v>23</v>
      </c>
      <c r="H1859" s="1">
        <v>0</v>
      </c>
      <c r="I1859" s="1">
        <f t="shared" si="454"/>
        <v>0</v>
      </c>
      <c r="J1859" s="1" t="s">
        <v>24</v>
      </c>
      <c r="K1859" s="1">
        <v>1</v>
      </c>
      <c r="L1859" s="1" t="s">
        <v>19</v>
      </c>
      <c r="M1859" s="1" t="b">
        <v>0</v>
      </c>
      <c r="N1859" s="2" t="s">
        <v>17</v>
      </c>
      <c r="O1859">
        <f t="shared" si="455"/>
        <v>14</v>
      </c>
      <c r="P1859">
        <f t="shared" si="456"/>
        <v>6</v>
      </c>
      <c r="Q1859">
        <f>IF(G1859="B",VLOOKUP(F1859,room_rates!$A$2:$G$8,3,FALSE),IF(G1859="P",VLOOKUP(F1859,room_rates!$A$2:$G$8,6,FALSE),IF(G1859="M",VLOOKUP(F1859,room_rates!$A$2:$G$8,7,FALSE),"")))</f>
        <v>120</v>
      </c>
      <c r="R1859">
        <f t="shared" si="457"/>
        <v>0</v>
      </c>
      <c r="S1859">
        <f>IF(J1859="Online Travel Agency",VLOOKUP(F1859,room_rates!$A$2:$G$8,3,FALSE)*15%,0)</f>
        <v>18</v>
      </c>
      <c r="T1859">
        <f t="shared" si="458"/>
        <v>0</v>
      </c>
      <c r="U1859">
        <f t="shared" si="459"/>
        <v>612</v>
      </c>
      <c r="V1859">
        <f t="shared" si="460"/>
        <v>6</v>
      </c>
    </row>
    <row r="1860" spans="1:22" ht="14.25" customHeight="1" x14ac:dyDescent="0.35">
      <c r="A1860" s="1">
        <v>1005442</v>
      </c>
      <c r="B1860" s="3">
        <v>45784</v>
      </c>
      <c r="C1860" s="3">
        <v>45784</v>
      </c>
      <c r="D1860" s="3">
        <v>45791</v>
      </c>
      <c r="E1860" s="1" t="s">
        <v>18</v>
      </c>
      <c r="F1860" s="1">
        <v>1</v>
      </c>
      <c r="G1860" s="1" t="s">
        <v>23</v>
      </c>
      <c r="H1860" s="1">
        <v>0</v>
      </c>
      <c r="I1860" s="1">
        <f t="shared" si="454"/>
        <v>0</v>
      </c>
      <c r="J1860" s="1" t="s">
        <v>20</v>
      </c>
      <c r="K1860" s="1">
        <v>1</v>
      </c>
      <c r="L1860" s="1" t="s">
        <v>19</v>
      </c>
      <c r="M1860" s="1" t="b">
        <v>1</v>
      </c>
      <c r="N1860" s="2" t="s">
        <v>17</v>
      </c>
      <c r="O1860">
        <f t="shared" si="455"/>
        <v>0</v>
      </c>
      <c r="P1860">
        <f t="shared" si="456"/>
        <v>7</v>
      </c>
      <c r="Q1860">
        <f>IF(G1860="B",VLOOKUP(F1860,room_rates!$A$2:$G$8,3,FALSE),IF(G1860="P",VLOOKUP(F1860,room_rates!$A$2:$G$8,6,FALSE),IF(G1860="M",VLOOKUP(F1860,room_rates!$A$2:$G$8,7,FALSE),"")))</f>
        <v>120</v>
      </c>
      <c r="R1860">
        <f t="shared" si="457"/>
        <v>0</v>
      </c>
      <c r="S1860">
        <f>IF(J1860="Online Travel Agency",VLOOKUP(F1860,room_rates!$A$2:$G$8,3,FALSE)*15%,0)</f>
        <v>0</v>
      </c>
      <c r="T1860">
        <f t="shared" si="458"/>
        <v>1.2</v>
      </c>
      <c r="U1860">
        <f t="shared" si="459"/>
        <v>831.6</v>
      </c>
      <c r="V1860">
        <f t="shared" si="460"/>
        <v>7</v>
      </c>
    </row>
    <row r="1861" spans="1:22" ht="14.25" customHeight="1" x14ac:dyDescent="0.35">
      <c r="A1861" s="1">
        <v>1005447</v>
      </c>
      <c r="B1861" s="3">
        <v>45784</v>
      </c>
      <c r="C1861" s="3">
        <v>45784</v>
      </c>
      <c r="D1861" s="3">
        <v>45786</v>
      </c>
      <c r="E1861" s="1" t="s">
        <v>21</v>
      </c>
      <c r="F1861" s="1">
        <v>5</v>
      </c>
      <c r="G1861" s="1" t="s">
        <v>23</v>
      </c>
      <c r="H1861" s="1">
        <v>0</v>
      </c>
      <c r="I1861" s="1">
        <f t="shared" si="454"/>
        <v>0</v>
      </c>
      <c r="J1861" s="1" t="s">
        <v>20</v>
      </c>
      <c r="K1861" s="1">
        <v>2</v>
      </c>
      <c r="L1861" s="1" t="s">
        <v>19</v>
      </c>
      <c r="M1861" s="1" t="b">
        <v>0</v>
      </c>
      <c r="N1861" s="2" t="s">
        <v>17</v>
      </c>
      <c r="O1861">
        <f t="shared" si="455"/>
        <v>0</v>
      </c>
      <c r="P1861">
        <f t="shared" si="456"/>
        <v>2</v>
      </c>
      <c r="Q1861">
        <f>IF(G1861="B",VLOOKUP(F1861,room_rates!$A$2:$G$8,3,FALSE),IF(G1861="P",VLOOKUP(F1861,room_rates!$A$2:$G$8,6,FALSE),IF(G1861="M",VLOOKUP(F1861,room_rates!$A$2:$G$8,7,FALSE),"")))</f>
        <v>240</v>
      </c>
      <c r="R1861">
        <f t="shared" si="457"/>
        <v>0</v>
      </c>
      <c r="S1861">
        <f>IF(J1861="Online Travel Agency",VLOOKUP(F1861,room_rates!$A$2:$G$8,3,FALSE)*15%,0)</f>
        <v>0</v>
      </c>
      <c r="T1861">
        <f t="shared" si="458"/>
        <v>0</v>
      </c>
      <c r="U1861">
        <f t="shared" si="459"/>
        <v>960</v>
      </c>
      <c r="V1861">
        <f t="shared" si="460"/>
        <v>4</v>
      </c>
    </row>
    <row r="1862" spans="1:22" ht="14.25" customHeight="1" x14ac:dyDescent="0.35">
      <c r="A1862" s="1">
        <v>1005466</v>
      </c>
      <c r="B1862" s="3">
        <v>45767</v>
      </c>
      <c r="C1862" s="3">
        <v>45784</v>
      </c>
      <c r="D1862" s="3">
        <v>45788</v>
      </c>
      <c r="E1862" s="1" t="s">
        <v>18</v>
      </c>
      <c r="F1862" s="1">
        <v>1</v>
      </c>
      <c r="G1862" s="1" t="s">
        <v>23</v>
      </c>
      <c r="H1862" s="1">
        <v>0</v>
      </c>
      <c r="I1862" s="1">
        <f t="shared" si="454"/>
        <v>0</v>
      </c>
      <c r="J1862" s="1" t="s">
        <v>15</v>
      </c>
      <c r="K1862" s="1">
        <v>1</v>
      </c>
      <c r="L1862" s="1" t="s">
        <v>19</v>
      </c>
      <c r="M1862" s="1" t="b">
        <v>1</v>
      </c>
      <c r="N1862" s="2" t="s">
        <v>17</v>
      </c>
      <c r="O1862">
        <f t="shared" si="455"/>
        <v>17</v>
      </c>
      <c r="P1862">
        <f t="shared" si="456"/>
        <v>4</v>
      </c>
      <c r="Q1862">
        <f>IF(G1862="B",VLOOKUP(F1862,room_rates!$A$2:$G$8,3,FALSE),IF(G1862="P",VLOOKUP(F1862,room_rates!$A$2:$G$8,6,FALSE),IF(G1862="M",VLOOKUP(F1862,room_rates!$A$2:$G$8,7,FALSE),"")))</f>
        <v>120</v>
      </c>
      <c r="R1862">
        <f t="shared" si="457"/>
        <v>0</v>
      </c>
      <c r="S1862">
        <f>IF(J1862="Online Travel Agency",VLOOKUP(F1862,room_rates!$A$2:$G$8,3,FALSE)*15%,0)</f>
        <v>0</v>
      </c>
      <c r="T1862">
        <f t="shared" si="458"/>
        <v>1.2</v>
      </c>
      <c r="U1862">
        <f t="shared" si="459"/>
        <v>475.2</v>
      </c>
      <c r="V1862">
        <f t="shared" si="460"/>
        <v>4</v>
      </c>
    </row>
    <row r="1863" spans="1:22" ht="14.25" customHeight="1" x14ac:dyDescent="0.35">
      <c r="A1863" s="1">
        <v>1005478</v>
      </c>
      <c r="B1863" s="3">
        <v>45781</v>
      </c>
      <c r="C1863" s="3">
        <v>45784</v>
      </c>
      <c r="D1863" s="3">
        <v>45788</v>
      </c>
      <c r="E1863" s="1" t="s">
        <v>18</v>
      </c>
      <c r="F1863" s="1">
        <v>2</v>
      </c>
      <c r="G1863" s="1" t="s">
        <v>23</v>
      </c>
      <c r="H1863" s="1">
        <v>0</v>
      </c>
      <c r="I1863" s="1">
        <f t="shared" si="454"/>
        <v>0</v>
      </c>
      <c r="J1863" s="1" t="s">
        <v>15</v>
      </c>
      <c r="K1863" s="1">
        <v>1</v>
      </c>
      <c r="L1863" s="1" t="s">
        <v>19</v>
      </c>
      <c r="M1863" s="1" t="b">
        <v>0</v>
      </c>
      <c r="N1863" s="2" t="s">
        <v>17</v>
      </c>
      <c r="O1863">
        <f t="shared" si="455"/>
        <v>3</v>
      </c>
      <c r="P1863">
        <f t="shared" si="456"/>
        <v>4</v>
      </c>
      <c r="Q1863">
        <f>IF(G1863="B",VLOOKUP(F1863,room_rates!$A$2:$G$8,3,FALSE),IF(G1863="P",VLOOKUP(F1863,room_rates!$A$2:$G$8,6,FALSE),IF(G1863="M",VLOOKUP(F1863,room_rates!$A$2:$G$8,7,FALSE),"")))</f>
        <v>140</v>
      </c>
      <c r="R1863">
        <f t="shared" si="457"/>
        <v>0</v>
      </c>
      <c r="S1863">
        <f>IF(J1863="Online Travel Agency",VLOOKUP(F1863,room_rates!$A$2:$G$8,3,FALSE)*15%,0)</f>
        <v>0</v>
      </c>
      <c r="T1863">
        <f t="shared" si="458"/>
        <v>0</v>
      </c>
      <c r="U1863">
        <f t="shared" si="459"/>
        <v>560</v>
      </c>
      <c r="V1863">
        <f t="shared" si="460"/>
        <v>4</v>
      </c>
    </row>
    <row r="1864" spans="1:22" ht="14.25" customHeight="1" x14ac:dyDescent="0.35">
      <c r="A1864" s="1">
        <v>1005526</v>
      </c>
      <c r="B1864" s="3">
        <v>45758</v>
      </c>
      <c r="C1864" s="3">
        <v>45784</v>
      </c>
      <c r="D1864" s="3">
        <v>45789</v>
      </c>
      <c r="E1864" s="1" t="s">
        <v>21</v>
      </c>
      <c r="F1864" s="1">
        <v>3</v>
      </c>
      <c r="G1864" s="1" t="s">
        <v>23</v>
      </c>
      <c r="H1864" s="1">
        <v>0</v>
      </c>
      <c r="I1864" s="1">
        <f t="shared" si="454"/>
        <v>0</v>
      </c>
      <c r="J1864" s="1" t="s">
        <v>15</v>
      </c>
      <c r="K1864" s="1">
        <v>1</v>
      </c>
      <c r="L1864" s="1" t="s">
        <v>19</v>
      </c>
      <c r="M1864" s="1" t="b">
        <v>1</v>
      </c>
      <c r="N1864" s="2" t="s">
        <v>17</v>
      </c>
      <c r="O1864">
        <f t="shared" si="455"/>
        <v>26</v>
      </c>
      <c r="P1864">
        <f t="shared" si="456"/>
        <v>5</v>
      </c>
      <c r="Q1864">
        <f>IF(G1864="B",VLOOKUP(F1864,room_rates!$A$2:$G$8,3,FALSE),IF(G1864="P",VLOOKUP(F1864,room_rates!$A$2:$G$8,6,FALSE),IF(G1864="M",VLOOKUP(F1864,room_rates!$A$2:$G$8,7,FALSE),"")))</f>
        <v>220</v>
      </c>
      <c r="R1864">
        <f t="shared" si="457"/>
        <v>0</v>
      </c>
      <c r="S1864">
        <f>IF(J1864="Online Travel Agency",VLOOKUP(F1864,room_rates!$A$2:$G$8,3,FALSE)*15%,0)</f>
        <v>0</v>
      </c>
      <c r="T1864">
        <f t="shared" si="458"/>
        <v>2.2000000000000002</v>
      </c>
      <c r="U1864">
        <f t="shared" si="459"/>
        <v>1089</v>
      </c>
      <c r="V1864">
        <f t="shared" si="460"/>
        <v>5</v>
      </c>
    </row>
    <row r="1865" spans="1:22" ht="14.25" customHeight="1" x14ac:dyDescent="0.35">
      <c r="A1865" s="1">
        <v>1005555</v>
      </c>
      <c r="B1865" s="3">
        <v>45784</v>
      </c>
      <c r="C1865" s="3">
        <v>45784</v>
      </c>
      <c r="D1865" s="3">
        <v>45791</v>
      </c>
      <c r="E1865" s="1" t="s">
        <v>21</v>
      </c>
      <c r="F1865" s="1">
        <v>3</v>
      </c>
      <c r="G1865" s="1" t="s">
        <v>23</v>
      </c>
      <c r="H1865" s="1">
        <v>0</v>
      </c>
      <c r="I1865" s="1">
        <f t="shared" si="454"/>
        <v>0</v>
      </c>
      <c r="J1865" s="1" t="s">
        <v>20</v>
      </c>
      <c r="K1865" s="1">
        <v>2</v>
      </c>
      <c r="L1865" s="1" t="s">
        <v>19</v>
      </c>
      <c r="M1865" s="1" t="b">
        <v>1</v>
      </c>
      <c r="N1865" s="2" t="s">
        <v>17</v>
      </c>
      <c r="O1865">
        <f t="shared" si="455"/>
        <v>0</v>
      </c>
      <c r="P1865">
        <f t="shared" si="456"/>
        <v>7</v>
      </c>
      <c r="Q1865">
        <f>IF(G1865="B",VLOOKUP(F1865,room_rates!$A$2:$G$8,3,FALSE),IF(G1865="P",VLOOKUP(F1865,room_rates!$A$2:$G$8,6,FALSE),IF(G1865="M",VLOOKUP(F1865,room_rates!$A$2:$G$8,7,FALSE),"")))</f>
        <v>220</v>
      </c>
      <c r="R1865">
        <f t="shared" si="457"/>
        <v>0</v>
      </c>
      <c r="S1865">
        <f>IF(J1865="Online Travel Agency",VLOOKUP(F1865,room_rates!$A$2:$G$8,3,FALSE)*15%,0)</f>
        <v>0</v>
      </c>
      <c r="T1865">
        <f t="shared" si="458"/>
        <v>2.2000000000000002</v>
      </c>
      <c r="U1865">
        <f t="shared" si="459"/>
        <v>3049.2000000000003</v>
      </c>
      <c r="V1865">
        <f t="shared" si="460"/>
        <v>14</v>
      </c>
    </row>
    <row r="1866" spans="1:22" ht="14.25" customHeight="1" x14ac:dyDescent="0.35">
      <c r="A1866" s="1">
        <v>1005618</v>
      </c>
      <c r="B1866" s="3">
        <v>45769</v>
      </c>
      <c r="C1866" s="3">
        <v>45784</v>
      </c>
      <c r="D1866" s="3">
        <v>45790</v>
      </c>
      <c r="E1866" s="1" t="s">
        <v>18</v>
      </c>
      <c r="F1866" s="1">
        <v>1</v>
      </c>
      <c r="G1866" s="1" t="s">
        <v>23</v>
      </c>
      <c r="H1866" s="1">
        <v>0</v>
      </c>
      <c r="I1866" s="1">
        <f t="shared" si="454"/>
        <v>0</v>
      </c>
      <c r="J1866" s="1" t="s">
        <v>24</v>
      </c>
      <c r="K1866" s="1">
        <v>3</v>
      </c>
      <c r="L1866" s="1" t="s">
        <v>16</v>
      </c>
      <c r="M1866" s="1" t="b">
        <v>0</v>
      </c>
      <c r="N1866" s="2" t="s">
        <v>17</v>
      </c>
      <c r="O1866">
        <f t="shared" si="455"/>
        <v>15</v>
      </c>
      <c r="P1866">
        <f t="shared" si="456"/>
        <v>6</v>
      </c>
      <c r="Q1866">
        <f>IF(G1866="B",VLOOKUP(F1866,room_rates!$A$2:$G$8,3,FALSE),IF(G1866="P",VLOOKUP(F1866,room_rates!$A$2:$G$8,6,FALSE),IF(G1866="M",VLOOKUP(F1866,room_rates!$A$2:$G$8,7,FALSE),"")))</f>
        <v>120</v>
      </c>
      <c r="R1866">
        <f t="shared" si="457"/>
        <v>0</v>
      </c>
      <c r="S1866">
        <f>IF(J1866="Online Travel Agency",VLOOKUP(F1866,room_rates!$A$2:$G$8,3,FALSE)*15%,0)</f>
        <v>18</v>
      </c>
      <c r="T1866">
        <f t="shared" si="458"/>
        <v>0</v>
      </c>
      <c r="U1866">
        <f t="shared" si="459"/>
        <v>1836</v>
      </c>
      <c r="V1866">
        <f t="shared" si="460"/>
        <v>18</v>
      </c>
    </row>
    <row r="1867" spans="1:22" ht="14.25" customHeight="1" x14ac:dyDescent="0.35">
      <c r="A1867" s="1">
        <v>1005755</v>
      </c>
      <c r="B1867" s="3">
        <v>45764</v>
      </c>
      <c r="C1867" s="3">
        <v>45784</v>
      </c>
      <c r="D1867" s="3">
        <v>45788</v>
      </c>
      <c r="E1867" s="1" t="s">
        <v>21</v>
      </c>
      <c r="F1867" s="1">
        <v>4</v>
      </c>
      <c r="G1867" s="1" t="s">
        <v>23</v>
      </c>
      <c r="H1867" s="1">
        <v>0</v>
      </c>
      <c r="I1867" s="1">
        <f t="shared" si="454"/>
        <v>0</v>
      </c>
      <c r="J1867" s="1" t="s">
        <v>24</v>
      </c>
      <c r="K1867" s="1">
        <v>1</v>
      </c>
      <c r="L1867" s="1" t="s">
        <v>19</v>
      </c>
      <c r="M1867" s="1" t="b">
        <v>1</v>
      </c>
      <c r="N1867" s="2" t="s">
        <v>17</v>
      </c>
      <c r="O1867">
        <f t="shared" si="455"/>
        <v>20</v>
      </c>
      <c r="P1867">
        <f t="shared" si="456"/>
        <v>4</v>
      </c>
      <c r="Q1867">
        <f>IF(G1867="B",VLOOKUP(F1867,room_rates!$A$2:$G$8,3,FALSE),IF(G1867="P",VLOOKUP(F1867,room_rates!$A$2:$G$8,6,FALSE),IF(G1867="M",VLOOKUP(F1867,room_rates!$A$2:$G$8,7,FALSE),"")))</f>
        <v>230</v>
      </c>
      <c r="R1867">
        <f t="shared" si="457"/>
        <v>0</v>
      </c>
      <c r="S1867">
        <f>IF(J1867="Online Travel Agency",VLOOKUP(F1867,room_rates!$A$2:$G$8,3,FALSE)*15%,0)</f>
        <v>34.5</v>
      </c>
      <c r="T1867">
        <f t="shared" si="458"/>
        <v>2.3000000000000003</v>
      </c>
      <c r="U1867">
        <f t="shared" si="459"/>
        <v>772.8</v>
      </c>
      <c r="V1867">
        <f t="shared" si="460"/>
        <v>4</v>
      </c>
    </row>
    <row r="1868" spans="1:22" ht="14.25" customHeight="1" x14ac:dyDescent="0.35">
      <c r="A1868" s="1">
        <v>1006232</v>
      </c>
      <c r="B1868" s="3">
        <v>45778</v>
      </c>
      <c r="C1868" s="3">
        <v>45784</v>
      </c>
      <c r="D1868" s="3">
        <v>45789</v>
      </c>
      <c r="E1868" s="1" t="s">
        <v>18</v>
      </c>
      <c r="F1868" s="1">
        <v>1</v>
      </c>
      <c r="G1868" s="1" t="s">
        <v>23</v>
      </c>
      <c r="H1868" s="1">
        <v>0</v>
      </c>
      <c r="I1868" s="1">
        <f t="shared" si="454"/>
        <v>0</v>
      </c>
      <c r="J1868" s="1" t="s">
        <v>24</v>
      </c>
      <c r="K1868" s="1">
        <v>2</v>
      </c>
      <c r="L1868" s="1" t="s">
        <v>16</v>
      </c>
      <c r="M1868" s="1" t="b">
        <v>1</v>
      </c>
      <c r="N1868" s="2" t="s">
        <v>17</v>
      </c>
      <c r="O1868">
        <f t="shared" si="455"/>
        <v>6</v>
      </c>
      <c r="P1868">
        <f t="shared" si="456"/>
        <v>5</v>
      </c>
      <c r="Q1868">
        <f>IF(G1868="B",VLOOKUP(F1868,room_rates!$A$2:$G$8,3,FALSE),IF(G1868="P",VLOOKUP(F1868,room_rates!$A$2:$G$8,6,FALSE),IF(G1868="M",VLOOKUP(F1868,room_rates!$A$2:$G$8,7,FALSE),"")))</f>
        <v>120</v>
      </c>
      <c r="R1868">
        <f t="shared" si="457"/>
        <v>0</v>
      </c>
      <c r="S1868">
        <f>IF(J1868="Online Travel Agency",VLOOKUP(F1868,room_rates!$A$2:$G$8,3,FALSE)*15%,0)</f>
        <v>18</v>
      </c>
      <c r="T1868">
        <f t="shared" si="458"/>
        <v>1.2</v>
      </c>
      <c r="U1868">
        <f t="shared" si="459"/>
        <v>1008</v>
      </c>
      <c r="V1868">
        <f t="shared" si="460"/>
        <v>10</v>
      </c>
    </row>
    <row r="1869" spans="1:22" ht="14.25" customHeight="1" x14ac:dyDescent="0.35">
      <c r="A1869" s="1">
        <v>1006268</v>
      </c>
      <c r="B1869" s="3">
        <v>45784</v>
      </c>
      <c r="C1869" s="3">
        <v>45784</v>
      </c>
      <c r="D1869" s="3">
        <v>45785</v>
      </c>
      <c r="E1869" s="1" t="s">
        <v>18</v>
      </c>
      <c r="F1869" s="1">
        <v>1</v>
      </c>
      <c r="G1869" s="1" t="s">
        <v>23</v>
      </c>
      <c r="H1869" s="1">
        <v>0</v>
      </c>
      <c r="I1869" s="1">
        <f t="shared" si="454"/>
        <v>0</v>
      </c>
      <c r="J1869" s="1" t="s">
        <v>20</v>
      </c>
      <c r="K1869" s="1">
        <v>1</v>
      </c>
      <c r="L1869" s="1" t="s">
        <v>19</v>
      </c>
      <c r="M1869" s="1" t="b">
        <v>0</v>
      </c>
      <c r="N1869" s="2" t="s">
        <v>17</v>
      </c>
      <c r="O1869">
        <f t="shared" si="455"/>
        <v>0</v>
      </c>
      <c r="P1869">
        <f t="shared" si="456"/>
        <v>1</v>
      </c>
      <c r="Q1869">
        <f>IF(G1869="B",VLOOKUP(F1869,room_rates!$A$2:$G$8,3,FALSE),IF(G1869="P",VLOOKUP(F1869,room_rates!$A$2:$G$8,6,FALSE),IF(G1869="M",VLOOKUP(F1869,room_rates!$A$2:$G$8,7,FALSE),"")))</f>
        <v>120</v>
      </c>
      <c r="R1869">
        <f t="shared" si="457"/>
        <v>0</v>
      </c>
      <c r="S1869">
        <f>IF(J1869="Online Travel Agency",VLOOKUP(F1869,room_rates!$A$2:$G$8,3,FALSE)*15%,0)</f>
        <v>0</v>
      </c>
      <c r="T1869">
        <f t="shared" si="458"/>
        <v>0</v>
      </c>
      <c r="U1869">
        <f t="shared" si="459"/>
        <v>120</v>
      </c>
      <c r="V1869">
        <f t="shared" si="460"/>
        <v>1</v>
      </c>
    </row>
    <row r="1870" spans="1:22" ht="14.25" customHeight="1" x14ac:dyDescent="0.35">
      <c r="A1870" s="1">
        <v>1006514</v>
      </c>
      <c r="B1870" s="3">
        <v>45784</v>
      </c>
      <c r="C1870" s="3">
        <v>45784</v>
      </c>
      <c r="D1870" s="3">
        <v>45785</v>
      </c>
      <c r="E1870" s="1" t="s">
        <v>18</v>
      </c>
      <c r="F1870" s="1">
        <v>1</v>
      </c>
      <c r="G1870" s="1" t="s">
        <v>23</v>
      </c>
      <c r="H1870" s="1">
        <v>0</v>
      </c>
      <c r="I1870" s="1">
        <f t="shared" si="454"/>
        <v>0</v>
      </c>
      <c r="J1870" s="1" t="s">
        <v>20</v>
      </c>
      <c r="K1870" s="1">
        <v>2</v>
      </c>
      <c r="L1870" s="1" t="s">
        <v>19</v>
      </c>
      <c r="M1870" s="1" t="b">
        <v>1</v>
      </c>
      <c r="N1870" s="2" t="s">
        <v>17</v>
      </c>
      <c r="O1870">
        <f t="shared" si="455"/>
        <v>0</v>
      </c>
      <c r="P1870">
        <f t="shared" si="456"/>
        <v>1</v>
      </c>
      <c r="Q1870">
        <f>IF(G1870="B",VLOOKUP(F1870,room_rates!$A$2:$G$8,3,FALSE),IF(G1870="P",VLOOKUP(F1870,room_rates!$A$2:$G$8,6,FALSE),IF(G1870="M",VLOOKUP(F1870,room_rates!$A$2:$G$8,7,FALSE),"")))</f>
        <v>120</v>
      </c>
      <c r="R1870">
        <f t="shared" si="457"/>
        <v>0</v>
      </c>
      <c r="S1870">
        <f>IF(J1870="Online Travel Agency",VLOOKUP(F1870,room_rates!$A$2:$G$8,3,FALSE)*15%,0)</f>
        <v>0</v>
      </c>
      <c r="T1870">
        <f t="shared" si="458"/>
        <v>1.2</v>
      </c>
      <c r="U1870">
        <f t="shared" si="459"/>
        <v>237.6</v>
      </c>
      <c r="V1870">
        <f t="shared" si="460"/>
        <v>2</v>
      </c>
    </row>
    <row r="1871" spans="1:22" ht="14.25" customHeight="1" x14ac:dyDescent="0.35">
      <c r="A1871" s="1">
        <v>1006683</v>
      </c>
      <c r="B1871" s="3">
        <v>45767</v>
      </c>
      <c r="C1871" s="3">
        <v>45784</v>
      </c>
      <c r="D1871" s="3">
        <v>45787</v>
      </c>
      <c r="E1871" s="1" t="s">
        <v>18</v>
      </c>
      <c r="F1871" s="1">
        <v>1</v>
      </c>
      <c r="G1871" s="1" t="s">
        <v>23</v>
      </c>
      <c r="H1871" s="1">
        <v>0</v>
      </c>
      <c r="I1871" s="1">
        <f t="shared" si="454"/>
        <v>0</v>
      </c>
      <c r="J1871" s="1" t="s">
        <v>24</v>
      </c>
      <c r="K1871" s="1">
        <v>2</v>
      </c>
      <c r="L1871" s="1" t="s">
        <v>16</v>
      </c>
      <c r="M1871" s="1" t="b">
        <v>0</v>
      </c>
      <c r="N1871" s="2" t="s">
        <v>17</v>
      </c>
      <c r="O1871">
        <f t="shared" si="455"/>
        <v>17</v>
      </c>
      <c r="P1871">
        <f t="shared" si="456"/>
        <v>3</v>
      </c>
      <c r="Q1871">
        <f>IF(G1871="B",VLOOKUP(F1871,room_rates!$A$2:$G$8,3,FALSE),IF(G1871="P",VLOOKUP(F1871,room_rates!$A$2:$G$8,6,FALSE),IF(G1871="M",VLOOKUP(F1871,room_rates!$A$2:$G$8,7,FALSE),"")))</f>
        <v>120</v>
      </c>
      <c r="R1871">
        <f t="shared" si="457"/>
        <v>0</v>
      </c>
      <c r="S1871">
        <f>IF(J1871="Online Travel Agency",VLOOKUP(F1871,room_rates!$A$2:$G$8,3,FALSE)*15%,0)</f>
        <v>18</v>
      </c>
      <c r="T1871">
        <f t="shared" si="458"/>
        <v>0</v>
      </c>
      <c r="U1871">
        <f t="shared" si="459"/>
        <v>612</v>
      </c>
      <c r="V1871">
        <f t="shared" si="460"/>
        <v>6</v>
      </c>
    </row>
    <row r="1872" spans="1:22" ht="14.25" customHeight="1" x14ac:dyDescent="0.35">
      <c r="A1872" s="1">
        <v>1006708</v>
      </c>
      <c r="B1872" s="3">
        <v>45784</v>
      </c>
      <c r="C1872" s="3">
        <v>45784</v>
      </c>
      <c r="D1872" s="3">
        <v>45785</v>
      </c>
      <c r="E1872" s="1" t="s">
        <v>21</v>
      </c>
      <c r="F1872" s="1">
        <v>3</v>
      </c>
      <c r="G1872" s="1" t="s">
        <v>23</v>
      </c>
      <c r="H1872" s="1">
        <v>0</v>
      </c>
      <c r="I1872" s="1">
        <f t="shared" si="454"/>
        <v>0</v>
      </c>
      <c r="J1872" s="1" t="s">
        <v>20</v>
      </c>
      <c r="K1872" s="1">
        <v>3</v>
      </c>
      <c r="L1872" s="1" t="s">
        <v>16</v>
      </c>
      <c r="M1872" s="1" t="b">
        <v>0</v>
      </c>
      <c r="N1872" s="2" t="s">
        <v>17</v>
      </c>
      <c r="O1872">
        <f t="shared" si="455"/>
        <v>0</v>
      </c>
      <c r="P1872">
        <f t="shared" si="456"/>
        <v>1</v>
      </c>
      <c r="Q1872">
        <f>IF(G1872="B",VLOOKUP(F1872,room_rates!$A$2:$G$8,3,FALSE),IF(G1872="P",VLOOKUP(F1872,room_rates!$A$2:$G$8,6,FALSE),IF(G1872="M",VLOOKUP(F1872,room_rates!$A$2:$G$8,7,FALSE),"")))</f>
        <v>220</v>
      </c>
      <c r="R1872">
        <f t="shared" si="457"/>
        <v>0</v>
      </c>
      <c r="S1872">
        <f>IF(J1872="Online Travel Agency",VLOOKUP(F1872,room_rates!$A$2:$G$8,3,FALSE)*15%,0)</f>
        <v>0</v>
      </c>
      <c r="T1872">
        <f t="shared" si="458"/>
        <v>0</v>
      </c>
      <c r="U1872">
        <f t="shared" si="459"/>
        <v>660</v>
      </c>
      <c r="V1872">
        <f t="shared" si="460"/>
        <v>3</v>
      </c>
    </row>
    <row r="1873" spans="1:22" ht="14.25" customHeight="1" x14ac:dyDescent="0.35">
      <c r="A1873" s="1">
        <v>1006772</v>
      </c>
      <c r="B1873" s="3">
        <v>45767</v>
      </c>
      <c r="C1873" s="3">
        <v>45784</v>
      </c>
      <c r="D1873" s="3">
        <v>45791</v>
      </c>
      <c r="E1873" s="1" t="s">
        <v>21</v>
      </c>
      <c r="F1873" s="1">
        <v>3</v>
      </c>
      <c r="G1873" s="1" t="s">
        <v>23</v>
      </c>
      <c r="H1873" s="1">
        <v>0</v>
      </c>
      <c r="I1873" s="1">
        <f t="shared" si="454"/>
        <v>0</v>
      </c>
      <c r="J1873" s="1" t="s">
        <v>24</v>
      </c>
      <c r="K1873" s="1">
        <v>1</v>
      </c>
      <c r="L1873" s="1" t="s">
        <v>19</v>
      </c>
      <c r="M1873" s="1" t="b">
        <v>0</v>
      </c>
      <c r="N1873" s="2" t="s">
        <v>17</v>
      </c>
      <c r="O1873">
        <f t="shared" si="455"/>
        <v>17</v>
      </c>
      <c r="P1873">
        <f t="shared" si="456"/>
        <v>7</v>
      </c>
      <c r="Q1873">
        <f>IF(G1873="B",VLOOKUP(F1873,room_rates!$A$2:$G$8,3,FALSE),IF(G1873="P",VLOOKUP(F1873,room_rates!$A$2:$G$8,6,FALSE),IF(G1873="M",VLOOKUP(F1873,room_rates!$A$2:$G$8,7,FALSE),"")))</f>
        <v>220</v>
      </c>
      <c r="R1873">
        <f t="shared" si="457"/>
        <v>0</v>
      </c>
      <c r="S1873">
        <f>IF(J1873="Online Travel Agency",VLOOKUP(F1873,room_rates!$A$2:$G$8,3,FALSE)*15%,0)</f>
        <v>33</v>
      </c>
      <c r="T1873">
        <f t="shared" si="458"/>
        <v>0</v>
      </c>
      <c r="U1873">
        <f t="shared" si="459"/>
        <v>1309</v>
      </c>
      <c r="V1873">
        <f t="shared" si="460"/>
        <v>7</v>
      </c>
    </row>
    <row r="1874" spans="1:22" ht="14.25" hidden="1" customHeight="1" x14ac:dyDescent="0.35">
      <c r="A1874" s="1">
        <v>1006955</v>
      </c>
      <c r="B1874" s="3">
        <v>45767</v>
      </c>
      <c r="C1874" s="3">
        <v>45784</v>
      </c>
      <c r="E1874" s="1" t="s">
        <v>21</v>
      </c>
      <c r="F1874" s="1">
        <v>3</v>
      </c>
      <c r="H1874" s="1">
        <v>0</v>
      </c>
      <c r="I1874" s="1"/>
      <c r="J1874" s="2" t="s">
        <v>15</v>
      </c>
      <c r="K1874" s="1">
        <v>2</v>
      </c>
      <c r="L1874" s="1" t="s">
        <v>19</v>
      </c>
      <c r="N1874" s="2" t="s">
        <v>22</v>
      </c>
    </row>
    <row r="1875" spans="1:22" ht="14.25" hidden="1" customHeight="1" x14ac:dyDescent="0.35">
      <c r="A1875" s="1">
        <v>1006980</v>
      </c>
      <c r="B1875" s="3">
        <v>45784</v>
      </c>
      <c r="C1875" s="3">
        <v>45784</v>
      </c>
      <c r="E1875" s="1" t="s">
        <v>18</v>
      </c>
      <c r="F1875" s="1">
        <v>1</v>
      </c>
      <c r="H1875" s="1">
        <v>0</v>
      </c>
      <c r="I1875" s="1"/>
      <c r="J1875" s="2" t="s">
        <v>15</v>
      </c>
      <c r="K1875" s="1">
        <v>2</v>
      </c>
      <c r="L1875" s="1" t="s">
        <v>19</v>
      </c>
      <c r="N1875" s="2" t="s">
        <v>22</v>
      </c>
    </row>
    <row r="1876" spans="1:22" ht="14.25" hidden="1" customHeight="1" x14ac:dyDescent="0.35">
      <c r="A1876" s="1">
        <v>1007043</v>
      </c>
      <c r="B1876" s="3">
        <v>45767</v>
      </c>
      <c r="C1876" s="3">
        <v>45784</v>
      </c>
      <c r="E1876" s="1" t="s">
        <v>18</v>
      </c>
      <c r="F1876" s="1">
        <v>2</v>
      </c>
      <c r="H1876" s="1">
        <v>0</v>
      </c>
      <c r="I1876" s="1"/>
      <c r="J1876" s="2" t="s">
        <v>15</v>
      </c>
      <c r="K1876" s="1">
        <v>1</v>
      </c>
      <c r="L1876" s="1" t="s">
        <v>16</v>
      </c>
      <c r="N1876" s="2" t="s">
        <v>22</v>
      </c>
    </row>
    <row r="1877" spans="1:22" ht="14.25" customHeight="1" x14ac:dyDescent="0.35">
      <c r="A1877" s="1">
        <v>1005071</v>
      </c>
      <c r="B1877" s="3">
        <v>45780</v>
      </c>
      <c r="C1877" s="3">
        <v>45785</v>
      </c>
      <c r="D1877" s="3">
        <v>45786</v>
      </c>
      <c r="E1877" s="1" t="s">
        <v>21</v>
      </c>
      <c r="F1877" s="1">
        <v>3</v>
      </c>
      <c r="G1877" s="1" t="s">
        <v>23</v>
      </c>
      <c r="H1877" s="1">
        <v>0</v>
      </c>
      <c r="I1877" s="1">
        <f t="shared" ref="I1877:I1890" si="461">H1877/100</f>
        <v>0</v>
      </c>
      <c r="J1877" s="1" t="s">
        <v>24</v>
      </c>
      <c r="K1877" s="1">
        <v>1</v>
      </c>
      <c r="L1877" s="1" t="s">
        <v>19</v>
      </c>
      <c r="M1877" s="1" t="b">
        <v>1</v>
      </c>
      <c r="N1877" s="2" t="s">
        <v>17</v>
      </c>
      <c r="O1877">
        <f t="shared" ref="O1877:O1890" si="462">C1877-B1877</f>
        <v>5</v>
      </c>
      <c r="P1877">
        <f t="shared" ref="P1877:P1890" si="463">D1877-C1877</f>
        <v>1</v>
      </c>
      <c r="Q1877">
        <f>IF(G1877="B",VLOOKUP(F1877,room_rates!$A$2:$G$8,3,FALSE),IF(G1877="P",VLOOKUP(F1877,room_rates!$A$2:$G$8,6,FALSE),IF(G1877="M",VLOOKUP(F1877,room_rates!$A$2:$G$8,7,FALSE),"")))</f>
        <v>220</v>
      </c>
      <c r="R1877">
        <f t="shared" ref="R1877:R1890" si="464">Q1877*(H1877/100)</f>
        <v>0</v>
      </c>
      <c r="S1877">
        <f>IF(J1877="Online Travel Agency",VLOOKUP(F1877,room_rates!$A$2:$G$8,3,FALSE)*15%,0)</f>
        <v>33</v>
      </c>
      <c r="T1877">
        <f t="shared" ref="T1877:T1890" si="465">IF(M1877=TRUE, Q1877*1%,0)</f>
        <v>2.2000000000000002</v>
      </c>
      <c r="U1877">
        <f t="shared" ref="U1877:U1890" si="466">(Q1877-R1877-S1877-T1877)*V1877</f>
        <v>184.8</v>
      </c>
      <c r="V1877">
        <f t="shared" ref="V1877:V1890" si="467">K1877*P1877</f>
        <v>1</v>
      </c>
    </row>
    <row r="1878" spans="1:22" ht="14.25" customHeight="1" x14ac:dyDescent="0.35">
      <c r="A1878" s="1">
        <v>1005136</v>
      </c>
      <c r="B1878" s="3">
        <v>45767</v>
      </c>
      <c r="C1878" s="3">
        <v>45785</v>
      </c>
      <c r="D1878" s="3">
        <v>45792</v>
      </c>
      <c r="E1878" s="1" t="s">
        <v>18</v>
      </c>
      <c r="F1878" s="1">
        <v>1</v>
      </c>
      <c r="G1878" s="1" t="s">
        <v>23</v>
      </c>
      <c r="H1878" s="1">
        <v>0</v>
      </c>
      <c r="I1878" s="1">
        <f t="shared" si="461"/>
        <v>0</v>
      </c>
      <c r="J1878" s="1" t="s">
        <v>15</v>
      </c>
      <c r="K1878" s="1">
        <v>1</v>
      </c>
      <c r="L1878" s="1" t="s">
        <v>19</v>
      </c>
      <c r="M1878" s="1" t="b">
        <v>1</v>
      </c>
      <c r="N1878" s="2" t="s">
        <v>17</v>
      </c>
      <c r="O1878">
        <f t="shared" si="462"/>
        <v>18</v>
      </c>
      <c r="P1878">
        <f t="shared" si="463"/>
        <v>7</v>
      </c>
      <c r="Q1878">
        <f>IF(G1878="B",VLOOKUP(F1878,room_rates!$A$2:$G$8,3,FALSE),IF(G1878="P",VLOOKUP(F1878,room_rates!$A$2:$G$8,6,FALSE),IF(G1878="M",VLOOKUP(F1878,room_rates!$A$2:$G$8,7,FALSE),"")))</f>
        <v>120</v>
      </c>
      <c r="R1878">
        <f t="shared" si="464"/>
        <v>0</v>
      </c>
      <c r="S1878">
        <f>IF(J1878="Online Travel Agency",VLOOKUP(F1878,room_rates!$A$2:$G$8,3,FALSE)*15%,0)</f>
        <v>0</v>
      </c>
      <c r="T1878">
        <f t="shared" si="465"/>
        <v>1.2</v>
      </c>
      <c r="U1878">
        <f t="shared" si="466"/>
        <v>831.6</v>
      </c>
      <c r="V1878">
        <f t="shared" si="467"/>
        <v>7</v>
      </c>
    </row>
    <row r="1879" spans="1:22" ht="14.25" customHeight="1" x14ac:dyDescent="0.35">
      <c r="A1879" s="1">
        <v>1005179</v>
      </c>
      <c r="B1879" s="3">
        <v>45774</v>
      </c>
      <c r="C1879" s="3">
        <v>45785</v>
      </c>
      <c r="D1879" s="3">
        <v>45789</v>
      </c>
      <c r="E1879" s="1" t="s">
        <v>18</v>
      </c>
      <c r="F1879" s="1">
        <v>1</v>
      </c>
      <c r="G1879" s="1" t="s">
        <v>23</v>
      </c>
      <c r="H1879" s="1">
        <v>0</v>
      </c>
      <c r="I1879" s="1">
        <f t="shared" si="461"/>
        <v>0</v>
      </c>
      <c r="J1879" s="1" t="s">
        <v>24</v>
      </c>
      <c r="K1879" s="1">
        <v>3</v>
      </c>
      <c r="L1879" s="1" t="s">
        <v>16</v>
      </c>
      <c r="M1879" s="1" t="b">
        <v>0</v>
      </c>
      <c r="N1879" s="2" t="s">
        <v>17</v>
      </c>
      <c r="O1879">
        <f t="shared" si="462"/>
        <v>11</v>
      </c>
      <c r="P1879">
        <f t="shared" si="463"/>
        <v>4</v>
      </c>
      <c r="Q1879">
        <f>IF(G1879="B",VLOOKUP(F1879,room_rates!$A$2:$G$8,3,FALSE),IF(G1879="P",VLOOKUP(F1879,room_rates!$A$2:$G$8,6,FALSE),IF(G1879="M",VLOOKUP(F1879,room_rates!$A$2:$G$8,7,FALSE),"")))</f>
        <v>120</v>
      </c>
      <c r="R1879">
        <f t="shared" si="464"/>
        <v>0</v>
      </c>
      <c r="S1879">
        <f>IF(J1879="Online Travel Agency",VLOOKUP(F1879,room_rates!$A$2:$G$8,3,FALSE)*15%,0)</f>
        <v>18</v>
      </c>
      <c r="T1879">
        <f t="shared" si="465"/>
        <v>0</v>
      </c>
      <c r="U1879">
        <f t="shared" si="466"/>
        <v>1224</v>
      </c>
      <c r="V1879">
        <f t="shared" si="467"/>
        <v>12</v>
      </c>
    </row>
    <row r="1880" spans="1:22" ht="14.25" customHeight="1" x14ac:dyDescent="0.35">
      <c r="A1880" s="1">
        <v>1005375</v>
      </c>
      <c r="B1880" s="3">
        <v>45759</v>
      </c>
      <c r="C1880" s="3">
        <v>45785</v>
      </c>
      <c r="D1880" s="3">
        <v>45792</v>
      </c>
      <c r="E1880" s="1" t="s">
        <v>18</v>
      </c>
      <c r="F1880" s="1">
        <v>2</v>
      </c>
      <c r="G1880" s="1" t="s">
        <v>23</v>
      </c>
      <c r="H1880" s="1">
        <v>0</v>
      </c>
      <c r="I1880" s="1">
        <f t="shared" si="461"/>
        <v>0</v>
      </c>
      <c r="J1880" s="1" t="s">
        <v>15</v>
      </c>
      <c r="K1880" s="1">
        <v>1</v>
      </c>
      <c r="L1880" s="1" t="s">
        <v>19</v>
      </c>
      <c r="M1880" s="1" t="b">
        <v>0</v>
      </c>
      <c r="N1880" s="2" t="s">
        <v>17</v>
      </c>
      <c r="O1880">
        <f t="shared" si="462"/>
        <v>26</v>
      </c>
      <c r="P1880">
        <f t="shared" si="463"/>
        <v>7</v>
      </c>
      <c r="Q1880">
        <f>IF(G1880="B",VLOOKUP(F1880,room_rates!$A$2:$G$8,3,FALSE),IF(G1880="P",VLOOKUP(F1880,room_rates!$A$2:$G$8,6,FALSE),IF(G1880="M",VLOOKUP(F1880,room_rates!$A$2:$G$8,7,FALSE),"")))</f>
        <v>140</v>
      </c>
      <c r="R1880">
        <f t="shared" si="464"/>
        <v>0</v>
      </c>
      <c r="S1880">
        <f>IF(J1880="Online Travel Agency",VLOOKUP(F1880,room_rates!$A$2:$G$8,3,FALSE)*15%,0)</f>
        <v>0</v>
      </c>
      <c r="T1880">
        <f t="shared" si="465"/>
        <v>0</v>
      </c>
      <c r="U1880">
        <f t="shared" si="466"/>
        <v>980</v>
      </c>
      <c r="V1880">
        <f t="shared" si="467"/>
        <v>7</v>
      </c>
    </row>
    <row r="1881" spans="1:22" ht="14.25" customHeight="1" x14ac:dyDescent="0.35">
      <c r="A1881" s="1">
        <v>1005409</v>
      </c>
      <c r="B1881" s="3">
        <v>45746</v>
      </c>
      <c r="C1881" s="3">
        <v>45785</v>
      </c>
      <c r="D1881" s="3">
        <v>45787</v>
      </c>
      <c r="E1881" s="1" t="s">
        <v>18</v>
      </c>
      <c r="F1881" s="1">
        <v>1</v>
      </c>
      <c r="G1881" s="1" t="s">
        <v>23</v>
      </c>
      <c r="H1881" s="1">
        <v>0</v>
      </c>
      <c r="I1881" s="1">
        <f t="shared" si="461"/>
        <v>0</v>
      </c>
      <c r="J1881" s="1" t="s">
        <v>15</v>
      </c>
      <c r="K1881" s="1">
        <v>1</v>
      </c>
      <c r="L1881" s="1" t="s">
        <v>16</v>
      </c>
      <c r="M1881" s="1" t="b">
        <v>1</v>
      </c>
      <c r="N1881" s="2" t="s">
        <v>17</v>
      </c>
      <c r="O1881">
        <f t="shared" si="462"/>
        <v>39</v>
      </c>
      <c r="P1881">
        <f t="shared" si="463"/>
        <v>2</v>
      </c>
      <c r="Q1881">
        <f>IF(G1881="B",VLOOKUP(F1881,room_rates!$A$2:$G$8,3,FALSE),IF(G1881="P",VLOOKUP(F1881,room_rates!$A$2:$G$8,6,FALSE),IF(G1881="M",VLOOKUP(F1881,room_rates!$A$2:$G$8,7,FALSE),"")))</f>
        <v>120</v>
      </c>
      <c r="R1881">
        <f t="shared" si="464"/>
        <v>0</v>
      </c>
      <c r="S1881">
        <f>IF(J1881="Online Travel Agency",VLOOKUP(F1881,room_rates!$A$2:$G$8,3,FALSE)*15%,0)</f>
        <v>0</v>
      </c>
      <c r="T1881">
        <f t="shared" si="465"/>
        <v>1.2</v>
      </c>
      <c r="U1881">
        <f t="shared" si="466"/>
        <v>237.6</v>
      </c>
      <c r="V1881">
        <f t="shared" si="467"/>
        <v>2</v>
      </c>
    </row>
    <row r="1882" spans="1:22" ht="14.25" customHeight="1" x14ac:dyDescent="0.35">
      <c r="A1882" s="1">
        <v>1006124</v>
      </c>
      <c r="B1882" s="3">
        <v>45770</v>
      </c>
      <c r="C1882" s="3">
        <v>45785</v>
      </c>
      <c r="D1882" s="3">
        <v>45789</v>
      </c>
      <c r="E1882" s="1" t="s">
        <v>21</v>
      </c>
      <c r="F1882" s="1">
        <v>4</v>
      </c>
      <c r="G1882" s="1" t="s">
        <v>23</v>
      </c>
      <c r="H1882" s="1">
        <v>0</v>
      </c>
      <c r="I1882" s="1">
        <f t="shared" si="461"/>
        <v>0</v>
      </c>
      <c r="J1882" s="1" t="s">
        <v>24</v>
      </c>
      <c r="K1882" s="1">
        <v>2</v>
      </c>
      <c r="L1882" s="1" t="s">
        <v>16</v>
      </c>
      <c r="M1882" s="1" t="b">
        <v>0</v>
      </c>
      <c r="N1882" s="2" t="s">
        <v>17</v>
      </c>
      <c r="O1882">
        <f t="shared" si="462"/>
        <v>15</v>
      </c>
      <c r="P1882">
        <f t="shared" si="463"/>
        <v>4</v>
      </c>
      <c r="Q1882">
        <f>IF(G1882="B",VLOOKUP(F1882,room_rates!$A$2:$G$8,3,FALSE),IF(G1882="P",VLOOKUP(F1882,room_rates!$A$2:$G$8,6,FALSE),IF(G1882="M",VLOOKUP(F1882,room_rates!$A$2:$G$8,7,FALSE),"")))</f>
        <v>230</v>
      </c>
      <c r="R1882">
        <f t="shared" si="464"/>
        <v>0</v>
      </c>
      <c r="S1882">
        <f>IF(J1882="Online Travel Agency",VLOOKUP(F1882,room_rates!$A$2:$G$8,3,FALSE)*15%,0)</f>
        <v>34.5</v>
      </c>
      <c r="T1882">
        <f t="shared" si="465"/>
        <v>0</v>
      </c>
      <c r="U1882">
        <f t="shared" si="466"/>
        <v>1564</v>
      </c>
      <c r="V1882">
        <f t="shared" si="467"/>
        <v>8</v>
      </c>
    </row>
    <row r="1883" spans="1:22" ht="14.25" customHeight="1" x14ac:dyDescent="0.35">
      <c r="A1883" s="1">
        <v>1006216</v>
      </c>
      <c r="B1883" s="3">
        <v>45772</v>
      </c>
      <c r="C1883" s="3">
        <v>45785</v>
      </c>
      <c r="D1883" s="3">
        <v>45786</v>
      </c>
      <c r="E1883" s="1" t="s">
        <v>21</v>
      </c>
      <c r="F1883" s="1">
        <v>3</v>
      </c>
      <c r="G1883" s="1" t="s">
        <v>23</v>
      </c>
      <c r="H1883" s="1">
        <v>0</v>
      </c>
      <c r="I1883" s="1">
        <f t="shared" si="461"/>
        <v>0</v>
      </c>
      <c r="J1883" s="1" t="s">
        <v>24</v>
      </c>
      <c r="K1883" s="1">
        <v>1</v>
      </c>
      <c r="L1883" s="1" t="s">
        <v>16</v>
      </c>
      <c r="M1883" s="1" t="b">
        <v>0</v>
      </c>
      <c r="N1883" s="2" t="s">
        <v>17</v>
      </c>
      <c r="O1883">
        <f t="shared" si="462"/>
        <v>13</v>
      </c>
      <c r="P1883">
        <f t="shared" si="463"/>
        <v>1</v>
      </c>
      <c r="Q1883">
        <f>IF(G1883="B",VLOOKUP(F1883,room_rates!$A$2:$G$8,3,FALSE),IF(G1883="P",VLOOKUP(F1883,room_rates!$A$2:$G$8,6,FALSE),IF(G1883="M",VLOOKUP(F1883,room_rates!$A$2:$G$8,7,FALSE),"")))</f>
        <v>220</v>
      </c>
      <c r="R1883">
        <f t="shared" si="464"/>
        <v>0</v>
      </c>
      <c r="S1883">
        <f>IF(J1883="Online Travel Agency",VLOOKUP(F1883,room_rates!$A$2:$G$8,3,FALSE)*15%,0)</f>
        <v>33</v>
      </c>
      <c r="T1883">
        <f t="shared" si="465"/>
        <v>0</v>
      </c>
      <c r="U1883">
        <f t="shared" si="466"/>
        <v>187</v>
      </c>
      <c r="V1883">
        <f t="shared" si="467"/>
        <v>1</v>
      </c>
    </row>
    <row r="1884" spans="1:22" ht="14.25" customHeight="1" x14ac:dyDescent="0.35">
      <c r="A1884" s="1">
        <v>1006297</v>
      </c>
      <c r="B1884" s="3">
        <v>45781</v>
      </c>
      <c r="C1884" s="3">
        <v>45785</v>
      </c>
      <c r="D1884" s="3">
        <v>45788</v>
      </c>
      <c r="E1884" s="1" t="s">
        <v>18</v>
      </c>
      <c r="F1884" s="1">
        <v>1</v>
      </c>
      <c r="G1884" s="1" t="s">
        <v>23</v>
      </c>
      <c r="H1884" s="1">
        <v>0</v>
      </c>
      <c r="I1884" s="1">
        <f t="shared" si="461"/>
        <v>0</v>
      </c>
      <c r="J1884" s="1" t="s">
        <v>15</v>
      </c>
      <c r="K1884" s="1">
        <v>1</v>
      </c>
      <c r="L1884" s="1" t="s">
        <v>19</v>
      </c>
      <c r="M1884" s="1" t="b">
        <v>0</v>
      </c>
      <c r="N1884" s="2" t="s">
        <v>17</v>
      </c>
      <c r="O1884">
        <f t="shared" si="462"/>
        <v>4</v>
      </c>
      <c r="P1884">
        <f t="shared" si="463"/>
        <v>3</v>
      </c>
      <c r="Q1884">
        <f>IF(G1884="B",VLOOKUP(F1884,room_rates!$A$2:$G$8,3,FALSE),IF(G1884="P",VLOOKUP(F1884,room_rates!$A$2:$G$8,6,FALSE),IF(G1884="M",VLOOKUP(F1884,room_rates!$A$2:$G$8,7,FALSE),"")))</f>
        <v>120</v>
      </c>
      <c r="R1884">
        <f t="shared" si="464"/>
        <v>0</v>
      </c>
      <c r="S1884">
        <f>IF(J1884="Online Travel Agency",VLOOKUP(F1884,room_rates!$A$2:$G$8,3,FALSE)*15%,0)</f>
        <v>0</v>
      </c>
      <c r="T1884">
        <f t="shared" si="465"/>
        <v>0</v>
      </c>
      <c r="U1884">
        <f t="shared" si="466"/>
        <v>360</v>
      </c>
      <c r="V1884">
        <f t="shared" si="467"/>
        <v>3</v>
      </c>
    </row>
    <row r="1885" spans="1:22" ht="14.25" customHeight="1" x14ac:dyDescent="0.35">
      <c r="A1885" s="1">
        <v>1006317</v>
      </c>
      <c r="B1885" s="3">
        <v>45775</v>
      </c>
      <c r="C1885" s="3">
        <v>45785</v>
      </c>
      <c r="D1885" s="3">
        <v>45787</v>
      </c>
      <c r="E1885" s="1" t="s">
        <v>18</v>
      </c>
      <c r="F1885" s="1">
        <v>1</v>
      </c>
      <c r="G1885" s="1" t="s">
        <v>23</v>
      </c>
      <c r="H1885" s="1">
        <v>0</v>
      </c>
      <c r="I1885" s="1">
        <f t="shared" si="461"/>
        <v>0</v>
      </c>
      <c r="J1885" s="1" t="s">
        <v>24</v>
      </c>
      <c r="K1885" s="1">
        <v>1</v>
      </c>
      <c r="L1885" s="1" t="s">
        <v>19</v>
      </c>
      <c r="M1885" s="1" t="b">
        <v>0</v>
      </c>
      <c r="N1885" s="2" t="s">
        <v>17</v>
      </c>
      <c r="O1885">
        <f t="shared" si="462"/>
        <v>10</v>
      </c>
      <c r="P1885">
        <f t="shared" si="463"/>
        <v>2</v>
      </c>
      <c r="Q1885">
        <f>IF(G1885="B",VLOOKUP(F1885,room_rates!$A$2:$G$8,3,FALSE),IF(G1885="P",VLOOKUP(F1885,room_rates!$A$2:$G$8,6,FALSE),IF(G1885="M",VLOOKUP(F1885,room_rates!$A$2:$G$8,7,FALSE),"")))</f>
        <v>120</v>
      </c>
      <c r="R1885">
        <f t="shared" si="464"/>
        <v>0</v>
      </c>
      <c r="S1885">
        <f>IF(J1885="Online Travel Agency",VLOOKUP(F1885,room_rates!$A$2:$G$8,3,FALSE)*15%,0)</f>
        <v>18</v>
      </c>
      <c r="T1885">
        <f t="shared" si="465"/>
        <v>0</v>
      </c>
      <c r="U1885">
        <f t="shared" si="466"/>
        <v>204</v>
      </c>
      <c r="V1885">
        <f t="shared" si="467"/>
        <v>2</v>
      </c>
    </row>
    <row r="1886" spans="1:22" ht="14.25" customHeight="1" x14ac:dyDescent="0.35">
      <c r="A1886" s="1">
        <v>1006381</v>
      </c>
      <c r="B1886" s="3">
        <v>45776</v>
      </c>
      <c r="C1886" s="3">
        <v>45785</v>
      </c>
      <c r="D1886" s="3">
        <v>45791</v>
      </c>
      <c r="E1886" s="1" t="s">
        <v>21</v>
      </c>
      <c r="F1886" s="1">
        <v>4</v>
      </c>
      <c r="G1886" s="1" t="s">
        <v>23</v>
      </c>
      <c r="H1886" s="1">
        <v>0</v>
      </c>
      <c r="I1886" s="1">
        <f t="shared" si="461"/>
        <v>0</v>
      </c>
      <c r="J1886" s="1" t="s">
        <v>24</v>
      </c>
      <c r="K1886" s="1">
        <v>2</v>
      </c>
      <c r="L1886" s="1" t="s">
        <v>19</v>
      </c>
      <c r="M1886" s="1" t="b">
        <v>0</v>
      </c>
      <c r="N1886" s="2" t="s">
        <v>17</v>
      </c>
      <c r="O1886">
        <f t="shared" si="462"/>
        <v>9</v>
      </c>
      <c r="P1886">
        <f t="shared" si="463"/>
        <v>6</v>
      </c>
      <c r="Q1886">
        <f>IF(G1886="B",VLOOKUP(F1886,room_rates!$A$2:$G$8,3,FALSE),IF(G1886="P",VLOOKUP(F1886,room_rates!$A$2:$G$8,6,FALSE),IF(G1886="M",VLOOKUP(F1886,room_rates!$A$2:$G$8,7,FALSE),"")))</f>
        <v>230</v>
      </c>
      <c r="R1886">
        <f t="shared" si="464"/>
        <v>0</v>
      </c>
      <c r="S1886">
        <f>IF(J1886="Online Travel Agency",VLOOKUP(F1886,room_rates!$A$2:$G$8,3,FALSE)*15%,0)</f>
        <v>34.5</v>
      </c>
      <c r="T1886">
        <f t="shared" si="465"/>
        <v>0</v>
      </c>
      <c r="U1886">
        <f t="shared" si="466"/>
        <v>2346</v>
      </c>
      <c r="V1886">
        <f t="shared" si="467"/>
        <v>12</v>
      </c>
    </row>
    <row r="1887" spans="1:22" ht="14.25" customHeight="1" x14ac:dyDescent="0.35">
      <c r="A1887" s="1">
        <v>1006613</v>
      </c>
      <c r="B1887" s="3">
        <v>45769</v>
      </c>
      <c r="C1887" s="3">
        <v>45785</v>
      </c>
      <c r="D1887" s="3">
        <v>45789</v>
      </c>
      <c r="E1887" s="1" t="s">
        <v>21</v>
      </c>
      <c r="F1887" s="1">
        <v>3</v>
      </c>
      <c r="G1887" s="1" t="s">
        <v>23</v>
      </c>
      <c r="H1887" s="1">
        <v>0</v>
      </c>
      <c r="I1887" s="1">
        <f t="shared" si="461"/>
        <v>0</v>
      </c>
      <c r="J1887" s="1" t="s">
        <v>24</v>
      </c>
      <c r="K1887" s="1">
        <v>1</v>
      </c>
      <c r="L1887" s="1" t="s">
        <v>19</v>
      </c>
      <c r="M1887" s="1" t="b">
        <v>0</v>
      </c>
      <c r="N1887" s="2" t="s">
        <v>17</v>
      </c>
      <c r="O1887">
        <f t="shared" si="462"/>
        <v>16</v>
      </c>
      <c r="P1887">
        <f t="shared" si="463"/>
        <v>4</v>
      </c>
      <c r="Q1887">
        <f>IF(G1887="B",VLOOKUP(F1887,room_rates!$A$2:$G$8,3,FALSE),IF(G1887="P",VLOOKUP(F1887,room_rates!$A$2:$G$8,6,FALSE),IF(G1887="M",VLOOKUP(F1887,room_rates!$A$2:$G$8,7,FALSE),"")))</f>
        <v>220</v>
      </c>
      <c r="R1887">
        <f t="shared" si="464"/>
        <v>0</v>
      </c>
      <c r="S1887">
        <f>IF(J1887="Online Travel Agency",VLOOKUP(F1887,room_rates!$A$2:$G$8,3,FALSE)*15%,0)</f>
        <v>33</v>
      </c>
      <c r="T1887">
        <f t="shared" si="465"/>
        <v>0</v>
      </c>
      <c r="U1887">
        <f t="shared" si="466"/>
        <v>748</v>
      </c>
      <c r="V1887">
        <f t="shared" si="467"/>
        <v>4</v>
      </c>
    </row>
    <row r="1888" spans="1:22" ht="14.25" customHeight="1" x14ac:dyDescent="0.35">
      <c r="A1888" s="1">
        <v>1006678</v>
      </c>
      <c r="B1888" s="3">
        <v>45765</v>
      </c>
      <c r="C1888" s="3">
        <v>45785</v>
      </c>
      <c r="D1888" s="3">
        <v>45788</v>
      </c>
      <c r="E1888" s="1" t="s">
        <v>18</v>
      </c>
      <c r="F1888" s="1">
        <v>1</v>
      </c>
      <c r="G1888" s="1" t="s">
        <v>23</v>
      </c>
      <c r="H1888" s="1">
        <v>0</v>
      </c>
      <c r="I1888" s="1">
        <f t="shared" si="461"/>
        <v>0</v>
      </c>
      <c r="J1888" s="1" t="s">
        <v>24</v>
      </c>
      <c r="K1888" s="1">
        <v>2</v>
      </c>
      <c r="L1888" s="1" t="s">
        <v>19</v>
      </c>
      <c r="M1888" s="1" t="b">
        <v>0</v>
      </c>
      <c r="N1888" s="2" t="s">
        <v>17</v>
      </c>
      <c r="O1888">
        <f t="shared" si="462"/>
        <v>20</v>
      </c>
      <c r="P1888">
        <f t="shared" si="463"/>
        <v>3</v>
      </c>
      <c r="Q1888">
        <f>IF(G1888="B",VLOOKUP(F1888,room_rates!$A$2:$G$8,3,FALSE),IF(G1888="P",VLOOKUP(F1888,room_rates!$A$2:$G$8,6,FALSE),IF(G1888="M",VLOOKUP(F1888,room_rates!$A$2:$G$8,7,FALSE),"")))</f>
        <v>120</v>
      </c>
      <c r="R1888">
        <f t="shared" si="464"/>
        <v>0</v>
      </c>
      <c r="S1888">
        <f>IF(J1888="Online Travel Agency",VLOOKUP(F1888,room_rates!$A$2:$G$8,3,FALSE)*15%,0)</f>
        <v>18</v>
      </c>
      <c r="T1888">
        <f t="shared" si="465"/>
        <v>0</v>
      </c>
      <c r="U1888">
        <f t="shared" si="466"/>
        <v>612</v>
      </c>
      <c r="V1888">
        <f t="shared" si="467"/>
        <v>6</v>
      </c>
    </row>
    <row r="1889" spans="1:22" ht="14.25" customHeight="1" x14ac:dyDescent="0.35">
      <c r="A1889" s="1">
        <v>1006714</v>
      </c>
      <c r="B1889" s="3">
        <v>45782</v>
      </c>
      <c r="C1889" s="3">
        <v>45785</v>
      </c>
      <c r="D1889" s="3">
        <v>45790</v>
      </c>
      <c r="E1889" s="1" t="s">
        <v>18</v>
      </c>
      <c r="F1889" s="1">
        <v>1</v>
      </c>
      <c r="G1889" s="1" t="s">
        <v>23</v>
      </c>
      <c r="H1889" s="1">
        <v>0</v>
      </c>
      <c r="I1889" s="1">
        <f t="shared" si="461"/>
        <v>0</v>
      </c>
      <c r="J1889" s="1" t="s">
        <v>15</v>
      </c>
      <c r="K1889" s="1">
        <v>2</v>
      </c>
      <c r="L1889" s="1" t="s">
        <v>16</v>
      </c>
      <c r="M1889" s="1" t="b">
        <v>0</v>
      </c>
      <c r="N1889" s="2" t="s">
        <v>17</v>
      </c>
      <c r="O1889">
        <f t="shared" si="462"/>
        <v>3</v>
      </c>
      <c r="P1889">
        <f t="shared" si="463"/>
        <v>5</v>
      </c>
      <c r="Q1889">
        <f>IF(G1889="B",VLOOKUP(F1889,room_rates!$A$2:$G$8,3,FALSE),IF(G1889="P",VLOOKUP(F1889,room_rates!$A$2:$G$8,6,FALSE),IF(G1889="M",VLOOKUP(F1889,room_rates!$A$2:$G$8,7,FALSE),"")))</f>
        <v>120</v>
      </c>
      <c r="R1889">
        <f t="shared" si="464"/>
        <v>0</v>
      </c>
      <c r="S1889">
        <f>IF(J1889="Online Travel Agency",VLOOKUP(F1889,room_rates!$A$2:$G$8,3,FALSE)*15%,0)</f>
        <v>0</v>
      </c>
      <c r="T1889">
        <f t="shared" si="465"/>
        <v>0</v>
      </c>
      <c r="U1889">
        <f t="shared" si="466"/>
        <v>1200</v>
      </c>
      <c r="V1889">
        <f t="shared" si="467"/>
        <v>10</v>
      </c>
    </row>
    <row r="1890" spans="1:22" ht="14.25" customHeight="1" x14ac:dyDescent="0.35">
      <c r="A1890" s="1">
        <v>1006804</v>
      </c>
      <c r="B1890" s="3">
        <v>45751</v>
      </c>
      <c r="C1890" s="3">
        <v>45785</v>
      </c>
      <c r="D1890" s="3">
        <v>45786</v>
      </c>
      <c r="E1890" s="1" t="s">
        <v>18</v>
      </c>
      <c r="F1890" s="1">
        <v>2</v>
      </c>
      <c r="G1890" s="1" t="s">
        <v>23</v>
      </c>
      <c r="H1890" s="1">
        <v>0</v>
      </c>
      <c r="I1890" s="1">
        <f t="shared" si="461"/>
        <v>0</v>
      </c>
      <c r="J1890" s="1" t="s">
        <v>15</v>
      </c>
      <c r="K1890" s="1">
        <v>2</v>
      </c>
      <c r="L1890" s="1" t="s">
        <v>16</v>
      </c>
      <c r="M1890" s="1" t="b">
        <v>1</v>
      </c>
      <c r="N1890" s="2" t="s">
        <v>17</v>
      </c>
      <c r="O1890">
        <f t="shared" si="462"/>
        <v>34</v>
      </c>
      <c r="P1890">
        <f t="shared" si="463"/>
        <v>1</v>
      </c>
      <c r="Q1890">
        <f>IF(G1890="B",VLOOKUP(F1890,room_rates!$A$2:$G$8,3,FALSE),IF(G1890="P",VLOOKUP(F1890,room_rates!$A$2:$G$8,6,FALSE),IF(G1890="M",VLOOKUP(F1890,room_rates!$A$2:$G$8,7,FALSE),"")))</f>
        <v>140</v>
      </c>
      <c r="R1890">
        <f t="shared" si="464"/>
        <v>0</v>
      </c>
      <c r="S1890">
        <f>IF(J1890="Online Travel Agency",VLOOKUP(F1890,room_rates!$A$2:$G$8,3,FALSE)*15%,0)</f>
        <v>0</v>
      </c>
      <c r="T1890">
        <f t="shared" si="465"/>
        <v>1.4000000000000001</v>
      </c>
      <c r="U1890">
        <f t="shared" si="466"/>
        <v>277.2</v>
      </c>
      <c r="V1890">
        <f t="shared" si="467"/>
        <v>2</v>
      </c>
    </row>
    <row r="1891" spans="1:22" ht="14.25" hidden="1" customHeight="1" x14ac:dyDescent="0.35">
      <c r="A1891" s="1">
        <v>1006950</v>
      </c>
      <c r="B1891" s="3">
        <v>45765</v>
      </c>
      <c r="C1891" s="3">
        <v>45785</v>
      </c>
      <c r="E1891" s="1" t="s">
        <v>18</v>
      </c>
      <c r="F1891" s="1">
        <v>1</v>
      </c>
      <c r="H1891" s="1">
        <v>0</v>
      </c>
      <c r="I1891" s="1"/>
      <c r="J1891" s="2" t="s">
        <v>15</v>
      </c>
      <c r="K1891" s="1">
        <v>1</v>
      </c>
      <c r="L1891" s="1" t="s">
        <v>19</v>
      </c>
      <c r="N1891" s="2" t="s">
        <v>22</v>
      </c>
    </row>
    <row r="1892" spans="1:22" ht="14.25" hidden="1" customHeight="1" x14ac:dyDescent="0.35">
      <c r="A1892" s="1">
        <v>1006986</v>
      </c>
      <c r="B1892" s="3">
        <v>45782</v>
      </c>
      <c r="C1892" s="3">
        <v>45785</v>
      </c>
      <c r="E1892" s="1" t="s">
        <v>18</v>
      </c>
      <c r="F1892" s="1">
        <v>2</v>
      </c>
      <c r="H1892" s="1">
        <v>0</v>
      </c>
      <c r="I1892" s="1"/>
      <c r="J1892" s="2" t="s">
        <v>15</v>
      </c>
      <c r="K1892" s="1">
        <v>1</v>
      </c>
      <c r="L1892" s="1" t="s">
        <v>19</v>
      </c>
      <c r="N1892" s="2" t="s">
        <v>22</v>
      </c>
    </row>
    <row r="1893" spans="1:22" ht="14.25" hidden="1" customHeight="1" x14ac:dyDescent="0.35">
      <c r="A1893" s="1">
        <v>1007075</v>
      </c>
      <c r="B1893" s="3">
        <v>45751</v>
      </c>
      <c r="C1893" s="3">
        <v>45785</v>
      </c>
      <c r="E1893" s="1" t="s">
        <v>18</v>
      </c>
      <c r="F1893" s="1">
        <v>1</v>
      </c>
      <c r="H1893" s="1">
        <v>0</v>
      </c>
      <c r="I1893" s="1"/>
      <c r="J1893" s="2" t="s">
        <v>15</v>
      </c>
      <c r="K1893" s="1">
        <v>3</v>
      </c>
      <c r="L1893" s="1" t="s">
        <v>16</v>
      </c>
      <c r="N1893" s="2" t="s">
        <v>22</v>
      </c>
    </row>
    <row r="1894" spans="1:22" ht="14.25" customHeight="1" x14ac:dyDescent="0.35">
      <c r="A1894" s="1">
        <v>1005008</v>
      </c>
      <c r="B1894" s="3">
        <v>45779</v>
      </c>
      <c r="C1894" s="3">
        <v>45786</v>
      </c>
      <c r="D1894" s="3">
        <v>45791</v>
      </c>
      <c r="E1894" s="1" t="s">
        <v>21</v>
      </c>
      <c r="F1894" s="1">
        <v>3</v>
      </c>
      <c r="G1894" s="1" t="s">
        <v>23</v>
      </c>
      <c r="H1894" s="1">
        <v>0</v>
      </c>
      <c r="I1894" s="1">
        <f t="shared" ref="I1894:I1907" si="468">H1894/100</f>
        <v>0</v>
      </c>
      <c r="J1894" s="1" t="s">
        <v>24</v>
      </c>
      <c r="K1894" s="1">
        <v>2</v>
      </c>
      <c r="L1894" s="1" t="s">
        <v>19</v>
      </c>
      <c r="M1894" s="1" t="b">
        <v>0</v>
      </c>
      <c r="N1894" s="2" t="s">
        <v>17</v>
      </c>
      <c r="O1894">
        <f t="shared" ref="O1894:O1907" si="469">C1894-B1894</f>
        <v>7</v>
      </c>
      <c r="P1894">
        <f t="shared" ref="P1894:P1907" si="470">D1894-C1894</f>
        <v>5</v>
      </c>
      <c r="Q1894">
        <f>IF(G1894="B",VLOOKUP(F1894,room_rates!$A$2:$G$8,3,FALSE),IF(G1894="P",VLOOKUP(F1894,room_rates!$A$2:$G$8,6,FALSE),IF(G1894="M",VLOOKUP(F1894,room_rates!$A$2:$G$8,7,FALSE),"")))</f>
        <v>220</v>
      </c>
      <c r="R1894">
        <f t="shared" ref="R1894:R1907" si="471">Q1894*(H1894/100)</f>
        <v>0</v>
      </c>
      <c r="S1894">
        <f>IF(J1894="Online Travel Agency",VLOOKUP(F1894,room_rates!$A$2:$G$8,3,FALSE)*15%,0)</f>
        <v>33</v>
      </c>
      <c r="T1894">
        <f t="shared" ref="T1894:T1907" si="472">IF(M1894=TRUE, Q1894*1%,0)</f>
        <v>0</v>
      </c>
      <c r="U1894">
        <f t="shared" ref="U1894:U1907" si="473">(Q1894-R1894-S1894-T1894)*V1894</f>
        <v>1870</v>
      </c>
      <c r="V1894">
        <f t="shared" ref="V1894:V1907" si="474">K1894*P1894</f>
        <v>10</v>
      </c>
    </row>
    <row r="1895" spans="1:22" ht="14.25" customHeight="1" x14ac:dyDescent="0.35">
      <c r="A1895" s="1">
        <v>1005083</v>
      </c>
      <c r="B1895" s="3">
        <v>45772</v>
      </c>
      <c r="C1895" s="3">
        <v>45786</v>
      </c>
      <c r="D1895" s="3">
        <v>45788</v>
      </c>
      <c r="E1895" s="1" t="s">
        <v>18</v>
      </c>
      <c r="F1895" s="1">
        <v>1</v>
      </c>
      <c r="G1895" s="1" t="s">
        <v>23</v>
      </c>
      <c r="H1895" s="1">
        <v>0</v>
      </c>
      <c r="I1895" s="1">
        <f t="shared" si="468"/>
        <v>0</v>
      </c>
      <c r="J1895" s="1" t="s">
        <v>15</v>
      </c>
      <c r="K1895" s="1">
        <v>2</v>
      </c>
      <c r="L1895" s="1" t="s">
        <v>19</v>
      </c>
      <c r="M1895" s="1" t="b">
        <v>0</v>
      </c>
      <c r="N1895" s="2" t="s">
        <v>17</v>
      </c>
      <c r="O1895">
        <f t="shared" si="469"/>
        <v>14</v>
      </c>
      <c r="P1895">
        <f t="shared" si="470"/>
        <v>2</v>
      </c>
      <c r="Q1895">
        <f>IF(G1895="B",VLOOKUP(F1895,room_rates!$A$2:$G$8,3,FALSE),IF(G1895="P",VLOOKUP(F1895,room_rates!$A$2:$G$8,6,FALSE),IF(G1895="M",VLOOKUP(F1895,room_rates!$A$2:$G$8,7,FALSE),"")))</f>
        <v>120</v>
      </c>
      <c r="R1895">
        <f t="shared" si="471"/>
        <v>0</v>
      </c>
      <c r="S1895">
        <f>IF(J1895="Online Travel Agency",VLOOKUP(F1895,room_rates!$A$2:$G$8,3,FALSE)*15%,0)</f>
        <v>0</v>
      </c>
      <c r="T1895">
        <f t="shared" si="472"/>
        <v>0</v>
      </c>
      <c r="U1895">
        <f t="shared" si="473"/>
        <v>480</v>
      </c>
      <c r="V1895">
        <f t="shared" si="474"/>
        <v>4</v>
      </c>
    </row>
    <row r="1896" spans="1:22" ht="14.25" customHeight="1" x14ac:dyDescent="0.35">
      <c r="A1896" s="1">
        <v>1005321</v>
      </c>
      <c r="B1896" s="3">
        <v>45748</v>
      </c>
      <c r="C1896" s="3">
        <v>45786</v>
      </c>
      <c r="D1896" s="3">
        <v>45787</v>
      </c>
      <c r="E1896" s="1" t="s">
        <v>21</v>
      </c>
      <c r="F1896" s="1">
        <v>4</v>
      </c>
      <c r="G1896" s="1" t="s">
        <v>23</v>
      </c>
      <c r="H1896" s="1">
        <v>0</v>
      </c>
      <c r="I1896" s="1">
        <f t="shared" si="468"/>
        <v>0</v>
      </c>
      <c r="J1896" s="1" t="s">
        <v>15</v>
      </c>
      <c r="K1896" s="1">
        <v>2</v>
      </c>
      <c r="L1896" s="1" t="s">
        <v>16</v>
      </c>
      <c r="M1896" s="1" t="b">
        <v>0</v>
      </c>
      <c r="N1896" s="2" t="s">
        <v>17</v>
      </c>
      <c r="O1896">
        <f t="shared" si="469"/>
        <v>38</v>
      </c>
      <c r="P1896">
        <f t="shared" si="470"/>
        <v>1</v>
      </c>
      <c r="Q1896">
        <f>IF(G1896="B",VLOOKUP(F1896,room_rates!$A$2:$G$8,3,FALSE),IF(G1896="P",VLOOKUP(F1896,room_rates!$A$2:$G$8,6,FALSE),IF(G1896="M",VLOOKUP(F1896,room_rates!$A$2:$G$8,7,FALSE),"")))</f>
        <v>230</v>
      </c>
      <c r="R1896">
        <f t="shared" si="471"/>
        <v>0</v>
      </c>
      <c r="S1896">
        <f>IF(J1896="Online Travel Agency",VLOOKUP(F1896,room_rates!$A$2:$G$8,3,FALSE)*15%,0)</f>
        <v>0</v>
      </c>
      <c r="T1896">
        <f t="shared" si="472"/>
        <v>0</v>
      </c>
      <c r="U1896">
        <f t="shared" si="473"/>
        <v>460</v>
      </c>
      <c r="V1896">
        <f t="shared" si="474"/>
        <v>2</v>
      </c>
    </row>
    <row r="1897" spans="1:22" ht="14.25" customHeight="1" x14ac:dyDescent="0.35">
      <c r="A1897" s="1">
        <v>1005468</v>
      </c>
      <c r="B1897" s="3">
        <v>45770</v>
      </c>
      <c r="C1897" s="3">
        <v>45786</v>
      </c>
      <c r="D1897" s="3">
        <v>45788</v>
      </c>
      <c r="E1897" s="1" t="s">
        <v>18</v>
      </c>
      <c r="F1897" s="1">
        <v>1</v>
      </c>
      <c r="G1897" s="1" t="s">
        <v>23</v>
      </c>
      <c r="H1897" s="1">
        <v>0</v>
      </c>
      <c r="I1897" s="1">
        <f t="shared" si="468"/>
        <v>0</v>
      </c>
      <c r="J1897" s="1" t="s">
        <v>24</v>
      </c>
      <c r="K1897" s="1">
        <v>3</v>
      </c>
      <c r="L1897" s="1" t="s">
        <v>16</v>
      </c>
      <c r="M1897" s="1" t="b">
        <v>0</v>
      </c>
      <c r="N1897" s="2" t="s">
        <v>17</v>
      </c>
      <c r="O1897">
        <f t="shared" si="469"/>
        <v>16</v>
      </c>
      <c r="P1897">
        <f t="shared" si="470"/>
        <v>2</v>
      </c>
      <c r="Q1897">
        <f>IF(G1897="B",VLOOKUP(F1897,room_rates!$A$2:$G$8,3,FALSE),IF(G1897="P",VLOOKUP(F1897,room_rates!$A$2:$G$8,6,FALSE),IF(G1897="M",VLOOKUP(F1897,room_rates!$A$2:$G$8,7,FALSE),"")))</f>
        <v>120</v>
      </c>
      <c r="R1897">
        <f t="shared" si="471"/>
        <v>0</v>
      </c>
      <c r="S1897">
        <f>IF(J1897="Online Travel Agency",VLOOKUP(F1897,room_rates!$A$2:$G$8,3,FALSE)*15%,0)</f>
        <v>18</v>
      </c>
      <c r="T1897">
        <f t="shared" si="472"/>
        <v>0</v>
      </c>
      <c r="U1897">
        <f t="shared" si="473"/>
        <v>612</v>
      </c>
      <c r="V1897">
        <f t="shared" si="474"/>
        <v>6</v>
      </c>
    </row>
    <row r="1898" spans="1:22" ht="14.25" customHeight="1" x14ac:dyDescent="0.35">
      <c r="A1898" s="1">
        <v>1005567</v>
      </c>
      <c r="B1898" s="3">
        <v>45751</v>
      </c>
      <c r="C1898" s="3">
        <v>45786</v>
      </c>
      <c r="D1898" s="3">
        <v>45790</v>
      </c>
      <c r="E1898" s="1" t="s">
        <v>21</v>
      </c>
      <c r="F1898" s="1">
        <v>3</v>
      </c>
      <c r="G1898" s="1" t="s">
        <v>23</v>
      </c>
      <c r="H1898" s="1">
        <v>0</v>
      </c>
      <c r="I1898" s="1">
        <f t="shared" si="468"/>
        <v>0</v>
      </c>
      <c r="J1898" s="1" t="s">
        <v>15</v>
      </c>
      <c r="K1898" s="1">
        <v>2</v>
      </c>
      <c r="L1898" s="1" t="s">
        <v>19</v>
      </c>
      <c r="M1898" s="1" t="b">
        <v>0</v>
      </c>
      <c r="N1898" s="2" t="s">
        <v>17</v>
      </c>
      <c r="O1898">
        <f t="shared" si="469"/>
        <v>35</v>
      </c>
      <c r="P1898">
        <f t="shared" si="470"/>
        <v>4</v>
      </c>
      <c r="Q1898">
        <f>IF(G1898="B",VLOOKUP(F1898,room_rates!$A$2:$G$8,3,FALSE),IF(G1898="P",VLOOKUP(F1898,room_rates!$A$2:$G$8,6,FALSE),IF(G1898="M",VLOOKUP(F1898,room_rates!$A$2:$G$8,7,FALSE),"")))</f>
        <v>220</v>
      </c>
      <c r="R1898">
        <f t="shared" si="471"/>
        <v>0</v>
      </c>
      <c r="S1898">
        <f>IF(J1898="Online Travel Agency",VLOOKUP(F1898,room_rates!$A$2:$G$8,3,FALSE)*15%,0)</f>
        <v>0</v>
      </c>
      <c r="T1898">
        <f t="shared" si="472"/>
        <v>0</v>
      </c>
      <c r="U1898">
        <f t="shared" si="473"/>
        <v>1760</v>
      </c>
      <c r="V1898">
        <f t="shared" si="474"/>
        <v>8</v>
      </c>
    </row>
    <row r="1899" spans="1:22" ht="14.25" customHeight="1" x14ac:dyDescent="0.35">
      <c r="A1899" s="1">
        <v>1005747</v>
      </c>
      <c r="B1899" s="3">
        <v>45780</v>
      </c>
      <c r="C1899" s="3">
        <v>45786</v>
      </c>
      <c r="D1899" s="3">
        <v>45789</v>
      </c>
      <c r="E1899" s="1" t="s">
        <v>18</v>
      </c>
      <c r="F1899" s="1">
        <v>1</v>
      </c>
      <c r="G1899" s="1" t="s">
        <v>23</v>
      </c>
      <c r="H1899" s="1">
        <v>0</v>
      </c>
      <c r="I1899" s="1">
        <f t="shared" si="468"/>
        <v>0</v>
      </c>
      <c r="J1899" s="1" t="s">
        <v>15</v>
      </c>
      <c r="K1899" s="1">
        <v>2</v>
      </c>
      <c r="L1899" s="1" t="s">
        <v>16</v>
      </c>
      <c r="M1899" s="1" t="b">
        <v>0</v>
      </c>
      <c r="N1899" s="2" t="s">
        <v>17</v>
      </c>
      <c r="O1899">
        <f t="shared" si="469"/>
        <v>6</v>
      </c>
      <c r="P1899">
        <f t="shared" si="470"/>
        <v>3</v>
      </c>
      <c r="Q1899">
        <f>IF(G1899="B",VLOOKUP(F1899,room_rates!$A$2:$G$8,3,FALSE),IF(G1899="P",VLOOKUP(F1899,room_rates!$A$2:$G$8,6,FALSE),IF(G1899="M",VLOOKUP(F1899,room_rates!$A$2:$G$8,7,FALSE),"")))</f>
        <v>120</v>
      </c>
      <c r="R1899">
        <f t="shared" si="471"/>
        <v>0</v>
      </c>
      <c r="S1899">
        <f>IF(J1899="Online Travel Agency",VLOOKUP(F1899,room_rates!$A$2:$G$8,3,FALSE)*15%,0)</f>
        <v>0</v>
      </c>
      <c r="T1899">
        <f t="shared" si="472"/>
        <v>0</v>
      </c>
      <c r="U1899">
        <f t="shared" si="473"/>
        <v>720</v>
      </c>
      <c r="V1899">
        <f t="shared" si="474"/>
        <v>6</v>
      </c>
    </row>
    <row r="1900" spans="1:22" ht="14.25" customHeight="1" x14ac:dyDescent="0.35">
      <c r="A1900" s="1">
        <v>1006034</v>
      </c>
      <c r="B1900" s="3">
        <v>45770</v>
      </c>
      <c r="C1900" s="3">
        <v>45786</v>
      </c>
      <c r="D1900" s="3">
        <v>45791</v>
      </c>
      <c r="E1900" s="1" t="s">
        <v>18</v>
      </c>
      <c r="F1900" s="1">
        <v>1</v>
      </c>
      <c r="G1900" s="1" t="s">
        <v>23</v>
      </c>
      <c r="H1900" s="1">
        <v>0</v>
      </c>
      <c r="I1900" s="1">
        <f t="shared" si="468"/>
        <v>0</v>
      </c>
      <c r="J1900" s="1" t="s">
        <v>15</v>
      </c>
      <c r="K1900" s="1">
        <v>1</v>
      </c>
      <c r="L1900" s="1" t="s">
        <v>16</v>
      </c>
      <c r="M1900" s="1" t="b">
        <v>0</v>
      </c>
      <c r="N1900" s="2" t="s">
        <v>17</v>
      </c>
      <c r="O1900">
        <f t="shared" si="469"/>
        <v>16</v>
      </c>
      <c r="P1900">
        <f t="shared" si="470"/>
        <v>5</v>
      </c>
      <c r="Q1900">
        <f>IF(G1900="B",VLOOKUP(F1900,room_rates!$A$2:$G$8,3,FALSE),IF(G1900="P",VLOOKUP(F1900,room_rates!$A$2:$G$8,6,FALSE),IF(G1900="M",VLOOKUP(F1900,room_rates!$A$2:$G$8,7,FALSE),"")))</f>
        <v>120</v>
      </c>
      <c r="R1900">
        <f t="shared" si="471"/>
        <v>0</v>
      </c>
      <c r="S1900">
        <f>IF(J1900="Online Travel Agency",VLOOKUP(F1900,room_rates!$A$2:$G$8,3,FALSE)*15%,0)</f>
        <v>0</v>
      </c>
      <c r="T1900">
        <f t="shared" si="472"/>
        <v>0</v>
      </c>
      <c r="U1900">
        <f t="shared" si="473"/>
        <v>600</v>
      </c>
      <c r="V1900">
        <f t="shared" si="474"/>
        <v>5</v>
      </c>
    </row>
    <row r="1901" spans="1:22" ht="14.25" customHeight="1" x14ac:dyDescent="0.35">
      <c r="A1901" s="1">
        <v>1006195</v>
      </c>
      <c r="B1901" s="3">
        <v>45747</v>
      </c>
      <c r="C1901" s="3">
        <v>45786</v>
      </c>
      <c r="D1901" s="3">
        <v>45793</v>
      </c>
      <c r="E1901" s="1" t="s">
        <v>18</v>
      </c>
      <c r="F1901" s="1">
        <v>1</v>
      </c>
      <c r="G1901" s="1" t="s">
        <v>23</v>
      </c>
      <c r="H1901" s="1">
        <v>0</v>
      </c>
      <c r="I1901" s="1">
        <f t="shared" si="468"/>
        <v>0</v>
      </c>
      <c r="J1901" s="1" t="s">
        <v>15</v>
      </c>
      <c r="K1901" s="1">
        <v>1</v>
      </c>
      <c r="L1901" s="1" t="s">
        <v>19</v>
      </c>
      <c r="M1901" s="1" t="b">
        <v>0</v>
      </c>
      <c r="N1901" s="2" t="s">
        <v>17</v>
      </c>
      <c r="O1901">
        <f t="shared" si="469"/>
        <v>39</v>
      </c>
      <c r="P1901">
        <f t="shared" si="470"/>
        <v>7</v>
      </c>
      <c r="Q1901">
        <f>IF(G1901="B",VLOOKUP(F1901,room_rates!$A$2:$G$8,3,FALSE),IF(G1901="P",VLOOKUP(F1901,room_rates!$A$2:$G$8,6,FALSE),IF(G1901="M",VLOOKUP(F1901,room_rates!$A$2:$G$8,7,FALSE),"")))</f>
        <v>120</v>
      </c>
      <c r="R1901">
        <f t="shared" si="471"/>
        <v>0</v>
      </c>
      <c r="S1901">
        <f>IF(J1901="Online Travel Agency",VLOOKUP(F1901,room_rates!$A$2:$G$8,3,FALSE)*15%,0)</f>
        <v>0</v>
      </c>
      <c r="T1901">
        <f t="shared" si="472"/>
        <v>0</v>
      </c>
      <c r="U1901">
        <f t="shared" si="473"/>
        <v>840</v>
      </c>
      <c r="V1901">
        <f t="shared" si="474"/>
        <v>7</v>
      </c>
    </row>
    <row r="1902" spans="1:22" ht="14.25" customHeight="1" x14ac:dyDescent="0.35">
      <c r="A1902" s="1">
        <v>1006202</v>
      </c>
      <c r="B1902" s="3">
        <v>45766</v>
      </c>
      <c r="C1902" s="3">
        <v>45786</v>
      </c>
      <c r="D1902" s="3">
        <v>45789</v>
      </c>
      <c r="E1902" s="1" t="s">
        <v>18</v>
      </c>
      <c r="F1902" s="1">
        <v>1</v>
      </c>
      <c r="G1902" s="1" t="s">
        <v>23</v>
      </c>
      <c r="H1902" s="1">
        <v>0</v>
      </c>
      <c r="I1902" s="1">
        <f t="shared" si="468"/>
        <v>0</v>
      </c>
      <c r="J1902" s="1" t="s">
        <v>24</v>
      </c>
      <c r="K1902" s="1">
        <v>3</v>
      </c>
      <c r="L1902" s="1" t="s">
        <v>16</v>
      </c>
      <c r="M1902" s="1" t="b">
        <v>0</v>
      </c>
      <c r="N1902" s="2" t="s">
        <v>17</v>
      </c>
      <c r="O1902">
        <f t="shared" si="469"/>
        <v>20</v>
      </c>
      <c r="P1902">
        <f t="shared" si="470"/>
        <v>3</v>
      </c>
      <c r="Q1902">
        <f>IF(G1902="B",VLOOKUP(F1902,room_rates!$A$2:$G$8,3,FALSE),IF(G1902="P",VLOOKUP(F1902,room_rates!$A$2:$G$8,6,FALSE),IF(G1902="M",VLOOKUP(F1902,room_rates!$A$2:$G$8,7,FALSE),"")))</f>
        <v>120</v>
      </c>
      <c r="R1902">
        <f t="shared" si="471"/>
        <v>0</v>
      </c>
      <c r="S1902">
        <f>IF(J1902="Online Travel Agency",VLOOKUP(F1902,room_rates!$A$2:$G$8,3,FALSE)*15%,0)</f>
        <v>18</v>
      </c>
      <c r="T1902">
        <f t="shared" si="472"/>
        <v>0</v>
      </c>
      <c r="U1902">
        <f t="shared" si="473"/>
        <v>918</v>
      </c>
      <c r="V1902">
        <f t="shared" si="474"/>
        <v>9</v>
      </c>
    </row>
    <row r="1903" spans="1:22" ht="14.25" customHeight="1" x14ac:dyDescent="0.35">
      <c r="A1903" s="1">
        <v>1006314</v>
      </c>
      <c r="B1903" s="3">
        <v>45766</v>
      </c>
      <c r="C1903" s="3">
        <v>45786</v>
      </c>
      <c r="D1903" s="3">
        <v>45790</v>
      </c>
      <c r="E1903" s="1" t="s">
        <v>18</v>
      </c>
      <c r="F1903" s="1">
        <v>1</v>
      </c>
      <c r="G1903" s="1" t="s">
        <v>23</v>
      </c>
      <c r="H1903" s="1">
        <v>0</v>
      </c>
      <c r="I1903" s="1">
        <f t="shared" si="468"/>
        <v>0</v>
      </c>
      <c r="J1903" s="1" t="s">
        <v>24</v>
      </c>
      <c r="K1903" s="1">
        <v>1</v>
      </c>
      <c r="L1903" s="1" t="s">
        <v>19</v>
      </c>
      <c r="M1903" s="1" t="b">
        <v>0</v>
      </c>
      <c r="N1903" s="2" t="s">
        <v>17</v>
      </c>
      <c r="O1903">
        <f t="shared" si="469"/>
        <v>20</v>
      </c>
      <c r="P1903">
        <f t="shared" si="470"/>
        <v>4</v>
      </c>
      <c r="Q1903">
        <f>IF(G1903="B",VLOOKUP(F1903,room_rates!$A$2:$G$8,3,FALSE),IF(G1903="P",VLOOKUP(F1903,room_rates!$A$2:$G$8,6,FALSE),IF(G1903="M",VLOOKUP(F1903,room_rates!$A$2:$G$8,7,FALSE),"")))</f>
        <v>120</v>
      </c>
      <c r="R1903">
        <f t="shared" si="471"/>
        <v>0</v>
      </c>
      <c r="S1903">
        <f>IF(J1903="Online Travel Agency",VLOOKUP(F1903,room_rates!$A$2:$G$8,3,FALSE)*15%,0)</f>
        <v>18</v>
      </c>
      <c r="T1903">
        <f t="shared" si="472"/>
        <v>0</v>
      </c>
      <c r="U1903">
        <f t="shared" si="473"/>
        <v>408</v>
      </c>
      <c r="V1903">
        <f t="shared" si="474"/>
        <v>4</v>
      </c>
    </row>
    <row r="1904" spans="1:22" ht="14.25" customHeight="1" x14ac:dyDescent="0.35">
      <c r="A1904" s="1">
        <v>1006353</v>
      </c>
      <c r="B1904" s="3">
        <v>45771</v>
      </c>
      <c r="C1904" s="3">
        <v>45786</v>
      </c>
      <c r="D1904" s="3">
        <v>45793</v>
      </c>
      <c r="E1904" s="1" t="s">
        <v>18</v>
      </c>
      <c r="F1904" s="1">
        <v>1</v>
      </c>
      <c r="G1904" s="1" t="s">
        <v>23</v>
      </c>
      <c r="H1904" s="1">
        <v>0</v>
      </c>
      <c r="I1904" s="1">
        <f t="shared" si="468"/>
        <v>0</v>
      </c>
      <c r="J1904" s="1" t="s">
        <v>24</v>
      </c>
      <c r="K1904" s="1">
        <v>2</v>
      </c>
      <c r="L1904" s="1" t="s">
        <v>19</v>
      </c>
      <c r="M1904" s="1" t="b">
        <v>0</v>
      </c>
      <c r="N1904" s="2" t="s">
        <v>17</v>
      </c>
      <c r="O1904">
        <f t="shared" si="469"/>
        <v>15</v>
      </c>
      <c r="P1904">
        <f t="shared" si="470"/>
        <v>7</v>
      </c>
      <c r="Q1904">
        <f>IF(G1904="B",VLOOKUP(F1904,room_rates!$A$2:$G$8,3,FALSE),IF(G1904="P",VLOOKUP(F1904,room_rates!$A$2:$G$8,6,FALSE),IF(G1904="M",VLOOKUP(F1904,room_rates!$A$2:$G$8,7,FALSE),"")))</f>
        <v>120</v>
      </c>
      <c r="R1904">
        <f t="shared" si="471"/>
        <v>0</v>
      </c>
      <c r="S1904">
        <f>IF(J1904="Online Travel Agency",VLOOKUP(F1904,room_rates!$A$2:$G$8,3,FALSE)*15%,0)</f>
        <v>18</v>
      </c>
      <c r="T1904">
        <f t="shared" si="472"/>
        <v>0</v>
      </c>
      <c r="U1904">
        <f t="shared" si="473"/>
        <v>1428</v>
      </c>
      <c r="V1904">
        <f t="shared" si="474"/>
        <v>14</v>
      </c>
    </row>
    <row r="1905" spans="1:22" ht="14.25" customHeight="1" x14ac:dyDescent="0.35">
      <c r="A1905" s="1">
        <v>1006494</v>
      </c>
      <c r="B1905" s="3">
        <v>45773</v>
      </c>
      <c r="C1905" s="3">
        <v>45786</v>
      </c>
      <c r="D1905" s="3">
        <v>45793</v>
      </c>
      <c r="E1905" s="1" t="s">
        <v>18</v>
      </c>
      <c r="F1905" s="1">
        <v>1</v>
      </c>
      <c r="G1905" s="1" t="s">
        <v>23</v>
      </c>
      <c r="H1905" s="1">
        <v>0</v>
      </c>
      <c r="I1905" s="1">
        <f t="shared" si="468"/>
        <v>0</v>
      </c>
      <c r="J1905" s="1" t="s">
        <v>24</v>
      </c>
      <c r="K1905" s="1">
        <v>2</v>
      </c>
      <c r="L1905" s="1" t="s">
        <v>19</v>
      </c>
      <c r="M1905" s="1" t="b">
        <v>0</v>
      </c>
      <c r="N1905" s="2" t="s">
        <v>17</v>
      </c>
      <c r="O1905">
        <f t="shared" si="469"/>
        <v>13</v>
      </c>
      <c r="P1905">
        <f t="shared" si="470"/>
        <v>7</v>
      </c>
      <c r="Q1905">
        <f>IF(G1905="B",VLOOKUP(F1905,room_rates!$A$2:$G$8,3,FALSE),IF(G1905="P",VLOOKUP(F1905,room_rates!$A$2:$G$8,6,FALSE),IF(G1905="M",VLOOKUP(F1905,room_rates!$A$2:$G$8,7,FALSE),"")))</f>
        <v>120</v>
      </c>
      <c r="R1905">
        <f t="shared" si="471"/>
        <v>0</v>
      </c>
      <c r="S1905">
        <f>IF(J1905="Online Travel Agency",VLOOKUP(F1905,room_rates!$A$2:$G$8,3,FALSE)*15%,0)</f>
        <v>18</v>
      </c>
      <c r="T1905">
        <f t="shared" si="472"/>
        <v>0</v>
      </c>
      <c r="U1905">
        <f t="shared" si="473"/>
        <v>1428</v>
      </c>
      <c r="V1905">
        <f t="shared" si="474"/>
        <v>14</v>
      </c>
    </row>
    <row r="1906" spans="1:22" ht="14.25" customHeight="1" x14ac:dyDescent="0.35">
      <c r="A1906" s="1">
        <v>1006595</v>
      </c>
      <c r="B1906" s="3">
        <v>45748</v>
      </c>
      <c r="C1906" s="3">
        <v>45786</v>
      </c>
      <c r="D1906" s="3">
        <v>45791</v>
      </c>
      <c r="E1906" s="1" t="s">
        <v>18</v>
      </c>
      <c r="F1906" s="1">
        <v>1</v>
      </c>
      <c r="G1906" s="1" t="s">
        <v>23</v>
      </c>
      <c r="H1906" s="1">
        <v>0</v>
      </c>
      <c r="I1906" s="1">
        <f t="shared" si="468"/>
        <v>0</v>
      </c>
      <c r="J1906" s="1" t="s">
        <v>15</v>
      </c>
      <c r="K1906" s="1">
        <v>1</v>
      </c>
      <c r="L1906" s="1" t="s">
        <v>16</v>
      </c>
      <c r="M1906" s="1" t="b">
        <v>0</v>
      </c>
      <c r="N1906" s="2" t="s">
        <v>17</v>
      </c>
      <c r="O1906">
        <f t="shared" si="469"/>
        <v>38</v>
      </c>
      <c r="P1906">
        <f t="shared" si="470"/>
        <v>5</v>
      </c>
      <c r="Q1906">
        <f>IF(G1906="B",VLOOKUP(F1906,room_rates!$A$2:$G$8,3,FALSE),IF(G1906="P",VLOOKUP(F1906,room_rates!$A$2:$G$8,6,FALSE),IF(G1906="M",VLOOKUP(F1906,room_rates!$A$2:$G$8,7,FALSE),"")))</f>
        <v>120</v>
      </c>
      <c r="R1906">
        <f t="shared" si="471"/>
        <v>0</v>
      </c>
      <c r="S1906">
        <f>IF(J1906="Online Travel Agency",VLOOKUP(F1906,room_rates!$A$2:$G$8,3,FALSE)*15%,0)</f>
        <v>0</v>
      </c>
      <c r="T1906">
        <f t="shared" si="472"/>
        <v>0</v>
      </c>
      <c r="U1906">
        <f t="shared" si="473"/>
        <v>600</v>
      </c>
      <c r="V1906">
        <f t="shared" si="474"/>
        <v>5</v>
      </c>
    </row>
    <row r="1907" spans="1:22" ht="14.25" customHeight="1" x14ac:dyDescent="0.35">
      <c r="A1907" s="1">
        <v>1006710</v>
      </c>
      <c r="B1907" s="3">
        <v>45777</v>
      </c>
      <c r="C1907" s="3">
        <v>45786</v>
      </c>
      <c r="D1907" s="3">
        <v>45787</v>
      </c>
      <c r="E1907" s="1" t="s">
        <v>18</v>
      </c>
      <c r="F1907" s="1">
        <v>1</v>
      </c>
      <c r="G1907" s="1" t="s">
        <v>23</v>
      </c>
      <c r="H1907" s="1">
        <v>0</v>
      </c>
      <c r="I1907" s="1">
        <f t="shared" si="468"/>
        <v>0</v>
      </c>
      <c r="J1907" s="1" t="s">
        <v>24</v>
      </c>
      <c r="K1907" s="1">
        <v>1</v>
      </c>
      <c r="L1907" s="1" t="s">
        <v>19</v>
      </c>
      <c r="M1907" s="1" t="b">
        <v>0</v>
      </c>
      <c r="N1907" s="2" t="s">
        <v>17</v>
      </c>
      <c r="O1907">
        <f t="shared" si="469"/>
        <v>9</v>
      </c>
      <c r="P1907">
        <f t="shared" si="470"/>
        <v>1</v>
      </c>
      <c r="Q1907">
        <f>IF(G1907="B",VLOOKUP(F1907,room_rates!$A$2:$G$8,3,FALSE),IF(G1907="P",VLOOKUP(F1907,room_rates!$A$2:$G$8,6,FALSE),IF(G1907="M",VLOOKUP(F1907,room_rates!$A$2:$G$8,7,FALSE),"")))</f>
        <v>120</v>
      </c>
      <c r="R1907">
        <f t="shared" si="471"/>
        <v>0</v>
      </c>
      <c r="S1907">
        <f>IF(J1907="Online Travel Agency",VLOOKUP(F1907,room_rates!$A$2:$G$8,3,FALSE)*15%,0)</f>
        <v>18</v>
      </c>
      <c r="T1907">
        <f t="shared" si="472"/>
        <v>0</v>
      </c>
      <c r="U1907">
        <f t="shared" si="473"/>
        <v>102</v>
      </c>
      <c r="V1907">
        <f t="shared" si="474"/>
        <v>1</v>
      </c>
    </row>
    <row r="1908" spans="1:22" ht="14.25" hidden="1" customHeight="1" x14ac:dyDescent="0.35">
      <c r="A1908" s="1">
        <v>1006982</v>
      </c>
      <c r="B1908" s="3">
        <v>45777</v>
      </c>
      <c r="C1908" s="3">
        <v>45786</v>
      </c>
      <c r="E1908" s="1" t="s">
        <v>18</v>
      </c>
      <c r="F1908" s="1">
        <v>1</v>
      </c>
      <c r="H1908" s="1">
        <v>0</v>
      </c>
      <c r="I1908" s="1"/>
      <c r="J1908" s="2" t="s">
        <v>15</v>
      </c>
      <c r="K1908" s="1">
        <v>1</v>
      </c>
      <c r="L1908" s="1" t="s">
        <v>19</v>
      </c>
      <c r="N1908" s="2" t="s">
        <v>22</v>
      </c>
    </row>
    <row r="1909" spans="1:22" ht="14.25" customHeight="1" x14ac:dyDescent="0.35">
      <c r="A1909" s="1">
        <v>1004934</v>
      </c>
      <c r="B1909" s="3">
        <v>45787</v>
      </c>
      <c r="C1909" s="3">
        <v>45787</v>
      </c>
      <c r="D1909" s="3">
        <v>45788</v>
      </c>
      <c r="E1909" s="1" t="s">
        <v>21</v>
      </c>
      <c r="F1909" s="1">
        <v>5</v>
      </c>
      <c r="G1909" s="1" t="s">
        <v>23</v>
      </c>
      <c r="H1909" s="1">
        <v>0</v>
      </c>
      <c r="I1909" s="1">
        <f t="shared" ref="I1909:I1929" si="475">H1909/100</f>
        <v>0</v>
      </c>
      <c r="J1909" s="1" t="s">
        <v>20</v>
      </c>
      <c r="K1909" s="1">
        <v>2</v>
      </c>
      <c r="L1909" s="1" t="s">
        <v>16</v>
      </c>
      <c r="M1909" s="1" t="b">
        <v>0</v>
      </c>
      <c r="N1909" s="2" t="s">
        <v>17</v>
      </c>
      <c r="O1909">
        <f t="shared" ref="O1909:O1929" si="476">C1909-B1909</f>
        <v>0</v>
      </c>
      <c r="P1909">
        <f t="shared" ref="P1909:P1929" si="477">D1909-C1909</f>
        <v>1</v>
      </c>
      <c r="Q1909">
        <f>IF(G1909="B",VLOOKUP(F1909,room_rates!$A$2:$G$8,3,FALSE),IF(G1909="P",VLOOKUP(F1909,room_rates!$A$2:$G$8,6,FALSE),IF(G1909="M",VLOOKUP(F1909,room_rates!$A$2:$G$8,7,FALSE),"")))</f>
        <v>240</v>
      </c>
      <c r="R1909">
        <f t="shared" ref="R1909:R1929" si="478">Q1909*(H1909/100)</f>
        <v>0</v>
      </c>
      <c r="S1909">
        <f>IF(J1909="Online Travel Agency",VLOOKUP(F1909,room_rates!$A$2:$G$8,3,FALSE)*15%,0)</f>
        <v>0</v>
      </c>
      <c r="T1909">
        <f t="shared" ref="T1909:T1929" si="479">IF(M1909=TRUE, Q1909*1%,0)</f>
        <v>0</v>
      </c>
      <c r="U1909">
        <f t="shared" ref="U1909:U1929" si="480">(Q1909-R1909-S1909-T1909)*V1909</f>
        <v>480</v>
      </c>
      <c r="V1909">
        <f t="shared" ref="V1909:V1929" si="481">K1909*P1909</f>
        <v>2</v>
      </c>
    </row>
    <row r="1910" spans="1:22" ht="14.25" customHeight="1" x14ac:dyDescent="0.35">
      <c r="A1910" s="1">
        <v>1004942</v>
      </c>
      <c r="B1910" s="3">
        <v>45787</v>
      </c>
      <c r="C1910" s="3">
        <v>45787</v>
      </c>
      <c r="D1910" s="3">
        <v>45789</v>
      </c>
      <c r="E1910" s="1" t="s">
        <v>21</v>
      </c>
      <c r="F1910" s="1">
        <v>3</v>
      </c>
      <c r="G1910" s="1" t="s">
        <v>23</v>
      </c>
      <c r="H1910" s="1">
        <v>0</v>
      </c>
      <c r="I1910" s="1">
        <f t="shared" si="475"/>
        <v>0</v>
      </c>
      <c r="J1910" s="1" t="s">
        <v>20</v>
      </c>
      <c r="K1910" s="1">
        <v>2</v>
      </c>
      <c r="L1910" s="1" t="s">
        <v>19</v>
      </c>
      <c r="M1910" s="1" t="b">
        <v>0</v>
      </c>
      <c r="N1910" s="2" t="s">
        <v>17</v>
      </c>
      <c r="O1910">
        <f t="shared" si="476"/>
        <v>0</v>
      </c>
      <c r="P1910">
        <f t="shared" si="477"/>
        <v>2</v>
      </c>
      <c r="Q1910">
        <f>IF(G1910="B",VLOOKUP(F1910,room_rates!$A$2:$G$8,3,FALSE),IF(G1910="P",VLOOKUP(F1910,room_rates!$A$2:$G$8,6,FALSE),IF(G1910="M",VLOOKUP(F1910,room_rates!$A$2:$G$8,7,FALSE),"")))</f>
        <v>220</v>
      </c>
      <c r="R1910">
        <f t="shared" si="478"/>
        <v>0</v>
      </c>
      <c r="S1910">
        <f>IF(J1910="Online Travel Agency",VLOOKUP(F1910,room_rates!$A$2:$G$8,3,FALSE)*15%,0)</f>
        <v>0</v>
      </c>
      <c r="T1910">
        <f t="shared" si="479"/>
        <v>0</v>
      </c>
      <c r="U1910">
        <f t="shared" si="480"/>
        <v>880</v>
      </c>
      <c r="V1910">
        <f t="shared" si="481"/>
        <v>4</v>
      </c>
    </row>
    <row r="1911" spans="1:22" ht="14.25" customHeight="1" x14ac:dyDescent="0.35">
      <c r="A1911" s="1">
        <v>1005248</v>
      </c>
      <c r="B1911" s="3">
        <v>45787</v>
      </c>
      <c r="C1911" s="3">
        <v>45787</v>
      </c>
      <c r="D1911" s="3">
        <v>45789</v>
      </c>
      <c r="E1911" s="1" t="s">
        <v>21</v>
      </c>
      <c r="F1911" s="1">
        <v>3</v>
      </c>
      <c r="G1911" s="1" t="s">
        <v>23</v>
      </c>
      <c r="H1911" s="1">
        <v>0</v>
      </c>
      <c r="I1911" s="1">
        <f t="shared" si="475"/>
        <v>0</v>
      </c>
      <c r="J1911" s="1" t="s">
        <v>20</v>
      </c>
      <c r="K1911" s="1">
        <v>2</v>
      </c>
      <c r="L1911" s="1" t="s">
        <v>16</v>
      </c>
      <c r="M1911" s="1" t="b">
        <v>0</v>
      </c>
      <c r="N1911" s="2" t="s">
        <v>17</v>
      </c>
      <c r="O1911">
        <f t="shared" si="476"/>
        <v>0</v>
      </c>
      <c r="P1911">
        <f t="shared" si="477"/>
        <v>2</v>
      </c>
      <c r="Q1911">
        <f>IF(G1911="B",VLOOKUP(F1911,room_rates!$A$2:$G$8,3,FALSE),IF(G1911="P",VLOOKUP(F1911,room_rates!$A$2:$G$8,6,FALSE),IF(G1911="M",VLOOKUP(F1911,room_rates!$A$2:$G$8,7,FALSE),"")))</f>
        <v>220</v>
      </c>
      <c r="R1911">
        <f t="shared" si="478"/>
        <v>0</v>
      </c>
      <c r="S1911">
        <f>IF(J1911="Online Travel Agency",VLOOKUP(F1911,room_rates!$A$2:$G$8,3,FALSE)*15%,0)</f>
        <v>0</v>
      </c>
      <c r="T1911">
        <f t="shared" si="479"/>
        <v>0</v>
      </c>
      <c r="U1911">
        <f t="shared" si="480"/>
        <v>880</v>
      </c>
      <c r="V1911">
        <f t="shared" si="481"/>
        <v>4</v>
      </c>
    </row>
    <row r="1912" spans="1:22" ht="14.25" customHeight="1" x14ac:dyDescent="0.35">
      <c r="A1912" s="1">
        <v>1005350</v>
      </c>
      <c r="B1912" s="3">
        <v>45787</v>
      </c>
      <c r="C1912" s="3">
        <v>45787</v>
      </c>
      <c r="D1912" s="3">
        <v>45793</v>
      </c>
      <c r="E1912" s="1" t="s">
        <v>18</v>
      </c>
      <c r="F1912" s="1">
        <v>1</v>
      </c>
      <c r="G1912" s="1" t="s">
        <v>23</v>
      </c>
      <c r="H1912" s="1">
        <v>0</v>
      </c>
      <c r="I1912" s="1">
        <f t="shared" si="475"/>
        <v>0</v>
      </c>
      <c r="J1912" s="1" t="s">
        <v>20</v>
      </c>
      <c r="K1912" s="1">
        <v>2</v>
      </c>
      <c r="L1912" s="1" t="s">
        <v>16</v>
      </c>
      <c r="M1912" s="1" t="b">
        <v>0</v>
      </c>
      <c r="N1912" s="2" t="s">
        <v>17</v>
      </c>
      <c r="O1912">
        <f t="shared" si="476"/>
        <v>0</v>
      </c>
      <c r="P1912">
        <f t="shared" si="477"/>
        <v>6</v>
      </c>
      <c r="Q1912">
        <f>IF(G1912="B",VLOOKUP(F1912,room_rates!$A$2:$G$8,3,FALSE),IF(G1912="P",VLOOKUP(F1912,room_rates!$A$2:$G$8,6,FALSE),IF(G1912="M",VLOOKUP(F1912,room_rates!$A$2:$G$8,7,FALSE),"")))</f>
        <v>120</v>
      </c>
      <c r="R1912">
        <f t="shared" si="478"/>
        <v>0</v>
      </c>
      <c r="S1912">
        <f>IF(J1912="Online Travel Agency",VLOOKUP(F1912,room_rates!$A$2:$G$8,3,FALSE)*15%,0)</f>
        <v>0</v>
      </c>
      <c r="T1912">
        <f t="shared" si="479"/>
        <v>0</v>
      </c>
      <c r="U1912">
        <f t="shared" si="480"/>
        <v>1440</v>
      </c>
      <c r="V1912">
        <f t="shared" si="481"/>
        <v>12</v>
      </c>
    </row>
    <row r="1913" spans="1:22" ht="14.25" customHeight="1" x14ac:dyDescent="0.35">
      <c r="A1913" s="1">
        <v>1005381</v>
      </c>
      <c r="B1913" s="3">
        <v>45773</v>
      </c>
      <c r="C1913" s="3">
        <v>45787</v>
      </c>
      <c r="D1913" s="3">
        <v>45792</v>
      </c>
      <c r="E1913" s="1" t="s">
        <v>18</v>
      </c>
      <c r="F1913" s="1">
        <v>1</v>
      </c>
      <c r="G1913" s="1" t="s">
        <v>23</v>
      </c>
      <c r="H1913" s="1">
        <v>0</v>
      </c>
      <c r="I1913" s="1">
        <f t="shared" si="475"/>
        <v>0</v>
      </c>
      <c r="J1913" s="1" t="s">
        <v>15</v>
      </c>
      <c r="K1913" s="1">
        <v>1</v>
      </c>
      <c r="L1913" s="1" t="s">
        <v>19</v>
      </c>
      <c r="M1913" s="1" t="b">
        <v>0</v>
      </c>
      <c r="N1913" s="2" t="s">
        <v>17</v>
      </c>
      <c r="O1913">
        <f t="shared" si="476"/>
        <v>14</v>
      </c>
      <c r="P1913">
        <f t="shared" si="477"/>
        <v>5</v>
      </c>
      <c r="Q1913">
        <f>IF(G1913="B",VLOOKUP(F1913,room_rates!$A$2:$G$8,3,FALSE),IF(G1913="P",VLOOKUP(F1913,room_rates!$A$2:$G$8,6,FALSE),IF(G1913="M",VLOOKUP(F1913,room_rates!$A$2:$G$8,7,FALSE),"")))</f>
        <v>120</v>
      </c>
      <c r="R1913">
        <f t="shared" si="478"/>
        <v>0</v>
      </c>
      <c r="S1913">
        <f>IF(J1913="Online Travel Agency",VLOOKUP(F1913,room_rates!$A$2:$G$8,3,FALSE)*15%,0)</f>
        <v>0</v>
      </c>
      <c r="T1913">
        <f t="shared" si="479"/>
        <v>0</v>
      </c>
      <c r="U1913">
        <f t="shared" si="480"/>
        <v>600</v>
      </c>
      <c r="V1913">
        <f t="shared" si="481"/>
        <v>5</v>
      </c>
    </row>
    <row r="1914" spans="1:22" ht="14.25" customHeight="1" x14ac:dyDescent="0.35">
      <c r="A1914" s="1">
        <v>1005397</v>
      </c>
      <c r="B1914" s="3">
        <v>45756</v>
      </c>
      <c r="C1914" s="3">
        <v>45787</v>
      </c>
      <c r="D1914" s="3">
        <v>45789</v>
      </c>
      <c r="E1914" s="1" t="s">
        <v>18</v>
      </c>
      <c r="F1914" s="1">
        <v>1</v>
      </c>
      <c r="G1914" s="1" t="s">
        <v>23</v>
      </c>
      <c r="H1914" s="1">
        <v>0</v>
      </c>
      <c r="I1914" s="1">
        <f t="shared" si="475"/>
        <v>0</v>
      </c>
      <c r="J1914" s="1" t="s">
        <v>15</v>
      </c>
      <c r="K1914" s="1">
        <v>2</v>
      </c>
      <c r="L1914" s="1" t="s">
        <v>16</v>
      </c>
      <c r="M1914" s="1" t="b">
        <v>0</v>
      </c>
      <c r="N1914" s="2" t="s">
        <v>17</v>
      </c>
      <c r="O1914">
        <f t="shared" si="476"/>
        <v>31</v>
      </c>
      <c r="P1914">
        <f t="shared" si="477"/>
        <v>2</v>
      </c>
      <c r="Q1914">
        <f>IF(G1914="B",VLOOKUP(F1914,room_rates!$A$2:$G$8,3,FALSE),IF(G1914="P",VLOOKUP(F1914,room_rates!$A$2:$G$8,6,FALSE),IF(G1914="M",VLOOKUP(F1914,room_rates!$A$2:$G$8,7,FALSE),"")))</f>
        <v>120</v>
      </c>
      <c r="R1914">
        <f t="shared" si="478"/>
        <v>0</v>
      </c>
      <c r="S1914">
        <f>IF(J1914="Online Travel Agency",VLOOKUP(F1914,room_rates!$A$2:$G$8,3,FALSE)*15%,0)</f>
        <v>0</v>
      </c>
      <c r="T1914">
        <f t="shared" si="479"/>
        <v>0</v>
      </c>
      <c r="U1914">
        <f t="shared" si="480"/>
        <v>480</v>
      </c>
      <c r="V1914">
        <f t="shared" si="481"/>
        <v>4</v>
      </c>
    </row>
    <row r="1915" spans="1:22" ht="14.25" customHeight="1" x14ac:dyDescent="0.35">
      <c r="A1915" s="1">
        <v>1005448</v>
      </c>
      <c r="B1915" s="3">
        <v>45787</v>
      </c>
      <c r="C1915" s="3">
        <v>45787</v>
      </c>
      <c r="D1915" s="3">
        <v>45789</v>
      </c>
      <c r="E1915" s="1" t="s">
        <v>18</v>
      </c>
      <c r="F1915" s="1">
        <v>1</v>
      </c>
      <c r="G1915" s="1" t="s">
        <v>23</v>
      </c>
      <c r="H1915" s="1">
        <v>0</v>
      </c>
      <c r="I1915" s="1">
        <f t="shared" si="475"/>
        <v>0</v>
      </c>
      <c r="J1915" s="1" t="s">
        <v>20</v>
      </c>
      <c r="K1915" s="1">
        <v>2</v>
      </c>
      <c r="L1915" s="1" t="s">
        <v>19</v>
      </c>
      <c r="M1915" s="1" t="b">
        <v>0</v>
      </c>
      <c r="N1915" s="2" t="s">
        <v>17</v>
      </c>
      <c r="O1915">
        <f t="shared" si="476"/>
        <v>0</v>
      </c>
      <c r="P1915">
        <f t="shared" si="477"/>
        <v>2</v>
      </c>
      <c r="Q1915">
        <f>IF(G1915="B",VLOOKUP(F1915,room_rates!$A$2:$G$8,3,FALSE),IF(G1915="P",VLOOKUP(F1915,room_rates!$A$2:$G$8,6,FALSE),IF(G1915="M",VLOOKUP(F1915,room_rates!$A$2:$G$8,7,FALSE),"")))</f>
        <v>120</v>
      </c>
      <c r="R1915">
        <f t="shared" si="478"/>
        <v>0</v>
      </c>
      <c r="S1915">
        <f>IF(J1915="Online Travel Agency",VLOOKUP(F1915,room_rates!$A$2:$G$8,3,FALSE)*15%,0)</f>
        <v>0</v>
      </c>
      <c r="T1915">
        <f t="shared" si="479"/>
        <v>0</v>
      </c>
      <c r="U1915">
        <f t="shared" si="480"/>
        <v>480</v>
      </c>
      <c r="V1915">
        <f t="shared" si="481"/>
        <v>4</v>
      </c>
    </row>
    <row r="1916" spans="1:22" ht="14.25" customHeight="1" x14ac:dyDescent="0.35">
      <c r="A1916" s="1">
        <v>1005578</v>
      </c>
      <c r="B1916" s="3">
        <v>45787</v>
      </c>
      <c r="C1916" s="3">
        <v>45787</v>
      </c>
      <c r="D1916" s="3">
        <v>45794</v>
      </c>
      <c r="E1916" s="1" t="s">
        <v>21</v>
      </c>
      <c r="F1916" s="1">
        <v>3</v>
      </c>
      <c r="G1916" s="1" t="s">
        <v>23</v>
      </c>
      <c r="H1916" s="1">
        <v>0</v>
      </c>
      <c r="I1916" s="1">
        <f t="shared" si="475"/>
        <v>0</v>
      </c>
      <c r="J1916" s="1" t="s">
        <v>20</v>
      </c>
      <c r="K1916" s="1">
        <v>2</v>
      </c>
      <c r="L1916" s="1" t="s">
        <v>19</v>
      </c>
      <c r="M1916" s="1" t="b">
        <v>0</v>
      </c>
      <c r="N1916" s="2" t="s">
        <v>17</v>
      </c>
      <c r="O1916">
        <f t="shared" si="476"/>
        <v>0</v>
      </c>
      <c r="P1916">
        <f t="shared" si="477"/>
        <v>7</v>
      </c>
      <c r="Q1916">
        <f>IF(G1916="B",VLOOKUP(F1916,room_rates!$A$2:$G$8,3,FALSE),IF(G1916="P",VLOOKUP(F1916,room_rates!$A$2:$G$8,6,FALSE),IF(G1916="M",VLOOKUP(F1916,room_rates!$A$2:$G$8,7,FALSE),"")))</f>
        <v>220</v>
      </c>
      <c r="R1916">
        <f t="shared" si="478"/>
        <v>0</v>
      </c>
      <c r="S1916">
        <f>IF(J1916="Online Travel Agency",VLOOKUP(F1916,room_rates!$A$2:$G$8,3,FALSE)*15%,0)</f>
        <v>0</v>
      </c>
      <c r="T1916">
        <f t="shared" si="479"/>
        <v>0</v>
      </c>
      <c r="U1916">
        <f t="shared" si="480"/>
        <v>3080</v>
      </c>
      <c r="V1916">
        <f t="shared" si="481"/>
        <v>14</v>
      </c>
    </row>
    <row r="1917" spans="1:22" ht="14.25" customHeight="1" x14ac:dyDescent="0.35">
      <c r="A1917" s="1">
        <v>1005645</v>
      </c>
      <c r="B1917" s="3">
        <v>45772</v>
      </c>
      <c r="C1917" s="3">
        <v>45787</v>
      </c>
      <c r="D1917" s="3">
        <v>45793</v>
      </c>
      <c r="E1917" s="1" t="s">
        <v>18</v>
      </c>
      <c r="F1917" s="1">
        <v>1</v>
      </c>
      <c r="G1917" s="1" t="s">
        <v>23</v>
      </c>
      <c r="H1917" s="1">
        <v>0</v>
      </c>
      <c r="I1917" s="1">
        <f t="shared" si="475"/>
        <v>0</v>
      </c>
      <c r="J1917" s="1" t="s">
        <v>24</v>
      </c>
      <c r="K1917" s="1">
        <v>2</v>
      </c>
      <c r="L1917" s="1" t="s">
        <v>16</v>
      </c>
      <c r="M1917" s="1" t="b">
        <v>0</v>
      </c>
      <c r="N1917" s="2" t="s">
        <v>17</v>
      </c>
      <c r="O1917">
        <f t="shared" si="476"/>
        <v>15</v>
      </c>
      <c r="P1917">
        <f t="shared" si="477"/>
        <v>6</v>
      </c>
      <c r="Q1917">
        <f>IF(G1917="B",VLOOKUP(F1917,room_rates!$A$2:$G$8,3,FALSE),IF(G1917="P",VLOOKUP(F1917,room_rates!$A$2:$G$8,6,FALSE),IF(G1917="M",VLOOKUP(F1917,room_rates!$A$2:$G$8,7,FALSE),"")))</f>
        <v>120</v>
      </c>
      <c r="R1917">
        <f t="shared" si="478"/>
        <v>0</v>
      </c>
      <c r="S1917">
        <f>IF(J1917="Online Travel Agency",VLOOKUP(F1917,room_rates!$A$2:$G$8,3,FALSE)*15%,0)</f>
        <v>18</v>
      </c>
      <c r="T1917">
        <f t="shared" si="479"/>
        <v>0</v>
      </c>
      <c r="U1917">
        <f t="shared" si="480"/>
        <v>1224</v>
      </c>
      <c r="V1917">
        <f t="shared" si="481"/>
        <v>12</v>
      </c>
    </row>
    <row r="1918" spans="1:22" ht="14.25" customHeight="1" x14ac:dyDescent="0.35">
      <c r="A1918" s="1">
        <v>1005746</v>
      </c>
      <c r="B1918" s="3">
        <v>45782</v>
      </c>
      <c r="C1918" s="3">
        <v>45787</v>
      </c>
      <c r="D1918" s="3">
        <v>45789</v>
      </c>
      <c r="E1918" s="1" t="s">
        <v>18</v>
      </c>
      <c r="F1918" s="1">
        <v>1</v>
      </c>
      <c r="G1918" s="1" t="s">
        <v>23</v>
      </c>
      <c r="H1918" s="1">
        <v>0</v>
      </c>
      <c r="I1918" s="1">
        <f t="shared" si="475"/>
        <v>0</v>
      </c>
      <c r="J1918" s="1" t="s">
        <v>24</v>
      </c>
      <c r="K1918" s="1">
        <v>1</v>
      </c>
      <c r="L1918" s="1" t="s">
        <v>19</v>
      </c>
      <c r="M1918" s="1" t="b">
        <v>0</v>
      </c>
      <c r="N1918" s="2" t="s">
        <v>17</v>
      </c>
      <c r="O1918">
        <f t="shared" si="476"/>
        <v>5</v>
      </c>
      <c r="P1918">
        <f t="shared" si="477"/>
        <v>2</v>
      </c>
      <c r="Q1918">
        <f>IF(G1918="B",VLOOKUP(F1918,room_rates!$A$2:$G$8,3,FALSE),IF(G1918="P",VLOOKUP(F1918,room_rates!$A$2:$G$8,6,FALSE),IF(G1918="M",VLOOKUP(F1918,room_rates!$A$2:$G$8,7,FALSE),"")))</f>
        <v>120</v>
      </c>
      <c r="R1918">
        <f t="shared" si="478"/>
        <v>0</v>
      </c>
      <c r="S1918">
        <f>IF(J1918="Online Travel Agency",VLOOKUP(F1918,room_rates!$A$2:$G$8,3,FALSE)*15%,0)</f>
        <v>18</v>
      </c>
      <c r="T1918">
        <f t="shared" si="479"/>
        <v>0</v>
      </c>
      <c r="U1918">
        <f t="shared" si="480"/>
        <v>204</v>
      </c>
      <c r="V1918">
        <f t="shared" si="481"/>
        <v>2</v>
      </c>
    </row>
    <row r="1919" spans="1:22" ht="14.25" customHeight="1" x14ac:dyDescent="0.35">
      <c r="A1919" s="1">
        <v>1005765</v>
      </c>
      <c r="B1919" s="3">
        <v>45768</v>
      </c>
      <c r="C1919" s="3">
        <v>45787</v>
      </c>
      <c r="D1919" s="3">
        <v>45794</v>
      </c>
      <c r="E1919" s="1" t="s">
        <v>21</v>
      </c>
      <c r="F1919" s="1">
        <v>3</v>
      </c>
      <c r="G1919" s="1" t="s">
        <v>23</v>
      </c>
      <c r="H1919" s="1">
        <v>0</v>
      </c>
      <c r="I1919" s="1">
        <f t="shared" si="475"/>
        <v>0</v>
      </c>
      <c r="J1919" s="1" t="s">
        <v>24</v>
      </c>
      <c r="K1919" s="1">
        <v>3</v>
      </c>
      <c r="L1919" s="1" t="s">
        <v>16</v>
      </c>
      <c r="M1919" s="1" t="b">
        <v>0</v>
      </c>
      <c r="N1919" s="2" t="s">
        <v>17</v>
      </c>
      <c r="O1919">
        <f t="shared" si="476"/>
        <v>19</v>
      </c>
      <c r="P1919">
        <f t="shared" si="477"/>
        <v>7</v>
      </c>
      <c r="Q1919">
        <f>IF(G1919="B",VLOOKUP(F1919,room_rates!$A$2:$G$8,3,FALSE),IF(G1919="P",VLOOKUP(F1919,room_rates!$A$2:$G$8,6,FALSE),IF(G1919="M",VLOOKUP(F1919,room_rates!$A$2:$G$8,7,FALSE),"")))</f>
        <v>220</v>
      </c>
      <c r="R1919">
        <f t="shared" si="478"/>
        <v>0</v>
      </c>
      <c r="S1919">
        <f>IF(J1919="Online Travel Agency",VLOOKUP(F1919,room_rates!$A$2:$G$8,3,FALSE)*15%,0)</f>
        <v>33</v>
      </c>
      <c r="T1919">
        <f t="shared" si="479"/>
        <v>0</v>
      </c>
      <c r="U1919">
        <f t="shared" si="480"/>
        <v>3927</v>
      </c>
      <c r="V1919">
        <f t="shared" si="481"/>
        <v>21</v>
      </c>
    </row>
    <row r="1920" spans="1:22" ht="14.25" customHeight="1" x14ac:dyDescent="0.35">
      <c r="A1920" s="1">
        <v>1005790</v>
      </c>
      <c r="B1920" s="3">
        <v>45772</v>
      </c>
      <c r="C1920" s="3">
        <v>45787</v>
      </c>
      <c r="D1920" s="3">
        <v>45789</v>
      </c>
      <c r="E1920" s="1" t="s">
        <v>18</v>
      </c>
      <c r="F1920" s="1">
        <v>1</v>
      </c>
      <c r="G1920" s="1" t="s">
        <v>23</v>
      </c>
      <c r="H1920" s="1">
        <v>0</v>
      </c>
      <c r="I1920" s="1">
        <f t="shared" si="475"/>
        <v>0</v>
      </c>
      <c r="J1920" s="1" t="s">
        <v>24</v>
      </c>
      <c r="K1920" s="1">
        <v>2</v>
      </c>
      <c r="L1920" s="1" t="s">
        <v>19</v>
      </c>
      <c r="M1920" s="1" t="b">
        <v>1</v>
      </c>
      <c r="N1920" s="2" t="s">
        <v>17</v>
      </c>
      <c r="O1920">
        <f t="shared" si="476"/>
        <v>15</v>
      </c>
      <c r="P1920">
        <f t="shared" si="477"/>
        <v>2</v>
      </c>
      <c r="Q1920">
        <f>IF(G1920="B",VLOOKUP(F1920,room_rates!$A$2:$G$8,3,FALSE),IF(G1920="P",VLOOKUP(F1920,room_rates!$A$2:$G$8,6,FALSE),IF(G1920="M",VLOOKUP(F1920,room_rates!$A$2:$G$8,7,FALSE),"")))</f>
        <v>120</v>
      </c>
      <c r="R1920">
        <f t="shared" si="478"/>
        <v>0</v>
      </c>
      <c r="S1920">
        <f>IF(J1920="Online Travel Agency",VLOOKUP(F1920,room_rates!$A$2:$G$8,3,FALSE)*15%,0)</f>
        <v>18</v>
      </c>
      <c r="T1920">
        <f t="shared" si="479"/>
        <v>1.2</v>
      </c>
      <c r="U1920">
        <f t="shared" si="480"/>
        <v>403.2</v>
      </c>
      <c r="V1920">
        <f t="shared" si="481"/>
        <v>4</v>
      </c>
    </row>
    <row r="1921" spans="1:22" ht="14.25" customHeight="1" x14ac:dyDescent="0.35">
      <c r="A1921" s="1">
        <v>1005972</v>
      </c>
      <c r="B1921" s="3">
        <v>45778</v>
      </c>
      <c r="C1921" s="3">
        <v>45787</v>
      </c>
      <c r="D1921" s="3">
        <v>45789</v>
      </c>
      <c r="E1921" s="1" t="s">
        <v>18</v>
      </c>
      <c r="F1921" s="1">
        <v>1</v>
      </c>
      <c r="G1921" s="1" t="s">
        <v>23</v>
      </c>
      <c r="H1921" s="1">
        <v>0</v>
      </c>
      <c r="I1921" s="1">
        <f t="shared" si="475"/>
        <v>0</v>
      </c>
      <c r="J1921" s="1" t="s">
        <v>15</v>
      </c>
      <c r="K1921" s="1">
        <v>2</v>
      </c>
      <c r="L1921" s="1" t="s">
        <v>19</v>
      </c>
      <c r="M1921" s="1" t="b">
        <v>1</v>
      </c>
      <c r="N1921" s="2" t="s">
        <v>17</v>
      </c>
      <c r="O1921">
        <f t="shared" si="476"/>
        <v>9</v>
      </c>
      <c r="P1921">
        <f t="shared" si="477"/>
        <v>2</v>
      </c>
      <c r="Q1921">
        <f>IF(G1921="B",VLOOKUP(F1921,room_rates!$A$2:$G$8,3,FALSE),IF(G1921="P",VLOOKUP(F1921,room_rates!$A$2:$G$8,6,FALSE),IF(G1921="M",VLOOKUP(F1921,room_rates!$A$2:$G$8,7,FALSE),"")))</f>
        <v>120</v>
      </c>
      <c r="R1921">
        <f t="shared" si="478"/>
        <v>0</v>
      </c>
      <c r="S1921">
        <f>IF(J1921="Online Travel Agency",VLOOKUP(F1921,room_rates!$A$2:$G$8,3,FALSE)*15%,0)</f>
        <v>0</v>
      </c>
      <c r="T1921">
        <f t="shared" si="479"/>
        <v>1.2</v>
      </c>
      <c r="U1921">
        <f t="shared" si="480"/>
        <v>475.2</v>
      </c>
      <c r="V1921">
        <f t="shared" si="481"/>
        <v>4</v>
      </c>
    </row>
    <row r="1922" spans="1:22" ht="14.25" customHeight="1" x14ac:dyDescent="0.35">
      <c r="A1922" s="1">
        <v>1006066</v>
      </c>
      <c r="B1922" s="3">
        <v>45787</v>
      </c>
      <c r="C1922" s="3">
        <v>45787</v>
      </c>
      <c r="D1922" s="3">
        <v>45790</v>
      </c>
      <c r="E1922" s="1" t="s">
        <v>18</v>
      </c>
      <c r="F1922" s="1">
        <v>2</v>
      </c>
      <c r="G1922" s="1" t="s">
        <v>23</v>
      </c>
      <c r="H1922" s="1">
        <v>0</v>
      </c>
      <c r="I1922" s="1">
        <f t="shared" si="475"/>
        <v>0</v>
      </c>
      <c r="J1922" s="1" t="s">
        <v>20</v>
      </c>
      <c r="K1922" s="1">
        <v>1</v>
      </c>
      <c r="L1922" s="1" t="s">
        <v>19</v>
      </c>
      <c r="M1922" s="1" t="b">
        <v>1</v>
      </c>
      <c r="N1922" s="2" t="s">
        <v>17</v>
      </c>
      <c r="O1922">
        <f t="shared" si="476"/>
        <v>0</v>
      </c>
      <c r="P1922">
        <f t="shared" si="477"/>
        <v>3</v>
      </c>
      <c r="Q1922">
        <f>IF(G1922="B",VLOOKUP(F1922,room_rates!$A$2:$G$8,3,FALSE),IF(G1922="P",VLOOKUP(F1922,room_rates!$A$2:$G$8,6,FALSE),IF(G1922="M",VLOOKUP(F1922,room_rates!$A$2:$G$8,7,FALSE),"")))</f>
        <v>140</v>
      </c>
      <c r="R1922">
        <f t="shared" si="478"/>
        <v>0</v>
      </c>
      <c r="S1922">
        <f>IF(J1922="Online Travel Agency",VLOOKUP(F1922,room_rates!$A$2:$G$8,3,FALSE)*15%,0)</f>
        <v>0</v>
      </c>
      <c r="T1922">
        <f t="shared" si="479"/>
        <v>1.4000000000000001</v>
      </c>
      <c r="U1922">
        <f t="shared" si="480"/>
        <v>415.79999999999995</v>
      </c>
      <c r="V1922">
        <f t="shared" si="481"/>
        <v>3</v>
      </c>
    </row>
    <row r="1923" spans="1:22" ht="14.25" customHeight="1" x14ac:dyDescent="0.35">
      <c r="A1923" s="1">
        <v>1006406</v>
      </c>
      <c r="B1923" s="3">
        <v>45769</v>
      </c>
      <c r="C1923" s="3">
        <v>45787</v>
      </c>
      <c r="D1923" s="3">
        <v>45792</v>
      </c>
      <c r="E1923" s="1" t="s">
        <v>18</v>
      </c>
      <c r="F1923" s="1">
        <v>1</v>
      </c>
      <c r="G1923" s="1" t="s">
        <v>23</v>
      </c>
      <c r="H1923" s="1">
        <v>0</v>
      </c>
      <c r="I1923" s="1">
        <f t="shared" si="475"/>
        <v>0</v>
      </c>
      <c r="J1923" s="1" t="s">
        <v>24</v>
      </c>
      <c r="K1923" s="1">
        <v>1</v>
      </c>
      <c r="L1923" s="1" t="s">
        <v>19</v>
      </c>
      <c r="M1923" s="1" t="b">
        <v>0</v>
      </c>
      <c r="N1923" s="2" t="s">
        <v>17</v>
      </c>
      <c r="O1923">
        <f t="shared" si="476"/>
        <v>18</v>
      </c>
      <c r="P1923">
        <f t="shared" si="477"/>
        <v>5</v>
      </c>
      <c r="Q1923">
        <f>IF(G1923="B",VLOOKUP(F1923,room_rates!$A$2:$G$8,3,FALSE),IF(G1923="P",VLOOKUP(F1923,room_rates!$A$2:$G$8,6,FALSE),IF(G1923="M",VLOOKUP(F1923,room_rates!$A$2:$G$8,7,FALSE),"")))</f>
        <v>120</v>
      </c>
      <c r="R1923">
        <f t="shared" si="478"/>
        <v>0</v>
      </c>
      <c r="S1923">
        <f>IF(J1923="Online Travel Agency",VLOOKUP(F1923,room_rates!$A$2:$G$8,3,FALSE)*15%,0)</f>
        <v>18</v>
      </c>
      <c r="T1923">
        <f t="shared" si="479"/>
        <v>0</v>
      </c>
      <c r="U1923">
        <f t="shared" si="480"/>
        <v>510</v>
      </c>
      <c r="V1923">
        <f t="shared" si="481"/>
        <v>5</v>
      </c>
    </row>
    <row r="1924" spans="1:22" ht="14.25" customHeight="1" x14ac:dyDescent="0.35">
      <c r="A1924" s="1">
        <v>1006702</v>
      </c>
      <c r="B1924" s="3">
        <v>45782</v>
      </c>
      <c r="C1924" s="3">
        <v>45787</v>
      </c>
      <c r="D1924" s="3">
        <v>45793</v>
      </c>
      <c r="E1924" s="1" t="s">
        <v>18</v>
      </c>
      <c r="F1924" s="1">
        <v>1</v>
      </c>
      <c r="G1924" s="1" t="s">
        <v>23</v>
      </c>
      <c r="H1924" s="1">
        <v>0</v>
      </c>
      <c r="I1924" s="1">
        <f t="shared" si="475"/>
        <v>0</v>
      </c>
      <c r="J1924" s="1" t="s">
        <v>24</v>
      </c>
      <c r="K1924" s="1">
        <v>2</v>
      </c>
      <c r="L1924" s="1" t="s">
        <v>19</v>
      </c>
      <c r="M1924" s="1" t="b">
        <v>0</v>
      </c>
      <c r="N1924" s="2" t="s">
        <v>17</v>
      </c>
      <c r="O1924">
        <f t="shared" si="476"/>
        <v>5</v>
      </c>
      <c r="P1924">
        <f t="shared" si="477"/>
        <v>6</v>
      </c>
      <c r="Q1924">
        <f>IF(G1924="B",VLOOKUP(F1924,room_rates!$A$2:$G$8,3,FALSE),IF(G1924="P",VLOOKUP(F1924,room_rates!$A$2:$G$8,6,FALSE),IF(G1924="M",VLOOKUP(F1924,room_rates!$A$2:$G$8,7,FALSE),"")))</f>
        <v>120</v>
      </c>
      <c r="R1924">
        <f t="shared" si="478"/>
        <v>0</v>
      </c>
      <c r="S1924">
        <f>IF(J1924="Online Travel Agency",VLOOKUP(F1924,room_rates!$A$2:$G$8,3,FALSE)*15%,0)</f>
        <v>18</v>
      </c>
      <c r="T1924">
        <f t="shared" si="479"/>
        <v>0</v>
      </c>
      <c r="U1924">
        <f t="shared" si="480"/>
        <v>1224</v>
      </c>
      <c r="V1924">
        <f t="shared" si="481"/>
        <v>12</v>
      </c>
    </row>
    <row r="1925" spans="1:22" ht="14.25" customHeight="1" x14ac:dyDescent="0.35">
      <c r="A1925" s="1">
        <v>1006767</v>
      </c>
      <c r="B1925" s="3">
        <v>45746</v>
      </c>
      <c r="C1925" s="3">
        <v>45787</v>
      </c>
      <c r="D1925" s="3">
        <v>45789</v>
      </c>
      <c r="E1925" s="1" t="s">
        <v>21</v>
      </c>
      <c r="F1925" s="1">
        <v>3</v>
      </c>
      <c r="G1925" s="1" t="s">
        <v>23</v>
      </c>
      <c r="H1925" s="1">
        <v>0</v>
      </c>
      <c r="I1925" s="1">
        <f t="shared" si="475"/>
        <v>0</v>
      </c>
      <c r="J1925" s="1" t="s">
        <v>15</v>
      </c>
      <c r="K1925" s="1">
        <v>2</v>
      </c>
      <c r="L1925" s="1" t="s">
        <v>16</v>
      </c>
      <c r="M1925" s="1" t="b">
        <v>0</v>
      </c>
      <c r="N1925" s="2" t="s">
        <v>17</v>
      </c>
      <c r="O1925">
        <f t="shared" si="476"/>
        <v>41</v>
      </c>
      <c r="P1925">
        <f t="shared" si="477"/>
        <v>2</v>
      </c>
      <c r="Q1925">
        <f>IF(G1925="B",VLOOKUP(F1925,room_rates!$A$2:$G$8,3,FALSE),IF(G1925="P",VLOOKUP(F1925,room_rates!$A$2:$G$8,6,FALSE),IF(G1925="M",VLOOKUP(F1925,room_rates!$A$2:$G$8,7,FALSE),"")))</f>
        <v>220</v>
      </c>
      <c r="R1925">
        <f t="shared" si="478"/>
        <v>0</v>
      </c>
      <c r="S1925">
        <f>IF(J1925="Online Travel Agency",VLOOKUP(F1925,room_rates!$A$2:$G$8,3,FALSE)*15%,0)</f>
        <v>0</v>
      </c>
      <c r="T1925">
        <f t="shared" si="479"/>
        <v>0</v>
      </c>
      <c r="U1925">
        <f t="shared" si="480"/>
        <v>880</v>
      </c>
      <c r="V1925">
        <f t="shared" si="481"/>
        <v>4</v>
      </c>
    </row>
    <row r="1926" spans="1:22" ht="14.25" customHeight="1" x14ac:dyDescent="0.35">
      <c r="A1926" s="1">
        <v>1006830</v>
      </c>
      <c r="B1926" s="3">
        <v>45787</v>
      </c>
      <c r="C1926" s="3">
        <v>45787</v>
      </c>
      <c r="D1926" s="3">
        <v>45789</v>
      </c>
      <c r="E1926" s="1" t="s">
        <v>21</v>
      </c>
      <c r="F1926" s="1">
        <v>5</v>
      </c>
      <c r="G1926" s="1" t="s">
        <v>23</v>
      </c>
      <c r="H1926" s="1">
        <v>0</v>
      </c>
      <c r="I1926" s="1">
        <f t="shared" si="475"/>
        <v>0</v>
      </c>
      <c r="J1926" s="1" t="s">
        <v>20</v>
      </c>
      <c r="K1926" s="1">
        <v>1</v>
      </c>
      <c r="L1926" s="1" t="s">
        <v>19</v>
      </c>
      <c r="M1926" s="1" t="b">
        <v>0</v>
      </c>
      <c r="N1926" s="2" t="s">
        <v>17</v>
      </c>
      <c r="O1926">
        <f t="shared" si="476"/>
        <v>0</v>
      </c>
      <c r="P1926">
        <f t="shared" si="477"/>
        <v>2</v>
      </c>
      <c r="Q1926">
        <f>IF(G1926="B",VLOOKUP(F1926,room_rates!$A$2:$G$8,3,FALSE),IF(G1926="P",VLOOKUP(F1926,room_rates!$A$2:$G$8,6,FALSE),IF(G1926="M",VLOOKUP(F1926,room_rates!$A$2:$G$8,7,FALSE),"")))</f>
        <v>240</v>
      </c>
      <c r="R1926">
        <f t="shared" si="478"/>
        <v>0</v>
      </c>
      <c r="S1926">
        <f>IF(J1926="Online Travel Agency",VLOOKUP(F1926,room_rates!$A$2:$G$8,3,FALSE)*15%,0)</f>
        <v>0</v>
      </c>
      <c r="T1926">
        <f t="shared" si="479"/>
        <v>0</v>
      </c>
      <c r="U1926">
        <f t="shared" si="480"/>
        <v>480</v>
      </c>
      <c r="V1926">
        <f t="shared" si="481"/>
        <v>2</v>
      </c>
    </row>
    <row r="1927" spans="1:22" ht="14.25" customHeight="1" x14ac:dyDescent="0.35">
      <c r="A1927" s="1">
        <v>1006837</v>
      </c>
      <c r="B1927" s="3">
        <v>45748</v>
      </c>
      <c r="C1927" s="3">
        <v>45787</v>
      </c>
      <c r="D1927" s="3">
        <v>45794</v>
      </c>
      <c r="E1927" s="1" t="s">
        <v>18</v>
      </c>
      <c r="F1927" s="1">
        <v>2</v>
      </c>
      <c r="G1927" s="1" t="s">
        <v>23</v>
      </c>
      <c r="H1927" s="1">
        <v>0</v>
      </c>
      <c r="I1927" s="1">
        <f t="shared" si="475"/>
        <v>0</v>
      </c>
      <c r="J1927" s="1" t="s">
        <v>15</v>
      </c>
      <c r="K1927" s="1">
        <v>1</v>
      </c>
      <c r="L1927" s="1" t="s">
        <v>19</v>
      </c>
      <c r="M1927" s="1" t="b">
        <v>1</v>
      </c>
      <c r="N1927" s="2" t="s">
        <v>17</v>
      </c>
      <c r="O1927">
        <f t="shared" si="476"/>
        <v>39</v>
      </c>
      <c r="P1927">
        <f t="shared" si="477"/>
        <v>7</v>
      </c>
      <c r="Q1927">
        <f>IF(G1927="B",VLOOKUP(F1927,room_rates!$A$2:$G$8,3,FALSE),IF(G1927="P",VLOOKUP(F1927,room_rates!$A$2:$G$8,6,FALSE),IF(G1927="M",VLOOKUP(F1927,room_rates!$A$2:$G$8,7,FALSE),"")))</f>
        <v>140</v>
      </c>
      <c r="R1927">
        <f t="shared" si="478"/>
        <v>0</v>
      </c>
      <c r="S1927">
        <f>IF(J1927="Online Travel Agency",VLOOKUP(F1927,room_rates!$A$2:$G$8,3,FALSE)*15%,0)</f>
        <v>0</v>
      </c>
      <c r="T1927">
        <f t="shared" si="479"/>
        <v>1.4000000000000001</v>
      </c>
      <c r="U1927">
        <f t="shared" si="480"/>
        <v>970.19999999999993</v>
      </c>
      <c r="V1927">
        <f t="shared" si="481"/>
        <v>7</v>
      </c>
    </row>
    <row r="1928" spans="1:22" ht="14.25" customHeight="1" x14ac:dyDescent="0.35">
      <c r="A1928" s="1">
        <v>1006849</v>
      </c>
      <c r="B1928" s="3">
        <v>45787</v>
      </c>
      <c r="C1928" s="3">
        <v>45787</v>
      </c>
      <c r="D1928" s="3">
        <v>45794</v>
      </c>
      <c r="E1928" s="1" t="s">
        <v>21</v>
      </c>
      <c r="F1928" s="1">
        <v>4</v>
      </c>
      <c r="G1928" s="1" t="s">
        <v>23</v>
      </c>
      <c r="H1928" s="1">
        <v>0</v>
      </c>
      <c r="I1928" s="1">
        <f t="shared" si="475"/>
        <v>0</v>
      </c>
      <c r="J1928" s="1" t="s">
        <v>20</v>
      </c>
      <c r="K1928" s="1">
        <v>3</v>
      </c>
      <c r="L1928" s="1" t="s">
        <v>16</v>
      </c>
      <c r="M1928" s="1" t="b">
        <v>0</v>
      </c>
      <c r="N1928" s="2" t="s">
        <v>17</v>
      </c>
      <c r="O1928">
        <f t="shared" si="476"/>
        <v>0</v>
      </c>
      <c r="P1928">
        <f t="shared" si="477"/>
        <v>7</v>
      </c>
      <c r="Q1928">
        <f>IF(G1928="B",VLOOKUP(F1928,room_rates!$A$2:$G$8,3,FALSE),IF(G1928="P",VLOOKUP(F1928,room_rates!$A$2:$G$8,6,FALSE),IF(G1928="M",VLOOKUP(F1928,room_rates!$A$2:$G$8,7,FALSE),"")))</f>
        <v>230</v>
      </c>
      <c r="R1928">
        <f t="shared" si="478"/>
        <v>0</v>
      </c>
      <c r="S1928">
        <f>IF(J1928="Online Travel Agency",VLOOKUP(F1928,room_rates!$A$2:$G$8,3,FALSE)*15%,0)</f>
        <v>0</v>
      </c>
      <c r="T1928">
        <f t="shared" si="479"/>
        <v>0</v>
      </c>
      <c r="U1928">
        <f t="shared" si="480"/>
        <v>4830</v>
      </c>
      <c r="V1928">
        <f t="shared" si="481"/>
        <v>21</v>
      </c>
    </row>
    <row r="1929" spans="1:22" ht="14.25" customHeight="1" x14ac:dyDescent="0.35">
      <c r="A1929" s="1">
        <v>1006880</v>
      </c>
      <c r="B1929" s="3">
        <v>45782</v>
      </c>
      <c r="C1929" s="3">
        <v>45787</v>
      </c>
      <c r="D1929" s="3">
        <v>45788</v>
      </c>
      <c r="E1929" s="1" t="s">
        <v>18</v>
      </c>
      <c r="F1929" s="1">
        <v>2</v>
      </c>
      <c r="G1929" s="1" t="s">
        <v>23</v>
      </c>
      <c r="H1929" s="1">
        <v>0</v>
      </c>
      <c r="I1929" s="1">
        <f t="shared" si="475"/>
        <v>0</v>
      </c>
      <c r="J1929" s="1" t="s">
        <v>24</v>
      </c>
      <c r="K1929" s="1">
        <v>2</v>
      </c>
      <c r="L1929" s="1" t="s">
        <v>19</v>
      </c>
      <c r="M1929" s="1" t="b">
        <v>0</v>
      </c>
      <c r="N1929" s="2" t="s">
        <v>17</v>
      </c>
      <c r="O1929">
        <f t="shared" si="476"/>
        <v>5</v>
      </c>
      <c r="P1929">
        <f t="shared" si="477"/>
        <v>1</v>
      </c>
      <c r="Q1929">
        <f>IF(G1929="B",VLOOKUP(F1929,room_rates!$A$2:$G$8,3,FALSE),IF(G1929="P",VLOOKUP(F1929,room_rates!$A$2:$G$8,6,FALSE),IF(G1929="M",VLOOKUP(F1929,room_rates!$A$2:$G$8,7,FALSE),"")))</f>
        <v>140</v>
      </c>
      <c r="R1929">
        <f t="shared" si="478"/>
        <v>0</v>
      </c>
      <c r="S1929">
        <f>IF(J1929="Online Travel Agency",VLOOKUP(F1929,room_rates!$A$2:$G$8,3,FALSE)*15%,0)</f>
        <v>21</v>
      </c>
      <c r="T1929">
        <f t="shared" si="479"/>
        <v>0</v>
      </c>
      <c r="U1929">
        <f t="shared" si="480"/>
        <v>238</v>
      </c>
      <c r="V1929">
        <f t="shared" si="481"/>
        <v>2</v>
      </c>
    </row>
    <row r="1930" spans="1:22" ht="14.25" hidden="1" customHeight="1" x14ac:dyDescent="0.35">
      <c r="A1930" s="1">
        <v>1006974</v>
      </c>
      <c r="B1930" s="3">
        <v>45782</v>
      </c>
      <c r="C1930" s="3">
        <v>45787</v>
      </c>
      <c r="E1930" s="1" t="s">
        <v>18</v>
      </c>
      <c r="F1930" s="1">
        <v>1</v>
      </c>
      <c r="H1930" s="1">
        <v>0</v>
      </c>
      <c r="I1930" s="1"/>
      <c r="J1930" s="2" t="s">
        <v>15</v>
      </c>
      <c r="K1930" s="1">
        <v>3</v>
      </c>
      <c r="L1930" s="1" t="s">
        <v>16</v>
      </c>
      <c r="N1930" s="2" t="s">
        <v>22</v>
      </c>
    </row>
    <row r="1931" spans="1:22" ht="14.25" hidden="1" customHeight="1" x14ac:dyDescent="0.35">
      <c r="A1931" s="1">
        <v>1007038</v>
      </c>
      <c r="B1931" s="3">
        <v>45746</v>
      </c>
      <c r="C1931" s="3">
        <v>45787</v>
      </c>
      <c r="E1931" s="1" t="s">
        <v>18</v>
      </c>
      <c r="F1931" s="1">
        <v>2</v>
      </c>
      <c r="H1931" s="1">
        <v>0</v>
      </c>
      <c r="I1931" s="1"/>
      <c r="J1931" s="2" t="s">
        <v>15</v>
      </c>
      <c r="K1931" s="1">
        <v>2</v>
      </c>
      <c r="L1931" s="1" t="s">
        <v>16</v>
      </c>
      <c r="N1931" s="2" t="s">
        <v>22</v>
      </c>
    </row>
    <row r="1932" spans="1:22" ht="14.25" hidden="1" customHeight="1" x14ac:dyDescent="0.35">
      <c r="A1932" s="1">
        <v>1007101</v>
      </c>
      <c r="B1932" s="3">
        <v>45787</v>
      </c>
      <c r="C1932" s="3">
        <v>45787</v>
      </c>
      <c r="E1932" s="1" t="s">
        <v>18</v>
      </c>
      <c r="F1932" s="1">
        <v>1</v>
      </c>
      <c r="H1932" s="1">
        <v>0</v>
      </c>
      <c r="I1932" s="1"/>
      <c r="J1932" s="2" t="s">
        <v>15</v>
      </c>
      <c r="K1932" s="1">
        <v>2</v>
      </c>
      <c r="L1932" s="1" t="s">
        <v>19</v>
      </c>
      <c r="N1932" s="2" t="s">
        <v>22</v>
      </c>
    </row>
    <row r="1933" spans="1:22" ht="14.25" hidden="1" customHeight="1" x14ac:dyDescent="0.35">
      <c r="A1933" s="1">
        <v>1007107</v>
      </c>
      <c r="B1933" s="3">
        <v>45748</v>
      </c>
      <c r="C1933" s="3">
        <v>45787</v>
      </c>
      <c r="E1933" s="1" t="s">
        <v>18</v>
      </c>
      <c r="F1933" s="1">
        <v>1</v>
      </c>
      <c r="H1933" s="1">
        <v>0</v>
      </c>
      <c r="I1933" s="1"/>
      <c r="J1933" s="2" t="s">
        <v>15</v>
      </c>
      <c r="K1933" s="1">
        <v>2</v>
      </c>
      <c r="L1933" s="1" t="s">
        <v>16</v>
      </c>
      <c r="N1933" s="2" t="s">
        <v>22</v>
      </c>
    </row>
    <row r="1934" spans="1:22" ht="14.25" hidden="1" customHeight="1" x14ac:dyDescent="0.35">
      <c r="A1934" s="1">
        <v>1007118</v>
      </c>
      <c r="B1934" s="3">
        <v>45787</v>
      </c>
      <c r="C1934" s="3">
        <v>45787</v>
      </c>
      <c r="E1934" s="1" t="s">
        <v>18</v>
      </c>
      <c r="F1934" s="1">
        <v>1</v>
      </c>
      <c r="H1934" s="1">
        <v>0</v>
      </c>
      <c r="I1934" s="1"/>
      <c r="J1934" s="2" t="s">
        <v>15</v>
      </c>
      <c r="K1934" s="1">
        <v>3</v>
      </c>
      <c r="L1934" s="1" t="s">
        <v>16</v>
      </c>
      <c r="N1934" s="2" t="s">
        <v>22</v>
      </c>
    </row>
    <row r="1935" spans="1:22" ht="14.25" hidden="1" customHeight="1" x14ac:dyDescent="0.35">
      <c r="A1935" s="1">
        <v>1007149</v>
      </c>
      <c r="B1935" s="3">
        <v>45782</v>
      </c>
      <c r="C1935" s="3">
        <v>45787</v>
      </c>
      <c r="E1935" s="1" t="s">
        <v>18</v>
      </c>
      <c r="F1935" s="1">
        <v>1</v>
      </c>
      <c r="H1935" s="1">
        <v>0</v>
      </c>
      <c r="I1935" s="1"/>
      <c r="J1935" s="2" t="s">
        <v>15</v>
      </c>
      <c r="K1935" s="1">
        <v>1</v>
      </c>
      <c r="L1935" s="1" t="s">
        <v>19</v>
      </c>
      <c r="N1935" s="2" t="s">
        <v>22</v>
      </c>
    </row>
    <row r="1936" spans="1:22" ht="14.25" customHeight="1" x14ac:dyDescent="0.35">
      <c r="A1936" s="1">
        <v>1004974</v>
      </c>
      <c r="B1936" s="3">
        <v>45773</v>
      </c>
      <c r="C1936" s="3">
        <v>45788</v>
      </c>
      <c r="D1936" s="3">
        <v>45789</v>
      </c>
      <c r="E1936" s="1" t="s">
        <v>18</v>
      </c>
      <c r="F1936" s="1">
        <v>1</v>
      </c>
      <c r="G1936" s="1" t="s">
        <v>23</v>
      </c>
      <c r="H1936" s="1">
        <v>0</v>
      </c>
      <c r="I1936" s="1">
        <f t="shared" ref="I1936:I1966" si="482">H1936/100</f>
        <v>0</v>
      </c>
      <c r="J1936" s="1" t="s">
        <v>24</v>
      </c>
      <c r="K1936" s="1">
        <v>1</v>
      </c>
      <c r="L1936" s="1" t="s">
        <v>19</v>
      </c>
      <c r="M1936" s="1" t="b">
        <v>0</v>
      </c>
      <c r="N1936" s="2" t="s">
        <v>17</v>
      </c>
      <c r="O1936">
        <f t="shared" ref="O1936:O1966" si="483">C1936-B1936</f>
        <v>15</v>
      </c>
      <c r="P1936">
        <f t="shared" ref="P1936:P1966" si="484">D1936-C1936</f>
        <v>1</v>
      </c>
      <c r="Q1936">
        <f>IF(G1936="B",VLOOKUP(F1936,room_rates!$A$2:$G$8,3,FALSE),IF(G1936="P",VLOOKUP(F1936,room_rates!$A$2:$G$8,6,FALSE),IF(G1936="M",VLOOKUP(F1936,room_rates!$A$2:$G$8,7,FALSE),"")))</f>
        <v>120</v>
      </c>
      <c r="R1936">
        <f t="shared" ref="R1936:R1966" si="485">Q1936*(H1936/100)</f>
        <v>0</v>
      </c>
      <c r="S1936">
        <f>IF(J1936="Online Travel Agency",VLOOKUP(F1936,room_rates!$A$2:$G$8,3,FALSE)*15%,0)</f>
        <v>18</v>
      </c>
      <c r="T1936">
        <f t="shared" ref="T1936:T1966" si="486">IF(M1936=TRUE, Q1936*1%,0)</f>
        <v>0</v>
      </c>
      <c r="U1936">
        <f t="shared" ref="U1936:U1966" si="487">(Q1936-R1936-S1936-T1936)*V1936</f>
        <v>102</v>
      </c>
      <c r="V1936">
        <f t="shared" ref="V1936:V1966" si="488">K1936*P1936</f>
        <v>1</v>
      </c>
    </row>
    <row r="1937" spans="1:22" ht="14.25" customHeight="1" x14ac:dyDescent="0.35">
      <c r="A1937" s="1">
        <v>1005032</v>
      </c>
      <c r="B1937" s="3">
        <v>45776</v>
      </c>
      <c r="C1937" s="3">
        <v>45788</v>
      </c>
      <c r="D1937" s="3">
        <v>45791</v>
      </c>
      <c r="E1937" s="1" t="s">
        <v>18</v>
      </c>
      <c r="F1937" s="1">
        <v>1</v>
      </c>
      <c r="G1937" s="1" t="s">
        <v>23</v>
      </c>
      <c r="H1937" s="1">
        <v>0</v>
      </c>
      <c r="I1937" s="1">
        <f t="shared" si="482"/>
        <v>0</v>
      </c>
      <c r="J1937" s="1" t="s">
        <v>24</v>
      </c>
      <c r="K1937" s="1">
        <v>2</v>
      </c>
      <c r="L1937" s="1" t="s">
        <v>19</v>
      </c>
      <c r="M1937" s="1" t="b">
        <v>0</v>
      </c>
      <c r="N1937" s="2" t="s">
        <v>17</v>
      </c>
      <c r="O1937">
        <f t="shared" si="483"/>
        <v>12</v>
      </c>
      <c r="P1937">
        <f t="shared" si="484"/>
        <v>3</v>
      </c>
      <c r="Q1937">
        <f>IF(G1937="B",VLOOKUP(F1937,room_rates!$A$2:$G$8,3,FALSE),IF(G1937="P",VLOOKUP(F1937,room_rates!$A$2:$G$8,6,FALSE),IF(G1937="M",VLOOKUP(F1937,room_rates!$A$2:$G$8,7,FALSE),"")))</f>
        <v>120</v>
      </c>
      <c r="R1937">
        <f t="shared" si="485"/>
        <v>0</v>
      </c>
      <c r="S1937">
        <f>IF(J1937="Online Travel Agency",VLOOKUP(F1937,room_rates!$A$2:$G$8,3,FALSE)*15%,0)</f>
        <v>18</v>
      </c>
      <c r="T1937">
        <f t="shared" si="486"/>
        <v>0</v>
      </c>
      <c r="U1937">
        <f t="shared" si="487"/>
        <v>612</v>
      </c>
      <c r="V1937">
        <f t="shared" si="488"/>
        <v>6</v>
      </c>
    </row>
    <row r="1938" spans="1:22" ht="14.25" customHeight="1" x14ac:dyDescent="0.35">
      <c r="A1938" s="1">
        <v>1005277</v>
      </c>
      <c r="B1938" s="3">
        <v>45773</v>
      </c>
      <c r="C1938" s="3">
        <v>45788</v>
      </c>
      <c r="D1938" s="3">
        <v>45791</v>
      </c>
      <c r="E1938" s="1" t="s">
        <v>21</v>
      </c>
      <c r="F1938" s="1">
        <v>3</v>
      </c>
      <c r="G1938" s="1" t="s">
        <v>23</v>
      </c>
      <c r="H1938" s="1">
        <v>0</v>
      </c>
      <c r="I1938" s="1">
        <f t="shared" si="482"/>
        <v>0</v>
      </c>
      <c r="J1938" s="1" t="s">
        <v>15</v>
      </c>
      <c r="K1938" s="1">
        <v>1</v>
      </c>
      <c r="L1938" s="1" t="s">
        <v>19</v>
      </c>
      <c r="M1938" s="1" t="b">
        <v>0</v>
      </c>
      <c r="N1938" s="2" t="s">
        <v>17</v>
      </c>
      <c r="O1938">
        <f t="shared" si="483"/>
        <v>15</v>
      </c>
      <c r="P1938">
        <f t="shared" si="484"/>
        <v>3</v>
      </c>
      <c r="Q1938">
        <f>IF(G1938="B",VLOOKUP(F1938,room_rates!$A$2:$G$8,3,FALSE),IF(G1938="P",VLOOKUP(F1938,room_rates!$A$2:$G$8,6,FALSE),IF(G1938="M",VLOOKUP(F1938,room_rates!$A$2:$G$8,7,FALSE),"")))</f>
        <v>220</v>
      </c>
      <c r="R1938">
        <f t="shared" si="485"/>
        <v>0</v>
      </c>
      <c r="S1938">
        <f>IF(J1938="Online Travel Agency",VLOOKUP(F1938,room_rates!$A$2:$G$8,3,FALSE)*15%,0)</f>
        <v>0</v>
      </c>
      <c r="T1938">
        <f t="shared" si="486"/>
        <v>0</v>
      </c>
      <c r="U1938">
        <f t="shared" si="487"/>
        <v>660</v>
      </c>
      <c r="V1938">
        <f t="shared" si="488"/>
        <v>3</v>
      </c>
    </row>
    <row r="1939" spans="1:22" ht="14.25" customHeight="1" x14ac:dyDescent="0.35">
      <c r="A1939" s="1">
        <v>1005880</v>
      </c>
      <c r="B1939" s="3">
        <v>45788</v>
      </c>
      <c r="C1939" s="3">
        <v>45788</v>
      </c>
      <c r="D1939" s="3">
        <v>45789</v>
      </c>
      <c r="E1939" s="1" t="s">
        <v>18</v>
      </c>
      <c r="F1939" s="1">
        <v>2</v>
      </c>
      <c r="G1939" s="1" t="s">
        <v>23</v>
      </c>
      <c r="H1939" s="1">
        <v>0</v>
      </c>
      <c r="I1939" s="1">
        <f t="shared" si="482"/>
        <v>0</v>
      </c>
      <c r="J1939" s="1" t="s">
        <v>20</v>
      </c>
      <c r="K1939" s="1">
        <v>1</v>
      </c>
      <c r="L1939" s="1" t="s">
        <v>19</v>
      </c>
      <c r="M1939" s="1" t="b">
        <v>1</v>
      </c>
      <c r="N1939" s="2" t="s">
        <v>17</v>
      </c>
      <c r="O1939">
        <f t="shared" si="483"/>
        <v>0</v>
      </c>
      <c r="P1939">
        <f t="shared" si="484"/>
        <v>1</v>
      </c>
      <c r="Q1939">
        <f>IF(G1939="B",VLOOKUP(F1939,room_rates!$A$2:$G$8,3,FALSE),IF(G1939="P",VLOOKUP(F1939,room_rates!$A$2:$G$8,6,FALSE),IF(G1939="M",VLOOKUP(F1939,room_rates!$A$2:$G$8,7,FALSE),"")))</f>
        <v>140</v>
      </c>
      <c r="R1939">
        <f t="shared" si="485"/>
        <v>0</v>
      </c>
      <c r="S1939">
        <f>IF(J1939="Online Travel Agency",VLOOKUP(F1939,room_rates!$A$2:$G$8,3,FALSE)*15%,0)</f>
        <v>0</v>
      </c>
      <c r="T1939">
        <f t="shared" si="486"/>
        <v>1.4000000000000001</v>
      </c>
      <c r="U1939">
        <f t="shared" si="487"/>
        <v>138.6</v>
      </c>
      <c r="V1939">
        <f t="shared" si="488"/>
        <v>1</v>
      </c>
    </row>
    <row r="1940" spans="1:22" ht="14.25" customHeight="1" x14ac:dyDescent="0.35">
      <c r="A1940" s="1">
        <v>1005967</v>
      </c>
      <c r="B1940" s="3">
        <v>45782</v>
      </c>
      <c r="C1940" s="3">
        <v>45788</v>
      </c>
      <c r="D1940" s="3">
        <v>45789</v>
      </c>
      <c r="E1940" s="1" t="s">
        <v>18</v>
      </c>
      <c r="F1940" s="1">
        <v>1</v>
      </c>
      <c r="G1940" s="1" t="s">
        <v>23</v>
      </c>
      <c r="H1940" s="1">
        <v>0</v>
      </c>
      <c r="I1940" s="1">
        <f t="shared" si="482"/>
        <v>0</v>
      </c>
      <c r="J1940" s="1" t="s">
        <v>24</v>
      </c>
      <c r="K1940" s="1">
        <v>3</v>
      </c>
      <c r="L1940" s="1" t="s">
        <v>19</v>
      </c>
      <c r="M1940" s="1" t="b">
        <v>1</v>
      </c>
      <c r="N1940" s="2" t="s">
        <v>17</v>
      </c>
      <c r="O1940">
        <f t="shared" si="483"/>
        <v>6</v>
      </c>
      <c r="P1940">
        <f t="shared" si="484"/>
        <v>1</v>
      </c>
      <c r="Q1940">
        <f>IF(G1940="B",VLOOKUP(F1940,room_rates!$A$2:$G$8,3,FALSE),IF(G1940="P",VLOOKUP(F1940,room_rates!$A$2:$G$8,6,FALSE),IF(G1940="M",VLOOKUP(F1940,room_rates!$A$2:$G$8,7,FALSE),"")))</f>
        <v>120</v>
      </c>
      <c r="R1940">
        <f t="shared" si="485"/>
        <v>0</v>
      </c>
      <c r="S1940">
        <f>IF(J1940="Online Travel Agency",VLOOKUP(F1940,room_rates!$A$2:$G$8,3,FALSE)*15%,0)</f>
        <v>18</v>
      </c>
      <c r="T1940">
        <f t="shared" si="486"/>
        <v>1.2</v>
      </c>
      <c r="U1940">
        <f t="shared" si="487"/>
        <v>302.39999999999998</v>
      </c>
      <c r="V1940">
        <f t="shared" si="488"/>
        <v>3</v>
      </c>
    </row>
    <row r="1941" spans="1:22" ht="14.25" customHeight="1" x14ac:dyDescent="0.35">
      <c r="A1941" s="1">
        <v>1006075</v>
      </c>
      <c r="B1941" s="3">
        <v>45788</v>
      </c>
      <c r="C1941" s="3">
        <v>45788</v>
      </c>
      <c r="D1941" s="3">
        <v>45792</v>
      </c>
      <c r="E1941" s="1" t="s">
        <v>18</v>
      </c>
      <c r="F1941" s="1">
        <v>1</v>
      </c>
      <c r="G1941" s="1" t="s">
        <v>23</v>
      </c>
      <c r="H1941" s="1">
        <v>0</v>
      </c>
      <c r="I1941" s="1">
        <f t="shared" si="482"/>
        <v>0</v>
      </c>
      <c r="J1941" s="1" t="s">
        <v>20</v>
      </c>
      <c r="K1941" s="1">
        <v>1</v>
      </c>
      <c r="L1941" s="1" t="s">
        <v>16</v>
      </c>
      <c r="M1941" s="1" t="b">
        <v>0</v>
      </c>
      <c r="N1941" s="2" t="s">
        <v>17</v>
      </c>
      <c r="O1941">
        <f t="shared" si="483"/>
        <v>0</v>
      </c>
      <c r="P1941">
        <f t="shared" si="484"/>
        <v>4</v>
      </c>
      <c r="Q1941">
        <f>IF(G1941="B",VLOOKUP(F1941,room_rates!$A$2:$G$8,3,FALSE),IF(G1941="P",VLOOKUP(F1941,room_rates!$A$2:$G$8,6,FALSE),IF(G1941="M",VLOOKUP(F1941,room_rates!$A$2:$G$8,7,FALSE),"")))</f>
        <v>120</v>
      </c>
      <c r="R1941">
        <f t="shared" si="485"/>
        <v>0</v>
      </c>
      <c r="S1941">
        <f>IF(J1941="Online Travel Agency",VLOOKUP(F1941,room_rates!$A$2:$G$8,3,FALSE)*15%,0)</f>
        <v>0</v>
      </c>
      <c r="T1941">
        <f t="shared" si="486"/>
        <v>0</v>
      </c>
      <c r="U1941">
        <f t="shared" si="487"/>
        <v>480</v>
      </c>
      <c r="V1941">
        <f t="shared" si="488"/>
        <v>4</v>
      </c>
    </row>
    <row r="1942" spans="1:22" ht="14.25" customHeight="1" x14ac:dyDescent="0.35">
      <c r="A1942" s="1">
        <v>1006158</v>
      </c>
      <c r="B1942" s="3">
        <v>45776</v>
      </c>
      <c r="C1942" s="3">
        <v>45788</v>
      </c>
      <c r="D1942" s="3">
        <v>45792</v>
      </c>
      <c r="E1942" s="1" t="s">
        <v>18</v>
      </c>
      <c r="F1942" s="1">
        <v>1</v>
      </c>
      <c r="G1942" s="1" t="s">
        <v>23</v>
      </c>
      <c r="H1942" s="1">
        <v>0</v>
      </c>
      <c r="I1942" s="1">
        <f t="shared" si="482"/>
        <v>0</v>
      </c>
      <c r="J1942" s="1" t="s">
        <v>24</v>
      </c>
      <c r="K1942" s="1">
        <v>1</v>
      </c>
      <c r="L1942" s="1" t="s">
        <v>19</v>
      </c>
      <c r="M1942" s="1" t="b">
        <v>0</v>
      </c>
      <c r="N1942" s="2" t="s">
        <v>17</v>
      </c>
      <c r="O1942">
        <f t="shared" si="483"/>
        <v>12</v>
      </c>
      <c r="P1942">
        <f t="shared" si="484"/>
        <v>4</v>
      </c>
      <c r="Q1942">
        <f>IF(G1942="B",VLOOKUP(F1942,room_rates!$A$2:$G$8,3,FALSE),IF(G1942="P",VLOOKUP(F1942,room_rates!$A$2:$G$8,6,FALSE),IF(G1942="M",VLOOKUP(F1942,room_rates!$A$2:$G$8,7,FALSE),"")))</f>
        <v>120</v>
      </c>
      <c r="R1942">
        <f t="shared" si="485"/>
        <v>0</v>
      </c>
      <c r="S1942">
        <f>IF(J1942="Online Travel Agency",VLOOKUP(F1942,room_rates!$A$2:$G$8,3,FALSE)*15%,0)</f>
        <v>18</v>
      </c>
      <c r="T1942">
        <f t="shared" si="486"/>
        <v>0</v>
      </c>
      <c r="U1942">
        <f t="shared" si="487"/>
        <v>408</v>
      </c>
      <c r="V1942">
        <f t="shared" si="488"/>
        <v>4</v>
      </c>
    </row>
    <row r="1943" spans="1:22" ht="14.25" customHeight="1" x14ac:dyDescent="0.35">
      <c r="A1943" s="1">
        <v>1006441</v>
      </c>
      <c r="B1943" s="3">
        <v>45763</v>
      </c>
      <c r="C1943" s="3">
        <v>45788</v>
      </c>
      <c r="D1943" s="3">
        <v>45791</v>
      </c>
      <c r="E1943" s="1" t="s">
        <v>18</v>
      </c>
      <c r="F1943" s="1">
        <v>1</v>
      </c>
      <c r="G1943" s="1" t="s">
        <v>23</v>
      </c>
      <c r="H1943" s="1">
        <v>0</v>
      </c>
      <c r="I1943" s="1">
        <f t="shared" si="482"/>
        <v>0</v>
      </c>
      <c r="J1943" s="1" t="s">
        <v>15</v>
      </c>
      <c r="K1943" s="1">
        <v>1</v>
      </c>
      <c r="L1943" s="1" t="s">
        <v>16</v>
      </c>
      <c r="M1943" s="1" t="b">
        <v>1</v>
      </c>
      <c r="N1943" s="2" t="s">
        <v>17</v>
      </c>
      <c r="O1943">
        <f t="shared" si="483"/>
        <v>25</v>
      </c>
      <c r="P1943">
        <f t="shared" si="484"/>
        <v>3</v>
      </c>
      <c r="Q1943">
        <f>IF(G1943="B",VLOOKUP(F1943,room_rates!$A$2:$G$8,3,FALSE),IF(G1943="P",VLOOKUP(F1943,room_rates!$A$2:$G$8,6,FALSE),IF(G1943="M",VLOOKUP(F1943,room_rates!$A$2:$G$8,7,FALSE),"")))</f>
        <v>120</v>
      </c>
      <c r="R1943">
        <f t="shared" si="485"/>
        <v>0</v>
      </c>
      <c r="S1943">
        <f>IF(J1943="Online Travel Agency",VLOOKUP(F1943,room_rates!$A$2:$G$8,3,FALSE)*15%,0)</f>
        <v>0</v>
      </c>
      <c r="T1943">
        <f t="shared" si="486"/>
        <v>1.2</v>
      </c>
      <c r="U1943">
        <f t="shared" si="487"/>
        <v>356.4</v>
      </c>
      <c r="V1943">
        <f t="shared" si="488"/>
        <v>3</v>
      </c>
    </row>
    <row r="1944" spans="1:22" ht="14.25" customHeight="1" x14ac:dyDescent="0.35">
      <c r="A1944" s="1">
        <v>1006507</v>
      </c>
      <c r="B1944" s="3">
        <v>45766</v>
      </c>
      <c r="C1944" s="3">
        <v>45788</v>
      </c>
      <c r="D1944" s="3">
        <v>45792</v>
      </c>
      <c r="E1944" s="1" t="s">
        <v>18</v>
      </c>
      <c r="F1944" s="1">
        <v>1</v>
      </c>
      <c r="G1944" s="1" t="s">
        <v>23</v>
      </c>
      <c r="H1944" s="1">
        <v>0</v>
      </c>
      <c r="I1944" s="1">
        <f t="shared" si="482"/>
        <v>0</v>
      </c>
      <c r="J1944" s="1" t="s">
        <v>15</v>
      </c>
      <c r="K1944" s="1">
        <v>1</v>
      </c>
      <c r="L1944" s="1" t="s">
        <v>19</v>
      </c>
      <c r="M1944" s="1" t="b">
        <v>0</v>
      </c>
      <c r="N1944" s="2" t="s">
        <v>17</v>
      </c>
      <c r="O1944">
        <f t="shared" si="483"/>
        <v>22</v>
      </c>
      <c r="P1944">
        <f t="shared" si="484"/>
        <v>4</v>
      </c>
      <c r="Q1944">
        <f>IF(G1944="B",VLOOKUP(F1944,room_rates!$A$2:$G$8,3,FALSE),IF(G1944="P",VLOOKUP(F1944,room_rates!$A$2:$G$8,6,FALSE),IF(G1944="M",VLOOKUP(F1944,room_rates!$A$2:$G$8,7,FALSE),"")))</f>
        <v>120</v>
      </c>
      <c r="R1944">
        <f t="shared" si="485"/>
        <v>0</v>
      </c>
      <c r="S1944">
        <f>IF(J1944="Online Travel Agency",VLOOKUP(F1944,room_rates!$A$2:$G$8,3,FALSE)*15%,0)</f>
        <v>0</v>
      </c>
      <c r="T1944">
        <f t="shared" si="486"/>
        <v>0</v>
      </c>
      <c r="U1944">
        <f t="shared" si="487"/>
        <v>480</v>
      </c>
      <c r="V1944">
        <f t="shared" si="488"/>
        <v>4</v>
      </c>
    </row>
    <row r="1945" spans="1:22" ht="14.25" customHeight="1" x14ac:dyDescent="0.35">
      <c r="A1945" s="1">
        <v>1006563</v>
      </c>
      <c r="B1945" s="3">
        <v>45758</v>
      </c>
      <c r="C1945" s="3">
        <v>45788</v>
      </c>
      <c r="D1945" s="3">
        <v>45789</v>
      </c>
      <c r="E1945" s="1" t="s">
        <v>18</v>
      </c>
      <c r="F1945" s="1">
        <v>1</v>
      </c>
      <c r="G1945" s="1" t="s">
        <v>23</v>
      </c>
      <c r="H1945" s="1">
        <v>0</v>
      </c>
      <c r="I1945" s="1">
        <f t="shared" si="482"/>
        <v>0</v>
      </c>
      <c r="J1945" s="1" t="s">
        <v>15</v>
      </c>
      <c r="K1945" s="1">
        <v>2</v>
      </c>
      <c r="L1945" s="1" t="s">
        <v>19</v>
      </c>
      <c r="M1945" s="1" t="b">
        <v>0</v>
      </c>
      <c r="N1945" s="2" t="s">
        <v>17</v>
      </c>
      <c r="O1945">
        <f t="shared" si="483"/>
        <v>30</v>
      </c>
      <c r="P1945">
        <f t="shared" si="484"/>
        <v>1</v>
      </c>
      <c r="Q1945">
        <f>IF(G1945="B",VLOOKUP(F1945,room_rates!$A$2:$G$8,3,FALSE),IF(G1945="P",VLOOKUP(F1945,room_rates!$A$2:$G$8,6,FALSE),IF(G1945="M",VLOOKUP(F1945,room_rates!$A$2:$G$8,7,FALSE),"")))</f>
        <v>120</v>
      </c>
      <c r="R1945">
        <f t="shared" si="485"/>
        <v>0</v>
      </c>
      <c r="S1945">
        <f>IF(J1945="Online Travel Agency",VLOOKUP(F1945,room_rates!$A$2:$G$8,3,FALSE)*15%,0)</f>
        <v>0</v>
      </c>
      <c r="T1945">
        <f t="shared" si="486"/>
        <v>0</v>
      </c>
      <c r="U1945">
        <f t="shared" si="487"/>
        <v>240</v>
      </c>
      <c r="V1945">
        <f t="shared" si="488"/>
        <v>2</v>
      </c>
    </row>
    <row r="1946" spans="1:22" ht="14.25" customHeight="1" x14ac:dyDescent="0.35">
      <c r="A1946" s="1">
        <v>1005028</v>
      </c>
      <c r="B1946" s="3">
        <v>45784</v>
      </c>
      <c r="C1946" s="3">
        <v>45789</v>
      </c>
      <c r="D1946" s="3">
        <v>45793</v>
      </c>
      <c r="E1946" s="1" t="s">
        <v>18</v>
      </c>
      <c r="F1946" s="1">
        <v>1</v>
      </c>
      <c r="G1946" s="1" t="s">
        <v>23</v>
      </c>
      <c r="H1946" s="1">
        <v>0</v>
      </c>
      <c r="I1946" s="1">
        <f t="shared" si="482"/>
        <v>0</v>
      </c>
      <c r="J1946" s="1" t="s">
        <v>24</v>
      </c>
      <c r="K1946" s="1">
        <v>1</v>
      </c>
      <c r="L1946" s="1" t="s">
        <v>19</v>
      </c>
      <c r="M1946" s="1" t="b">
        <v>0</v>
      </c>
      <c r="N1946" s="2" t="s">
        <v>17</v>
      </c>
      <c r="O1946">
        <f t="shared" si="483"/>
        <v>5</v>
      </c>
      <c r="P1946">
        <f t="shared" si="484"/>
        <v>4</v>
      </c>
      <c r="Q1946">
        <f>IF(G1946="B",VLOOKUP(F1946,room_rates!$A$2:$G$8,3,FALSE),IF(G1946="P",VLOOKUP(F1946,room_rates!$A$2:$G$8,6,FALSE),IF(G1946="M",VLOOKUP(F1946,room_rates!$A$2:$G$8,7,FALSE),"")))</f>
        <v>120</v>
      </c>
      <c r="R1946">
        <f t="shared" si="485"/>
        <v>0</v>
      </c>
      <c r="S1946">
        <f>IF(J1946="Online Travel Agency",VLOOKUP(F1946,room_rates!$A$2:$G$8,3,FALSE)*15%,0)</f>
        <v>18</v>
      </c>
      <c r="T1946">
        <f t="shared" si="486"/>
        <v>0</v>
      </c>
      <c r="U1946">
        <f t="shared" si="487"/>
        <v>408</v>
      </c>
      <c r="V1946">
        <f t="shared" si="488"/>
        <v>4</v>
      </c>
    </row>
    <row r="1947" spans="1:22" ht="14.25" customHeight="1" x14ac:dyDescent="0.35">
      <c r="A1947" s="1">
        <v>1005173</v>
      </c>
      <c r="B1947" s="3">
        <v>45783</v>
      </c>
      <c r="C1947" s="3">
        <v>45789</v>
      </c>
      <c r="D1947" s="3">
        <v>45792</v>
      </c>
      <c r="E1947" s="1" t="s">
        <v>18</v>
      </c>
      <c r="F1947" s="1">
        <v>2</v>
      </c>
      <c r="G1947" s="1" t="s">
        <v>23</v>
      </c>
      <c r="H1947" s="1">
        <v>0</v>
      </c>
      <c r="I1947" s="1">
        <f t="shared" si="482"/>
        <v>0</v>
      </c>
      <c r="J1947" s="1" t="s">
        <v>24</v>
      </c>
      <c r="K1947" s="1">
        <v>1</v>
      </c>
      <c r="L1947" s="1" t="s">
        <v>19</v>
      </c>
      <c r="M1947" s="1" t="b">
        <v>0</v>
      </c>
      <c r="N1947" s="2" t="s">
        <v>17</v>
      </c>
      <c r="O1947">
        <f t="shared" si="483"/>
        <v>6</v>
      </c>
      <c r="P1947">
        <f t="shared" si="484"/>
        <v>3</v>
      </c>
      <c r="Q1947">
        <f>IF(G1947="B",VLOOKUP(F1947,room_rates!$A$2:$G$8,3,FALSE),IF(G1947="P",VLOOKUP(F1947,room_rates!$A$2:$G$8,6,FALSE),IF(G1947="M",VLOOKUP(F1947,room_rates!$A$2:$G$8,7,FALSE),"")))</f>
        <v>140</v>
      </c>
      <c r="R1947">
        <f t="shared" si="485"/>
        <v>0</v>
      </c>
      <c r="S1947">
        <f>IF(J1947="Online Travel Agency",VLOOKUP(F1947,room_rates!$A$2:$G$8,3,FALSE)*15%,0)</f>
        <v>21</v>
      </c>
      <c r="T1947">
        <f t="shared" si="486"/>
        <v>0</v>
      </c>
      <c r="U1947">
        <f t="shared" si="487"/>
        <v>357</v>
      </c>
      <c r="V1947">
        <f t="shared" si="488"/>
        <v>3</v>
      </c>
    </row>
    <row r="1948" spans="1:22" ht="14.25" customHeight="1" x14ac:dyDescent="0.35">
      <c r="A1948" s="1">
        <v>1005254</v>
      </c>
      <c r="B1948" s="3">
        <v>45789</v>
      </c>
      <c r="C1948" s="3">
        <v>45789</v>
      </c>
      <c r="D1948" s="3">
        <v>45796</v>
      </c>
      <c r="E1948" s="1" t="s">
        <v>18</v>
      </c>
      <c r="F1948" s="1">
        <v>1</v>
      </c>
      <c r="G1948" s="1" t="s">
        <v>23</v>
      </c>
      <c r="H1948" s="1">
        <v>0</v>
      </c>
      <c r="I1948" s="1">
        <f t="shared" si="482"/>
        <v>0</v>
      </c>
      <c r="J1948" s="1" t="s">
        <v>20</v>
      </c>
      <c r="K1948" s="1">
        <v>3</v>
      </c>
      <c r="L1948" s="1" t="s">
        <v>16</v>
      </c>
      <c r="M1948" s="1" t="b">
        <v>0</v>
      </c>
      <c r="N1948" s="2" t="s">
        <v>17</v>
      </c>
      <c r="O1948">
        <f t="shared" si="483"/>
        <v>0</v>
      </c>
      <c r="P1948">
        <f t="shared" si="484"/>
        <v>7</v>
      </c>
      <c r="Q1948">
        <f>IF(G1948="B",VLOOKUP(F1948,room_rates!$A$2:$G$8,3,FALSE),IF(G1948="P",VLOOKUP(F1948,room_rates!$A$2:$G$8,6,FALSE),IF(G1948="M",VLOOKUP(F1948,room_rates!$A$2:$G$8,7,FALSE),"")))</f>
        <v>120</v>
      </c>
      <c r="R1948">
        <f t="shared" si="485"/>
        <v>0</v>
      </c>
      <c r="S1948">
        <f>IF(J1948="Online Travel Agency",VLOOKUP(F1948,room_rates!$A$2:$G$8,3,FALSE)*15%,0)</f>
        <v>0</v>
      </c>
      <c r="T1948">
        <f t="shared" si="486"/>
        <v>0</v>
      </c>
      <c r="U1948">
        <f t="shared" si="487"/>
        <v>2520</v>
      </c>
      <c r="V1948">
        <f t="shared" si="488"/>
        <v>21</v>
      </c>
    </row>
    <row r="1949" spans="1:22" ht="14.25" customHeight="1" x14ac:dyDescent="0.35">
      <c r="A1949" s="1">
        <v>1005514</v>
      </c>
      <c r="B1949" s="3">
        <v>45789</v>
      </c>
      <c r="C1949" s="3">
        <v>45789</v>
      </c>
      <c r="D1949" s="3">
        <v>45795</v>
      </c>
      <c r="E1949" s="1" t="s">
        <v>21</v>
      </c>
      <c r="F1949" s="1">
        <v>3</v>
      </c>
      <c r="G1949" s="1" t="s">
        <v>23</v>
      </c>
      <c r="H1949" s="1">
        <v>0</v>
      </c>
      <c r="I1949" s="1">
        <f t="shared" si="482"/>
        <v>0</v>
      </c>
      <c r="J1949" s="1" t="s">
        <v>20</v>
      </c>
      <c r="K1949" s="1">
        <v>3</v>
      </c>
      <c r="L1949" s="1" t="s">
        <v>16</v>
      </c>
      <c r="M1949" s="1" t="b">
        <v>0</v>
      </c>
      <c r="N1949" s="2" t="s">
        <v>17</v>
      </c>
      <c r="O1949">
        <f t="shared" si="483"/>
        <v>0</v>
      </c>
      <c r="P1949">
        <f t="shared" si="484"/>
        <v>6</v>
      </c>
      <c r="Q1949">
        <f>IF(G1949="B",VLOOKUP(F1949,room_rates!$A$2:$G$8,3,FALSE),IF(G1949="P",VLOOKUP(F1949,room_rates!$A$2:$G$8,6,FALSE),IF(G1949="M",VLOOKUP(F1949,room_rates!$A$2:$G$8,7,FALSE),"")))</f>
        <v>220</v>
      </c>
      <c r="R1949">
        <f t="shared" si="485"/>
        <v>0</v>
      </c>
      <c r="S1949">
        <f>IF(J1949="Online Travel Agency",VLOOKUP(F1949,room_rates!$A$2:$G$8,3,FALSE)*15%,0)</f>
        <v>0</v>
      </c>
      <c r="T1949">
        <f t="shared" si="486"/>
        <v>0</v>
      </c>
      <c r="U1949">
        <f t="shared" si="487"/>
        <v>3960</v>
      </c>
      <c r="V1949">
        <f t="shared" si="488"/>
        <v>18</v>
      </c>
    </row>
    <row r="1950" spans="1:22" ht="14.25" customHeight="1" x14ac:dyDescent="0.35">
      <c r="A1950" s="1">
        <v>1005713</v>
      </c>
      <c r="B1950" s="3">
        <v>45767</v>
      </c>
      <c r="C1950" s="3">
        <v>45789</v>
      </c>
      <c r="D1950" s="3">
        <v>45791</v>
      </c>
      <c r="E1950" s="1" t="s">
        <v>18</v>
      </c>
      <c r="F1950" s="1">
        <v>1</v>
      </c>
      <c r="G1950" s="1" t="s">
        <v>23</v>
      </c>
      <c r="H1950" s="1">
        <v>0</v>
      </c>
      <c r="I1950" s="1">
        <f t="shared" si="482"/>
        <v>0</v>
      </c>
      <c r="J1950" s="1" t="s">
        <v>15</v>
      </c>
      <c r="K1950" s="1">
        <v>1</v>
      </c>
      <c r="L1950" s="1" t="s">
        <v>19</v>
      </c>
      <c r="M1950" s="1" t="b">
        <v>0</v>
      </c>
      <c r="N1950" s="2" t="s">
        <v>17</v>
      </c>
      <c r="O1950">
        <f t="shared" si="483"/>
        <v>22</v>
      </c>
      <c r="P1950">
        <f t="shared" si="484"/>
        <v>2</v>
      </c>
      <c r="Q1950">
        <f>IF(G1950="B",VLOOKUP(F1950,room_rates!$A$2:$G$8,3,FALSE),IF(G1950="P",VLOOKUP(F1950,room_rates!$A$2:$G$8,6,FALSE),IF(G1950="M",VLOOKUP(F1950,room_rates!$A$2:$G$8,7,FALSE),"")))</f>
        <v>120</v>
      </c>
      <c r="R1950">
        <f t="shared" si="485"/>
        <v>0</v>
      </c>
      <c r="S1950">
        <f>IF(J1950="Online Travel Agency",VLOOKUP(F1950,room_rates!$A$2:$G$8,3,FALSE)*15%,0)</f>
        <v>0</v>
      </c>
      <c r="T1950">
        <f t="shared" si="486"/>
        <v>0</v>
      </c>
      <c r="U1950">
        <f t="shared" si="487"/>
        <v>240</v>
      </c>
      <c r="V1950">
        <f t="shared" si="488"/>
        <v>2</v>
      </c>
    </row>
    <row r="1951" spans="1:22" ht="14.25" customHeight="1" x14ac:dyDescent="0.35">
      <c r="A1951" s="1">
        <v>1005778</v>
      </c>
      <c r="B1951" s="3">
        <v>45787</v>
      </c>
      <c r="C1951" s="3">
        <v>45789</v>
      </c>
      <c r="D1951" s="3">
        <v>45795</v>
      </c>
      <c r="E1951" s="1" t="s">
        <v>18</v>
      </c>
      <c r="F1951" s="1">
        <v>2</v>
      </c>
      <c r="G1951" s="1" t="s">
        <v>23</v>
      </c>
      <c r="H1951" s="1">
        <v>0</v>
      </c>
      <c r="I1951" s="1">
        <f t="shared" si="482"/>
        <v>0</v>
      </c>
      <c r="J1951" s="1" t="s">
        <v>15</v>
      </c>
      <c r="K1951" s="1">
        <v>3</v>
      </c>
      <c r="L1951" s="1" t="s">
        <v>16</v>
      </c>
      <c r="M1951" s="1" t="b">
        <v>0</v>
      </c>
      <c r="N1951" s="2" t="s">
        <v>17</v>
      </c>
      <c r="O1951">
        <f t="shared" si="483"/>
        <v>2</v>
      </c>
      <c r="P1951">
        <f t="shared" si="484"/>
        <v>6</v>
      </c>
      <c r="Q1951">
        <f>IF(G1951="B",VLOOKUP(F1951,room_rates!$A$2:$G$8,3,FALSE),IF(G1951="P",VLOOKUP(F1951,room_rates!$A$2:$G$8,6,FALSE),IF(G1951="M",VLOOKUP(F1951,room_rates!$A$2:$G$8,7,FALSE),"")))</f>
        <v>140</v>
      </c>
      <c r="R1951">
        <f t="shared" si="485"/>
        <v>0</v>
      </c>
      <c r="S1951">
        <f>IF(J1951="Online Travel Agency",VLOOKUP(F1951,room_rates!$A$2:$G$8,3,FALSE)*15%,0)</f>
        <v>0</v>
      </c>
      <c r="T1951">
        <f t="shared" si="486"/>
        <v>0</v>
      </c>
      <c r="U1951">
        <f t="shared" si="487"/>
        <v>2520</v>
      </c>
      <c r="V1951">
        <f t="shared" si="488"/>
        <v>18</v>
      </c>
    </row>
    <row r="1952" spans="1:22" ht="14.25" customHeight="1" x14ac:dyDescent="0.35">
      <c r="A1952" s="1">
        <v>1006093</v>
      </c>
      <c r="B1952" s="3">
        <v>45769</v>
      </c>
      <c r="C1952" s="3">
        <v>45789</v>
      </c>
      <c r="D1952" s="3">
        <v>45795</v>
      </c>
      <c r="E1952" s="1" t="s">
        <v>18</v>
      </c>
      <c r="F1952" s="1">
        <v>2</v>
      </c>
      <c r="G1952" s="1" t="s">
        <v>23</v>
      </c>
      <c r="H1952" s="1">
        <v>0</v>
      </c>
      <c r="I1952" s="1">
        <f t="shared" si="482"/>
        <v>0</v>
      </c>
      <c r="J1952" s="1" t="s">
        <v>24</v>
      </c>
      <c r="K1952" s="1">
        <v>3</v>
      </c>
      <c r="L1952" s="1" t="s">
        <v>16</v>
      </c>
      <c r="M1952" s="1" t="b">
        <v>0</v>
      </c>
      <c r="N1952" s="2" t="s">
        <v>17</v>
      </c>
      <c r="O1952">
        <f t="shared" si="483"/>
        <v>20</v>
      </c>
      <c r="P1952">
        <f t="shared" si="484"/>
        <v>6</v>
      </c>
      <c r="Q1952">
        <f>IF(G1952="B",VLOOKUP(F1952,room_rates!$A$2:$G$8,3,FALSE),IF(G1952="P",VLOOKUP(F1952,room_rates!$A$2:$G$8,6,FALSE),IF(G1952="M",VLOOKUP(F1952,room_rates!$A$2:$G$8,7,FALSE),"")))</f>
        <v>140</v>
      </c>
      <c r="R1952">
        <f t="shared" si="485"/>
        <v>0</v>
      </c>
      <c r="S1952">
        <f>IF(J1952="Online Travel Agency",VLOOKUP(F1952,room_rates!$A$2:$G$8,3,FALSE)*15%,0)</f>
        <v>21</v>
      </c>
      <c r="T1952">
        <f t="shared" si="486"/>
        <v>0</v>
      </c>
      <c r="U1952">
        <f t="shared" si="487"/>
        <v>2142</v>
      </c>
      <c r="V1952">
        <f t="shared" si="488"/>
        <v>18</v>
      </c>
    </row>
    <row r="1953" spans="1:22" ht="14.25" customHeight="1" x14ac:dyDescent="0.35">
      <c r="A1953" s="1">
        <v>1006279</v>
      </c>
      <c r="B1953" s="3">
        <v>45754</v>
      </c>
      <c r="C1953" s="3">
        <v>45789</v>
      </c>
      <c r="D1953" s="3">
        <v>45793</v>
      </c>
      <c r="E1953" s="1" t="s">
        <v>18</v>
      </c>
      <c r="F1953" s="1">
        <v>1</v>
      </c>
      <c r="G1953" s="1" t="s">
        <v>23</v>
      </c>
      <c r="H1953" s="1">
        <v>0</v>
      </c>
      <c r="I1953" s="1">
        <f t="shared" si="482"/>
        <v>0</v>
      </c>
      <c r="J1953" s="1" t="s">
        <v>15</v>
      </c>
      <c r="K1953" s="1">
        <v>3</v>
      </c>
      <c r="L1953" s="1" t="s">
        <v>19</v>
      </c>
      <c r="M1953" s="1" t="b">
        <v>1</v>
      </c>
      <c r="N1953" s="2" t="s">
        <v>17</v>
      </c>
      <c r="O1953">
        <f t="shared" si="483"/>
        <v>35</v>
      </c>
      <c r="P1953">
        <f t="shared" si="484"/>
        <v>4</v>
      </c>
      <c r="Q1953">
        <f>IF(G1953="B",VLOOKUP(F1953,room_rates!$A$2:$G$8,3,FALSE),IF(G1953="P",VLOOKUP(F1953,room_rates!$A$2:$G$8,6,FALSE),IF(G1953="M",VLOOKUP(F1953,room_rates!$A$2:$G$8,7,FALSE),"")))</f>
        <v>120</v>
      </c>
      <c r="R1953">
        <f t="shared" si="485"/>
        <v>0</v>
      </c>
      <c r="S1953">
        <f>IF(J1953="Online Travel Agency",VLOOKUP(F1953,room_rates!$A$2:$G$8,3,FALSE)*15%,0)</f>
        <v>0</v>
      </c>
      <c r="T1953">
        <f t="shared" si="486"/>
        <v>1.2</v>
      </c>
      <c r="U1953">
        <f t="shared" si="487"/>
        <v>1425.6</v>
      </c>
      <c r="V1953">
        <f t="shared" si="488"/>
        <v>12</v>
      </c>
    </row>
    <row r="1954" spans="1:22" ht="14.25" customHeight="1" x14ac:dyDescent="0.35">
      <c r="A1954" s="1">
        <v>1006574</v>
      </c>
      <c r="B1954" s="3">
        <v>45761</v>
      </c>
      <c r="C1954" s="3">
        <v>45789</v>
      </c>
      <c r="D1954" s="3">
        <v>45792</v>
      </c>
      <c r="E1954" s="1" t="s">
        <v>18</v>
      </c>
      <c r="F1954" s="1">
        <v>1</v>
      </c>
      <c r="G1954" s="1" t="s">
        <v>23</v>
      </c>
      <c r="H1954" s="1">
        <v>0</v>
      </c>
      <c r="I1954" s="1">
        <f t="shared" si="482"/>
        <v>0</v>
      </c>
      <c r="J1954" s="1" t="s">
        <v>15</v>
      </c>
      <c r="K1954" s="1">
        <v>1</v>
      </c>
      <c r="L1954" s="1" t="s">
        <v>19</v>
      </c>
      <c r="M1954" s="1" t="b">
        <v>1</v>
      </c>
      <c r="N1954" s="2" t="s">
        <v>17</v>
      </c>
      <c r="O1954">
        <f t="shared" si="483"/>
        <v>28</v>
      </c>
      <c r="P1954">
        <f t="shared" si="484"/>
        <v>3</v>
      </c>
      <c r="Q1954">
        <f>IF(G1954="B",VLOOKUP(F1954,room_rates!$A$2:$G$8,3,FALSE),IF(G1954="P",VLOOKUP(F1954,room_rates!$A$2:$G$8,6,FALSE),IF(G1954="M",VLOOKUP(F1954,room_rates!$A$2:$G$8,7,FALSE),"")))</f>
        <v>120</v>
      </c>
      <c r="R1954">
        <f t="shared" si="485"/>
        <v>0</v>
      </c>
      <c r="S1954">
        <f>IF(J1954="Online Travel Agency",VLOOKUP(F1954,room_rates!$A$2:$G$8,3,FALSE)*15%,0)</f>
        <v>0</v>
      </c>
      <c r="T1954">
        <f t="shared" si="486"/>
        <v>1.2</v>
      </c>
      <c r="U1954">
        <f t="shared" si="487"/>
        <v>356.4</v>
      </c>
      <c r="V1954">
        <f t="shared" si="488"/>
        <v>3</v>
      </c>
    </row>
    <row r="1955" spans="1:22" ht="14.25" customHeight="1" x14ac:dyDescent="0.35">
      <c r="A1955" s="1">
        <v>1004895</v>
      </c>
      <c r="B1955" s="3">
        <v>45770</v>
      </c>
      <c r="C1955" s="3">
        <v>45790</v>
      </c>
      <c r="D1955" s="3">
        <v>45793</v>
      </c>
      <c r="E1955" s="1" t="s">
        <v>18</v>
      </c>
      <c r="F1955" s="1">
        <v>2</v>
      </c>
      <c r="G1955" s="1" t="s">
        <v>23</v>
      </c>
      <c r="H1955" s="1">
        <v>0</v>
      </c>
      <c r="I1955" s="1">
        <f t="shared" si="482"/>
        <v>0</v>
      </c>
      <c r="J1955" s="1" t="s">
        <v>15</v>
      </c>
      <c r="K1955" s="1">
        <v>1</v>
      </c>
      <c r="L1955" s="1" t="s">
        <v>19</v>
      </c>
      <c r="M1955" s="1" t="b">
        <v>1</v>
      </c>
      <c r="N1955" s="2" t="s">
        <v>17</v>
      </c>
      <c r="O1955">
        <f t="shared" si="483"/>
        <v>20</v>
      </c>
      <c r="P1955">
        <f t="shared" si="484"/>
        <v>3</v>
      </c>
      <c r="Q1955">
        <f>IF(G1955="B",VLOOKUP(F1955,room_rates!$A$2:$G$8,3,FALSE),IF(G1955="P",VLOOKUP(F1955,room_rates!$A$2:$G$8,6,FALSE),IF(G1955="M",VLOOKUP(F1955,room_rates!$A$2:$G$8,7,FALSE),"")))</f>
        <v>140</v>
      </c>
      <c r="R1955">
        <f t="shared" si="485"/>
        <v>0</v>
      </c>
      <c r="S1955">
        <f>IF(J1955="Online Travel Agency",VLOOKUP(F1955,room_rates!$A$2:$G$8,3,FALSE)*15%,0)</f>
        <v>0</v>
      </c>
      <c r="T1955">
        <f t="shared" si="486"/>
        <v>1.4000000000000001</v>
      </c>
      <c r="U1955">
        <f t="shared" si="487"/>
        <v>415.79999999999995</v>
      </c>
      <c r="V1955">
        <f t="shared" si="488"/>
        <v>3</v>
      </c>
    </row>
    <row r="1956" spans="1:22" ht="14.25" customHeight="1" x14ac:dyDescent="0.35">
      <c r="A1956" s="1">
        <v>1004916</v>
      </c>
      <c r="B1956" s="3">
        <v>45784</v>
      </c>
      <c r="C1956" s="3">
        <v>45790</v>
      </c>
      <c r="D1956" s="3">
        <v>45794</v>
      </c>
      <c r="E1956" s="1" t="s">
        <v>18</v>
      </c>
      <c r="F1956" s="1">
        <v>1</v>
      </c>
      <c r="G1956" s="1" t="s">
        <v>23</v>
      </c>
      <c r="H1956" s="1">
        <v>0</v>
      </c>
      <c r="I1956" s="1">
        <f t="shared" si="482"/>
        <v>0</v>
      </c>
      <c r="J1956" s="1" t="s">
        <v>24</v>
      </c>
      <c r="K1956" s="1">
        <v>1</v>
      </c>
      <c r="L1956" s="1" t="s">
        <v>16</v>
      </c>
      <c r="M1956" s="1" t="b">
        <v>0</v>
      </c>
      <c r="N1956" s="2" t="s">
        <v>17</v>
      </c>
      <c r="O1956">
        <f t="shared" si="483"/>
        <v>6</v>
      </c>
      <c r="P1956">
        <f t="shared" si="484"/>
        <v>4</v>
      </c>
      <c r="Q1956">
        <f>IF(G1956="B",VLOOKUP(F1956,room_rates!$A$2:$G$8,3,FALSE),IF(G1956="P",VLOOKUP(F1956,room_rates!$A$2:$G$8,6,FALSE),IF(G1956="M",VLOOKUP(F1956,room_rates!$A$2:$G$8,7,FALSE),"")))</f>
        <v>120</v>
      </c>
      <c r="R1956">
        <f t="shared" si="485"/>
        <v>0</v>
      </c>
      <c r="S1956">
        <f>IF(J1956="Online Travel Agency",VLOOKUP(F1956,room_rates!$A$2:$G$8,3,FALSE)*15%,0)</f>
        <v>18</v>
      </c>
      <c r="T1956">
        <f t="shared" si="486"/>
        <v>0</v>
      </c>
      <c r="U1956">
        <f t="shared" si="487"/>
        <v>408</v>
      </c>
      <c r="V1956">
        <f t="shared" si="488"/>
        <v>4</v>
      </c>
    </row>
    <row r="1957" spans="1:22" ht="14.25" customHeight="1" x14ac:dyDescent="0.35">
      <c r="A1957" s="1">
        <v>1005092</v>
      </c>
      <c r="B1957" s="3">
        <v>45782</v>
      </c>
      <c r="C1957" s="3">
        <v>45790</v>
      </c>
      <c r="D1957" s="3">
        <v>45793</v>
      </c>
      <c r="E1957" s="1" t="s">
        <v>21</v>
      </c>
      <c r="F1957" s="1">
        <v>3</v>
      </c>
      <c r="G1957" s="1" t="s">
        <v>23</v>
      </c>
      <c r="H1957" s="1">
        <v>0</v>
      </c>
      <c r="I1957" s="1">
        <f t="shared" si="482"/>
        <v>0</v>
      </c>
      <c r="J1957" s="1" t="s">
        <v>24</v>
      </c>
      <c r="K1957" s="1">
        <v>1</v>
      </c>
      <c r="L1957" s="1" t="s">
        <v>19</v>
      </c>
      <c r="M1957" s="1" t="b">
        <v>0</v>
      </c>
      <c r="N1957" s="2" t="s">
        <v>17</v>
      </c>
      <c r="O1957">
        <f t="shared" si="483"/>
        <v>8</v>
      </c>
      <c r="P1957">
        <f t="shared" si="484"/>
        <v>3</v>
      </c>
      <c r="Q1957">
        <f>IF(G1957="B",VLOOKUP(F1957,room_rates!$A$2:$G$8,3,FALSE),IF(G1957="P",VLOOKUP(F1957,room_rates!$A$2:$G$8,6,FALSE),IF(G1957="M",VLOOKUP(F1957,room_rates!$A$2:$G$8,7,FALSE),"")))</f>
        <v>220</v>
      </c>
      <c r="R1957">
        <f t="shared" si="485"/>
        <v>0</v>
      </c>
      <c r="S1957">
        <f>IF(J1957="Online Travel Agency",VLOOKUP(F1957,room_rates!$A$2:$G$8,3,FALSE)*15%,0)</f>
        <v>33</v>
      </c>
      <c r="T1957">
        <f t="shared" si="486"/>
        <v>0</v>
      </c>
      <c r="U1957">
        <f t="shared" si="487"/>
        <v>561</v>
      </c>
      <c r="V1957">
        <f t="shared" si="488"/>
        <v>3</v>
      </c>
    </row>
    <row r="1958" spans="1:22" ht="14.25" customHeight="1" x14ac:dyDescent="0.35">
      <c r="A1958" s="1">
        <v>1005327</v>
      </c>
      <c r="B1958" s="3">
        <v>45785</v>
      </c>
      <c r="C1958" s="3">
        <v>45790</v>
      </c>
      <c r="D1958" s="3">
        <v>45797</v>
      </c>
      <c r="E1958" s="1" t="s">
        <v>21</v>
      </c>
      <c r="F1958" s="1">
        <v>4</v>
      </c>
      <c r="G1958" s="1" t="s">
        <v>23</v>
      </c>
      <c r="H1958" s="1">
        <v>0</v>
      </c>
      <c r="I1958" s="1">
        <f t="shared" si="482"/>
        <v>0</v>
      </c>
      <c r="J1958" s="1" t="s">
        <v>24</v>
      </c>
      <c r="K1958" s="1">
        <v>2</v>
      </c>
      <c r="L1958" s="1" t="s">
        <v>16</v>
      </c>
      <c r="M1958" s="1" t="b">
        <v>0</v>
      </c>
      <c r="N1958" s="2" t="s">
        <v>17</v>
      </c>
      <c r="O1958">
        <f t="shared" si="483"/>
        <v>5</v>
      </c>
      <c r="P1958">
        <f t="shared" si="484"/>
        <v>7</v>
      </c>
      <c r="Q1958">
        <f>IF(G1958="B",VLOOKUP(F1958,room_rates!$A$2:$G$8,3,FALSE),IF(G1958="P",VLOOKUP(F1958,room_rates!$A$2:$G$8,6,FALSE),IF(G1958="M",VLOOKUP(F1958,room_rates!$A$2:$G$8,7,FALSE),"")))</f>
        <v>230</v>
      </c>
      <c r="R1958">
        <f t="shared" si="485"/>
        <v>0</v>
      </c>
      <c r="S1958">
        <f>IF(J1958="Online Travel Agency",VLOOKUP(F1958,room_rates!$A$2:$G$8,3,FALSE)*15%,0)</f>
        <v>34.5</v>
      </c>
      <c r="T1958">
        <f t="shared" si="486"/>
        <v>0</v>
      </c>
      <c r="U1958">
        <f t="shared" si="487"/>
        <v>2737</v>
      </c>
      <c r="V1958">
        <f t="shared" si="488"/>
        <v>14</v>
      </c>
    </row>
    <row r="1959" spans="1:22" ht="14.25" customHeight="1" x14ac:dyDescent="0.35">
      <c r="A1959" s="1">
        <v>1005657</v>
      </c>
      <c r="B1959" s="3">
        <v>45785</v>
      </c>
      <c r="C1959" s="3">
        <v>45790</v>
      </c>
      <c r="D1959" s="3">
        <v>45795</v>
      </c>
      <c r="E1959" s="1" t="s">
        <v>18</v>
      </c>
      <c r="F1959" s="1">
        <v>1</v>
      </c>
      <c r="G1959" s="1" t="s">
        <v>23</v>
      </c>
      <c r="H1959" s="1">
        <v>0</v>
      </c>
      <c r="I1959" s="1">
        <f t="shared" si="482"/>
        <v>0</v>
      </c>
      <c r="J1959" s="1" t="s">
        <v>15</v>
      </c>
      <c r="K1959" s="1">
        <v>1</v>
      </c>
      <c r="L1959" s="1" t="s">
        <v>16</v>
      </c>
      <c r="M1959" s="1" t="b">
        <v>0</v>
      </c>
      <c r="N1959" s="2" t="s">
        <v>17</v>
      </c>
      <c r="O1959">
        <f t="shared" si="483"/>
        <v>5</v>
      </c>
      <c r="P1959">
        <f t="shared" si="484"/>
        <v>5</v>
      </c>
      <c r="Q1959">
        <f>IF(G1959="B",VLOOKUP(F1959,room_rates!$A$2:$G$8,3,FALSE),IF(G1959="P",VLOOKUP(F1959,room_rates!$A$2:$G$8,6,FALSE),IF(G1959="M",VLOOKUP(F1959,room_rates!$A$2:$G$8,7,FALSE),"")))</f>
        <v>120</v>
      </c>
      <c r="R1959">
        <f t="shared" si="485"/>
        <v>0</v>
      </c>
      <c r="S1959">
        <f>IF(J1959="Online Travel Agency",VLOOKUP(F1959,room_rates!$A$2:$G$8,3,FALSE)*15%,0)</f>
        <v>0</v>
      </c>
      <c r="T1959">
        <f t="shared" si="486"/>
        <v>0</v>
      </c>
      <c r="U1959">
        <f t="shared" si="487"/>
        <v>600</v>
      </c>
      <c r="V1959">
        <f t="shared" si="488"/>
        <v>5</v>
      </c>
    </row>
    <row r="1960" spans="1:22" ht="14.25" customHeight="1" x14ac:dyDescent="0.35">
      <c r="A1960" s="1">
        <v>1005919</v>
      </c>
      <c r="B1960" s="3">
        <v>45790</v>
      </c>
      <c r="C1960" s="3">
        <v>45790</v>
      </c>
      <c r="D1960" s="3">
        <v>45791</v>
      </c>
      <c r="E1960" s="1" t="s">
        <v>18</v>
      </c>
      <c r="F1960" s="1">
        <v>1</v>
      </c>
      <c r="G1960" s="1" t="s">
        <v>23</v>
      </c>
      <c r="H1960" s="1">
        <v>0</v>
      </c>
      <c r="I1960" s="1">
        <f t="shared" si="482"/>
        <v>0</v>
      </c>
      <c r="J1960" s="1" t="s">
        <v>20</v>
      </c>
      <c r="K1960" s="1">
        <v>2</v>
      </c>
      <c r="L1960" s="1" t="s">
        <v>16</v>
      </c>
      <c r="M1960" s="1" t="b">
        <v>0</v>
      </c>
      <c r="N1960" s="2" t="s">
        <v>17</v>
      </c>
      <c r="O1960">
        <f t="shared" si="483"/>
        <v>0</v>
      </c>
      <c r="P1960">
        <f t="shared" si="484"/>
        <v>1</v>
      </c>
      <c r="Q1960">
        <f>IF(G1960="B",VLOOKUP(F1960,room_rates!$A$2:$G$8,3,FALSE),IF(G1960="P",VLOOKUP(F1960,room_rates!$A$2:$G$8,6,FALSE),IF(G1960="M",VLOOKUP(F1960,room_rates!$A$2:$G$8,7,FALSE),"")))</f>
        <v>120</v>
      </c>
      <c r="R1960">
        <f t="shared" si="485"/>
        <v>0</v>
      </c>
      <c r="S1960">
        <f>IF(J1960="Online Travel Agency",VLOOKUP(F1960,room_rates!$A$2:$G$8,3,FALSE)*15%,0)</f>
        <v>0</v>
      </c>
      <c r="T1960">
        <f t="shared" si="486"/>
        <v>0</v>
      </c>
      <c r="U1960">
        <f t="shared" si="487"/>
        <v>240</v>
      </c>
      <c r="V1960">
        <f t="shared" si="488"/>
        <v>2</v>
      </c>
    </row>
    <row r="1961" spans="1:22" ht="14.25" customHeight="1" x14ac:dyDescent="0.35">
      <c r="A1961" s="1">
        <v>1005950</v>
      </c>
      <c r="B1961" s="3">
        <v>45790</v>
      </c>
      <c r="C1961" s="3">
        <v>45790</v>
      </c>
      <c r="D1961" s="3">
        <v>45796</v>
      </c>
      <c r="E1961" s="1" t="s">
        <v>21</v>
      </c>
      <c r="F1961" s="1">
        <v>3</v>
      </c>
      <c r="G1961" s="1" t="s">
        <v>23</v>
      </c>
      <c r="H1961" s="1">
        <v>0</v>
      </c>
      <c r="I1961" s="1">
        <f t="shared" si="482"/>
        <v>0</v>
      </c>
      <c r="J1961" s="1" t="s">
        <v>20</v>
      </c>
      <c r="K1961" s="1">
        <v>1</v>
      </c>
      <c r="L1961" s="1" t="s">
        <v>16</v>
      </c>
      <c r="M1961" s="1" t="b">
        <v>0</v>
      </c>
      <c r="N1961" s="2" t="s">
        <v>17</v>
      </c>
      <c r="O1961">
        <f t="shared" si="483"/>
        <v>0</v>
      </c>
      <c r="P1961">
        <f t="shared" si="484"/>
        <v>6</v>
      </c>
      <c r="Q1961">
        <f>IF(G1961="B",VLOOKUP(F1961,room_rates!$A$2:$G$8,3,FALSE),IF(G1961="P",VLOOKUP(F1961,room_rates!$A$2:$G$8,6,FALSE),IF(G1961="M",VLOOKUP(F1961,room_rates!$A$2:$G$8,7,FALSE),"")))</f>
        <v>220</v>
      </c>
      <c r="R1961">
        <f t="shared" si="485"/>
        <v>0</v>
      </c>
      <c r="S1961">
        <f>IF(J1961="Online Travel Agency",VLOOKUP(F1961,room_rates!$A$2:$G$8,3,FALSE)*15%,0)</f>
        <v>0</v>
      </c>
      <c r="T1961">
        <f t="shared" si="486"/>
        <v>0</v>
      </c>
      <c r="U1961">
        <f t="shared" si="487"/>
        <v>1320</v>
      </c>
      <c r="V1961">
        <f t="shared" si="488"/>
        <v>6</v>
      </c>
    </row>
    <row r="1962" spans="1:22" ht="14.25" customHeight="1" x14ac:dyDescent="0.35">
      <c r="A1962" s="1">
        <v>1005978</v>
      </c>
      <c r="B1962" s="3">
        <v>45790</v>
      </c>
      <c r="C1962" s="3">
        <v>45790</v>
      </c>
      <c r="D1962" s="3">
        <v>45792</v>
      </c>
      <c r="E1962" s="1" t="s">
        <v>18</v>
      </c>
      <c r="F1962" s="1">
        <v>1</v>
      </c>
      <c r="G1962" s="1" t="s">
        <v>23</v>
      </c>
      <c r="H1962" s="1">
        <v>0</v>
      </c>
      <c r="I1962" s="1">
        <f t="shared" si="482"/>
        <v>0</v>
      </c>
      <c r="J1962" s="1" t="s">
        <v>20</v>
      </c>
      <c r="K1962" s="1">
        <v>2</v>
      </c>
      <c r="L1962" s="1" t="s">
        <v>19</v>
      </c>
      <c r="M1962" s="1" t="b">
        <v>0</v>
      </c>
      <c r="N1962" s="2" t="s">
        <v>17</v>
      </c>
      <c r="O1962">
        <f t="shared" si="483"/>
        <v>0</v>
      </c>
      <c r="P1962">
        <f t="shared" si="484"/>
        <v>2</v>
      </c>
      <c r="Q1962">
        <f>IF(G1962="B",VLOOKUP(F1962,room_rates!$A$2:$G$8,3,FALSE),IF(G1962="P",VLOOKUP(F1962,room_rates!$A$2:$G$8,6,FALSE),IF(G1962="M",VLOOKUP(F1962,room_rates!$A$2:$G$8,7,FALSE),"")))</f>
        <v>120</v>
      </c>
      <c r="R1962">
        <f t="shared" si="485"/>
        <v>0</v>
      </c>
      <c r="S1962">
        <f>IF(J1962="Online Travel Agency",VLOOKUP(F1962,room_rates!$A$2:$G$8,3,FALSE)*15%,0)</f>
        <v>0</v>
      </c>
      <c r="T1962">
        <f t="shared" si="486"/>
        <v>0</v>
      </c>
      <c r="U1962">
        <f t="shared" si="487"/>
        <v>480</v>
      </c>
      <c r="V1962">
        <f t="shared" si="488"/>
        <v>4</v>
      </c>
    </row>
    <row r="1963" spans="1:22" ht="14.25" customHeight="1" x14ac:dyDescent="0.35">
      <c r="A1963" s="1">
        <v>1006215</v>
      </c>
      <c r="B1963" s="3">
        <v>45790</v>
      </c>
      <c r="C1963" s="3">
        <v>45790</v>
      </c>
      <c r="D1963" s="3">
        <v>45792</v>
      </c>
      <c r="E1963" s="1" t="s">
        <v>21</v>
      </c>
      <c r="F1963" s="1">
        <v>3</v>
      </c>
      <c r="G1963" s="1" t="s">
        <v>23</v>
      </c>
      <c r="H1963" s="1">
        <v>0</v>
      </c>
      <c r="I1963" s="1">
        <f t="shared" si="482"/>
        <v>0</v>
      </c>
      <c r="J1963" s="1" t="s">
        <v>20</v>
      </c>
      <c r="K1963" s="1">
        <v>2</v>
      </c>
      <c r="L1963" s="1" t="s">
        <v>16</v>
      </c>
      <c r="M1963" s="1" t="b">
        <v>0</v>
      </c>
      <c r="N1963" s="2" t="s">
        <v>17</v>
      </c>
      <c r="O1963">
        <f t="shared" si="483"/>
        <v>0</v>
      </c>
      <c r="P1963">
        <f t="shared" si="484"/>
        <v>2</v>
      </c>
      <c r="Q1963">
        <f>IF(G1963="B",VLOOKUP(F1963,room_rates!$A$2:$G$8,3,FALSE),IF(G1963="P",VLOOKUP(F1963,room_rates!$A$2:$G$8,6,FALSE),IF(G1963="M",VLOOKUP(F1963,room_rates!$A$2:$G$8,7,FALSE),"")))</f>
        <v>220</v>
      </c>
      <c r="R1963">
        <f t="shared" si="485"/>
        <v>0</v>
      </c>
      <c r="S1963">
        <f>IF(J1963="Online Travel Agency",VLOOKUP(F1963,room_rates!$A$2:$G$8,3,FALSE)*15%,0)</f>
        <v>0</v>
      </c>
      <c r="T1963">
        <f t="shared" si="486"/>
        <v>0</v>
      </c>
      <c r="U1963">
        <f t="shared" si="487"/>
        <v>880</v>
      </c>
      <c r="V1963">
        <f t="shared" si="488"/>
        <v>4</v>
      </c>
    </row>
    <row r="1964" spans="1:22" ht="14.25" customHeight="1" x14ac:dyDescent="0.35">
      <c r="A1964" s="1">
        <v>1006660</v>
      </c>
      <c r="B1964" s="3">
        <v>45790</v>
      </c>
      <c r="C1964" s="3">
        <v>45790</v>
      </c>
      <c r="D1964" s="3">
        <v>45796</v>
      </c>
      <c r="E1964" s="1" t="s">
        <v>18</v>
      </c>
      <c r="F1964" s="1">
        <v>1</v>
      </c>
      <c r="G1964" s="1" t="s">
        <v>23</v>
      </c>
      <c r="H1964" s="1">
        <v>0</v>
      </c>
      <c r="I1964" s="1">
        <f t="shared" si="482"/>
        <v>0</v>
      </c>
      <c r="J1964" s="1" t="s">
        <v>20</v>
      </c>
      <c r="K1964" s="1">
        <v>1</v>
      </c>
      <c r="L1964" s="1" t="s">
        <v>19</v>
      </c>
      <c r="M1964" s="1" t="b">
        <v>0</v>
      </c>
      <c r="N1964" s="2" t="s">
        <v>17</v>
      </c>
      <c r="O1964">
        <f t="shared" si="483"/>
        <v>0</v>
      </c>
      <c r="P1964">
        <f t="shared" si="484"/>
        <v>6</v>
      </c>
      <c r="Q1964">
        <f>IF(G1964="B",VLOOKUP(F1964,room_rates!$A$2:$G$8,3,FALSE),IF(G1964="P",VLOOKUP(F1964,room_rates!$A$2:$G$8,6,FALSE),IF(G1964="M",VLOOKUP(F1964,room_rates!$A$2:$G$8,7,FALSE),"")))</f>
        <v>120</v>
      </c>
      <c r="R1964">
        <f t="shared" si="485"/>
        <v>0</v>
      </c>
      <c r="S1964">
        <f>IF(J1964="Online Travel Agency",VLOOKUP(F1964,room_rates!$A$2:$G$8,3,FALSE)*15%,0)</f>
        <v>0</v>
      </c>
      <c r="T1964">
        <f t="shared" si="486"/>
        <v>0</v>
      </c>
      <c r="U1964">
        <f t="shared" si="487"/>
        <v>720</v>
      </c>
      <c r="V1964">
        <f t="shared" si="488"/>
        <v>6</v>
      </c>
    </row>
    <row r="1965" spans="1:22" ht="14.25" customHeight="1" x14ac:dyDescent="0.35">
      <c r="A1965" s="1">
        <v>1006789</v>
      </c>
      <c r="B1965" s="3">
        <v>45760</v>
      </c>
      <c r="C1965" s="3">
        <v>45790</v>
      </c>
      <c r="D1965" s="3">
        <v>45796</v>
      </c>
      <c r="E1965" s="1" t="s">
        <v>21</v>
      </c>
      <c r="F1965" s="1">
        <v>4</v>
      </c>
      <c r="G1965" s="1" t="s">
        <v>23</v>
      </c>
      <c r="H1965" s="1">
        <v>0</v>
      </c>
      <c r="I1965" s="1">
        <f t="shared" si="482"/>
        <v>0</v>
      </c>
      <c r="J1965" s="1" t="s">
        <v>15</v>
      </c>
      <c r="K1965" s="1">
        <v>2</v>
      </c>
      <c r="L1965" s="1" t="s">
        <v>19</v>
      </c>
      <c r="M1965" s="1" t="b">
        <v>1</v>
      </c>
      <c r="N1965" s="2" t="s">
        <v>17</v>
      </c>
      <c r="O1965">
        <f t="shared" si="483"/>
        <v>30</v>
      </c>
      <c r="P1965">
        <f t="shared" si="484"/>
        <v>6</v>
      </c>
      <c r="Q1965">
        <f>IF(G1965="B",VLOOKUP(F1965,room_rates!$A$2:$G$8,3,FALSE),IF(G1965="P",VLOOKUP(F1965,room_rates!$A$2:$G$8,6,FALSE),IF(G1965="M",VLOOKUP(F1965,room_rates!$A$2:$G$8,7,FALSE),"")))</f>
        <v>230</v>
      </c>
      <c r="R1965">
        <f t="shared" si="485"/>
        <v>0</v>
      </c>
      <c r="S1965">
        <f>IF(J1965="Online Travel Agency",VLOOKUP(F1965,room_rates!$A$2:$G$8,3,FALSE)*15%,0)</f>
        <v>0</v>
      </c>
      <c r="T1965">
        <f t="shared" si="486"/>
        <v>2.3000000000000003</v>
      </c>
      <c r="U1965">
        <f t="shared" si="487"/>
        <v>2732.3999999999996</v>
      </c>
      <c r="V1965">
        <f t="shared" si="488"/>
        <v>12</v>
      </c>
    </row>
    <row r="1966" spans="1:22" ht="14.25" customHeight="1" x14ac:dyDescent="0.35">
      <c r="A1966" s="1">
        <v>1006826</v>
      </c>
      <c r="B1966" s="3">
        <v>45790</v>
      </c>
      <c r="C1966" s="3">
        <v>45790</v>
      </c>
      <c r="D1966" s="3">
        <v>45795</v>
      </c>
      <c r="E1966" s="1" t="s">
        <v>18</v>
      </c>
      <c r="F1966" s="1">
        <v>2</v>
      </c>
      <c r="G1966" s="1" t="s">
        <v>23</v>
      </c>
      <c r="H1966" s="1">
        <v>0</v>
      </c>
      <c r="I1966" s="1">
        <f t="shared" si="482"/>
        <v>0</v>
      </c>
      <c r="J1966" s="1" t="s">
        <v>20</v>
      </c>
      <c r="K1966" s="1">
        <v>1</v>
      </c>
      <c r="L1966" s="1" t="s">
        <v>19</v>
      </c>
      <c r="M1966" s="1" t="b">
        <v>0</v>
      </c>
      <c r="N1966" s="2" t="s">
        <v>17</v>
      </c>
      <c r="O1966">
        <f t="shared" si="483"/>
        <v>0</v>
      </c>
      <c r="P1966">
        <f t="shared" si="484"/>
        <v>5</v>
      </c>
      <c r="Q1966">
        <f>IF(G1966="B",VLOOKUP(F1966,room_rates!$A$2:$G$8,3,FALSE),IF(G1966="P",VLOOKUP(F1966,room_rates!$A$2:$G$8,6,FALSE),IF(G1966="M",VLOOKUP(F1966,room_rates!$A$2:$G$8,7,FALSE),"")))</f>
        <v>140</v>
      </c>
      <c r="R1966">
        <f t="shared" si="485"/>
        <v>0</v>
      </c>
      <c r="S1966">
        <f>IF(J1966="Online Travel Agency",VLOOKUP(F1966,room_rates!$A$2:$G$8,3,FALSE)*15%,0)</f>
        <v>0</v>
      </c>
      <c r="T1966">
        <f t="shared" si="486"/>
        <v>0</v>
      </c>
      <c r="U1966">
        <f t="shared" si="487"/>
        <v>700</v>
      </c>
      <c r="V1966">
        <f t="shared" si="488"/>
        <v>5</v>
      </c>
    </row>
    <row r="1967" spans="1:22" ht="14.25" hidden="1" customHeight="1" x14ac:dyDescent="0.35">
      <c r="A1967" s="1">
        <v>1006933</v>
      </c>
      <c r="B1967" s="3">
        <v>45790</v>
      </c>
      <c r="C1967" s="3">
        <v>45790</v>
      </c>
      <c r="E1967" s="1" t="s">
        <v>21</v>
      </c>
      <c r="F1967" s="1">
        <v>4</v>
      </c>
      <c r="H1967" s="1">
        <v>0</v>
      </c>
      <c r="I1967" s="1"/>
      <c r="J1967" s="2" t="s">
        <v>15</v>
      </c>
      <c r="K1967" s="1">
        <v>1</v>
      </c>
      <c r="L1967" s="1" t="s">
        <v>19</v>
      </c>
      <c r="N1967" s="2" t="s">
        <v>22</v>
      </c>
    </row>
    <row r="1968" spans="1:22" ht="14.25" hidden="1" customHeight="1" x14ac:dyDescent="0.35">
      <c r="A1968" s="1">
        <v>1007060</v>
      </c>
      <c r="B1968" s="3">
        <v>45760</v>
      </c>
      <c r="C1968" s="3">
        <v>45790</v>
      </c>
      <c r="E1968" s="1" t="s">
        <v>21</v>
      </c>
      <c r="F1968" s="1">
        <v>3</v>
      </c>
      <c r="H1968" s="1">
        <v>0</v>
      </c>
      <c r="I1968" s="1"/>
      <c r="J1968" s="2" t="s">
        <v>15</v>
      </c>
      <c r="K1968" s="1">
        <v>1</v>
      </c>
      <c r="L1968" s="1" t="s">
        <v>19</v>
      </c>
      <c r="N1968" s="2" t="s">
        <v>22</v>
      </c>
    </row>
    <row r="1969" spans="1:22" ht="14.25" hidden="1" customHeight="1" x14ac:dyDescent="0.35">
      <c r="A1969" s="1">
        <v>1007097</v>
      </c>
      <c r="B1969" s="3">
        <v>45790</v>
      </c>
      <c r="C1969" s="3">
        <v>45790</v>
      </c>
      <c r="E1969" s="1" t="s">
        <v>18</v>
      </c>
      <c r="F1969" s="1">
        <v>1</v>
      </c>
      <c r="H1969" s="1">
        <v>0</v>
      </c>
      <c r="I1969" s="1"/>
      <c r="J1969" s="2" t="s">
        <v>15</v>
      </c>
      <c r="K1969" s="1">
        <v>1</v>
      </c>
      <c r="L1969" s="1" t="s">
        <v>19</v>
      </c>
      <c r="N1969" s="2" t="s">
        <v>22</v>
      </c>
    </row>
    <row r="1970" spans="1:22" ht="14.25" customHeight="1" x14ac:dyDescent="0.35">
      <c r="A1970" s="1">
        <v>1004988</v>
      </c>
      <c r="B1970" s="3">
        <v>45783</v>
      </c>
      <c r="C1970" s="3">
        <v>45791</v>
      </c>
      <c r="D1970" s="3">
        <v>45793</v>
      </c>
      <c r="E1970" s="1" t="s">
        <v>18</v>
      </c>
      <c r="F1970" s="1">
        <v>2</v>
      </c>
      <c r="G1970" s="1" t="s">
        <v>23</v>
      </c>
      <c r="H1970" s="1">
        <v>0</v>
      </c>
      <c r="I1970" s="1">
        <f t="shared" ref="I1970:I1981" si="489">H1970/100</f>
        <v>0</v>
      </c>
      <c r="J1970" s="1" t="s">
        <v>24</v>
      </c>
      <c r="K1970" s="1">
        <v>1</v>
      </c>
      <c r="L1970" s="1" t="s">
        <v>19</v>
      </c>
      <c r="M1970" s="1" t="b">
        <v>0</v>
      </c>
      <c r="N1970" s="2" t="s">
        <v>17</v>
      </c>
      <c r="O1970">
        <f t="shared" ref="O1970:O1981" si="490">C1970-B1970</f>
        <v>8</v>
      </c>
      <c r="P1970">
        <f t="shared" ref="P1970:P1981" si="491">D1970-C1970</f>
        <v>2</v>
      </c>
      <c r="Q1970">
        <f>IF(G1970="B",VLOOKUP(F1970,room_rates!$A$2:$G$8,3,FALSE),IF(G1970="P",VLOOKUP(F1970,room_rates!$A$2:$G$8,6,FALSE),IF(G1970="M",VLOOKUP(F1970,room_rates!$A$2:$G$8,7,FALSE),"")))</f>
        <v>140</v>
      </c>
      <c r="R1970">
        <f t="shared" ref="R1970:R1981" si="492">Q1970*(H1970/100)</f>
        <v>0</v>
      </c>
      <c r="S1970">
        <f>IF(J1970="Online Travel Agency",VLOOKUP(F1970,room_rates!$A$2:$G$8,3,FALSE)*15%,0)</f>
        <v>21</v>
      </c>
      <c r="T1970">
        <f t="shared" ref="T1970:T1981" si="493">IF(M1970=TRUE, Q1970*1%,0)</f>
        <v>0</v>
      </c>
      <c r="U1970">
        <f t="shared" ref="U1970:U1981" si="494">(Q1970-R1970-S1970-T1970)*V1970</f>
        <v>238</v>
      </c>
      <c r="V1970">
        <f t="shared" ref="V1970:V1981" si="495">K1970*P1970</f>
        <v>2</v>
      </c>
    </row>
    <row r="1971" spans="1:22" ht="14.25" customHeight="1" x14ac:dyDescent="0.35">
      <c r="A1971" s="1">
        <v>1005126</v>
      </c>
      <c r="B1971" s="3">
        <v>45781</v>
      </c>
      <c r="C1971" s="3">
        <v>45791</v>
      </c>
      <c r="D1971" s="3">
        <v>45795</v>
      </c>
      <c r="E1971" s="1" t="s">
        <v>18</v>
      </c>
      <c r="F1971" s="1">
        <v>2</v>
      </c>
      <c r="G1971" s="1" t="s">
        <v>23</v>
      </c>
      <c r="H1971" s="1">
        <v>0</v>
      </c>
      <c r="I1971" s="1">
        <f t="shared" si="489"/>
        <v>0</v>
      </c>
      <c r="J1971" s="1" t="s">
        <v>24</v>
      </c>
      <c r="K1971" s="1">
        <v>2</v>
      </c>
      <c r="L1971" s="1" t="s">
        <v>19</v>
      </c>
      <c r="M1971" s="1" t="b">
        <v>0</v>
      </c>
      <c r="N1971" s="2" t="s">
        <v>17</v>
      </c>
      <c r="O1971">
        <f t="shared" si="490"/>
        <v>10</v>
      </c>
      <c r="P1971">
        <f t="shared" si="491"/>
        <v>4</v>
      </c>
      <c r="Q1971">
        <f>IF(G1971="B",VLOOKUP(F1971,room_rates!$A$2:$G$8,3,FALSE),IF(G1971="P",VLOOKUP(F1971,room_rates!$A$2:$G$8,6,FALSE),IF(G1971="M",VLOOKUP(F1971,room_rates!$A$2:$G$8,7,FALSE),"")))</f>
        <v>140</v>
      </c>
      <c r="R1971">
        <f t="shared" si="492"/>
        <v>0</v>
      </c>
      <c r="S1971">
        <f>IF(J1971="Online Travel Agency",VLOOKUP(F1971,room_rates!$A$2:$G$8,3,FALSE)*15%,0)</f>
        <v>21</v>
      </c>
      <c r="T1971">
        <f t="shared" si="493"/>
        <v>0</v>
      </c>
      <c r="U1971">
        <f t="shared" si="494"/>
        <v>952</v>
      </c>
      <c r="V1971">
        <f t="shared" si="495"/>
        <v>8</v>
      </c>
    </row>
    <row r="1972" spans="1:22" ht="14.25" customHeight="1" x14ac:dyDescent="0.35">
      <c r="A1972" s="1">
        <v>1005267</v>
      </c>
      <c r="B1972" s="3">
        <v>45768</v>
      </c>
      <c r="C1972" s="3">
        <v>45791</v>
      </c>
      <c r="D1972" s="3">
        <v>45792</v>
      </c>
      <c r="E1972" s="1" t="s">
        <v>18</v>
      </c>
      <c r="F1972" s="1">
        <v>1</v>
      </c>
      <c r="G1972" s="1" t="s">
        <v>23</v>
      </c>
      <c r="H1972" s="1">
        <v>0</v>
      </c>
      <c r="I1972" s="1">
        <f t="shared" si="489"/>
        <v>0</v>
      </c>
      <c r="J1972" s="1" t="s">
        <v>15</v>
      </c>
      <c r="K1972" s="1">
        <v>1</v>
      </c>
      <c r="L1972" s="1" t="s">
        <v>19</v>
      </c>
      <c r="M1972" s="1" t="b">
        <v>0</v>
      </c>
      <c r="N1972" s="2" t="s">
        <v>17</v>
      </c>
      <c r="O1972">
        <f t="shared" si="490"/>
        <v>23</v>
      </c>
      <c r="P1972">
        <f t="shared" si="491"/>
        <v>1</v>
      </c>
      <c r="Q1972">
        <f>IF(G1972="B",VLOOKUP(F1972,room_rates!$A$2:$G$8,3,FALSE),IF(G1972="P",VLOOKUP(F1972,room_rates!$A$2:$G$8,6,FALSE),IF(G1972="M",VLOOKUP(F1972,room_rates!$A$2:$G$8,7,FALSE),"")))</f>
        <v>120</v>
      </c>
      <c r="R1972">
        <f t="shared" si="492"/>
        <v>0</v>
      </c>
      <c r="S1972">
        <f>IF(J1972="Online Travel Agency",VLOOKUP(F1972,room_rates!$A$2:$G$8,3,FALSE)*15%,0)</f>
        <v>0</v>
      </c>
      <c r="T1972">
        <f t="shared" si="493"/>
        <v>0</v>
      </c>
      <c r="U1972">
        <f t="shared" si="494"/>
        <v>120</v>
      </c>
      <c r="V1972">
        <f t="shared" si="495"/>
        <v>1</v>
      </c>
    </row>
    <row r="1973" spans="1:22" ht="14.25" customHeight="1" x14ac:dyDescent="0.35">
      <c r="A1973" s="1">
        <v>1005552</v>
      </c>
      <c r="B1973" s="3">
        <v>45775</v>
      </c>
      <c r="C1973" s="3">
        <v>45791</v>
      </c>
      <c r="D1973" s="3">
        <v>45792</v>
      </c>
      <c r="E1973" s="1" t="s">
        <v>21</v>
      </c>
      <c r="F1973" s="1">
        <v>3</v>
      </c>
      <c r="G1973" s="1" t="s">
        <v>23</v>
      </c>
      <c r="H1973" s="1">
        <v>0</v>
      </c>
      <c r="I1973" s="1">
        <f t="shared" si="489"/>
        <v>0</v>
      </c>
      <c r="J1973" s="1" t="s">
        <v>24</v>
      </c>
      <c r="K1973" s="1">
        <v>1</v>
      </c>
      <c r="L1973" s="1" t="s">
        <v>16</v>
      </c>
      <c r="M1973" s="1" t="b">
        <v>0</v>
      </c>
      <c r="N1973" s="2" t="s">
        <v>17</v>
      </c>
      <c r="O1973">
        <f t="shared" si="490"/>
        <v>16</v>
      </c>
      <c r="P1973">
        <f t="shared" si="491"/>
        <v>1</v>
      </c>
      <c r="Q1973">
        <f>IF(G1973="B",VLOOKUP(F1973,room_rates!$A$2:$G$8,3,FALSE),IF(G1973="P",VLOOKUP(F1973,room_rates!$A$2:$G$8,6,FALSE),IF(G1973="M",VLOOKUP(F1973,room_rates!$A$2:$G$8,7,FALSE),"")))</f>
        <v>220</v>
      </c>
      <c r="R1973">
        <f t="shared" si="492"/>
        <v>0</v>
      </c>
      <c r="S1973">
        <f>IF(J1973="Online Travel Agency",VLOOKUP(F1973,room_rates!$A$2:$G$8,3,FALSE)*15%,0)</f>
        <v>33</v>
      </c>
      <c r="T1973">
        <f t="shared" si="493"/>
        <v>0</v>
      </c>
      <c r="U1973">
        <f t="shared" si="494"/>
        <v>187</v>
      </c>
      <c r="V1973">
        <f t="shared" si="495"/>
        <v>1</v>
      </c>
    </row>
    <row r="1974" spans="1:22" ht="14.25" customHeight="1" x14ac:dyDescent="0.35">
      <c r="A1974" s="1">
        <v>1005954</v>
      </c>
      <c r="B1974" s="3">
        <v>45773</v>
      </c>
      <c r="C1974" s="3">
        <v>45791</v>
      </c>
      <c r="D1974" s="3">
        <v>45797</v>
      </c>
      <c r="E1974" s="1" t="s">
        <v>21</v>
      </c>
      <c r="F1974" s="1">
        <v>3</v>
      </c>
      <c r="G1974" s="1" t="s">
        <v>23</v>
      </c>
      <c r="H1974" s="1">
        <v>0</v>
      </c>
      <c r="I1974" s="1">
        <f t="shared" si="489"/>
        <v>0</v>
      </c>
      <c r="J1974" s="1" t="s">
        <v>24</v>
      </c>
      <c r="K1974" s="1">
        <v>3</v>
      </c>
      <c r="L1974" s="1" t="s">
        <v>16</v>
      </c>
      <c r="M1974" s="1" t="b">
        <v>0</v>
      </c>
      <c r="N1974" s="2" t="s">
        <v>17</v>
      </c>
      <c r="O1974">
        <f t="shared" si="490"/>
        <v>18</v>
      </c>
      <c r="P1974">
        <f t="shared" si="491"/>
        <v>6</v>
      </c>
      <c r="Q1974">
        <f>IF(G1974="B",VLOOKUP(F1974,room_rates!$A$2:$G$8,3,FALSE),IF(G1974="P",VLOOKUP(F1974,room_rates!$A$2:$G$8,6,FALSE),IF(G1974="M",VLOOKUP(F1974,room_rates!$A$2:$G$8,7,FALSE),"")))</f>
        <v>220</v>
      </c>
      <c r="R1974">
        <f t="shared" si="492"/>
        <v>0</v>
      </c>
      <c r="S1974">
        <f>IF(J1974="Online Travel Agency",VLOOKUP(F1974,room_rates!$A$2:$G$8,3,FALSE)*15%,0)</f>
        <v>33</v>
      </c>
      <c r="T1974">
        <f t="shared" si="493"/>
        <v>0</v>
      </c>
      <c r="U1974">
        <f t="shared" si="494"/>
        <v>3366</v>
      </c>
      <c r="V1974">
        <f t="shared" si="495"/>
        <v>18</v>
      </c>
    </row>
    <row r="1975" spans="1:22" ht="14.25" customHeight="1" x14ac:dyDescent="0.35">
      <c r="A1975" s="1">
        <v>1006104</v>
      </c>
      <c r="B1975" s="3">
        <v>45791</v>
      </c>
      <c r="C1975" s="3">
        <v>45791</v>
      </c>
      <c r="D1975" s="3">
        <v>45798</v>
      </c>
      <c r="E1975" s="1" t="s">
        <v>18</v>
      </c>
      <c r="F1975" s="1">
        <v>1</v>
      </c>
      <c r="G1975" s="1" t="s">
        <v>23</v>
      </c>
      <c r="H1975" s="1">
        <v>0</v>
      </c>
      <c r="I1975" s="1">
        <f t="shared" si="489"/>
        <v>0</v>
      </c>
      <c r="J1975" s="1" t="s">
        <v>20</v>
      </c>
      <c r="K1975" s="1">
        <v>1</v>
      </c>
      <c r="L1975" s="1" t="s">
        <v>19</v>
      </c>
      <c r="M1975" s="1" t="b">
        <v>0</v>
      </c>
      <c r="N1975" s="2" t="s">
        <v>17</v>
      </c>
      <c r="O1975">
        <f t="shared" si="490"/>
        <v>0</v>
      </c>
      <c r="P1975">
        <f t="shared" si="491"/>
        <v>7</v>
      </c>
      <c r="Q1975">
        <f>IF(G1975="B",VLOOKUP(F1975,room_rates!$A$2:$G$8,3,FALSE),IF(G1975="P",VLOOKUP(F1975,room_rates!$A$2:$G$8,6,FALSE),IF(G1975="M",VLOOKUP(F1975,room_rates!$A$2:$G$8,7,FALSE),"")))</f>
        <v>120</v>
      </c>
      <c r="R1975">
        <f t="shared" si="492"/>
        <v>0</v>
      </c>
      <c r="S1975">
        <f>IF(J1975="Online Travel Agency",VLOOKUP(F1975,room_rates!$A$2:$G$8,3,FALSE)*15%,0)</f>
        <v>0</v>
      </c>
      <c r="T1975">
        <f t="shared" si="493"/>
        <v>0</v>
      </c>
      <c r="U1975">
        <f t="shared" si="494"/>
        <v>840</v>
      </c>
      <c r="V1975">
        <f t="shared" si="495"/>
        <v>7</v>
      </c>
    </row>
    <row r="1976" spans="1:22" ht="14.25" customHeight="1" x14ac:dyDescent="0.35">
      <c r="A1976" s="1">
        <v>1006126</v>
      </c>
      <c r="B1976" s="3">
        <v>45781</v>
      </c>
      <c r="C1976" s="3">
        <v>45791</v>
      </c>
      <c r="D1976" s="3">
        <v>45796</v>
      </c>
      <c r="E1976" s="1" t="s">
        <v>18</v>
      </c>
      <c r="F1976" s="1">
        <v>1</v>
      </c>
      <c r="G1976" s="1" t="s">
        <v>23</v>
      </c>
      <c r="H1976" s="1">
        <v>0</v>
      </c>
      <c r="I1976" s="1">
        <f t="shared" si="489"/>
        <v>0</v>
      </c>
      <c r="J1976" s="1" t="s">
        <v>24</v>
      </c>
      <c r="K1976" s="1">
        <v>2</v>
      </c>
      <c r="L1976" s="1" t="s">
        <v>16</v>
      </c>
      <c r="M1976" s="1" t="b">
        <v>0</v>
      </c>
      <c r="N1976" s="2" t="s">
        <v>17</v>
      </c>
      <c r="O1976">
        <f t="shared" si="490"/>
        <v>10</v>
      </c>
      <c r="P1976">
        <f t="shared" si="491"/>
        <v>5</v>
      </c>
      <c r="Q1976">
        <f>IF(G1976="B",VLOOKUP(F1976,room_rates!$A$2:$G$8,3,FALSE),IF(G1976="P",VLOOKUP(F1976,room_rates!$A$2:$G$8,6,FALSE),IF(G1976="M",VLOOKUP(F1976,room_rates!$A$2:$G$8,7,FALSE),"")))</f>
        <v>120</v>
      </c>
      <c r="R1976">
        <f t="shared" si="492"/>
        <v>0</v>
      </c>
      <c r="S1976">
        <f>IF(J1976="Online Travel Agency",VLOOKUP(F1976,room_rates!$A$2:$G$8,3,FALSE)*15%,0)</f>
        <v>18</v>
      </c>
      <c r="T1976">
        <f t="shared" si="493"/>
        <v>0</v>
      </c>
      <c r="U1976">
        <f t="shared" si="494"/>
        <v>1020</v>
      </c>
      <c r="V1976">
        <f t="shared" si="495"/>
        <v>10</v>
      </c>
    </row>
    <row r="1977" spans="1:22" ht="14.25" customHeight="1" x14ac:dyDescent="0.35">
      <c r="A1977" s="1">
        <v>1006528</v>
      </c>
      <c r="B1977" s="3">
        <v>45773</v>
      </c>
      <c r="C1977" s="3">
        <v>45791</v>
      </c>
      <c r="D1977" s="3">
        <v>45794</v>
      </c>
      <c r="E1977" s="1" t="s">
        <v>18</v>
      </c>
      <c r="F1977" s="1">
        <v>1</v>
      </c>
      <c r="G1977" s="1" t="s">
        <v>23</v>
      </c>
      <c r="H1977" s="1">
        <v>0</v>
      </c>
      <c r="I1977" s="1">
        <f t="shared" si="489"/>
        <v>0</v>
      </c>
      <c r="J1977" s="1" t="s">
        <v>24</v>
      </c>
      <c r="K1977" s="1">
        <v>2</v>
      </c>
      <c r="L1977" s="1" t="s">
        <v>19</v>
      </c>
      <c r="M1977" s="1" t="b">
        <v>0</v>
      </c>
      <c r="N1977" s="2" t="s">
        <v>17</v>
      </c>
      <c r="O1977">
        <f t="shared" si="490"/>
        <v>18</v>
      </c>
      <c r="P1977">
        <f t="shared" si="491"/>
        <v>3</v>
      </c>
      <c r="Q1977">
        <f>IF(G1977="B",VLOOKUP(F1977,room_rates!$A$2:$G$8,3,FALSE),IF(G1977="P",VLOOKUP(F1977,room_rates!$A$2:$G$8,6,FALSE),IF(G1977="M",VLOOKUP(F1977,room_rates!$A$2:$G$8,7,FALSE),"")))</f>
        <v>120</v>
      </c>
      <c r="R1977">
        <f t="shared" si="492"/>
        <v>0</v>
      </c>
      <c r="S1977">
        <f>IF(J1977="Online Travel Agency",VLOOKUP(F1977,room_rates!$A$2:$G$8,3,FALSE)*15%,0)</f>
        <v>18</v>
      </c>
      <c r="T1977">
        <f t="shared" si="493"/>
        <v>0</v>
      </c>
      <c r="U1977">
        <f t="shared" si="494"/>
        <v>612</v>
      </c>
      <c r="V1977">
        <f t="shared" si="495"/>
        <v>6</v>
      </c>
    </row>
    <row r="1978" spans="1:22" ht="14.25" customHeight="1" x14ac:dyDescent="0.35">
      <c r="A1978" s="1">
        <v>1006700</v>
      </c>
      <c r="B1978" s="3">
        <v>45791</v>
      </c>
      <c r="C1978" s="3">
        <v>45791</v>
      </c>
      <c r="D1978" s="3">
        <v>45796</v>
      </c>
      <c r="E1978" s="1" t="s">
        <v>18</v>
      </c>
      <c r="F1978" s="1">
        <v>1</v>
      </c>
      <c r="G1978" s="1" t="s">
        <v>23</v>
      </c>
      <c r="H1978" s="1">
        <v>0</v>
      </c>
      <c r="I1978" s="1">
        <f t="shared" si="489"/>
        <v>0</v>
      </c>
      <c r="J1978" s="1" t="s">
        <v>20</v>
      </c>
      <c r="K1978" s="1">
        <v>2</v>
      </c>
      <c r="L1978" s="1" t="s">
        <v>16</v>
      </c>
      <c r="M1978" s="1" t="b">
        <v>1</v>
      </c>
      <c r="N1978" s="2" t="s">
        <v>17</v>
      </c>
      <c r="O1978">
        <f t="shared" si="490"/>
        <v>0</v>
      </c>
      <c r="P1978">
        <f t="shared" si="491"/>
        <v>5</v>
      </c>
      <c r="Q1978">
        <f>IF(G1978="B",VLOOKUP(F1978,room_rates!$A$2:$G$8,3,FALSE),IF(G1978="P",VLOOKUP(F1978,room_rates!$A$2:$G$8,6,FALSE),IF(G1978="M",VLOOKUP(F1978,room_rates!$A$2:$G$8,7,FALSE),"")))</f>
        <v>120</v>
      </c>
      <c r="R1978">
        <f t="shared" si="492"/>
        <v>0</v>
      </c>
      <c r="S1978">
        <f>IF(J1978="Online Travel Agency",VLOOKUP(F1978,room_rates!$A$2:$G$8,3,FALSE)*15%,0)</f>
        <v>0</v>
      </c>
      <c r="T1978">
        <f t="shared" si="493"/>
        <v>1.2</v>
      </c>
      <c r="U1978">
        <f t="shared" si="494"/>
        <v>1188</v>
      </c>
      <c r="V1978">
        <f t="shared" si="495"/>
        <v>10</v>
      </c>
    </row>
    <row r="1979" spans="1:22" ht="14.25" customHeight="1" x14ac:dyDescent="0.35">
      <c r="A1979" s="1">
        <v>1006743</v>
      </c>
      <c r="B1979" s="3">
        <v>45791</v>
      </c>
      <c r="C1979" s="3">
        <v>45791</v>
      </c>
      <c r="D1979" s="3">
        <v>45798</v>
      </c>
      <c r="E1979" s="1" t="s">
        <v>21</v>
      </c>
      <c r="F1979" s="1">
        <v>5</v>
      </c>
      <c r="G1979" s="1" t="s">
        <v>23</v>
      </c>
      <c r="H1979" s="1">
        <v>0</v>
      </c>
      <c r="I1979" s="1">
        <f t="shared" si="489"/>
        <v>0</v>
      </c>
      <c r="J1979" s="1" t="s">
        <v>20</v>
      </c>
      <c r="K1979" s="1">
        <v>2</v>
      </c>
      <c r="L1979" s="1" t="s">
        <v>16</v>
      </c>
      <c r="M1979" s="1" t="b">
        <v>0</v>
      </c>
      <c r="N1979" s="2" t="s">
        <v>17</v>
      </c>
      <c r="O1979">
        <f t="shared" si="490"/>
        <v>0</v>
      </c>
      <c r="P1979">
        <f t="shared" si="491"/>
        <v>7</v>
      </c>
      <c r="Q1979">
        <f>IF(G1979="B",VLOOKUP(F1979,room_rates!$A$2:$G$8,3,FALSE),IF(G1979="P",VLOOKUP(F1979,room_rates!$A$2:$G$8,6,FALSE),IF(G1979="M",VLOOKUP(F1979,room_rates!$A$2:$G$8,7,FALSE),"")))</f>
        <v>240</v>
      </c>
      <c r="R1979">
        <f t="shared" si="492"/>
        <v>0</v>
      </c>
      <c r="S1979">
        <f>IF(J1979="Online Travel Agency",VLOOKUP(F1979,room_rates!$A$2:$G$8,3,FALSE)*15%,0)</f>
        <v>0</v>
      </c>
      <c r="T1979">
        <f t="shared" si="493"/>
        <v>0</v>
      </c>
      <c r="U1979">
        <f t="shared" si="494"/>
        <v>3360</v>
      </c>
      <c r="V1979">
        <f t="shared" si="495"/>
        <v>14</v>
      </c>
    </row>
    <row r="1980" spans="1:22" ht="14.25" customHeight="1" x14ac:dyDescent="0.35">
      <c r="A1980" s="1">
        <v>1006766</v>
      </c>
      <c r="B1980" s="3">
        <v>45788</v>
      </c>
      <c r="C1980" s="3">
        <v>45791</v>
      </c>
      <c r="D1980" s="3">
        <v>45795</v>
      </c>
      <c r="E1980" s="1" t="s">
        <v>18</v>
      </c>
      <c r="F1980" s="1">
        <v>1</v>
      </c>
      <c r="G1980" s="1" t="s">
        <v>23</v>
      </c>
      <c r="H1980" s="1">
        <v>0</v>
      </c>
      <c r="I1980" s="1">
        <f t="shared" si="489"/>
        <v>0</v>
      </c>
      <c r="J1980" s="1" t="s">
        <v>15</v>
      </c>
      <c r="K1980" s="1">
        <v>2</v>
      </c>
      <c r="L1980" s="1" t="s">
        <v>16</v>
      </c>
      <c r="M1980" s="1" t="b">
        <v>0</v>
      </c>
      <c r="N1980" s="2" t="s">
        <v>17</v>
      </c>
      <c r="O1980">
        <f t="shared" si="490"/>
        <v>3</v>
      </c>
      <c r="P1980">
        <f t="shared" si="491"/>
        <v>4</v>
      </c>
      <c r="Q1980">
        <f>IF(G1980="B",VLOOKUP(F1980,room_rates!$A$2:$G$8,3,FALSE),IF(G1980="P",VLOOKUP(F1980,room_rates!$A$2:$G$8,6,FALSE),IF(G1980="M",VLOOKUP(F1980,room_rates!$A$2:$G$8,7,FALSE),"")))</f>
        <v>120</v>
      </c>
      <c r="R1980">
        <f t="shared" si="492"/>
        <v>0</v>
      </c>
      <c r="S1980">
        <f>IF(J1980="Online Travel Agency",VLOOKUP(F1980,room_rates!$A$2:$G$8,3,FALSE)*15%,0)</f>
        <v>0</v>
      </c>
      <c r="T1980">
        <f t="shared" si="493"/>
        <v>0</v>
      </c>
      <c r="U1980">
        <f t="shared" si="494"/>
        <v>960</v>
      </c>
      <c r="V1980">
        <f t="shared" si="495"/>
        <v>8</v>
      </c>
    </row>
    <row r="1981" spans="1:22" ht="14.25" customHeight="1" x14ac:dyDescent="0.35">
      <c r="A1981" s="1">
        <v>1006885</v>
      </c>
      <c r="B1981" s="3">
        <v>45772</v>
      </c>
      <c r="C1981" s="3">
        <v>45791</v>
      </c>
      <c r="D1981" s="3">
        <v>45794</v>
      </c>
      <c r="E1981" s="1" t="s">
        <v>18</v>
      </c>
      <c r="F1981" s="1">
        <v>1</v>
      </c>
      <c r="G1981" s="1" t="s">
        <v>23</v>
      </c>
      <c r="H1981" s="1">
        <v>0</v>
      </c>
      <c r="I1981" s="1">
        <f t="shared" si="489"/>
        <v>0</v>
      </c>
      <c r="J1981" s="1" t="s">
        <v>15</v>
      </c>
      <c r="K1981" s="1">
        <v>2</v>
      </c>
      <c r="L1981" s="1" t="s">
        <v>16</v>
      </c>
      <c r="M1981" s="1" t="b">
        <v>1</v>
      </c>
      <c r="N1981" s="2" t="s">
        <v>17</v>
      </c>
      <c r="O1981">
        <f t="shared" si="490"/>
        <v>19</v>
      </c>
      <c r="P1981">
        <f t="shared" si="491"/>
        <v>3</v>
      </c>
      <c r="Q1981">
        <f>IF(G1981="B",VLOOKUP(F1981,room_rates!$A$2:$G$8,3,FALSE),IF(G1981="P",VLOOKUP(F1981,room_rates!$A$2:$G$8,6,FALSE),IF(G1981="M",VLOOKUP(F1981,room_rates!$A$2:$G$8,7,FALSE),"")))</f>
        <v>120</v>
      </c>
      <c r="R1981">
        <f t="shared" si="492"/>
        <v>0</v>
      </c>
      <c r="S1981">
        <f>IF(J1981="Online Travel Agency",VLOOKUP(F1981,room_rates!$A$2:$G$8,3,FALSE)*15%,0)</f>
        <v>0</v>
      </c>
      <c r="T1981">
        <f t="shared" si="493"/>
        <v>1.2</v>
      </c>
      <c r="U1981">
        <f t="shared" si="494"/>
        <v>712.8</v>
      </c>
      <c r="V1981">
        <f t="shared" si="495"/>
        <v>6</v>
      </c>
    </row>
    <row r="1982" spans="1:22" ht="14.25" hidden="1" customHeight="1" x14ac:dyDescent="0.35">
      <c r="A1982" s="1">
        <v>1006972</v>
      </c>
      <c r="B1982" s="3">
        <v>45791</v>
      </c>
      <c r="C1982" s="3">
        <v>45791</v>
      </c>
      <c r="E1982" s="1" t="s">
        <v>18</v>
      </c>
      <c r="F1982" s="1">
        <v>1</v>
      </c>
      <c r="H1982" s="1">
        <v>0</v>
      </c>
      <c r="I1982" s="1"/>
      <c r="J1982" s="2" t="s">
        <v>15</v>
      </c>
      <c r="K1982" s="1">
        <v>3</v>
      </c>
      <c r="L1982" s="1" t="s">
        <v>16</v>
      </c>
      <c r="N1982" s="2" t="s">
        <v>22</v>
      </c>
    </row>
    <row r="1983" spans="1:22" ht="14.25" hidden="1" customHeight="1" x14ac:dyDescent="0.35">
      <c r="A1983" s="1">
        <v>1007015</v>
      </c>
      <c r="B1983" s="3">
        <v>45791</v>
      </c>
      <c r="C1983" s="3">
        <v>45791</v>
      </c>
      <c r="E1983" s="1" t="s">
        <v>21</v>
      </c>
      <c r="F1983" s="1">
        <v>5</v>
      </c>
      <c r="H1983" s="1">
        <v>0</v>
      </c>
      <c r="I1983" s="1"/>
      <c r="J1983" s="2" t="s">
        <v>15</v>
      </c>
      <c r="K1983" s="1">
        <v>1</v>
      </c>
      <c r="L1983" s="1" t="s">
        <v>19</v>
      </c>
      <c r="N1983" s="2" t="s">
        <v>22</v>
      </c>
    </row>
    <row r="1984" spans="1:22" ht="14.25" hidden="1" customHeight="1" x14ac:dyDescent="0.35">
      <c r="A1984" s="1">
        <v>1007037</v>
      </c>
      <c r="B1984" s="3">
        <v>45788</v>
      </c>
      <c r="C1984" s="3">
        <v>45791</v>
      </c>
      <c r="E1984" s="1" t="s">
        <v>18</v>
      </c>
      <c r="F1984" s="1">
        <v>1</v>
      </c>
      <c r="H1984" s="1">
        <v>0</v>
      </c>
      <c r="I1984" s="1"/>
      <c r="J1984" s="2" t="s">
        <v>15</v>
      </c>
      <c r="K1984" s="1">
        <v>2</v>
      </c>
      <c r="L1984" s="1" t="s">
        <v>16</v>
      </c>
      <c r="N1984" s="2" t="s">
        <v>22</v>
      </c>
    </row>
    <row r="1985" spans="1:22" ht="14.25" hidden="1" customHeight="1" x14ac:dyDescent="0.35">
      <c r="A1985" s="1">
        <v>1007154</v>
      </c>
      <c r="B1985" s="3">
        <v>45772</v>
      </c>
      <c r="C1985" s="3">
        <v>45791</v>
      </c>
      <c r="E1985" s="1" t="s">
        <v>18</v>
      </c>
      <c r="F1985" s="1">
        <v>2</v>
      </c>
      <c r="H1985" s="1">
        <v>0</v>
      </c>
      <c r="I1985" s="1"/>
      <c r="J1985" s="2" t="s">
        <v>15</v>
      </c>
      <c r="K1985" s="1">
        <v>2</v>
      </c>
      <c r="L1985" s="1" t="s">
        <v>19</v>
      </c>
      <c r="N1985" s="2" t="s">
        <v>22</v>
      </c>
    </row>
    <row r="1986" spans="1:22" ht="14.25" hidden="1" customHeight="1" x14ac:dyDescent="0.35">
      <c r="A1986" s="1">
        <v>1007161</v>
      </c>
      <c r="B1986" s="3">
        <v>45773</v>
      </c>
      <c r="C1986" s="3">
        <v>45791</v>
      </c>
      <c r="E1986" s="1" t="s">
        <v>18</v>
      </c>
      <c r="F1986" s="1">
        <v>1</v>
      </c>
      <c r="H1986" s="1">
        <v>0</v>
      </c>
      <c r="I1986" s="1"/>
      <c r="J1986" s="2" t="s">
        <v>15</v>
      </c>
      <c r="K1986" s="1">
        <v>2</v>
      </c>
      <c r="L1986" s="1" t="s">
        <v>16</v>
      </c>
      <c r="N1986" s="2" t="s">
        <v>22</v>
      </c>
    </row>
    <row r="1987" spans="1:22" ht="14.25" customHeight="1" x14ac:dyDescent="0.35">
      <c r="A1987" s="1">
        <v>1004939</v>
      </c>
      <c r="B1987" s="3">
        <v>45792</v>
      </c>
      <c r="C1987" s="3">
        <v>45792</v>
      </c>
      <c r="D1987" s="3">
        <v>45794</v>
      </c>
      <c r="E1987" s="1" t="s">
        <v>18</v>
      </c>
      <c r="F1987" s="1">
        <v>1</v>
      </c>
      <c r="G1987" s="1" t="s">
        <v>23</v>
      </c>
      <c r="H1987" s="1">
        <v>0</v>
      </c>
      <c r="I1987" s="1">
        <f t="shared" ref="I1987:I1999" si="496">H1987/100</f>
        <v>0</v>
      </c>
      <c r="J1987" s="1" t="s">
        <v>20</v>
      </c>
      <c r="K1987" s="1">
        <v>3</v>
      </c>
      <c r="L1987" s="1" t="s">
        <v>16</v>
      </c>
      <c r="M1987" s="1" t="b">
        <v>0</v>
      </c>
      <c r="N1987" s="2" t="s">
        <v>17</v>
      </c>
      <c r="O1987">
        <f t="shared" ref="O1987:O1999" si="497">C1987-B1987</f>
        <v>0</v>
      </c>
      <c r="P1987">
        <f t="shared" ref="P1987:P1999" si="498">D1987-C1987</f>
        <v>2</v>
      </c>
      <c r="Q1987">
        <f>IF(G1987="B",VLOOKUP(F1987,room_rates!$A$2:$G$8,3,FALSE),IF(G1987="P",VLOOKUP(F1987,room_rates!$A$2:$G$8,6,FALSE),IF(G1987="M",VLOOKUP(F1987,room_rates!$A$2:$G$8,7,FALSE),"")))</f>
        <v>120</v>
      </c>
      <c r="R1987">
        <f t="shared" ref="R1987:R1999" si="499">Q1987*(H1987/100)</f>
        <v>0</v>
      </c>
      <c r="S1987">
        <f>IF(J1987="Online Travel Agency",VLOOKUP(F1987,room_rates!$A$2:$G$8,3,FALSE)*15%,0)</f>
        <v>0</v>
      </c>
      <c r="T1987">
        <f t="shared" ref="T1987:T1999" si="500">IF(M1987=TRUE, Q1987*1%,0)</f>
        <v>0</v>
      </c>
      <c r="U1987">
        <f t="shared" ref="U1987:U1999" si="501">(Q1987-R1987-S1987-T1987)*V1987</f>
        <v>720</v>
      </c>
      <c r="V1987">
        <f t="shared" ref="V1987:V1999" si="502">K1987*P1987</f>
        <v>6</v>
      </c>
    </row>
    <row r="1988" spans="1:22" ht="14.25" customHeight="1" x14ac:dyDescent="0.35">
      <c r="A1988" s="1">
        <v>1004986</v>
      </c>
      <c r="B1988" s="3">
        <v>45776</v>
      </c>
      <c r="C1988" s="3">
        <v>45792</v>
      </c>
      <c r="D1988" s="3">
        <v>45795</v>
      </c>
      <c r="E1988" s="1" t="s">
        <v>21</v>
      </c>
      <c r="F1988" s="1">
        <v>4</v>
      </c>
      <c r="G1988" s="1" t="s">
        <v>23</v>
      </c>
      <c r="H1988" s="1">
        <v>0</v>
      </c>
      <c r="I1988" s="1">
        <f t="shared" si="496"/>
        <v>0</v>
      </c>
      <c r="J1988" s="1" t="s">
        <v>24</v>
      </c>
      <c r="K1988" s="1">
        <v>2</v>
      </c>
      <c r="L1988" s="1" t="s">
        <v>19</v>
      </c>
      <c r="M1988" s="1" t="b">
        <v>1</v>
      </c>
      <c r="N1988" s="2" t="s">
        <v>17</v>
      </c>
      <c r="O1988">
        <f t="shared" si="497"/>
        <v>16</v>
      </c>
      <c r="P1988">
        <f t="shared" si="498"/>
        <v>3</v>
      </c>
      <c r="Q1988">
        <f>IF(G1988="B",VLOOKUP(F1988,room_rates!$A$2:$G$8,3,FALSE),IF(G1988="P",VLOOKUP(F1988,room_rates!$A$2:$G$8,6,FALSE),IF(G1988="M",VLOOKUP(F1988,room_rates!$A$2:$G$8,7,FALSE),"")))</f>
        <v>230</v>
      </c>
      <c r="R1988">
        <f t="shared" si="499"/>
        <v>0</v>
      </c>
      <c r="S1988">
        <f>IF(J1988="Online Travel Agency",VLOOKUP(F1988,room_rates!$A$2:$G$8,3,FALSE)*15%,0)</f>
        <v>34.5</v>
      </c>
      <c r="T1988">
        <f t="shared" si="500"/>
        <v>2.3000000000000003</v>
      </c>
      <c r="U1988">
        <f t="shared" si="501"/>
        <v>1159.1999999999998</v>
      </c>
      <c r="V1988">
        <f t="shared" si="502"/>
        <v>6</v>
      </c>
    </row>
    <row r="1989" spans="1:22" ht="14.25" customHeight="1" x14ac:dyDescent="0.35">
      <c r="A1989" s="1">
        <v>1005122</v>
      </c>
      <c r="B1989" s="3">
        <v>45767</v>
      </c>
      <c r="C1989" s="3">
        <v>45792</v>
      </c>
      <c r="D1989" s="3">
        <v>45794</v>
      </c>
      <c r="E1989" s="1" t="s">
        <v>18</v>
      </c>
      <c r="F1989" s="1">
        <v>1</v>
      </c>
      <c r="G1989" s="1" t="s">
        <v>23</v>
      </c>
      <c r="H1989" s="1">
        <v>0</v>
      </c>
      <c r="I1989" s="1">
        <f t="shared" si="496"/>
        <v>0</v>
      </c>
      <c r="J1989" s="1" t="s">
        <v>15</v>
      </c>
      <c r="K1989" s="1">
        <v>2</v>
      </c>
      <c r="L1989" s="1" t="s">
        <v>19</v>
      </c>
      <c r="M1989" s="1" t="b">
        <v>0</v>
      </c>
      <c r="N1989" s="2" t="s">
        <v>17</v>
      </c>
      <c r="O1989">
        <f t="shared" si="497"/>
        <v>25</v>
      </c>
      <c r="P1989">
        <f t="shared" si="498"/>
        <v>2</v>
      </c>
      <c r="Q1989">
        <f>IF(G1989="B",VLOOKUP(F1989,room_rates!$A$2:$G$8,3,FALSE),IF(G1989="P",VLOOKUP(F1989,room_rates!$A$2:$G$8,6,FALSE),IF(G1989="M",VLOOKUP(F1989,room_rates!$A$2:$G$8,7,FALSE),"")))</f>
        <v>120</v>
      </c>
      <c r="R1989">
        <f t="shared" si="499"/>
        <v>0</v>
      </c>
      <c r="S1989">
        <f>IF(J1989="Online Travel Agency",VLOOKUP(F1989,room_rates!$A$2:$G$8,3,FALSE)*15%,0)</f>
        <v>0</v>
      </c>
      <c r="T1989">
        <f t="shared" si="500"/>
        <v>0</v>
      </c>
      <c r="U1989">
        <f t="shared" si="501"/>
        <v>480</v>
      </c>
      <c r="V1989">
        <f t="shared" si="502"/>
        <v>4</v>
      </c>
    </row>
    <row r="1990" spans="1:22" ht="14.25" customHeight="1" x14ac:dyDescent="0.35">
      <c r="A1990" s="1">
        <v>1005261</v>
      </c>
      <c r="B1990" s="3">
        <v>45777</v>
      </c>
      <c r="C1990" s="3">
        <v>45792</v>
      </c>
      <c r="D1990" s="3">
        <v>45795</v>
      </c>
      <c r="E1990" s="1" t="s">
        <v>21</v>
      </c>
      <c r="F1990" s="1">
        <v>3</v>
      </c>
      <c r="G1990" s="1" t="s">
        <v>23</v>
      </c>
      <c r="H1990" s="1">
        <v>0</v>
      </c>
      <c r="I1990" s="1">
        <f t="shared" si="496"/>
        <v>0</v>
      </c>
      <c r="J1990" s="1" t="s">
        <v>15</v>
      </c>
      <c r="K1990" s="1">
        <v>3</v>
      </c>
      <c r="L1990" s="1" t="s">
        <v>16</v>
      </c>
      <c r="M1990" s="1" t="b">
        <v>0</v>
      </c>
      <c r="N1990" s="2" t="s">
        <v>17</v>
      </c>
      <c r="O1990">
        <f t="shared" si="497"/>
        <v>15</v>
      </c>
      <c r="P1990">
        <f t="shared" si="498"/>
        <v>3</v>
      </c>
      <c r="Q1990">
        <f>IF(G1990="B",VLOOKUP(F1990,room_rates!$A$2:$G$8,3,FALSE),IF(G1990="P",VLOOKUP(F1990,room_rates!$A$2:$G$8,6,FALSE),IF(G1990="M",VLOOKUP(F1990,room_rates!$A$2:$G$8,7,FALSE),"")))</f>
        <v>220</v>
      </c>
      <c r="R1990">
        <f t="shared" si="499"/>
        <v>0</v>
      </c>
      <c r="S1990">
        <f>IF(J1990="Online Travel Agency",VLOOKUP(F1990,room_rates!$A$2:$G$8,3,FALSE)*15%,0)</f>
        <v>0</v>
      </c>
      <c r="T1990">
        <f t="shared" si="500"/>
        <v>0</v>
      </c>
      <c r="U1990">
        <f t="shared" si="501"/>
        <v>1980</v>
      </c>
      <c r="V1990">
        <f t="shared" si="502"/>
        <v>9</v>
      </c>
    </row>
    <row r="1991" spans="1:22" ht="14.25" customHeight="1" x14ac:dyDescent="0.35">
      <c r="A1991" s="1">
        <v>1005372</v>
      </c>
      <c r="B1991" s="3">
        <v>45792</v>
      </c>
      <c r="C1991" s="3">
        <v>45792</v>
      </c>
      <c r="D1991" s="3">
        <v>45797</v>
      </c>
      <c r="E1991" s="1" t="s">
        <v>18</v>
      </c>
      <c r="F1991" s="1">
        <v>1</v>
      </c>
      <c r="G1991" s="1" t="s">
        <v>23</v>
      </c>
      <c r="H1991" s="1">
        <v>0</v>
      </c>
      <c r="I1991" s="1">
        <f t="shared" si="496"/>
        <v>0</v>
      </c>
      <c r="J1991" s="1" t="s">
        <v>20</v>
      </c>
      <c r="K1991" s="1">
        <v>2</v>
      </c>
      <c r="L1991" s="1" t="s">
        <v>19</v>
      </c>
      <c r="M1991" s="1" t="b">
        <v>1</v>
      </c>
      <c r="N1991" s="2" t="s">
        <v>17</v>
      </c>
      <c r="O1991">
        <f t="shared" si="497"/>
        <v>0</v>
      </c>
      <c r="P1991">
        <f t="shared" si="498"/>
        <v>5</v>
      </c>
      <c r="Q1991">
        <f>IF(G1991="B",VLOOKUP(F1991,room_rates!$A$2:$G$8,3,FALSE),IF(G1991="P",VLOOKUP(F1991,room_rates!$A$2:$G$8,6,FALSE),IF(G1991="M",VLOOKUP(F1991,room_rates!$A$2:$G$8,7,FALSE),"")))</f>
        <v>120</v>
      </c>
      <c r="R1991">
        <f t="shared" si="499"/>
        <v>0</v>
      </c>
      <c r="S1991">
        <f>IF(J1991="Online Travel Agency",VLOOKUP(F1991,room_rates!$A$2:$G$8,3,FALSE)*15%,0)</f>
        <v>0</v>
      </c>
      <c r="T1991">
        <f t="shared" si="500"/>
        <v>1.2</v>
      </c>
      <c r="U1991">
        <f t="shared" si="501"/>
        <v>1188</v>
      </c>
      <c r="V1991">
        <f t="shared" si="502"/>
        <v>10</v>
      </c>
    </row>
    <row r="1992" spans="1:22" ht="14.25" customHeight="1" x14ac:dyDescent="0.35">
      <c r="A1992" s="1">
        <v>1005749</v>
      </c>
      <c r="B1992" s="3">
        <v>45792</v>
      </c>
      <c r="C1992" s="3">
        <v>45792</v>
      </c>
      <c r="D1992" s="3">
        <v>45799</v>
      </c>
      <c r="E1992" s="1" t="s">
        <v>21</v>
      </c>
      <c r="F1992" s="1">
        <v>3</v>
      </c>
      <c r="G1992" s="1" t="s">
        <v>23</v>
      </c>
      <c r="H1992" s="1">
        <v>0</v>
      </c>
      <c r="I1992" s="1">
        <f t="shared" si="496"/>
        <v>0</v>
      </c>
      <c r="J1992" s="1" t="s">
        <v>20</v>
      </c>
      <c r="K1992" s="1">
        <v>1</v>
      </c>
      <c r="L1992" s="1" t="s">
        <v>19</v>
      </c>
      <c r="M1992" s="1" t="b">
        <v>0</v>
      </c>
      <c r="N1992" s="2" t="s">
        <v>17</v>
      </c>
      <c r="O1992">
        <f t="shared" si="497"/>
        <v>0</v>
      </c>
      <c r="P1992">
        <f t="shared" si="498"/>
        <v>7</v>
      </c>
      <c r="Q1992">
        <f>IF(G1992="B",VLOOKUP(F1992,room_rates!$A$2:$G$8,3,FALSE),IF(G1992="P",VLOOKUP(F1992,room_rates!$A$2:$G$8,6,FALSE),IF(G1992="M",VLOOKUP(F1992,room_rates!$A$2:$G$8,7,FALSE),"")))</f>
        <v>220</v>
      </c>
      <c r="R1992">
        <f t="shared" si="499"/>
        <v>0</v>
      </c>
      <c r="S1992">
        <f>IF(J1992="Online Travel Agency",VLOOKUP(F1992,room_rates!$A$2:$G$8,3,FALSE)*15%,0)</f>
        <v>0</v>
      </c>
      <c r="T1992">
        <f t="shared" si="500"/>
        <v>0</v>
      </c>
      <c r="U1992">
        <f t="shared" si="501"/>
        <v>1540</v>
      </c>
      <c r="V1992">
        <f t="shared" si="502"/>
        <v>7</v>
      </c>
    </row>
    <row r="1993" spans="1:22" ht="14.25" customHeight="1" x14ac:dyDescent="0.35">
      <c r="A1993" s="1">
        <v>1006047</v>
      </c>
      <c r="B1993" s="3">
        <v>45786</v>
      </c>
      <c r="C1993" s="3">
        <v>45792</v>
      </c>
      <c r="D1993" s="3">
        <v>45798</v>
      </c>
      <c r="E1993" s="1" t="s">
        <v>18</v>
      </c>
      <c r="F1993" s="1">
        <v>1</v>
      </c>
      <c r="G1993" s="1" t="s">
        <v>23</v>
      </c>
      <c r="H1993" s="1">
        <v>0</v>
      </c>
      <c r="I1993" s="1">
        <f t="shared" si="496"/>
        <v>0</v>
      </c>
      <c r="J1993" s="1" t="s">
        <v>24</v>
      </c>
      <c r="K1993" s="1">
        <v>2</v>
      </c>
      <c r="L1993" s="1" t="s">
        <v>16</v>
      </c>
      <c r="M1993" s="1" t="b">
        <v>1</v>
      </c>
      <c r="N1993" s="2" t="s">
        <v>17</v>
      </c>
      <c r="O1993">
        <f t="shared" si="497"/>
        <v>6</v>
      </c>
      <c r="P1993">
        <f t="shared" si="498"/>
        <v>6</v>
      </c>
      <c r="Q1993">
        <f>IF(G1993="B",VLOOKUP(F1993,room_rates!$A$2:$G$8,3,FALSE),IF(G1993="P",VLOOKUP(F1993,room_rates!$A$2:$G$8,6,FALSE),IF(G1993="M",VLOOKUP(F1993,room_rates!$A$2:$G$8,7,FALSE),"")))</f>
        <v>120</v>
      </c>
      <c r="R1993">
        <f t="shared" si="499"/>
        <v>0</v>
      </c>
      <c r="S1993">
        <f>IF(J1993="Online Travel Agency",VLOOKUP(F1993,room_rates!$A$2:$G$8,3,FALSE)*15%,0)</f>
        <v>18</v>
      </c>
      <c r="T1993">
        <f t="shared" si="500"/>
        <v>1.2</v>
      </c>
      <c r="U1993">
        <f t="shared" si="501"/>
        <v>1209.5999999999999</v>
      </c>
      <c r="V1993">
        <f t="shared" si="502"/>
        <v>12</v>
      </c>
    </row>
    <row r="1994" spans="1:22" ht="14.25" customHeight="1" x14ac:dyDescent="0.35">
      <c r="A1994" s="1">
        <v>1006078</v>
      </c>
      <c r="B1994" s="3">
        <v>45786</v>
      </c>
      <c r="C1994" s="3">
        <v>45792</v>
      </c>
      <c r="D1994" s="3">
        <v>45799</v>
      </c>
      <c r="E1994" s="1" t="s">
        <v>21</v>
      </c>
      <c r="F1994" s="1">
        <v>3</v>
      </c>
      <c r="G1994" s="1" t="s">
        <v>23</v>
      </c>
      <c r="H1994" s="1">
        <v>0</v>
      </c>
      <c r="I1994" s="1">
        <f t="shared" si="496"/>
        <v>0</v>
      </c>
      <c r="J1994" s="1" t="s">
        <v>15</v>
      </c>
      <c r="K1994" s="1">
        <v>2</v>
      </c>
      <c r="L1994" s="1" t="s">
        <v>19</v>
      </c>
      <c r="M1994" s="1" t="b">
        <v>0</v>
      </c>
      <c r="N1994" s="2" t="s">
        <v>17</v>
      </c>
      <c r="O1994">
        <f t="shared" si="497"/>
        <v>6</v>
      </c>
      <c r="P1994">
        <f t="shared" si="498"/>
        <v>7</v>
      </c>
      <c r="Q1994">
        <f>IF(G1994="B",VLOOKUP(F1994,room_rates!$A$2:$G$8,3,FALSE),IF(G1994="P",VLOOKUP(F1994,room_rates!$A$2:$G$8,6,FALSE),IF(G1994="M",VLOOKUP(F1994,room_rates!$A$2:$G$8,7,FALSE),"")))</f>
        <v>220</v>
      </c>
      <c r="R1994">
        <f t="shared" si="499"/>
        <v>0</v>
      </c>
      <c r="S1994">
        <f>IF(J1994="Online Travel Agency",VLOOKUP(F1994,room_rates!$A$2:$G$8,3,FALSE)*15%,0)</f>
        <v>0</v>
      </c>
      <c r="T1994">
        <f t="shared" si="500"/>
        <v>0</v>
      </c>
      <c r="U1994">
        <f t="shared" si="501"/>
        <v>3080</v>
      </c>
      <c r="V1994">
        <f t="shared" si="502"/>
        <v>14</v>
      </c>
    </row>
    <row r="1995" spans="1:22" ht="14.25" customHeight="1" x14ac:dyDescent="0.35">
      <c r="A1995" s="1">
        <v>1006137</v>
      </c>
      <c r="B1995" s="3">
        <v>45748</v>
      </c>
      <c r="C1995" s="3">
        <v>45792</v>
      </c>
      <c r="D1995" s="3">
        <v>45798</v>
      </c>
      <c r="E1995" s="1" t="s">
        <v>21</v>
      </c>
      <c r="F1995" s="1">
        <v>3</v>
      </c>
      <c r="G1995" s="1" t="s">
        <v>23</v>
      </c>
      <c r="H1995" s="1">
        <v>0</v>
      </c>
      <c r="I1995" s="1">
        <f t="shared" si="496"/>
        <v>0</v>
      </c>
      <c r="J1995" s="1" t="s">
        <v>15</v>
      </c>
      <c r="K1995" s="1">
        <v>1</v>
      </c>
      <c r="L1995" s="1" t="s">
        <v>19</v>
      </c>
      <c r="M1995" s="1" t="b">
        <v>0</v>
      </c>
      <c r="N1995" s="2" t="s">
        <v>17</v>
      </c>
      <c r="O1995">
        <f t="shared" si="497"/>
        <v>44</v>
      </c>
      <c r="P1995">
        <f t="shared" si="498"/>
        <v>6</v>
      </c>
      <c r="Q1995">
        <f>IF(G1995="B",VLOOKUP(F1995,room_rates!$A$2:$G$8,3,FALSE),IF(G1995="P",VLOOKUP(F1995,room_rates!$A$2:$G$8,6,FALSE),IF(G1995="M",VLOOKUP(F1995,room_rates!$A$2:$G$8,7,FALSE),"")))</f>
        <v>220</v>
      </c>
      <c r="R1995">
        <f t="shared" si="499"/>
        <v>0</v>
      </c>
      <c r="S1995">
        <f>IF(J1995="Online Travel Agency",VLOOKUP(F1995,room_rates!$A$2:$G$8,3,FALSE)*15%,0)</f>
        <v>0</v>
      </c>
      <c r="T1995">
        <f t="shared" si="500"/>
        <v>0</v>
      </c>
      <c r="U1995">
        <f t="shared" si="501"/>
        <v>1320</v>
      </c>
      <c r="V1995">
        <f t="shared" si="502"/>
        <v>6</v>
      </c>
    </row>
    <row r="1996" spans="1:22" ht="14.25" customHeight="1" x14ac:dyDescent="0.35">
      <c r="A1996" s="1">
        <v>1006347</v>
      </c>
      <c r="B1996" s="3">
        <v>45776</v>
      </c>
      <c r="C1996" s="3">
        <v>45792</v>
      </c>
      <c r="D1996" s="3">
        <v>45796</v>
      </c>
      <c r="E1996" s="1" t="s">
        <v>21</v>
      </c>
      <c r="F1996" s="1">
        <v>3</v>
      </c>
      <c r="G1996" s="1" t="s">
        <v>23</v>
      </c>
      <c r="H1996" s="1">
        <v>0</v>
      </c>
      <c r="I1996" s="1">
        <f t="shared" si="496"/>
        <v>0</v>
      </c>
      <c r="J1996" s="1" t="s">
        <v>15</v>
      </c>
      <c r="K1996" s="1">
        <v>1</v>
      </c>
      <c r="L1996" s="1" t="s">
        <v>19</v>
      </c>
      <c r="M1996" s="1" t="b">
        <v>0</v>
      </c>
      <c r="N1996" s="2" t="s">
        <v>17</v>
      </c>
      <c r="O1996">
        <f t="shared" si="497"/>
        <v>16</v>
      </c>
      <c r="P1996">
        <f t="shared" si="498"/>
        <v>4</v>
      </c>
      <c r="Q1996">
        <f>IF(G1996="B",VLOOKUP(F1996,room_rates!$A$2:$G$8,3,FALSE),IF(G1996="P",VLOOKUP(F1996,room_rates!$A$2:$G$8,6,FALSE),IF(G1996="M",VLOOKUP(F1996,room_rates!$A$2:$G$8,7,FALSE),"")))</f>
        <v>220</v>
      </c>
      <c r="R1996">
        <f t="shared" si="499"/>
        <v>0</v>
      </c>
      <c r="S1996">
        <f>IF(J1996="Online Travel Agency",VLOOKUP(F1996,room_rates!$A$2:$G$8,3,FALSE)*15%,0)</f>
        <v>0</v>
      </c>
      <c r="T1996">
        <f t="shared" si="500"/>
        <v>0</v>
      </c>
      <c r="U1996">
        <f t="shared" si="501"/>
        <v>880</v>
      </c>
      <c r="V1996">
        <f t="shared" si="502"/>
        <v>4</v>
      </c>
    </row>
    <row r="1997" spans="1:22" ht="14.25" customHeight="1" x14ac:dyDescent="0.35">
      <c r="A1997" s="1">
        <v>1006627</v>
      </c>
      <c r="B1997" s="3">
        <v>45759</v>
      </c>
      <c r="C1997" s="3">
        <v>45792</v>
      </c>
      <c r="D1997" s="3">
        <v>45794</v>
      </c>
      <c r="E1997" s="1" t="s">
        <v>18</v>
      </c>
      <c r="F1997" s="1">
        <v>1</v>
      </c>
      <c r="G1997" s="1" t="s">
        <v>23</v>
      </c>
      <c r="H1997" s="1">
        <v>0</v>
      </c>
      <c r="I1997" s="1">
        <f t="shared" si="496"/>
        <v>0</v>
      </c>
      <c r="J1997" s="1" t="s">
        <v>15</v>
      </c>
      <c r="K1997" s="1">
        <v>2</v>
      </c>
      <c r="L1997" s="1" t="s">
        <v>19</v>
      </c>
      <c r="M1997" s="1" t="b">
        <v>0</v>
      </c>
      <c r="N1997" s="2" t="s">
        <v>17</v>
      </c>
      <c r="O1997">
        <f t="shared" si="497"/>
        <v>33</v>
      </c>
      <c r="P1997">
        <f t="shared" si="498"/>
        <v>2</v>
      </c>
      <c r="Q1997">
        <f>IF(G1997="B",VLOOKUP(F1997,room_rates!$A$2:$G$8,3,FALSE),IF(G1997="P",VLOOKUP(F1997,room_rates!$A$2:$G$8,6,FALSE),IF(G1997="M",VLOOKUP(F1997,room_rates!$A$2:$G$8,7,FALSE),"")))</f>
        <v>120</v>
      </c>
      <c r="R1997">
        <f t="shared" si="499"/>
        <v>0</v>
      </c>
      <c r="S1997">
        <f>IF(J1997="Online Travel Agency",VLOOKUP(F1997,room_rates!$A$2:$G$8,3,FALSE)*15%,0)</f>
        <v>0</v>
      </c>
      <c r="T1997">
        <f t="shared" si="500"/>
        <v>0</v>
      </c>
      <c r="U1997">
        <f t="shared" si="501"/>
        <v>480</v>
      </c>
      <c r="V1997">
        <f t="shared" si="502"/>
        <v>4</v>
      </c>
    </row>
    <row r="1998" spans="1:22" ht="14.25" customHeight="1" x14ac:dyDescent="0.35">
      <c r="A1998" s="1">
        <v>1006722</v>
      </c>
      <c r="B1998" s="3">
        <v>45792</v>
      </c>
      <c r="C1998" s="3">
        <v>45792</v>
      </c>
      <c r="D1998" s="3">
        <v>45795</v>
      </c>
      <c r="E1998" s="1" t="s">
        <v>18</v>
      </c>
      <c r="F1998" s="1">
        <v>2</v>
      </c>
      <c r="G1998" s="1" t="s">
        <v>23</v>
      </c>
      <c r="H1998" s="1">
        <v>0</v>
      </c>
      <c r="I1998" s="1">
        <f t="shared" si="496"/>
        <v>0</v>
      </c>
      <c r="J1998" s="1" t="s">
        <v>20</v>
      </c>
      <c r="K1998" s="1">
        <v>1</v>
      </c>
      <c r="L1998" s="1" t="s">
        <v>19</v>
      </c>
      <c r="M1998" s="1" t="b">
        <v>0</v>
      </c>
      <c r="N1998" s="2" t="s">
        <v>17</v>
      </c>
      <c r="O1998">
        <f t="shared" si="497"/>
        <v>0</v>
      </c>
      <c r="P1998">
        <f t="shared" si="498"/>
        <v>3</v>
      </c>
      <c r="Q1998">
        <f>IF(G1998="B",VLOOKUP(F1998,room_rates!$A$2:$G$8,3,FALSE),IF(G1998="P",VLOOKUP(F1998,room_rates!$A$2:$G$8,6,FALSE),IF(G1998="M",VLOOKUP(F1998,room_rates!$A$2:$G$8,7,FALSE),"")))</f>
        <v>140</v>
      </c>
      <c r="R1998">
        <f t="shared" si="499"/>
        <v>0</v>
      </c>
      <c r="S1998">
        <f>IF(J1998="Online Travel Agency",VLOOKUP(F1998,room_rates!$A$2:$G$8,3,FALSE)*15%,0)</f>
        <v>0</v>
      </c>
      <c r="T1998">
        <f t="shared" si="500"/>
        <v>0</v>
      </c>
      <c r="U1998">
        <f t="shared" si="501"/>
        <v>420</v>
      </c>
      <c r="V1998">
        <f t="shared" si="502"/>
        <v>3</v>
      </c>
    </row>
    <row r="1999" spans="1:22" ht="14.25" customHeight="1" x14ac:dyDescent="0.35">
      <c r="A1999" s="1">
        <v>1006740</v>
      </c>
      <c r="B1999" s="3">
        <v>45792</v>
      </c>
      <c r="C1999" s="3">
        <v>45792</v>
      </c>
      <c r="D1999" s="3">
        <v>45793</v>
      </c>
      <c r="E1999" s="1" t="s">
        <v>18</v>
      </c>
      <c r="F1999" s="1">
        <v>1</v>
      </c>
      <c r="G1999" s="1" t="s">
        <v>23</v>
      </c>
      <c r="H1999" s="1">
        <v>0</v>
      </c>
      <c r="I1999" s="1">
        <f t="shared" si="496"/>
        <v>0</v>
      </c>
      <c r="J1999" s="1" t="s">
        <v>20</v>
      </c>
      <c r="K1999" s="1">
        <v>2</v>
      </c>
      <c r="L1999" s="1" t="s">
        <v>19</v>
      </c>
      <c r="M1999" s="1" t="b">
        <v>0</v>
      </c>
      <c r="N1999" s="2" t="s">
        <v>17</v>
      </c>
      <c r="O1999">
        <f t="shared" si="497"/>
        <v>0</v>
      </c>
      <c r="P1999">
        <f t="shared" si="498"/>
        <v>1</v>
      </c>
      <c r="Q1999">
        <f>IF(G1999="B",VLOOKUP(F1999,room_rates!$A$2:$G$8,3,FALSE),IF(G1999="P",VLOOKUP(F1999,room_rates!$A$2:$G$8,6,FALSE),IF(G1999="M",VLOOKUP(F1999,room_rates!$A$2:$G$8,7,FALSE),"")))</f>
        <v>120</v>
      </c>
      <c r="R1999">
        <f t="shared" si="499"/>
        <v>0</v>
      </c>
      <c r="S1999">
        <f>IF(J1999="Online Travel Agency",VLOOKUP(F1999,room_rates!$A$2:$G$8,3,FALSE)*15%,0)</f>
        <v>0</v>
      </c>
      <c r="T1999">
        <f t="shared" si="500"/>
        <v>0</v>
      </c>
      <c r="U1999">
        <f t="shared" si="501"/>
        <v>240</v>
      </c>
      <c r="V1999">
        <f t="shared" si="502"/>
        <v>2</v>
      </c>
    </row>
    <row r="2000" spans="1:22" ht="14.25" hidden="1" customHeight="1" x14ac:dyDescent="0.35">
      <c r="A2000" s="1">
        <v>1006900</v>
      </c>
      <c r="B2000" s="3">
        <v>45759</v>
      </c>
      <c r="C2000" s="3">
        <v>45792</v>
      </c>
      <c r="E2000" s="1" t="s">
        <v>21</v>
      </c>
      <c r="F2000" s="1">
        <v>3</v>
      </c>
      <c r="H2000" s="1">
        <v>0</v>
      </c>
      <c r="I2000" s="1"/>
      <c r="J2000" s="2" t="s">
        <v>15</v>
      </c>
      <c r="K2000" s="1">
        <v>2</v>
      </c>
      <c r="L2000" s="1" t="s">
        <v>19</v>
      </c>
      <c r="N2000" s="2" t="s">
        <v>22</v>
      </c>
    </row>
    <row r="2001" spans="1:22" ht="14.25" hidden="1" customHeight="1" x14ac:dyDescent="0.35">
      <c r="A2001" s="1">
        <v>1006994</v>
      </c>
      <c r="B2001" s="3">
        <v>45792</v>
      </c>
      <c r="C2001" s="3">
        <v>45792</v>
      </c>
      <c r="E2001" s="1" t="s">
        <v>21</v>
      </c>
      <c r="F2001" s="1">
        <v>3</v>
      </c>
      <c r="H2001" s="1">
        <v>0</v>
      </c>
      <c r="I2001" s="1"/>
      <c r="J2001" s="2" t="s">
        <v>15</v>
      </c>
      <c r="K2001" s="1">
        <v>3</v>
      </c>
      <c r="L2001" s="1" t="s">
        <v>19</v>
      </c>
      <c r="N2001" s="2" t="s">
        <v>22</v>
      </c>
    </row>
    <row r="2002" spans="1:22" ht="14.25" hidden="1" customHeight="1" x14ac:dyDescent="0.35">
      <c r="A2002" s="1">
        <v>1007012</v>
      </c>
      <c r="B2002" s="3">
        <v>45792</v>
      </c>
      <c r="C2002" s="3">
        <v>45792</v>
      </c>
      <c r="E2002" s="1" t="s">
        <v>21</v>
      </c>
      <c r="F2002" s="1">
        <v>5</v>
      </c>
      <c r="H2002" s="1">
        <v>0</v>
      </c>
      <c r="I2002" s="1"/>
      <c r="J2002" s="2" t="s">
        <v>15</v>
      </c>
      <c r="K2002" s="1">
        <v>2</v>
      </c>
      <c r="L2002" s="1" t="s">
        <v>19</v>
      </c>
      <c r="N2002" s="2" t="s">
        <v>22</v>
      </c>
    </row>
    <row r="2003" spans="1:22" ht="14.25" customHeight="1" x14ac:dyDescent="0.35">
      <c r="A2003" s="1">
        <v>1005200</v>
      </c>
      <c r="B2003" s="3">
        <v>45774</v>
      </c>
      <c r="C2003" s="3">
        <v>45793</v>
      </c>
      <c r="D2003" s="3">
        <v>45795</v>
      </c>
      <c r="E2003" s="1" t="s">
        <v>21</v>
      </c>
      <c r="F2003" s="1">
        <v>4</v>
      </c>
      <c r="G2003" s="1" t="s">
        <v>23</v>
      </c>
      <c r="H2003" s="1">
        <v>0</v>
      </c>
      <c r="I2003" s="1">
        <f t="shared" ref="I2003:I2019" si="503">H2003/100</f>
        <v>0</v>
      </c>
      <c r="J2003" s="1" t="s">
        <v>24</v>
      </c>
      <c r="K2003" s="1">
        <v>3</v>
      </c>
      <c r="L2003" s="1" t="s">
        <v>16</v>
      </c>
      <c r="M2003" s="1" t="b">
        <v>0</v>
      </c>
      <c r="N2003" s="2" t="s">
        <v>17</v>
      </c>
      <c r="O2003">
        <f t="shared" ref="O2003:O2019" si="504">C2003-B2003</f>
        <v>19</v>
      </c>
      <c r="P2003">
        <f t="shared" ref="P2003:P2019" si="505">D2003-C2003</f>
        <v>2</v>
      </c>
      <c r="Q2003">
        <f>IF(G2003="B",VLOOKUP(F2003,room_rates!$A$2:$G$8,3,FALSE),IF(G2003="P",VLOOKUP(F2003,room_rates!$A$2:$G$8,6,FALSE),IF(G2003="M",VLOOKUP(F2003,room_rates!$A$2:$G$8,7,FALSE),"")))</f>
        <v>230</v>
      </c>
      <c r="R2003">
        <f t="shared" ref="R2003:R2019" si="506">Q2003*(H2003/100)</f>
        <v>0</v>
      </c>
      <c r="S2003">
        <f>IF(J2003="Online Travel Agency",VLOOKUP(F2003,room_rates!$A$2:$G$8,3,FALSE)*15%,0)</f>
        <v>34.5</v>
      </c>
      <c r="T2003">
        <f t="shared" ref="T2003:T2019" si="507">IF(M2003=TRUE, Q2003*1%,0)</f>
        <v>0</v>
      </c>
      <c r="U2003">
        <f t="shared" ref="U2003:U2019" si="508">(Q2003-R2003-S2003-T2003)*V2003</f>
        <v>1173</v>
      </c>
      <c r="V2003">
        <f t="shared" ref="V2003:V2019" si="509">K2003*P2003</f>
        <v>6</v>
      </c>
    </row>
    <row r="2004" spans="1:22" ht="14.25" customHeight="1" x14ac:dyDescent="0.35">
      <c r="A2004" s="1">
        <v>1005226</v>
      </c>
      <c r="B2004" s="3">
        <v>45757</v>
      </c>
      <c r="C2004" s="3">
        <v>45793</v>
      </c>
      <c r="D2004" s="3">
        <v>45798</v>
      </c>
      <c r="E2004" s="1" t="s">
        <v>21</v>
      </c>
      <c r="F2004" s="1">
        <v>5</v>
      </c>
      <c r="G2004" s="1" t="s">
        <v>23</v>
      </c>
      <c r="H2004" s="1">
        <v>0</v>
      </c>
      <c r="I2004" s="1">
        <f t="shared" si="503"/>
        <v>0</v>
      </c>
      <c r="J2004" s="1" t="s">
        <v>15</v>
      </c>
      <c r="K2004" s="1">
        <v>2</v>
      </c>
      <c r="L2004" s="1" t="s">
        <v>19</v>
      </c>
      <c r="M2004" s="1" t="b">
        <v>0</v>
      </c>
      <c r="N2004" s="2" t="s">
        <v>17</v>
      </c>
      <c r="O2004">
        <f t="shared" si="504"/>
        <v>36</v>
      </c>
      <c r="P2004">
        <f t="shared" si="505"/>
        <v>5</v>
      </c>
      <c r="Q2004">
        <f>IF(G2004="B",VLOOKUP(F2004,room_rates!$A$2:$G$8,3,FALSE),IF(G2004="P",VLOOKUP(F2004,room_rates!$A$2:$G$8,6,FALSE),IF(G2004="M",VLOOKUP(F2004,room_rates!$A$2:$G$8,7,FALSE),"")))</f>
        <v>240</v>
      </c>
      <c r="R2004">
        <f t="shared" si="506"/>
        <v>0</v>
      </c>
      <c r="S2004">
        <f>IF(J2004="Online Travel Agency",VLOOKUP(F2004,room_rates!$A$2:$G$8,3,FALSE)*15%,0)</f>
        <v>0</v>
      </c>
      <c r="T2004">
        <f t="shared" si="507"/>
        <v>0</v>
      </c>
      <c r="U2004">
        <f t="shared" si="508"/>
        <v>2400</v>
      </c>
      <c r="V2004">
        <f t="shared" si="509"/>
        <v>10</v>
      </c>
    </row>
    <row r="2005" spans="1:22" ht="14.25" customHeight="1" x14ac:dyDescent="0.35">
      <c r="A2005" s="1">
        <v>1005324</v>
      </c>
      <c r="B2005" s="3">
        <v>45775</v>
      </c>
      <c r="C2005" s="3">
        <v>45793</v>
      </c>
      <c r="D2005" s="3">
        <v>45795</v>
      </c>
      <c r="E2005" s="1" t="s">
        <v>21</v>
      </c>
      <c r="F2005" s="1">
        <v>4</v>
      </c>
      <c r="G2005" s="1" t="s">
        <v>23</v>
      </c>
      <c r="H2005" s="1">
        <v>0</v>
      </c>
      <c r="I2005" s="1">
        <f t="shared" si="503"/>
        <v>0</v>
      </c>
      <c r="J2005" s="1" t="s">
        <v>24</v>
      </c>
      <c r="K2005" s="1">
        <v>2</v>
      </c>
      <c r="L2005" s="1" t="s">
        <v>19</v>
      </c>
      <c r="M2005" s="1" t="b">
        <v>0</v>
      </c>
      <c r="N2005" s="2" t="s">
        <v>17</v>
      </c>
      <c r="O2005">
        <f t="shared" si="504"/>
        <v>18</v>
      </c>
      <c r="P2005">
        <f t="shared" si="505"/>
        <v>2</v>
      </c>
      <c r="Q2005">
        <f>IF(G2005="B",VLOOKUP(F2005,room_rates!$A$2:$G$8,3,FALSE),IF(G2005="P",VLOOKUP(F2005,room_rates!$A$2:$G$8,6,FALSE),IF(G2005="M",VLOOKUP(F2005,room_rates!$A$2:$G$8,7,FALSE),"")))</f>
        <v>230</v>
      </c>
      <c r="R2005">
        <f t="shared" si="506"/>
        <v>0</v>
      </c>
      <c r="S2005">
        <f>IF(J2005="Online Travel Agency",VLOOKUP(F2005,room_rates!$A$2:$G$8,3,FALSE)*15%,0)</f>
        <v>34.5</v>
      </c>
      <c r="T2005">
        <f t="shared" si="507"/>
        <v>0</v>
      </c>
      <c r="U2005">
        <f t="shared" si="508"/>
        <v>782</v>
      </c>
      <c r="V2005">
        <f t="shared" si="509"/>
        <v>4</v>
      </c>
    </row>
    <row r="2006" spans="1:22" ht="14.25" customHeight="1" x14ac:dyDescent="0.35">
      <c r="A2006" s="1">
        <v>1005485</v>
      </c>
      <c r="B2006" s="3">
        <v>45775</v>
      </c>
      <c r="C2006" s="3">
        <v>45793</v>
      </c>
      <c r="D2006" s="3">
        <v>45797</v>
      </c>
      <c r="E2006" s="1" t="s">
        <v>18</v>
      </c>
      <c r="F2006" s="1">
        <v>2</v>
      </c>
      <c r="G2006" s="1" t="s">
        <v>23</v>
      </c>
      <c r="H2006" s="1">
        <v>0</v>
      </c>
      <c r="I2006" s="1">
        <f t="shared" si="503"/>
        <v>0</v>
      </c>
      <c r="J2006" s="1" t="s">
        <v>24</v>
      </c>
      <c r="K2006" s="1">
        <v>2</v>
      </c>
      <c r="L2006" s="1" t="s">
        <v>16</v>
      </c>
      <c r="M2006" s="1" t="b">
        <v>0</v>
      </c>
      <c r="N2006" s="2" t="s">
        <v>17</v>
      </c>
      <c r="O2006">
        <f t="shared" si="504"/>
        <v>18</v>
      </c>
      <c r="P2006">
        <f t="shared" si="505"/>
        <v>4</v>
      </c>
      <c r="Q2006">
        <f>IF(G2006="B",VLOOKUP(F2006,room_rates!$A$2:$G$8,3,FALSE),IF(G2006="P",VLOOKUP(F2006,room_rates!$A$2:$G$8,6,FALSE),IF(G2006="M",VLOOKUP(F2006,room_rates!$A$2:$G$8,7,FALSE),"")))</f>
        <v>140</v>
      </c>
      <c r="R2006">
        <f t="shared" si="506"/>
        <v>0</v>
      </c>
      <c r="S2006">
        <f>IF(J2006="Online Travel Agency",VLOOKUP(F2006,room_rates!$A$2:$G$8,3,FALSE)*15%,0)</f>
        <v>21</v>
      </c>
      <c r="T2006">
        <f t="shared" si="507"/>
        <v>0</v>
      </c>
      <c r="U2006">
        <f t="shared" si="508"/>
        <v>952</v>
      </c>
      <c r="V2006">
        <f t="shared" si="509"/>
        <v>8</v>
      </c>
    </row>
    <row r="2007" spans="1:22" ht="14.25" customHeight="1" x14ac:dyDescent="0.35">
      <c r="A2007" s="1">
        <v>1005768</v>
      </c>
      <c r="B2007" s="3">
        <v>45765</v>
      </c>
      <c r="C2007" s="3">
        <v>45793</v>
      </c>
      <c r="D2007" s="3">
        <v>45799</v>
      </c>
      <c r="E2007" s="1" t="s">
        <v>21</v>
      </c>
      <c r="F2007" s="1">
        <v>5</v>
      </c>
      <c r="G2007" s="1" t="s">
        <v>23</v>
      </c>
      <c r="H2007" s="1">
        <v>0</v>
      </c>
      <c r="I2007" s="1">
        <f t="shared" si="503"/>
        <v>0</v>
      </c>
      <c r="J2007" s="1" t="s">
        <v>15</v>
      </c>
      <c r="K2007" s="1">
        <v>1</v>
      </c>
      <c r="L2007" s="1" t="s">
        <v>19</v>
      </c>
      <c r="M2007" s="1" t="b">
        <v>0</v>
      </c>
      <c r="N2007" s="2" t="s">
        <v>17</v>
      </c>
      <c r="O2007">
        <f t="shared" si="504"/>
        <v>28</v>
      </c>
      <c r="P2007">
        <f t="shared" si="505"/>
        <v>6</v>
      </c>
      <c r="Q2007">
        <f>IF(G2007="B",VLOOKUP(F2007,room_rates!$A$2:$G$8,3,FALSE),IF(G2007="P",VLOOKUP(F2007,room_rates!$A$2:$G$8,6,FALSE),IF(G2007="M",VLOOKUP(F2007,room_rates!$A$2:$G$8,7,FALSE),"")))</f>
        <v>240</v>
      </c>
      <c r="R2007">
        <f t="shared" si="506"/>
        <v>0</v>
      </c>
      <c r="S2007">
        <f>IF(J2007="Online Travel Agency",VLOOKUP(F2007,room_rates!$A$2:$G$8,3,FALSE)*15%,0)</f>
        <v>0</v>
      </c>
      <c r="T2007">
        <f t="shared" si="507"/>
        <v>0</v>
      </c>
      <c r="U2007">
        <f t="shared" si="508"/>
        <v>1440</v>
      </c>
      <c r="V2007">
        <f t="shared" si="509"/>
        <v>6</v>
      </c>
    </row>
    <row r="2008" spans="1:22" ht="14.25" customHeight="1" x14ac:dyDescent="0.35">
      <c r="A2008" s="1">
        <v>1005895</v>
      </c>
      <c r="B2008" s="3">
        <v>45793</v>
      </c>
      <c r="C2008" s="3">
        <v>45793</v>
      </c>
      <c r="D2008" s="3">
        <v>45798</v>
      </c>
      <c r="E2008" s="1" t="s">
        <v>18</v>
      </c>
      <c r="F2008" s="1">
        <v>1</v>
      </c>
      <c r="G2008" s="1" t="s">
        <v>23</v>
      </c>
      <c r="H2008" s="1">
        <v>0</v>
      </c>
      <c r="I2008" s="1">
        <f t="shared" si="503"/>
        <v>0</v>
      </c>
      <c r="J2008" s="1" t="s">
        <v>20</v>
      </c>
      <c r="K2008" s="1">
        <v>3</v>
      </c>
      <c r="L2008" s="1" t="s">
        <v>19</v>
      </c>
      <c r="M2008" s="1" t="b">
        <v>1</v>
      </c>
      <c r="N2008" s="2" t="s">
        <v>17</v>
      </c>
      <c r="O2008">
        <f t="shared" si="504"/>
        <v>0</v>
      </c>
      <c r="P2008">
        <f t="shared" si="505"/>
        <v>5</v>
      </c>
      <c r="Q2008">
        <f>IF(G2008="B",VLOOKUP(F2008,room_rates!$A$2:$G$8,3,FALSE),IF(G2008="P",VLOOKUP(F2008,room_rates!$A$2:$G$8,6,FALSE),IF(G2008="M",VLOOKUP(F2008,room_rates!$A$2:$G$8,7,FALSE),"")))</f>
        <v>120</v>
      </c>
      <c r="R2008">
        <f t="shared" si="506"/>
        <v>0</v>
      </c>
      <c r="S2008">
        <f>IF(J2008="Online Travel Agency",VLOOKUP(F2008,room_rates!$A$2:$G$8,3,FALSE)*15%,0)</f>
        <v>0</v>
      </c>
      <c r="T2008">
        <f t="shared" si="507"/>
        <v>1.2</v>
      </c>
      <c r="U2008">
        <f t="shared" si="508"/>
        <v>1782</v>
      </c>
      <c r="V2008">
        <f t="shared" si="509"/>
        <v>15</v>
      </c>
    </row>
    <row r="2009" spans="1:22" ht="14.25" customHeight="1" x14ac:dyDescent="0.35">
      <c r="A2009" s="1">
        <v>1005935</v>
      </c>
      <c r="B2009" s="3">
        <v>45763</v>
      </c>
      <c r="C2009" s="3">
        <v>45793</v>
      </c>
      <c r="D2009" s="3">
        <v>45795</v>
      </c>
      <c r="E2009" s="1" t="s">
        <v>18</v>
      </c>
      <c r="F2009" s="1">
        <v>1</v>
      </c>
      <c r="G2009" s="1" t="s">
        <v>23</v>
      </c>
      <c r="H2009" s="1">
        <v>0</v>
      </c>
      <c r="I2009" s="1">
        <f t="shared" si="503"/>
        <v>0</v>
      </c>
      <c r="J2009" s="1" t="s">
        <v>15</v>
      </c>
      <c r="K2009" s="1">
        <v>2</v>
      </c>
      <c r="L2009" s="1" t="s">
        <v>16</v>
      </c>
      <c r="M2009" s="1" t="b">
        <v>0</v>
      </c>
      <c r="N2009" s="2" t="s">
        <v>17</v>
      </c>
      <c r="O2009">
        <f t="shared" si="504"/>
        <v>30</v>
      </c>
      <c r="P2009">
        <f t="shared" si="505"/>
        <v>2</v>
      </c>
      <c r="Q2009">
        <f>IF(G2009="B",VLOOKUP(F2009,room_rates!$A$2:$G$8,3,FALSE),IF(G2009="P",VLOOKUP(F2009,room_rates!$A$2:$G$8,6,FALSE),IF(G2009="M",VLOOKUP(F2009,room_rates!$A$2:$G$8,7,FALSE),"")))</f>
        <v>120</v>
      </c>
      <c r="R2009">
        <f t="shared" si="506"/>
        <v>0</v>
      </c>
      <c r="S2009">
        <f>IF(J2009="Online Travel Agency",VLOOKUP(F2009,room_rates!$A$2:$G$8,3,FALSE)*15%,0)</f>
        <v>0</v>
      </c>
      <c r="T2009">
        <f t="shared" si="507"/>
        <v>0</v>
      </c>
      <c r="U2009">
        <f t="shared" si="508"/>
        <v>480</v>
      </c>
      <c r="V2009">
        <f t="shared" si="509"/>
        <v>4</v>
      </c>
    </row>
    <row r="2010" spans="1:22" ht="14.25" customHeight="1" x14ac:dyDescent="0.35">
      <c r="A2010" s="1">
        <v>1005942</v>
      </c>
      <c r="B2010" s="3">
        <v>45758</v>
      </c>
      <c r="C2010" s="3">
        <v>45793</v>
      </c>
      <c r="D2010" s="3">
        <v>45799</v>
      </c>
      <c r="E2010" s="1" t="s">
        <v>18</v>
      </c>
      <c r="F2010" s="1">
        <v>1</v>
      </c>
      <c r="G2010" s="1" t="s">
        <v>23</v>
      </c>
      <c r="H2010" s="1">
        <v>0</v>
      </c>
      <c r="I2010" s="1">
        <f t="shared" si="503"/>
        <v>0</v>
      </c>
      <c r="J2010" s="1" t="s">
        <v>15</v>
      </c>
      <c r="K2010" s="1">
        <v>1</v>
      </c>
      <c r="L2010" s="1" t="s">
        <v>19</v>
      </c>
      <c r="M2010" s="1" t="b">
        <v>0</v>
      </c>
      <c r="N2010" s="2" t="s">
        <v>17</v>
      </c>
      <c r="O2010">
        <f t="shared" si="504"/>
        <v>35</v>
      </c>
      <c r="P2010">
        <f t="shared" si="505"/>
        <v>6</v>
      </c>
      <c r="Q2010">
        <f>IF(G2010="B",VLOOKUP(F2010,room_rates!$A$2:$G$8,3,FALSE),IF(G2010="P",VLOOKUP(F2010,room_rates!$A$2:$G$8,6,FALSE),IF(G2010="M",VLOOKUP(F2010,room_rates!$A$2:$G$8,7,FALSE),"")))</f>
        <v>120</v>
      </c>
      <c r="R2010">
        <f t="shared" si="506"/>
        <v>0</v>
      </c>
      <c r="S2010">
        <f>IF(J2010="Online Travel Agency",VLOOKUP(F2010,room_rates!$A$2:$G$8,3,FALSE)*15%,0)</f>
        <v>0</v>
      </c>
      <c r="T2010">
        <f t="shared" si="507"/>
        <v>0</v>
      </c>
      <c r="U2010">
        <f t="shared" si="508"/>
        <v>720</v>
      </c>
      <c r="V2010">
        <f t="shared" si="509"/>
        <v>6</v>
      </c>
    </row>
    <row r="2011" spans="1:22" ht="14.25" customHeight="1" x14ac:dyDescent="0.35">
      <c r="A2011" s="1">
        <v>1005962</v>
      </c>
      <c r="B2011" s="3">
        <v>45793</v>
      </c>
      <c r="C2011" s="3">
        <v>45793</v>
      </c>
      <c r="D2011" s="3">
        <v>45800</v>
      </c>
      <c r="E2011" s="1" t="s">
        <v>18</v>
      </c>
      <c r="F2011" s="1">
        <v>2</v>
      </c>
      <c r="G2011" s="1" t="s">
        <v>23</v>
      </c>
      <c r="H2011" s="1">
        <v>0</v>
      </c>
      <c r="I2011" s="1">
        <f t="shared" si="503"/>
        <v>0</v>
      </c>
      <c r="J2011" s="1" t="s">
        <v>20</v>
      </c>
      <c r="K2011" s="1">
        <v>2</v>
      </c>
      <c r="L2011" s="1" t="s">
        <v>19</v>
      </c>
      <c r="M2011" s="1" t="b">
        <v>1</v>
      </c>
      <c r="N2011" s="2" t="s">
        <v>17</v>
      </c>
      <c r="O2011">
        <f t="shared" si="504"/>
        <v>0</v>
      </c>
      <c r="P2011">
        <f t="shared" si="505"/>
        <v>7</v>
      </c>
      <c r="Q2011">
        <f>IF(G2011="B",VLOOKUP(F2011,room_rates!$A$2:$G$8,3,FALSE),IF(G2011="P",VLOOKUP(F2011,room_rates!$A$2:$G$8,6,FALSE),IF(G2011="M",VLOOKUP(F2011,room_rates!$A$2:$G$8,7,FALSE),"")))</f>
        <v>140</v>
      </c>
      <c r="R2011">
        <f t="shared" si="506"/>
        <v>0</v>
      </c>
      <c r="S2011">
        <f>IF(J2011="Online Travel Agency",VLOOKUP(F2011,room_rates!$A$2:$G$8,3,FALSE)*15%,0)</f>
        <v>0</v>
      </c>
      <c r="T2011">
        <f t="shared" si="507"/>
        <v>1.4000000000000001</v>
      </c>
      <c r="U2011">
        <f t="shared" si="508"/>
        <v>1940.3999999999999</v>
      </c>
      <c r="V2011">
        <f t="shared" si="509"/>
        <v>14</v>
      </c>
    </row>
    <row r="2012" spans="1:22" ht="14.25" customHeight="1" x14ac:dyDescent="0.35">
      <c r="A2012" s="1">
        <v>1005968</v>
      </c>
      <c r="B2012" s="3">
        <v>45785</v>
      </c>
      <c r="C2012" s="3">
        <v>45793</v>
      </c>
      <c r="D2012" s="3">
        <v>45795</v>
      </c>
      <c r="E2012" s="1" t="s">
        <v>21</v>
      </c>
      <c r="F2012" s="1">
        <v>3</v>
      </c>
      <c r="G2012" s="1" t="s">
        <v>23</v>
      </c>
      <c r="H2012" s="1">
        <v>0</v>
      </c>
      <c r="I2012" s="1">
        <f t="shared" si="503"/>
        <v>0</v>
      </c>
      <c r="J2012" s="1" t="s">
        <v>15</v>
      </c>
      <c r="K2012" s="1">
        <v>1</v>
      </c>
      <c r="L2012" s="1" t="s">
        <v>16</v>
      </c>
      <c r="M2012" s="1" t="b">
        <v>0</v>
      </c>
      <c r="N2012" s="2" t="s">
        <v>17</v>
      </c>
      <c r="O2012">
        <f t="shared" si="504"/>
        <v>8</v>
      </c>
      <c r="P2012">
        <f t="shared" si="505"/>
        <v>2</v>
      </c>
      <c r="Q2012">
        <f>IF(G2012="B",VLOOKUP(F2012,room_rates!$A$2:$G$8,3,FALSE),IF(G2012="P",VLOOKUP(F2012,room_rates!$A$2:$G$8,6,FALSE),IF(G2012="M",VLOOKUP(F2012,room_rates!$A$2:$G$8,7,FALSE),"")))</f>
        <v>220</v>
      </c>
      <c r="R2012">
        <f t="shared" si="506"/>
        <v>0</v>
      </c>
      <c r="S2012">
        <f>IF(J2012="Online Travel Agency",VLOOKUP(F2012,room_rates!$A$2:$G$8,3,FALSE)*15%,0)</f>
        <v>0</v>
      </c>
      <c r="T2012">
        <f t="shared" si="507"/>
        <v>0</v>
      </c>
      <c r="U2012">
        <f t="shared" si="508"/>
        <v>440</v>
      </c>
      <c r="V2012">
        <f t="shared" si="509"/>
        <v>2</v>
      </c>
    </row>
    <row r="2013" spans="1:22" ht="14.25" customHeight="1" x14ac:dyDescent="0.35">
      <c r="A2013" s="1">
        <v>1006217</v>
      </c>
      <c r="B2013" s="3">
        <v>45765</v>
      </c>
      <c r="C2013" s="3">
        <v>45793</v>
      </c>
      <c r="D2013" s="3">
        <v>45796</v>
      </c>
      <c r="E2013" s="1" t="s">
        <v>18</v>
      </c>
      <c r="F2013" s="1">
        <v>1</v>
      </c>
      <c r="G2013" s="1" t="s">
        <v>23</v>
      </c>
      <c r="H2013" s="1">
        <v>0</v>
      </c>
      <c r="I2013" s="1">
        <f t="shared" si="503"/>
        <v>0</v>
      </c>
      <c r="J2013" s="1" t="s">
        <v>15</v>
      </c>
      <c r="K2013" s="1">
        <v>3</v>
      </c>
      <c r="L2013" s="1" t="s">
        <v>16</v>
      </c>
      <c r="M2013" s="1" t="b">
        <v>0</v>
      </c>
      <c r="N2013" s="2" t="s">
        <v>17</v>
      </c>
      <c r="O2013">
        <f t="shared" si="504"/>
        <v>28</v>
      </c>
      <c r="P2013">
        <f t="shared" si="505"/>
        <v>3</v>
      </c>
      <c r="Q2013">
        <f>IF(G2013="B",VLOOKUP(F2013,room_rates!$A$2:$G$8,3,FALSE),IF(G2013="P",VLOOKUP(F2013,room_rates!$A$2:$G$8,6,FALSE),IF(G2013="M",VLOOKUP(F2013,room_rates!$A$2:$G$8,7,FALSE),"")))</f>
        <v>120</v>
      </c>
      <c r="R2013">
        <f t="shared" si="506"/>
        <v>0</v>
      </c>
      <c r="S2013">
        <f>IF(J2013="Online Travel Agency",VLOOKUP(F2013,room_rates!$A$2:$G$8,3,FALSE)*15%,0)</f>
        <v>0</v>
      </c>
      <c r="T2013">
        <f t="shared" si="507"/>
        <v>0</v>
      </c>
      <c r="U2013">
        <f t="shared" si="508"/>
        <v>1080</v>
      </c>
      <c r="V2013">
        <f t="shared" si="509"/>
        <v>9</v>
      </c>
    </row>
    <row r="2014" spans="1:22" ht="14.25" customHeight="1" x14ac:dyDescent="0.35">
      <c r="A2014" s="1">
        <v>1006231</v>
      </c>
      <c r="B2014" s="3">
        <v>45781</v>
      </c>
      <c r="C2014" s="3">
        <v>45793</v>
      </c>
      <c r="D2014" s="3">
        <v>45795</v>
      </c>
      <c r="E2014" s="1" t="s">
        <v>18</v>
      </c>
      <c r="F2014" s="1">
        <v>1</v>
      </c>
      <c r="G2014" s="1" t="s">
        <v>23</v>
      </c>
      <c r="H2014" s="1">
        <v>0</v>
      </c>
      <c r="I2014" s="1">
        <f t="shared" si="503"/>
        <v>0</v>
      </c>
      <c r="J2014" s="1" t="s">
        <v>24</v>
      </c>
      <c r="K2014" s="1">
        <v>3</v>
      </c>
      <c r="L2014" s="1" t="s">
        <v>16</v>
      </c>
      <c r="M2014" s="1" t="b">
        <v>0</v>
      </c>
      <c r="N2014" s="2" t="s">
        <v>17</v>
      </c>
      <c r="O2014">
        <f t="shared" si="504"/>
        <v>12</v>
      </c>
      <c r="P2014">
        <f t="shared" si="505"/>
        <v>2</v>
      </c>
      <c r="Q2014">
        <f>IF(G2014="B",VLOOKUP(F2014,room_rates!$A$2:$G$8,3,FALSE),IF(G2014="P",VLOOKUP(F2014,room_rates!$A$2:$G$8,6,FALSE),IF(G2014="M",VLOOKUP(F2014,room_rates!$A$2:$G$8,7,FALSE),"")))</f>
        <v>120</v>
      </c>
      <c r="R2014">
        <f t="shared" si="506"/>
        <v>0</v>
      </c>
      <c r="S2014">
        <f>IF(J2014="Online Travel Agency",VLOOKUP(F2014,room_rates!$A$2:$G$8,3,FALSE)*15%,0)</f>
        <v>18</v>
      </c>
      <c r="T2014">
        <f t="shared" si="507"/>
        <v>0</v>
      </c>
      <c r="U2014">
        <f t="shared" si="508"/>
        <v>612</v>
      </c>
      <c r="V2014">
        <f t="shared" si="509"/>
        <v>6</v>
      </c>
    </row>
    <row r="2015" spans="1:22" ht="14.25" customHeight="1" x14ac:dyDescent="0.35">
      <c r="A2015" s="1">
        <v>1006263</v>
      </c>
      <c r="B2015" s="3">
        <v>45787</v>
      </c>
      <c r="C2015" s="3">
        <v>45793</v>
      </c>
      <c r="D2015" s="3">
        <v>45794</v>
      </c>
      <c r="E2015" s="1" t="s">
        <v>18</v>
      </c>
      <c r="F2015" s="1">
        <v>1</v>
      </c>
      <c r="G2015" s="1" t="s">
        <v>23</v>
      </c>
      <c r="H2015" s="1">
        <v>0</v>
      </c>
      <c r="I2015" s="1">
        <f t="shared" si="503"/>
        <v>0</v>
      </c>
      <c r="J2015" s="1" t="s">
        <v>24</v>
      </c>
      <c r="K2015" s="1">
        <v>2</v>
      </c>
      <c r="L2015" s="1" t="s">
        <v>16</v>
      </c>
      <c r="M2015" s="1" t="b">
        <v>0</v>
      </c>
      <c r="N2015" s="2" t="s">
        <v>17</v>
      </c>
      <c r="O2015">
        <f t="shared" si="504"/>
        <v>6</v>
      </c>
      <c r="P2015">
        <f t="shared" si="505"/>
        <v>1</v>
      </c>
      <c r="Q2015">
        <f>IF(G2015="B",VLOOKUP(F2015,room_rates!$A$2:$G$8,3,FALSE),IF(G2015="P",VLOOKUP(F2015,room_rates!$A$2:$G$8,6,FALSE),IF(G2015="M",VLOOKUP(F2015,room_rates!$A$2:$G$8,7,FALSE),"")))</f>
        <v>120</v>
      </c>
      <c r="R2015">
        <f t="shared" si="506"/>
        <v>0</v>
      </c>
      <c r="S2015">
        <f>IF(J2015="Online Travel Agency",VLOOKUP(F2015,room_rates!$A$2:$G$8,3,FALSE)*15%,0)</f>
        <v>18</v>
      </c>
      <c r="T2015">
        <f t="shared" si="507"/>
        <v>0</v>
      </c>
      <c r="U2015">
        <f t="shared" si="508"/>
        <v>204</v>
      </c>
      <c r="V2015">
        <f t="shared" si="509"/>
        <v>2</v>
      </c>
    </row>
    <row r="2016" spans="1:22" ht="14.25" customHeight="1" x14ac:dyDescent="0.35">
      <c r="A2016" s="1">
        <v>1006342</v>
      </c>
      <c r="B2016" s="3">
        <v>45773</v>
      </c>
      <c r="C2016" s="3">
        <v>45793</v>
      </c>
      <c r="D2016" s="3">
        <v>45798</v>
      </c>
      <c r="E2016" s="1" t="s">
        <v>18</v>
      </c>
      <c r="F2016" s="1">
        <v>1</v>
      </c>
      <c r="G2016" s="1" t="s">
        <v>23</v>
      </c>
      <c r="H2016" s="1">
        <v>0</v>
      </c>
      <c r="I2016" s="1">
        <f t="shared" si="503"/>
        <v>0</v>
      </c>
      <c r="J2016" s="1" t="s">
        <v>24</v>
      </c>
      <c r="K2016" s="1">
        <v>2</v>
      </c>
      <c r="L2016" s="1" t="s">
        <v>16</v>
      </c>
      <c r="M2016" s="1" t="b">
        <v>0</v>
      </c>
      <c r="N2016" s="2" t="s">
        <v>17</v>
      </c>
      <c r="O2016">
        <f t="shared" si="504"/>
        <v>20</v>
      </c>
      <c r="P2016">
        <f t="shared" si="505"/>
        <v>5</v>
      </c>
      <c r="Q2016">
        <f>IF(G2016="B",VLOOKUP(F2016,room_rates!$A$2:$G$8,3,FALSE),IF(G2016="P",VLOOKUP(F2016,room_rates!$A$2:$G$8,6,FALSE),IF(G2016="M",VLOOKUP(F2016,room_rates!$A$2:$G$8,7,FALSE),"")))</f>
        <v>120</v>
      </c>
      <c r="R2016">
        <f t="shared" si="506"/>
        <v>0</v>
      </c>
      <c r="S2016">
        <f>IF(J2016="Online Travel Agency",VLOOKUP(F2016,room_rates!$A$2:$G$8,3,FALSE)*15%,0)</f>
        <v>18</v>
      </c>
      <c r="T2016">
        <f t="shared" si="507"/>
        <v>0</v>
      </c>
      <c r="U2016">
        <f t="shared" si="508"/>
        <v>1020</v>
      </c>
      <c r="V2016">
        <f t="shared" si="509"/>
        <v>10</v>
      </c>
    </row>
    <row r="2017" spans="1:22" ht="14.25" customHeight="1" x14ac:dyDescent="0.35">
      <c r="A2017" s="1">
        <v>1006454</v>
      </c>
      <c r="B2017" s="3">
        <v>45793</v>
      </c>
      <c r="C2017" s="3">
        <v>45793</v>
      </c>
      <c r="D2017" s="3">
        <v>45800</v>
      </c>
      <c r="E2017" s="1" t="s">
        <v>21</v>
      </c>
      <c r="F2017" s="1">
        <v>3</v>
      </c>
      <c r="G2017" s="1" t="s">
        <v>23</v>
      </c>
      <c r="H2017" s="1">
        <v>0</v>
      </c>
      <c r="I2017" s="1">
        <f t="shared" si="503"/>
        <v>0</v>
      </c>
      <c r="J2017" s="1" t="s">
        <v>20</v>
      </c>
      <c r="K2017" s="1">
        <v>1</v>
      </c>
      <c r="L2017" s="1" t="s">
        <v>19</v>
      </c>
      <c r="M2017" s="1" t="b">
        <v>0</v>
      </c>
      <c r="N2017" s="2" t="s">
        <v>17</v>
      </c>
      <c r="O2017">
        <f t="shared" si="504"/>
        <v>0</v>
      </c>
      <c r="P2017">
        <f t="shared" si="505"/>
        <v>7</v>
      </c>
      <c r="Q2017">
        <f>IF(G2017="B",VLOOKUP(F2017,room_rates!$A$2:$G$8,3,FALSE),IF(G2017="P",VLOOKUP(F2017,room_rates!$A$2:$G$8,6,FALSE),IF(G2017="M",VLOOKUP(F2017,room_rates!$A$2:$G$8,7,FALSE),"")))</f>
        <v>220</v>
      </c>
      <c r="R2017">
        <f t="shared" si="506"/>
        <v>0</v>
      </c>
      <c r="S2017">
        <f>IF(J2017="Online Travel Agency",VLOOKUP(F2017,room_rates!$A$2:$G$8,3,FALSE)*15%,0)</f>
        <v>0</v>
      </c>
      <c r="T2017">
        <f t="shared" si="507"/>
        <v>0</v>
      </c>
      <c r="U2017">
        <f t="shared" si="508"/>
        <v>1540</v>
      </c>
      <c r="V2017">
        <f t="shared" si="509"/>
        <v>7</v>
      </c>
    </row>
    <row r="2018" spans="1:22" ht="14.25" customHeight="1" x14ac:dyDescent="0.35">
      <c r="A2018" s="1">
        <v>1006479</v>
      </c>
      <c r="B2018" s="3">
        <v>45793</v>
      </c>
      <c r="C2018" s="3">
        <v>45793</v>
      </c>
      <c r="D2018" s="3">
        <v>45799</v>
      </c>
      <c r="E2018" s="1" t="s">
        <v>21</v>
      </c>
      <c r="F2018" s="1">
        <v>5</v>
      </c>
      <c r="G2018" s="1" t="s">
        <v>23</v>
      </c>
      <c r="H2018" s="1">
        <v>0</v>
      </c>
      <c r="I2018" s="1">
        <f t="shared" si="503"/>
        <v>0</v>
      </c>
      <c r="J2018" s="1" t="s">
        <v>20</v>
      </c>
      <c r="K2018" s="1">
        <v>1</v>
      </c>
      <c r="L2018" s="1" t="s">
        <v>16</v>
      </c>
      <c r="M2018" s="1" t="b">
        <v>0</v>
      </c>
      <c r="N2018" s="2" t="s">
        <v>17</v>
      </c>
      <c r="O2018">
        <f t="shared" si="504"/>
        <v>0</v>
      </c>
      <c r="P2018">
        <f t="shared" si="505"/>
        <v>6</v>
      </c>
      <c r="Q2018">
        <f>IF(G2018="B",VLOOKUP(F2018,room_rates!$A$2:$G$8,3,FALSE),IF(G2018="P",VLOOKUP(F2018,room_rates!$A$2:$G$8,6,FALSE),IF(G2018="M",VLOOKUP(F2018,room_rates!$A$2:$G$8,7,FALSE),"")))</f>
        <v>240</v>
      </c>
      <c r="R2018">
        <f t="shared" si="506"/>
        <v>0</v>
      </c>
      <c r="S2018">
        <f>IF(J2018="Online Travel Agency",VLOOKUP(F2018,room_rates!$A$2:$G$8,3,FALSE)*15%,0)</f>
        <v>0</v>
      </c>
      <c r="T2018">
        <f t="shared" si="507"/>
        <v>0</v>
      </c>
      <c r="U2018">
        <f t="shared" si="508"/>
        <v>1440</v>
      </c>
      <c r="V2018">
        <f t="shared" si="509"/>
        <v>6</v>
      </c>
    </row>
    <row r="2019" spans="1:22" ht="14.25" customHeight="1" x14ac:dyDescent="0.35">
      <c r="A2019" s="1">
        <v>1006621</v>
      </c>
      <c r="B2019" s="3">
        <v>45780</v>
      </c>
      <c r="C2019" s="3">
        <v>45793</v>
      </c>
      <c r="D2019" s="3">
        <v>45800</v>
      </c>
      <c r="E2019" s="1" t="s">
        <v>21</v>
      </c>
      <c r="F2019" s="1">
        <v>3</v>
      </c>
      <c r="G2019" s="1" t="s">
        <v>23</v>
      </c>
      <c r="H2019" s="1">
        <v>0</v>
      </c>
      <c r="I2019" s="1">
        <f t="shared" si="503"/>
        <v>0</v>
      </c>
      <c r="J2019" s="1" t="s">
        <v>24</v>
      </c>
      <c r="K2019" s="1">
        <v>3</v>
      </c>
      <c r="L2019" s="1" t="s">
        <v>16</v>
      </c>
      <c r="M2019" s="1" t="b">
        <v>1</v>
      </c>
      <c r="N2019" s="2" t="s">
        <v>17</v>
      </c>
      <c r="O2019">
        <f t="shared" si="504"/>
        <v>13</v>
      </c>
      <c r="P2019">
        <f t="shared" si="505"/>
        <v>7</v>
      </c>
      <c r="Q2019">
        <f>IF(G2019="B",VLOOKUP(F2019,room_rates!$A$2:$G$8,3,FALSE),IF(G2019="P",VLOOKUP(F2019,room_rates!$A$2:$G$8,6,FALSE),IF(G2019="M",VLOOKUP(F2019,room_rates!$A$2:$G$8,7,FALSE),"")))</f>
        <v>220</v>
      </c>
      <c r="R2019">
        <f t="shared" si="506"/>
        <v>0</v>
      </c>
      <c r="S2019">
        <f>IF(J2019="Online Travel Agency",VLOOKUP(F2019,room_rates!$A$2:$G$8,3,FALSE)*15%,0)</f>
        <v>33</v>
      </c>
      <c r="T2019">
        <f t="shared" si="507"/>
        <v>2.2000000000000002</v>
      </c>
      <c r="U2019">
        <f t="shared" si="508"/>
        <v>3880.8</v>
      </c>
      <c r="V2019">
        <f t="shared" si="509"/>
        <v>21</v>
      </c>
    </row>
    <row r="2020" spans="1:22" ht="14.25" hidden="1" customHeight="1" x14ac:dyDescent="0.35">
      <c r="A2020" s="1">
        <v>1006894</v>
      </c>
      <c r="B2020" s="3">
        <v>45780</v>
      </c>
      <c r="C2020" s="3">
        <v>45793</v>
      </c>
      <c r="E2020" s="1" t="s">
        <v>18</v>
      </c>
      <c r="F2020" s="1">
        <v>1</v>
      </c>
      <c r="H2020" s="1">
        <v>0</v>
      </c>
      <c r="I2020" s="1"/>
      <c r="J2020" s="2" t="s">
        <v>15</v>
      </c>
      <c r="K2020" s="1">
        <v>2</v>
      </c>
      <c r="L2020" s="1" t="s">
        <v>16</v>
      </c>
      <c r="N2020" s="2" t="s">
        <v>22</v>
      </c>
    </row>
    <row r="2021" spans="1:22" ht="14.25" customHeight="1" x14ac:dyDescent="0.35">
      <c r="A2021" s="1">
        <v>1004967</v>
      </c>
      <c r="B2021" s="3">
        <v>45781</v>
      </c>
      <c r="C2021" s="3">
        <v>45794</v>
      </c>
      <c r="D2021" s="3">
        <v>45799</v>
      </c>
      <c r="E2021" s="1" t="s">
        <v>18</v>
      </c>
      <c r="F2021" s="1">
        <v>1</v>
      </c>
      <c r="G2021" s="1" t="s">
        <v>23</v>
      </c>
      <c r="H2021" s="1">
        <v>0</v>
      </c>
      <c r="I2021" s="1">
        <f t="shared" ref="I2021:I2035" si="510">H2021/100</f>
        <v>0</v>
      </c>
      <c r="J2021" s="1" t="s">
        <v>24</v>
      </c>
      <c r="K2021" s="1">
        <v>1</v>
      </c>
      <c r="L2021" s="1" t="s">
        <v>16</v>
      </c>
      <c r="M2021" s="1" t="b">
        <v>0</v>
      </c>
      <c r="N2021" s="2" t="s">
        <v>17</v>
      </c>
      <c r="O2021">
        <f t="shared" ref="O2021:O2035" si="511">C2021-B2021</f>
        <v>13</v>
      </c>
      <c r="P2021">
        <f t="shared" ref="P2021:P2035" si="512">D2021-C2021</f>
        <v>5</v>
      </c>
      <c r="Q2021">
        <f>IF(G2021="B",VLOOKUP(F2021,room_rates!$A$2:$G$8,3,FALSE),IF(G2021="P",VLOOKUP(F2021,room_rates!$A$2:$G$8,6,FALSE),IF(G2021="M",VLOOKUP(F2021,room_rates!$A$2:$G$8,7,FALSE),"")))</f>
        <v>120</v>
      </c>
      <c r="R2021">
        <f t="shared" ref="R2021:R2035" si="513">Q2021*(H2021/100)</f>
        <v>0</v>
      </c>
      <c r="S2021">
        <f>IF(J2021="Online Travel Agency",VLOOKUP(F2021,room_rates!$A$2:$G$8,3,FALSE)*15%,0)</f>
        <v>18</v>
      </c>
      <c r="T2021">
        <f t="shared" ref="T2021:T2035" si="514">IF(M2021=TRUE, Q2021*1%,0)</f>
        <v>0</v>
      </c>
      <c r="U2021">
        <f t="shared" ref="U2021:U2035" si="515">(Q2021-R2021-S2021-T2021)*V2021</f>
        <v>510</v>
      </c>
      <c r="V2021">
        <f t="shared" ref="V2021:V2035" si="516">K2021*P2021</f>
        <v>5</v>
      </c>
    </row>
    <row r="2022" spans="1:22" ht="14.25" customHeight="1" x14ac:dyDescent="0.35">
      <c r="A2022" s="1">
        <v>1005055</v>
      </c>
      <c r="B2022" s="3">
        <v>45794</v>
      </c>
      <c r="C2022" s="3">
        <v>45794</v>
      </c>
      <c r="D2022" s="3">
        <v>45797</v>
      </c>
      <c r="E2022" s="1" t="s">
        <v>18</v>
      </c>
      <c r="F2022" s="1">
        <v>2</v>
      </c>
      <c r="G2022" s="1" t="s">
        <v>23</v>
      </c>
      <c r="H2022" s="1">
        <v>0</v>
      </c>
      <c r="I2022" s="1">
        <f t="shared" si="510"/>
        <v>0</v>
      </c>
      <c r="J2022" s="1" t="s">
        <v>20</v>
      </c>
      <c r="K2022" s="1">
        <v>2</v>
      </c>
      <c r="L2022" s="1" t="s">
        <v>19</v>
      </c>
      <c r="M2022" s="1" t="b">
        <v>0</v>
      </c>
      <c r="N2022" s="2" t="s">
        <v>17</v>
      </c>
      <c r="O2022">
        <f t="shared" si="511"/>
        <v>0</v>
      </c>
      <c r="P2022">
        <f t="shared" si="512"/>
        <v>3</v>
      </c>
      <c r="Q2022">
        <f>IF(G2022="B",VLOOKUP(F2022,room_rates!$A$2:$G$8,3,FALSE),IF(G2022="P",VLOOKUP(F2022,room_rates!$A$2:$G$8,6,FALSE),IF(G2022="M",VLOOKUP(F2022,room_rates!$A$2:$G$8,7,FALSE),"")))</f>
        <v>140</v>
      </c>
      <c r="R2022">
        <f t="shared" si="513"/>
        <v>0</v>
      </c>
      <c r="S2022">
        <f>IF(J2022="Online Travel Agency",VLOOKUP(F2022,room_rates!$A$2:$G$8,3,FALSE)*15%,0)</f>
        <v>0</v>
      </c>
      <c r="T2022">
        <f t="shared" si="514"/>
        <v>0</v>
      </c>
      <c r="U2022">
        <f t="shared" si="515"/>
        <v>840</v>
      </c>
      <c r="V2022">
        <f t="shared" si="516"/>
        <v>6</v>
      </c>
    </row>
    <row r="2023" spans="1:22" ht="14.25" customHeight="1" x14ac:dyDescent="0.35">
      <c r="A2023" s="1">
        <v>1005356</v>
      </c>
      <c r="B2023" s="3">
        <v>45753</v>
      </c>
      <c r="C2023" s="3">
        <v>45794</v>
      </c>
      <c r="D2023" s="3">
        <v>45799</v>
      </c>
      <c r="E2023" s="1" t="s">
        <v>18</v>
      </c>
      <c r="F2023" s="1">
        <v>1</v>
      </c>
      <c r="G2023" s="1" t="s">
        <v>23</v>
      </c>
      <c r="H2023" s="1">
        <v>0</v>
      </c>
      <c r="I2023" s="1">
        <f t="shared" si="510"/>
        <v>0</v>
      </c>
      <c r="J2023" s="1" t="s">
        <v>15</v>
      </c>
      <c r="K2023" s="1">
        <v>1</v>
      </c>
      <c r="L2023" s="1" t="s">
        <v>19</v>
      </c>
      <c r="M2023" s="1" t="b">
        <v>0</v>
      </c>
      <c r="N2023" s="2" t="s">
        <v>17</v>
      </c>
      <c r="O2023">
        <f t="shared" si="511"/>
        <v>41</v>
      </c>
      <c r="P2023">
        <f t="shared" si="512"/>
        <v>5</v>
      </c>
      <c r="Q2023">
        <f>IF(G2023="B",VLOOKUP(F2023,room_rates!$A$2:$G$8,3,FALSE),IF(G2023="P",VLOOKUP(F2023,room_rates!$A$2:$G$8,6,FALSE),IF(G2023="M",VLOOKUP(F2023,room_rates!$A$2:$G$8,7,FALSE),"")))</f>
        <v>120</v>
      </c>
      <c r="R2023">
        <f t="shared" si="513"/>
        <v>0</v>
      </c>
      <c r="S2023">
        <f>IF(J2023="Online Travel Agency",VLOOKUP(F2023,room_rates!$A$2:$G$8,3,FALSE)*15%,0)</f>
        <v>0</v>
      </c>
      <c r="T2023">
        <f t="shared" si="514"/>
        <v>0</v>
      </c>
      <c r="U2023">
        <f t="shared" si="515"/>
        <v>600</v>
      </c>
      <c r="V2023">
        <f t="shared" si="516"/>
        <v>5</v>
      </c>
    </row>
    <row r="2024" spans="1:22" ht="14.25" customHeight="1" x14ac:dyDescent="0.35">
      <c r="A2024" s="1">
        <v>1005426</v>
      </c>
      <c r="B2024" s="3">
        <v>45794</v>
      </c>
      <c r="C2024" s="3">
        <v>45794</v>
      </c>
      <c r="D2024" s="3">
        <v>45800</v>
      </c>
      <c r="E2024" s="1" t="s">
        <v>21</v>
      </c>
      <c r="F2024" s="1">
        <v>3</v>
      </c>
      <c r="G2024" s="1" t="s">
        <v>23</v>
      </c>
      <c r="H2024" s="1">
        <v>0</v>
      </c>
      <c r="I2024" s="1">
        <f t="shared" si="510"/>
        <v>0</v>
      </c>
      <c r="J2024" s="1" t="s">
        <v>20</v>
      </c>
      <c r="K2024" s="1">
        <v>1</v>
      </c>
      <c r="L2024" s="1" t="s">
        <v>19</v>
      </c>
      <c r="M2024" s="1" t="b">
        <v>1</v>
      </c>
      <c r="N2024" s="2" t="s">
        <v>17</v>
      </c>
      <c r="O2024">
        <f t="shared" si="511"/>
        <v>0</v>
      </c>
      <c r="P2024">
        <f t="shared" si="512"/>
        <v>6</v>
      </c>
      <c r="Q2024">
        <f>IF(G2024="B",VLOOKUP(F2024,room_rates!$A$2:$G$8,3,FALSE),IF(G2024="P",VLOOKUP(F2024,room_rates!$A$2:$G$8,6,FALSE),IF(G2024="M",VLOOKUP(F2024,room_rates!$A$2:$G$8,7,FALSE),"")))</f>
        <v>220</v>
      </c>
      <c r="R2024">
        <f t="shared" si="513"/>
        <v>0</v>
      </c>
      <c r="S2024">
        <f>IF(J2024="Online Travel Agency",VLOOKUP(F2024,room_rates!$A$2:$G$8,3,FALSE)*15%,0)</f>
        <v>0</v>
      </c>
      <c r="T2024">
        <f t="shared" si="514"/>
        <v>2.2000000000000002</v>
      </c>
      <c r="U2024">
        <f t="shared" si="515"/>
        <v>1306.8000000000002</v>
      </c>
      <c r="V2024">
        <f t="shared" si="516"/>
        <v>6</v>
      </c>
    </row>
    <row r="2025" spans="1:22" ht="14.25" customHeight="1" x14ac:dyDescent="0.35">
      <c r="A2025" s="1">
        <v>1005454</v>
      </c>
      <c r="B2025" s="3">
        <v>45794</v>
      </c>
      <c r="C2025" s="3">
        <v>45794</v>
      </c>
      <c r="D2025" s="3">
        <v>45801</v>
      </c>
      <c r="E2025" s="1" t="s">
        <v>18</v>
      </c>
      <c r="F2025" s="1">
        <v>2</v>
      </c>
      <c r="G2025" s="1" t="s">
        <v>23</v>
      </c>
      <c r="H2025" s="1">
        <v>0</v>
      </c>
      <c r="I2025" s="1">
        <f t="shared" si="510"/>
        <v>0</v>
      </c>
      <c r="J2025" s="1" t="s">
        <v>20</v>
      </c>
      <c r="K2025" s="1">
        <v>1</v>
      </c>
      <c r="L2025" s="1" t="s">
        <v>16</v>
      </c>
      <c r="M2025" s="1" t="b">
        <v>1</v>
      </c>
      <c r="N2025" s="2" t="s">
        <v>17</v>
      </c>
      <c r="O2025">
        <f t="shared" si="511"/>
        <v>0</v>
      </c>
      <c r="P2025">
        <f t="shared" si="512"/>
        <v>7</v>
      </c>
      <c r="Q2025">
        <f>IF(G2025="B",VLOOKUP(F2025,room_rates!$A$2:$G$8,3,FALSE),IF(G2025="P",VLOOKUP(F2025,room_rates!$A$2:$G$8,6,FALSE),IF(G2025="M",VLOOKUP(F2025,room_rates!$A$2:$G$8,7,FALSE),"")))</f>
        <v>140</v>
      </c>
      <c r="R2025">
        <f t="shared" si="513"/>
        <v>0</v>
      </c>
      <c r="S2025">
        <f>IF(J2025="Online Travel Agency",VLOOKUP(F2025,room_rates!$A$2:$G$8,3,FALSE)*15%,0)</f>
        <v>0</v>
      </c>
      <c r="T2025">
        <f t="shared" si="514"/>
        <v>1.4000000000000001</v>
      </c>
      <c r="U2025">
        <f t="shared" si="515"/>
        <v>970.19999999999993</v>
      </c>
      <c r="V2025">
        <f t="shared" si="516"/>
        <v>7</v>
      </c>
    </row>
    <row r="2026" spans="1:22" ht="14.25" customHeight="1" x14ac:dyDescent="0.35">
      <c r="A2026" s="1">
        <v>1005681</v>
      </c>
      <c r="B2026" s="3">
        <v>45781</v>
      </c>
      <c r="C2026" s="3">
        <v>45794</v>
      </c>
      <c r="D2026" s="3">
        <v>45797</v>
      </c>
      <c r="E2026" s="1" t="s">
        <v>21</v>
      </c>
      <c r="F2026" s="1">
        <v>4</v>
      </c>
      <c r="G2026" s="1" t="s">
        <v>23</v>
      </c>
      <c r="H2026" s="1">
        <v>0</v>
      </c>
      <c r="I2026" s="1">
        <f t="shared" si="510"/>
        <v>0</v>
      </c>
      <c r="J2026" s="1" t="s">
        <v>24</v>
      </c>
      <c r="K2026" s="1">
        <v>2</v>
      </c>
      <c r="L2026" s="1" t="s">
        <v>19</v>
      </c>
      <c r="M2026" s="1" t="b">
        <v>1</v>
      </c>
      <c r="N2026" s="2" t="s">
        <v>17</v>
      </c>
      <c r="O2026">
        <f t="shared" si="511"/>
        <v>13</v>
      </c>
      <c r="P2026">
        <f t="shared" si="512"/>
        <v>3</v>
      </c>
      <c r="Q2026">
        <f>IF(G2026="B",VLOOKUP(F2026,room_rates!$A$2:$G$8,3,FALSE),IF(G2026="P",VLOOKUP(F2026,room_rates!$A$2:$G$8,6,FALSE),IF(G2026="M",VLOOKUP(F2026,room_rates!$A$2:$G$8,7,FALSE),"")))</f>
        <v>230</v>
      </c>
      <c r="R2026">
        <f t="shared" si="513"/>
        <v>0</v>
      </c>
      <c r="S2026">
        <f>IF(J2026="Online Travel Agency",VLOOKUP(F2026,room_rates!$A$2:$G$8,3,FALSE)*15%,0)</f>
        <v>34.5</v>
      </c>
      <c r="T2026">
        <f t="shared" si="514"/>
        <v>2.3000000000000003</v>
      </c>
      <c r="U2026">
        <f t="shared" si="515"/>
        <v>1159.1999999999998</v>
      </c>
      <c r="V2026">
        <f t="shared" si="516"/>
        <v>6</v>
      </c>
    </row>
    <row r="2027" spans="1:22" ht="14.25" customHeight="1" x14ac:dyDescent="0.35">
      <c r="A2027" s="1">
        <v>1006095</v>
      </c>
      <c r="B2027" s="3">
        <v>45789</v>
      </c>
      <c r="C2027" s="3">
        <v>45794</v>
      </c>
      <c r="D2027" s="3">
        <v>45800</v>
      </c>
      <c r="E2027" s="1" t="s">
        <v>18</v>
      </c>
      <c r="F2027" s="1">
        <v>1</v>
      </c>
      <c r="G2027" s="1" t="s">
        <v>23</v>
      </c>
      <c r="H2027" s="1">
        <v>0</v>
      </c>
      <c r="I2027" s="1">
        <f t="shared" si="510"/>
        <v>0</v>
      </c>
      <c r="J2027" s="1" t="s">
        <v>15</v>
      </c>
      <c r="K2027" s="1">
        <v>2</v>
      </c>
      <c r="L2027" s="1" t="s">
        <v>19</v>
      </c>
      <c r="M2027" s="1" t="b">
        <v>1</v>
      </c>
      <c r="N2027" s="2" t="s">
        <v>17</v>
      </c>
      <c r="O2027">
        <f t="shared" si="511"/>
        <v>5</v>
      </c>
      <c r="P2027">
        <f t="shared" si="512"/>
        <v>6</v>
      </c>
      <c r="Q2027">
        <f>IF(G2027="B",VLOOKUP(F2027,room_rates!$A$2:$G$8,3,FALSE),IF(G2027="P",VLOOKUP(F2027,room_rates!$A$2:$G$8,6,FALSE),IF(G2027="M",VLOOKUP(F2027,room_rates!$A$2:$G$8,7,FALSE),"")))</f>
        <v>120</v>
      </c>
      <c r="R2027">
        <f t="shared" si="513"/>
        <v>0</v>
      </c>
      <c r="S2027">
        <f>IF(J2027="Online Travel Agency",VLOOKUP(F2027,room_rates!$A$2:$G$8,3,FALSE)*15%,0)</f>
        <v>0</v>
      </c>
      <c r="T2027">
        <f t="shared" si="514"/>
        <v>1.2</v>
      </c>
      <c r="U2027">
        <f t="shared" si="515"/>
        <v>1425.6</v>
      </c>
      <c r="V2027">
        <f t="shared" si="516"/>
        <v>12</v>
      </c>
    </row>
    <row r="2028" spans="1:22" ht="14.25" customHeight="1" x14ac:dyDescent="0.35">
      <c r="A2028" s="1">
        <v>1006332</v>
      </c>
      <c r="B2028" s="3">
        <v>45781</v>
      </c>
      <c r="C2028" s="3">
        <v>45794</v>
      </c>
      <c r="D2028" s="3">
        <v>45799</v>
      </c>
      <c r="E2028" s="1" t="s">
        <v>18</v>
      </c>
      <c r="F2028" s="1">
        <v>1</v>
      </c>
      <c r="G2028" s="1" t="s">
        <v>23</v>
      </c>
      <c r="H2028" s="1">
        <v>0</v>
      </c>
      <c r="I2028" s="1">
        <f t="shared" si="510"/>
        <v>0</v>
      </c>
      <c r="J2028" s="1" t="s">
        <v>24</v>
      </c>
      <c r="K2028" s="1">
        <v>3</v>
      </c>
      <c r="L2028" s="1" t="s">
        <v>16</v>
      </c>
      <c r="M2028" s="1" t="b">
        <v>0</v>
      </c>
      <c r="N2028" s="2" t="s">
        <v>17</v>
      </c>
      <c r="O2028">
        <f t="shared" si="511"/>
        <v>13</v>
      </c>
      <c r="P2028">
        <f t="shared" si="512"/>
        <v>5</v>
      </c>
      <c r="Q2028">
        <f>IF(G2028="B",VLOOKUP(F2028,room_rates!$A$2:$G$8,3,FALSE),IF(G2028="P",VLOOKUP(F2028,room_rates!$A$2:$G$8,6,FALSE),IF(G2028="M",VLOOKUP(F2028,room_rates!$A$2:$G$8,7,FALSE),"")))</f>
        <v>120</v>
      </c>
      <c r="R2028">
        <f t="shared" si="513"/>
        <v>0</v>
      </c>
      <c r="S2028">
        <f>IF(J2028="Online Travel Agency",VLOOKUP(F2028,room_rates!$A$2:$G$8,3,FALSE)*15%,0)</f>
        <v>18</v>
      </c>
      <c r="T2028">
        <f t="shared" si="514"/>
        <v>0</v>
      </c>
      <c r="U2028">
        <f t="shared" si="515"/>
        <v>1530</v>
      </c>
      <c r="V2028">
        <f t="shared" si="516"/>
        <v>15</v>
      </c>
    </row>
    <row r="2029" spans="1:22" ht="14.25" customHeight="1" x14ac:dyDescent="0.35">
      <c r="A2029" s="1">
        <v>1006344</v>
      </c>
      <c r="B2029" s="3">
        <v>45776</v>
      </c>
      <c r="C2029" s="3">
        <v>45794</v>
      </c>
      <c r="D2029" s="3">
        <v>45797</v>
      </c>
      <c r="E2029" s="1" t="s">
        <v>18</v>
      </c>
      <c r="F2029" s="1">
        <v>1</v>
      </c>
      <c r="G2029" s="1" t="s">
        <v>23</v>
      </c>
      <c r="H2029" s="1">
        <v>0</v>
      </c>
      <c r="I2029" s="1">
        <f t="shared" si="510"/>
        <v>0</v>
      </c>
      <c r="J2029" s="1" t="s">
        <v>24</v>
      </c>
      <c r="K2029" s="1">
        <v>1</v>
      </c>
      <c r="L2029" s="1" t="s">
        <v>16</v>
      </c>
      <c r="M2029" s="1" t="b">
        <v>0</v>
      </c>
      <c r="N2029" s="2" t="s">
        <v>17</v>
      </c>
      <c r="O2029">
        <f t="shared" si="511"/>
        <v>18</v>
      </c>
      <c r="P2029">
        <f t="shared" si="512"/>
        <v>3</v>
      </c>
      <c r="Q2029">
        <f>IF(G2029="B",VLOOKUP(F2029,room_rates!$A$2:$G$8,3,FALSE),IF(G2029="P",VLOOKUP(F2029,room_rates!$A$2:$G$8,6,FALSE),IF(G2029="M",VLOOKUP(F2029,room_rates!$A$2:$G$8,7,FALSE),"")))</f>
        <v>120</v>
      </c>
      <c r="R2029">
        <f t="shared" si="513"/>
        <v>0</v>
      </c>
      <c r="S2029">
        <f>IF(J2029="Online Travel Agency",VLOOKUP(F2029,room_rates!$A$2:$G$8,3,FALSE)*15%,0)</f>
        <v>18</v>
      </c>
      <c r="T2029">
        <f t="shared" si="514"/>
        <v>0</v>
      </c>
      <c r="U2029">
        <f t="shared" si="515"/>
        <v>306</v>
      </c>
      <c r="V2029">
        <f t="shared" si="516"/>
        <v>3</v>
      </c>
    </row>
    <row r="2030" spans="1:22" ht="14.25" customHeight="1" x14ac:dyDescent="0.35">
      <c r="A2030" s="1">
        <v>1006363</v>
      </c>
      <c r="B2030" s="3">
        <v>45763</v>
      </c>
      <c r="C2030" s="3">
        <v>45794</v>
      </c>
      <c r="D2030" s="3">
        <v>45800</v>
      </c>
      <c r="E2030" s="1" t="s">
        <v>18</v>
      </c>
      <c r="F2030" s="1">
        <v>1</v>
      </c>
      <c r="G2030" s="1" t="s">
        <v>23</v>
      </c>
      <c r="H2030" s="1">
        <v>0</v>
      </c>
      <c r="I2030" s="1">
        <f t="shared" si="510"/>
        <v>0</v>
      </c>
      <c r="J2030" s="1" t="s">
        <v>15</v>
      </c>
      <c r="K2030" s="1">
        <v>2</v>
      </c>
      <c r="L2030" s="1" t="s">
        <v>16</v>
      </c>
      <c r="M2030" s="1" t="b">
        <v>0</v>
      </c>
      <c r="N2030" s="2" t="s">
        <v>17</v>
      </c>
      <c r="O2030">
        <f t="shared" si="511"/>
        <v>31</v>
      </c>
      <c r="P2030">
        <f t="shared" si="512"/>
        <v>6</v>
      </c>
      <c r="Q2030">
        <f>IF(G2030="B",VLOOKUP(F2030,room_rates!$A$2:$G$8,3,FALSE),IF(G2030="P",VLOOKUP(F2030,room_rates!$A$2:$G$8,6,FALSE),IF(G2030="M",VLOOKUP(F2030,room_rates!$A$2:$G$8,7,FALSE),"")))</f>
        <v>120</v>
      </c>
      <c r="R2030">
        <f t="shared" si="513"/>
        <v>0</v>
      </c>
      <c r="S2030">
        <f>IF(J2030="Online Travel Agency",VLOOKUP(F2030,room_rates!$A$2:$G$8,3,FALSE)*15%,0)</f>
        <v>0</v>
      </c>
      <c r="T2030">
        <f t="shared" si="514"/>
        <v>0</v>
      </c>
      <c r="U2030">
        <f t="shared" si="515"/>
        <v>1440</v>
      </c>
      <c r="V2030">
        <f t="shared" si="516"/>
        <v>12</v>
      </c>
    </row>
    <row r="2031" spans="1:22" ht="14.25" customHeight="1" x14ac:dyDescent="0.35">
      <c r="A2031" s="1">
        <v>1006387</v>
      </c>
      <c r="B2031" s="3">
        <v>45791</v>
      </c>
      <c r="C2031" s="3">
        <v>45794</v>
      </c>
      <c r="D2031" s="3">
        <v>45800</v>
      </c>
      <c r="E2031" s="1" t="s">
        <v>18</v>
      </c>
      <c r="F2031" s="1">
        <v>1</v>
      </c>
      <c r="G2031" s="1" t="s">
        <v>23</v>
      </c>
      <c r="H2031" s="1">
        <v>0</v>
      </c>
      <c r="I2031" s="1">
        <f t="shared" si="510"/>
        <v>0</v>
      </c>
      <c r="J2031" s="1" t="s">
        <v>15</v>
      </c>
      <c r="K2031" s="1">
        <v>1</v>
      </c>
      <c r="L2031" s="1" t="s">
        <v>16</v>
      </c>
      <c r="M2031" s="1" t="b">
        <v>0</v>
      </c>
      <c r="N2031" s="2" t="s">
        <v>17</v>
      </c>
      <c r="O2031">
        <f t="shared" si="511"/>
        <v>3</v>
      </c>
      <c r="P2031">
        <f t="shared" si="512"/>
        <v>6</v>
      </c>
      <c r="Q2031">
        <f>IF(G2031="B",VLOOKUP(F2031,room_rates!$A$2:$G$8,3,FALSE),IF(G2031="P",VLOOKUP(F2031,room_rates!$A$2:$G$8,6,FALSE),IF(G2031="M",VLOOKUP(F2031,room_rates!$A$2:$G$8,7,FALSE),"")))</f>
        <v>120</v>
      </c>
      <c r="R2031">
        <f t="shared" si="513"/>
        <v>0</v>
      </c>
      <c r="S2031">
        <f>IF(J2031="Online Travel Agency",VLOOKUP(F2031,room_rates!$A$2:$G$8,3,FALSE)*15%,0)</f>
        <v>0</v>
      </c>
      <c r="T2031">
        <f t="shared" si="514"/>
        <v>0</v>
      </c>
      <c r="U2031">
        <f t="shared" si="515"/>
        <v>720</v>
      </c>
      <c r="V2031">
        <f t="shared" si="516"/>
        <v>6</v>
      </c>
    </row>
    <row r="2032" spans="1:22" ht="14.25" customHeight="1" x14ac:dyDescent="0.35">
      <c r="A2032" s="1">
        <v>1006698</v>
      </c>
      <c r="B2032" s="3">
        <v>45755</v>
      </c>
      <c r="C2032" s="3">
        <v>45794</v>
      </c>
      <c r="D2032" s="3">
        <v>45800</v>
      </c>
      <c r="E2032" s="1" t="s">
        <v>18</v>
      </c>
      <c r="F2032" s="1">
        <v>1</v>
      </c>
      <c r="G2032" s="1" t="s">
        <v>23</v>
      </c>
      <c r="H2032" s="1">
        <v>0</v>
      </c>
      <c r="I2032" s="1">
        <f t="shared" si="510"/>
        <v>0</v>
      </c>
      <c r="J2032" s="1" t="s">
        <v>15</v>
      </c>
      <c r="K2032" s="1">
        <v>2</v>
      </c>
      <c r="L2032" s="1" t="s">
        <v>19</v>
      </c>
      <c r="M2032" s="1" t="b">
        <v>0</v>
      </c>
      <c r="N2032" s="2" t="s">
        <v>17</v>
      </c>
      <c r="O2032">
        <f t="shared" si="511"/>
        <v>39</v>
      </c>
      <c r="P2032">
        <f t="shared" si="512"/>
        <v>6</v>
      </c>
      <c r="Q2032">
        <f>IF(G2032="B",VLOOKUP(F2032,room_rates!$A$2:$G$8,3,FALSE),IF(G2032="P",VLOOKUP(F2032,room_rates!$A$2:$G$8,6,FALSE),IF(G2032="M",VLOOKUP(F2032,room_rates!$A$2:$G$8,7,FALSE),"")))</f>
        <v>120</v>
      </c>
      <c r="R2032">
        <f t="shared" si="513"/>
        <v>0</v>
      </c>
      <c r="S2032">
        <f>IF(J2032="Online Travel Agency",VLOOKUP(F2032,room_rates!$A$2:$G$8,3,FALSE)*15%,0)</f>
        <v>0</v>
      </c>
      <c r="T2032">
        <f t="shared" si="514"/>
        <v>0</v>
      </c>
      <c r="U2032">
        <f t="shared" si="515"/>
        <v>1440</v>
      </c>
      <c r="V2032">
        <f t="shared" si="516"/>
        <v>12</v>
      </c>
    </row>
    <row r="2033" spans="1:22" ht="14.25" customHeight="1" x14ac:dyDescent="0.35">
      <c r="A2033" s="1">
        <v>1006719</v>
      </c>
      <c r="B2033" s="3">
        <v>45794</v>
      </c>
      <c r="C2033" s="3">
        <v>45794</v>
      </c>
      <c r="D2033" s="3">
        <v>45796</v>
      </c>
      <c r="E2033" s="1" t="s">
        <v>18</v>
      </c>
      <c r="F2033" s="1">
        <v>1</v>
      </c>
      <c r="G2033" s="1" t="s">
        <v>23</v>
      </c>
      <c r="H2033" s="1">
        <v>0</v>
      </c>
      <c r="I2033" s="1">
        <f t="shared" si="510"/>
        <v>0</v>
      </c>
      <c r="J2033" s="1" t="s">
        <v>20</v>
      </c>
      <c r="K2033" s="1">
        <v>3</v>
      </c>
      <c r="L2033" s="1" t="s">
        <v>16</v>
      </c>
      <c r="M2033" s="1" t="b">
        <v>0</v>
      </c>
      <c r="N2033" s="2" t="s">
        <v>17</v>
      </c>
      <c r="O2033">
        <f t="shared" si="511"/>
        <v>0</v>
      </c>
      <c r="P2033">
        <f t="shared" si="512"/>
        <v>2</v>
      </c>
      <c r="Q2033">
        <f>IF(G2033="B",VLOOKUP(F2033,room_rates!$A$2:$G$8,3,FALSE),IF(G2033="P",VLOOKUP(F2033,room_rates!$A$2:$G$8,6,FALSE),IF(G2033="M",VLOOKUP(F2033,room_rates!$A$2:$G$8,7,FALSE),"")))</f>
        <v>120</v>
      </c>
      <c r="R2033">
        <f t="shared" si="513"/>
        <v>0</v>
      </c>
      <c r="S2033">
        <f>IF(J2033="Online Travel Agency",VLOOKUP(F2033,room_rates!$A$2:$G$8,3,FALSE)*15%,0)</f>
        <v>0</v>
      </c>
      <c r="T2033">
        <f t="shared" si="514"/>
        <v>0</v>
      </c>
      <c r="U2033">
        <f t="shared" si="515"/>
        <v>720</v>
      </c>
      <c r="V2033">
        <f t="shared" si="516"/>
        <v>6</v>
      </c>
    </row>
    <row r="2034" spans="1:22" ht="14.25" customHeight="1" x14ac:dyDescent="0.35">
      <c r="A2034" s="1">
        <v>1006720</v>
      </c>
      <c r="B2034" s="3">
        <v>45777</v>
      </c>
      <c r="C2034" s="3">
        <v>45794</v>
      </c>
      <c r="D2034" s="3">
        <v>45800</v>
      </c>
      <c r="E2034" s="1" t="s">
        <v>21</v>
      </c>
      <c r="F2034" s="1">
        <v>4</v>
      </c>
      <c r="G2034" s="1" t="s">
        <v>23</v>
      </c>
      <c r="H2034" s="1">
        <v>0</v>
      </c>
      <c r="I2034" s="1">
        <f t="shared" si="510"/>
        <v>0</v>
      </c>
      <c r="J2034" s="1" t="s">
        <v>24</v>
      </c>
      <c r="K2034" s="1">
        <v>1</v>
      </c>
      <c r="L2034" s="1" t="s">
        <v>19</v>
      </c>
      <c r="M2034" s="1" t="b">
        <v>0</v>
      </c>
      <c r="N2034" s="2" t="s">
        <v>17</v>
      </c>
      <c r="O2034">
        <f t="shared" si="511"/>
        <v>17</v>
      </c>
      <c r="P2034">
        <f t="shared" si="512"/>
        <v>6</v>
      </c>
      <c r="Q2034">
        <f>IF(G2034="B",VLOOKUP(F2034,room_rates!$A$2:$G$8,3,FALSE),IF(G2034="P",VLOOKUP(F2034,room_rates!$A$2:$G$8,6,FALSE),IF(G2034="M",VLOOKUP(F2034,room_rates!$A$2:$G$8,7,FALSE),"")))</f>
        <v>230</v>
      </c>
      <c r="R2034">
        <f t="shared" si="513"/>
        <v>0</v>
      </c>
      <c r="S2034">
        <f>IF(J2034="Online Travel Agency",VLOOKUP(F2034,room_rates!$A$2:$G$8,3,FALSE)*15%,0)</f>
        <v>34.5</v>
      </c>
      <c r="T2034">
        <f t="shared" si="514"/>
        <v>0</v>
      </c>
      <c r="U2034">
        <f t="shared" si="515"/>
        <v>1173</v>
      </c>
      <c r="V2034">
        <f t="shared" si="516"/>
        <v>6</v>
      </c>
    </row>
    <row r="2035" spans="1:22" ht="14.25" customHeight="1" x14ac:dyDescent="0.35">
      <c r="A2035" s="1">
        <v>1006780</v>
      </c>
      <c r="B2035" s="3">
        <v>45771</v>
      </c>
      <c r="C2035" s="3">
        <v>45794</v>
      </c>
      <c r="D2035" s="3">
        <v>45797</v>
      </c>
      <c r="E2035" s="1" t="s">
        <v>18</v>
      </c>
      <c r="F2035" s="1">
        <v>1</v>
      </c>
      <c r="G2035" s="1" t="s">
        <v>23</v>
      </c>
      <c r="H2035" s="1">
        <v>0</v>
      </c>
      <c r="I2035" s="1">
        <f t="shared" si="510"/>
        <v>0</v>
      </c>
      <c r="J2035" s="1" t="s">
        <v>15</v>
      </c>
      <c r="K2035" s="1">
        <v>1</v>
      </c>
      <c r="L2035" s="1" t="s">
        <v>16</v>
      </c>
      <c r="M2035" s="1" t="b">
        <v>1</v>
      </c>
      <c r="N2035" s="2" t="s">
        <v>17</v>
      </c>
      <c r="O2035">
        <f t="shared" si="511"/>
        <v>23</v>
      </c>
      <c r="P2035">
        <f t="shared" si="512"/>
        <v>3</v>
      </c>
      <c r="Q2035">
        <f>IF(G2035="B",VLOOKUP(F2035,room_rates!$A$2:$G$8,3,FALSE),IF(G2035="P",VLOOKUP(F2035,room_rates!$A$2:$G$8,6,FALSE),IF(G2035="M",VLOOKUP(F2035,room_rates!$A$2:$G$8,7,FALSE),"")))</f>
        <v>120</v>
      </c>
      <c r="R2035">
        <f t="shared" si="513"/>
        <v>0</v>
      </c>
      <c r="S2035">
        <f>IF(J2035="Online Travel Agency",VLOOKUP(F2035,room_rates!$A$2:$G$8,3,FALSE)*15%,0)</f>
        <v>0</v>
      </c>
      <c r="T2035">
        <f t="shared" si="514"/>
        <v>1.2</v>
      </c>
      <c r="U2035">
        <f t="shared" si="515"/>
        <v>356.4</v>
      </c>
      <c r="V2035">
        <f t="shared" si="516"/>
        <v>3</v>
      </c>
    </row>
    <row r="2036" spans="1:22" ht="14.25" hidden="1" customHeight="1" x14ac:dyDescent="0.35">
      <c r="A2036" s="1">
        <v>1006970</v>
      </c>
      <c r="B2036" s="3">
        <v>45755</v>
      </c>
      <c r="C2036" s="3">
        <v>45794</v>
      </c>
      <c r="E2036" s="1" t="s">
        <v>18</v>
      </c>
      <c r="F2036" s="1">
        <v>1</v>
      </c>
      <c r="H2036" s="1">
        <v>0</v>
      </c>
      <c r="I2036" s="1"/>
      <c r="J2036" s="2" t="s">
        <v>15</v>
      </c>
      <c r="K2036" s="1">
        <v>1</v>
      </c>
      <c r="L2036" s="1" t="s">
        <v>16</v>
      </c>
      <c r="N2036" s="2" t="s">
        <v>22</v>
      </c>
    </row>
    <row r="2037" spans="1:22" ht="14.25" hidden="1" customHeight="1" x14ac:dyDescent="0.35">
      <c r="A2037" s="1">
        <v>1006991</v>
      </c>
      <c r="B2037" s="3">
        <v>45794</v>
      </c>
      <c r="C2037" s="3">
        <v>45794</v>
      </c>
      <c r="E2037" s="1" t="s">
        <v>21</v>
      </c>
      <c r="F2037" s="1">
        <v>5</v>
      </c>
      <c r="H2037" s="1">
        <v>0</v>
      </c>
      <c r="I2037" s="1"/>
      <c r="J2037" s="2" t="s">
        <v>15</v>
      </c>
      <c r="K2037" s="1">
        <v>3</v>
      </c>
      <c r="L2037" s="1" t="s">
        <v>16</v>
      </c>
      <c r="N2037" s="2" t="s">
        <v>22</v>
      </c>
    </row>
    <row r="2038" spans="1:22" ht="14.25" hidden="1" customHeight="1" x14ac:dyDescent="0.35">
      <c r="A2038" s="1">
        <v>1006992</v>
      </c>
      <c r="B2038" s="3">
        <v>45777</v>
      </c>
      <c r="C2038" s="3">
        <v>45794</v>
      </c>
      <c r="E2038" s="1" t="s">
        <v>18</v>
      </c>
      <c r="F2038" s="1">
        <v>2</v>
      </c>
      <c r="H2038" s="1">
        <v>0</v>
      </c>
      <c r="I2038" s="1"/>
      <c r="J2038" s="2" t="s">
        <v>15</v>
      </c>
      <c r="K2038" s="1">
        <v>2</v>
      </c>
      <c r="L2038" s="1" t="s">
        <v>16</v>
      </c>
      <c r="N2038" s="2" t="s">
        <v>22</v>
      </c>
    </row>
    <row r="2039" spans="1:22" ht="14.25" hidden="1" customHeight="1" x14ac:dyDescent="0.35">
      <c r="A2039" s="1">
        <v>1007051</v>
      </c>
      <c r="B2039" s="3">
        <v>45771</v>
      </c>
      <c r="C2039" s="3">
        <v>45794</v>
      </c>
      <c r="E2039" s="1" t="s">
        <v>18</v>
      </c>
      <c r="F2039" s="1">
        <v>2</v>
      </c>
      <c r="H2039" s="1">
        <v>0</v>
      </c>
      <c r="I2039" s="1"/>
      <c r="J2039" s="2" t="s">
        <v>15</v>
      </c>
      <c r="K2039" s="1">
        <v>3</v>
      </c>
      <c r="L2039" s="1" t="s">
        <v>16</v>
      </c>
      <c r="N2039" s="2" t="s">
        <v>22</v>
      </c>
    </row>
    <row r="2040" spans="1:22" ht="14.25" customHeight="1" x14ac:dyDescent="0.35">
      <c r="A2040" s="1">
        <v>1005081</v>
      </c>
      <c r="B2040" s="3">
        <v>45781</v>
      </c>
      <c r="C2040" s="3">
        <v>45795</v>
      </c>
      <c r="D2040" s="3">
        <v>45801</v>
      </c>
      <c r="E2040" s="1" t="s">
        <v>18</v>
      </c>
      <c r="F2040" s="1">
        <v>1</v>
      </c>
      <c r="G2040" s="1" t="s">
        <v>23</v>
      </c>
      <c r="H2040" s="1">
        <v>0</v>
      </c>
      <c r="I2040" s="1">
        <f t="shared" ref="I2040:I2051" si="517">H2040/100</f>
        <v>0</v>
      </c>
      <c r="J2040" s="1" t="s">
        <v>15</v>
      </c>
      <c r="K2040" s="1">
        <v>2</v>
      </c>
      <c r="L2040" s="1" t="s">
        <v>16</v>
      </c>
      <c r="M2040" s="1" t="b">
        <v>1</v>
      </c>
      <c r="N2040" s="2" t="s">
        <v>17</v>
      </c>
      <c r="O2040">
        <f t="shared" ref="O2040:O2051" si="518">C2040-B2040</f>
        <v>14</v>
      </c>
      <c r="P2040">
        <f t="shared" ref="P2040:P2051" si="519">D2040-C2040</f>
        <v>6</v>
      </c>
      <c r="Q2040">
        <f>IF(G2040="B",VLOOKUP(F2040,room_rates!$A$2:$G$8,3,FALSE),IF(G2040="P",VLOOKUP(F2040,room_rates!$A$2:$G$8,6,FALSE),IF(G2040="M",VLOOKUP(F2040,room_rates!$A$2:$G$8,7,FALSE),"")))</f>
        <v>120</v>
      </c>
      <c r="R2040">
        <f t="shared" ref="R2040:R2051" si="520">Q2040*(H2040/100)</f>
        <v>0</v>
      </c>
      <c r="S2040">
        <f>IF(J2040="Online Travel Agency",VLOOKUP(F2040,room_rates!$A$2:$G$8,3,FALSE)*15%,0)</f>
        <v>0</v>
      </c>
      <c r="T2040">
        <f t="shared" ref="T2040:T2051" si="521">IF(M2040=TRUE, Q2040*1%,0)</f>
        <v>1.2</v>
      </c>
      <c r="U2040">
        <f t="shared" ref="U2040:U2051" si="522">(Q2040-R2040-S2040-T2040)*V2040</f>
        <v>1425.6</v>
      </c>
      <c r="V2040">
        <f t="shared" ref="V2040:V2051" si="523">K2040*P2040</f>
        <v>12</v>
      </c>
    </row>
    <row r="2041" spans="1:22" ht="14.25" customHeight="1" x14ac:dyDescent="0.35">
      <c r="A2041" s="1">
        <v>1005193</v>
      </c>
      <c r="B2041" s="3">
        <v>45792</v>
      </c>
      <c r="C2041" s="3">
        <v>45795</v>
      </c>
      <c r="D2041" s="3">
        <v>45797</v>
      </c>
      <c r="E2041" s="1" t="s">
        <v>18</v>
      </c>
      <c r="F2041" s="1">
        <v>1</v>
      </c>
      <c r="G2041" s="1" t="s">
        <v>23</v>
      </c>
      <c r="H2041" s="1">
        <v>0</v>
      </c>
      <c r="I2041" s="1">
        <f t="shared" si="517"/>
        <v>0</v>
      </c>
      <c r="J2041" s="1" t="s">
        <v>15</v>
      </c>
      <c r="K2041" s="1">
        <v>2</v>
      </c>
      <c r="L2041" s="1" t="s">
        <v>16</v>
      </c>
      <c r="M2041" s="1" t="b">
        <v>0</v>
      </c>
      <c r="N2041" s="2" t="s">
        <v>17</v>
      </c>
      <c r="O2041">
        <f t="shared" si="518"/>
        <v>3</v>
      </c>
      <c r="P2041">
        <f t="shared" si="519"/>
        <v>2</v>
      </c>
      <c r="Q2041">
        <f>IF(G2041="B",VLOOKUP(F2041,room_rates!$A$2:$G$8,3,FALSE),IF(G2041="P",VLOOKUP(F2041,room_rates!$A$2:$G$8,6,FALSE),IF(G2041="M",VLOOKUP(F2041,room_rates!$A$2:$G$8,7,FALSE),"")))</f>
        <v>120</v>
      </c>
      <c r="R2041">
        <f t="shared" si="520"/>
        <v>0</v>
      </c>
      <c r="S2041">
        <f>IF(J2041="Online Travel Agency",VLOOKUP(F2041,room_rates!$A$2:$G$8,3,FALSE)*15%,0)</f>
        <v>0</v>
      </c>
      <c r="T2041">
        <f t="shared" si="521"/>
        <v>0</v>
      </c>
      <c r="U2041">
        <f t="shared" si="522"/>
        <v>480</v>
      </c>
      <c r="V2041">
        <f t="shared" si="523"/>
        <v>4</v>
      </c>
    </row>
    <row r="2042" spans="1:22" ht="14.25" customHeight="1" x14ac:dyDescent="0.35">
      <c r="A2042" s="1">
        <v>1005194</v>
      </c>
      <c r="B2042" s="3">
        <v>45751</v>
      </c>
      <c r="C2042" s="3">
        <v>45795</v>
      </c>
      <c r="D2042" s="3">
        <v>45798</v>
      </c>
      <c r="E2042" s="1" t="s">
        <v>18</v>
      </c>
      <c r="F2042" s="1">
        <v>1</v>
      </c>
      <c r="G2042" s="1" t="s">
        <v>23</v>
      </c>
      <c r="H2042" s="1">
        <v>0</v>
      </c>
      <c r="I2042" s="1">
        <f t="shared" si="517"/>
        <v>0</v>
      </c>
      <c r="J2042" s="1" t="s">
        <v>15</v>
      </c>
      <c r="K2042" s="1">
        <v>2</v>
      </c>
      <c r="L2042" s="1" t="s">
        <v>19</v>
      </c>
      <c r="M2042" s="1" t="b">
        <v>0</v>
      </c>
      <c r="N2042" s="2" t="s">
        <v>17</v>
      </c>
      <c r="O2042">
        <f t="shared" si="518"/>
        <v>44</v>
      </c>
      <c r="P2042">
        <f t="shared" si="519"/>
        <v>3</v>
      </c>
      <c r="Q2042">
        <f>IF(G2042="B",VLOOKUP(F2042,room_rates!$A$2:$G$8,3,FALSE),IF(G2042="P",VLOOKUP(F2042,room_rates!$A$2:$G$8,6,FALSE),IF(G2042="M",VLOOKUP(F2042,room_rates!$A$2:$G$8,7,FALSE),"")))</f>
        <v>120</v>
      </c>
      <c r="R2042">
        <f t="shared" si="520"/>
        <v>0</v>
      </c>
      <c r="S2042">
        <f>IF(J2042="Online Travel Agency",VLOOKUP(F2042,room_rates!$A$2:$G$8,3,FALSE)*15%,0)</f>
        <v>0</v>
      </c>
      <c r="T2042">
        <f t="shared" si="521"/>
        <v>0</v>
      </c>
      <c r="U2042">
        <f t="shared" si="522"/>
        <v>720</v>
      </c>
      <c r="V2042">
        <f t="shared" si="523"/>
        <v>6</v>
      </c>
    </row>
    <row r="2043" spans="1:22" ht="14.25" customHeight="1" x14ac:dyDescent="0.35">
      <c r="A2043" s="1">
        <v>1005709</v>
      </c>
      <c r="B2043" s="3">
        <v>45781</v>
      </c>
      <c r="C2043" s="3">
        <v>45795</v>
      </c>
      <c r="D2043" s="3">
        <v>45796</v>
      </c>
      <c r="E2043" s="1" t="s">
        <v>21</v>
      </c>
      <c r="F2043" s="1">
        <v>3</v>
      </c>
      <c r="G2043" s="1" t="s">
        <v>23</v>
      </c>
      <c r="H2043" s="1">
        <v>0</v>
      </c>
      <c r="I2043" s="1">
        <f t="shared" si="517"/>
        <v>0</v>
      </c>
      <c r="J2043" s="1" t="s">
        <v>24</v>
      </c>
      <c r="K2043" s="1">
        <v>1</v>
      </c>
      <c r="L2043" s="1" t="s">
        <v>19</v>
      </c>
      <c r="M2043" s="1" t="b">
        <v>0</v>
      </c>
      <c r="N2043" s="2" t="s">
        <v>17</v>
      </c>
      <c r="O2043">
        <f t="shared" si="518"/>
        <v>14</v>
      </c>
      <c r="P2043">
        <f t="shared" si="519"/>
        <v>1</v>
      </c>
      <c r="Q2043">
        <f>IF(G2043="B",VLOOKUP(F2043,room_rates!$A$2:$G$8,3,FALSE),IF(G2043="P",VLOOKUP(F2043,room_rates!$A$2:$G$8,6,FALSE),IF(G2043="M",VLOOKUP(F2043,room_rates!$A$2:$G$8,7,FALSE),"")))</f>
        <v>220</v>
      </c>
      <c r="R2043">
        <f t="shared" si="520"/>
        <v>0</v>
      </c>
      <c r="S2043">
        <f>IF(J2043="Online Travel Agency",VLOOKUP(F2043,room_rates!$A$2:$G$8,3,FALSE)*15%,0)</f>
        <v>33</v>
      </c>
      <c r="T2043">
        <f t="shared" si="521"/>
        <v>0</v>
      </c>
      <c r="U2043">
        <f t="shared" si="522"/>
        <v>187</v>
      </c>
      <c r="V2043">
        <f t="shared" si="523"/>
        <v>1</v>
      </c>
    </row>
    <row r="2044" spans="1:22" ht="14.25" customHeight="1" x14ac:dyDescent="0.35">
      <c r="A2044" s="1">
        <v>1005726</v>
      </c>
      <c r="B2044" s="3">
        <v>45778</v>
      </c>
      <c r="C2044" s="3">
        <v>45795</v>
      </c>
      <c r="D2044" s="3">
        <v>45798</v>
      </c>
      <c r="E2044" s="1" t="s">
        <v>18</v>
      </c>
      <c r="F2044" s="1">
        <v>2</v>
      </c>
      <c r="G2044" s="1" t="s">
        <v>23</v>
      </c>
      <c r="H2044" s="1">
        <v>0</v>
      </c>
      <c r="I2044" s="1">
        <f t="shared" si="517"/>
        <v>0</v>
      </c>
      <c r="J2044" s="1" t="s">
        <v>24</v>
      </c>
      <c r="K2044" s="1">
        <v>3</v>
      </c>
      <c r="L2044" s="1" t="s">
        <v>16</v>
      </c>
      <c r="M2044" s="1" t="b">
        <v>0</v>
      </c>
      <c r="N2044" s="2" t="s">
        <v>17</v>
      </c>
      <c r="O2044">
        <f t="shared" si="518"/>
        <v>17</v>
      </c>
      <c r="P2044">
        <f t="shared" si="519"/>
        <v>3</v>
      </c>
      <c r="Q2044">
        <f>IF(G2044="B",VLOOKUP(F2044,room_rates!$A$2:$G$8,3,FALSE),IF(G2044="P",VLOOKUP(F2044,room_rates!$A$2:$G$8,6,FALSE),IF(G2044="M",VLOOKUP(F2044,room_rates!$A$2:$G$8,7,FALSE),"")))</f>
        <v>140</v>
      </c>
      <c r="R2044">
        <f t="shared" si="520"/>
        <v>0</v>
      </c>
      <c r="S2044">
        <f>IF(J2044="Online Travel Agency",VLOOKUP(F2044,room_rates!$A$2:$G$8,3,FALSE)*15%,0)</f>
        <v>21</v>
      </c>
      <c r="T2044">
        <f t="shared" si="521"/>
        <v>0</v>
      </c>
      <c r="U2044">
        <f t="shared" si="522"/>
        <v>1071</v>
      </c>
      <c r="V2044">
        <f t="shared" si="523"/>
        <v>9</v>
      </c>
    </row>
    <row r="2045" spans="1:22" ht="14.25" customHeight="1" x14ac:dyDescent="0.35">
      <c r="A2045" s="1">
        <v>1005773</v>
      </c>
      <c r="B2045" s="3">
        <v>45774</v>
      </c>
      <c r="C2045" s="3">
        <v>45795</v>
      </c>
      <c r="D2045" s="3">
        <v>45796</v>
      </c>
      <c r="E2045" s="1" t="s">
        <v>18</v>
      </c>
      <c r="F2045" s="1">
        <v>1</v>
      </c>
      <c r="G2045" s="1" t="s">
        <v>23</v>
      </c>
      <c r="H2045" s="1">
        <v>0</v>
      </c>
      <c r="I2045" s="1">
        <f t="shared" si="517"/>
        <v>0</v>
      </c>
      <c r="J2045" s="1" t="s">
        <v>15</v>
      </c>
      <c r="K2045" s="1">
        <v>2</v>
      </c>
      <c r="L2045" s="1" t="s">
        <v>16</v>
      </c>
      <c r="M2045" s="1" t="b">
        <v>0</v>
      </c>
      <c r="N2045" s="2" t="s">
        <v>17</v>
      </c>
      <c r="O2045">
        <f t="shared" si="518"/>
        <v>21</v>
      </c>
      <c r="P2045">
        <f t="shared" si="519"/>
        <v>1</v>
      </c>
      <c r="Q2045">
        <f>IF(G2045="B",VLOOKUP(F2045,room_rates!$A$2:$G$8,3,FALSE),IF(G2045="P",VLOOKUP(F2045,room_rates!$A$2:$G$8,6,FALSE),IF(G2045="M",VLOOKUP(F2045,room_rates!$A$2:$G$8,7,FALSE),"")))</f>
        <v>120</v>
      </c>
      <c r="R2045">
        <f t="shared" si="520"/>
        <v>0</v>
      </c>
      <c r="S2045">
        <f>IF(J2045="Online Travel Agency",VLOOKUP(F2045,room_rates!$A$2:$G$8,3,FALSE)*15%,0)</f>
        <v>0</v>
      </c>
      <c r="T2045">
        <f t="shared" si="521"/>
        <v>0</v>
      </c>
      <c r="U2045">
        <f t="shared" si="522"/>
        <v>240</v>
      </c>
      <c r="V2045">
        <f t="shared" si="523"/>
        <v>2</v>
      </c>
    </row>
    <row r="2046" spans="1:22" ht="14.25" customHeight="1" x14ac:dyDescent="0.35">
      <c r="A2046" s="1">
        <v>1006214</v>
      </c>
      <c r="B2046" s="3">
        <v>45781</v>
      </c>
      <c r="C2046" s="3">
        <v>45795</v>
      </c>
      <c r="D2046" s="3">
        <v>45800</v>
      </c>
      <c r="E2046" s="1" t="s">
        <v>21</v>
      </c>
      <c r="F2046" s="1">
        <v>5</v>
      </c>
      <c r="G2046" s="1" t="s">
        <v>23</v>
      </c>
      <c r="H2046" s="1">
        <v>0</v>
      </c>
      <c r="I2046" s="1">
        <f t="shared" si="517"/>
        <v>0</v>
      </c>
      <c r="J2046" s="1" t="s">
        <v>24</v>
      </c>
      <c r="K2046" s="1">
        <v>1</v>
      </c>
      <c r="L2046" s="1" t="s">
        <v>19</v>
      </c>
      <c r="M2046" s="1" t="b">
        <v>0</v>
      </c>
      <c r="N2046" s="2" t="s">
        <v>17</v>
      </c>
      <c r="O2046">
        <f t="shared" si="518"/>
        <v>14</v>
      </c>
      <c r="P2046">
        <f t="shared" si="519"/>
        <v>5</v>
      </c>
      <c r="Q2046">
        <f>IF(G2046="B",VLOOKUP(F2046,room_rates!$A$2:$G$8,3,FALSE),IF(G2046="P",VLOOKUP(F2046,room_rates!$A$2:$G$8,6,FALSE),IF(G2046="M",VLOOKUP(F2046,room_rates!$A$2:$G$8,7,FALSE),"")))</f>
        <v>240</v>
      </c>
      <c r="R2046">
        <f t="shared" si="520"/>
        <v>0</v>
      </c>
      <c r="S2046">
        <f>IF(J2046="Online Travel Agency",VLOOKUP(F2046,room_rates!$A$2:$G$8,3,FALSE)*15%,0)</f>
        <v>36</v>
      </c>
      <c r="T2046">
        <f t="shared" si="521"/>
        <v>0</v>
      </c>
      <c r="U2046">
        <f t="shared" si="522"/>
        <v>1020</v>
      </c>
      <c r="V2046">
        <f t="shared" si="523"/>
        <v>5</v>
      </c>
    </row>
    <row r="2047" spans="1:22" ht="14.25" customHeight="1" x14ac:dyDescent="0.35">
      <c r="A2047" s="1">
        <v>1006228</v>
      </c>
      <c r="B2047" s="3">
        <v>45757</v>
      </c>
      <c r="C2047" s="3">
        <v>45795</v>
      </c>
      <c r="D2047" s="3">
        <v>45797</v>
      </c>
      <c r="E2047" s="1" t="s">
        <v>18</v>
      </c>
      <c r="F2047" s="1">
        <v>1</v>
      </c>
      <c r="G2047" s="1" t="s">
        <v>23</v>
      </c>
      <c r="H2047" s="1">
        <v>0</v>
      </c>
      <c r="I2047" s="1">
        <f t="shared" si="517"/>
        <v>0</v>
      </c>
      <c r="J2047" s="1" t="s">
        <v>15</v>
      </c>
      <c r="K2047" s="1">
        <v>2</v>
      </c>
      <c r="L2047" s="1" t="s">
        <v>19</v>
      </c>
      <c r="M2047" s="1" t="b">
        <v>0</v>
      </c>
      <c r="N2047" s="2" t="s">
        <v>17</v>
      </c>
      <c r="O2047">
        <f t="shared" si="518"/>
        <v>38</v>
      </c>
      <c r="P2047">
        <f t="shared" si="519"/>
        <v>2</v>
      </c>
      <c r="Q2047">
        <f>IF(G2047="B",VLOOKUP(F2047,room_rates!$A$2:$G$8,3,FALSE),IF(G2047="P",VLOOKUP(F2047,room_rates!$A$2:$G$8,6,FALSE),IF(G2047="M",VLOOKUP(F2047,room_rates!$A$2:$G$8,7,FALSE),"")))</f>
        <v>120</v>
      </c>
      <c r="R2047">
        <f t="shared" si="520"/>
        <v>0</v>
      </c>
      <c r="S2047">
        <f>IF(J2047="Online Travel Agency",VLOOKUP(F2047,room_rates!$A$2:$G$8,3,FALSE)*15%,0)</f>
        <v>0</v>
      </c>
      <c r="T2047">
        <f t="shared" si="521"/>
        <v>0</v>
      </c>
      <c r="U2047">
        <f t="shared" si="522"/>
        <v>480</v>
      </c>
      <c r="V2047">
        <f t="shared" si="523"/>
        <v>4</v>
      </c>
    </row>
    <row r="2048" spans="1:22" ht="14.25" customHeight="1" x14ac:dyDescent="0.35">
      <c r="A2048" s="1">
        <v>1006578</v>
      </c>
      <c r="B2048" s="3">
        <v>45771</v>
      </c>
      <c r="C2048" s="3">
        <v>45795</v>
      </c>
      <c r="D2048" s="3">
        <v>45799</v>
      </c>
      <c r="E2048" s="1" t="s">
        <v>18</v>
      </c>
      <c r="F2048" s="1">
        <v>2</v>
      </c>
      <c r="G2048" s="1" t="s">
        <v>23</v>
      </c>
      <c r="H2048" s="1">
        <v>0</v>
      </c>
      <c r="I2048" s="1">
        <f t="shared" si="517"/>
        <v>0</v>
      </c>
      <c r="J2048" s="1" t="s">
        <v>15</v>
      </c>
      <c r="K2048" s="1">
        <v>2</v>
      </c>
      <c r="L2048" s="1" t="s">
        <v>19</v>
      </c>
      <c r="M2048" s="1" t="b">
        <v>0</v>
      </c>
      <c r="N2048" s="2" t="s">
        <v>17</v>
      </c>
      <c r="O2048">
        <f t="shared" si="518"/>
        <v>24</v>
      </c>
      <c r="P2048">
        <f t="shared" si="519"/>
        <v>4</v>
      </c>
      <c r="Q2048">
        <f>IF(G2048="B",VLOOKUP(F2048,room_rates!$A$2:$G$8,3,FALSE),IF(G2048="P",VLOOKUP(F2048,room_rates!$A$2:$G$8,6,FALSE),IF(G2048="M",VLOOKUP(F2048,room_rates!$A$2:$G$8,7,FALSE),"")))</f>
        <v>140</v>
      </c>
      <c r="R2048">
        <f t="shared" si="520"/>
        <v>0</v>
      </c>
      <c r="S2048">
        <f>IF(J2048="Online Travel Agency",VLOOKUP(F2048,room_rates!$A$2:$G$8,3,FALSE)*15%,0)</f>
        <v>0</v>
      </c>
      <c r="T2048">
        <f t="shared" si="521"/>
        <v>0</v>
      </c>
      <c r="U2048">
        <f t="shared" si="522"/>
        <v>1120</v>
      </c>
      <c r="V2048">
        <f t="shared" si="523"/>
        <v>8</v>
      </c>
    </row>
    <row r="2049" spans="1:22" ht="14.25" customHeight="1" x14ac:dyDescent="0.35">
      <c r="A2049" s="1">
        <v>1006798</v>
      </c>
      <c r="B2049" s="3">
        <v>45795</v>
      </c>
      <c r="C2049" s="3">
        <v>45795</v>
      </c>
      <c r="D2049" s="3">
        <v>45801</v>
      </c>
      <c r="E2049" s="1" t="s">
        <v>21</v>
      </c>
      <c r="F2049" s="1">
        <v>3</v>
      </c>
      <c r="G2049" s="1" t="s">
        <v>23</v>
      </c>
      <c r="H2049" s="1">
        <v>0</v>
      </c>
      <c r="I2049" s="1">
        <f t="shared" si="517"/>
        <v>0</v>
      </c>
      <c r="J2049" s="1" t="s">
        <v>20</v>
      </c>
      <c r="K2049" s="1">
        <v>2</v>
      </c>
      <c r="L2049" s="1" t="s">
        <v>19</v>
      </c>
      <c r="M2049" s="1" t="b">
        <v>0</v>
      </c>
      <c r="N2049" s="2" t="s">
        <v>17</v>
      </c>
      <c r="O2049">
        <f t="shared" si="518"/>
        <v>0</v>
      </c>
      <c r="P2049">
        <f t="shared" si="519"/>
        <v>6</v>
      </c>
      <c r="Q2049">
        <f>IF(G2049="B",VLOOKUP(F2049,room_rates!$A$2:$G$8,3,FALSE),IF(G2049="P",VLOOKUP(F2049,room_rates!$A$2:$G$8,6,FALSE),IF(G2049="M",VLOOKUP(F2049,room_rates!$A$2:$G$8,7,FALSE),"")))</f>
        <v>220</v>
      </c>
      <c r="R2049">
        <f t="shared" si="520"/>
        <v>0</v>
      </c>
      <c r="S2049">
        <f>IF(J2049="Online Travel Agency",VLOOKUP(F2049,room_rates!$A$2:$G$8,3,FALSE)*15%,0)</f>
        <v>0</v>
      </c>
      <c r="T2049">
        <f t="shared" si="521"/>
        <v>0</v>
      </c>
      <c r="U2049">
        <f t="shared" si="522"/>
        <v>2640</v>
      </c>
      <c r="V2049">
        <f t="shared" si="523"/>
        <v>12</v>
      </c>
    </row>
    <row r="2050" spans="1:22" ht="14.25" customHeight="1" x14ac:dyDescent="0.35">
      <c r="A2050" s="1">
        <v>1006864</v>
      </c>
      <c r="B2050" s="3">
        <v>45777</v>
      </c>
      <c r="C2050" s="3">
        <v>45795</v>
      </c>
      <c r="D2050" s="3">
        <v>45801</v>
      </c>
      <c r="E2050" s="1" t="s">
        <v>18</v>
      </c>
      <c r="F2050" s="1">
        <v>2</v>
      </c>
      <c r="G2050" s="1" t="s">
        <v>23</v>
      </c>
      <c r="H2050" s="1">
        <v>0</v>
      </c>
      <c r="I2050" s="1">
        <f t="shared" si="517"/>
        <v>0</v>
      </c>
      <c r="J2050" s="1" t="s">
        <v>24</v>
      </c>
      <c r="K2050" s="1">
        <v>3</v>
      </c>
      <c r="L2050" s="1" t="s">
        <v>16</v>
      </c>
      <c r="M2050" s="1" t="b">
        <v>0</v>
      </c>
      <c r="N2050" s="2" t="s">
        <v>17</v>
      </c>
      <c r="O2050">
        <f t="shared" si="518"/>
        <v>18</v>
      </c>
      <c r="P2050">
        <f t="shared" si="519"/>
        <v>6</v>
      </c>
      <c r="Q2050">
        <f>IF(G2050="B",VLOOKUP(F2050,room_rates!$A$2:$G$8,3,FALSE),IF(G2050="P",VLOOKUP(F2050,room_rates!$A$2:$G$8,6,FALSE),IF(G2050="M",VLOOKUP(F2050,room_rates!$A$2:$G$8,7,FALSE),"")))</f>
        <v>140</v>
      </c>
      <c r="R2050">
        <f t="shared" si="520"/>
        <v>0</v>
      </c>
      <c r="S2050">
        <f>IF(J2050="Online Travel Agency",VLOOKUP(F2050,room_rates!$A$2:$G$8,3,FALSE)*15%,0)</f>
        <v>21</v>
      </c>
      <c r="T2050">
        <f t="shared" si="521"/>
        <v>0</v>
      </c>
      <c r="U2050">
        <f t="shared" si="522"/>
        <v>2142</v>
      </c>
      <c r="V2050">
        <f t="shared" si="523"/>
        <v>18</v>
      </c>
    </row>
    <row r="2051" spans="1:22" ht="14.25" customHeight="1" x14ac:dyDescent="0.35">
      <c r="A2051" s="1">
        <v>1006865</v>
      </c>
      <c r="B2051" s="3">
        <v>45784</v>
      </c>
      <c r="C2051" s="3">
        <v>45795</v>
      </c>
      <c r="D2051" s="3">
        <v>45798</v>
      </c>
      <c r="E2051" s="1" t="s">
        <v>18</v>
      </c>
      <c r="F2051" s="1">
        <v>1</v>
      </c>
      <c r="G2051" s="1" t="s">
        <v>23</v>
      </c>
      <c r="H2051" s="1">
        <v>0</v>
      </c>
      <c r="I2051" s="1">
        <f t="shared" si="517"/>
        <v>0</v>
      </c>
      <c r="J2051" s="1" t="s">
        <v>24</v>
      </c>
      <c r="K2051" s="1">
        <v>3</v>
      </c>
      <c r="L2051" s="1" t="s">
        <v>16</v>
      </c>
      <c r="M2051" s="1" t="b">
        <v>0</v>
      </c>
      <c r="N2051" s="2" t="s">
        <v>17</v>
      </c>
      <c r="O2051">
        <f t="shared" si="518"/>
        <v>11</v>
      </c>
      <c r="P2051">
        <f t="shared" si="519"/>
        <v>3</v>
      </c>
      <c r="Q2051">
        <f>IF(G2051="B",VLOOKUP(F2051,room_rates!$A$2:$G$8,3,FALSE),IF(G2051="P",VLOOKUP(F2051,room_rates!$A$2:$G$8,6,FALSE),IF(G2051="M",VLOOKUP(F2051,room_rates!$A$2:$G$8,7,FALSE),"")))</f>
        <v>120</v>
      </c>
      <c r="R2051">
        <f t="shared" si="520"/>
        <v>0</v>
      </c>
      <c r="S2051">
        <f>IF(J2051="Online Travel Agency",VLOOKUP(F2051,room_rates!$A$2:$G$8,3,FALSE)*15%,0)</f>
        <v>18</v>
      </c>
      <c r="T2051">
        <f t="shared" si="521"/>
        <v>0</v>
      </c>
      <c r="U2051">
        <f t="shared" si="522"/>
        <v>918</v>
      </c>
      <c r="V2051">
        <f t="shared" si="523"/>
        <v>9</v>
      </c>
    </row>
    <row r="2052" spans="1:22" ht="14.25" hidden="1" customHeight="1" x14ac:dyDescent="0.35">
      <c r="A2052" s="1">
        <v>1007069</v>
      </c>
      <c r="B2052" s="3">
        <v>45795</v>
      </c>
      <c r="C2052" s="3">
        <v>45795</v>
      </c>
      <c r="E2052" s="1" t="s">
        <v>18</v>
      </c>
      <c r="F2052" s="1">
        <v>1</v>
      </c>
      <c r="H2052" s="1">
        <v>0</v>
      </c>
      <c r="I2052" s="1"/>
      <c r="J2052" s="2" t="s">
        <v>15</v>
      </c>
      <c r="K2052" s="1">
        <v>2</v>
      </c>
      <c r="L2052" s="1" t="s">
        <v>19</v>
      </c>
      <c r="N2052" s="2" t="s">
        <v>22</v>
      </c>
    </row>
    <row r="2053" spans="1:22" ht="14.25" hidden="1" customHeight="1" x14ac:dyDescent="0.35">
      <c r="A2053" s="1">
        <v>1007133</v>
      </c>
      <c r="B2053" s="3">
        <v>45777</v>
      </c>
      <c r="C2053" s="3">
        <v>45795</v>
      </c>
      <c r="E2053" s="1" t="s">
        <v>18</v>
      </c>
      <c r="F2053" s="1">
        <v>2</v>
      </c>
      <c r="H2053" s="1">
        <v>0</v>
      </c>
      <c r="I2053" s="1"/>
      <c r="J2053" s="2" t="s">
        <v>15</v>
      </c>
      <c r="K2053" s="1">
        <v>2</v>
      </c>
      <c r="L2053" s="1" t="s">
        <v>16</v>
      </c>
      <c r="N2053" s="2" t="s">
        <v>22</v>
      </c>
    </row>
    <row r="2054" spans="1:22" ht="14.25" hidden="1" customHeight="1" x14ac:dyDescent="0.35">
      <c r="A2054" s="1">
        <v>1007134</v>
      </c>
      <c r="B2054" s="3">
        <v>45784</v>
      </c>
      <c r="C2054" s="3">
        <v>45795</v>
      </c>
      <c r="E2054" s="1" t="s">
        <v>21</v>
      </c>
      <c r="F2054" s="1">
        <v>4</v>
      </c>
      <c r="H2054" s="1">
        <v>0</v>
      </c>
      <c r="I2054" s="1"/>
      <c r="J2054" s="2" t="s">
        <v>15</v>
      </c>
      <c r="K2054" s="1">
        <v>2</v>
      </c>
      <c r="L2054" s="1" t="s">
        <v>19</v>
      </c>
      <c r="N2054" s="2" t="s">
        <v>22</v>
      </c>
    </row>
    <row r="2055" spans="1:22" ht="14.25" customHeight="1" x14ac:dyDescent="0.35">
      <c r="A2055" s="1">
        <v>1005191</v>
      </c>
      <c r="B2055" s="3">
        <v>45754</v>
      </c>
      <c r="C2055" s="3">
        <v>45796</v>
      </c>
      <c r="D2055" s="3">
        <v>45797</v>
      </c>
      <c r="E2055" s="1" t="s">
        <v>18</v>
      </c>
      <c r="F2055" s="1">
        <v>1</v>
      </c>
      <c r="G2055" s="1" t="s">
        <v>23</v>
      </c>
      <c r="H2055" s="1">
        <v>0</v>
      </c>
      <c r="I2055" s="1">
        <f t="shared" ref="I2055:I2068" si="524">H2055/100</f>
        <v>0</v>
      </c>
      <c r="J2055" s="1" t="s">
        <v>15</v>
      </c>
      <c r="K2055" s="1">
        <v>1</v>
      </c>
      <c r="L2055" s="1" t="s">
        <v>19</v>
      </c>
      <c r="M2055" s="1" t="b">
        <v>0</v>
      </c>
      <c r="N2055" s="2" t="s">
        <v>17</v>
      </c>
      <c r="O2055">
        <f t="shared" ref="O2055:O2068" si="525">C2055-B2055</f>
        <v>42</v>
      </c>
      <c r="P2055">
        <f t="shared" ref="P2055:P2068" si="526">D2055-C2055</f>
        <v>1</v>
      </c>
      <c r="Q2055">
        <f>IF(G2055="B",VLOOKUP(F2055,room_rates!$A$2:$G$8,3,FALSE),IF(G2055="P",VLOOKUP(F2055,room_rates!$A$2:$G$8,6,FALSE),IF(G2055="M",VLOOKUP(F2055,room_rates!$A$2:$G$8,7,FALSE),"")))</f>
        <v>120</v>
      </c>
      <c r="R2055">
        <f t="shared" ref="R2055:R2068" si="527">Q2055*(H2055/100)</f>
        <v>0</v>
      </c>
      <c r="S2055">
        <f>IF(J2055="Online Travel Agency",VLOOKUP(F2055,room_rates!$A$2:$G$8,3,FALSE)*15%,0)</f>
        <v>0</v>
      </c>
      <c r="T2055">
        <f t="shared" ref="T2055:T2068" si="528">IF(M2055=TRUE, Q2055*1%,0)</f>
        <v>0</v>
      </c>
      <c r="U2055">
        <f t="shared" ref="U2055:U2068" si="529">(Q2055-R2055-S2055-T2055)*V2055</f>
        <v>120</v>
      </c>
      <c r="V2055">
        <f t="shared" ref="V2055:V2068" si="530">K2055*P2055</f>
        <v>1</v>
      </c>
    </row>
    <row r="2056" spans="1:22" ht="14.25" customHeight="1" x14ac:dyDescent="0.35">
      <c r="A2056" s="1">
        <v>1005219</v>
      </c>
      <c r="B2056" s="3">
        <v>45789</v>
      </c>
      <c r="C2056" s="3">
        <v>45796</v>
      </c>
      <c r="D2056" s="3">
        <v>45797</v>
      </c>
      <c r="E2056" s="1" t="s">
        <v>18</v>
      </c>
      <c r="F2056" s="1">
        <v>1</v>
      </c>
      <c r="G2056" s="1" t="s">
        <v>23</v>
      </c>
      <c r="H2056" s="1">
        <v>0</v>
      </c>
      <c r="I2056" s="1">
        <f t="shared" si="524"/>
        <v>0</v>
      </c>
      <c r="J2056" s="1" t="s">
        <v>24</v>
      </c>
      <c r="K2056" s="1">
        <v>1</v>
      </c>
      <c r="L2056" s="1" t="s">
        <v>19</v>
      </c>
      <c r="M2056" s="1" t="b">
        <v>0</v>
      </c>
      <c r="N2056" s="2" t="s">
        <v>17</v>
      </c>
      <c r="O2056">
        <f t="shared" si="525"/>
        <v>7</v>
      </c>
      <c r="P2056">
        <f t="shared" si="526"/>
        <v>1</v>
      </c>
      <c r="Q2056">
        <f>IF(G2056="B",VLOOKUP(F2056,room_rates!$A$2:$G$8,3,FALSE),IF(G2056="P",VLOOKUP(F2056,room_rates!$A$2:$G$8,6,FALSE),IF(G2056="M",VLOOKUP(F2056,room_rates!$A$2:$G$8,7,FALSE),"")))</f>
        <v>120</v>
      </c>
      <c r="R2056">
        <f t="shared" si="527"/>
        <v>0</v>
      </c>
      <c r="S2056">
        <f>IF(J2056="Online Travel Agency",VLOOKUP(F2056,room_rates!$A$2:$G$8,3,FALSE)*15%,0)</f>
        <v>18</v>
      </c>
      <c r="T2056">
        <f t="shared" si="528"/>
        <v>0</v>
      </c>
      <c r="U2056">
        <f t="shared" si="529"/>
        <v>102</v>
      </c>
      <c r="V2056">
        <f t="shared" si="530"/>
        <v>1</v>
      </c>
    </row>
    <row r="2057" spans="1:22" ht="14.25" customHeight="1" x14ac:dyDescent="0.35">
      <c r="A2057" s="1">
        <v>1005222</v>
      </c>
      <c r="B2057" s="3">
        <v>45784</v>
      </c>
      <c r="C2057" s="3">
        <v>45796</v>
      </c>
      <c r="D2057" s="3">
        <v>45797</v>
      </c>
      <c r="E2057" s="1" t="s">
        <v>18</v>
      </c>
      <c r="F2057" s="1">
        <v>1</v>
      </c>
      <c r="G2057" s="1" t="s">
        <v>23</v>
      </c>
      <c r="H2057" s="1">
        <v>0</v>
      </c>
      <c r="I2057" s="1">
        <f t="shared" si="524"/>
        <v>0</v>
      </c>
      <c r="J2057" s="1" t="s">
        <v>15</v>
      </c>
      <c r="K2057" s="1">
        <v>1</v>
      </c>
      <c r="L2057" s="1" t="s">
        <v>19</v>
      </c>
      <c r="M2057" s="1" t="b">
        <v>0</v>
      </c>
      <c r="N2057" s="2" t="s">
        <v>17</v>
      </c>
      <c r="O2057">
        <f t="shared" si="525"/>
        <v>12</v>
      </c>
      <c r="P2057">
        <f t="shared" si="526"/>
        <v>1</v>
      </c>
      <c r="Q2057">
        <f>IF(G2057="B",VLOOKUP(F2057,room_rates!$A$2:$G$8,3,FALSE),IF(G2057="P",VLOOKUP(F2057,room_rates!$A$2:$G$8,6,FALSE),IF(G2057="M",VLOOKUP(F2057,room_rates!$A$2:$G$8,7,FALSE),"")))</f>
        <v>120</v>
      </c>
      <c r="R2057">
        <f t="shared" si="527"/>
        <v>0</v>
      </c>
      <c r="S2057">
        <f>IF(J2057="Online Travel Agency",VLOOKUP(F2057,room_rates!$A$2:$G$8,3,FALSE)*15%,0)</f>
        <v>0</v>
      </c>
      <c r="T2057">
        <f t="shared" si="528"/>
        <v>0</v>
      </c>
      <c r="U2057">
        <f t="shared" si="529"/>
        <v>120</v>
      </c>
      <c r="V2057">
        <f t="shared" si="530"/>
        <v>1</v>
      </c>
    </row>
    <row r="2058" spans="1:22" ht="14.25" customHeight="1" x14ac:dyDescent="0.35">
      <c r="A2058" s="1">
        <v>1005284</v>
      </c>
      <c r="B2058" s="3">
        <v>45788</v>
      </c>
      <c r="C2058" s="3">
        <v>45796</v>
      </c>
      <c r="D2058" s="3">
        <v>45801</v>
      </c>
      <c r="E2058" s="1" t="s">
        <v>18</v>
      </c>
      <c r="F2058" s="1">
        <v>1</v>
      </c>
      <c r="G2058" s="1" t="s">
        <v>23</v>
      </c>
      <c r="H2058" s="1">
        <v>0</v>
      </c>
      <c r="I2058" s="1">
        <f t="shared" si="524"/>
        <v>0</v>
      </c>
      <c r="J2058" s="1" t="s">
        <v>15</v>
      </c>
      <c r="K2058" s="1">
        <v>1</v>
      </c>
      <c r="L2058" s="1" t="s">
        <v>19</v>
      </c>
      <c r="M2058" s="1" t="b">
        <v>0</v>
      </c>
      <c r="N2058" s="2" t="s">
        <v>17</v>
      </c>
      <c r="O2058">
        <f t="shared" si="525"/>
        <v>8</v>
      </c>
      <c r="P2058">
        <f t="shared" si="526"/>
        <v>5</v>
      </c>
      <c r="Q2058">
        <f>IF(G2058="B",VLOOKUP(F2058,room_rates!$A$2:$G$8,3,FALSE),IF(G2058="P",VLOOKUP(F2058,room_rates!$A$2:$G$8,6,FALSE),IF(G2058="M",VLOOKUP(F2058,room_rates!$A$2:$G$8,7,FALSE),"")))</f>
        <v>120</v>
      </c>
      <c r="R2058">
        <f t="shared" si="527"/>
        <v>0</v>
      </c>
      <c r="S2058">
        <f>IF(J2058="Online Travel Agency",VLOOKUP(F2058,room_rates!$A$2:$G$8,3,FALSE)*15%,0)</f>
        <v>0</v>
      </c>
      <c r="T2058">
        <f t="shared" si="528"/>
        <v>0</v>
      </c>
      <c r="U2058">
        <f t="shared" si="529"/>
        <v>600</v>
      </c>
      <c r="V2058">
        <f t="shared" si="530"/>
        <v>5</v>
      </c>
    </row>
    <row r="2059" spans="1:22" ht="14.25" customHeight="1" x14ac:dyDescent="0.35">
      <c r="A2059" s="1">
        <v>1006337</v>
      </c>
      <c r="B2059" s="3">
        <v>45789</v>
      </c>
      <c r="C2059" s="3">
        <v>45796</v>
      </c>
      <c r="D2059" s="3">
        <v>45797</v>
      </c>
      <c r="E2059" s="1" t="s">
        <v>21</v>
      </c>
      <c r="F2059" s="1">
        <v>3</v>
      </c>
      <c r="G2059" s="1" t="s">
        <v>23</v>
      </c>
      <c r="H2059" s="1">
        <v>0</v>
      </c>
      <c r="I2059" s="1">
        <f t="shared" si="524"/>
        <v>0</v>
      </c>
      <c r="J2059" s="1" t="s">
        <v>24</v>
      </c>
      <c r="K2059" s="1">
        <v>1</v>
      </c>
      <c r="L2059" s="1" t="s">
        <v>16</v>
      </c>
      <c r="M2059" s="1" t="b">
        <v>0</v>
      </c>
      <c r="N2059" s="2" t="s">
        <v>17</v>
      </c>
      <c r="O2059">
        <f t="shared" si="525"/>
        <v>7</v>
      </c>
      <c r="P2059">
        <f t="shared" si="526"/>
        <v>1</v>
      </c>
      <c r="Q2059">
        <f>IF(G2059="B",VLOOKUP(F2059,room_rates!$A$2:$G$8,3,FALSE),IF(G2059="P",VLOOKUP(F2059,room_rates!$A$2:$G$8,6,FALSE),IF(G2059="M",VLOOKUP(F2059,room_rates!$A$2:$G$8,7,FALSE),"")))</f>
        <v>220</v>
      </c>
      <c r="R2059">
        <f t="shared" si="527"/>
        <v>0</v>
      </c>
      <c r="S2059">
        <f>IF(J2059="Online Travel Agency",VLOOKUP(F2059,room_rates!$A$2:$G$8,3,FALSE)*15%,0)</f>
        <v>33</v>
      </c>
      <c r="T2059">
        <f t="shared" si="528"/>
        <v>0</v>
      </c>
      <c r="U2059">
        <f t="shared" si="529"/>
        <v>187</v>
      </c>
      <c r="V2059">
        <f t="shared" si="530"/>
        <v>1</v>
      </c>
    </row>
    <row r="2060" spans="1:22" ht="14.25" customHeight="1" x14ac:dyDescent="0.35">
      <c r="A2060" s="1">
        <v>1006348</v>
      </c>
      <c r="B2060" s="3">
        <v>45791</v>
      </c>
      <c r="C2060" s="3">
        <v>45796</v>
      </c>
      <c r="D2060" s="3">
        <v>45801</v>
      </c>
      <c r="E2060" s="1" t="s">
        <v>18</v>
      </c>
      <c r="F2060" s="1">
        <v>1</v>
      </c>
      <c r="G2060" s="1" t="s">
        <v>23</v>
      </c>
      <c r="H2060" s="1">
        <v>0</v>
      </c>
      <c r="I2060" s="1">
        <f t="shared" si="524"/>
        <v>0</v>
      </c>
      <c r="J2060" s="1" t="s">
        <v>24</v>
      </c>
      <c r="K2060" s="1">
        <v>1</v>
      </c>
      <c r="L2060" s="1" t="s">
        <v>19</v>
      </c>
      <c r="M2060" s="1" t="b">
        <v>0</v>
      </c>
      <c r="N2060" s="2" t="s">
        <v>17</v>
      </c>
      <c r="O2060">
        <f t="shared" si="525"/>
        <v>5</v>
      </c>
      <c r="P2060">
        <f t="shared" si="526"/>
        <v>5</v>
      </c>
      <c r="Q2060">
        <f>IF(G2060="B",VLOOKUP(F2060,room_rates!$A$2:$G$8,3,FALSE),IF(G2060="P",VLOOKUP(F2060,room_rates!$A$2:$G$8,6,FALSE),IF(G2060="M",VLOOKUP(F2060,room_rates!$A$2:$G$8,7,FALSE),"")))</f>
        <v>120</v>
      </c>
      <c r="R2060">
        <f t="shared" si="527"/>
        <v>0</v>
      </c>
      <c r="S2060">
        <f>IF(J2060="Online Travel Agency",VLOOKUP(F2060,room_rates!$A$2:$G$8,3,FALSE)*15%,0)</f>
        <v>18</v>
      </c>
      <c r="T2060">
        <f t="shared" si="528"/>
        <v>0</v>
      </c>
      <c r="U2060">
        <f t="shared" si="529"/>
        <v>510</v>
      </c>
      <c r="V2060">
        <f t="shared" si="530"/>
        <v>5</v>
      </c>
    </row>
    <row r="2061" spans="1:22" ht="14.25" customHeight="1" x14ac:dyDescent="0.35">
      <c r="A2061" s="1">
        <v>1006575</v>
      </c>
      <c r="B2061" s="3">
        <v>45776</v>
      </c>
      <c r="C2061" s="3">
        <v>45796</v>
      </c>
      <c r="D2061" s="3">
        <v>45802</v>
      </c>
      <c r="E2061" s="1" t="s">
        <v>21</v>
      </c>
      <c r="F2061" s="1">
        <v>3</v>
      </c>
      <c r="G2061" s="1" t="s">
        <v>23</v>
      </c>
      <c r="H2061" s="1">
        <v>0</v>
      </c>
      <c r="I2061" s="1">
        <f t="shared" si="524"/>
        <v>0</v>
      </c>
      <c r="J2061" s="1" t="s">
        <v>24</v>
      </c>
      <c r="K2061" s="1">
        <v>2</v>
      </c>
      <c r="L2061" s="1" t="s">
        <v>19</v>
      </c>
      <c r="M2061" s="1" t="b">
        <v>0</v>
      </c>
      <c r="N2061" s="2" t="s">
        <v>17</v>
      </c>
      <c r="O2061">
        <f t="shared" si="525"/>
        <v>20</v>
      </c>
      <c r="P2061">
        <f t="shared" si="526"/>
        <v>6</v>
      </c>
      <c r="Q2061">
        <f>IF(G2061="B",VLOOKUP(F2061,room_rates!$A$2:$G$8,3,FALSE),IF(G2061="P",VLOOKUP(F2061,room_rates!$A$2:$G$8,6,FALSE),IF(G2061="M",VLOOKUP(F2061,room_rates!$A$2:$G$8,7,FALSE),"")))</f>
        <v>220</v>
      </c>
      <c r="R2061">
        <f t="shared" si="527"/>
        <v>0</v>
      </c>
      <c r="S2061">
        <f>IF(J2061="Online Travel Agency",VLOOKUP(F2061,room_rates!$A$2:$G$8,3,FALSE)*15%,0)</f>
        <v>33</v>
      </c>
      <c r="T2061">
        <f t="shared" si="528"/>
        <v>0</v>
      </c>
      <c r="U2061">
        <f t="shared" si="529"/>
        <v>2244</v>
      </c>
      <c r="V2061">
        <f t="shared" si="530"/>
        <v>12</v>
      </c>
    </row>
    <row r="2062" spans="1:22" ht="14.25" customHeight="1" x14ac:dyDescent="0.35">
      <c r="A2062" s="1">
        <v>1006629</v>
      </c>
      <c r="B2062" s="3">
        <v>45783</v>
      </c>
      <c r="C2062" s="3">
        <v>45796</v>
      </c>
      <c r="D2062" s="3">
        <v>45797</v>
      </c>
      <c r="E2062" s="1" t="s">
        <v>18</v>
      </c>
      <c r="F2062" s="1">
        <v>1</v>
      </c>
      <c r="G2062" s="1" t="s">
        <v>23</v>
      </c>
      <c r="H2062" s="1">
        <v>0</v>
      </c>
      <c r="I2062" s="1">
        <f t="shared" si="524"/>
        <v>0</v>
      </c>
      <c r="J2062" s="1" t="s">
        <v>24</v>
      </c>
      <c r="K2062" s="1">
        <v>2</v>
      </c>
      <c r="L2062" s="1" t="s">
        <v>16</v>
      </c>
      <c r="M2062" s="1" t="b">
        <v>0</v>
      </c>
      <c r="N2062" s="2" t="s">
        <v>17</v>
      </c>
      <c r="O2062">
        <f t="shared" si="525"/>
        <v>13</v>
      </c>
      <c r="P2062">
        <f t="shared" si="526"/>
        <v>1</v>
      </c>
      <c r="Q2062">
        <f>IF(G2062="B",VLOOKUP(F2062,room_rates!$A$2:$G$8,3,FALSE),IF(G2062="P",VLOOKUP(F2062,room_rates!$A$2:$G$8,6,FALSE),IF(G2062="M",VLOOKUP(F2062,room_rates!$A$2:$G$8,7,FALSE),"")))</f>
        <v>120</v>
      </c>
      <c r="R2062">
        <f t="shared" si="527"/>
        <v>0</v>
      </c>
      <c r="S2062">
        <f>IF(J2062="Online Travel Agency",VLOOKUP(F2062,room_rates!$A$2:$G$8,3,FALSE)*15%,0)</f>
        <v>18</v>
      </c>
      <c r="T2062">
        <f t="shared" si="528"/>
        <v>0</v>
      </c>
      <c r="U2062">
        <f t="shared" si="529"/>
        <v>204</v>
      </c>
      <c r="V2062">
        <f t="shared" si="530"/>
        <v>2</v>
      </c>
    </row>
    <row r="2063" spans="1:22" ht="14.25" customHeight="1" x14ac:dyDescent="0.35">
      <c r="A2063" s="1">
        <v>1006658</v>
      </c>
      <c r="B2063" s="3">
        <v>45781</v>
      </c>
      <c r="C2063" s="3">
        <v>45796</v>
      </c>
      <c r="D2063" s="3">
        <v>45803</v>
      </c>
      <c r="E2063" s="1" t="s">
        <v>21</v>
      </c>
      <c r="F2063" s="1">
        <v>4</v>
      </c>
      <c r="G2063" s="1" t="s">
        <v>23</v>
      </c>
      <c r="H2063" s="1">
        <v>0</v>
      </c>
      <c r="I2063" s="1">
        <f t="shared" si="524"/>
        <v>0</v>
      </c>
      <c r="J2063" s="1" t="s">
        <v>15</v>
      </c>
      <c r="K2063" s="1">
        <v>3</v>
      </c>
      <c r="L2063" s="1" t="s">
        <v>16</v>
      </c>
      <c r="M2063" s="1" t="b">
        <v>1</v>
      </c>
      <c r="N2063" s="2" t="s">
        <v>17</v>
      </c>
      <c r="O2063">
        <f t="shared" si="525"/>
        <v>15</v>
      </c>
      <c r="P2063">
        <f t="shared" si="526"/>
        <v>7</v>
      </c>
      <c r="Q2063">
        <f>IF(G2063="B",VLOOKUP(F2063,room_rates!$A$2:$G$8,3,FALSE),IF(G2063="P",VLOOKUP(F2063,room_rates!$A$2:$G$8,6,FALSE),IF(G2063="M",VLOOKUP(F2063,room_rates!$A$2:$G$8,7,FALSE),"")))</f>
        <v>230</v>
      </c>
      <c r="R2063">
        <f t="shared" si="527"/>
        <v>0</v>
      </c>
      <c r="S2063">
        <f>IF(J2063="Online Travel Agency",VLOOKUP(F2063,room_rates!$A$2:$G$8,3,FALSE)*15%,0)</f>
        <v>0</v>
      </c>
      <c r="T2063">
        <f t="shared" si="528"/>
        <v>2.3000000000000003</v>
      </c>
      <c r="U2063">
        <f t="shared" si="529"/>
        <v>4781.7</v>
      </c>
      <c r="V2063">
        <f t="shared" si="530"/>
        <v>21</v>
      </c>
    </row>
    <row r="2064" spans="1:22" ht="14.25" customHeight="1" x14ac:dyDescent="0.35">
      <c r="A2064" s="1">
        <v>1006774</v>
      </c>
      <c r="B2064" s="3">
        <v>45776</v>
      </c>
      <c r="C2064" s="3">
        <v>45796</v>
      </c>
      <c r="D2064" s="3">
        <v>45801</v>
      </c>
      <c r="E2064" s="1" t="s">
        <v>18</v>
      </c>
      <c r="F2064" s="1">
        <v>2</v>
      </c>
      <c r="G2064" s="1" t="s">
        <v>23</v>
      </c>
      <c r="H2064" s="1">
        <v>0</v>
      </c>
      <c r="I2064" s="1">
        <f t="shared" si="524"/>
        <v>0</v>
      </c>
      <c r="J2064" s="1" t="s">
        <v>24</v>
      </c>
      <c r="K2064" s="1">
        <v>3</v>
      </c>
      <c r="L2064" s="1" t="s">
        <v>16</v>
      </c>
      <c r="M2064" s="1" t="b">
        <v>0</v>
      </c>
      <c r="N2064" s="2" t="s">
        <v>17</v>
      </c>
      <c r="O2064">
        <f t="shared" si="525"/>
        <v>20</v>
      </c>
      <c r="P2064">
        <f t="shared" si="526"/>
        <v>5</v>
      </c>
      <c r="Q2064">
        <f>IF(G2064="B",VLOOKUP(F2064,room_rates!$A$2:$G$8,3,FALSE),IF(G2064="P",VLOOKUP(F2064,room_rates!$A$2:$G$8,6,FALSE),IF(G2064="M",VLOOKUP(F2064,room_rates!$A$2:$G$8,7,FALSE),"")))</f>
        <v>140</v>
      </c>
      <c r="R2064">
        <f t="shared" si="527"/>
        <v>0</v>
      </c>
      <c r="S2064">
        <f>IF(J2064="Online Travel Agency",VLOOKUP(F2064,room_rates!$A$2:$G$8,3,FALSE)*15%,0)</f>
        <v>21</v>
      </c>
      <c r="T2064">
        <f t="shared" si="528"/>
        <v>0</v>
      </c>
      <c r="U2064">
        <f t="shared" si="529"/>
        <v>1785</v>
      </c>
      <c r="V2064">
        <f t="shared" si="530"/>
        <v>15</v>
      </c>
    </row>
    <row r="2065" spans="1:22" ht="14.25" customHeight="1" x14ac:dyDescent="0.35">
      <c r="A2065" s="1">
        <v>1006781</v>
      </c>
      <c r="B2065" s="3">
        <v>45796</v>
      </c>
      <c r="C2065" s="3">
        <v>45796</v>
      </c>
      <c r="D2065" s="3">
        <v>45803</v>
      </c>
      <c r="E2065" s="1" t="s">
        <v>21</v>
      </c>
      <c r="F2065" s="1">
        <v>5</v>
      </c>
      <c r="G2065" s="1" t="s">
        <v>23</v>
      </c>
      <c r="H2065" s="1">
        <v>0</v>
      </c>
      <c r="I2065" s="1">
        <f t="shared" si="524"/>
        <v>0</v>
      </c>
      <c r="J2065" s="1" t="s">
        <v>20</v>
      </c>
      <c r="K2065" s="1">
        <v>1</v>
      </c>
      <c r="L2065" s="1" t="s">
        <v>16</v>
      </c>
      <c r="M2065" s="1" t="b">
        <v>0</v>
      </c>
      <c r="N2065" s="2" t="s">
        <v>17</v>
      </c>
      <c r="O2065">
        <f t="shared" si="525"/>
        <v>0</v>
      </c>
      <c r="P2065">
        <f t="shared" si="526"/>
        <v>7</v>
      </c>
      <c r="Q2065">
        <f>IF(G2065="B",VLOOKUP(F2065,room_rates!$A$2:$G$8,3,FALSE),IF(G2065="P",VLOOKUP(F2065,room_rates!$A$2:$G$8,6,FALSE),IF(G2065="M",VLOOKUP(F2065,room_rates!$A$2:$G$8,7,FALSE),"")))</f>
        <v>240</v>
      </c>
      <c r="R2065">
        <f t="shared" si="527"/>
        <v>0</v>
      </c>
      <c r="S2065">
        <f>IF(J2065="Online Travel Agency",VLOOKUP(F2065,room_rates!$A$2:$G$8,3,FALSE)*15%,0)</f>
        <v>0</v>
      </c>
      <c r="T2065">
        <f t="shared" si="528"/>
        <v>0</v>
      </c>
      <c r="U2065">
        <f t="shared" si="529"/>
        <v>1680</v>
      </c>
      <c r="V2065">
        <f t="shared" si="530"/>
        <v>7</v>
      </c>
    </row>
    <row r="2066" spans="1:22" ht="14.25" customHeight="1" x14ac:dyDescent="0.35">
      <c r="A2066" s="1">
        <v>1006827</v>
      </c>
      <c r="B2066" s="3">
        <v>45769</v>
      </c>
      <c r="C2066" s="3">
        <v>45796</v>
      </c>
      <c r="D2066" s="3">
        <v>45797</v>
      </c>
      <c r="E2066" s="1" t="s">
        <v>21</v>
      </c>
      <c r="F2066" s="1">
        <v>5</v>
      </c>
      <c r="G2066" s="1" t="s">
        <v>23</v>
      </c>
      <c r="H2066" s="1">
        <v>0</v>
      </c>
      <c r="I2066" s="1">
        <f t="shared" si="524"/>
        <v>0</v>
      </c>
      <c r="J2066" s="1" t="s">
        <v>15</v>
      </c>
      <c r="K2066" s="1">
        <v>1</v>
      </c>
      <c r="L2066" s="1" t="s">
        <v>19</v>
      </c>
      <c r="M2066" s="1" t="b">
        <v>0</v>
      </c>
      <c r="N2066" s="2" t="s">
        <v>17</v>
      </c>
      <c r="O2066">
        <f t="shared" si="525"/>
        <v>27</v>
      </c>
      <c r="P2066">
        <f t="shared" si="526"/>
        <v>1</v>
      </c>
      <c r="Q2066">
        <f>IF(G2066="B",VLOOKUP(F2066,room_rates!$A$2:$G$8,3,FALSE),IF(G2066="P",VLOOKUP(F2066,room_rates!$A$2:$G$8,6,FALSE),IF(G2066="M",VLOOKUP(F2066,room_rates!$A$2:$G$8,7,FALSE),"")))</f>
        <v>240</v>
      </c>
      <c r="R2066">
        <f t="shared" si="527"/>
        <v>0</v>
      </c>
      <c r="S2066">
        <f>IF(J2066="Online Travel Agency",VLOOKUP(F2066,room_rates!$A$2:$G$8,3,FALSE)*15%,0)</f>
        <v>0</v>
      </c>
      <c r="T2066">
        <f t="shared" si="528"/>
        <v>0</v>
      </c>
      <c r="U2066">
        <f t="shared" si="529"/>
        <v>240</v>
      </c>
      <c r="V2066">
        <f t="shared" si="530"/>
        <v>1</v>
      </c>
    </row>
    <row r="2067" spans="1:22" ht="14.25" customHeight="1" x14ac:dyDescent="0.35">
      <c r="A2067" s="1">
        <v>1006852</v>
      </c>
      <c r="B2067" s="3">
        <v>45790</v>
      </c>
      <c r="C2067" s="3">
        <v>45796</v>
      </c>
      <c r="D2067" s="3">
        <v>45797</v>
      </c>
      <c r="E2067" s="1" t="s">
        <v>18</v>
      </c>
      <c r="F2067" s="1">
        <v>1</v>
      </c>
      <c r="G2067" s="1" t="s">
        <v>23</v>
      </c>
      <c r="H2067" s="1">
        <v>0</v>
      </c>
      <c r="I2067" s="1">
        <f t="shared" si="524"/>
        <v>0</v>
      </c>
      <c r="J2067" s="1" t="s">
        <v>24</v>
      </c>
      <c r="K2067" s="1">
        <v>1</v>
      </c>
      <c r="L2067" s="1" t="s">
        <v>19</v>
      </c>
      <c r="M2067" s="1" t="b">
        <v>1</v>
      </c>
      <c r="N2067" s="2" t="s">
        <v>17</v>
      </c>
      <c r="O2067">
        <f t="shared" si="525"/>
        <v>6</v>
      </c>
      <c r="P2067">
        <f t="shared" si="526"/>
        <v>1</v>
      </c>
      <c r="Q2067">
        <f>IF(G2067="B",VLOOKUP(F2067,room_rates!$A$2:$G$8,3,FALSE),IF(G2067="P",VLOOKUP(F2067,room_rates!$A$2:$G$8,6,FALSE),IF(G2067="M",VLOOKUP(F2067,room_rates!$A$2:$G$8,7,FALSE),"")))</f>
        <v>120</v>
      </c>
      <c r="R2067">
        <f t="shared" si="527"/>
        <v>0</v>
      </c>
      <c r="S2067">
        <f>IF(J2067="Online Travel Agency",VLOOKUP(F2067,room_rates!$A$2:$G$8,3,FALSE)*15%,0)</f>
        <v>18</v>
      </c>
      <c r="T2067">
        <f t="shared" si="528"/>
        <v>1.2</v>
      </c>
      <c r="U2067">
        <f t="shared" si="529"/>
        <v>100.8</v>
      </c>
      <c r="V2067">
        <f t="shared" si="530"/>
        <v>1</v>
      </c>
    </row>
    <row r="2068" spans="1:22" ht="14.25" customHeight="1" x14ac:dyDescent="0.35">
      <c r="A2068" s="1">
        <v>1006878</v>
      </c>
      <c r="B2068" s="3">
        <v>45786</v>
      </c>
      <c r="C2068" s="3">
        <v>45796</v>
      </c>
      <c r="D2068" s="3">
        <v>45797</v>
      </c>
      <c r="E2068" s="1" t="s">
        <v>18</v>
      </c>
      <c r="F2068" s="1">
        <v>1</v>
      </c>
      <c r="G2068" s="1" t="s">
        <v>23</v>
      </c>
      <c r="H2068" s="1">
        <v>0</v>
      </c>
      <c r="I2068" s="1">
        <f t="shared" si="524"/>
        <v>0</v>
      </c>
      <c r="J2068" s="1" t="s">
        <v>24</v>
      </c>
      <c r="K2068" s="1">
        <v>1</v>
      </c>
      <c r="L2068" s="1" t="s">
        <v>19</v>
      </c>
      <c r="M2068" s="1" t="b">
        <v>1</v>
      </c>
      <c r="N2068" s="2" t="s">
        <v>17</v>
      </c>
      <c r="O2068">
        <f t="shared" si="525"/>
        <v>10</v>
      </c>
      <c r="P2068">
        <f t="shared" si="526"/>
        <v>1</v>
      </c>
      <c r="Q2068">
        <f>IF(G2068="B",VLOOKUP(F2068,room_rates!$A$2:$G$8,3,FALSE),IF(G2068="P",VLOOKUP(F2068,room_rates!$A$2:$G$8,6,FALSE),IF(G2068="M",VLOOKUP(F2068,room_rates!$A$2:$G$8,7,FALSE),"")))</f>
        <v>120</v>
      </c>
      <c r="R2068">
        <f t="shared" si="527"/>
        <v>0</v>
      </c>
      <c r="S2068">
        <f>IF(J2068="Online Travel Agency",VLOOKUP(F2068,room_rates!$A$2:$G$8,3,FALSE)*15%,0)</f>
        <v>18</v>
      </c>
      <c r="T2068">
        <f t="shared" si="528"/>
        <v>1.2</v>
      </c>
      <c r="U2068">
        <f t="shared" si="529"/>
        <v>100.8</v>
      </c>
      <c r="V2068">
        <f t="shared" si="530"/>
        <v>1</v>
      </c>
    </row>
    <row r="2069" spans="1:22" ht="14.25" hidden="1" customHeight="1" x14ac:dyDescent="0.35">
      <c r="A2069" s="1">
        <v>1006902</v>
      </c>
      <c r="B2069" s="3">
        <v>45783</v>
      </c>
      <c r="C2069" s="3">
        <v>45796</v>
      </c>
      <c r="E2069" s="1" t="s">
        <v>21</v>
      </c>
      <c r="F2069" s="1">
        <v>5</v>
      </c>
      <c r="H2069" s="1">
        <v>0</v>
      </c>
      <c r="I2069" s="1"/>
      <c r="J2069" s="2" t="s">
        <v>15</v>
      </c>
      <c r="K2069" s="1">
        <v>2</v>
      </c>
      <c r="L2069" s="1" t="s">
        <v>19</v>
      </c>
      <c r="N2069" s="2" t="s">
        <v>22</v>
      </c>
    </row>
    <row r="2070" spans="1:22" ht="14.25" hidden="1" customHeight="1" x14ac:dyDescent="0.35">
      <c r="A2070" s="1">
        <v>1006931</v>
      </c>
      <c r="B2070" s="3">
        <v>45781</v>
      </c>
      <c r="C2070" s="3">
        <v>45796</v>
      </c>
      <c r="E2070" s="1" t="s">
        <v>18</v>
      </c>
      <c r="F2070" s="1">
        <v>1</v>
      </c>
      <c r="H2070" s="1">
        <v>0</v>
      </c>
      <c r="I2070" s="1"/>
      <c r="J2070" s="2" t="s">
        <v>15</v>
      </c>
      <c r="K2070" s="1">
        <v>1</v>
      </c>
      <c r="L2070" s="1" t="s">
        <v>19</v>
      </c>
      <c r="N2070" s="2" t="s">
        <v>22</v>
      </c>
    </row>
    <row r="2071" spans="1:22" ht="14.25" hidden="1" customHeight="1" x14ac:dyDescent="0.35">
      <c r="A2071" s="1">
        <v>1007045</v>
      </c>
      <c r="B2071" s="3">
        <v>45776</v>
      </c>
      <c r="C2071" s="3">
        <v>45796</v>
      </c>
      <c r="E2071" s="1" t="s">
        <v>21</v>
      </c>
      <c r="F2071" s="1">
        <v>4</v>
      </c>
      <c r="H2071" s="1">
        <v>0</v>
      </c>
      <c r="I2071" s="1"/>
      <c r="J2071" s="2" t="s">
        <v>15</v>
      </c>
      <c r="K2071" s="1">
        <v>1</v>
      </c>
      <c r="L2071" s="1" t="s">
        <v>19</v>
      </c>
      <c r="N2071" s="2" t="s">
        <v>22</v>
      </c>
    </row>
    <row r="2072" spans="1:22" ht="14.25" hidden="1" customHeight="1" x14ac:dyDescent="0.35">
      <c r="A2072" s="1">
        <v>1007052</v>
      </c>
      <c r="B2072" s="3">
        <v>45796</v>
      </c>
      <c r="C2072" s="3">
        <v>45796</v>
      </c>
      <c r="E2072" s="1" t="s">
        <v>18</v>
      </c>
      <c r="F2072" s="1">
        <v>2</v>
      </c>
      <c r="H2072" s="1">
        <v>0</v>
      </c>
      <c r="I2072" s="1"/>
      <c r="J2072" s="2" t="s">
        <v>15</v>
      </c>
      <c r="K2072" s="1">
        <v>3</v>
      </c>
      <c r="L2072" s="1" t="s">
        <v>16</v>
      </c>
      <c r="N2072" s="2" t="s">
        <v>22</v>
      </c>
    </row>
    <row r="2073" spans="1:22" ht="14.25" hidden="1" customHeight="1" x14ac:dyDescent="0.35">
      <c r="A2073" s="1">
        <v>1007098</v>
      </c>
      <c r="B2073" s="3">
        <v>45769</v>
      </c>
      <c r="C2073" s="3">
        <v>45796</v>
      </c>
      <c r="E2073" s="1" t="s">
        <v>18</v>
      </c>
      <c r="F2073" s="1">
        <v>1</v>
      </c>
      <c r="H2073" s="1">
        <v>0</v>
      </c>
      <c r="I2073" s="1"/>
      <c r="J2073" s="2" t="s">
        <v>15</v>
      </c>
      <c r="K2073" s="1">
        <v>2</v>
      </c>
      <c r="L2073" s="1" t="s">
        <v>16</v>
      </c>
      <c r="N2073" s="2" t="s">
        <v>22</v>
      </c>
    </row>
    <row r="2074" spans="1:22" ht="14.25" hidden="1" customHeight="1" x14ac:dyDescent="0.35">
      <c r="A2074" s="1">
        <v>1007121</v>
      </c>
      <c r="B2074" s="3">
        <v>45790</v>
      </c>
      <c r="C2074" s="3">
        <v>45796</v>
      </c>
      <c r="E2074" s="1" t="s">
        <v>18</v>
      </c>
      <c r="F2074" s="1">
        <v>2</v>
      </c>
      <c r="H2074" s="1">
        <v>0</v>
      </c>
      <c r="I2074" s="1"/>
      <c r="J2074" s="2" t="s">
        <v>15</v>
      </c>
      <c r="K2074" s="1">
        <v>2</v>
      </c>
      <c r="L2074" s="1" t="s">
        <v>19</v>
      </c>
      <c r="N2074" s="2" t="s">
        <v>22</v>
      </c>
    </row>
    <row r="2075" spans="1:22" ht="14.25" hidden="1" customHeight="1" x14ac:dyDescent="0.35">
      <c r="A2075" s="1">
        <v>1007147</v>
      </c>
      <c r="B2075" s="3">
        <v>45786</v>
      </c>
      <c r="C2075" s="3">
        <v>45796</v>
      </c>
      <c r="E2075" s="1" t="s">
        <v>21</v>
      </c>
      <c r="F2075" s="1">
        <v>4</v>
      </c>
      <c r="H2075" s="1">
        <v>0</v>
      </c>
      <c r="I2075" s="1"/>
      <c r="J2075" s="2" t="s">
        <v>15</v>
      </c>
      <c r="K2075" s="1">
        <v>2</v>
      </c>
      <c r="L2075" s="1" t="s">
        <v>16</v>
      </c>
      <c r="N2075" s="2" t="s">
        <v>22</v>
      </c>
    </row>
    <row r="2076" spans="1:22" ht="14.25" customHeight="1" x14ac:dyDescent="0.35">
      <c r="A2076" s="1">
        <v>1004869</v>
      </c>
      <c r="B2076" s="3">
        <v>45790</v>
      </c>
      <c r="C2076" s="3">
        <v>45797</v>
      </c>
      <c r="D2076" s="3">
        <v>45804</v>
      </c>
      <c r="E2076" s="1" t="s">
        <v>18</v>
      </c>
      <c r="F2076" s="1">
        <v>1</v>
      </c>
      <c r="G2076" s="1" t="s">
        <v>23</v>
      </c>
      <c r="H2076" s="1">
        <v>0</v>
      </c>
      <c r="I2076" s="1">
        <f t="shared" ref="I2076:I2088" si="531">H2076/100</f>
        <v>0</v>
      </c>
      <c r="J2076" s="1" t="s">
        <v>24</v>
      </c>
      <c r="K2076" s="1">
        <v>1</v>
      </c>
      <c r="L2076" s="1" t="s">
        <v>19</v>
      </c>
      <c r="M2076" s="1" t="b">
        <v>0</v>
      </c>
      <c r="N2076" s="2" t="s">
        <v>17</v>
      </c>
      <c r="O2076">
        <f t="shared" ref="O2076:O2088" si="532">C2076-B2076</f>
        <v>7</v>
      </c>
      <c r="P2076">
        <f t="shared" ref="P2076:P2088" si="533">D2076-C2076</f>
        <v>7</v>
      </c>
      <c r="Q2076">
        <f>IF(G2076="B",VLOOKUP(F2076,room_rates!$A$2:$G$8,3,FALSE),IF(G2076="P",VLOOKUP(F2076,room_rates!$A$2:$G$8,6,FALSE),IF(G2076="M",VLOOKUP(F2076,room_rates!$A$2:$G$8,7,FALSE),"")))</f>
        <v>120</v>
      </c>
      <c r="R2076">
        <f t="shared" ref="R2076:R2088" si="534">Q2076*(H2076/100)</f>
        <v>0</v>
      </c>
      <c r="S2076">
        <f>IF(J2076="Online Travel Agency",VLOOKUP(F2076,room_rates!$A$2:$G$8,3,FALSE)*15%,0)</f>
        <v>18</v>
      </c>
      <c r="T2076">
        <f t="shared" ref="T2076:T2088" si="535">IF(M2076=TRUE, Q2076*1%,0)</f>
        <v>0</v>
      </c>
      <c r="U2076">
        <f t="shared" ref="U2076:U2088" si="536">(Q2076-R2076-S2076-T2076)*V2076</f>
        <v>714</v>
      </c>
      <c r="V2076">
        <f t="shared" ref="V2076:V2088" si="537">K2076*P2076</f>
        <v>7</v>
      </c>
    </row>
    <row r="2077" spans="1:22" ht="14.25" customHeight="1" x14ac:dyDescent="0.35">
      <c r="A2077" s="1">
        <v>1004973</v>
      </c>
      <c r="B2077" s="3">
        <v>45780</v>
      </c>
      <c r="C2077" s="3">
        <v>45797</v>
      </c>
      <c r="D2077" s="3">
        <v>45801</v>
      </c>
      <c r="E2077" s="1" t="s">
        <v>21</v>
      </c>
      <c r="F2077" s="1">
        <v>4</v>
      </c>
      <c r="G2077" s="1" t="s">
        <v>23</v>
      </c>
      <c r="H2077" s="1">
        <v>0</v>
      </c>
      <c r="I2077" s="1">
        <f t="shared" si="531"/>
        <v>0</v>
      </c>
      <c r="J2077" s="1" t="s">
        <v>15</v>
      </c>
      <c r="K2077" s="1">
        <v>1</v>
      </c>
      <c r="L2077" s="1" t="s">
        <v>16</v>
      </c>
      <c r="M2077" s="1" t="b">
        <v>1</v>
      </c>
      <c r="N2077" s="2" t="s">
        <v>17</v>
      </c>
      <c r="O2077">
        <f t="shared" si="532"/>
        <v>17</v>
      </c>
      <c r="P2077">
        <f t="shared" si="533"/>
        <v>4</v>
      </c>
      <c r="Q2077">
        <f>IF(G2077="B",VLOOKUP(F2077,room_rates!$A$2:$G$8,3,FALSE),IF(G2077="P",VLOOKUP(F2077,room_rates!$A$2:$G$8,6,FALSE),IF(G2077="M",VLOOKUP(F2077,room_rates!$A$2:$G$8,7,FALSE),"")))</f>
        <v>230</v>
      </c>
      <c r="R2077">
        <f t="shared" si="534"/>
        <v>0</v>
      </c>
      <c r="S2077">
        <f>IF(J2077="Online Travel Agency",VLOOKUP(F2077,room_rates!$A$2:$G$8,3,FALSE)*15%,0)</f>
        <v>0</v>
      </c>
      <c r="T2077">
        <f t="shared" si="535"/>
        <v>2.3000000000000003</v>
      </c>
      <c r="U2077">
        <f t="shared" si="536"/>
        <v>910.8</v>
      </c>
      <c r="V2077">
        <f t="shared" si="537"/>
        <v>4</v>
      </c>
    </row>
    <row r="2078" spans="1:22" ht="14.25" customHeight="1" x14ac:dyDescent="0.35">
      <c r="A2078" s="1">
        <v>1005108</v>
      </c>
      <c r="B2078" s="3">
        <v>45797</v>
      </c>
      <c r="C2078" s="3">
        <v>45797</v>
      </c>
      <c r="D2078" s="3">
        <v>45802</v>
      </c>
      <c r="E2078" s="1" t="s">
        <v>18</v>
      </c>
      <c r="F2078" s="1">
        <v>2</v>
      </c>
      <c r="G2078" s="1" t="s">
        <v>23</v>
      </c>
      <c r="H2078" s="1">
        <v>0</v>
      </c>
      <c r="I2078" s="1">
        <f t="shared" si="531"/>
        <v>0</v>
      </c>
      <c r="J2078" s="1" t="s">
        <v>20</v>
      </c>
      <c r="K2078" s="1">
        <v>2</v>
      </c>
      <c r="L2078" s="1" t="s">
        <v>19</v>
      </c>
      <c r="M2078" s="1" t="b">
        <v>0</v>
      </c>
      <c r="N2078" s="2" t="s">
        <v>17</v>
      </c>
      <c r="O2078">
        <f t="shared" si="532"/>
        <v>0</v>
      </c>
      <c r="P2078">
        <f t="shared" si="533"/>
        <v>5</v>
      </c>
      <c r="Q2078">
        <f>IF(G2078="B",VLOOKUP(F2078,room_rates!$A$2:$G$8,3,FALSE),IF(G2078="P",VLOOKUP(F2078,room_rates!$A$2:$G$8,6,FALSE),IF(G2078="M",VLOOKUP(F2078,room_rates!$A$2:$G$8,7,FALSE),"")))</f>
        <v>140</v>
      </c>
      <c r="R2078">
        <f t="shared" si="534"/>
        <v>0</v>
      </c>
      <c r="S2078">
        <f>IF(J2078="Online Travel Agency",VLOOKUP(F2078,room_rates!$A$2:$G$8,3,FALSE)*15%,0)</f>
        <v>0</v>
      </c>
      <c r="T2078">
        <f t="shared" si="535"/>
        <v>0</v>
      </c>
      <c r="U2078">
        <f t="shared" si="536"/>
        <v>1400</v>
      </c>
      <c r="V2078">
        <f t="shared" si="537"/>
        <v>10</v>
      </c>
    </row>
    <row r="2079" spans="1:22" ht="14.25" customHeight="1" x14ac:dyDescent="0.35">
      <c r="A2079" s="1">
        <v>1005114</v>
      </c>
      <c r="B2079" s="3">
        <v>45790</v>
      </c>
      <c r="C2079" s="3">
        <v>45797</v>
      </c>
      <c r="D2079" s="3">
        <v>45798</v>
      </c>
      <c r="E2079" s="1" t="s">
        <v>18</v>
      </c>
      <c r="F2079" s="1">
        <v>1</v>
      </c>
      <c r="G2079" s="1" t="s">
        <v>23</v>
      </c>
      <c r="H2079" s="1">
        <v>0</v>
      </c>
      <c r="I2079" s="1">
        <f t="shared" si="531"/>
        <v>0</v>
      </c>
      <c r="J2079" s="1" t="s">
        <v>15</v>
      </c>
      <c r="K2079" s="1">
        <v>1</v>
      </c>
      <c r="L2079" s="1" t="s">
        <v>19</v>
      </c>
      <c r="M2079" s="1" t="b">
        <v>0</v>
      </c>
      <c r="N2079" s="2" t="s">
        <v>17</v>
      </c>
      <c r="O2079">
        <f t="shared" si="532"/>
        <v>7</v>
      </c>
      <c r="P2079">
        <f t="shared" si="533"/>
        <v>1</v>
      </c>
      <c r="Q2079">
        <f>IF(G2079="B",VLOOKUP(F2079,room_rates!$A$2:$G$8,3,FALSE),IF(G2079="P",VLOOKUP(F2079,room_rates!$A$2:$G$8,6,FALSE),IF(G2079="M",VLOOKUP(F2079,room_rates!$A$2:$G$8,7,FALSE),"")))</f>
        <v>120</v>
      </c>
      <c r="R2079">
        <f t="shared" si="534"/>
        <v>0</v>
      </c>
      <c r="S2079">
        <f>IF(J2079="Online Travel Agency",VLOOKUP(F2079,room_rates!$A$2:$G$8,3,FALSE)*15%,0)</f>
        <v>0</v>
      </c>
      <c r="T2079">
        <f t="shared" si="535"/>
        <v>0</v>
      </c>
      <c r="U2079">
        <f t="shared" si="536"/>
        <v>120</v>
      </c>
      <c r="V2079">
        <f t="shared" si="537"/>
        <v>1</v>
      </c>
    </row>
    <row r="2080" spans="1:22" ht="14.25" customHeight="1" x14ac:dyDescent="0.35">
      <c r="A2080" s="1">
        <v>1005355</v>
      </c>
      <c r="B2080" s="3">
        <v>45778</v>
      </c>
      <c r="C2080" s="3">
        <v>45797</v>
      </c>
      <c r="D2080" s="3">
        <v>45800</v>
      </c>
      <c r="E2080" s="1" t="s">
        <v>18</v>
      </c>
      <c r="F2080" s="1">
        <v>1</v>
      </c>
      <c r="G2080" s="1" t="s">
        <v>23</v>
      </c>
      <c r="H2080" s="1">
        <v>0</v>
      </c>
      <c r="I2080" s="1">
        <f t="shared" si="531"/>
        <v>0</v>
      </c>
      <c r="J2080" s="1" t="s">
        <v>15</v>
      </c>
      <c r="K2080" s="1">
        <v>1</v>
      </c>
      <c r="L2080" s="1" t="s">
        <v>19</v>
      </c>
      <c r="M2080" s="1" t="b">
        <v>1</v>
      </c>
      <c r="N2080" s="2" t="s">
        <v>17</v>
      </c>
      <c r="O2080">
        <f t="shared" si="532"/>
        <v>19</v>
      </c>
      <c r="P2080">
        <f t="shared" si="533"/>
        <v>3</v>
      </c>
      <c r="Q2080">
        <f>IF(G2080="B",VLOOKUP(F2080,room_rates!$A$2:$G$8,3,FALSE),IF(G2080="P",VLOOKUP(F2080,room_rates!$A$2:$G$8,6,FALSE),IF(G2080="M",VLOOKUP(F2080,room_rates!$A$2:$G$8,7,FALSE),"")))</f>
        <v>120</v>
      </c>
      <c r="R2080">
        <f t="shared" si="534"/>
        <v>0</v>
      </c>
      <c r="S2080">
        <f>IF(J2080="Online Travel Agency",VLOOKUP(F2080,room_rates!$A$2:$G$8,3,FALSE)*15%,0)</f>
        <v>0</v>
      </c>
      <c r="T2080">
        <f t="shared" si="535"/>
        <v>1.2</v>
      </c>
      <c r="U2080">
        <f t="shared" si="536"/>
        <v>356.4</v>
      </c>
      <c r="V2080">
        <f t="shared" si="537"/>
        <v>3</v>
      </c>
    </row>
    <row r="2081" spans="1:22" ht="14.25" customHeight="1" x14ac:dyDescent="0.35">
      <c r="A2081" s="1">
        <v>1005374</v>
      </c>
      <c r="B2081" s="3">
        <v>45797</v>
      </c>
      <c r="C2081" s="3">
        <v>45797</v>
      </c>
      <c r="D2081" s="3">
        <v>45798</v>
      </c>
      <c r="E2081" s="1" t="s">
        <v>18</v>
      </c>
      <c r="F2081" s="1">
        <v>1</v>
      </c>
      <c r="G2081" s="1" t="s">
        <v>23</v>
      </c>
      <c r="H2081" s="1">
        <v>0</v>
      </c>
      <c r="I2081" s="1">
        <f t="shared" si="531"/>
        <v>0</v>
      </c>
      <c r="J2081" s="1" t="s">
        <v>20</v>
      </c>
      <c r="K2081" s="1">
        <v>3</v>
      </c>
      <c r="L2081" s="1" t="s">
        <v>19</v>
      </c>
      <c r="M2081" s="1" t="b">
        <v>1</v>
      </c>
      <c r="N2081" s="2" t="s">
        <v>17</v>
      </c>
      <c r="O2081">
        <f t="shared" si="532"/>
        <v>0</v>
      </c>
      <c r="P2081">
        <f t="shared" si="533"/>
        <v>1</v>
      </c>
      <c r="Q2081">
        <f>IF(G2081="B",VLOOKUP(F2081,room_rates!$A$2:$G$8,3,FALSE),IF(G2081="P",VLOOKUP(F2081,room_rates!$A$2:$G$8,6,FALSE),IF(G2081="M",VLOOKUP(F2081,room_rates!$A$2:$G$8,7,FALSE),"")))</f>
        <v>120</v>
      </c>
      <c r="R2081">
        <f t="shared" si="534"/>
        <v>0</v>
      </c>
      <c r="S2081">
        <f>IF(J2081="Online Travel Agency",VLOOKUP(F2081,room_rates!$A$2:$G$8,3,FALSE)*15%,0)</f>
        <v>0</v>
      </c>
      <c r="T2081">
        <f t="shared" si="535"/>
        <v>1.2</v>
      </c>
      <c r="U2081">
        <f t="shared" si="536"/>
        <v>356.4</v>
      </c>
      <c r="V2081">
        <f t="shared" si="537"/>
        <v>3</v>
      </c>
    </row>
    <row r="2082" spans="1:22" ht="14.25" customHeight="1" x14ac:dyDescent="0.35">
      <c r="A2082" s="1">
        <v>1005595</v>
      </c>
      <c r="B2082" s="3">
        <v>45797</v>
      </c>
      <c r="C2082" s="3">
        <v>45797</v>
      </c>
      <c r="D2082" s="3">
        <v>45800</v>
      </c>
      <c r="E2082" s="1" t="s">
        <v>18</v>
      </c>
      <c r="F2082" s="1">
        <v>1</v>
      </c>
      <c r="G2082" s="1" t="s">
        <v>23</v>
      </c>
      <c r="H2082" s="1">
        <v>0</v>
      </c>
      <c r="I2082" s="1">
        <f t="shared" si="531"/>
        <v>0</v>
      </c>
      <c r="J2082" s="1" t="s">
        <v>20</v>
      </c>
      <c r="K2082" s="1">
        <v>2</v>
      </c>
      <c r="L2082" s="1" t="s">
        <v>19</v>
      </c>
      <c r="M2082" s="1" t="b">
        <v>0</v>
      </c>
      <c r="N2082" s="2" t="s">
        <v>17</v>
      </c>
      <c r="O2082">
        <f t="shared" si="532"/>
        <v>0</v>
      </c>
      <c r="P2082">
        <f t="shared" si="533"/>
        <v>3</v>
      </c>
      <c r="Q2082">
        <f>IF(G2082="B",VLOOKUP(F2082,room_rates!$A$2:$G$8,3,FALSE),IF(G2082="P",VLOOKUP(F2082,room_rates!$A$2:$G$8,6,FALSE),IF(G2082="M",VLOOKUP(F2082,room_rates!$A$2:$G$8,7,FALSE),"")))</f>
        <v>120</v>
      </c>
      <c r="R2082">
        <f t="shared" si="534"/>
        <v>0</v>
      </c>
      <c r="S2082">
        <f>IF(J2082="Online Travel Agency",VLOOKUP(F2082,room_rates!$A$2:$G$8,3,FALSE)*15%,0)</f>
        <v>0</v>
      </c>
      <c r="T2082">
        <f t="shared" si="535"/>
        <v>0</v>
      </c>
      <c r="U2082">
        <f t="shared" si="536"/>
        <v>720</v>
      </c>
      <c r="V2082">
        <f t="shared" si="537"/>
        <v>6</v>
      </c>
    </row>
    <row r="2083" spans="1:22" ht="14.25" customHeight="1" x14ac:dyDescent="0.35">
      <c r="A2083" s="1">
        <v>1006117</v>
      </c>
      <c r="B2083" s="3">
        <v>45797</v>
      </c>
      <c r="C2083" s="3">
        <v>45797</v>
      </c>
      <c r="D2083" s="3">
        <v>45800</v>
      </c>
      <c r="E2083" s="1" t="s">
        <v>21</v>
      </c>
      <c r="F2083" s="1">
        <v>4</v>
      </c>
      <c r="G2083" s="1" t="s">
        <v>23</v>
      </c>
      <c r="H2083" s="1">
        <v>0</v>
      </c>
      <c r="I2083" s="1">
        <f t="shared" si="531"/>
        <v>0</v>
      </c>
      <c r="J2083" s="1" t="s">
        <v>20</v>
      </c>
      <c r="K2083" s="1">
        <v>2</v>
      </c>
      <c r="L2083" s="1" t="s">
        <v>19</v>
      </c>
      <c r="M2083" s="1" t="b">
        <v>1</v>
      </c>
      <c r="N2083" s="2" t="s">
        <v>17</v>
      </c>
      <c r="O2083">
        <f t="shared" si="532"/>
        <v>0</v>
      </c>
      <c r="P2083">
        <f t="shared" si="533"/>
        <v>3</v>
      </c>
      <c r="Q2083">
        <f>IF(G2083="B",VLOOKUP(F2083,room_rates!$A$2:$G$8,3,FALSE),IF(G2083="P",VLOOKUP(F2083,room_rates!$A$2:$G$8,6,FALSE),IF(G2083="M",VLOOKUP(F2083,room_rates!$A$2:$G$8,7,FALSE),"")))</f>
        <v>230</v>
      </c>
      <c r="R2083">
        <f t="shared" si="534"/>
        <v>0</v>
      </c>
      <c r="S2083">
        <f>IF(J2083="Online Travel Agency",VLOOKUP(F2083,room_rates!$A$2:$G$8,3,FALSE)*15%,0)</f>
        <v>0</v>
      </c>
      <c r="T2083">
        <f t="shared" si="535"/>
        <v>2.3000000000000003</v>
      </c>
      <c r="U2083">
        <f t="shared" si="536"/>
        <v>1366.1999999999998</v>
      </c>
      <c r="V2083">
        <f t="shared" si="537"/>
        <v>6</v>
      </c>
    </row>
    <row r="2084" spans="1:22" ht="14.25" customHeight="1" x14ac:dyDescent="0.35">
      <c r="A2084" s="1">
        <v>1006370</v>
      </c>
      <c r="B2084" s="3">
        <v>45781</v>
      </c>
      <c r="C2084" s="3">
        <v>45797</v>
      </c>
      <c r="D2084" s="3">
        <v>45800</v>
      </c>
      <c r="E2084" s="1" t="s">
        <v>18</v>
      </c>
      <c r="F2084" s="1">
        <v>1</v>
      </c>
      <c r="G2084" s="1" t="s">
        <v>23</v>
      </c>
      <c r="H2084" s="1">
        <v>0</v>
      </c>
      <c r="I2084" s="1">
        <f t="shared" si="531"/>
        <v>0</v>
      </c>
      <c r="J2084" s="1" t="s">
        <v>15</v>
      </c>
      <c r="K2084" s="1">
        <v>1</v>
      </c>
      <c r="L2084" s="1" t="s">
        <v>19</v>
      </c>
      <c r="M2084" s="1" t="b">
        <v>0</v>
      </c>
      <c r="N2084" s="2" t="s">
        <v>17</v>
      </c>
      <c r="O2084">
        <f t="shared" si="532"/>
        <v>16</v>
      </c>
      <c r="P2084">
        <f t="shared" si="533"/>
        <v>3</v>
      </c>
      <c r="Q2084">
        <f>IF(G2084="B",VLOOKUP(F2084,room_rates!$A$2:$G$8,3,FALSE),IF(G2084="P",VLOOKUP(F2084,room_rates!$A$2:$G$8,6,FALSE),IF(G2084="M",VLOOKUP(F2084,room_rates!$A$2:$G$8,7,FALSE),"")))</f>
        <v>120</v>
      </c>
      <c r="R2084">
        <f t="shared" si="534"/>
        <v>0</v>
      </c>
      <c r="S2084">
        <f>IF(J2084="Online Travel Agency",VLOOKUP(F2084,room_rates!$A$2:$G$8,3,FALSE)*15%,0)</f>
        <v>0</v>
      </c>
      <c r="T2084">
        <f t="shared" si="535"/>
        <v>0</v>
      </c>
      <c r="U2084">
        <f t="shared" si="536"/>
        <v>360</v>
      </c>
      <c r="V2084">
        <f t="shared" si="537"/>
        <v>3</v>
      </c>
    </row>
    <row r="2085" spans="1:22" ht="14.25" customHeight="1" x14ac:dyDescent="0.35">
      <c r="A2085" s="1">
        <v>1006433</v>
      </c>
      <c r="B2085" s="3">
        <v>45797</v>
      </c>
      <c r="C2085" s="3">
        <v>45797</v>
      </c>
      <c r="D2085" s="3">
        <v>45803</v>
      </c>
      <c r="E2085" s="1" t="s">
        <v>18</v>
      </c>
      <c r="F2085" s="1">
        <v>1</v>
      </c>
      <c r="G2085" s="1" t="s">
        <v>23</v>
      </c>
      <c r="H2085" s="1">
        <v>0</v>
      </c>
      <c r="I2085" s="1">
        <f t="shared" si="531"/>
        <v>0</v>
      </c>
      <c r="J2085" s="1" t="s">
        <v>20</v>
      </c>
      <c r="K2085" s="1">
        <v>1</v>
      </c>
      <c r="L2085" s="1" t="s">
        <v>19</v>
      </c>
      <c r="M2085" s="1" t="b">
        <v>1</v>
      </c>
      <c r="N2085" s="2" t="s">
        <v>17</v>
      </c>
      <c r="O2085">
        <f t="shared" si="532"/>
        <v>0</v>
      </c>
      <c r="P2085">
        <f t="shared" si="533"/>
        <v>6</v>
      </c>
      <c r="Q2085">
        <f>IF(G2085="B",VLOOKUP(F2085,room_rates!$A$2:$G$8,3,FALSE),IF(G2085="P",VLOOKUP(F2085,room_rates!$A$2:$G$8,6,FALSE),IF(G2085="M",VLOOKUP(F2085,room_rates!$A$2:$G$8,7,FALSE),"")))</f>
        <v>120</v>
      </c>
      <c r="R2085">
        <f t="shared" si="534"/>
        <v>0</v>
      </c>
      <c r="S2085">
        <f>IF(J2085="Online Travel Agency",VLOOKUP(F2085,room_rates!$A$2:$G$8,3,FALSE)*15%,0)</f>
        <v>0</v>
      </c>
      <c r="T2085">
        <f t="shared" si="535"/>
        <v>1.2</v>
      </c>
      <c r="U2085">
        <f t="shared" si="536"/>
        <v>712.8</v>
      </c>
      <c r="V2085">
        <f t="shared" si="537"/>
        <v>6</v>
      </c>
    </row>
    <row r="2086" spans="1:22" ht="14.25" customHeight="1" x14ac:dyDescent="0.35">
      <c r="A2086" s="1">
        <v>1006553</v>
      </c>
      <c r="B2086" s="3">
        <v>45789</v>
      </c>
      <c r="C2086" s="3">
        <v>45797</v>
      </c>
      <c r="D2086" s="3">
        <v>45803</v>
      </c>
      <c r="E2086" s="1" t="s">
        <v>18</v>
      </c>
      <c r="F2086" s="1">
        <v>1</v>
      </c>
      <c r="G2086" s="1" t="s">
        <v>23</v>
      </c>
      <c r="H2086" s="1">
        <v>0</v>
      </c>
      <c r="I2086" s="1">
        <f t="shared" si="531"/>
        <v>0</v>
      </c>
      <c r="J2086" s="1" t="s">
        <v>24</v>
      </c>
      <c r="K2086" s="1">
        <v>1</v>
      </c>
      <c r="L2086" s="1" t="s">
        <v>19</v>
      </c>
      <c r="M2086" s="1" t="b">
        <v>0</v>
      </c>
      <c r="N2086" s="2" t="s">
        <v>17</v>
      </c>
      <c r="O2086">
        <f t="shared" si="532"/>
        <v>8</v>
      </c>
      <c r="P2086">
        <f t="shared" si="533"/>
        <v>6</v>
      </c>
      <c r="Q2086">
        <f>IF(G2086="B",VLOOKUP(F2086,room_rates!$A$2:$G$8,3,FALSE),IF(G2086="P",VLOOKUP(F2086,room_rates!$A$2:$G$8,6,FALSE),IF(G2086="M",VLOOKUP(F2086,room_rates!$A$2:$G$8,7,FALSE),"")))</f>
        <v>120</v>
      </c>
      <c r="R2086">
        <f t="shared" si="534"/>
        <v>0</v>
      </c>
      <c r="S2086">
        <f>IF(J2086="Online Travel Agency",VLOOKUP(F2086,room_rates!$A$2:$G$8,3,FALSE)*15%,0)</f>
        <v>18</v>
      </c>
      <c r="T2086">
        <f t="shared" si="535"/>
        <v>0</v>
      </c>
      <c r="U2086">
        <f t="shared" si="536"/>
        <v>612</v>
      </c>
      <c r="V2086">
        <f t="shared" si="537"/>
        <v>6</v>
      </c>
    </row>
    <row r="2087" spans="1:22" ht="14.25" customHeight="1" x14ac:dyDescent="0.35">
      <c r="A2087" s="1">
        <v>1006675</v>
      </c>
      <c r="B2087" s="3">
        <v>45779</v>
      </c>
      <c r="C2087" s="3">
        <v>45797</v>
      </c>
      <c r="D2087" s="3">
        <v>45798</v>
      </c>
      <c r="E2087" s="1" t="s">
        <v>18</v>
      </c>
      <c r="F2087" s="1">
        <v>1</v>
      </c>
      <c r="G2087" s="1" t="s">
        <v>23</v>
      </c>
      <c r="H2087" s="1">
        <v>0</v>
      </c>
      <c r="I2087" s="1">
        <f t="shared" si="531"/>
        <v>0</v>
      </c>
      <c r="J2087" s="1" t="s">
        <v>24</v>
      </c>
      <c r="K2087" s="1">
        <v>2</v>
      </c>
      <c r="L2087" s="1" t="s">
        <v>19</v>
      </c>
      <c r="M2087" s="1" t="b">
        <v>0</v>
      </c>
      <c r="N2087" s="2" t="s">
        <v>17</v>
      </c>
      <c r="O2087">
        <f t="shared" si="532"/>
        <v>18</v>
      </c>
      <c r="P2087">
        <f t="shared" si="533"/>
        <v>1</v>
      </c>
      <c r="Q2087">
        <f>IF(G2087="B",VLOOKUP(F2087,room_rates!$A$2:$G$8,3,FALSE),IF(G2087="P",VLOOKUP(F2087,room_rates!$A$2:$G$8,6,FALSE),IF(G2087="M",VLOOKUP(F2087,room_rates!$A$2:$G$8,7,FALSE),"")))</f>
        <v>120</v>
      </c>
      <c r="R2087">
        <f t="shared" si="534"/>
        <v>0</v>
      </c>
      <c r="S2087">
        <f>IF(J2087="Online Travel Agency",VLOOKUP(F2087,room_rates!$A$2:$G$8,3,FALSE)*15%,0)</f>
        <v>18</v>
      </c>
      <c r="T2087">
        <f t="shared" si="535"/>
        <v>0</v>
      </c>
      <c r="U2087">
        <f t="shared" si="536"/>
        <v>204</v>
      </c>
      <c r="V2087">
        <f t="shared" si="537"/>
        <v>2</v>
      </c>
    </row>
    <row r="2088" spans="1:22" ht="14.25" customHeight="1" x14ac:dyDescent="0.35">
      <c r="A2088" s="1">
        <v>1006831</v>
      </c>
      <c r="B2088" s="3">
        <v>45797</v>
      </c>
      <c r="C2088" s="3">
        <v>45797</v>
      </c>
      <c r="D2088" s="3">
        <v>45799</v>
      </c>
      <c r="E2088" s="1" t="s">
        <v>21</v>
      </c>
      <c r="F2088" s="1">
        <v>3</v>
      </c>
      <c r="G2088" s="1" t="s">
        <v>23</v>
      </c>
      <c r="H2088" s="1">
        <v>0</v>
      </c>
      <c r="I2088" s="1">
        <f t="shared" si="531"/>
        <v>0</v>
      </c>
      <c r="J2088" s="1" t="s">
        <v>20</v>
      </c>
      <c r="K2088" s="1">
        <v>1</v>
      </c>
      <c r="L2088" s="1" t="s">
        <v>19</v>
      </c>
      <c r="M2088" s="1" t="b">
        <v>0</v>
      </c>
      <c r="N2088" s="2" t="s">
        <v>17</v>
      </c>
      <c r="O2088">
        <f t="shared" si="532"/>
        <v>0</v>
      </c>
      <c r="P2088">
        <f t="shared" si="533"/>
        <v>2</v>
      </c>
      <c r="Q2088">
        <f>IF(G2088="B",VLOOKUP(F2088,room_rates!$A$2:$G$8,3,FALSE),IF(G2088="P",VLOOKUP(F2088,room_rates!$A$2:$G$8,6,FALSE),IF(G2088="M",VLOOKUP(F2088,room_rates!$A$2:$G$8,7,FALSE),"")))</f>
        <v>220</v>
      </c>
      <c r="R2088">
        <f t="shared" si="534"/>
        <v>0</v>
      </c>
      <c r="S2088">
        <f>IF(J2088="Online Travel Agency",VLOOKUP(F2088,room_rates!$A$2:$G$8,3,FALSE)*15%,0)</f>
        <v>0</v>
      </c>
      <c r="T2088">
        <f t="shared" si="535"/>
        <v>0</v>
      </c>
      <c r="U2088">
        <f t="shared" si="536"/>
        <v>440</v>
      </c>
      <c r="V2088">
        <f t="shared" si="537"/>
        <v>2</v>
      </c>
    </row>
    <row r="2089" spans="1:22" ht="14.25" hidden="1" customHeight="1" x14ac:dyDescent="0.35">
      <c r="A2089" s="1">
        <v>1006947</v>
      </c>
      <c r="B2089" s="3">
        <v>45779</v>
      </c>
      <c r="C2089" s="3">
        <v>45797</v>
      </c>
      <c r="E2089" s="1" t="s">
        <v>18</v>
      </c>
      <c r="F2089" s="1">
        <v>1</v>
      </c>
      <c r="H2089" s="1">
        <v>0</v>
      </c>
      <c r="I2089" s="1"/>
      <c r="J2089" s="2" t="s">
        <v>15</v>
      </c>
      <c r="K2089" s="1">
        <v>1</v>
      </c>
      <c r="L2089" s="1" t="s">
        <v>19</v>
      </c>
      <c r="N2089" s="2" t="s">
        <v>22</v>
      </c>
    </row>
    <row r="2090" spans="1:22" ht="14.25" hidden="1" customHeight="1" x14ac:dyDescent="0.35">
      <c r="A2090" s="1">
        <v>1007102</v>
      </c>
      <c r="B2090" s="3">
        <v>45797</v>
      </c>
      <c r="C2090" s="3">
        <v>45797</v>
      </c>
      <c r="E2090" s="1" t="s">
        <v>18</v>
      </c>
      <c r="F2090" s="1">
        <v>1</v>
      </c>
      <c r="H2090" s="1">
        <v>0</v>
      </c>
      <c r="I2090" s="1"/>
      <c r="J2090" s="2" t="s">
        <v>15</v>
      </c>
      <c r="K2090" s="1">
        <v>1</v>
      </c>
      <c r="L2090" s="1" t="s">
        <v>19</v>
      </c>
      <c r="N2090" s="2" t="s">
        <v>22</v>
      </c>
    </row>
    <row r="2091" spans="1:22" ht="14.25" customHeight="1" x14ac:dyDescent="0.35">
      <c r="A2091" s="1">
        <v>1005073</v>
      </c>
      <c r="B2091" s="3">
        <v>45798</v>
      </c>
      <c r="C2091" s="3">
        <v>45798</v>
      </c>
      <c r="D2091" s="3">
        <v>45805</v>
      </c>
      <c r="E2091" s="1" t="s">
        <v>18</v>
      </c>
      <c r="F2091" s="1">
        <v>1</v>
      </c>
      <c r="G2091" s="1" t="s">
        <v>23</v>
      </c>
      <c r="H2091" s="1">
        <v>0</v>
      </c>
      <c r="I2091" s="1">
        <f t="shared" ref="I2091:I2109" si="538">H2091/100</f>
        <v>0</v>
      </c>
      <c r="J2091" s="1" t="s">
        <v>20</v>
      </c>
      <c r="K2091" s="1">
        <v>2</v>
      </c>
      <c r="L2091" s="1" t="s">
        <v>16</v>
      </c>
      <c r="M2091" s="1" t="b">
        <v>0</v>
      </c>
      <c r="N2091" s="2" t="s">
        <v>17</v>
      </c>
      <c r="O2091">
        <f t="shared" ref="O2091:O2109" si="539">C2091-B2091</f>
        <v>0</v>
      </c>
      <c r="P2091">
        <f t="shared" ref="P2091:P2109" si="540">D2091-C2091</f>
        <v>7</v>
      </c>
      <c r="Q2091">
        <f>IF(G2091="B",VLOOKUP(F2091,room_rates!$A$2:$G$8,3,FALSE),IF(G2091="P",VLOOKUP(F2091,room_rates!$A$2:$G$8,6,FALSE),IF(G2091="M",VLOOKUP(F2091,room_rates!$A$2:$G$8,7,FALSE),"")))</f>
        <v>120</v>
      </c>
      <c r="R2091">
        <f t="shared" ref="R2091:R2109" si="541">Q2091*(H2091/100)</f>
        <v>0</v>
      </c>
      <c r="S2091">
        <f>IF(J2091="Online Travel Agency",VLOOKUP(F2091,room_rates!$A$2:$G$8,3,FALSE)*15%,0)</f>
        <v>0</v>
      </c>
      <c r="T2091">
        <f t="shared" ref="T2091:T2109" si="542">IF(M2091=TRUE, Q2091*1%,0)</f>
        <v>0</v>
      </c>
      <c r="U2091">
        <f t="shared" ref="U2091:U2109" si="543">(Q2091-R2091-S2091-T2091)*V2091</f>
        <v>1680</v>
      </c>
      <c r="V2091">
        <f t="shared" ref="V2091:V2109" si="544">K2091*P2091</f>
        <v>14</v>
      </c>
    </row>
    <row r="2092" spans="1:22" ht="14.25" customHeight="1" x14ac:dyDescent="0.35">
      <c r="A2092" s="1">
        <v>1005090</v>
      </c>
      <c r="B2092" s="3">
        <v>45798</v>
      </c>
      <c r="C2092" s="3">
        <v>45798</v>
      </c>
      <c r="D2092" s="3">
        <v>45803</v>
      </c>
      <c r="E2092" s="1" t="s">
        <v>18</v>
      </c>
      <c r="F2092" s="1">
        <v>1</v>
      </c>
      <c r="G2092" s="1" t="s">
        <v>23</v>
      </c>
      <c r="H2092" s="1">
        <v>0</v>
      </c>
      <c r="I2092" s="1">
        <f t="shared" si="538"/>
        <v>0</v>
      </c>
      <c r="J2092" s="1" t="s">
        <v>20</v>
      </c>
      <c r="K2092" s="1">
        <v>2</v>
      </c>
      <c r="L2092" s="1" t="s">
        <v>16</v>
      </c>
      <c r="M2092" s="1" t="b">
        <v>0</v>
      </c>
      <c r="N2092" s="2" t="s">
        <v>17</v>
      </c>
      <c r="O2092">
        <f t="shared" si="539"/>
        <v>0</v>
      </c>
      <c r="P2092">
        <f t="shared" si="540"/>
        <v>5</v>
      </c>
      <c r="Q2092">
        <f>IF(G2092="B",VLOOKUP(F2092,room_rates!$A$2:$G$8,3,FALSE),IF(G2092="P",VLOOKUP(F2092,room_rates!$A$2:$G$8,6,FALSE),IF(G2092="M",VLOOKUP(F2092,room_rates!$A$2:$G$8,7,FALSE),"")))</f>
        <v>120</v>
      </c>
      <c r="R2092">
        <f t="shared" si="541"/>
        <v>0</v>
      </c>
      <c r="S2092">
        <f>IF(J2092="Online Travel Agency",VLOOKUP(F2092,room_rates!$A$2:$G$8,3,FALSE)*15%,0)</f>
        <v>0</v>
      </c>
      <c r="T2092">
        <f t="shared" si="542"/>
        <v>0</v>
      </c>
      <c r="U2092">
        <f t="shared" si="543"/>
        <v>1200</v>
      </c>
      <c r="V2092">
        <f t="shared" si="544"/>
        <v>10</v>
      </c>
    </row>
    <row r="2093" spans="1:22" ht="14.25" customHeight="1" x14ac:dyDescent="0.35">
      <c r="A2093" s="1">
        <v>1005168</v>
      </c>
      <c r="B2093" s="3">
        <v>45798</v>
      </c>
      <c r="C2093" s="3">
        <v>45798</v>
      </c>
      <c r="D2093" s="3">
        <v>45803</v>
      </c>
      <c r="E2093" s="1" t="s">
        <v>18</v>
      </c>
      <c r="F2093" s="1">
        <v>1</v>
      </c>
      <c r="G2093" s="1" t="s">
        <v>23</v>
      </c>
      <c r="H2093" s="1">
        <v>0</v>
      </c>
      <c r="I2093" s="1">
        <f t="shared" si="538"/>
        <v>0</v>
      </c>
      <c r="J2093" s="1" t="s">
        <v>20</v>
      </c>
      <c r="K2093" s="1">
        <v>1</v>
      </c>
      <c r="L2093" s="1" t="s">
        <v>19</v>
      </c>
      <c r="M2093" s="1" t="b">
        <v>0</v>
      </c>
      <c r="N2093" s="2" t="s">
        <v>17</v>
      </c>
      <c r="O2093">
        <f t="shared" si="539"/>
        <v>0</v>
      </c>
      <c r="P2093">
        <f t="shared" si="540"/>
        <v>5</v>
      </c>
      <c r="Q2093">
        <f>IF(G2093="B",VLOOKUP(F2093,room_rates!$A$2:$G$8,3,FALSE),IF(G2093="P",VLOOKUP(F2093,room_rates!$A$2:$G$8,6,FALSE),IF(G2093="M",VLOOKUP(F2093,room_rates!$A$2:$G$8,7,FALSE),"")))</f>
        <v>120</v>
      </c>
      <c r="R2093">
        <f t="shared" si="541"/>
        <v>0</v>
      </c>
      <c r="S2093">
        <f>IF(J2093="Online Travel Agency",VLOOKUP(F2093,room_rates!$A$2:$G$8,3,FALSE)*15%,0)</f>
        <v>0</v>
      </c>
      <c r="T2093">
        <f t="shared" si="542"/>
        <v>0</v>
      </c>
      <c r="U2093">
        <f t="shared" si="543"/>
        <v>600</v>
      </c>
      <c r="V2093">
        <f t="shared" si="544"/>
        <v>5</v>
      </c>
    </row>
    <row r="2094" spans="1:22" ht="14.25" customHeight="1" x14ac:dyDescent="0.35">
      <c r="A2094" s="1">
        <v>1005334</v>
      </c>
      <c r="B2094" s="3">
        <v>45798</v>
      </c>
      <c r="C2094" s="3">
        <v>45798</v>
      </c>
      <c r="D2094" s="3">
        <v>45801</v>
      </c>
      <c r="E2094" s="1" t="s">
        <v>18</v>
      </c>
      <c r="F2094" s="1">
        <v>1</v>
      </c>
      <c r="G2094" s="1" t="s">
        <v>23</v>
      </c>
      <c r="H2094" s="1">
        <v>0</v>
      </c>
      <c r="I2094" s="1">
        <f t="shared" si="538"/>
        <v>0</v>
      </c>
      <c r="J2094" s="1" t="s">
        <v>20</v>
      </c>
      <c r="K2094" s="1">
        <v>2</v>
      </c>
      <c r="L2094" s="1" t="s">
        <v>19</v>
      </c>
      <c r="M2094" s="1" t="b">
        <v>1</v>
      </c>
      <c r="N2094" s="2" t="s">
        <v>17</v>
      </c>
      <c r="O2094">
        <f t="shared" si="539"/>
        <v>0</v>
      </c>
      <c r="P2094">
        <f t="shared" si="540"/>
        <v>3</v>
      </c>
      <c r="Q2094">
        <f>IF(G2094="B",VLOOKUP(F2094,room_rates!$A$2:$G$8,3,FALSE),IF(G2094="P",VLOOKUP(F2094,room_rates!$A$2:$G$8,6,FALSE),IF(G2094="M",VLOOKUP(F2094,room_rates!$A$2:$G$8,7,FALSE),"")))</f>
        <v>120</v>
      </c>
      <c r="R2094">
        <f t="shared" si="541"/>
        <v>0</v>
      </c>
      <c r="S2094">
        <f>IF(J2094="Online Travel Agency",VLOOKUP(F2094,room_rates!$A$2:$G$8,3,FALSE)*15%,0)</f>
        <v>0</v>
      </c>
      <c r="T2094">
        <f t="shared" si="542"/>
        <v>1.2</v>
      </c>
      <c r="U2094">
        <f t="shared" si="543"/>
        <v>712.8</v>
      </c>
      <c r="V2094">
        <f t="shared" si="544"/>
        <v>6</v>
      </c>
    </row>
    <row r="2095" spans="1:22" ht="14.25" customHeight="1" x14ac:dyDescent="0.35">
      <c r="A2095" s="1">
        <v>1005361</v>
      </c>
      <c r="B2095" s="3">
        <v>45798</v>
      </c>
      <c r="C2095" s="3">
        <v>45798</v>
      </c>
      <c r="D2095" s="3">
        <v>45799</v>
      </c>
      <c r="E2095" s="1" t="s">
        <v>21</v>
      </c>
      <c r="F2095" s="1">
        <v>4</v>
      </c>
      <c r="G2095" s="1" t="s">
        <v>23</v>
      </c>
      <c r="H2095" s="1">
        <v>0</v>
      </c>
      <c r="I2095" s="1">
        <f t="shared" si="538"/>
        <v>0</v>
      </c>
      <c r="J2095" s="1" t="s">
        <v>20</v>
      </c>
      <c r="K2095" s="1">
        <v>2</v>
      </c>
      <c r="L2095" s="1" t="s">
        <v>16</v>
      </c>
      <c r="M2095" s="1" t="b">
        <v>0</v>
      </c>
      <c r="N2095" s="2" t="s">
        <v>17</v>
      </c>
      <c r="O2095">
        <f t="shared" si="539"/>
        <v>0</v>
      </c>
      <c r="P2095">
        <f t="shared" si="540"/>
        <v>1</v>
      </c>
      <c r="Q2095">
        <f>IF(G2095="B",VLOOKUP(F2095,room_rates!$A$2:$G$8,3,FALSE),IF(G2095="P",VLOOKUP(F2095,room_rates!$A$2:$G$8,6,FALSE),IF(G2095="M",VLOOKUP(F2095,room_rates!$A$2:$G$8,7,FALSE),"")))</f>
        <v>230</v>
      </c>
      <c r="R2095">
        <f t="shared" si="541"/>
        <v>0</v>
      </c>
      <c r="S2095">
        <f>IF(J2095="Online Travel Agency",VLOOKUP(F2095,room_rates!$A$2:$G$8,3,FALSE)*15%,0)</f>
        <v>0</v>
      </c>
      <c r="T2095">
        <f t="shared" si="542"/>
        <v>0</v>
      </c>
      <c r="U2095">
        <f t="shared" si="543"/>
        <v>460</v>
      </c>
      <c r="V2095">
        <f t="shared" si="544"/>
        <v>2</v>
      </c>
    </row>
    <row r="2096" spans="1:22" ht="14.25" customHeight="1" x14ac:dyDescent="0.35">
      <c r="A2096" s="1">
        <v>1005422</v>
      </c>
      <c r="B2096" s="3">
        <v>45798</v>
      </c>
      <c r="C2096" s="3">
        <v>45798</v>
      </c>
      <c r="D2096" s="3">
        <v>45805</v>
      </c>
      <c r="E2096" s="1" t="s">
        <v>18</v>
      </c>
      <c r="F2096" s="1">
        <v>1</v>
      </c>
      <c r="G2096" s="1" t="s">
        <v>23</v>
      </c>
      <c r="H2096" s="1">
        <v>0</v>
      </c>
      <c r="I2096" s="1">
        <f t="shared" si="538"/>
        <v>0</v>
      </c>
      <c r="J2096" s="1" t="s">
        <v>20</v>
      </c>
      <c r="K2096" s="1">
        <v>2</v>
      </c>
      <c r="L2096" s="1" t="s">
        <v>16</v>
      </c>
      <c r="M2096" s="1" t="b">
        <v>0</v>
      </c>
      <c r="N2096" s="2" t="s">
        <v>17</v>
      </c>
      <c r="O2096">
        <f t="shared" si="539"/>
        <v>0</v>
      </c>
      <c r="P2096">
        <f t="shared" si="540"/>
        <v>7</v>
      </c>
      <c r="Q2096">
        <f>IF(G2096="B",VLOOKUP(F2096,room_rates!$A$2:$G$8,3,FALSE),IF(G2096="P",VLOOKUP(F2096,room_rates!$A$2:$G$8,6,FALSE),IF(G2096="M",VLOOKUP(F2096,room_rates!$A$2:$G$8,7,FALSE),"")))</f>
        <v>120</v>
      </c>
      <c r="R2096">
        <f t="shared" si="541"/>
        <v>0</v>
      </c>
      <c r="S2096">
        <f>IF(J2096="Online Travel Agency",VLOOKUP(F2096,room_rates!$A$2:$G$8,3,FALSE)*15%,0)</f>
        <v>0</v>
      </c>
      <c r="T2096">
        <f t="shared" si="542"/>
        <v>0</v>
      </c>
      <c r="U2096">
        <f t="shared" si="543"/>
        <v>1680</v>
      </c>
      <c r="V2096">
        <f t="shared" si="544"/>
        <v>14</v>
      </c>
    </row>
    <row r="2097" spans="1:22" ht="14.25" customHeight="1" x14ac:dyDescent="0.35">
      <c r="A2097" s="1">
        <v>1005470</v>
      </c>
      <c r="B2097" s="3">
        <v>45781</v>
      </c>
      <c r="C2097" s="3">
        <v>45798</v>
      </c>
      <c r="D2097" s="3">
        <v>45801</v>
      </c>
      <c r="E2097" s="1" t="s">
        <v>18</v>
      </c>
      <c r="F2097" s="1">
        <v>2</v>
      </c>
      <c r="G2097" s="1" t="s">
        <v>23</v>
      </c>
      <c r="H2097" s="1">
        <v>0</v>
      </c>
      <c r="I2097" s="1">
        <f t="shared" si="538"/>
        <v>0</v>
      </c>
      <c r="J2097" s="1" t="s">
        <v>24</v>
      </c>
      <c r="K2097" s="1">
        <v>2</v>
      </c>
      <c r="L2097" s="1" t="s">
        <v>19</v>
      </c>
      <c r="M2097" s="1" t="b">
        <v>0</v>
      </c>
      <c r="N2097" s="2" t="s">
        <v>17</v>
      </c>
      <c r="O2097">
        <f t="shared" si="539"/>
        <v>17</v>
      </c>
      <c r="P2097">
        <f t="shared" si="540"/>
        <v>3</v>
      </c>
      <c r="Q2097">
        <f>IF(G2097="B",VLOOKUP(F2097,room_rates!$A$2:$G$8,3,FALSE),IF(G2097="P",VLOOKUP(F2097,room_rates!$A$2:$G$8,6,FALSE),IF(G2097="M",VLOOKUP(F2097,room_rates!$A$2:$G$8,7,FALSE),"")))</f>
        <v>140</v>
      </c>
      <c r="R2097">
        <f t="shared" si="541"/>
        <v>0</v>
      </c>
      <c r="S2097">
        <f>IF(J2097="Online Travel Agency",VLOOKUP(F2097,room_rates!$A$2:$G$8,3,FALSE)*15%,0)</f>
        <v>21</v>
      </c>
      <c r="T2097">
        <f t="shared" si="542"/>
        <v>0</v>
      </c>
      <c r="U2097">
        <f t="shared" si="543"/>
        <v>714</v>
      </c>
      <c r="V2097">
        <f t="shared" si="544"/>
        <v>6</v>
      </c>
    </row>
    <row r="2098" spans="1:22" ht="14.25" customHeight="1" x14ac:dyDescent="0.35">
      <c r="A2098" s="1">
        <v>1005483</v>
      </c>
      <c r="B2098" s="3">
        <v>45776</v>
      </c>
      <c r="C2098" s="3">
        <v>45798</v>
      </c>
      <c r="D2098" s="3">
        <v>45801</v>
      </c>
      <c r="E2098" s="1" t="s">
        <v>21</v>
      </c>
      <c r="F2098" s="1">
        <v>3</v>
      </c>
      <c r="G2098" s="1" t="s">
        <v>23</v>
      </c>
      <c r="H2098" s="1">
        <v>0</v>
      </c>
      <c r="I2098" s="1">
        <f t="shared" si="538"/>
        <v>0</v>
      </c>
      <c r="J2098" s="1" t="s">
        <v>15</v>
      </c>
      <c r="K2098" s="1">
        <v>3</v>
      </c>
      <c r="L2098" s="1" t="s">
        <v>19</v>
      </c>
      <c r="M2098" s="1" t="b">
        <v>1</v>
      </c>
      <c r="N2098" s="2" t="s">
        <v>17</v>
      </c>
      <c r="O2098">
        <f t="shared" si="539"/>
        <v>22</v>
      </c>
      <c r="P2098">
        <f t="shared" si="540"/>
        <v>3</v>
      </c>
      <c r="Q2098">
        <f>IF(G2098="B",VLOOKUP(F2098,room_rates!$A$2:$G$8,3,FALSE),IF(G2098="P",VLOOKUP(F2098,room_rates!$A$2:$G$8,6,FALSE),IF(G2098="M",VLOOKUP(F2098,room_rates!$A$2:$G$8,7,FALSE),"")))</f>
        <v>220</v>
      </c>
      <c r="R2098">
        <f t="shared" si="541"/>
        <v>0</v>
      </c>
      <c r="S2098">
        <f>IF(J2098="Online Travel Agency",VLOOKUP(F2098,room_rates!$A$2:$G$8,3,FALSE)*15%,0)</f>
        <v>0</v>
      </c>
      <c r="T2098">
        <f t="shared" si="542"/>
        <v>2.2000000000000002</v>
      </c>
      <c r="U2098">
        <f t="shared" si="543"/>
        <v>1960.2</v>
      </c>
      <c r="V2098">
        <f t="shared" si="544"/>
        <v>9</v>
      </c>
    </row>
    <row r="2099" spans="1:22" ht="14.25" customHeight="1" x14ac:dyDescent="0.35">
      <c r="A2099" s="1">
        <v>1005550</v>
      </c>
      <c r="B2099" s="3">
        <v>45785</v>
      </c>
      <c r="C2099" s="3">
        <v>45798</v>
      </c>
      <c r="D2099" s="3">
        <v>45802</v>
      </c>
      <c r="E2099" s="1" t="s">
        <v>18</v>
      </c>
      <c r="F2099" s="1">
        <v>1</v>
      </c>
      <c r="G2099" s="1" t="s">
        <v>23</v>
      </c>
      <c r="H2099" s="1">
        <v>0</v>
      </c>
      <c r="I2099" s="1">
        <f t="shared" si="538"/>
        <v>0</v>
      </c>
      <c r="J2099" s="1" t="s">
        <v>24</v>
      </c>
      <c r="K2099" s="1">
        <v>2</v>
      </c>
      <c r="L2099" s="1" t="s">
        <v>16</v>
      </c>
      <c r="M2099" s="1" t="b">
        <v>0</v>
      </c>
      <c r="N2099" s="2" t="s">
        <v>17</v>
      </c>
      <c r="O2099">
        <f t="shared" si="539"/>
        <v>13</v>
      </c>
      <c r="P2099">
        <f t="shared" si="540"/>
        <v>4</v>
      </c>
      <c r="Q2099">
        <f>IF(G2099="B",VLOOKUP(F2099,room_rates!$A$2:$G$8,3,FALSE),IF(G2099="P",VLOOKUP(F2099,room_rates!$A$2:$G$8,6,FALSE),IF(G2099="M",VLOOKUP(F2099,room_rates!$A$2:$G$8,7,FALSE),"")))</f>
        <v>120</v>
      </c>
      <c r="R2099">
        <f t="shared" si="541"/>
        <v>0</v>
      </c>
      <c r="S2099">
        <f>IF(J2099="Online Travel Agency",VLOOKUP(F2099,room_rates!$A$2:$G$8,3,FALSE)*15%,0)</f>
        <v>18</v>
      </c>
      <c r="T2099">
        <f t="shared" si="542"/>
        <v>0</v>
      </c>
      <c r="U2099">
        <f t="shared" si="543"/>
        <v>816</v>
      </c>
      <c r="V2099">
        <f t="shared" si="544"/>
        <v>8</v>
      </c>
    </row>
    <row r="2100" spans="1:22" ht="14.25" customHeight="1" x14ac:dyDescent="0.35">
      <c r="A2100" s="1">
        <v>1005598</v>
      </c>
      <c r="B2100" s="3">
        <v>45782</v>
      </c>
      <c r="C2100" s="3">
        <v>45798</v>
      </c>
      <c r="D2100" s="3">
        <v>45800</v>
      </c>
      <c r="E2100" s="1" t="s">
        <v>21</v>
      </c>
      <c r="F2100" s="1">
        <v>3</v>
      </c>
      <c r="G2100" s="1" t="s">
        <v>23</v>
      </c>
      <c r="H2100" s="1">
        <v>0</v>
      </c>
      <c r="I2100" s="1">
        <f t="shared" si="538"/>
        <v>0</v>
      </c>
      <c r="J2100" s="1" t="s">
        <v>24</v>
      </c>
      <c r="K2100" s="1">
        <v>1</v>
      </c>
      <c r="L2100" s="1" t="s">
        <v>19</v>
      </c>
      <c r="M2100" s="1" t="b">
        <v>0</v>
      </c>
      <c r="N2100" s="2" t="s">
        <v>17</v>
      </c>
      <c r="O2100">
        <f t="shared" si="539"/>
        <v>16</v>
      </c>
      <c r="P2100">
        <f t="shared" si="540"/>
        <v>2</v>
      </c>
      <c r="Q2100">
        <f>IF(G2100="B",VLOOKUP(F2100,room_rates!$A$2:$G$8,3,FALSE),IF(G2100="P",VLOOKUP(F2100,room_rates!$A$2:$G$8,6,FALSE),IF(G2100="M",VLOOKUP(F2100,room_rates!$A$2:$G$8,7,FALSE),"")))</f>
        <v>220</v>
      </c>
      <c r="R2100">
        <f t="shared" si="541"/>
        <v>0</v>
      </c>
      <c r="S2100">
        <f>IF(J2100="Online Travel Agency",VLOOKUP(F2100,room_rates!$A$2:$G$8,3,FALSE)*15%,0)</f>
        <v>33</v>
      </c>
      <c r="T2100">
        <f t="shared" si="542"/>
        <v>0</v>
      </c>
      <c r="U2100">
        <f t="shared" si="543"/>
        <v>374</v>
      </c>
      <c r="V2100">
        <f t="shared" si="544"/>
        <v>2</v>
      </c>
    </row>
    <row r="2101" spans="1:22" ht="14.25" customHeight="1" x14ac:dyDescent="0.35">
      <c r="A2101" s="1">
        <v>1005620</v>
      </c>
      <c r="B2101" s="3">
        <v>45788</v>
      </c>
      <c r="C2101" s="3">
        <v>45798</v>
      </c>
      <c r="D2101" s="3">
        <v>45801</v>
      </c>
      <c r="E2101" s="1" t="s">
        <v>18</v>
      </c>
      <c r="F2101" s="1">
        <v>1</v>
      </c>
      <c r="G2101" s="1" t="s">
        <v>23</v>
      </c>
      <c r="H2101" s="1">
        <v>0</v>
      </c>
      <c r="I2101" s="1">
        <f t="shared" si="538"/>
        <v>0</v>
      </c>
      <c r="J2101" s="1" t="s">
        <v>15</v>
      </c>
      <c r="K2101" s="1">
        <v>1</v>
      </c>
      <c r="L2101" s="1" t="s">
        <v>19</v>
      </c>
      <c r="M2101" s="1" t="b">
        <v>0</v>
      </c>
      <c r="N2101" s="2" t="s">
        <v>17</v>
      </c>
      <c r="O2101">
        <f t="shared" si="539"/>
        <v>10</v>
      </c>
      <c r="P2101">
        <f t="shared" si="540"/>
        <v>3</v>
      </c>
      <c r="Q2101">
        <f>IF(G2101="B",VLOOKUP(F2101,room_rates!$A$2:$G$8,3,FALSE),IF(G2101="P",VLOOKUP(F2101,room_rates!$A$2:$G$8,6,FALSE),IF(G2101="M",VLOOKUP(F2101,room_rates!$A$2:$G$8,7,FALSE),"")))</f>
        <v>120</v>
      </c>
      <c r="R2101">
        <f t="shared" si="541"/>
        <v>0</v>
      </c>
      <c r="S2101">
        <f>IF(J2101="Online Travel Agency",VLOOKUP(F2101,room_rates!$A$2:$G$8,3,FALSE)*15%,0)</f>
        <v>0</v>
      </c>
      <c r="T2101">
        <f t="shared" si="542"/>
        <v>0</v>
      </c>
      <c r="U2101">
        <f t="shared" si="543"/>
        <v>360</v>
      </c>
      <c r="V2101">
        <f t="shared" si="544"/>
        <v>3</v>
      </c>
    </row>
    <row r="2102" spans="1:22" ht="14.25" customHeight="1" x14ac:dyDescent="0.35">
      <c r="A2102" s="1">
        <v>1005857</v>
      </c>
      <c r="B2102" s="3">
        <v>45792</v>
      </c>
      <c r="C2102" s="3">
        <v>45798</v>
      </c>
      <c r="D2102" s="3">
        <v>45800</v>
      </c>
      <c r="E2102" s="1" t="s">
        <v>18</v>
      </c>
      <c r="F2102" s="1">
        <v>1</v>
      </c>
      <c r="G2102" s="1" t="s">
        <v>23</v>
      </c>
      <c r="H2102" s="1">
        <v>0</v>
      </c>
      <c r="I2102" s="1">
        <f t="shared" si="538"/>
        <v>0</v>
      </c>
      <c r="J2102" s="1" t="s">
        <v>15</v>
      </c>
      <c r="K2102" s="1">
        <v>1</v>
      </c>
      <c r="L2102" s="1" t="s">
        <v>19</v>
      </c>
      <c r="M2102" s="1" t="b">
        <v>1</v>
      </c>
      <c r="N2102" s="2" t="s">
        <v>17</v>
      </c>
      <c r="O2102">
        <f t="shared" si="539"/>
        <v>6</v>
      </c>
      <c r="P2102">
        <f t="shared" si="540"/>
        <v>2</v>
      </c>
      <c r="Q2102">
        <f>IF(G2102="B",VLOOKUP(F2102,room_rates!$A$2:$G$8,3,FALSE),IF(G2102="P",VLOOKUP(F2102,room_rates!$A$2:$G$8,6,FALSE),IF(G2102="M",VLOOKUP(F2102,room_rates!$A$2:$G$8,7,FALSE),"")))</f>
        <v>120</v>
      </c>
      <c r="R2102">
        <f t="shared" si="541"/>
        <v>0</v>
      </c>
      <c r="S2102">
        <f>IF(J2102="Online Travel Agency",VLOOKUP(F2102,room_rates!$A$2:$G$8,3,FALSE)*15%,0)</f>
        <v>0</v>
      </c>
      <c r="T2102">
        <f t="shared" si="542"/>
        <v>1.2</v>
      </c>
      <c r="U2102">
        <f t="shared" si="543"/>
        <v>237.6</v>
      </c>
      <c r="V2102">
        <f t="shared" si="544"/>
        <v>2</v>
      </c>
    </row>
    <row r="2103" spans="1:22" ht="14.25" customHeight="1" x14ac:dyDescent="0.35">
      <c r="A2103" s="1">
        <v>1006167</v>
      </c>
      <c r="B2103" s="3">
        <v>45785</v>
      </c>
      <c r="C2103" s="3">
        <v>45798</v>
      </c>
      <c r="D2103" s="3">
        <v>45802</v>
      </c>
      <c r="E2103" s="1" t="s">
        <v>18</v>
      </c>
      <c r="F2103" s="1">
        <v>1</v>
      </c>
      <c r="G2103" s="1" t="s">
        <v>23</v>
      </c>
      <c r="H2103" s="1">
        <v>0</v>
      </c>
      <c r="I2103" s="1">
        <f t="shared" si="538"/>
        <v>0</v>
      </c>
      <c r="J2103" s="1" t="s">
        <v>15</v>
      </c>
      <c r="K2103" s="1">
        <v>3</v>
      </c>
      <c r="L2103" s="1" t="s">
        <v>16</v>
      </c>
      <c r="M2103" s="1" t="b">
        <v>0</v>
      </c>
      <c r="N2103" s="2" t="s">
        <v>17</v>
      </c>
      <c r="O2103">
        <f t="shared" si="539"/>
        <v>13</v>
      </c>
      <c r="P2103">
        <f t="shared" si="540"/>
        <v>4</v>
      </c>
      <c r="Q2103">
        <f>IF(G2103="B",VLOOKUP(F2103,room_rates!$A$2:$G$8,3,FALSE),IF(G2103="P",VLOOKUP(F2103,room_rates!$A$2:$G$8,6,FALSE),IF(G2103="M",VLOOKUP(F2103,room_rates!$A$2:$G$8,7,FALSE),"")))</f>
        <v>120</v>
      </c>
      <c r="R2103">
        <f t="shared" si="541"/>
        <v>0</v>
      </c>
      <c r="S2103">
        <f>IF(J2103="Online Travel Agency",VLOOKUP(F2103,room_rates!$A$2:$G$8,3,FALSE)*15%,0)</f>
        <v>0</v>
      </c>
      <c r="T2103">
        <f t="shared" si="542"/>
        <v>0</v>
      </c>
      <c r="U2103">
        <f t="shared" si="543"/>
        <v>1440</v>
      </c>
      <c r="V2103">
        <f t="shared" si="544"/>
        <v>12</v>
      </c>
    </row>
    <row r="2104" spans="1:22" ht="14.25" customHeight="1" x14ac:dyDescent="0.35">
      <c r="A2104" s="1">
        <v>1006224</v>
      </c>
      <c r="B2104" s="3">
        <v>45784</v>
      </c>
      <c r="C2104" s="3">
        <v>45798</v>
      </c>
      <c r="D2104" s="3">
        <v>45799</v>
      </c>
      <c r="E2104" s="1" t="s">
        <v>21</v>
      </c>
      <c r="F2104" s="1">
        <v>3</v>
      </c>
      <c r="G2104" s="1" t="s">
        <v>23</v>
      </c>
      <c r="H2104" s="1">
        <v>0</v>
      </c>
      <c r="I2104" s="1">
        <f t="shared" si="538"/>
        <v>0</v>
      </c>
      <c r="J2104" s="1" t="s">
        <v>15</v>
      </c>
      <c r="K2104" s="1">
        <v>1</v>
      </c>
      <c r="L2104" s="1" t="s">
        <v>19</v>
      </c>
      <c r="M2104" s="1" t="b">
        <v>0</v>
      </c>
      <c r="N2104" s="2" t="s">
        <v>17</v>
      </c>
      <c r="O2104">
        <f t="shared" si="539"/>
        <v>14</v>
      </c>
      <c r="P2104">
        <f t="shared" si="540"/>
        <v>1</v>
      </c>
      <c r="Q2104">
        <f>IF(G2104="B",VLOOKUP(F2104,room_rates!$A$2:$G$8,3,FALSE),IF(G2104="P",VLOOKUP(F2104,room_rates!$A$2:$G$8,6,FALSE),IF(G2104="M",VLOOKUP(F2104,room_rates!$A$2:$G$8,7,FALSE),"")))</f>
        <v>220</v>
      </c>
      <c r="R2104">
        <f t="shared" si="541"/>
        <v>0</v>
      </c>
      <c r="S2104">
        <f>IF(J2104="Online Travel Agency",VLOOKUP(F2104,room_rates!$A$2:$G$8,3,FALSE)*15%,0)</f>
        <v>0</v>
      </c>
      <c r="T2104">
        <f t="shared" si="542"/>
        <v>0</v>
      </c>
      <c r="U2104">
        <f t="shared" si="543"/>
        <v>220</v>
      </c>
      <c r="V2104">
        <f t="shared" si="544"/>
        <v>1</v>
      </c>
    </row>
    <row r="2105" spans="1:22" ht="14.25" customHeight="1" x14ac:dyDescent="0.35">
      <c r="A2105" s="1">
        <v>1006495</v>
      </c>
      <c r="B2105" s="3">
        <v>45778</v>
      </c>
      <c r="C2105" s="3">
        <v>45798</v>
      </c>
      <c r="D2105" s="3">
        <v>45802</v>
      </c>
      <c r="E2105" s="1" t="s">
        <v>18</v>
      </c>
      <c r="F2105" s="1">
        <v>1</v>
      </c>
      <c r="G2105" s="1" t="s">
        <v>23</v>
      </c>
      <c r="H2105" s="1">
        <v>0</v>
      </c>
      <c r="I2105" s="1">
        <f t="shared" si="538"/>
        <v>0</v>
      </c>
      <c r="J2105" s="1" t="s">
        <v>15</v>
      </c>
      <c r="K2105" s="1">
        <v>1</v>
      </c>
      <c r="L2105" s="1" t="s">
        <v>19</v>
      </c>
      <c r="M2105" s="1" t="b">
        <v>1</v>
      </c>
      <c r="N2105" s="2" t="s">
        <v>17</v>
      </c>
      <c r="O2105">
        <f t="shared" si="539"/>
        <v>20</v>
      </c>
      <c r="P2105">
        <f t="shared" si="540"/>
        <v>4</v>
      </c>
      <c r="Q2105">
        <f>IF(G2105="B",VLOOKUP(F2105,room_rates!$A$2:$G$8,3,FALSE),IF(G2105="P",VLOOKUP(F2105,room_rates!$A$2:$G$8,6,FALSE),IF(G2105="M",VLOOKUP(F2105,room_rates!$A$2:$G$8,7,FALSE),"")))</f>
        <v>120</v>
      </c>
      <c r="R2105">
        <f t="shared" si="541"/>
        <v>0</v>
      </c>
      <c r="S2105">
        <f>IF(J2105="Online Travel Agency",VLOOKUP(F2105,room_rates!$A$2:$G$8,3,FALSE)*15%,0)</f>
        <v>0</v>
      </c>
      <c r="T2105">
        <f t="shared" si="542"/>
        <v>1.2</v>
      </c>
      <c r="U2105">
        <f t="shared" si="543"/>
        <v>475.2</v>
      </c>
      <c r="V2105">
        <f t="shared" si="544"/>
        <v>4</v>
      </c>
    </row>
    <row r="2106" spans="1:22" ht="14.25" customHeight="1" x14ac:dyDescent="0.35">
      <c r="A2106" s="1">
        <v>1006616</v>
      </c>
      <c r="B2106" s="3">
        <v>45798</v>
      </c>
      <c r="C2106" s="3">
        <v>45798</v>
      </c>
      <c r="D2106" s="3">
        <v>45802</v>
      </c>
      <c r="E2106" s="1" t="s">
        <v>18</v>
      </c>
      <c r="F2106" s="1">
        <v>1</v>
      </c>
      <c r="G2106" s="1" t="s">
        <v>23</v>
      </c>
      <c r="H2106" s="1">
        <v>0</v>
      </c>
      <c r="I2106" s="1">
        <f t="shared" si="538"/>
        <v>0</v>
      </c>
      <c r="J2106" s="1" t="s">
        <v>20</v>
      </c>
      <c r="K2106" s="1">
        <v>2</v>
      </c>
      <c r="L2106" s="1" t="s">
        <v>19</v>
      </c>
      <c r="M2106" s="1" t="b">
        <v>0</v>
      </c>
      <c r="N2106" s="2" t="s">
        <v>17</v>
      </c>
      <c r="O2106">
        <f t="shared" si="539"/>
        <v>0</v>
      </c>
      <c r="P2106">
        <f t="shared" si="540"/>
        <v>4</v>
      </c>
      <c r="Q2106">
        <f>IF(G2106="B",VLOOKUP(F2106,room_rates!$A$2:$G$8,3,FALSE),IF(G2106="P",VLOOKUP(F2106,room_rates!$A$2:$G$8,6,FALSE),IF(G2106="M",VLOOKUP(F2106,room_rates!$A$2:$G$8,7,FALSE),"")))</f>
        <v>120</v>
      </c>
      <c r="R2106">
        <f t="shared" si="541"/>
        <v>0</v>
      </c>
      <c r="S2106">
        <f>IF(J2106="Online Travel Agency",VLOOKUP(F2106,room_rates!$A$2:$G$8,3,FALSE)*15%,0)</f>
        <v>0</v>
      </c>
      <c r="T2106">
        <f t="shared" si="542"/>
        <v>0</v>
      </c>
      <c r="U2106">
        <f t="shared" si="543"/>
        <v>960</v>
      </c>
      <c r="V2106">
        <f t="shared" si="544"/>
        <v>8</v>
      </c>
    </row>
    <row r="2107" spans="1:22" ht="14.25" customHeight="1" x14ac:dyDescent="0.35">
      <c r="A2107" s="1">
        <v>1006632</v>
      </c>
      <c r="B2107" s="3">
        <v>45798</v>
      </c>
      <c r="C2107" s="3">
        <v>45798</v>
      </c>
      <c r="D2107" s="3">
        <v>45801</v>
      </c>
      <c r="E2107" s="1" t="s">
        <v>21</v>
      </c>
      <c r="F2107" s="1">
        <v>5</v>
      </c>
      <c r="G2107" s="1" t="s">
        <v>23</v>
      </c>
      <c r="H2107" s="1">
        <v>0</v>
      </c>
      <c r="I2107" s="1">
        <f t="shared" si="538"/>
        <v>0</v>
      </c>
      <c r="J2107" s="1" t="s">
        <v>20</v>
      </c>
      <c r="K2107" s="1">
        <v>1</v>
      </c>
      <c r="L2107" s="1" t="s">
        <v>19</v>
      </c>
      <c r="M2107" s="1" t="b">
        <v>1</v>
      </c>
      <c r="N2107" s="2" t="s">
        <v>17</v>
      </c>
      <c r="O2107">
        <f t="shared" si="539"/>
        <v>0</v>
      </c>
      <c r="P2107">
        <f t="shared" si="540"/>
        <v>3</v>
      </c>
      <c r="Q2107">
        <f>IF(G2107="B",VLOOKUP(F2107,room_rates!$A$2:$G$8,3,FALSE),IF(G2107="P",VLOOKUP(F2107,room_rates!$A$2:$G$8,6,FALSE),IF(G2107="M",VLOOKUP(F2107,room_rates!$A$2:$G$8,7,FALSE),"")))</f>
        <v>240</v>
      </c>
      <c r="R2107">
        <f t="shared" si="541"/>
        <v>0</v>
      </c>
      <c r="S2107">
        <f>IF(J2107="Online Travel Agency",VLOOKUP(F2107,room_rates!$A$2:$G$8,3,FALSE)*15%,0)</f>
        <v>0</v>
      </c>
      <c r="T2107">
        <f t="shared" si="542"/>
        <v>2.4</v>
      </c>
      <c r="U2107">
        <f t="shared" si="543"/>
        <v>712.8</v>
      </c>
      <c r="V2107">
        <f t="shared" si="544"/>
        <v>3</v>
      </c>
    </row>
    <row r="2108" spans="1:22" ht="14.25" customHeight="1" x14ac:dyDescent="0.35">
      <c r="A2108" s="1">
        <v>1006797</v>
      </c>
      <c r="B2108" s="3">
        <v>45766</v>
      </c>
      <c r="C2108" s="3">
        <v>45798</v>
      </c>
      <c r="D2108" s="3">
        <v>45805</v>
      </c>
      <c r="E2108" s="1" t="s">
        <v>21</v>
      </c>
      <c r="F2108" s="1">
        <v>3</v>
      </c>
      <c r="G2108" s="1" t="s">
        <v>23</v>
      </c>
      <c r="H2108" s="1">
        <v>0</v>
      </c>
      <c r="I2108" s="1">
        <f t="shared" si="538"/>
        <v>0</v>
      </c>
      <c r="J2108" s="1" t="s">
        <v>15</v>
      </c>
      <c r="K2108" s="1">
        <v>1</v>
      </c>
      <c r="L2108" s="1" t="s">
        <v>19</v>
      </c>
      <c r="M2108" s="1" t="b">
        <v>0</v>
      </c>
      <c r="N2108" s="2" t="s">
        <v>17</v>
      </c>
      <c r="O2108">
        <f t="shared" si="539"/>
        <v>32</v>
      </c>
      <c r="P2108">
        <f t="shared" si="540"/>
        <v>7</v>
      </c>
      <c r="Q2108">
        <f>IF(G2108="B",VLOOKUP(F2108,room_rates!$A$2:$G$8,3,FALSE),IF(G2108="P",VLOOKUP(F2108,room_rates!$A$2:$G$8,6,FALSE),IF(G2108="M",VLOOKUP(F2108,room_rates!$A$2:$G$8,7,FALSE),"")))</f>
        <v>220</v>
      </c>
      <c r="R2108">
        <f t="shared" si="541"/>
        <v>0</v>
      </c>
      <c r="S2108">
        <f>IF(J2108="Online Travel Agency",VLOOKUP(F2108,room_rates!$A$2:$G$8,3,FALSE)*15%,0)</f>
        <v>0</v>
      </c>
      <c r="T2108">
        <f t="shared" si="542"/>
        <v>0</v>
      </c>
      <c r="U2108">
        <f t="shared" si="543"/>
        <v>1540</v>
      </c>
      <c r="V2108">
        <f t="shared" si="544"/>
        <v>7</v>
      </c>
    </row>
    <row r="2109" spans="1:22" ht="14.25" customHeight="1" x14ac:dyDescent="0.35">
      <c r="A2109" s="1">
        <v>1006886</v>
      </c>
      <c r="B2109" s="3">
        <v>45792</v>
      </c>
      <c r="C2109" s="3">
        <v>45798</v>
      </c>
      <c r="D2109" s="3">
        <v>45799</v>
      </c>
      <c r="E2109" s="1" t="s">
        <v>18</v>
      </c>
      <c r="F2109" s="1">
        <v>1</v>
      </c>
      <c r="G2109" s="1" t="s">
        <v>23</v>
      </c>
      <c r="H2109" s="1">
        <v>0</v>
      </c>
      <c r="I2109" s="1">
        <f t="shared" si="538"/>
        <v>0</v>
      </c>
      <c r="J2109" s="1" t="s">
        <v>24</v>
      </c>
      <c r="K2109" s="1">
        <v>3</v>
      </c>
      <c r="L2109" s="1" t="s">
        <v>16</v>
      </c>
      <c r="M2109" s="1" t="b">
        <v>0</v>
      </c>
      <c r="N2109" s="2" t="s">
        <v>17</v>
      </c>
      <c r="O2109">
        <f t="shared" si="539"/>
        <v>6</v>
      </c>
      <c r="P2109">
        <f t="shared" si="540"/>
        <v>1</v>
      </c>
      <c r="Q2109">
        <f>IF(G2109="B",VLOOKUP(F2109,room_rates!$A$2:$G$8,3,FALSE),IF(G2109="P",VLOOKUP(F2109,room_rates!$A$2:$G$8,6,FALSE),IF(G2109="M",VLOOKUP(F2109,room_rates!$A$2:$G$8,7,FALSE),"")))</f>
        <v>120</v>
      </c>
      <c r="R2109">
        <f t="shared" si="541"/>
        <v>0</v>
      </c>
      <c r="S2109">
        <f>IF(J2109="Online Travel Agency",VLOOKUP(F2109,room_rates!$A$2:$G$8,3,FALSE)*15%,0)</f>
        <v>18</v>
      </c>
      <c r="T2109">
        <f t="shared" si="542"/>
        <v>0</v>
      </c>
      <c r="U2109">
        <f t="shared" si="543"/>
        <v>306</v>
      </c>
      <c r="V2109">
        <f t="shared" si="544"/>
        <v>3</v>
      </c>
    </row>
    <row r="2110" spans="1:22" ht="14.25" hidden="1" customHeight="1" x14ac:dyDescent="0.35">
      <c r="A2110" s="1">
        <v>1006889</v>
      </c>
      <c r="B2110" s="3">
        <v>45798</v>
      </c>
      <c r="C2110" s="3">
        <v>45798</v>
      </c>
      <c r="E2110" s="1" t="s">
        <v>21</v>
      </c>
      <c r="F2110" s="1">
        <v>3</v>
      </c>
      <c r="H2110" s="1">
        <v>0</v>
      </c>
      <c r="I2110" s="1"/>
      <c r="J2110" s="2" t="s">
        <v>15</v>
      </c>
      <c r="K2110" s="1">
        <v>2</v>
      </c>
      <c r="L2110" s="1" t="s">
        <v>19</v>
      </c>
      <c r="N2110" s="2" t="s">
        <v>22</v>
      </c>
    </row>
    <row r="2111" spans="1:22" ht="14.25" hidden="1" customHeight="1" x14ac:dyDescent="0.35">
      <c r="A2111" s="1">
        <v>1006905</v>
      </c>
      <c r="B2111" s="3">
        <v>45798</v>
      </c>
      <c r="C2111" s="3">
        <v>45798</v>
      </c>
      <c r="E2111" s="1" t="s">
        <v>18</v>
      </c>
      <c r="F2111" s="1">
        <v>1</v>
      </c>
      <c r="H2111" s="1">
        <v>0</v>
      </c>
      <c r="I2111" s="1"/>
      <c r="J2111" s="2" t="s">
        <v>15</v>
      </c>
      <c r="K2111" s="1">
        <v>2</v>
      </c>
      <c r="L2111" s="1" t="s">
        <v>19</v>
      </c>
      <c r="N2111" s="2" t="s">
        <v>22</v>
      </c>
    </row>
    <row r="2112" spans="1:22" ht="14.25" hidden="1" customHeight="1" x14ac:dyDescent="0.35">
      <c r="A2112" s="1">
        <v>1007068</v>
      </c>
      <c r="B2112" s="3">
        <v>45766</v>
      </c>
      <c r="C2112" s="3">
        <v>45798</v>
      </c>
      <c r="E2112" s="1" t="s">
        <v>21</v>
      </c>
      <c r="F2112" s="1">
        <v>3</v>
      </c>
      <c r="H2112" s="1">
        <v>0</v>
      </c>
      <c r="I2112" s="1"/>
      <c r="J2112" s="2" t="s">
        <v>15</v>
      </c>
      <c r="K2112" s="1">
        <v>2</v>
      </c>
      <c r="L2112" s="1" t="s">
        <v>16</v>
      </c>
      <c r="N2112" s="2" t="s">
        <v>22</v>
      </c>
    </row>
    <row r="2113" spans="1:22" ht="14.25" hidden="1" customHeight="1" x14ac:dyDescent="0.35">
      <c r="A2113" s="1">
        <v>1007155</v>
      </c>
      <c r="B2113" s="3">
        <v>45792</v>
      </c>
      <c r="C2113" s="3">
        <v>45798</v>
      </c>
      <c r="E2113" s="1" t="s">
        <v>21</v>
      </c>
      <c r="F2113" s="1">
        <v>5</v>
      </c>
      <c r="H2113" s="1">
        <v>0</v>
      </c>
      <c r="I2113" s="1"/>
      <c r="J2113" s="2" t="s">
        <v>15</v>
      </c>
      <c r="K2113" s="1">
        <v>2</v>
      </c>
      <c r="L2113" s="1" t="s">
        <v>19</v>
      </c>
      <c r="N2113" s="2" t="s">
        <v>22</v>
      </c>
    </row>
    <row r="2114" spans="1:22" ht="14.25" customHeight="1" x14ac:dyDescent="0.35">
      <c r="A2114" s="1">
        <v>1005029</v>
      </c>
      <c r="B2114" s="3">
        <v>45758</v>
      </c>
      <c r="C2114" s="3">
        <v>45799</v>
      </c>
      <c r="D2114" s="3">
        <v>45800</v>
      </c>
      <c r="E2114" s="1" t="s">
        <v>21</v>
      </c>
      <c r="F2114" s="1">
        <v>4</v>
      </c>
      <c r="G2114" s="1" t="s">
        <v>23</v>
      </c>
      <c r="H2114" s="1">
        <v>0</v>
      </c>
      <c r="I2114" s="1">
        <f t="shared" ref="I2114:I2132" si="545">H2114/100</f>
        <v>0</v>
      </c>
      <c r="J2114" s="1" t="s">
        <v>15</v>
      </c>
      <c r="K2114" s="1">
        <v>2</v>
      </c>
      <c r="L2114" s="1" t="s">
        <v>19</v>
      </c>
      <c r="M2114" s="1" t="b">
        <v>0</v>
      </c>
      <c r="N2114" s="2" t="s">
        <v>17</v>
      </c>
      <c r="O2114">
        <f t="shared" ref="O2114:O2132" si="546">C2114-B2114</f>
        <v>41</v>
      </c>
      <c r="P2114">
        <f t="shared" ref="P2114:P2132" si="547">D2114-C2114</f>
        <v>1</v>
      </c>
      <c r="Q2114">
        <f>IF(G2114="B",VLOOKUP(F2114,room_rates!$A$2:$G$8,3,FALSE),IF(G2114="P",VLOOKUP(F2114,room_rates!$A$2:$G$8,6,FALSE),IF(G2114="M",VLOOKUP(F2114,room_rates!$A$2:$G$8,7,FALSE),"")))</f>
        <v>230</v>
      </c>
      <c r="R2114">
        <f t="shared" ref="R2114:R2132" si="548">Q2114*(H2114/100)</f>
        <v>0</v>
      </c>
      <c r="S2114">
        <f>IF(J2114="Online Travel Agency",VLOOKUP(F2114,room_rates!$A$2:$G$8,3,FALSE)*15%,0)</f>
        <v>0</v>
      </c>
      <c r="T2114">
        <f t="shared" ref="T2114:T2132" si="549">IF(M2114=TRUE, Q2114*1%,0)</f>
        <v>0</v>
      </c>
      <c r="U2114">
        <f t="shared" ref="U2114:U2132" si="550">(Q2114-R2114-S2114-T2114)*V2114</f>
        <v>460</v>
      </c>
      <c r="V2114">
        <f t="shared" ref="V2114:V2132" si="551">K2114*P2114</f>
        <v>2</v>
      </c>
    </row>
    <row r="2115" spans="1:22" ht="14.25" customHeight="1" x14ac:dyDescent="0.35">
      <c r="A2115" s="1">
        <v>1005178</v>
      </c>
      <c r="B2115" s="3">
        <v>45786</v>
      </c>
      <c r="C2115" s="3">
        <v>45799</v>
      </c>
      <c r="D2115" s="3">
        <v>45805</v>
      </c>
      <c r="E2115" s="1" t="s">
        <v>21</v>
      </c>
      <c r="F2115" s="1">
        <v>5</v>
      </c>
      <c r="G2115" s="1" t="s">
        <v>23</v>
      </c>
      <c r="H2115" s="1">
        <v>0</v>
      </c>
      <c r="I2115" s="1">
        <f t="shared" si="545"/>
        <v>0</v>
      </c>
      <c r="J2115" s="1" t="s">
        <v>24</v>
      </c>
      <c r="K2115" s="1">
        <v>1</v>
      </c>
      <c r="L2115" s="1" t="s">
        <v>19</v>
      </c>
      <c r="M2115" s="1" t="b">
        <v>0</v>
      </c>
      <c r="N2115" s="2" t="s">
        <v>17</v>
      </c>
      <c r="O2115">
        <f t="shared" si="546"/>
        <v>13</v>
      </c>
      <c r="P2115">
        <f t="shared" si="547"/>
        <v>6</v>
      </c>
      <c r="Q2115">
        <f>IF(G2115="B",VLOOKUP(F2115,room_rates!$A$2:$G$8,3,FALSE),IF(G2115="P",VLOOKUP(F2115,room_rates!$A$2:$G$8,6,FALSE),IF(G2115="M",VLOOKUP(F2115,room_rates!$A$2:$G$8,7,FALSE),"")))</f>
        <v>240</v>
      </c>
      <c r="R2115">
        <f t="shared" si="548"/>
        <v>0</v>
      </c>
      <c r="S2115">
        <f>IF(J2115="Online Travel Agency",VLOOKUP(F2115,room_rates!$A$2:$G$8,3,FALSE)*15%,0)</f>
        <v>36</v>
      </c>
      <c r="T2115">
        <f t="shared" si="549"/>
        <v>0</v>
      </c>
      <c r="U2115">
        <f t="shared" si="550"/>
        <v>1224</v>
      </c>
      <c r="V2115">
        <f t="shared" si="551"/>
        <v>6</v>
      </c>
    </row>
    <row r="2116" spans="1:22" ht="14.25" customHeight="1" x14ac:dyDescent="0.35">
      <c r="A2116" s="1">
        <v>1005180</v>
      </c>
      <c r="B2116" s="3">
        <v>45787</v>
      </c>
      <c r="C2116" s="3">
        <v>45799</v>
      </c>
      <c r="D2116" s="3">
        <v>45802</v>
      </c>
      <c r="E2116" s="1" t="s">
        <v>18</v>
      </c>
      <c r="F2116" s="1">
        <v>1</v>
      </c>
      <c r="G2116" s="1" t="s">
        <v>23</v>
      </c>
      <c r="H2116" s="1">
        <v>0</v>
      </c>
      <c r="I2116" s="1">
        <f t="shared" si="545"/>
        <v>0</v>
      </c>
      <c r="J2116" s="1" t="s">
        <v>24</v>
      </c>
      <c r="K2116" s="1">
        <v>1</v>
      </c>
      <c r="L2116" s="1" t="s">
        <v>19</v>
      </c>
      <c r="M2116" s="1" t="b">
        <v>0</v>
      </c>
      <c r="N2116" s="2" t="s">
        <v>17</v>
      </c>
      <c r="O2116">
        <f t="shared" si="546"/>
        <v>12</v>
      </c>
      <c r="P2116">
        <f t="shared" si="547"/>
        <v>3</v>
      </c>
      <c r="Q2116">
        <f>IF(G2116="B",VLOOKUP(F2116,room_rates!$A$2:$G$8,3,FALSE),IF(G2116="P",VLOOKUP(F2116,room_rates!$A$2:$G$8,6,FALSE),IF(G2116="M",VLOOKUP(F2116,room_rates!$A$2:$G$8,7,FALSE),"")))</f>
        <v>120</v>
      </c>
      <c r="R2116">
        <f t="shared" si="548"/>
        <v>0</v>
      </c>
      <c r="S2116">
        <f>IF(J2116="Online Travel Agency",VLOOKUP(F2116,room_rates!$A$2:$G$8,3,FALSE)*15%,0)</f>
        <v>18</v>
      </c>
      <c r="T2116">
        <f t="shared" si="549"/>
        <v>0</v>
      </c>
      <c r="U2116">
        <f t="shared" si="550"/>
        <v>306</v>
      </c>
      <c r="V2116">
        <f t="shared" si="551"/>
        <v>3</v>
      </c>
    </row>
    <row r="2117" spans="1:22" ht="14.25" customHeight="1" x14ac:dyDescent="0.35">
      <c r="A2117" s="1">
        <v>1005230</v>
      </c>
      <c r="B2117" s="3">
        <v>45788</v>
      </c>
      <c r="C2117" s="3">
        <v>45799</v>
      </c>
      <c r="D2117" s="3">
        <v>45801</v>
      </c>
      <c r="E2117" s="1" t="s">
        <v>21</v>
      </c>
      <c r="F2117" s="1">
        <v>5</v>
      </c>
      <c r="G2117" s="1" t="s">
        <v>23</v>
      </c>
      <c r="H2117" s="1">
        <v>0</v>
      </c>
      <c r="I2117" s="1">
        <f t="shared" si="545"/>
        <v>0</v>
      </c>
      <c r="J2117" s="1" t="s">
        <v>24</v>
      </c>
      <c r="K2117" s="1">
        <v>3</v>
      </c>
      <c r="L2117" s="1" t="s">
        <v>19</v>
      </c>
      <c r="M2117" s="1" t="b">
        <v>1</v>
      </c>
      <c r="N2117" s="2" t="s">
        <v>17</v>
      </c>
      <c r="O2117">
        <f t="shared" si="546"/>
        <v>11</v>
      </c>
      <c r="P2117">
        <f t="shared" si="547"/>
        <v>2</v>
      </c>
      <c r="Q2117">
        <f>IF(G2117="B",VLOOKUP(F2117,room_rates!$A$2:$G$8,3,FALSE),IF(G2117="P",VLOOKUP(F2117,room_rates!$A$2:$G$8,6,FALSE),IF(G2117="M",VLOOKUP(F2117,room_rates!$A$2:$G$8,7,FALSE),"")))</f>
        <v>240</v>
      </c>
      <c r="R2117">
        <f t="shared" si="548"/>
        <v>0</v>
      </c>
      <c r="S2117">
        <f>IF(J2117="Online Travel Agency",VLOOKUP(F2117,room_rates!$A$2:$G$8,3,FALSE)*15%,0)</f>
        <v>36</v>
      </c>
      <c r="T2117">
        <f t="shared" si="549"/>
        <v>2.4</v>
      </c>
      <c r="U2117">
        <f t="shared" si="550"/>
        <v>1209.5999999999999</v>
      </c>
      <c r="V2117">
        <f t="shared" si="551"/>
        <v>6</v>
      </c>
    </row>
    <row r="2118" spans="1:22" ht="14.25" customHeight="1" x14ac:dyDescent="0.35">
      <c r="A2118" s="1">
        <v>1005271</v>
      </c>
      <c r="B2118" s="3">
        <v>45766</v>
      </c>
      <c r="C2118" s="3">
        <v>45799</v>
      </c>
      <c r="D2118" s="3">
        <v>45802</v>
      </c>
      <c r="E2118" s="1" t="s">
        <v>21</v>
      </c>
      <c r="F2118" s="1">
        <v>3</v>
      </c>
      <c r="G2118" s="1" t="s">
        <v>23</v>
      </c>
      <c r="H2118" s="1">
        <v>0</v>
      </c>
      <c r="I2118" s="1">
        <f t="shared" si="545"/>
        <v>0</v>
      </c>
      <c r="J2118" s="1" t="s">
        <v>15</v>
      </c>
      <c r="K2118" s="1">
        <v>2</v>
      </c>
      <c r="L2118" s="1" t="s">
        <v>16</v>
      </c>
      <c r="M2118" s="1" t="b">
        <v>0</v>
      </c>
      <c r="N2118" s="2" t="s">
        <v>17</v>
      </c>
      <c r="O2118">
        <f t="shared" si="546"/>
        <v>33</v>
      </c>
      <c r="P2118">
        <f t="shared" si="547"/>
        <v>3</v>
      </c>
      <c r="Q2118">
        <f>IF(G2118="B",VLOOKUP(F2118,room_rates!$A$2:$G$8,3,FALSE),IF(G2118="P",VLOOKUP(F2118,room_rates!$A$2:$G$8,6,FALSE),IF(G2118="M",VLOOKUP(F2118,room_rates!$A$2:$G$8,7,FALSE),"")))</f>
        <v>220</v>
      </c>
      <c r="R2118">
        <f t="shared" si="548"/>
        <v>0</v>
      </c>
      <c r="S2118">
        <f>IF(J2118="Online Travel Agency",VLOOKUP(F2118,room_rates!$A$2:$G$8,3,FALSE)*15%,0)</f>
        <v>0</v>
      </c>
      <c r="T2118">
        <f t="shared" si="549"/>
        <v>0</v>
      </c>
      <c r="U2118">
        <f t="shared" si="550"/>
        <v>1320</v>
      </c>
      <c r="V2118">
        <f t="shared" si="551"/>
        <v>6</v>
      </c>
    </row>
    <row r="2119" spans="1:22" ht="14.25" customHeight="1" x14ac:dyDescent="0.35">
      <c r="A2119" s="1">
        <v>1005391</v>
      </c>
      <c r="B2119" s="3">
        <v>45766</v>
      </c>
      <c r="C2119" s="3">
        <v>45799</v>
      </c>
      <c r="D2119" s="3">
        <v>45803</v>
      </c>
      <c r="E2119" s="1" t="s">
        <v>18</v>
      </c>
      <c r="F2119" s="1">
        <v>1</v>
      </c>
      <c r="G2119" s="1" t="s">
        <v>23</v>
      </c>
      <c r="H2119" s="1">
        <v>0</v>
      </c>
      <c r="I2119" s="1">
        <f t="shared" si="545"/>
        <v>0</v>
      </c>
      <c r="J2119" s="1" t="s">
        <v>15</v>
      </c>
      <c r="K2119" s="1">
        <v>2</v>
      </c>
      <c r="L2119" s="1" t="s">
        <v>19</v>
      </c>
      <c r="M2119" s="1" t="b">
        <v>1</v>
      </c>
      <c r="N2119" s="2" t="s">
        <v>17</v>
      </c>
      <c r="O2119">
        <f t="shared" si="546"/>
        <v>33</v>
      </c>
      <c r="P2119">
        <f t="shared" si="547"/>
        <v>4</v>
      </c>
      <c r="Q2119">
        <f>IF(G2119="B",VLOOKUP(F2119,room_rates!$A$2:$G$8,3,FALSE),IF(G2119="P",VLOOKUP(F2119,room_rates!$A$2:$G$8,6,FALSE),IF(G2119="M",VLOOKUP(F2119,room_rates!$A$2:$G$8,7,FALSE),"")))</f>
        <v>120</v>
      </c>
      <c r="R2119">
        <f t="shared" si="548"/>
        <v>0</v>
      </c>
      <c r="S2119">
        <f>IF(J2119="Online Travel Agency",VLOOKUP(F2119,room_rates!$A$2:$G$8,3,FALSE)*15%,0)</f>
        <v>0</v>
      </c>
      <c r="T2119">
        <f t="shared" si="549"/>
        <v>1.2</v>
      </c>
      <c r="U2119">
        <f t="shared" si="550"/>
        <v>950.4</v>
      </c>
      <c r="V2119">
        <f t="shared" si="551"/>
        <v>8</v>
      </c>
    </row>
    <row r="2120" spans="1:22" ht="14.25" customHeight="1" x14ac:dyDescent="0.35">
      <c r="A2120" s="1">
        <v>1005518</v>
      </c>
      <c r="B2120" s="3">
        <v>45785</v>
      </c>
      <c r="C2120" s="3">
        <v>45799</v>
      </c>
      <c r="D2120" s="3">
        <v>45801</v>
      </c>
      <c r="E2120" s="1" t="s">
        <v>21</v>
      </c>
      <c r="F2120" s="1">
        <v>5</v>
      </c>
      <c r="G2120" s="1" t="s">
        <v>23</v>
      </c>
      <c r="H2120" s="1">
        <v>0</v>
      </c>
      <c r="I2120" s="1">
        <f t="shared" si="545"/>
        <v>0</v>
      </c>
      <c r="J2120" s="1" t="s">
        <v>24</v>
      </c>
      <c r="K2120" s="1">
        <v>1</v>
      </c>
      <c r="L2120" s="1" t="s">
        <v>16</v>
      </c>
      <c r="M2120" s="1" t="b">
        <v>0</v>
      </c>
      <c r="N2120" s="2" t="s">
        <v>17</v>
      </c>
      <c r="O2120">
        <f t="shared" si="546"/>
        <v>14</v>
      </c>
      <c r="P2120">
        <f t="shared" si="547"/>
        <v>2</v>
      </c>
      <c r="Q2120">
        <f>IF(G2120="B",VLOOKUP(F2120,room_rates!$A$2:$G$8,3,FALSE),IF(G2120="P",VLOOKUP(F2120,room_rates!$A$2:$G$8,6,FALSE),IF(G2120="M",VLOOKUP(F2120,room_rates!$A$2:$G$8,7,FALSE),"")))</f>
        <v>240</v>
      </c>
      <c r="R2120">
        <f t="shared" si="548"/>
        <v>0</v>
      </c>
      <c r="S2120">
        <f>IF(J2120="Online Travel Agency",VLOOKUP(F2120,room_rates!$A$2:$G$8,3,FALSE)*15%,0)</f>
        <v>36</v>
      </c>
      <c r="T2120">
        <f t="shared" si="549"/>
        <v>0</v>
      </c>
      <c r="U2120">
        <f t="shared" si="550"/>
        <v>408</v>
      </c>
      <c r="V2120">
        <f t="shared" si="551"/>
        <v>2</v>
      </c>
    </row>
    <row r="2121" spans="1:22" ht="14.25" customHeight="1" x14ac:dyDescent="0.35">
      <c r="A2121" s="1">
        <v>1005538</v>
      </c>
      <c r="B2121" s="3">
        <v>45799</v>
      </c>
      <c r="C2121" s="3">
        <v>45799</v>
      </c>
      <c r="D2121" s="3">
        <v>45801</v>
      </c>
      <c r="E2121" s="1" t="s">
        <v>18</v>
      </c>
      <c r="F2121" s="1">
        <v>2</v>
      </c>
      <c r="G2121" s="1" t="s">
        <v>23</v>
      </c>
      <c r="H2121" s="1">
        <v>0</v>
      </c>
      <c r="I2121" s="1">
        <f t="shared" si="545"/>
        <v>0</v>
      </c>
      <c r="J2121" s="1" t="s">
        <v>20</v>
      </c>
      <c r="K2121" s="1">
        <v>1</v>
      </c>
      <c r="L2121" s="1" t="s">
        <v>19</v>
      </c>
      <c r="M2121" s="1" t="b">
        <v>0</v>
      </c>
      <c r="N2121" s="2" t="s">
        <v>17</v>
      </c>
      <c r="O2121">
        <f t="shared" si="546"/>
        <v>0</v>
      </c>
      <c r="P2121">
        <f t="shared" si="547"/>
        <v>2</v>
      </c>
      <c r="Q2121">
        <f>IF(G2121="B",VLOOKUP(F2121,room_rates!$A$2:$G$8,3,FALSE),IF(G2121="P",VLOOKUP(F2121,room_rates!$A$2:$G$8,6,FALSE),IF(G2121="M",VLOOKUP(F2121,room_rates!$A$2:$G$8,7,FALSE),"")))</f>
        <v>140</v>
      </c>
      <c r="R2121">
        <f t="shared" si="548"/>
        <v>0</v>
      </c>
      <c r="S2121">
        <f>IF(J2121="Online Travel Agency",VLOOKUP(F2121,room_rates!$A$2:$G$8,3,FALSE)*15%,0)</f>
        <v>0</v>
      </c>
      <c r="T2121">
        <f t="shared" si="549"/>
        <v>0</v>
      </c>
      <c r="U2121">
        <f t="shared" si="550"/>
        <v>280</v>
      </c>
      <c r="V2121">
        <f t="shared" si="551"/>
        <v>2</v>
      </c>
    </row>
    <row r="2122" spans="1:22" ht="14.25" customHeight="1" x14ac:dyDescent="0.35">
      <c r="A2122" s="1">
        <v>1005616</v>
      </c>
      <c r="B2122" s="3">
        <v>45790</v>
      </c>
      <c r="C2122" s="3">
        <v>45799</v>
      </c>
      <c r="D2122" s="3">
        <v>45803</v>
      </c>
      <c r="E2122" s="1" t="s">
        <v>18</v>
      </c>
      <c r="F2122" s="1">
        <v>2</v>
      </c>
      <c r="G2122" s="1" t="s">
        <v>23</v>
      </c>
      <c r="H2122" s="1">
        <v>0</v>
      </c>
      <c r="I2122" s="1">
        <f t="shared" si="545"/>
        <v>0</v>
      </c>
      <c r="J2122" s="1" t="s">
        <v>24</v>
      </c>
      <c r="K2122" s="1">
        <v>1</v>
      </c>
      <c r="L2122" s="1" t="s">
        <v>16</v>
      </c>
      <c r="M2122" s="1" t="b">
        <v>0</v>
      </c>
      <c r="N2122" s="2" t="s">
        <v>17</v>
      </c>
      <c r="O2122">
        <f t="shared" si="546"/>
        <v>9</v>
      </c>
      <c r="P2122">
        <f t="shared" si="547"/>
        <v>4</v>
      </c>
      <c r="Q2122">
        <f>IF(G2122="B",VLOOKUP(F2122,room_rates!$A$2:$G$8,3,FALSE),IF(G2122="P",VLOOKUP(F2122,room_rates!$A$2:$G$8,6,FALSE),IF(G2122="M",VLOOKUP(F2122,room_rates!$A$2:$G$8,7,FALSE),"")))</f>
        <v>140</v>
      </c>
      <c r="R2122">
        <f t="shared" si="548"/>
        <v>0</v>
      </c>
      <c r="S2122">
        <f>IF(J2122="Online Travel Agency",VLOOKUP(F2122,room_rates!$A$2:$G$8,3,FALSE)*15%,0)</f>
        <v>21</v>
      </c>
      <c r="T2122">
        <f t="shared" si="549"/>
        <v>0</v>
      </c>
      <c r="U2122">
        <f t="shared" si="550"/>
        <v>476</v>
      </c>
      <c r="V2122">
        <f t="shared" si="551"/>
        <v>4</v>
      </c>
    </row>
    <row r="2123" spans="1:22" ht="14.25" customHeight="1" x14ac:dyDescent="0.35">
      <c r="A2123" s="1">
        <v>1005638</v>
      </c>
      <c r="B2123" s="3">
        <v>45782</v>
      </c>
      <c r="C2123" s="3">
        <v>45799</v>
      </c>
      <c r="D2123" s="3">
        <v>45802</v>
      </c>
      <c r="E2123" s="1" t="s">
        <v>18</v>
      </c>
      <c r="F2123" s="1">
        <v>2</v>
      </c>
      <c r="G2123" s="1" t="s">
        <v>23</v>
      </c>
      <c r="H2123" s="1">
        <v>0</v>
      </c>
      <c r="I2123" s="1">
        <f t="shared" si="545"/>
        <v>0</v>
      </c>
      <c r="J2123" s="1" t="s">
        <v>24</v>
      </c>
      <c r="K2123" s="1">
        <v>3</v>
      </c>
      <c r="L2123" s="1" t="s">
        <v>16</v>
      </c>
      <c r="M2123" s="1" t="b">
        <v>1</v>
      </c>
      <c r="N2123" s="2" t="s">
        <v>17</v>
      </c>
      <c r="O2123">
        <f t="shared" si="546"/>
        <v>17</v>
      </c>
      <c r="P2123">
        <f t="shared" si="547"/>
        <v>3</v>
      </c>
      <c r="Q2123">
        <f>IF(G2123="B",VLOOKUP(F2123,room_rates!$A$2:$G$8,3,FALSE),IF(G2123="P",VLOOKUP(F2123,room_rates!$A$2:$G$8,6,FALSE),IF(G2123="M",VLOOKUP(F2123,room_rates!$A$2:$G$8,7,FALSE),"")))</f>
        <v>140</v>
      </c>
      <c r="R2123">
        <f t="shared" si="548"/>
        <v>0</v>
      </c>
      <c r="S2123">
        <f>IF(J2123="Online Travel Agency",VLOOKUP(F2123,room_rates!$A$2:$G$8,3,FALSE)*15%,0)</f>
        <v>21</v>
      </c>
      <c r="T2123">
        <f t="shared" si="549"/>
        <v>1.4000000000000001</v>
      </c>
      <c r="U2123">
        <f t="shared" si="550"/>
        <v>1058.3999999999999</v>
      </c>
      <c r="V2123">
        <f t="shared" si="551"/>
        <v>9</v>
      </c>
    </row>
    <row r="2124" spans="1:22" ht="14.25" customHeight="1" x14ac:dyDescent="0.35">
      <c r="A2124" s="1">
        <v>1005959</v>
      </c>
      <c r="B2124" s="3">
        <v>45759</v>
      </c>
      <c r="C2124" s="3">
        <v>45799</v>
      </c>
      <c r="D2124" s="3">
        <v>45806</v>
      </c>
      <c r="E2124" s="1" t="s">
        <v>21</v>
      </c>
      <c r="F2124" s="1">
        <v>3</v>
      </c>
      <c r="G2124" s="1" t="s">
        <v>23</v>
      </c>
      <c r="H2124" s="1">
        <v>0</v>
      </c>
      <c r="I2124" s="1">
        <f t="shared" si="545"/>
        <v>0</v>
      </c>
      <c r="J2124" s="1" t="s">
        <v>15</v>
      </c>
      <c r="K2124" s="1">
        <v>1</v>
      </c>
      <c r="L2124" s="1" t="s">
        <v>19</v>
      </c>
      <c r="M2124" s="1" t="b">
        <v>1</v>
      </c>
      <c r="N2124" s="2" t="s">
        <v>17</v>
      </c>
      <c r="O2124">
        <f t="shared" si="546"/>
        <v>40</v>
      </c>
      <c r="P2124">
        <f t="shared" si="547"/>
        <v>7</v>
      </c>
      <c r="Q2124">
        <f>IF(G2124="B",VLOOKUP(F2124,room_rates!$A$2:$G$8,3,FALSE),IF(G2124="P",VLOOKUP(F2124,room_rates!$A$2:$G$8,6,FALSE),IF(G2124="M",VLOOKUP(F2124,room_rates!$A$2:$G$8,7,FALSE),"")))</f>
        <v>220</v>
      </c>
      <c r="R2124">
        <f t="shared" si="548"/>
        <v>0</v>
      </c>
      <c r="S2124">
        <f>IF(J2124="Online Travel Agency",VLOOKUP(F2124,room_rates!$A$2:$G$8,3,FALSE)*15%,0)</f>
        <v>0</v>
      </c>
      <c r="T2124">
        <f t="shared" si="549"/>
        <v>2.2000000000000002</v>
      </c>
      <c r="U2124">
        <f t="shared" si="550"/>
        <v>1524.6000000000001</v>
      </c>
      <c r="V2124">
        <f t="shared" si="551"/>
        <v>7</v>
      </c>
    </row>
    <row r="2125" spans="1:22" ht="14.25" customHeight="1" x14ac:dyDescent="0.35">
      <c r="A2125" s="1">
        <v>1005976</v>
      </c>
      <c r="B2125" s="3">
        <v>45757</v>
      </c>
      <c r="C2125" s="3">
        <v>45799</v>
      </c>
      <c r="D2125" s="3">
        <v>45802</v>
      </c>
      <c r="E2125" s="1" t="s">
        <v>18</v>
      </c>
      <c r="F2125" s="1">
        <v>1</v>
      </c>
      <c r="G2125" s="1" t="s">
        <v>23</v>
      </c>
      <c r="H2125" s="1">
        <v>0</v>
      </c>
      <c r="I2125" s="1">
        <f t="shared" si="545"/>
        <v>0</v>
      </c>
      <c r="J2125" s="1" t="s">
        <v>15</v>
      </c>
      <c r="K2125" s="1">
        <v>3</v>
      </c>
      <c r="L2125" s="1" t="s">
        <v>16</v>
      </c>
      <c r="M2125" s="1" t="b">
        <v>0</v>
      </c>
      <c r="N2125" s="2" t="s">
        <v>17</v>
      </c>
      <c r="O2125">
        <f t="shared" si="546"/>
        <v>42</v>
      </c>
      <c r="P2125">
        <f t="shared" si="547"/>
        <v>3</v>
      </c>
      <c r="Q2125">
        <f>IF(G2125="B",VLOOKUP(F2125,room_rates!$A$2:$G$8,3,FALSE),IF(G2125="P",VLOOKUP(F2125,room_rates!$A$2:$G$8,6,FALSE),IF(G2125="M",VLOOKUP(F2125,room_rates!$A$2:$G$8,7,FALSE),"")))</f>
        <v>120</v>
      </c>
      <c r="R2125">
        <f t="shared" si="548"/>
        <v>0</v>
      </c>
      <c r="S2125">
        <f>IF(J2125="Online Travel Agency",VLOOKUP(F2125,room_rates!$A$2:$G$8,3,FALSE)*15%,0)</f>
        <v>0</v>
      </c>
      <c r="T2125">
        <f t="shared" si="549"/>
        <v>0</v>
      </c>
      <c r="U2125">
        <f t="shared" si="550"/>
        <v>1080</v>
      </c>
      <c r="V2125">
        <f t="shared" si="551"/>
        <v>9</v>
      </c>
    </row>
    <row r="2126" spans="1:22" ht="14.25" customHeight="1" x14ac:dyDescent="0.35">
      <c r="A2126" s="1">
        <v>1006151</v>
      </c>
      <c r="B2126" s="3">
        <v>45799</v>
      </c>
      <c r="C2126" s="3">
        <v>45799</v>
      </c>
      <c r="D2126" s="3">
        <v>45806</v>
      </c>
      <c r="E2126" s="1" t="s">
        <v>21</v>
      </c>
      <c r="F2126" s="1">
        <v>4</v>
      </c>
      <c r="G2126" s="1" t="s">
        <v>23</v>
      </c>
      <c r="H2126" s="1">
        <v>0</v>
      </c>
      <c r="I2126" s="1">
        <f t="shared" si="545"/>
        <v>0</v>
      </c>
      <c r="J2126" s="1" t="s">
        <v>20</v>
      </c>
      <c r="K2126" s="1">
        <v>2</v>
      </c>
      <c r="L2126" s="1" t="s">
        <v>16</v>
      </c>
      <c r="M2126" s="1" t="b">
        <v>0</v>
      </c>
      <c r="N2126" s="2" t="s">
        <v>17</v>
      </c>
      <c r="O2126">
        <f t="shared" si="546"/>
        <v>0</v>
      </c>
      <c r="P2126">
        <f t="shared" si="547"/>
        <v>7</v>
      </c>
      <c r="Q2126">
        <f>IF(G2126="B",VLOOKUP(F2126,room_rates!$A$2:$G$8,3,FALSE),IF(G2126="P",VLOOKUP(F2126,room_rates!$A$2:$G$8,6,FALSE),IF(G2126="M",VLOOKUP(F2126,room_rates!$A$2:$G$8,7,FALSE),"")))</f>
        <v>230</v>
      </c>
      <c r="R2126">
        <f t="shared" si="548"/>
        <v>0</v>
      </c>
      <c r="S2126">
        <f>IF(J2126="Online Travel Agency",VLOOKUP(F2126,room_rates!$A$2:$G$8,3,FALSE)*15%,0)</f>
        <v>0</v>
      </c>
      <c r="T2126">
        <f t="shared" si="549"/>
        <v>0</v>
      </c>
      <c r="U2126">
        <f t="shared" si="550"/>
        <v>3220</v>
      </c>
      <c r="V2126">
        <f t="shared" si="551"/>
        <v>14</v>
      </c>
    </row>
    <row r="2127" spans="1:22" ht="14.25" customHeight="1" x14ac:dyDescent="0.35">
      <c r="A2127" s="1">
        <v>1006282</v>
      </c>
      <c r="B2127" s="3">
        <v>45782</v>
      </c>
      <c r="C2127" s="3">
        <v>45799</v>
      </c>
      <c r="D2127" s="3">
        <v>45806</v>
      </c>
      <c r="E2127" s="1" t="s">
        <v>18</v>
      </c>
      <c r="F2127" s="1">
        <v>1</v>
      </c>
      <c r="G2127" s="1" t="s">
        <v>23</v>
      </c>
      <c r="H2127" s="1">
        <v>0</v>
      </c>
      <c r="I2127" s="1">
        <f t="shared" si="545"/>
        <v>0</v>
      </c>
      <c r="J2127" s="1" t="s">
        <v>15</v>
      </c>
      <c r="K2127" s="1">
        <v>2</v>
      </c>
      <c r="L2127" s="1" t="s">
        <v>19</v>
      </c>
      <c r="M2127" s="1" t="b">
        <v>0</v>
      </c>
      <c r="N2127" s="2" t="s">
        <v>17</v>
      </c>
      <c r="O2127">
        <f t="shared" si="546"/>
        <v>17</v>
      </c>
      <c r="P2127">
        <f t="shared" si="547"/>
        <v>7</v>
      </c>
      <c r="Q2127">
        <f>IF(G2127="B",VLOOKUP(F2127,room_rates!$A$2:$G$8,3,FALSE),IF(G2127="P",VLOOKUP(F2127,room_rates!$A$2:$G$8,6,FALSE),IF(G2127="M",VLOOKUP(F2127,room_rates!$A$2:$G$8,7,FALSE),"")))</f>
        <v>120</v>
      </c>
      <c r="R2127">
        <f t="shared" si="548"/>
        <v>0</v>
      </c>
      <c r="S2127">
        <f>IF(J2127="Online Travel Agency",VLOOKUP(F2127,room_rates!$A$2:$G$8,3,FALSE)*15%,0)</f>
        <v>0</v>
      </c>
      <c r="T2127">
        <f t="shared" si="549"/>
        <v>0</v>
      </c>
      <c r="U2127">
        <f t="shared" si="550"/>
        <v>1680</v>
      </c>
      <c r="V2127">
        <f t="shared" si="551"/>
        <v>14</v>
      </c>
    </row>
    <row r="2128" spans="1:22" ht="14.25" customHeight="1" x14ac:dyDescent="0.35">
      <c r="A2128" s="1">
        <v>1006299</v>
      </c>
      <c r="B2128" s="3">
        <v>45799</v>
      </c>
      <c r="C2128" s="3">
        <v>45799</v>
      </c>
      <c r="D2128" s="3">
        <v>45803</v>
      </c>
      <c r="E2128" s="1" t="s">
        <v>21</v>
      </c>
      <c r="F2128" s="1">
        <v>3</v>
      </c>
      <c r="G2128" s="1" t="s">
        <v>23</v>
      </c>
      <c r="H2128" s="1">
        <v>0</v>
      </c>
      <c r="I2128" s="1">
        <f t="shared" si="545"/>
        <v>0</v>
      </c>
      <c r="J2128" s="1" t="s">
        <v>20</v>
      </c>
      <c r="K2128" s="1">
        <v>2</v>
      </c>
      <c r="L2128" s="1" t="s">
        <v>16</v>
      </c>
      <c r="M2128" s="1" t="b">
        <v>1</v>
      </c>
      <c r="N2128" s="2" t="s">
        <v>17</v>
      </c>
      <c r="O2128">
        <f t="shared" si="546"/>
        <v>0</v>
      </c>
      <c r="P2128">
        <f t="shared" si="547"/>
        <v>4</v>
      </c>
      <c r="Q2128">
        <f>IF(G2128="B",VLOOKUP(F2128,room_rates!$A$2:$G$8,3,FALSE),IF(G2128="P",VLOOKUP(F2128,room_rates!$A$2:$G$8,6,FALSE),IF(G2128="M",VLOOKUP(F2128,room_rates!$A$2:$G$8,7,FALSE),"")))</f>
        <v>220</v>
      </c>
      <c r="R2128">
        <f t="shared" si="548"/>
        <v>0</v>
      </c>
      <c r="S2128">
        <f>IF(J2128="Online Travel Agency",VLOOKUP(F2128,room_rates!$A$2:$G$8,3,FALSE)*15%,0)</f>
        <v>0</v>
      </c>
      <c r="T2128">
        <f t="shared" si="549"/>
        <v>2.2000000000000002</v>
      </c>
      <c r="U2128">
        <f t="shared" si="550"/>
        <v>1742.4</v>
      </c>
      <c r="V2128">
        <f t="shared" si="551"/>
        <v>8</v>
      </c>
    </row>
    <row r="2129" spans="1:22" ht="14.25" customHeight="1" x14ac:dyDescent="0.35">
      <c r="A2129" s="1">
        <v>1006391</v>
      </c>
      <c r="B2129" s="3">
        <v>45799</v>
      </c>
      <c r="C2129" s="3">
        <v>45799</v>
      </c>
      <c r="D2129" s="3">
        <v>45806</v>
      </c>
      <c r="E2129" s="1" t="s">
        <v>18</v>
      </c>
      <c r="F2129" s="1">
        <v>1</v>
      </c>
      <c r="G2129" s="1" t="s">
        <v>23</v>
      </c>
      <c r="H2129" s="1">
        <v>0</v>
      </c>
      <c r="I2129" s="1">
        <f t="shared" si="545"/>
        <v>0</v>
      </c>
      <c r="J2129" s="1" t="s">
        <v>20</v>
      </c>
      <c r="K2129" s="1">
        <v>2</v>
      </c>
      <c r="L2129" s="1" t="s">
        <v>19</v>
      </c>
      <c r="M2129" s="1" t="b">
        <v>0</v>
      </c>
      <c r="N2129" s="2" t="s">
        <v>17</v>
      </c>
      <c r="O2129">
        <f t="shared" si="546"/>
        <v>0</v>
      </c>
      <c r="P2129">
        <f t="shared" si="547"/>
        <v>7</v>
      </c>
      <c r="Q2129">
        <f>IF(G2129="B",VLOOKUP(F2129,room_rates!$A$2:$G$8,3,FALSE),IF(G2129="P",VLOOKUP(F2129,room_rates!$A$2:$G$8,6,FALSE),IF(G2129="M",VLOOKUP(F2129,room_rates!$A$2:$G$8,7,FALSE),"")))</f>
        <v>120</v>
      </c>
      <c r="R2129">
        <f t="shared" si="548"/>
        <v>0</v>
      </c>
      <c r="S2129">
        <f>IF(J2129="Online Travel Agency",VLOOKUP(F2129,room_rates!$A$2:$G$8,3,FALSE)*15%,0)</f>
        <v>0</v>
      </c>
      <c r="T2129">
        <f t="shared" si="549"/>
        <v>0</v>
      </c>
      <c r="U2129">
        <f t="shared" si="550"/>
        <v>1680</v>
      </c>
      <c r="V2129">
        <f t="shared" si="551"/>
        <v>14</v>
      </c>
    </row>
    <row r="2130" spans="1:22" ht="14.25" customHeight="1" x14ac:dyDescent="0.35">
      <c r="A2130" s="1">
        <v>1006440</v>
      </c>
      <c r="B2130" s="3">
        <v>45779</v>
      </c>
      <c r="C2130" s="3">
        <v>45799</v>
      </c>
      <c r="D2130" s="3">
        <v>45805</v>
      </c>
      <c r="E2130" s="1" t="s">
        <v>21</v>
      </c>
      <c r="F2130" s="1">
        <v>3</v>
      </c>
      <c r="G2130" s="1" t="s">
        <v>23</v>
      </c>
      <c r="H2130" s="1">
        <v>0</v>
      </c>
      <c r="I2130" s="1">
        <f t="shared" si="545"/>
        <v>0</v>
      </c>
      <c r="J2130" s="1" t="s">
        <v>15</v>
      </c>
      <c r="K2130" s="1">
        <v>1</v>
      </c>
      <c r="L2130" s="1" t="s">
        <v>19</v>
      </c>
      <c r="M2130" s="1" t="b">
        <v>0</v>
      </c>
      <c r="N2130" s="2" t="s">
        <v>17</v>
      </c>
      <c r="O2130">
        <f t="shared" si="546"/>
        <v>20</v>
      </c>
      <c r="P2130">
        <f t="shared" si="547"/>
        <v>6</v>
      </c>
      <c r="Q2130">
        <f>IF(G2130="B",VLOOKUP(F2130,room_rates!$A$2:$G$8,3,FALSE),IF(G2130="P",VLOOKUP(F2130,room_rates!$A$2:$G$8,6,FALSE),IF(G2130="M",VLOOKUP(F2130,room_rates!$A$2:$G$8,7,FALSE),"")))</f>
        <v>220</v>
      </c>
      <c r="R2130">
        <f t="shared" si="548"/>
        <v>0</v>
      </c>
      <c r="S2130">
        <f>IF(J2130="Online Travel Agency",VLOOKUP(F2130,room_rates!$A$2:$G$8,3,FALSE)*15%,0)</f>
        <v>0</v>
      </c>
      <c r="T2130">
        <f t="shared" si="549"/>
        <v>0</v>
      </c>
      <c r="U2130">
        <f t="shared" si="550"/>
        <v>1320</v>
      </c>
      <c r="V2130">
        <f t="shared" si="551"/>
        <v>6</v>
      </c>
    </row>
    <row r="2131" spans="1:22" ht="14.25" customHeight="1" x14ac:dyDescent="0.35">
      <c r="A2131" s="1">
        <v>1006750</v>
      </c>
      <c r="B2131" s="3">
        <v>45773</v>
      </c>
      <c r="C2131" s="3">
        <v>45799</v>
      </c>
      <c r="D2131" s="3">
        <v>45802</v>
      </c>
      <c r="E2131" s="1" t="s">
        <v>18</v>
      </c>
      <c r="F2131" s="1">
        <v>2</v>
      </c>
      <c r="G2131" s="1" t="s">
        <v>23</v>
      </c>
      <c r="H2131" s="1">
        <v>0</v>
      </c>
      <c r="I2131" s="1">
        <f t="shared" si="545"/>
        <v>0</v>
      </c>
      <c r="J2131" s="1" t="s">
        <v>15</v>
      </c>
      <c r="K2131" s="1">
        <v>2</v>
      </c>
      <c r="L2131" s="1" t="s">
        <v>16</v>
      </c>
      <c r="M2131" s="1" t="b">
        <v>0</v>
      </c>
      <c r="N2131" s="2" t="s">
        <v>17</v>
      </c>
      <c r="O2131">
        <f t="shared" si="546"/>
        <v>26</v>
      </c>
      <c r="P2131">
        <f t="shared" si="547"/>
        <v>3</v>
      </c>
      <c r="Q2131">
        <f>IF(G2131="B",VLOOKUP(F2131,room_rates!$A$2:$G$8,3,FALSE),IF(G2131="P",VLOOKUP(F2131,room_rates!$A$2:$G$8,6,FALSE),IF(G2131="M",VLOOKUP(F2131,room_rates!$A$2:$G$8,7,FALSE),"")))</f>
        <v>140</v>
      </c>
      <c r="R2131">
        <f t="shared" si="548"/>
        <v>0</v>
      </c>
      <c r="S2131">
        <f>IF(J2131="Online Travel Agency",VLOOKUP(F2131,room_rates!$A$2:$G$8,3,FALSE)*15%,0)</f>
        <v>0</v>
      </c>
      <c r="T2131">
        <f t="shared" si="549"/>
        <v>0</v>
      </c>
      <c r="U2131">
        <f t="shared" si="550"/>
        <v>840</v>
      </c>
      <c r="V2131">
        <f t="shared" si="551"/>
        <v>6</v>
      </c>
    </row>
    <row r="2132" spans="1:22" ht="14.25" customHeight="1" x14ac:dyDescent="0.35">
      <c r="A2132" s="1">
        <v>1006843</v>
      </c>
      <c r="B2132" s="3">
        <v>45799</v>
      </c>
      <c r="C2132" s="3">
        <v>45799</v>
      </c>
      <c r="D2132" s="3">
        <v>45801</v>
      </c>
      <c r="E2132" s="1" t="s">
        <v>18</v>
      </c>
      <c r="F2132" s="1">
        <v>1</v>
      </c>
      <c r="G2132" s="1" t="s">
        <v>23</v>
      </c>
      <c r="H2132" s="1">
        <v>0</v>
      </c>
      <c r="I2132" s="1">
        <f t="shared" si="545"/>
        <v>0</v>
      </c>
      <c r="J2132" s="1" t="s">
        <v>20</v>
      </c>
      <c r="K2132" s="1">
        <v>1</v>
      </c>
      <c r="L2132" s="1" t="s">
        <v>19</v>
      </c>
      <c r="M2132" s="1" t="b">
        <v>1</v>
      </c>
      <c r="N2132" s="2" t="s">
        <v>17</v>
      </c>
      <c r="O2132">
        <f t="shared" si="546"/>
        <v>0</v>
      </c>
      <c r="P2132">
        <f t="shared" si="547"/>
        <v>2</v>
      </c>
      <c r="Q2132">
        <f>IF(G2132="B",VLOOKUP(F2132,room_rates!$A$2:$G$8,3,FALSE),IF(G2132="P",VLOOKUP(F2132,room_rates!$A$2:$G$8,6,FALSE),IF(G2132="M",VLOOKUP(F2132,room_rates!$A$2:$G$8,7,FALSE),"")))</f>
        <v>120</v>
      </c>
      <c r="R2132">
        <f t="shared" si="548"/>
        <v>0</v>
      </c>
      <c r="S2132">
        <f>IF(J2132="Online Travel Agency",VLOOKUP(F2132,room_rates!$A$2:$G$8,3,FALSE)*15%,0)</f>
        <v>0</v>
      </c>
      <c r="T2132">
        <f t="shared" si="549"/>
        <v>1.2</v>
      </c>
      <c r="U2132">
        <f t="shared" si="550"/>
        <v>237.6</v>
      </c>
      <c r="V2132">
        <f t="shared" si="551"/>
        <v>2</v>
      </c>
    </row>
    <row r="2133" spans="1:22" ht="14.25" hidden="1" customHeight="1" x14ac:dyDescent="0.35">
      <c r="A2133" s="1">
        <v>1007022</v>
      </c>
      <c r="B2133" s="3">
        <v>45773</v>
      </c>
      <c r="C2133" s="3">
        <v>45799</v>
      </c>
      <c r="E2133" s="1" t="s">
        <v>18</v>
      </c>
      <c r="F2133" s="1">
        <v>2</v>
      </c>
      <c r="H2133" s="1">
        <v>0</v>
      </c>
      <c r="I2133" s="1"/>
      <c r="J2133" s="2" t="s">
        <v>15</v>
      </c>
      <c r="K2133" s="1">
        <v>1</v>
      </c>
      <c r="L2133" s="1" t="s">
        <v>19</v>
      </c>
      <c r="N2133" s="2" t="s">
        <v>22</v>
      </c>
    </row>
    <row r="2134" spans="1:22" ht="14.25" hidden="1" customHeight="1" x14ac:dyDescent="0.35">
      <c r="A2134" s="1">
        <v>1007112</v>
      </c>
      <c r="B2134" s="3">
        <v>45799</v>
      </c>
      <c r="C2134" s="3">
        <v>45799</v>
      </c>
      <c r="E2134" s="1" t="s">
        <v>18</v>
      </c>
      <c r="F2134" s="1">
        <v>2</v>
      </c>
      <c r="H2134" s="1">
        <v>0</v>
      </c>
      <c r="I2134" s="1"/>
      <c r="J2134" s="2" t="s">
        <v>15</v>
      </c>
      <c r="K2134" s="1">
        <v>2</v>
      </c>
      <c r="L2134" s="1" t="s">
        <v>16</v>
      </c>
      <c r="N2134" s="2" t="s">
        <v>22</v>
      </c>
    </row>
    <row r="2135" spans="1:22" ht="14.25" customHeight="1" x14ac:dyDescent="0.35">
      <c r="A2135" s="1">
        <v>1005110</v>
      </c>
      <c r="B2135" s="3">
        <v>45791</v>
      </c>
      <c r="C2135" s="3">
        <v>45800</v>
      </c>
      <c r="D2135" s="3">
        <v>45803</v>
      </c>
      <c r="E2135" s="1" t="s">
        <v>21</v>
      </c>
      <c r="F2135" s="1">
        <v>3</v>
      </c>
      <c r="G2135" s="1" t="s">
        <v>23</v>
      </c>
      <c r="H2135" s="1">
        <v>0</v>
      </c>
      <c r="I2135" s="1">
        <f t="shared" ref="I2135:I2148" si="552">H2135/100</f>
        <v>0</v>
      </c>
      <c r="J2135" s="1" t="s">
        <v>24</v>
      </c>
      <c r="K2135" s="1">
        <v>2</v>
      </c>
      <c r="L2135" s="1" t="s">
        <v>19</v>
      </c>
      <c r="M2135" s="1" t="b">
        <v>0</v>
      </c>
      <c r="N2135" s="2" t="s">
        <v>17</v>
      </c>
      <c r="O2135">
        <f t="shared" ref="O2135:O2148" si="553">C2135-B2135</f>
        <v>9</v>
      </c>
      <c r="P2135">
        <f t="shared" ref="P2135:P2148" si="554">D2135-C2135</f>
        <v>3</v>
      </c>
      <c r="Q2135">
        <f>IF(G2135="B",VLOOKUP(F2135,room_rates!$A$2:$G$8,3,FALSE),IF(G2135="P",VLOOKUP(F2135,room_rates!$A$2:$G$8,6,FALSE),IF(G2135="M",VLOOKUP(F2135,room_rates!$A$2:$G$8,7,FALSE),"")))</f>
        <v>220</v>
      </c>
      <c r="R2135">
        <f t="shared" ref="R2135:R2148" si="555">Q2135*(H2135/100)</f>
        <v>0</v>
      </c>
      <c r="S2135">
        <f>IF(J2135="Online Travel Agency",VLOOKUP(F2135,room_rates!$A$2:$G$8,3,FALSE)*15%,0)</f>
        <v>33</v>
      </c>
      <c r="T2135">
        <f t="shared" ref="T2135:T2148" si="556">IF(M2135=TRUE, Q2135*1%,0)</f>
        <v>0</v>
      </c>
      <c r="U2135">
        <f t="shared" ref="U2135:U2148" si="557">(Q2135-R2135-S2135-T2135)*V2135</f>
        <v>1122</v>
      </c>
      <c r="V2135">
        <f t="shared" ref="V2135:V2148" si="558">K2135*P2135</f>
        <v>6</v>
      </c>
    </row>
    <row r="2136" spans="1:22" ht="14.25" customHeight="1" x14ac:dyDescent="0.35">
      <c r="A2136" s="1">
        <v>1005181</v>
      </c>
      <c r="B2136" s="3">
        <v>45792</v>
      </c>
      <c r="C2136" s="3">
        <v>45800</v>
      </c>
      <c r="D2136" s="3">
        <v>45802</v>
      </c>
      <c r="E2136" s="1" t="s">
        <v>21</v>
      </c>
      <c r="F2136" s="1">
        <v>5</v>
      </c>
      <c r="G2136" s="1" t="s">
        <v>23</v>
      </c>
      <c r="H2136" s="1">
        <v>0</v>
      </c>
      <c r="I2136" s="1">
        <f t="shared" si="552"/>
        <v>0</v>
      </c>
      <c r="J2136" s="1" t="s">
        <v>24</v>
      </c>
      <c r="K2136" s="1">
        <v>1</v>
      </c>
      <c r="L2136" s="1" t="s">
        <v>19</v>
      </c>
      <c r="M2136" s="1" t="b">
        <v>0</v>
      </c>
      <c r="N2136" s="2" t="s">
        <v>17</v>
      </c>
      <c r="O2136">
        <f t="shared" si="553"/>
        <v>8</v>
      </c>
      <c r="P2136">
        <f t="shared" si="554"/>
        <v>2</v>
      </c>
      <c r="Q2136">
        <f>IF(G2136="B",VLOOKUP(F2136,room_rates!$A$2:$G$8,3,FALSE),IF(G2136="P",VLOOKUP(F2136,room_rates!$A$2:$G$8,6,FALSE),IF(G2136="M",VLOOKUP(F2136,room_rates!$A$2:$G$8,7,FALSE),"")))</f>
        <v>240</v>
      </c>
      <c r="R2136">
        <f t="shared" si="555"/>
        <v>0</v>
      </c>
      <c r="S2136">
        <f>IF(J2136="Online Travel Agency",VLOOKUP(F2136,room_rates!$A$2:$G$8,3,FALSE)*15%,0)</f>
        <v>36</v>
      </c>
      <c r="T2136">
        <f t="shared" si="556"/>
        <v>0</v>
      </c>
      <c r="U2136">
        <f t="shared" si="557"/>
        <v>408</v>
      </c>
      <c r="V2136">
        <f t="shared" si="558"/>
        <v>2</v>
      </c>
    </row>
    <row r="2137" spans="1:22" ht="14.25" customHeight="1" x14ac:dyDescent="0.35">
      <c r="A2137" s="1">
        <v>1005216</v>
      </c>
      <c r="B2137" s="3">
        <v>45800</v>
      </c>
      <c r="C2137" s="3">
        <v>45800</v>
      </c>
      <c r="D2137" s="3">
        <v>45805</v>
      </c>
      <c r="E2137" s="1" t="s">
        <v>18</v>
      </c>
      <c r="F2137" s="1">
        <v>2</v>
      </c>
      <c r="G2137" s="1" t="s">
        <v>23</v>
      </c>
      <c r="H2137" s="1">
        <v>0</v>
      </c>
      <c r="I2137" s="1">
        <f t="shared" si="552"/>
        <v>0</v>
      </c>
      <c r="J2137" s="1" t="s">
        <v>20</v>
      </c>
      <c r="K2137" s="1">
        <v>2</v>
      </c>
      <c r="L2137" s="1" t="s">
        <v>19</v>
      </c>
      <c r="M2137" s="1" t="b">
        <v>1</v>
      </c>
      <c r="N2137" s="2" t="s">
        <v>17</v>
      </c>
      <c r="O2137">
        <f t="shared" si="553"/>
        <v>0</v>
      </c>
      <c r="P2137">
        <f t="shared" si="554"/>
        <v>5</v>
      </c>
      <c r="Q2137">
        <f>IF(G2137="B",VLOOKUP(F2137,room_rates!$A$2:$G$8,3,FALSE),IF(G2137="P",VLOOKUP(F2137,room_rates!$A$2:$G$8,6,FALSE),IF(G2137="M",VLOOKUP(F2137,room_rates!$A$2:$G$8,7,FALSE),"")))</f>
        <v>140</v>
      </c>
      <c r="R2137">
        <f t="shared" si="555"/>
        <v>0</v>
      </c>
      <c r="S2137">
        <f>IF(J2137="Online Travel Agency",VLOOKUP(F2137,room_rates!$A$2:$G$8,3,FALSE)*15%,0)</f>
        <v>0</v>
      </c>
      <c r="T2137">
        <f t="shared" si="556"/>
        <v>1.4000000000000001</v>
      </c>
      <c r="U2137">
        <f t="shared" si="557"/>
        <v>1386</v>
      </c>
      <c r="V2137">
        <f t="shared" si="558"/>
        <v>10</v>
      </c>
    </row>
    <row r="2138" spans="1:22" ht="14.25" customHeight="1" x14ac:dyDescent="0.35">
      <c r="A2138" s="1">
        <v>1005329</v>
      </c>
      <c r="B2138" s="3">
        <v>45797</v>
      </c>
      <c r="C2138" s="3">
        <v>45800</v>
      </c>
      <c r="D2138" s="3">
        <v>45802</v>
      </c>
      <c r="E2138" s="1" t="s">
        <v>18</v>
      </c>
      <c r="F2138" s="1">
        <v>1</v>
      </c>
      <c r="G2138" s="1" t="s">
        <v>23</v>
      </c>
      <c r="H2138" s="1">
        <v>0</v>
      </c>
      <c r="I2138" s="1">
        <f t="shared" si="552"/>
        <v>0</v>
      </c>
      <c r="J2138" s="1" t="s">
        <v>15</v>
      </c>
      <c r="K2138" s="1">
        <v>2</v>
      </c>
      <c r="L2138" s="1" t="s">
        <v>19</v>
      </c>
      <c r="M2138" s="1" t="b">
        <v>0</v>
      </c>
      <c r="N2138" s="2" t="s">
        <v>17</v>
      </c>
      <c r="O2138">
        <f t="shared" si="553"/>
        <v>3</v>
      </c>
      <c r="P2138">
        <f t="shared" si="554"/>
        <v>2</v>
      </c>
      <c r="Q2138">
        <f>IF(G2138="B",VLOOKUP(F2138,room_rates!$A$2:$G$8,3,FALSE),IF(G2138="P",VLOOKUP(F2138,room_rates!$A$2:$G$8,6,FALSE),IF(G2138="M",VLOOKUP(F2138,room_rates!$A$2:$G$8,7,FALSE),"")))</f>
        <v>120</v>
      </c>
      <c r="R2138">
        <f t="shared" si="555"/>
        <v>0</v>
      </c>
      <c r="S2138">
        <f>IF(J2138="Online Travel Agency",VLOOKUP(F2138,room_rates!$A$2:$G$8,3,FALSE)*15%,0)</f>
        <v>0</v>
      </c>
      <c r="T2138">
        <f t="shared" si="556"/>
        <v>0</v>
      </c>
      <c r="U2138">
        <f t="shared" si="557"/>
        <v>480</v>
      </c>
      <c r="V2138">
        <f t="shared" si="558"/>
        <v>4</v>
      </c>
    </row>
    <row r="2139" spans="1:22" ht="14.25" customHeight="1" x14ac:dyDescent="0.35">
      <c r="A2139" s="1">
        <v>1005353</v>
      </c>
      <c r="B2139" s="3">
        <v>45800</v>
      </c>
      <c r="C2139" s="3">
        <v>45800</v>
      </c>
      <c r="D2139" s="3">
        <v>45806</v>
      </c>
      <c r="E2139" s="1" t="s">
        <v>18</v>
      </c>
      <c r="F2139" s="1">
        <v>2</v>
      </c>
      <c r="G2139" s="1" t="s">
        <v>23</v>
      </c>
      <c r="H2139" s="1">
        <v>0</v>
      </c>
      <c r="I2139" s="1">
        <f t="shared" si="552"/>
        <v>0</v>
      </c>
      <c r="J2139" s="1" t="s">
        <v>20</v>
      </c>
      <c r="K2139" s="1">
        <v>3</v>
      </c>
      <c r="L2139" s="1" t="s">
        <v>16</v>
      </c>
      <c r="M2139" s="1" t="b">
        <v>1</v>
      </c>
      <c r="N2139" s="2" t="s">
        <v>17</v>
      </c>
      <c r="O2139">
        <f t="shared" si="553"/>
        <v>0</v>
      </c>
      <c r="P2139">
        <f t="shared" si="554"/>
        <v>6</v>
      </c>
      <c r="Q2139">
        <f>IF(G2139="B",VLOOKUP(F2139,room_rates!$A$2:$G$8,3,FALSE),IF(G2139="P",VLOOKUP(F2139,room_rates!$A$2:$G$8,6,FALSE),IF(G2139="M",VLOOKUP(F2139,room_rates!$A$2:$G$8,7,FALSE),"")))</f>
        <v>140</v>
      </c>
      <c r="R2139">
        <f t="shared" si="555"/>
        <v>0</v>
      </c>
      <c r="S2139">
        <f>IF(J2139="Online Travel Agency",VLOOKUP(F2139,room_rates!$A$2:$G$8,3,FALSE)*15%,0)</f>
        <v>0</v>
      </c>
      <c r="T2139">
        <f t="shared" si="556"/>
        <v>1.4000000000000001</v>
      </c>
      <c r="U2139">
        <f t="shared" si="557"/>
        <v>2494.7999999999997</v>
      </c>
      <c r="V2139">
        <f t="shared" si="558"/>
        <v>18</v>
      </c>
    </row>
    <row r="2140" spans="1:22" ht="14.25" customHeight="1" x14ac:dyDescent="0.35">
      <c r="A2140" s="1">
        <v>1005444</v>
      </c>
      <c r="B2140" s="3">
        <v>45790</v>
      </c>
      <c r="C2140" s="3">
        <v>45800</v>
      </c>
      <c r="D2140" s="3">
        <v>45801</v>
      </c>
      <c r="E2140" s="1" t="s">
        <v>18</v>
      </c>
      <c r="F2140" s="1">
        <v>1</v>
      </c>
      <c r="G2140" s="1" t="s">
        <v>23</v>
      </c>
      <c r="H2140" s="1">
        <v>0</v>
      </c>
      <c r="I2140" s="1">
        <f t="shared" si="552"/>
        <v>0</v>
      </c>
      <c r="J2140" s="1" t="s">
        <v>24</v>
      </c>
      <c r="K2140" s="1">
        <v>1</v>
      </c>
      <c r="L2140" s="1" t="s">
        <v>19</v>
      </c>
      <c r="M2140" s="1" t="b">
        <v>1</v>
      </c>
      <c r="N2140" s="2" t="s">
        <v>17</v>
      </c>
      <c r="O2140">
        <f t="shared" si="553"/>
        <v>10</v>
      </c>
      <c r="P2140">
        <f t="shared" si="554"/>
        <v>1</v>
      </c>
      <c r="Q2140">
        <f>IF(G2140="B",VLOOKUP(F2140,room_rates!$A$2:$G$8,3,FALSE),IF(G2140="P",VLOOKUP(F2140,room_rates!$A$2:$G$8,6,FALSE),IF(G2140="M",VLOOKUP(F2140,room_rates!$A$2:$G$8,7,FALSE),"")))</f>
        <v>120</v>
      </c>
      <c r="R2140">
        <f t="shared" si="555"/>
        <v>0</v>
      </c>
      <c r="S2140">
        <f>IF(J2140="Online Travel Agency",VLOOKUP(F2140,room_rates!$A$2:$G$8,3,FALSE)*15%,0)</f>
        <v>18</v>
      </c>
      <c r="T2140">
        <f t="shared" si="556"/>
        <v>1.2</v>
      </c>
      <c r="U2140">
        <f t="shared" si="557"/>
        <v>100.8</v>
      </c>
      <c r="V2140">
        <f t="shared" si="558"/>
        <v>1</v>
      </c>
    </row>
    <row r="2141" spans="1:22" ht="14.25" customHeight="1" x14ac:dyDescent="0.35">
      <c r="A2141" s="1">
        <v>1005654</v>
      </c>
      <c r="B2141" s="3">
        <v>45771</v>
      </c>
      <c r="C2141" s="3">
        <v>45800</v>
      </c>
      <c r="D2141" s="3">
        <v>45802</v>
      </c>
      <c r="E2141" s="1" t="s">
        <v>18</v>
      </c>
      <c r="F2141" s="1">
        <v>1</v>
      </c>
      <c r="G2141" s="1" t="s">
        <v>23</v>
      </c>
      <c r="H2141" s="1">
        <v>0</v>
      </c>
      <c r="I2141" s="1">
        <f t="shared" si="552"/>
        <v>0</v>
      </c>
      <c r="J2141" s="1" t="s">
        <v>15</v>
      </c>
      <c r="K2141" s="1">
        <v>2</v>
      </c>
      <c r="L2141" s="1" t="s">
        <v>19</v>
      </c>
      <c r="M2141" s="1" t="b">
        <v>0</v>
      </c>
      <c r="N2141" s="2" t="s">
        <v>17</v>
      </c>
      <c r="O2141">
        <f t="shared" si="553"/>
        <v>29</v>
      </c>
      <c r="P2141">
        <f t="shared" si="554"/>
        <v>2</v>
      </c>
      <c r="Q2141">
        <f>IF(G2141="B",VLOOKUP(F2141,room_rates!$A$2:$G$8,3,FALSE),IF(G2141="P",VLOOKUP(F2141,room_rates!$A$2:$G$8,6,FALSE),IF(G2141="M",VLOOKUP(F2141,room_rates!$A$2:$G$8,7,FALSE),"")))</f>
        <v>120</v>
      </c>
      <c r="R2141">
        <f t="shared" si="555"/>
        <v>0</v>
      </c>
      <c r="S2141">
        <f>IF(J2141="Online Travel Agency",VLOOKUP(F2141,room_rates!$A$2:$G$8,3,FALSE)*15%,0)</f>
        <v>0</v>
      </c>
      <c r="T2141">
        <f t="shared" si="556"/>
        <v>0</v>
      </c>
      <c r="U2141">
        <f t="shared" si="557"/>
        <v>480</v>
      </c>
      <c r="V2141">
        <f t="shared" si="558"/>
        <v>4</v>
      </c>
    </row>
    <row r="2142" spans="1:22" ht="14.25" customHeight="1" x14ac:dyDescent="0.35">
      <c r="A2142" s="1">
        <v>1005669</v>
      </c>
      <c r="B2142" s="3">
        <v>45798</v>
      </c>
      <c r="C2142" s="3">
        <v>45800</v>
      </c>
      <c r="D2142" s="3">
        <v>45807</v>
      </c>
      <c r="E2142" s="1" t="s">
        <v>18</v>
      </c>
      <c r="F2142" s="1">
        <v>1</v>
      </c>
      <c r="G2142" s="1" t="s">
        <v>23</v>
      </c>
      <c r="H2142" s="1">
        <v>0</v>
      </c>
      <c r="I2142" s="1">
        <f t="shared" si="552"/>
        <v>0</v>
      </c>
      <c r="J2142" s="1" t="s">
        <v>15</v>
      </c>
      <c r="K2142" s="1">
        <v>3</v>
      </c>
      <c r="L2142" s="1" t="s">
        <v>16</v>
      </c>
      <c r="M2142" s="1" t="b">
        <v>0</v>
      </c>
      <c r="N2142" s="2" t="s">
        <v>17</v>
      </c>
      <c r="O2142">
        <f t="shared" si="553"/>
        <v>2</v>
      </c>
      <c r="P2142">
        <f t="shared" si="554"/>
        <v>7</v>
      </c>
      <c r="Q2142">
        <f>IF(G2142="B",VLOOKUP(F2142,room_rates!$A$2:$G$8,3,FALSE),IF(G2142="P",VLOOKUP(F2142,room_rates!$A$2:$G$8,6,FALSE),IF(G2142="M",VLOOKUP(F2142,room_rates!$A$2:$G$8,7,FALSE),"")))</f>
        <v>120</v>
      </c>
      <c r="R2142">
        <f t="shared" si="555"/>
        <v>0</v>
      </c>
      <c r="S2142">
        <f>IF(J2142="Online Travel Agency",VLOOKUP(F2142,room_rates!$A$2:$G$8,3,FALSE)*15%,0)</f>
        <v>0</v>
      </c>
      <c r="T2142">
        <f t="shared" si="556"/>
        <v>0</v>
      </c>
      <c r="U2142">
        <f t="shared" si="557"/>
        <v>2520</v>
      </c>
      <c r="V2142">
        <f t="shared" si="558"/>
        <v>21</v>
      </c>
    </row>
    <row r="2143" spans="1:22" ht="14.25" customHeight="1" x14ac:dyDescent="0.35">
      <c r="A2143" s="1">
        <v>1005700</v>
      </c>
      <c r="B2143" s="3">
        <v>45787</v>
      </c>
      <c r="C2143" s="3">
        <v>45800</v>
      </c>
      <c r="D2143" s="3">
        <v>45806</v>
      </c>
      <c r="E2143" s="1" t="s">
        <v>18</v>
      </c>
      <c r="F2143" s="1">
        <v>1</v>
      </c>
      <c r="G2143" s="1" t="s">
        <v>23</v>
      </c>
      <c r="H2143" s="1">
        <v>0</v>
      </c>
      <c r="I2143" s="1">
        <f t="shared" si="552"/>
        <v>0</v>
      </c>
      <c r="J2143" s="1" t="s">
        <v>24</v>
      </c>
      <c r="K2143" s="1">
        <v>3</v>
      </c>
      <c r="L2143" s="1" t="s">
        <v>16</v>
      </c>
      <c r="M2143" s="1" t="b">
        <v>0</v>
      </c>
      <c r="N2143" s="2" t="s">
        <v>17</v>
      </c>
      <c r="O2143">
        <f t="shared" si="553"/>
        <v>13</v>
      </c>
      <c r="P2143">
        <f t="shared" si="554"/>
        <v>6</v>
      </c>
      <c r="Q2143">
        <f>IF(G2143="B",VLOOKUP(F2143,room_rates!$A$2:$G$8,3,FALSE),IF(G2143="P",VLOOKUP(F2143,room_rates!$A$2:$G$8,6,FALSE),IF(G2143="M",VLOOKUP(F2143,room_rates!$A$2:$G$8,7,FALSE),"")))</f>
        <v>120</v>
      </c>
      <c r="R2143">
        <f t="shared" si="555"/>
        <v>0</v>
      </c>
      <c r="S2143">
        <f>IF(J2143="Online Travel Agency",VLOOKUP(F2143,room_rates!$A$2:$G$8,3,FALSE)*15%,0)</f>
        <v>18</v>
      </c>
      <c r="T2143">
        <f t="shared" si="556"/>
        <v>0</v>
      </c>
      <c r="U2143">
        <f t="shared" si="557"/>
        <v>1836</v>
      </c>
      <c r="V2143">
        <f t="shared" si="558"/>
        <v>18</v>
      </c>
    </row>
    <row r="2144" spans="1:22" ht="14.25" customHeight="1" x14ac:dyDescent="0.35">
      <c r="A2144" s="1">
        <v>1005730</v>
      </c>
      <c r="B2144" s="3">
        <v>45774</v>
      </c>
      <c r="C2144" s="3">
        <v>45800</v>
      </c>
      <c r="D2144" s="3">
        <v>45804</v>
      </c>
      <c r="E2144" s="1" t="s">
        <v>21</v>
      </c>
      <c r="F2144" s="1">
        <v>3</v>
      </c>
      <c r="G2144" s="1" t="s">
        <v>23</v>
      </c>
      <c r="H2144" s="1">
        <v>0</v>
      </c>
      <c r="I2144" s="1">
        <f t="shared" si="552"/>
        <v>0</v>
      </c>
      <c r="J2144" s="1" t="s">
        <v>15</v>
      </c>
      <c r="K2144" s="1">
        <v>1</v>
      </c>
      <c r="L2144" s="1" t="s">
        <v>19</v>
      </c>
      <c r="M2144" s="1" t="b">
        <v>0</v>
      </c>
      <c r="N2144" s="2" t="s">
        <v>17</v>
      </c>
      <c r="O2144">
        <f t="shared" si="553"/>
        <v>26</v>
      </c>
      <c r="P2144">
        <f t="shared" si="554"/>
        <v>4</v>
      </c>
      <c r="Q2144">
        <f>IF(G2144="B",VLOOKUP(F2144,room_rates!$A$2:$G$8,3,FALSE),IF(G2144="P",VLOOKUP(F2144,room_rates!$A$2:$G$8,6,FALSE),IF(G2144="M",VLOOKUP(F2144,room_rates!$A$2:$G$8,7,FALSE),"")))</f>
        <v>220</v>
      </c>
      <c r="R2144">
        <f t="shared" si="555"/>
        <v>0</v>
      </c>
      <c r="S2144">
        <f>IF(J2144="Online Travel Agency",VLOOKUP(F2144,room_rates!$A$2:$G$8,3,FALSE)*15%,0)</f>
        <v>0</v>
      </c>
      <c r="T2144">
        <f t="shared" si="556"/>
        <v>0</v>
      </c>
      <c r="U2144">
        <f t="shared" si="557"/>
        <v>880</v>
      </c>
      <c r="V2144">
        <f t="shared" si="558"/>
        <v>4</v>
      </c>
    </row>
    <row r="2145" spans="1:22" ht="14.25" customHeight="1" x14ac:dyDescent="0.35">
      <c r="A2145" s="1">
        <v>1005922</v>
      </c>
      <c r="B2145" s="3">
        <v>45800</v>
      </c>
      <c r="C2145" s="3">
        <v>45800</v>
      </c>
      <c r="D2145" s="3">
        <v>45802</v>
      </c>
      <c r="E2145" s="1" t="s">
        <v>18</v>
      </c>
      <c r="F2145" s="1">
        <v>1</v>
      </c>
      <c r="G2145" s="1" t="s">
        <v>23</v>
      </c>
      <c r="H2145" s="1">
        <v>0</v>
      </c>
      <c r="I2145" s="1">
        <f t="shared" si="552"/>
        <v>0</v>
      </c>
      <c r="J2145" s="1" t="s">
        <v>20</v>
      </c>
      <c r="K2145" s="1">
        <v>2</v>
      </c>
      <c r="L2145" s="1" t="s">
        <v>16</v>
      </c>
      <c r="M2145" s="1" t="b">
        <v>0</v>
      </c>
      <c r="N2145" s="2" t="s">
        <v>17</v>
      </c>
      <c r="O2145">
        <f t="shared" si="553"/>
        <v>0</v>
      </c>
      <c r="P2145">
        <f t="shared" si="554"/>
        <v>2</v>
      </c>
      <c r="Q2145">
        <f>IF(G2145="B",VLOOKUP(F2145,room_rates!$A$2:$G$8,3,FALSE),IF(G2145="P",VLOOKUP(F2145,room_rates!$A$2:$G$8,6,FALSE),IF(G2145="M",VLOOKUP(F2145,room_rates!$A$2:$G$8,7,FALSE),"")))</f>
        <v>120</v>
      </c>
      <c r="R2145">
        <f t="shared" si="555"/>
        <v>0</v>
      </c>
      <c r="S2145">
        <f>IF(J2145="Online Travel Agency",VLOOKUP(F2145,room_rates!$A$2:$G$8,3,FALSE)*15%,0)</f>
        <v>0</v>
      </c>
      <c r="T2145">
        <f t="shared" si="556"/>
        <v>0</v>
      </c>
      <c r="U2145">
        <f t="shared" si="557"/>
        <v>480</v>
      </c>
      <c r="V2145">
        <f t="shared" si="558"/>
        <v>4</v>
      </c>
    </row>
    <row r="2146" spans="1:22" ht="14.25" customHeight="1" x14ac:dyDescent="0.35">
      <c r="A2146" s="1">
        <v>1006042</v>
      </c>
      <c r="B2146" s="3">
        <v>45800</v>
      </c>
      <c r="C2146" s="3">
        <v>45800</v>
      </c>
      <c r="D2146" s="3">
        <v>45806</v>
      </c>
      <c r="E2146" s="1" t="s">
        <v>21</v>
      </c>
      <c r="F2146" s="1">
        <v>3</v>
      </c>
      <c r="G2146" s="1" t="s">
        <v>23</v>
      </c>
      <c r="H2146" s="1">
        <v>0</v>
      </c>
      <c r="I2146" s="1">
        <f t="shared" si="552"/>
        <v>0</v>
      </c>
      <c r="J2146" s="1" t="s">
        <v>20</v>
      </c>
      <c r="K2146" s="1">
        <v>1</v>
      </c>
      <c r="L2146" s="1" t="s">
        <v>19</v>
      </c>
      <c r="M2146" s="1" t="b">
        <v>0</v>
      </c>
      <c r="N2146" s="2" t="s">
        <v>17</v>
      </c>
      <c r="O2146">
        <f t="shared" si="553"/>
        <v>0</v>
      </c>
      <c r="P2146">
        <f t="shared" si="554"/>
        <v>6</v>
      </c>
      <c r="Q2146">
        <f>IF(G2146="B",VLOOKUP(F2146,room_rates!$A$2:$G$8,3,FALSE),IF(G2146="P",VLOOKUP(F2146,room_rates!$A$2:$G$8,6,FALSE),IF(G2146="M",VLOOKUP(F2146,room_rates!$A$2:$G$8,7,FALSE),"")))</f>
        <v>220</v>
      </c>
      <c r="R2146">
        <f t="shared" si="555"/>
        <v>0</v>
      </c>
      <c r="S2146">
        <f>IF(J2146="Online Travel Agency",VLOOKUP(F2146,room_rates!$A$2:$G$8,3,FALSE)*15%,0)</f>
        <v>0</v>
      </c>
      <c r="T2146">
        <f t="shared" si="556"/>
        <v>0</v>
      </c>
      <c r="U2146">
        <f t="shared" si="557"/>
        <v>1320</v>
      </c>
      <c r="V2146">
        <f t="shared" si="558"/>
        <v>6</v>
      </c>
    </row>
    <row r="2147" spans="1:22" ht="14.25" customHeight="1" x14ac:dyDescent="0.35">
      <c r="A2147" s="1">
        <v>1006250</v>
      </c>
      <c r="B2147" s="3">
        <v>45795</v>
      </c>
      <c r="C2147" s="3">
        <v>45800</v>
      </c>
      <c r="D2147" s="3">
        <v>45801</v>
      </c>
      <c r="E2147" s="1" t="s">
        <v>18</v>
      </c>
      <c r="F2147" s="1">
        <v>1</v>
      </c>
      <c r="G2147" s="1" t="s">
        <v>23</v>
      </c>
      <c r="H2147" s="1">
        <v>0</v>
      </c>
      <c r="I2147" s="1">
        <f t="shared" si="552"/>
        <v>0</v>
      </c>
      <c r="J2147" s="1" t="s">
        <v>24</v>
      </c>
      <c r="K2147" s="1">
        <v>2</v>
      </c>
      <c r="L2147" s="1" t="s">
        <v>19</v>
      </c>
      <c r="M2147" s="1" t="b">
        <v>0</v>
      </c>
      <c r="N2147" s="2" t="s">
        <v>17</v>
      </c>
      <c r="O2147">
        <f t="shared" si="553"/>
        <v>5</v>
      </c>
      <c r="P2147">
        <f t="shared" si="554"/>
        <v>1</v>
      </c>
      <c r="Q2147">
        <f>IF(G2147="B",VLOOKUP(F2147,room_rates!$A$2:$G$8,3,FALSE),IF(G2147="P",VLOOKUP(F2147,room_rates!$A$2:$G$8,6,FALSE),IF(G2147="M",VLOOKUP(F2147,room_rates!$A$2:$G$8,7,FALSE),"")))</f>
        <v>120</v>
      </c>
      <c r="R2147">
        <f t="shared" si="555"/>
        <v>0</v>
      </c>
      <c r="S2147">
        <f>IF(J2147="Online Travel Agency",VLOOKUP(F2147,room_rates!$A$2:$G$8,3,FALSE)*15%,0)</f>
        <v>18</v>
      </c>
      <c r="T2147">
        <f t="shared" si="556"/>
        <v>0</v>
      </c>
      <c r="U2147">
        <f t="shared" si="557"/>
        <v>204</v>
      </c>
      <c r="V2147">
        <f t="shared" si="558"/>
        <v>2</v>
      </c>
    </row>
    <row r="2148" spans="1:22" ht="14.25" customHeight="1" x14ac:dyDescent="0.35">
      <c r="A2148" s="1">
        <v>1006625</v>
      </c>
      <c r="B2148" s="3">
        <v>45800</v>
      </c>
      <c r="C2148" s="3">
        <v>45800</v>
      </c>
      <c r="D2148" s="3">
        <v>45804</v>
      </c>
      <c r="E2148" s="1" t="s">
        <v>18</v>
      </c>
      <c r="F2148" s="1">
        <v>1</v>
      </c>
      <c r="G2148" s="1" t="s">
        <v>23</v>
      </c>
      <c r="H2148" s="1">
        <v>0</v>
      </c>
      <c r="I2148" s="1">
        <f t="shared" si="552"/>
        <v>0</v>
      </c>
      <c r="J2148" s="1" t="s">
        <v>20</v>
      </c>
      <c r="K2148" s="1">
        <v>2</v>
      </c>
      <c r="L2148" s="1" t="s">
        <v>16</v>
      </c>
      <c r="M2148" s="1" t="b">
        <v>0</v>
      </c>
      <c r="N2148" s="2" t="s">
        <v>17</v>
      </c>
      <c r="O2148">
        <f t="shared" si="553"/>
        <v>0</v>
      </c>
      <c r="P2148">
        <f t="shared" si="554"/>
        <v>4</v>
      </c>
      <c r="Q2148">
        <f>IF(G2148="B",VLOOKUP(F2148,room_rates!$A$2:$G$8,3,FALSE),IF(G2148="P",VLOOKUP(F2148,room_rates!$A$2:$G$8,6,FALSE),IF(G2148="M",VLOOKUP(F2148,room_rates!$A$2:$G$8,7,FALSE),"")))</f>
        <v>120</v>
      </c>
      <c r="R2148">
        <f t="shared" si="555"/>
        <v>0</v>
      </c>
      <c r="S2148">
        <f>IF(J2148="Online Travel Agency",VLOOKUP(F2148,room_rates!$A$2:$G$8,3,FALSE)*15%,0)</f>
        <v>0</v>
      </c>
      <c r="T2148">
        <f t="shared" si="556"/>
        <v>0</v>
      </c>
      <c r="U2148">
        <f t="shared" si="557"/>
        <v>960</v>
      </c>
      <c r="V2148">
        <f t="shared" si="558"/>
        <v>8</v>
      </c>
    </row>
    <row r="2149" spans="1:22" ht="14.25" hidden="1" customHeight="1" x14ac:dyDescent="0.35">
      <c r="A2149" s="1">
        <v>1006898</v>
      </c>
      <c r="B2149" s="3">
        <v>45800</v>
      </c>
      <c r="C2149" s="3">
        <v>45800</v>
      </c>
      <c r="E2149" s="1" t="s">
        <v>18</v>
      </c>
      <c r="F2149" s="1">
        <v>1</v>
      </c>
      <c r="H2149" s="1">
        <v>0</v>
      </c>
      <c r="I2149" s="1"/>
      <c r="J2149" s="2" t="s">
        <v>15</v>
      </c>
      <c r="K2149" s="1">
        <v>2</v>
      </c>
      <c r="L2149" s="1" t="s">
        <v>16</v>
      </c>
      <c r="N2149" s="2" t="s">
        <v>22</v>
      </c>
    </row>
    <row r="2150" spans="1:22" ht="14.25" customHeight="1" x14ac:dyDescent="0.35">
      <c r="A2150" s="1">
        <v>1004987</v>
      </c>
      <c r="B2150" s="3">
        <v>45801</v>
      </c>
      <c r="C2150" s="3">
        <v>45801</v>
      </c>
      <c r="D2150" s="3">
        <v>45808</v>
      </c>
      <c r="E2150" s="1" t="s">
        <v>18</v>
      </c>
      <c r="F2150" s="1">
        <v>1</v>
      </c>
      <c r="G2150" s="1" t="s">
        <v>23</v>
      </c>
      <c r="H2150" s="1">
        <v>0</v>
      </c>
      <c r="I2150" s="1">
        <f t="shared" ref="I2150:I2167" si="559">H2150/100</f>
        <v>0</v>
      </c>
      <c r="J2150" s="1" t="s">
        <v>20</v>
      </c>
      <c r="K2150" s="1">
        <v>1</v>
      </c>
      <c r="L2150" s="1" t="s">
        <v>19</v>
      </c>
      <c r="M2150" s="1" t="b">
        <v>0</v>
      </c>
      <c r="N2150" s="2" t="s">
        <v>17</v>
      </c>
      <c r="O2150">
        <f t="shared" ref="O2150:O2167" si="560">C2150-B2150</f>
        <v>0</v>
      </c>
      <c r="P2150">
        <f t="shared" ref="P2150:P2167" si="561">D2150-C2150</f>
        <v>7</v>
      </c>
      <c r="Q2150">
        <f>IF(G2150="B",VLOOKUP(F2150,room_rates!$A$2:$G$8,3,FALSE),IF(G2150="P",VLOOKUP(F2150,room_rates!$A$2:$G$8,6,FALSE),IF(G2150="M",VLOOKUP(F2150,room_rates!$A$2:$G$8,7,FALSE),"")))</f>
        <v>120</v>
      </c>
      <c r="R2150">
        <f t="shared" ref="R2150:R2167" si="562">Q2150*(H2150/100)</f>
        <v>0</v>
      </c>
      <c r="S2150">
        <f>IF(J2150="Online Travel Agency",VLOOKUP(F2150,room_rates!$A$2:$G$8,3,FALSE)*15%,0)</f>
        <v>0</v>
      </c>
      <c r="T2150">
        <f t="shared" ref="T2150:T2167" si="563">IF(M2150=TRUE, Q2150*1%,0)</f>
        <v>0</v>
      </c>
      <c r="U2150">
        <f t="shared" ref="U2150:U2167" si="564">(Q2150-R2150-S2150-T2150)*V2150</f>
        <v>840</v>
      </c>
      <c r="V2150">
        <f t="shared" ref="V2150:V2167" si="565">K2150*P2150</f>
        <v>7</v>
      </c>
    </row>
    <row r="2151" spans="1:22" ht="14.25" customHeight="1" x14ac:dyDescent="0.35">
      <c r="A2151" s="1">
        <v>1005082</v>
      </c>
      <c r="B2151" s="3">
        <v>45801</v>
      </c>
      <c r="C2151" s="3">
        <v>45801</v>
      </c>
      <c r="D2151" s="3">
        <v>45808</v>
      </c>
      <c r="E2151" s="1" t="s">
        <v>18</v>
      </c>
      <c r="F2151" s="1">
        <v>1</v>
      </c>
      <c r="G2151" s="1" t="s">
        <v>23</v>
      </c>
      <c r="H2151" s="1">
        <v>0</v>
      </c>
      <c r="I2151" s="1">
        <f t="shared" si="559"/>
        <v>0</v>
      </c>
      <c r="J2151" s="1" t="s">
        <v>20</v>
      </c>
      <c r="K2151" s="1">
        <v>2</v>
      </c>
      <c r="L2151" s="1" t="s">
        <v>19</v>
      </c>
      <c r="M2151" s="1" t="b">
        <v>0</v>
      </c>
      <c r="N2151" s="2" t="s">
        <v>17</v>
      </c>
      <c r="O2151">
        <f t="shared" si="560"/>
        <v>0</v>
      </c>
      <c r="P2151">
        <f t="shared" si="561"/>
        <v>7</v>
      </c>
      <c r="Q2151">
        <f>IF(G2151="B",VLOOKUP(F2151,room_rates!$A$2:$G$8,3,FALSE),IF(G2151="P",VLOOKUP(F2151,room_rates!$A$2:$G$8,6,FALSE),IF(G2151="M",VLOOKUP(F2151,room_rates!$A$2:$G$8,7,FALSE),"")))</f>
        <v>120</v>
      </c>
      <c r="R2151">
        <f t="shared" si="562"/>
        <v>0</v>
      </c>
      <c r="S2151">
        <f>IF(J2151="Online Travel Agency",VLOOKUP(F2151,room_rates!$A$2:$G$8,3,FALSE)*15%,0)</f>
        <v>0</v>
      </c>
      <c r="T2151">
        <f t="shared" si="563"/>
        <v>0</v>
      </c>
      <c r="U2151">
        <f t="shared" si="564"/>
        <v>1680</v>
      </c>
      <c r="V2151">
        <f t="shared" si="565"/>
        <v>14</v>
      </c>
    </row>
    <row r="2152" spans="1:22" ht="14.25" customHeight="1" x14ac:dyDescent="0.35">
      <c r="A2152" s="1">
        <v>1005089</v>
      </c>
      <c r="B2152" s="3">
        <v>45801</v>
      </c>
      <c r="C2152" s="3">
        <v>45801</v>
      </c>
      <c r="D2152" s="3">
        <v>45805</v>
      </c>
      <c r="E2152" s="1" t="s">
        <v>18</v>
      </c>
      <c r="F2152" s="1">
        <v>2</v>
      </c>
      <c r="G2152" s="1" t="s">
        <v>23</v>
      </c>
      <c r="H2152" s="1">
        <v>0</v>
      </c>
      <c r="I2152" s="1">
        <f t="shared" si="559"/>
        <v>0</v>
      </c>
      <c r="J2152" s="1" t="s">
        <v>20</v>
      </c>
      <c r="K2152" s="1">
        <v>2</v>
      </c>
      <c r="L2152" s="1" t="s">
        <v>19</v>
      </c>
      <c r="M2152" s="1" t="b">
        <v>1</v>
      </c>
      <c r="N2152" s="2" t="s">
        <v>17</v>
      </c>
      <c r="O2152">
        <f t="shared" si="560"/>
        <v>0</v>
      </c>
      <c r="P2152">
        <f t="shared" si="561"/>
        <v>4</v>
      </c>
      <c r="Q2152">
        <f>IF(G2152="B",VLOOKUP(F2152,room_rates!$A$2:$G$8,3,FALSE),IF(G2152="P",VLOOKUP(F2152,room_rates!$A$2:$G$8,6,FALSE),IF(G2152="M",VLOOKUP(F2152,room_rates!$A$2:$G$8,7,FALSE),"")))</f>
        <v>140</v>
      </c>
      <c r="R2152">
        <f t="shared" si="562"/>
        <v>0</v>
      </c>
      <c r="S2152">
        <f>IF(J2152="Online Travel Agency",VLOOKUP(F2152,room_rates!$A$2:$G$8,3,FALSE)*15%,0)</f>
        <v>0</v>
      </c>
      <c r="T2152">
        <f t="shared" si="563"/>
        <v>1.4000000000000001</v>
      </c>
      <c r="U2152">
        <f t="shared" si="564"/>
        <v>1108.8</v>
      </c>
      <c r="V2152">
        <f t="shared" si="565"/>
        <v>8</v>
      </c>
    </row>
    <row r="2153" spans="1:22" ht="14.25" customHeight="1" x14ac:dyDescent="0.35">
      <c r="A2153" s="1">
        <v>1005098</v>
      </c>
      <c r="B2153" s="3">
        <v>45781</v>
      </c>
      <c r="C2153" s="3">
        <v>45801</v>
      </c>
      <c r="D2153" s="3">
        <v>45804</v>
      </c>
      <c r="E2153" s="1" t="s">
        <v>18</v>
      </c>
      <c r="F2153" s="1">
        <v>2</v>
      </c>
      <c r="G2153" s="1" t="s">
        <v>23</v>
      </c>
      <c r="H2153" s="1">
        <v>0</v>
      </c>
      <c r="I2153" s="1">
        <f t="shared" si="559"/>
        <v>0</v>
      </c>
      <c r="J2153" s="1" t="s">
        <v>24</v>
      </c>
      <c r="K2153" s="1">
        <v>2</v>
      </c>
      <c r="L2153" s="1" t="s">
        <v>19</v>
      </c>
      <c r="M2153" s="1" t="b">
        <v>0</v>
      </c>
      <c r="N2153" s="2" t="s">
        <v>17</v>
      </c>
      <c r="O2153">
        <f t="shared" si="560"/>
        <v>20</v>
      </c>
      <c r="P2153">
        <f t="shared" si="561"/>
        <v>3</v>
      </c>
      <c r="Q2153">
        <f>IF(G2153="B",VLOOKUP(F2153,room_rates!$A$2:$G$8,3,FALSE),IF(G2153="P",VLOOKUP(F2153,room_rates!$A$2:$G$8,6,FALSE),IF(G2153="M",VLOOKUP(F2153,room_rates!$A$2:$G$8,7,FALSE),"")))</f>
        <v>140</v>
      </c>
      <c r="R2153">
        <f t="shared" si="562"/>
        <v>0</v>
      </c>
      <c r="S2153">
        <f>IF(J2153="Online Travel Agency",VLOOKUP(F2153,room_rates!$A$2:$G$8,3,FALSE)*15%,0)</f>
        <v>21</v>
      </c>
      <c r="T2153">
        <f t="shared" si="563"/>
        <v>0</v>
      </c>
      <c r="U2153">
        <f t="shared" si="564"/>
        <v>714</v>
      </c>
      <c r="V2153">
        <f t="shared" si="565"/>
        <v>6</v>
      </c>
    </row>
    <row r="2154" spans="1:22" ht="14.25" customHeight="1" x14ac:dyDescent="0.35">
      <c r="A2154" s="1">
        <v>1005177</v>
      </c>
      <c r="B2154" s="3">
        <v>45778</v>
      </c>
      <c r="C2154" s="3">
        <v>45801</v>
      </c>
      <c r="D2154" s="3">
        <v>45805</v>
      </c>
      <c r="E2154" s="1" t="s">
        <v>21</v>
      </c>
      <c r="F2154" s="1">
        <v>3</v>
      </c>
      <c r="G2154" s="1" t="s">
        <v>23</v>
      </c>
      <c r="H2154" s="1">
        <v>0</v>
      </c>
      <c r="I2154" s="1">
        <f t="shared" si="559"/>
        <v>0</v>
      </c>
      <c r="J2154" s="1" t="s">
        <v>15</v>
      </c>
      <c r="K2154" s="1">
        <v>2</v>
      </c>
      <c r="L2154" s="1" t="s">
        <v>19</v>
      </c>
      <c r="M2154" s="1" t="b">
        <v>0</v>
      </c>
      <c r="N2154" s="2" t="s">
        <v>17</v>
      </c>
      <c r="O2154">
        <f t="shared" si="560"/>
        <v>23</v>
      </c>
      <c r="P2154">
        <f t="shared" si="561"/>
        <v>4</v>
      </c>
      <c r="Q2154">
        <f>IF(G2154="B",VLOOKUP(F2154,room_rates!$A$2:$G$8,3,FALSE),IF(G2154="P",VLOOKUP(F2154,room_rates!$A$2:$G$8,6,FALSE),IF(G2154="M",VLOOKUP(F2154,room_rates!$A$2:$G$8,7,FALSE),"")))</f>
        <v>220</v>
      </c>
      <c r="R2154">
        <f t="shared" si="562"/>
        <v>0</v>
      </c>
      <c r="S2154">
        <f>IF(J2154="Online Travel Agency",VLOOKUP(F2154,room_rates!$A$2:$G$8,3,FALSE)*15%,0)</f>
        <v>0</v>
      </c>
      <c r="T2154">
        <f t="shared" si="563"/>
        <v>0</v>
      </c>
      <c r="U2154">
        <f t="shared" si="564"/>
        <v>1760</v>
      </c>
      <c r="V2154">
        <f t="shared" si="565"/>
        <v>8</v>
      </c>
    </row>
    <row r="2155" spans="1:22" ht="14.25" customHeight="1" x14ac:dyDescent="0.35">
      <c r="A2155" s="1">
        <v>1005214</v>
      </c>
      <c r="B2155" s="3">
        <v>45761</v>
      </c>
      <c r="C2155" s="3">
        <v>45801</v>
      </c>
      <c r="D2155" s="3">
        <v>45808</v>
      </c>
      <c r="E2155" s="1" t="s">
        <v>21</v>
      </c>
      <c r="F2155" s="1">
        <v>3</v>
      </c>
      <c r="G2155" s="1" t="s">
        <v>23</v>
      </c>
      <c r="H2155" s="1">
        <v>0</v>
      </c>
      <c r="I2155" s="1">
        <f t="shared" si="559"/>
        <v>0</v>
      </c>
      <c r="J2155" s="1" t="s">
        <v>15</v>
      </c>
      <c r="K2155" s="1">
        <v>3</v>
      </c>
      <c r="L2155" s="1" t="s">
        <v>16</v>
      </c>
      <c r="M2155" s="1" t="b">
        <v>0</v>
      </c>
      <c r="N2155" s="2" t="s">
        <v>17</v>
      </c>
      <c r="O2155">
        <f t="shared" si="560"/>
        <v>40</v>
      </c>
      <c r="P2155">
        <f t="shared" si="561"/>
        <v>7</v>
      </c>
      <c r="Q2155">
        <f>IF(G2155="B",VLOOKUP(F2155,room_rates!$A$2:$G$8,3,FALSE),IF(G2155="P",VLOOKUP(F2155,room_rates!$A$2:$G$8,6,FALSE),IF(G2155="M",VLOOKUP(F2155,room_rates!$A$2:$G$8,7,FALSE),"")))</f>
        <v>220</v>
      </c>
      <c r="R2155">
        <f t="shared" si="562"/>
        <v>0</v>
      </c>
      <c r="S2155">
        <f>IF(J2155="Online Travel Agency",VLOOKUP(F2155,room_rates!$A$2:$G$8,3,FALSE)*15%,0)</f>
        <v>0</v>
      </c>
      <c r="T2155">
        <f t="shared" si="563"/>
        <v>0</v>
      </c>
      <c r="U2155">
        <f t="shared" si="564"/>
        <v>4620</v>
      </c>
      <c r="V2155">
        <f t="shared" si="565"/>
        <v>21</v>
      </c>
    </row>
    <row r="2156" spans="1:22" ht="14.25" customHeight="1" x14ac:dyDescent="0.35">
      <c r="A2156" s="1">
        <v>1005275</v>
      </c>
      <c r="B2156" s="3">
        <v>45801</v>
      </c>
      <c r="C2156" s="3">
        <v>45801</v>
      </c>
      <c r="D2156" s="3">
        <v>45807</v>
      </c>
      <c r="E2156" s="1" t="s">
        <v>18</v>
      </c>
      <c r="F2156" s="1">
        <v>1</v>
      </c>
      <c r="G2156" s="1" t="s">
        <v>23</v>
      </c>
      <c r="H2156" s="1">
        <v>0</v>
      </c>
      <c r="I2156" s="1">
        <f t="shared" si="559"/>
        <v>0</v>
      </c>
      <c r="J2156" s="1" t="s">
        <v>20</v>
      </c>
      <c r="K2156" s="1">
        <v>1</v>
      </c>
      <c r="L2156" s="1" t="s">
        <v>19</v>
      </c>
      <c r="M2156" s="1" t="b">
        <v>1</v>
      </c>
      <c r="N2156" s="2" t="s">
        <v>17</v>
      </c>
      <c r="O2156">
        <f t="shared" si="560"/>
        <v>0</v>
      </c>
      <c r="P2156">
        <f t="shared" si="561"/>
        <v>6</v>
      </c>
      <c r="Q2156">
        <f>IF(G2156="B",VLOOKUP(F2156,room_rates!$A$2:$G$8,3,FALSE),IF(G2156="P",VLOOKUP(F2156,room_rates!$A$2:$G$8,6,FALSE),IF(G2156="M",VLOOKUP(F2156,room_rates!$A$2:$G$8,7,FALSE),"")))</f>
        <v>120</v>
      </c>
      <c r="R2156">
        <f t="shared" si="562"/>
        <v>0</v>
      </c>
      <c r="S2156">
        <f>IF(J2156="Online Travel Agency",VLOOKUP(F2156,room_rates!$A$2:$G$8,3,FALSE)*15%,0)</f>
        <v>0</v>
      </c>
      <c r="T2156">
        <f t="shared" si="563"/>
        <v>1.2</v>
      </c>
      <c r="U2156">
        <f t="shared" si="564"/>
        <v>712.8</v>
      </c>
      <c r="V2156">
        <f t="shared" si="565"/>
        <v>6</v>
      </c>
    </row>
    <row r="2157" spans="1:22" ht="14.25" customHeight="1" x14ac:dyDescent="0.35">
      <c r="A2157" s="1">
        <v>1005430</v>
      </c>
      <c r="B2157" s="3">
        <v>45777</v>
      </c>
      <c r="C2157" s="3">
        <v>45801</v>
      </c>
      <c r="D2157" s="3">
        <v>45804</v>
      </c>
      <c r="E2157" s="1" t="s">
        <v>18</v>
      </c>
      <c r="F2157" s="1">
        <v>2</v>
      </c>
      <c r="G2157" s="1" t="s">
        <v>23</v>
      </c>
      <c r="H2157" s="1">
        <v>0</v>
      </c>
      <c r="I2157" s="1">
        <f t="shared" si="559"/>
        <v>0</v>
      </c>
      <c r="J2157" s="1" t="s">
        <v>15</v>
      </c>
      <c r="K2157" s="1">
        <v>3</v>
      </c>
      <c r="L2157" s="1" t="s">
        <v>16</v>
      </c>
      <c r="M2157" s="1" t="b">
        <v>0</v>
      </c>
      <c r="N2157" s="2" t="s">
        <v>17</v>
      </c>
      <c r="O2157">
        <f t="shared" si="560"/>
        <v>24</v>
      </c>
      <c r="P2157">
        <f t="shared" si="561"/>
        <v>3</v>
      </c>
      <c r="Q2157">
        <f>IF(G2157="B",VLOOKUP(F2157,room_rates!$A$2:$G$8,3,FALSE),IF(G2157="P",VLOOKUP(F2157,room_rates!$A$2:$G$8,6,FALSE),IF(G2157="M",VLOOKUP(F2157,room_rates!$A$2:$G$8,7,FALSE),"")))</f>
        <v>140</v>
      </c>
      <c r="R2157">
        <f t="shared" si="562"/>
        <v>0</v>
      </c>
      <c r="S2157">
        <f>IF(J2157="Online Travel Agency",VLOOKUP(F2157,room_rates!$A$2:$G$8,3,FALSE)*15%,0)</f>
        <v>0</v>
      </c>
      <c r="T2157">
        <f t="shared" si="563"/>
        <v>0</v>
      </c>
      <c r="U2157">
        <f t="shared" si="564"/>
        <v>1260</v>
      </c>
      <c r="V2157">
        <f t="shared" si="565"/>
        <v>9</v>
      </c>
    </row>
    <row r="2158" spans="1:22" ht="14.25" customHeight="1" x14ac:dyDescent="0.35">
      <c r="A2158" s="1">
        <v>1005649</v>
      </c>
      <c r="B2158" s="3">
        <v>45764</v>
      </c>
      <c r="C2158" s="3">
        <v>45801</v>
      </c>
      <c r="D2158" s="3">
        <v>45805</v>
      </c>
      <c r="E2158" s="1" t="s">
        <v>18</v>
      </c>
      <c r="F2158" s="1">
        <v>1</v>
      </c>
      <c r="G2158" s="1" t="s">
        <v>23</v>
      </c>
      <c r="H2158" s="1">
        <v>0</v>
      </c>
      <c r="I2158" s="1">
        <f t="shared" si="559"/>
        <v>0</v>
      </c>
      <c r="J2158" s="1" t="s">
        <v>15</v>
      </c>
      <c r="K2158" s="1">
        <v>2</v>
      </c>
      <c r="L2158" s="1" t="s">
        <v>16</v>
      </c>
      <c r="M2158" s="1" t="b">
        <v>0</v>
      </c>
      <c r="N2158" s="2" t="s">
        <v>17</v>
      </c>
      <c r="O2158">
        <f t="shared" si="560"/>
        <v>37</v>
      </c>
      <c r="P2158">
        <f t="shared" si="561"/>
        <v>4</v>
      </c>
      <c r="Q2158">
        <f>IF(G2158="B",VLOOKUP(F2158,room_rates!$A$2:$G$8,3,FALSE),IF(G2158="P",VLOOKUP(F2158,room_rates!$A$2:$G$8,6,FALSE),IF(G2158="M",VLOOKUP(F2158,room_rates!$A$2:$G$8,7,FALSE),"")))</f>
        <v>120</v>
      </c>
      <c r="R2158">
        <f t="shared" si="562"/>
        <v>0</v>
      </c>
      <c r="S2158">
        <f>IF(J2158="Online Travel Agency",VLOOKUP(F2158,room_rates!$A$2:$G$8,3,FALSE)*15%,0)</f>
        <v>0</v>
      </c>
      <c r="T2158">
        <f t="shared" si="563"/>
        <v>0</v>
      </c>
      <c r="U2158">
        <f t="shared" si="564"/>
        <v>960</v>
      </c>
      <c r="V2158">
        <f t="shared" si="565"/>
        <v>8</v>
      </c>
    </row>
    <row r="2159" spans="1:22" ht="14.25" customHeight="1" x14ac:dyDescent="0.35">
      <c r="A2159" s="1">
        <v>1005759</v>
      </c>
      <c r="B2159" s="3">
        <v>45797</v>
      </c>
      <c r="C2159" s="3">
        <v>45801</v>
      </c>
      <c r="D2159" s="3">
        <v>45806</v>
      </c>
      <c r="E2159" s="1" t="s">
        <v>18</v>
      </c>
      <c r="F2159" s="1">
        <v>1</v>
      </c>
      <c r="G2159" s="1" t="s">
        <v>23</v>
      </c>
      <c r="H2159" s="1">
        <v>0</v>
      </c>
      <c r="I2159" s="1">
        <f t="shared" si="559"/>
        <v>0</v>
      </c>
      <c r="J2159" s="1" t="s">
        <v>15</v>
      </c>
      <c r="K2159" s="1">
        <v>2</v>
      </c>
      <c r="L2159" s="1" t="s">
        <v>19</v>
      </c>
      <c r="M2159" s="1" t="b">
        <v>0</v>
      </c>
      <c r="N2159" s="2" t="s">
        <v>17</v>
      </c>
      <c r="O2159">
        <f t="shared" si="560"/>
        <v>4</v>
      </c>
      <c r="P2159">
        <f t="shared" si="561"/>
        <v>5</v>
      </c>
      <c r="Q2159">
        <f>IF(G2159="B",VLOOKUP(F2159,room_rates!$A$2:$G$8,3,FALSE),IF(G2159="P",VLOOKUP(F2159,room_rates!$A$2:$G$8,6,FALSE),IF(G2159="M",VLOOKUP(F2159,room_rates!$A$2:$G$8,7,FALSE),"")))</f>
        <v>120</v>
      </c>
      <c r="R2159">
        <f t="shared" si="562"/>
        <v>0</v>
      </c>
      <c r="S2159">
        <f>IF(J2159="Online Travel Agency",VLOOKUP(F2159,room_rates!$A$2:$G$8,3,FALSE)*15%,0)</f>
        <v>0</v>
      </c>
      <c r="T2159">
        <f t="shared" si="563"/>
        <v>0</v>
      </c>
      <c r="U2159">
        <f t="shared" si="564"/>
        <v>1200</v>
      </c>
      <c r="V2159">
        <f t="shared" si="565"/>
        <v>10</v>
      </c>
    </row>
    <row r="2160" spans="1:22" ht="14.25" customHeight="1" x14ac:dyDescent="0.35">
      <c r="A2160" s="1">
        <v>1005852</v>
      </c>
      <c r="B2160" s="3">
        <v>45790</v>
      </c>
      <c r="C2160" s="3">
        <v>45801</v>
      </c>
      <c r="D2160" s="3">
        <v>45807</v>
      </c>
      <c r="E2160" s="1" t="s">
        <v>21</v>
      </c>
      <c r="F2160" s="1">
        <v>3</v>
      </c>
      <c r="G2160" s="1" t="s">
        <v>23</v>
      </c>
      <c r="H2160" s="1">
        <v>0</v>
      </c>
      <c r="I2160" s="1">
        <f t="shared" si="559"/>
        <v>0</v>
      </c>
      <c r="J2160" s="1" t="s">
        <v>24</v>
      </c>
      <c r="K2160" s="1">
        <v>2</v>
      </c>
      <c r="L2160" s="1" t="s">
        <v>16</v>
      </c>
      <c r="M2160" s="1" t="b">
        <v>0</v>
      </c>
      <c r="N2160" s="2" t="s">
        <v>17</v>
      </c>
      <c r="O2160">
        <f t="shared" si="560"/>
        <v>11</v>
      </c>
      <c r="P2160">
        <f t="shared" si="561"/>
        <v>6</v>
      </c>
      <c r="Q2160">
        <f>IF(G2160="B",VLOOKUP(F2160,room_rates!$A$2:$G$8,3,FALSE),IF(G2160="P",VLOOKUP(F2160,room_rates!$A$2:$G$8,6,FALSE),IF(G2160="M",VLOOKUP(F2160,room_rates!$A$2:$G$8,7,FALSE),"")))</f>
        <v>220</v>
      </c>
      <c r="R2160">
        <f t="shared" si="562"/>
        <v>0</v>
      </c>
      <c r="S2160">
        <f>IF(J2160="Online Travel Agency",VLOOKUP(F2160,room_rates!$A$2:$G$8,3,FALSE)*15%,0)</f>
        <v>33</v>
      </c>
      <c r="T2160">
        <f t="shared" si="563"/>
        <v>0</v>
      </c>
      <c r="U2160">
        <f t="shared" si="564"/>
        <v>2244</v>
      </c>
      <c r="V2160">
        <f t="shared" si="565"/>
        <v>12</v>
      </c>
    </row>
    <row r="2161" spans="1:22" ht="14.25" customHeight="1" x14ac:dyDescent="0.35">
      <c r="A2161" s="1">
        <v>1006026</v>
      </c>
      <c r="B2161" s="3">
        <v>45801</v>
      </c>
      <c r="C2161" s="3">
        <v>45801</v>
      </c>
      <c r="D2161" s="3">
        <v>45802</v>
      </c>
      <c r="E2161" s="1" t="s">
        <v>18</v>
      </c>
      <c r="F2161" s="1">
        <v>2</v>
      </c>
      <c r="G2161" s="1" t="s">
        <v>23</v>
      </c>
      <c r="H2161" s="1">
        <v>0</v>
      </c>
      <c r="I2161" s="1">
        <f t="shared" si="559"/>
        <v>0</v>
      </c>
      <c r="J2161" s="1" t="s">
        <v>20</v>
      </c>
      <c r="K2161" s="1">
        <v>2</v>
      </c>
      <c r="L2161" s="1" t="s">
        <v>19</v>
      </c>
      <c r="M2161" s="1" t="b">
        <v>0</v>
      </c>
      <c r="N2161" s="2" t="s">
        <v>17</v>
      </c>
      <c r="O2161">
        <f t="shared" si="560"/>
        <v>0</v>
      </c>
      <c r="P2161">
        <f t="shared" si="561"/>
        <v>1</v>
      </c>
      <c r="Q2161">
        <f>IF(G2161="B",VLOOKUP(F2161,room_rates!$A$2:$G$8,3,FALSE),IF(G2161="P",VLOOKUP(F2161,room_rates!$A$2:$G$8,6,FALSE),IF(G2161="M",VLOOKUP(F2161,room_rates!$A$2:$G$8,7,FALSE),"")))</f>
        <v>140</v>
      </c>
      <c r="R2161">
        <f t="shared" si="562"/>
        <v>0</v>
      </c>
      <c r="S2161">
        <f>IF(J2161="Online Travel Agency",VLOOKUP(F2161,room_rates!$A$2:$G$8,3,FALSE)*15%,0)</f>
        <v>0</v>
      </c>
      <c r="T2161">
        <f t="shared" si="563"/>
        <v>0</v>
      </c>
      <c r="U2161">
        <f t="shared" si="564"/>
        <v>280</v>
      </c>
      <c r="V2161">
        <f t="shared" si="565"/>
        <v>2</v>
      </c>
    </row>
    <row r="2162" spans="1:22" ht="14.25" customHeight="1" x14ac:dyDescent="0.35">
      <c r="A2162" s="1">
        <v>1006089</v>
      </c>
      <c r="B2162" s="3">
        <v>45793</v>
      </c>
      <c r="C2162" s="3">
        <v>45801</v>
      </c>
      <c r="D2162" s="3">
        <v>45804</v>
      </c>
      <c r="E2162" s="1" t="s">
        <v>21</v>
      </c>
      <c r="F2162" s="1">
        <v>3</v>
      </c>
      <c r="G2162" s="1" t="s">
        <v>23</v>
      </c>
      <c r="H2162" s="1">
        <v>0</v>
      </c>
      <c r="I2162" s="1">
        <f t="shared" si="559"/>
        <v>0</v>
      </c>
      <c r="J2162" s="1" t="s">
        <v>24</v>
      </c>
      <c r="K2162" s="1">
        <v>2</v>
      </c>
      <c r="L2162" s="1" t="s">
        <v>19</v>
      </c>
      <c r="M2162" s="1" t="b">
        <v>0</v>
      </c>
      <c r="N2162" s="2" t="s">
        <v>17</v>
      </c>
      <c r="O2162">
        <f t="shared" si="560"/>
        <v>8</v>
      </c>
      <c r="P2162">
        <f t="shared" si="561"/>
        <v>3</v>
      </c>
      <c r="Q2162">
        <f>IF(G2162="B",VLOOKUP(F2162,room_rates!$A$2:$G$8,3,FALSE),IF(G2162="P",VLOOKUP(F2162,room_rates!$A$2:$G$8,6,FALSE),IF(G2162="M",VLOOKUP(F2162,room_rates!$A$2:$G$8,7,FALSE),"")))</f>
        <v>220</v>
      </c>
      <c r="R2162">
        <f t="shared" si="562"/>
        <v>0</v>
      </c>
      <c r="S2162">
        <f>IF(J2162="Online Travel Agency",VLOOKUP(F2162,room_rates!$A$2:$G$8,3,FALSE)*15%,0)</f>
        <v>33</v>
      </c>
      <c r="T2162">
        <f t="shared" si="563"/>
        <v>0</v>
      </c>
      <c r="U2162">
        <f t="shared" si="564"/>
        <v>1122</v>
      </c>
      <c r="V2162">
        <f t="shared" si="565"/>
        <v>6</v>
      </c>
    </row>
    <row r="2163" spans="1:22" ht="14.25" customHeight="1" x14ac:dyDescent="0.35">
      <c r="A2163" s="1">
        <v>1006352</v>
      </c>
      <c r="B2163" s="3">
        <v>45762</v>
      </c>
      <c r="C2163" s="3">
        <v>45801</v>
      </c>
      <c r="D2163" s="3">
        <v>45806</v>
      </c>
      <c r="E2163" s="1" t="s">
        <v>21</v>
      </c>
      <c r="F2163" s="1">
        <v>3</v>
      </c>
      <c r="G2163" s="1" t="s">
        <v>23</v>
      </c>
      <c r="H2163" s="1">
        <v>0</v>
      </c>
      <c r="I2163" s="1">
        <f t="shared" si="559"/>
        <v>0</v>
      </c>
      <c r="J2163" s="1" t="s">
        <v>15</v>
      </c>
      <c r="K2163" s="1">
        <v>3</v>
      </c>
      <c r="L2163" s="1" t="s">
        <v>16</v>
      </c>
      <c r="M2163" s="1" t="b">
        <v>0</v>
      </c>
      <c r="N2163" s="2" t="s">
        <v>17</v>
      </c>
      <c r="O2163">
        <f t="shared" si="560"/>
        <v>39</v>
      </c>
      <c r="P2163">
        <f t="shared" si="561"/>
        <v>5</v>
      </c>
      <c r="Q2163">
        <f>IF(G2163="B",VLOOKUP(F2163,room_rates!$A$2:$G$8,3,FALSE),IF(G2163="P",VLOOKUP(F2163,room_rates!$A$2:$G$8,6,FALSE),IF(G2163="M",VLOOKUP(F2163,room_rates!$A$2:$G$8,7,FALSE),"")))</f>
        <v>220</v>
      </c>
      <c r="R2163">
        <f t="shared" si="562"/>
        <v>0</v>
      </c>
      <c r="S2163">
        <f>IF(J2163="Online Travel Agency",VLOOKUP(F2163,room_rates!$A$2:$G$8,3,FALSE)*15%,0)</f>
        <v>0</v>
      </c>
      <c r="T2163">
        <f t="shared" si="563"/>
        <v>0</v>
      </c>
      <c r="U2163">
        <f t="shared" si="564"/>
        <v>3300</v>
      </c>
      <c r="V2163">
        <f t="shared" si="565"/>
        <v>15</v>
      </c>
    </row>
    <row r="2164" spans="1:22" ht="14.25" customHeight="1" x14ac:dyDescent="0.35">
      <c r="A2164" s="1">
        <v>1006542</v>
      </c>
      <c r="B2164" s="3">
        <v>45801</v>
      </c>
      <c r="C2164" s="3">
        <v>45801</v>
      </c>
      <c r="D2164" s="3">
        <v>45802</v>
      </c>
      <c r="E2164" s="1" t="s">
        <v>18</v>
      </c>
      <c r="F2164" s="1">
        <v>1</v>
      </c>
      <c r="G2164" s="1" t="s">
        <v>23</v>
      </c>
      <c r="H2164" s="1">
        <v>0</v>
      </c>
      <c r="I2164" s="1">
        <f t="shared" si="559"/>
        <v>0</v>
      </c>
      <c r="J2164" s="1" t="s">
        <v>20</v>
      </c>
      <c r="K2164" s="1">
        <v>2</v>
      </c>
      <c r="L2164" s="1" t="s">
        <v>16</v>
      </c>
      <c r="M2164" s="1" t="b">
        <v>0</v>
      </c>
      <c r="N2164" s="2" t="s">
        <v>17</v>
      </c>
      <c r="O2164">
        <f t="shared" si="560"/>
        <v>0</v>
      </c>
      <c r="P2164">
        <f t="shared" si="561"/>
        <v>1</v>
      </c>
      <c r="Q2164">
        <f>IF(G2164="B",VLOOKUP(F2164,room_rates!$A$2:$G$8,3,FALSE),IF(G2164="P",VLOOKUP(F2164,room_rates!$A$2:$G$8,6,FALSE),IF(G2164="M",VLOOKUP(F2164,room_rates!$A$2:$G$8,7,FALSE),"")))</f>
        <v>120</v>
      </c>
      <c r="R2164">
        <f t="shared" si="562"/>
        <v>0</v>
      </c>
      <c r="S2164">
        <f>IF(J2164="Online Travel Agency",VLOOKUP(F2164,room_rates!$A$2:$G$8,3,FALSE)*15%,0)</f>
        <v>0</v>
      </c>
      <c r="T2164">
        <f t="shared" si="563"/>
        <v>0</v>
      </c>
      <c r="U2164">
        <f t="shared" si="564"/>
        <v>240</v>
      </c>
      <c r="V2164">
        <f t="shared" si="565"/>
        <v>2</v>
      </c>
    </row>
    <row r="2165" spans="1:22" ht="14.25" customHeight="1" x14ac:dyDescent="0.35">
      <c r="A2165" s="1">
        <v>1006643</v>
      </c>
      <c r="B2165" s="3">
        <v>45796</v>
      </c>
      <c r="C2165" s="3">
        <v>45801</v>
      </c>
      <c r="D2165" s="3">
        <v>45808</v>
      </c>
      <c r="E2165" s="1" t="s">
        <v>18</v>
      </c>
      <c r="F2165" s="1">
        <v>1</v>
      </c>
      <c r="G2165" s="1" t="s">
        <v>23</v>
      </c>
      <c r="H2165" s="1">
        <v>0</v>
      </c>
      <c r="I2165" s="1">
        <f t="shared" si="559"/>
        <v>0</v>
      </c>
      <c r="J2165" s="1" t="s">
        <v>15</v>
      </c>
      <c r="K2165" s="1">
        <v>3</v>
      </c>
      <c r="L2165" s="1" t="s">
        <v>16</v>
      </c>
      <c r="M2165" s="1" t="b">
        <v>0</v>
      </c>
      <c r="N2165" s="2" t="s">
        <v>17</v>
      </c>
      <c r="O2165">
        <f t="shared" si="560"/>
        <v>5</v>
      </c>
      <c r="P2165">
        <f t="shared" si="561"/>
        <v>7</v>
      </c>
      <c r="Q2165">
        <f>IF(G2165="B",VLOOKUP(F2165,room_rates!$A$2:$G$8,3,FALSE),IF(G2165="P",VLOOKUP(F2165,room_rates!$A$2:$G$8,6,FALSE),IF(G2165="M",VLOOKUP(F2165,room_rates!$A$2:$G$8,7,FALSE),"")))</f>
        <v>120</v>
      </c>
      <c r="R2165">
        <f t="shared" si="562"/>
        <v>0</v>
      </c>
      <c r="S2165">
        <f>IF(J2165="Online Travel Agency",VLOOKUP(F2165,room_rates!$A$2:$G$8,3,FALSE)*15%,0)</f>
        <v>0</v>
      </c>
      <c r="T2165">
        <f t="shared" si="563"/>
        <v>0</v>
      </c>
      <c r="U2165">
        <f t="shared" si="564"/>
        <v>2520</v>
      </c>
      <c r="V2165">
        <f t="shared" si="565"/>
        <v>21</v>
      </c>
    </row>
    <row r="2166" spans="1:22" ht="14.25" customHeight="1" x14ac:dyDescent="0.35">
      <c r="A2166" s="1">
        <v>1006716</v>
      </c>
      <c r="B2166" s="3">
        <v>45801</v>
      </c>
      <c r="C2166" s="3">
        <v>45801</v>
      </c>
      <c r="D2166" s="3">
        <v>45804</v>
      </c>
      <c r="E2166" s="1" t="s">
        <v>18</v>
      </c>
      <c r="F2166" s="1">
        <v>1</v>
      </c>
      <c r="G2166" s="1" t="s">
        <v>23</v>
      </c>
      <c r="H2166" s="1">
        <v>0</v>
      </c>
      <c r="I2166" s="1">
        <f t="shared" si="559"/>
        <v>0</v>
      </c>
      <c r="J2166" s="1" t="s">
        <v>20</v>
      </c>
      <c r="K2166" s="1">
        <v>1</v>
      </c>
      <c r="L2166" s="1" t="s">
        <v>16</v>
      </c>
      <c r="M2166" s="1" t="b">
        <v>0</v>
      </c>
      <c r="N2166" s="2" t="s">
        <v>17</v>
      </c>
      <c r="O2166">
        <f t="shared" si="560"/>
        <v>0</v>
      </c>
      <c r="P2166">
        <f t="shared" si="561"/>
        <v>3</v>
      </c>
      <c r="Q2166">
        <f>IF(G2166="B",VLOOKUP(F2166,room_rates!$A$2:$G$8,3,FALSE),IF(G2166="P",VLOOKUP(F2166,room_rates!$A$2:$G$8,6,FALSE),IF(G2166="M",VLOOKUP(F2166,room_rates!$A$2:$G$8,7,FALSE),"")))</f>
        <v>120</v>
      </c>
      <c r="R2166">
        <f t="shared" si="562"/>
        <v>0</v>
      </c>
      <c r="S2166">
        <f>IF(J2166="Online Travel Agency",VLOOKUP(F2166,room_rates!$A$2:$G$8,3,FALSE)*15%,0)</f>
        <v>0</v>
      </c>
      <c r="T2166">
        <f t="shared" si="563"/>
        <v>0</v>
      </c>
      <c r="U2166">
        <f t="shared" si="564"/>
        <v>360</v>
      </c>
      <c r="V2166">
        <f t="shared" si="565"/>
        <v>3</v>
      </c>
    </row>
    <row r="2167" spans="1:22" ht="14.25" customHeight="1" x14ac:dyDescent="0.35">
      <c r="A2167" s="1">
        <v>1006788</v>
      </c>
      <c r="B2167" s="3">
        <v>45801</v>
      </c>
      <c r="C2167" s="3">
        <v>45801</v>
      </c>
      <c r="D2167" s="3">
        <v>45808</v>
      </c>
      <c r="E2167" s="1" t="s">
        <v>21</v>
      </c>
      <c r="F2167" s="1">
        <v>4</v>
      </c>
      <c r="G2167" s="1" t="s">
        <v>23</v>
      </c>
      <c r="H2167" s="1">
        <v>0</v>
      </c>
      <c r="I2167" s="1">
        <f t="shared" si="559"/>
        <v>0</v>
      </c>
      <c r="J2167" s="1" t="s">
        <v>20</v>
      </c>
      <c r="K2167" s="1">
        <v>2</v>
      </c>
      <c r="L2167" s="1" t="s">
        <v>19</v>
      </c>
      <c r="M2167" s="1" t="b">
        <v>0</v>
      </c>
      <c r="N2167" s="2" t="s">
        <v>17</v>
      </c>
      <c r="O2167">
        <f t="shared" si="560"/>
        <v>0</v>
      </c>
      <c r="P2167">
        <f t="shared" si="561"/>
        <v>7</v>
      </c>
      <c r="Q2167">
        <f>IF(G2167="B",VLOOKUP(F2167,room_rates!$A$2:$G$8,3,FALSE),IF(G2167="P",VLOOKUP(F2167,room_rates!$A$2:$G$8,6,FALSE),IF(G2167="M",VLOOKUP(F2167,room_rates!$A$2:$G$8,7,FALSE),"")))</f>
        <v>230</v>
      </c>
      <c r="R2167">
        <f t="shared" si="562"/>
        <v>0</v>
      </c>
      <c r="S2167">
        <f>IF(J2167="Online Travel Agency",VLOOKUP(F2167,room_rates!$A$2:$G$8,3,FALSE)*15%,0)</f>
        <v>0</v>
      </c>
      <c r="T2167">
        <f t="shared" si="563"/>
        <v>0</v>
      </c>
      <c r="U2167">
        <f t="shared" si="564"/>
        <v>3220</v>
      </c>
      <c r="V2167">
        <f t="shared" si="565"/>
        <v>14</v>
      </c>
    </row>
    <row r="2168" spans="1:22" ht="14.25" hidden="1" customHeight="1" x14ac:dyDescent="0.35">
      <c r="A2168" s="1">
        <v>1006916</v>
      </c>
      <c r="B2168" s="3">
        <v>45796</v>
      </c>
      <c r="C2168" s="3">
        <v>45801</v>
      </c>
      <c r="E2168" s="1" t="s">
        <v>21</v>
      </c>
      <c r="F2168" s="1">
        <v>3</v>
      </c>
      <c r="H2168" s="1">
        <v>0</v>
      </c>
      <c r="I2168" s="1"/>
      <c r="J2168" s="2" t="s">
        <v>15</v>
      </c>
      <c r="K2168" s="1">
        <v>1</v>
      </c>
      <c r="L2168" s="1" t="s">
        <v>19</v>
      </c>
      <c r="N2168" s="2" t="s">
        <v>22</v>
      </c>
    </row>
    <row r="2169" spans="1:22" ht="14.25" hidden="1" customHeight="1" x14ac:dyDescent="0.35">
      <c r="A2169" s="1">
        <v>1006988</v>
      </c>
      <c r="B2169" s="3">
        <v>45801</v>
      </c>
      <c r="C2169" s="3">
        <v>45801</v>
      </c>
      <c r="E2169" s="1" t="s">
        <v>18</v>
      </c>
      <c r="F2169" s="1">
        <v>2</v>
      </c>
      <c r="H2169" s="1">
        <v>0</v>
      </c>
      <c r="I2169" s="1"/>
      <c r="J2169" s="2" t="s">
        <v>15</v>
      </c>
      <c r="K2169" s="1">
        <v>2</v>
      </c>
      <c r="L2169" s="1" t="s">
        <v>19</v>
      </c>
      <c r="N2169" s="2" t="s">
        <v>22</v>
      </c>
    </row>
    <row r="2170" spans="1:22" ht="14.25" hidden="1" customHeight="1" x14ac:dyDescent="0.35">
      <c r="A2170" s="1">
        <v>1007059</v>
      </c>
      <c r="B2170" s="3">
        <v>45801</v>
      </c>
      <c r="C2170" s="3">
        <v>45801</v>
      </c>
      <c r="E2170" s="1" t="s">
        <v>18</v>
      </c>
      <c r="F2170" s="1">
        <v>1</v>
      </c>
      <c r="H2170" s="1">
        <v>0</v>
      </c>
      <c r="I2170" s="1"/>
      <c r="J2170" s="2" t="s">
        <v>15</v>
      </c>
      <c r="K2170" s="1">
        <v>1</v>
      </c>
      <c r="L2170" s="1" t="s">
        <v>19</v>
      </c>
      <c r="N2170" s="2" t="s">
        <v>22</v>
      </c>
    </row>
    <row r="2171" spans="1:22" ht="14.25" hidden="1" customHeight="1" x14ac:dyDescent="0.35">
      <c r="A2171" s="1">
        <v>1007175</v>
      </c>
      <c r="B2171" s="3">
        <v>45801</v>
      </c>
      <c r="C2171" s="3">
        <v>45801</v>
      </c>
      <c r="E2171" s="1" t="s">
        <v>18</v>
      </c>
      <c r="F2171" s="1">
        <v>1</v>
      </c>
      <c r="H2171" s="1">
        <v>0</v>
      </c>
      <c r="I2171" s="1"/>
      <c r="J2171" s="2" t="s">
        <v>15</v>
      </c>
      <c r="K2171" s="1">
        <v>2</v>
      </c>
      <c r="L2171" s="1" t="s">
        <v>19</v>
      </c>
      <c r="N2171" s="2" t="s">
        <v>22</v>
      </c>
    </row>
    <row r="2172" spans="1:22" ht="14.25" customHeight="1" x14ac:dyDescent="0.35">
      <c r="A2172" s="1">
        <v>1004862</v>
      </c>
      <c r="B2172" s="3">
        <v>45793</v>
      </c>
      <c r="C2172" s="3">
        <v>45802</v>
      </c>
      <c r="D2172" s="3">
        <v>45805</v>
      </c>
      <c r="E2172" s="1" t="s">
        <v>18</v>
      </c>
      <c r="F2172" s="1">
        <v>2</v>
      </c>
      <c r="G2172" s="1" t="s">
        <v>23</v>
      </c>
      <c r="H2172" s="1">
        <v>0</v>
      </c>
      <c r="I2172" s="1">
        <f t="shared" ref="I2172:I2189" si="566">H2172/100</f>
        <v>0</v>
      </c>
      <c r="J2172" s="1" t="s">
        <v>24</v>
      </c>
      <c r="K2172" s="1">
        <v>1</v>
      </c>
      <c r="L2172" s="1" t="s">
        <v>19</v>
      </c>
      <c r="M2172" s="1" t="b">
        <v>0</v>
      </c>
      <c r="N2172" s="2" t="s">
        <v>17</v>
      </c>
      <c r="O2172">
        <f t="shared" ref="O2172:O2189" si="567">C2172-B2172</f>
        <v>9</v>
      </c>
      <c r="P2172">
        <f t="shared" ref="P2172:P2189" si="568">D2172-C2172</f>
        <v>3</v>
      </c>
      <c r="Q2172">
        <f>IF(G2172="B",VLOOKUP(F2172,room_rates!$A$2:$G$8,3,FALSE),IF(G2172="P",VLOOKUP(F2172,room_rates!$A$2:$G$8,6,FALSE),IF(G2172="M",VLOOKUP(F2172,room_rates!$A$2:$G$8,7,FALSE),"")))</f>
        <v>140</v>
      </c>
      <c r="R2172">
        <f t="shared" ref="R2172:R2189" si="569">Q2172*(H2172/100)</f>
        <v>0</v>
      </c>
      <c r="S2172">
        <f>IF(J2172="Online Travel Agency",VLOOKUP(F2172,room_rates!$A$2:$G$8,3,FALSE)*15%,0)</f>
        <v>21</v>
      </c>
      <c r="T2172">
        <f t="shared" ref="T2172:T2189" si="570">IF(M2172=TRUE, Q2172*1%,0)</f>
        <v>0</v>
      </c>
      <c r="U2172">
        <f t="shared" ref="U2172:U2189" si="571">(Q2172-R2172-S2172-T2172)*V2172</f>
        <v>357</v>
      </c>
      <c r="V2172">
        <f t="shared" ref="V2172:V2189" si="572">K2172*P2172</f>
        <v>3</v>
      </c>
    </row>
    <row r="2173" spans="1:22" ht="14.25" customHeight="1" x14ac:dyDescent="0.35">
      <c r="A2173" s="1">
        <v>1004956</v>
      </c>
      <c r="B2173" s="3">
        <v>45802</v>
      </c>
      <c r="C2173" s="3">
        <v>45802</v>
      </c>
      <c r="D2173" s="3">
        <v>45808</v>
      </c>
      <c r="E2173" s="1" t="s">
        <v>18</v>
      </c>
      <c r="F2173" s="1">
        <v>1</v>
      </c>
      <c r="G2173" s="1" t="s">
        <v>23</v>
      </c>
      <c r="H2173" s="1">
        <v>0</v>
      </c>
      <c r="I2173" s="1">
        <f t="shared" si="566"/>
        <v>0</v>
      </c>
      <c r="J2173" s="1" t="s">
        <v>20</v>
      </c>
      <c r="K2173" s="1">
        <v>1</v>
      </c>
      <c r="L2173" s="1" t="s">
        <v>16</v>
      </c>
      <c r="M2173" s="1" t="b">
        <v>0</v>
      </c>
      <c r="N2173" s="2" t="s">
        <v>17</v>
      </c>
      <c r="O2173">
        <f t="shared" si="567"/>
        <v>0</v>
      </c>
      <c r="P2173">
        <f t="shared" si="568"/>
        <v>6</v>
      </c>
      <c r="Q2173">
        <f>IF(G2173="B",VLOOKUP(F2173,room_rates!$A$2:$G$8,3,FALSE),IF(G2173="P",VLOOKUP(F2173,room_rates!$A$2:$G$8,6,FALSE),IF(G2173="M",VLOOKUP(F2173,room_rates!$A$2:$G$8,7,FALSE),"")))</f>
        <v>120</v>
      </c>
      <c r="R2173">
        <f t="shared" si="569"/>
        <v>0</v>
      </c>
      <c r="S2173">
        <f>IF(J2173="Online Travel Agency",VLOOKUP(F2173,room_rates!$A$2:$G$8,3,FALSE)*15%,0)</f>
        <v>0</v>
      </c>
      <c r="T2173">
        <f t="shared" si="570"/>
        <v>0</v>
      </c>
      <c r="U2173">
        <f t="shared" si="571"/>
        <v>720</v>
      </c>
      <c r="V2173">
        <f t="shared" si="572"/>
        <v>6</v>
      </c>
    </row>
    <row r="2174" spans="1:22" ht="14.25" customHeight="1" x14ac:dyDescent="0.35">
      <c r="A2174" s="1">
        <v>1005006</v>
      </c>
      <c r="B2174" s="3">
        <v>45785</v>
      </c>
      <c r="C2174" s="3">
        <v>45802</v>
      </c>
      <c r="D2174" s="3">
        <v>45808</v>
      </c>
      <c r="E2174" s="1" t="s">
        <v>18</v>
      </c>
      <c r="F2174" s="1">
        <v>1</v>
      </c>
      <c r="G2174" s="1" t="s">
        <v>23</v>
      </c>
      <c r="H2174" s="1">
        <v>0</v>
      </c>
      <c r="I2174" s="1">
        <f t="shared" si="566"/>
        <v>0</v>
      </c>
      <c r="J2174" s="1" t="s">
        <v>15</v>
      </c>
      <c r="K2174" s="1">
        <v>2</v>
      </c>
      <c r="L2174" s="1" t="s">
        <v>19</v>
      </c>
      <c r="M2174" s="1" t="b">
        <v>0</v>
      </c>
      <c r="N2174" s="2" t="s">
        <v>17</v>
      </c>
      <c r="O2174">
        <f t="shared" si="567"/>
        <v>17</v>
      </c>
      <c r="P2174">
        <f t="shared" si="568"/>
        <v>6</v>
      </c>
      <c r="Q2174">
        <f>IF(G2174="B",VLOOKUP(F2174,room_rates!$A$2:$G$8,3,FALSE),IF(G2174="P",VLOOKUP(F2174,room_rates!$A$2:$G$8,6,FALSE),IF(G2174="M",VLOOKUP(F2174,room_rates!$A$2:$G$8,7,FALSE),"")))</f>
        <v>120</v>
      </c>
      <c r="R2174">
        <f t="shared" si="569"/>
        <v>0</v>
      </c>
      <c r="S2174">
        <f>IF(J2174="Online Travel Agency",VLOOKUP(F2174,room_rates!$A$2:$G$8,3,FALSE)*15%,0)</f>
        <v>0</v>
      </c>
      <c r="T2174">
        <f t="shared" si="570"/>
        <v>0</v>
      </c>
      <c r="U2174">
        <f t="shared" si="571"/>
        <v>1440</v>
      </c>
      <c r="V2174">
        <f t="shared" si="572"/>
        <v>12</v>
      </c>
    </row>
    <row r="2175" spans="1:22" ht="14.25" customHeight="1" x14ac:dyDescent="0.35">
      <c r="A2175" s="1">
        <v>1005207</v>
      </c>
      <c r="B2175" s="3">
        <v>45793</v>
      </c>
      <c r="C2175" s="3">
        <v>45802</v>
      </c>
      <c r="D2175" s="3">
        <v>45807</v>
      </c>
      <c r="E2175" s="1" t="s">
        <v>21</v>
      </c>
      <c r="F2175" s="1">
        <v>3</v>
      </c>
      <c r="G2175" s="1" t="s">
        <v>23</v>
      </c>
      <c r="H2175" s="1">
        <v>0</v>
      </c>
      <c r="I2175" s="1">
        <f t="shared" si="566"/>
        <v>0</v>
      </c>
      <c r="J2175" s="1" t="s">
        <v>15</v>
      </c>
      <c r="K2175" s="1">
        <v>1</v>
      </c>
      <c r="L2175" s="1" t="s">
        <v>19</v>
      </c>
      <c r="M2175" s="1" t="b">
        <v>0</v>
      </c>
      <c r="N2175" s="2" t="s">
        <v>17</v>
      </c>
      <c r="O2175">
        <f t="shared" si="567"/>
        <v>9</v>
      </c>
      <c r="P2175">
        <f t="shared" si="568"/>
        <v>5</v>
      </c>
      <c r="Q2175">
        <f>IF(G2175="B",VLOOKUP(F2175,room_rates!$A$2:$G$8,3,FALSE),IF(G2175="P",VLOOKUP(F2175,room_rates!$A$2:$G$8,6,FALSE),IF(G2175="M",VLOOKUP(F2175,room_rates!$A$2:$G$8,7,FALSE),"")))</f>
        <v>220</v>
      </c>
      <c r="R2175">
        <f t="shared" si="569"/>
        <v>0</v>
      </c>
      <c r="S2175">
        <f>IF(J2175="Online Travel Agency",VLOOKUP(F2175,room_rates!$A$2:$G$8,3,FALSE)*15%,0)</f>
        <v>0</v>
      </c>
      <c r="T2175">
        <f t="shared" si="570"/>
        <v>0</v>
      </c>
      <c r="U2175">
        <f t="shared" si="571"/>
        <v>1100</v>
      </c>
      <c r="V2175">
        <f t="shared" si="572"/>
        <v>5</v>
      </c>
    </row>
    <row r="2176" spans="1:22" ht="14.25" customHeight="1" x14ac:dyDescent="0.35">
      <c r="A2176" s="1">
        <v>1005269</v>
      </c>
      <c r="B2176" s="3">
        <v>45802</v>
      </c>
      <c r="C2176" s="3">
        <v>45802</v>
      </c>
      <c r="D2176" s="3">
        <v>45807</v>
      </c>
      <c r="E2176" s="1" t="s">
        <v>21</v>
      </c>
      <c r="F2176" s="1">
        <v>4</v>
      </c>
      <c r="G2176" s="1" t="s">
        <v>23</v>
      </c>
      <c r="H2176" s="1">
        <v>0</v>
      </c>
      <c r="I2176" s="1">
        <f t="shared" si="566"/>
        <v>0</v>
      </c>
      <c r="J2176" s="1" t="s">
        <v>20</v>
      </c>
      <c r="K2176" s="1">
        <v>2</v>
      </c>
      <c r="L2176" s="1" t="s">
        <v>19</v>
      </c>
      <c r="M2176" s="1" t="b">
        <v>0</v>
      </c>
      <c r="N2176" s="2" t="s">
        <v>17</v>
      </c>
      <c r="O2176">
        <f t="shared" si="567"/>
        <v>0</v>
      </c>
      <c r="P2176">
        <f t="shared" si="568"/>
        <v>5</v>
      </c>
      <c r="Q2176">
        <f>IF(G2176="B",VLOOKUP(F2176,room_rates!$A$2:$G$8,3,FALSE),IF(G2176="P",VLOOKUP(F2176,room_rates!$A$2:$G$8,6,FALSE),IF(G2176="M",VLOOKUP(F2176,room_rates!$A$2:$G$8,7,FALSE),"")))</f>
        <v>230</v>
      </c>
      <c r="R2176">
        <f t="shared" si="569"/>
        <v>0</v>
      </c>
      <c r="S2176">
        <f>IF(J2176="Online Travel Agency",VLOOKUP(F2176,room_rates!$A$2:$G$8,3,FALSE)*15%,0)</f>
        <v>0</v>
      </c>
      <c r="T2176">
        <f t="shared" si="570"/>
        <v>0</v>
      </c>
      <c r="U2176">
        <f t="shared" si="571"/>
        <v>2300</v>
      </c>
      <c r="V2176">
        <f t="shared" si="572"/>
        <v>10</v>
      </c>
    </row>
    <row r="2177" spans="1:22" ht="14.25" customHeight="1" x14ac:dyDescent="0.35">
      <c r="A2177" s="1">
        <v>1005641</v>
      </c>
      <c r="B2177" s="3">
        <v>45786</v>
      </c>
      <c r="C2177" s="3">
        <v>45802</v>
      </c>
      <c r="D2177" s="3">
        <v>45809</v>
      </c>
      <c r="E2177" s="1" t="s">
        <v>21</v>
      </c>
      <c r="F2177" s="1">
        <v>3</v>
      </c>
      <c r="G2177" s="1" t="s">
        <v>23</v>
      </c>
      <c r="H2177" s="1">
        <v>0</v>
      </c>
      <c r="I2177" s="1">
        <f t="shared" si="566"/>
        <v>0</v>
      </c>
      <c r="J2177" s="1" t="s">
        <v>24</v>
      </c>
      <c r="K2177" s="1">
        <v>1</v>
      </c>
      <c r="L2177" s="1" t="s">
        <v>16</v>
      </c>
      <c r="M2177" s="1" t="b">
        <v>0</v>
      </c>
      <c r="N2177" s="2" t="s">
        <v>17</v>
      </c>
      <c r="O2177">
        <f t="shared" si="567"/>
        <v>16</v>
      </c>
      <c r="P2177">
        <f t="shared" si="568"/>
        <v>7</v>
      </c>
      <c r="Q2177">
        <f>IF(G2177="B",VLOOKUP(F2177,room_rates!$A$2:$G$8,3,FALSE),IF(G2177="P",VLOOKUP(F2177,room_rates!$A$2:$G$8,6,FALSE),IF(G2177="M",VLOOKUP(F2177,room_rates!$A$2:$G$8,7,FALSE),"")))</f>
        <v>220</v>
      </c>
      <c r="R2177">
        <f t="shared" si="569"/>
        <v>0</v>
      </c>
      <c r="S2177">
        <f>IF(J2177="Online Travel Agency",VLOOKUP(F2177,room_rates!$A$2:$G$8,3,FALSE)*15%,0)</f>
        <v>33</v>
      </c>
      <c r="T2177">
        <f t="shared" si="570"/>
        <v>0</v>
      </c>
      <c r="U2177">
        <f t="shared" si="571"/>
        <v>1309</v>
      </c>
      <c r="V2177">
        <f t="shared" si="572"/>
        <v>7</v>
      </c>
    </row>
    <row r="2178" spans="1:22" ht="14.25" customHeight="1" x14ac:dyDescent="0.35">
      <c r="A2178" s="1">
        <v>1005776</v>
      </c>
      <c r="B2178" s="3">
        <v>45802</v>
      </c>
      <c r="C2178" s="3">
        <v>45802</v>
      </c>
      <c r="D2178" s="3">
        <v>45803</v>
      </c>
      <c r="E2178" s="1" t="s">
        <v>21</v>
      </c>
      <c r="F2178" s="1">
        <v>3</v>
      </c>
      <c r="G2178" s="1" t="s">
        <v>23</v>
      </c>
      <c r="H2178" s="1">
        <v>0</v>
      </c>
      <c r="I2178" s="1">
        <f t="shared" si="566"/>
        <v>0</v>
      </c>
      <c r="J2178" s="1" t="s">
        <v>20</v>
      </c>
      <c r="K2178" s="1">
        <v>2</v>
      </c>
      <c r="L2178" s="1" t="s">
        <v>19</v>
      </c>
      <c r="M2178" s="1" t="b">
        <v>0</v>
      </c>
      <c r="N2178" s="2" t="s">
        <v>17</v>
      </c>
      <c r="O2178">
        <f t="shared" si="567"/>
        <v>0</v>
      </c>
      <c r="P2178">
        <f t="shared" si="568"/>
        <v>1</v>
      </c>
      <c r="Q2178">
        <f>IF(G2178="B",VLOOKUP(F2178,room_rates!$A$2:$G$8,3,FALSE),IF(G2178="P",VLOOKUP(F2178,room_rates!$A$2:$G$8,6,FALSE),IF(G2178="M",VLOOKUP(F2178,room_rates!$A$2:$G$8,7,FALSE),"")))</f>
        <v>220</v>
      </c>
      <c r="R2178">
        <f t="shared" si="569"/>
        <v>0</v>
      </c>
      <c r="S2178">
        <f>IF(J2178="Online Travel Agency",VLOOKUP(F2178,room_rates!$A$2:$G$8,3,FALSE)*15%,0)</f>
        <v>0</v>
      </c>
      <c r="T2178">
        <f t="shared" si="570"/>
        <v>0</v>
      </c>
      <c r="U2178">
        <f t="shared" si="571"/>
        <v>440</v>
      </c>
      <c r="V2178">
        <f t="shared" si="572"/>
        <v>2</v>
      </c>
    </row>
    <row r="2179" spans="1:22" ht="14.25" customHeight="1" x14ac:dyDescent="0.35">
      <c r="A2179" s="1">
        <v>1005787</v>
      </c>
      <c r="B2179" s="3">
        <v>45802</v>
      </c>
      <c r="C2179" s="3">
        <v>45802</v>
      </c>
      <c r="D2179" s="3">
        <v>45807</v>
      </c>
      <c r="E2179" s="1" t="s">
        <v>21</v>
      </c>
      <c r="F2179" s="1">
        <v>3</v>
      </c>
      <c r="G2179" s="1" t="s">
        <v>23</v>
      </c>
      <c r="H2179" s="1">
        <v>0</v>
      </c>
      <c r="I2179" s="1">
        <f t="shared" si="566"/>
        <v>0</v>
      </c>
      <c r="J2179" s="1" t="s">
        <v>20</v>
      </c>
      <c r="K2179" s="1">
        <v>3</v>
      </c>
      <c r="L2179" s="1" t="s">
        <v>16</v>
      </c>
      <c r="M2179" s="1" t="b">
        <v>0</v>
      </c>
      <c r="N2179" s="2" t="s">
        <v>17</v>
      </c>
      <c r="O2179">
        <f t="shared" si="567"/>
        <v>0</v>
      </c>
      <c r="P2179">
        <f t="shared" si="568"/>
        <v>5</v>
      </c>
      <c r="Q2179">
        <f>IF(G2179="B",VLOOKUP(F2179,room_rates!$A$2:$G$8,3,FALSE),IF(G2179="P",VLOOKUP(F2179,room_rates!$A$2:$G$8,6,FALSE),IF(G2179="M",VLOOKUP(F2179,room_rates!$A$2:$G$8,7,FALSE),"")))</f>
        <v>220</v>
      </c>
      <c r="R2179">
        <f t="shared" si="569"/>
        <v>0</v>
      </c>
      <c r="S2179">
        <f>IF(J2179="Online Travel Agency",VLOOKUP(F2179,room_rates!$A$2:$G$8,3,FALSE)*15%,0)</f>
        <v>0</v>
      </c>
      <c r="T2179">
        <f t="shared" si="570"/>
        <v>0</v>
      </c>
      <c r="U2179">
        <f t="shared" si="571"/>
        <v>3300</v>
      </c>
      <c r="V2179">
        <f t="shared" si="572"/>
        <v>15</v>
      </c>
    </row>
    <row r="2180" spans="1:22" ht="14.25" customHeight="1" x14ac:dyDescent="0.35">
      <c r="A2180" s="1">
        <v>1005986</v>
      </c>
      <c r="B2180" s="3">
        <v>45802</v>
      </c>
      <c r="C2180" s="3">
        <v>45802</v>
      </c>
      <c r="D2180" s="3">
        <v>45804</v>
      </c>
      <c r="E2180" s="1" t="s">
        <v>18</v>
      </c>
      <c r="F2180" s="1">
        <v>1</v>
      </c>
      <c r="G2180" s="1" t="s">
        <v>23</v>
      </c>
      <c r="H2180" s="1">
        <v>0</v>
      </c>
      <c r="I2180" s="1">
        <f t="shared" si="566"/>
        <v>0</v>
      </c>
      <c r="J2180" s="1" t="s">
        <v>20</v>
      </c>
      <c r="K2180" s="1">
        <v>1</v>
      </c>
      <c r="L2180" s="1" t="s">
        <v>16</v>
      </c>
      <c r="M2180" s="1" t="b">
        <v>0</v>
      </c>
      <c r="N2180" s="2" t="s">
        <v>17</v>
      </c>
      <c r="O2180">
        <f t="shared" si="567"/>
        <v>0</v>
      </c>
      <c r="P2180">
        <f t="shared" si="568"/>
        <v>2</v>
      </c>
      <c r="Q2180">
        <f>IF(G2180="B",VLOOKUP(F2180,room_rates!$A$2:$G$8,3,FALSE),IF(G2180="P",VLOOKUP(F2180,room_rates!$A$2:$G$8,6,FALSE),IF(G2180="M",VLOOKUP(F2180,room_rates!$A$2:$G$8,7,FALSE),"")))</f>
        <v>120</v>
      </c>
      <c r="R2180">
        <f t="shared" si="569"/>
        <v>0</v>
      </c>
      <c r="S2180">
        <f>IF(J2180="Online Travel Agency",VLOOKUP(F2180,room_rates!$A$2:$G$8,3,FALSE)*15%,0)</f>
        <v>0</v>
      </c>
      <c r="T2180">
        <f t="shared" si="570"/>
        <v>0</v>
      </c>
      <c r="U2180">
        <f t="shared" si="571"/>
        <v>240</v>
      </c>
      <c r="V2180">
        <f t="shared" si="572"/>
        <v>2</v>
      </c>
    </row>
    <row r="2181" spans="1:22" ht="14.25" customHeight="1" x14ac:dyDescent="0.35">
      <c r="A2181" s="1">
        <v>1006049</v>
      </c>
      <c r="B2181" s="3">
        <v>45802</v>
      </c>
      <c r="C2181" s="3">
        <v>45802</v>
      </c>
      <c r="D2181" s="3">
        <v>45806</v>
      </c>
      <c r="E2181" s="1" t="s">
        <v>18</v>
      </c>
      <c r="F2181" s="1">
        <v>1</v>
      </c>
      <c r="G2181" s="1" t="s">
        <v>23</v>
      </c>
      <c r="H2181" s="1">
        <v>0</v>
      </c>
      <c r="I2181" s="1">
        <f t="shared" si="566"/>
        <v>0</v>
      </c>
      <c r="J2181" s="1" t="s">
        <v>20</v>
      </c>
      <c r="K2181" s="1">
        <v>1</v>
      </c>
      <c r="L2181" s="1" t="s">
        <v>19</v>
      </c>
      <c r="M2181" s="1" t="b">
        <v>1</v>
      </c>
      <c r="N2181" s="2" t="s">
        <v>17</v>
      </c>
      <c r="O2181">
        <f t="shared" si="567"/>
        <v>0</v>
      </c>
      <c r="P2181">
        <f t="shared" si="568"/>
        <v>4</v>
      </c>
      <c r="Q2181">
        <f>IF(G2181="B",VLOOKUP(F2181,room_rates!$A$2:$G$8,3,FALSE),IF(G2181="P",VLOOKUP(F2181,room_rates!$A$2:$G$8,6,FALSE),IF(G2181="M",VLOOKUP(F2181,room_rates!$A$2:$G$8,7,FALSE),"")))</f>
        <v>120</v>
      </c>
      <c r="R2181">
        <f t="shared" si="569"/>
        <v>0</v>
      </c>
      <c r="S2181">
        <f>IF(J2181="Online Travel Agency",VLOOKUP(F2181,room_rates!$A$2:$G$8,3,FALSE)*15%,0)</f>
        <v>0</v>
      </c>
      <c r="T2181">
        <f t="shared" si="570"/>
        <v>1.2</v>
      </c>
      <c r="U2181">
        <f t="shared" si="571"/>
        <v>475.2</v>
      </c>
      <c r="V2181">
        <f t="shared" si="572"/>
        <v>4</v>
      </c>
    </row>
    <row r="2182" spans="1:22" ht="14.25" customHeight="1" x14ac:dyDescent="0.35">
      <c r="A2182" s="1">
        <v>1006148</v>
      </c>
      <c r="B2182" s="3">
        <v>45796</v>
      </c>
      <c r="C2182" s="3">
        <v>45802</v>
      </c>
      <c r="D2182" s="3">
        <v>45809</v>
      </c>
      <c r="E2182" s="1" t="s">
        <v>21</v>
      </c>
      <c r="F2182" s="1">
        <v>3</v>
      </c>
      <c r="G2182" s="1" t="s">
        <v>23</v>
      </c>
      <c r="H2182" s="1">
        <v>0</v>
      </c>
      <c r="I2182" s="1">
        <f t="shared" si="566"/>
        <v>0</v>
      </c>
      <c r="J2182" s="1" t="s">
        <v>24</v>
      </c>
      <c r="K2182" s="1">
        <v>2</v>
      </c>
      <c r="L2182" s="1" t="s">
        <v>16</v>
      </c>
      <c r="M2182" s="1" t="b">
        <v>0</v>
      </c>
      <c r="N2182" s="2" t="s">
        <v>17</v>
      </c>
      <c r="O2182">
        <f t="shared" si="567"/>
        <v>6</v>
      </c>
      <c r="P2182">
        <f t="shared" si="568"/>
        <v>7</v>
      </c>
      <c r="Q2182">
        <f>IF(G2182="B",VLOOKUP(F2182,room_rates!$A$2:$G$8,3,FALSE),IF(G2182="P",VLOOKUP(F2182,room_rates!$A$2:$G$8,6,FALSE),IF(G2182="M",VLOOKUP(F2182,room_rates!$A$2:$G$8,7,FALSE),"")))</f>
        <v>220</v>
      </c>
      <c r="R2182">
        <f t="shared" si="569"/>
        <v>0</v>
      </c>
      <c r="S2182">
        <f>IF(J2182="Online Travel Agency",VLOOKUP(F2182,room_rates!$A$2:$G$8,3,FALSE)*15%,0)</f>
        <v>33</v>
      </c>
      <c r="T2182">
        <f t="shared" si="570"/>
        <v>0</v>
      </c>
      <c r="U2182">
        <f t="shared" si="571"/>
        <v>2618</v>
      </c>
      <c r="V2182">
        <f t="shared" si="572"/>
        <v>14</v>
      </c>
    </row>
    <row r="2183" spans="1:22" ht="14.25" customHeight="1" x14ac:dyDescent="0.35">
      <c r="A2183" s="1">
        <v>1006315</v>
      </c>
      <c r="B2183" s="3">
        <v>45802</v>
      </c>
      <c r="C2183" s="3">
        <v>45802</v>
      </c>
      <c r="D2183" s="3">
        <v>45804</v>
      </c>
      <c r="E2183" s="1" t="s">
        <v>21</v>
      </c>
      <c r="F2183" s="1">
        <v>3</v>
      </c>
      <c r="G2183" s="1" t="s">
        <v>23</v>
      </c>
      <c r="H2183" s="1">
        <v>0</v>
      </c>
      <c r="I2183" s="1">
        <f t="shared" si="566"/>
        <v>0</v>
      </c>
      <c r="J2183" s="1" t="s">
        <v>20</v>
      </c>
      <c r="K2183" s="1">
        <v>1</v>
      </c>
      <c r="L2183" s="1" t="s">
        <v>19</v>
      </c>
      <c r="M2183" s="1" t="b">
        <v>0</v>
      </c>
      <c r="N2183" s="2" t="s">
        <v>17</v>
      </c>
      <c r="O2183">
        <f t="shared" si="567"/>
        <v>0</v>
      </c>
      <c r="P2183">
        <f t="shared" si="568"/>
        <v>2</v>
      </c>
      <c r="Q2183">
        <f>IF(G2183="B",VLOOKUP(F2183,room_rates!$A$2:$G$8,3,FALSE),IF(G2183="P",VLOOKUP(F2183,room_rates!$A$2:$G$8,6,FALSE),IF(G2183="M",VLOOKUP(F2183,room_rates!$A$2:$G$8,7,FALSE),"")))</f>
        <v>220</v>
      </c>
      <c r="R2183">
        <f t="shared" si="569"/>
        <v>0</v>
      </c>
      <c r="S2183">
        <f>IF(J2183="Online Travel Agency",VLOOKUP(F2183,room_rates!$A$2:$G$8,3,FALSE)*15%,0)</f>
        <v>0</v>
      </c>
      <c r="T2183">
        <f t="shared" si="570"/>
        <v>0</v>
      </c>
      <c r="U2183">
        <f t="shared" si="571"/>
        <v>440</v>
      </c>
      <c r="V2183">
        <f t="shared" si="572"/>
        <v>2</v>
      </c>
    </row>
    <row r="2184" spans="1:22" ht="14.25" customHeight="1" x14ac:dyDescent="0.35">
      <c r="A2184" s="1">
        <v>1006327</v>
      </c>
      <c r="B2184" s="3">
        <v>45779</v>
      </c>
      <c r="C2184" s="3">
        <v>45802</v>
      </c>
      <c r="D2184" s="3">
        <v>45806</v>
      </c>
      <c r="E2184" s="1" t="s">
        <v>18</v>
      </c>
      <c r="F2184" s="1">
        <v>1</v>
      </c>
      <c r="G2184" s="1" t="s">
        <v>23</v>
      </c>
      <c r="H2184" s="1">
        <v>0</v>
      </c>
      <c r="I2184" s="1">
        <f t="shared" si="566"/>
        <v>0</v>
      </c>
      <c r="J2184" s="1" t="s">
        <v>15</v>
      </c>
      <c r="K2184" s="1">
        <v>2</v>
      </c>
      <c r="L2184" s="1" t="s">
        <v>19</v>
      </c>
      <c r="M2184" s="1" t="b">
        <v>1</v>
      </c>
      <c r="N2184" s="2" t="s">
        <v>17</v>
      </c>
      <c r="O2184">
        <f t="shared" si="567"/>
        <v>23</v>
      </c>
      <c r="P2184">
        <f t="shared" si="568"/>
        <v>4</v>
      </c>
      <c r="Q2184">
        <f>IF(G2184="B",VLOOKUP(F2184,room_rates!$A$2:$G$8,3,FALSE),IF(G2184="P",VLOOKUP(F2184,room_rates!$A$2:$G$8,6,FALSE),IF(G2184="M",VLOOKUP(F2184,room_rates!$A$2:$G$8,7,FALSE),"")))</f>
        <v>120</v>
      </c>
      <c r="R2184">
        <f t="shared" si="569"/>
        <v>0</v>
      </c>
      <c r="S2184">
        <f>IF(J2184="Online Travel Agency",VLOOKUP(F2184,room_rates!$A$2:$G$8,3,FALSE)*15%,0)</f>
        <v>0</v>
      </c>
      <c r="T2184">
        <f t="shared" si="570"/>
        <v>1.2</v>
      </c>
      <c r="U2184">
        <f t="shared" si="571"/>
        <v>950.4</v>
      </c>
      <c r="V2184">
        <f t="shared" si="572"/>
        <v>8</v>
      </c>
    </row>
    <row r="2185" spans="1:22" ht="14.25" customHeight="1" x14ac:dyDescent="0.35">
      <c r="A2185" s="1">
        <v>1006328</v>
      </c>
      <c r="B2185" s="3">
        <v>45762</v>
      </c>
      <c r="C2185" s="3">
        <v>45802</v>
      </c>
      <c r="D2185" s="3">
        <v>45806</v>
      </c>
      <c r="E2185" s="1" t="s">
        <v>18</v>
      </c>
      <c r="F2185" s="1">
        <v>1</v>
      </c>
      <c r="G2185" s="1" t="s">
        <v>23</v>
      </c>
      <c r="H2185" s="1">
        <v>0</v>
      </c>
      <c r="I2185" s="1">
        <f t="shared" si="566"/>
        <v>0</v>
      </c>
      <c r="J2185" s="1" t="s">
        <v>15</v>
      </c>
      <c r="K2185" s="1">
        <v>2</v>
      </c>
      <c r="L2185" s="1" t="s">
        <v>16</v>
      </c>
      <c r="M2185" s="1" t="b">
        <v>0</v>
      </c>
      <c r="N2185" s="2" t="s">
        <v>17</v>
      </c>
      <c r="O2185">
        <f t="shared" si="567"/>
        <v>40</v>
      </c>
      <c r="P2185">
        <f t="shared" si="568"/>
        <v>4</v>
      </c>
      <c r="Q2185">
        <f>IF(G2185="B",VLOOKUP(F2185,room_rates!$A$2:$G$8,3,FALSE),IF(G2185="P",VLOOKUP(F2185,room_rates!$A$2:$G$8,6,FALSE),IF(G2185="M",VLOOKUP(F2185,room_rates!$A$2:$G$8,7,FALSE),"")))</f>
        <v>120</v>
      </c>
      <c r="R2185">
        <f t="shared" si="569"/>
        <v>0</v>
      </c>
      <c r="S2185">
        <f>IF(J2185="Online Travel Agency",VLOOKUP(F2185,room_rates!$A$2:$G$8,3,FALSE)*15%,0)</f>
        <v>0</v>
      </c>
      <c r="T2185">
        <f t="shared" si="570"/>
        <v>0</v>
      </c>
      <c r="U2185">
        <f t="shared" si="571"/>
        <v>960</v>
      </c>
      <c r="V2185">
        <f t="shared" si="572"/>
        <v>8</v>
      </c>
    </row>
    <row r="2186" spans="1:22" ht="14.25" customHeight="1" x14ac:dyDescent="0.35">
      <c r="A2186" s="1">
        <v>1006350</v>
      </c>
      <c r="B2186" s="3">
        <v>45792</v>
      </c>
      <c r="C2186" s="3">
        <v>45802</v>
      </c>
      <c r="D2186" s="3">
        <v>45807</v>
      </c>
      <c r="E2186" s="1" t="s">
        <v>18</v>
      </c>
      <c r="F2186" s="1">
        <v>1</v>
      </c>
      <c r="G2186" s="1" t="s">
        <v>23</v>
      </c>
      <c r="H2186" s="1">
        <v>0</v>
      </c>
      <c r="I2186" s="1">
        <f t="shared" si="566"/>
        <v>0</v>
      </c>
      <c r="J2186" s="1" t="s">
        <v>24</v>
      </c>
      <c r="K2186" s="1">
        <v>3</v>
      </c>
      <c r="L2186" s="1" t="s">
        <v>16</v>
      </c>
      <c r="M2186" s="1" t="b">
        <v>1</v>
      </c>
      <c r="N2186" s="2" t="s">
        <v>17</v>
      </c>
      <c r="O2186">
        <f t="shared" si="567"/>
        <v>10</v>
      </c>
      <c r="P2186">
        <f t="shared" si="568"/>
        <v>5</v>
      </c>
      <c r="Q2186">
        <f>IF(G2186="B",VLOOKUP(F2186,room_rates!$A$2:$G$8,3,FALSE),IF(G2186="P",VLOOKUP(F2186,room_rates!$A$2:$G$8,6,FALSE),IF(G2186="M",VLOOKUP(F2186,room_rates!$A$2:$G$8,7,FALSE),"")))</f>
        <v>120</v>
      </c>
      <c r="R2186">
        <f t="shared" si="569"/>
        <v>0</v>
      </c>
      <c r="S2186">
        <f>IF(J2186="Online Travel Agency",VLOOKUP(F2186,room_rates!$A$2:$G$8,3,FALSE)*15%,0)</f>
        <v>18</v>
      </c>
      <c r="T2186">
        <f t="shared" si="570"/>
        <v>1.2</v>
      </c>
      <c r="U2186">
        <f t="shared" si="571"/>
        <v>1512</v>
      </c>
      <c r="V2186">
        <f t="shared" si="572"/>
        <v>15</v>
      </c>
    </row>
    <row r="2187" spans="1:22" ht="14.25" customHeight="1" x14ac:dyDescent="0.35">
      <c r="A2187" s="1">
        <v>1006366</v>
      </c>
      <c r="B2187" s="3">
        <v>45787</v>
      </c>
      <c r="C2187" s="3">
        <v>45802</v>
      </c>
      <c r="D2187" s="3">
        <v>45806</v>
      </c>
      <c r="E2187" s="1" t="s">
        <v>21</v>
      </c>
      <c r="F2187" s="1">
        <v>5</v>
      </c>
      <c r="G2187" s="1" t="s">
        <v>23</v>
      </c>
      <c r="H2187" s="1">
        <v>0</v>
      </c>
      <c r="I2187" s="1">
        <f t="shared" si="566"/>
        <v>0</v>
      </c>
      <c r="J2187" s="1" t="s">
        <v>24</v>
      </c>
      <c r="K2187" s="1">
        <v>3</v>
      </c>
      <c r="L2187" s="1" t="s">
        <v>16</v>
      </c>
      <c r="M2187" s="1" t="b">
        <v>0</v>
      </c>
      <c r="N2187" s="2" t="s">
        <v>17</v>
      </c>
      <c r="O2187">
        <f t="shared" si="567"/>
        <v>15</v>
      </c>
      <c r="P2187">
        <f t="shared" si="568"/>
        <v>4</v>
      </c>
      <c r="Q2187">
        <f>IF(G2187="B",VLOOKUP(F2187,room_rates!$A$2:$G$8,3,FALSE),IF(G2187="P",VLOOKUP(F2187,room_rates!$A$2:$G$8,6,FALSE),IF(G2187="M",VLOOKUP(F2187,room_rates!$A$2:$G$8,7,FALSE),"")))</f>
        <v>240</v>
      </c>
      <c r="R2187">
        <f t="shared" si="569"/>
        <v>0</v>
      </c>
      <c r="S2187">
        <f>IF(J2187="Online Travel Agency",VLOOKUP(F2187,room_rates!$A$2:$G$8,3,FALSE)*15%,0)</f>
        <v>36</v>
      </c>
      <c r="T2187">
        <f t="shared" si="570"/>
        <v>0</v>
      </c>
      <c r="U2187">
        <f t="shared" si="571"/>
        <v>2448</v>
      </c>
      <c r="V2187">
        <f t="shared" si="572"/>
        <v>12</v>
      </c>
    </row>
    <row r="2188" spans="1:22" ht="14.25" customHeight="1" x14ac:dyDescent="0.35">
      <c r="A2188" s="1">
        <v>1006599</v>
      </c>
      <c r="B2188" s="3">
        <v>45793</v>
      </c>
      <c r="C2188" s="3">
        <v>45802</v>
      </c>
      <c r="D2188" s="3">
        <v>45807</v>
      </c>
      <c r="E2188" s="1" t="s">
        <v>18</v>
      </c>
      <c r="F2188" s="1">
        <v>1</v>
      </c>
      <c r="G2188" s="1" t="s">
        <v>23</v>
      </c>
      <c r="H2188" s="1">
        <v>0</v>
      </c>
      <c r="I2188" s="1">
        <f t="shared" si="566"/>
        <v>0</v>
      </c>
      <c r="J2188" s="1" t="s">
        <v>24</v>
      </c>
      <c r="K2188" s="1">
        <v>2</v>
      </c>
      <c r="L2188" s="1" t="s">
        <v>16</v>
      </c>
      <c r="M2188" s="1" t="b">
        <v>0</v>
      </c>
      <c r="N2188" s="2" t="s">
        <v>17</v>
      </c>
      <c r="O2188">
        <f t="shared" si="567"/>
        <v>9</v>
      </c>
      <c r="P2188">
        <f t="shared" si="568"/>
        <v>5</v>
      </c>
      <c r="Q2188">
        <f>IF(G2188="B",VLOOKUP(F2188,room_rates!$A$2:$G$8,3,FALSE),IF(G2188="P",VLOOKUP(F2188,room_rates!$A$2:$G$8,6,FALSE),IF(G2188="M",VLOOKUP(F2188,room_rates!$A$2:$G$8,7,FALSE),"")))</f>
        <v>120</v>
      </c>
      <c r="R2188">
        <f t="shared" si="569"/>
        <v>0</v>
      </c>
      <c r="S2188">
        <f>IF(J2188="Online Travel Agency",VLOOKUP(F2188,room_rates!$A$2:$G$8,3,FALSE)*15%,0)</f>
        <v>18</v>
      </c>
      <c r="T2188">
        <f t="shared" si="570"/>
        <v>0</v>
      </c>
      <c r="U2188">
        <f t="shared" si="571"/>
        <v>1020</v>
      </c>
      <c r="V2188">
        <f t="shared" si="572"/>
        <v>10</v>
      </c>
    </row>
    <row r="2189" spans="1:22" ht="14.25" customHeight="1" x14ac:dyDescent="0.35">
      <c r="A2189" s="1">
        <v>1006776</v>
      </c>
      <c r="B2189" s="3">
        <v>45791</v>
      </c>
      <c r="C2189" s="3">
        <v>45802</v>
      </c>
      <c r="D2189" s="3">
        <v>45809</v>
      </c>
      <c r="E2189" s="1" t="s">
        <v>18</v>
      </c>
      <c r="F2189" s="1">
        <v>1</v>
      </c>
      <c r="G2189" s="1" t="s">
        <v>23</v>
      </c>
      <c r="H2189" s="1">
        <v>0</v>
      </c>
      <c r="I2189" s="1">
        <f t="shared" si="566"/>
        <v>0</v>
      </c>
      <c r="J2189" s="1" t="s">
        <v>15</v>
      </c>
      <c r="K2189" s="1">
        <v>3</v>
      </c>
      <c r="L2189" s="1" t="s">
        <v>16</v>
      </c>
      <c r="M2189" s="1" t="b">
        <v>1</v>
      </c>
      <c r="N2189" s="2" t="s">
        <v>17</v>
      </c>
      <c r="O2189">
        <f t="shared" si="567"/>
        <v>11</v>
      </c>
      <c r="P2189">
        <f t="shared" si="568"/>
        <v>7</v>
      </c>
      <c r="Q2189">
        <f>IF(G2189="B",VLOOKUP(F2189,room_rates!$A$2:$G$8,3,FALSE),IF(G2189="P",VLOOKUP(F2189,room_rates!$A$2:$G$8,6,FALSE),IF(G2189="M",VLOOKUP(F2189,room_rates!$A$2:$G$8,7,FALSE),"")))</f>
        <v>120</v>
      </c>
      <c r="R2189">
        <f t="shared" si="569"/>
        <v>0</v>
      </c>
      <c r="S2189">
        <f>IF(J2189="Online Travel Agency",VLOOKUP(F2189,room_rates!$A$2:$G$8,3,FALSE)*15%,0)</f>
        <v>0</v>
      </c>
      <c r="T2189">
        <f t="shared" si="570"/>
        <v>1.2</v>
      </c>
      <c r="U2189">
        <f t="shared" si="571"/>
        <v>2494.7999999999997</v>
      </c>
      <c r="V2189">
        <f t="shared" si="572"/>
        <v>21</v>
      </c>
    </row>
    <row r="2190" spans="1:22" ht="14.25" hidden="1" customHeight="1" x14ac:dyDescent="0.35">
      <c r="A2190" s="1">
        <v>1007047</v>
      </c>
      <c r="B2190" s="3">
        <v>45791</v>
      </c>
      <c r="C2190" s="3">
        <v>45802</v>
      </c>
      <c r="E2190" s="1" t="s">
        <v>18</v>
      </c>
      <c r="F2190" s="1">
        <v>1</v>
      </c>
      <c r="H2190" s="1">
        <v>0</v>
      </c>
      <c r="I2190" s="1"/>
      <c r="J2190" s="2" t="s">
        <v>15</v>
      </c>
      <c r="K2190" s="1">
        <v>1</v>
      </c>
      <c r="L2190" s="1" t="s">
        <v>19</v>
      </c>
      <c r="N2190" s="2" t="s">
        <v>22</v>
      </c>
    </row>
    <row r="2191" spans="1:22" ht="14.25" customHeight="1" x14ac:dyDescent="0.35">
      <c r="A2191" s="1">
        <v>1004853</v>
      </c>
      <c r="B2191" s="3">
        <v>45759</v>
      </c>
      <c r="C2191" s="3">
        <v>45803</v>
      </c>
      <c r="D2191" s="3">
        <v>45808</v>
      </c>
      <c r="E2191" s="1" t="s">
        <v>21</v>
      </c>
      <c r="F2191" s="1">
        <v>3</v>
      </c>
      <c r="G2191" s="1" t="s">
        <v>23</v>
      </c>
      <c r="H2191" s="1">
        <v>0</v>
      </c>
      <c r="I2191" s="1">
        <f t="shared" ref="I2191:I2211" si="573">H2191/100</f>
        <v>0</v>
      </c>
      <c r="J2191" s="1" t="s">
        <v>15</v>
      </c>
      <c r="K2191" s="1">
        <v>2</v>
      </c>
      <c r="L2191" s="1" t="s">
        <v>19</v>
      </c>
      <c r="M2191" s="1" t="b">
        <v>0</v>
      </c>
      <c r="N2191" s="2" t="s">
        <v>17</v>
      </c>
      <c r="O2191">
        <f t="shared" ref="O2191:O2211" si="574">C2191-B2191</f>
        <v>44</v>
      </c>
      <c r="P2191">
        <f t="shared" ref="P2191:P2211" si="575">D2191-C2191</f>
        <v>5</v>
      </c>
      <c r="Q2191">
        <f>IF(G2191="B",VLOOKUP(F2191,room_rates!$A$2:$G$8,3,FALSE),IF(G2191="P",VLOOKUP(F2191,room_rates!$A$2:$G$8,6,FALSE),IF(G2191="M",VLOOKUP(F2191,room_rates!$A$2:$G$8,7,FALSE),"")))</f>
        <v>220</v>
      </c>
      <c r="R2191">
        <f t="shared" ref="R2191:R2211" si="576">Q2191*(H2191/100)</f>
        <v>0</v>
      </c>
      <c r="S2191">
        <f>IF(J2191="Online Travel Agency",VLOOKUP(F2191,room_rates!$A$2:$G$8,3,FALSE)*15%,0)</f>
        <v>0</v>
      </c>
      <c r="T2191">
        <f t="shared" ref="T2191:T2211" si="577">IF(M2191=TRUE, Q2191*1%,0)</f>
        <v>0</v>
      </c>
      <c r="U2191">
        <f t="shared" ref="U2191:U2211" si="578">(Q2191-R2191-S2191-T2191)*V2191</f>
        <v>2200</v>
      </c>
      <c r="V2191">
        <f t="shared" ref="V2191:V2211" si="579">K2191*P2191</f>
        <v>10</v>
      </c>
    </row>
    <row r="2192" spans="1:22" ht="14.25" customHeight="1" x14ac:dyDescent="0.35">
      <c r="A2192" s="1">
        <v>1004858</v>
      </c>
      <c r="B2192" s="3">
        <v>45785</v>
      </c>
      <c r="C2192" s="3">
        <v>45803</v>
      </c>
      <c r="D2192" s="3">
        <v>45804</v>
      </c>
      <c r="E2192" s="1" t="s">
        <v>21</v>
      </c>
      <c r="F2192" s="1">
        <v>3</v>
      </c>
      <c r="G2192" s="1" t="s">
        <v>23</v>
      </c>
      <c r="H2192" s="1">
        <v>0</v>
      </c>
      <c r="I2192" s="1">
        <f t="shared" si="573"/>
        <v>0</v>
      </c>
      <c r="J2192" s="1" t="s">
        <v>24</v>
      </c>
      <c r="K2192" s="1">
        <v>2</v>
      </c>
      <c r="L2192" s="1" t="s">
        <v>19</v>
      </c>
      <c r="M2192" s="1" t="b">
        <v>0</v>
      </c>
      <c r="N2192" s="2" t="s">
        <v>17</v>
      </c>
      <c r="O2192">
        <f t="shared" si="574"/>
        <v>18</v>
      </c>
      <c r="P2192">
        <f t="shared" si="575"/>
        <v>1</v>
      </c>
      <c r="Q2192">
        <f>IF(G2192="B",VLOOKUP(F2192,room_rates!$A$2:$G$8,3,FALSE),IF(G2192="P",VLOOKUP(F2192,room_rates!$A$2:$G$8,6,FALSE),IF(G2192="M",VLOOKUP(F2192,room_rates!$A$2:$G$8,7,FALSE),"")))</f>
        <v>220</v>
      </c>
      <c r="R2192">
        <f t="shared" si="576"/>
        <v>0</v>
      </c>
      <c r="S2192">
        <f>IF(J2192="Online Travel Agency",VLOOKUP(F2192,room_rates!$A$2:$G$8,3,FALSE)*15%,0)</f>
        <v>33</v>
      </c>
      <c r="T2192">
        <f t="shared" si="577"/>
        <v>0</v>
      </c>
      <c r="U2192">
        <f t="shared" si="578"/>
        <v>374</v>
      </c>
      <c r="V2192">
        <f t="shared" si="579"/>
        <v>2</v>
      </c>
    </row>
    <row r="2193" spans="1:22" ht="14.25" customHeight="1" x14ac:dyDescent="0.35">
      <c r="A2193" s="1">
        <v>1004889</v>
      </c>
      <c r="B2193" s="3">
        <v>45803</v>
      </c>
      <c r="C2193" s="3">
        <v>45803</v>
      </c>
      <c r="D2193" s="3">
        <v>45805</v>
      </c>
      <c r="E2193" s="1" t="s">
        <v>21</v>
      </c>
      <c r="F2193" s="1">
        <v>5</v>
      </c>
      <c r="G2193" s="1" t="s">
        <v>23</v>
      </c>
      <c r="H2193" s="1">
        <v>0</v>
      </c>
      <c r="I2193" s="1">
        <f t="shared" si="573"/>
        <v>0</v>
      </c>
      <c r="J2193" s="1" t="s">
        <v>20</v>
      </c>
      <c r="K2193" s="1">
        <v>3</v>
      </c>
      <c r="L2193" s="1" t="s">
        <v>16</v>
      </c>
      <c r="M2193" s="1" t="b">
        <v>1</v>
      </c>
      <c r="N2193" s="2" t="s">
        <v>17</v>
      </c>
      <c r="O2193">
        <f t="shared" si="574"/>
        <v>0</v>
      </c>
      <c r="P2193">
        <f t="shared" si="575"/>
        <v>2</v>
      </c>
      <c r="Q2193">
        <f>IF(G2193="B",VLOOKUP(F2193,room_rates!$A$2:$G$8,3,FALSE),IF(G2193="P",VLOOKUP(F2193,room_rates!$A$2:$G$8,6,FALSE),IF(G2193="M",VLOOKUP(F2193,room_rates!$A$2:$G$8,7,FALSE),"")))</f>
        <v>240</v>
      </c>
      <c r="R2193">
        <f t="shared" si="576"/>
        <v>0</v>
      </c>
      <c r="S2193">
        <f>IF(J2193="Online Travel Agency",VLOOKUP(F2193,room_rates!$A$2:$G$8,3,FALSE)*15%,0)</f>
        <v>0</v>
      </c>
      <c r="T2193">
        <f t="shared" si="577"/>
        <v>2.4</v>
      </c>
      <c r="U2193">
        <f t="shared" si="578"/>
        <v>1425.6</v>
      </c>
      <c r="V2193">
        <f t="shared" si="579"/>
        <v>6</v>
      </c>
    </row>
    <row r="2194" spans="1:22" ht="14.25" customHeight="1" x14ac:dyDescent="0.35">
      <c r="A2194" s="1">
        <v>1005030</v>
      </c>
      <c r="B2194" s="3">
        <v>45793</v>
      </c>
      <c r="C2194" s="3">
        <v>45803</v>
      </c>
      <c r="D2194" s="3">
        <v>45808</v>
      </c>
      <c r="E2194" s="1" t="s">
        <v>18</v>
      </c>
      <c r="F2194" s="1">
        <v>1</v>
      </c>
      <c r="G2194" s="1" t="s">
        <v>23</v>
      </c>
      <c r="H2194" s="1">
        <v>0</v>
      </c>
      <c r="I2194" s="1">
        <f t="shared" si="573"/>
        <v>0</v>
      </c>
      <c r="J2194" s="1" t="s">
        <v>24</v>
      </c>
      <c r="K2194" s="1">
        <v>1</v>
      </c>
      <c r="L2194" s="1" t="s">
        <v>19</v>
      </c>
      <c r="M2194" s="1" t="b">
        <v>0</v>
      </c>
      <c r="N2194" s="2" t="s">
        <v>17</v>
      </c>
      <c r="O2194">
        <f t="shared" si="574"/>
        <v>10</v>
      </c>
      <c r="P2194">
        <f t="shared" si="575"/>
        <v>5</v>
      </c>
      <c r="Q2194">
        <f>IF(G2194="B",VLOOKUP(F2194,room_rates!$A$2:$G$8,3,FALSE),IF(G2194="P",VLOOKUP(F2194,room_rates!$A$2:$G$8,6,FALSE),IF(G2194="M",VLOOKUP(F2194,room_rates!$A$2:$G$8,7,FALSE),"")))</f>
        <v>120</v>
      </c>
      <c r="R2194">
        <f t="shared" si="576"/>
        <v>0</v>
      </c>
      <c r="S2194">
        <f>IF(J2194="Online Travel Agency",VLOOKUP(F2194,room_rates!$A$2:$G$8,3,FALSE)*15%,0)</f>
        <v>18</v>
      </c>
      <c r="T2194">
        <f t="shared" si="577"/>
        <v>0</v>
      </c>
      <c r="U2194">
        <f t="shared" si="578"/>
        <v>510</v>
      </c>
      <c r="V2194">
        <f t="shared" si="579"/>
        <v>5</v>
      </c>
    </row>
    <row r="2195" spans="1:22" ht="14.25" customHeight="1" x14ac:dyDescent="0.35">
      <c r="A2195" s="1">
        <v>1005116</v>
      </c>
      <c r="B2195" s="3">
        <v>45767</v>
      </c>
      <c r="C2195" s="3">
        <v>45803</v>
      </c>
      <c r="D2195" s="3">
        <v>45806</v>
      </c>
      <c r="E2195" s="1" t="s">
        <v>21</v>
      </c>
      <c r="F2195" s="1">
        <v>3</v>
      </c>
      <c r="G2195" s="1" t="s">
        <v>23</v>
      </c>
      <c r="H2195" s="1">
        <v>0</v>
      </c>
      <c r="I2195" s="1">
        <f t="shared" si="573"/>
        <v>0</v>
      </c>
      <c r="J2195" s="1" t="s">
        <v>15</v>
      </c>
      <c r="K2195" s="1">
        <v>3</v>
      </c>
      <c r="L2195" s="1" t="s">
        <v>16</v>
      </c>
      <c r="M2195" s="1" t="b">
        <v>0</v>
      </c>
      <c r="N2195" s="2" t="s">
        <v>17</v>
      </c>
      <c r="O2195">
        <f t="shared" si="574"/>
        <v>36</v>
      </c>
      <c r="P2195">
        <f t="shared" si="575"/>
        <v>3</v>
      </c>
      <c r="Q2195">
        <f>IF(G2195="B",VLOOKUP(F2195,room_rates!$A$2:$G$8,3,FALSE),IF(G2195="P",VLOOKUP(F2195,room_rates!$A$2:$G$8,6,FALSE),IF(G2195="M",VLOOKUP(F2195,room_rates!$A$2:$G$8,7,FALSE),"")))</f>
        <v>220</v>
      </c>
      <c r="R2195">
        <f t="shared" si="576"/>
        <v>0</v>
      </c>
      <c r="S2195">
        <f>IF(J2195="Online Travel Agency",VLOOKUP(F2195,room_rates!$A$2:$G$8,3,FALSE)*15%,0)</f>
        <v>0</v>
      </c>
      <c r="T2195">
        <f t="shared" si="577"/>
        <v>0</v>
      </c>
      <c r="U2195">
        <f t="shared" si="578"/>
        <v>1980</v>
      </c>
      <c r="V2195">
        <f t="shared" si="579"/>
        <v>9</v>
      </c>
    </row>
    <row r="2196" spans="1:22" ht="14.25" customHeight="1" x14ac:dyDescent="0.35">
      <c r="A2196" s="1">
        <v>1005317</v>
      </c>
      <c r="B2196" s="3">
        <v>45787</v>
      </c>
      <c r="C2196" s="3">
        <v>45803</v>
      </c>
      <c r="D2196" s="3">
        <v>45804</v>
      </c>
      <c r="E2196" s="1" t="s">
        <v>18</v>
      </c>
      <c r="F2196" s="1">
        <v>2</v>
      </c>
      <c r="G2196" s="1" t="s">
        <v>23</v>
      </c>
      <c r="H2196" s="1">
        <v>0</v>
      </c>
      <c r="I2196" s="1">
        <f t="shared" si="573"/>
        <v>0</v>
      </c>
      <c r="J2196" s="1" t="s">
        <v>24</v>
      </c>
      <c r="K2196" s="1">
        <v>2</v>
      </c>
      <c r="L2196" s="1" t="s">
        <v>19</v>
      </c>
      <c r="M2196" s="1" t="b">
        <v>0</v>
      </c>
      <c r="N2196" s="2" t="s">
        <v>17</v>
      </c>
      <c r="O2196">
        <f t="shared" si="574"/>
        <v>16</v>
      </c>
      <c r="P2196">
        <f t="shared" si="575"/>
        <v>1</v>
      </c>
      <c r="Q2196">
        <f>IF(G2196="B",VLOOKUP(F2196,room_rates!$A$2:$G$8,3,FALSE),IF(G2196="P",VLOOKUP(F2196,room_rates!$A$2:$G$8,6,FALSE),IF(G2196="M",VLOOKUP(F2196,room_rates!$A$2:$G$8,7,FALSE),"")))</f>
        <v>140</v>
      </c>
      <c r="R2196">
        <f t="shared" si="576"/>
        <v>0</v>
      </c>
      <c r="S2196">
        <f>IF(J2196="Online Travel Agency",VLOOKUP(F2196,room_rates!$A$2:$G$8,3,FALSE)*15%,0)</f>
        <v>21</v>
      </c>
      <c r="T2196">
        <f t="shared" si="577"/>
        <v>0</v>
      </c>
      <c r="U2196">
        <f t="shared" si="578"/>
        <v>238</v>
      </c>
      <c r="V2196">
        <f t="shared" si="579"/>
        <v>2</v>
      </c>
    </row>
    <row r="2197" spans="1:22" ht="14.25" customHeight="1" x14ac:dyDescent="0.35">
      <c r="A2197" s="1">
        <v>1005389</v>
      </c>
      <c r="B2197" s="3">
        <v>45789</v>
      </c>
      <c r="C2197" s="3">
        <v>45803</v>
      </c>
      <c r="D2197" s="3">
        <v>45804</v>
      </c>
      <c r="E2197" s="1" t="s">
        <v>21</v>
      </c>
      <c r="F2197" s="1">
        <v>3</v>
      </c>
      <c r="G2197" s="1" t="s">
        <v>23</v>
      </c>
      <c r="H2197" s="1">
        <v>0</v>
      </c>
      <c r="I2197" s="1">
        <f t="shared" si="573"/>
        <v>0</v>
      </c>
      <c r="J2197" s="1" t="s">
        <v>24</v>
      </c>
      <c r="K2197" s="1">
        <v>1</v>
      </c>
      <c r="L2197" s="1" t="s">
        <v>16</v>
      </c>
      <c r="M2197" s="1" t="b">
        <v>0</v>
      </c>
      <c r="N2197" s="2" t="s">
        <v>17</v>
      </c>
      <c r="O2197">
        <f t="shared" si="574"/>
        <v>14</v>
      </c>
      <c r="P2197">
        <f t="shared" si="575"/>
        <v>1</v>
      </c>
      <c r="Q2197">
        <f>IF(G2197="B",VLOOKUP(F2197,room_rates!$A$2:$G$8,3,FALSE),IF(G2197="P",VLOOKUP(F2197,room_rates!$A$2:$G$8,6,FALSE),IF(G2197="M",VLOOKUP(F2197,room_rates!$A$2:$G$8,7,FALSE),"")))</f>
        <v>220</v>
      </c>
      <c r="R2197">
        <f t="shared" si="576"/>
        <v>0</v>
      </c>
      <c r="S2197">
        <f>IF(J2197="Online Travel Agency",VLOOKUP(F2197,room_rates!$A$2:$G$8,3,FALSE)*15%,0)</f>
        <v>33</v>
      </c>
      <c r="T2197">
        <f t="shared" si="577"/>
        <v>0</v>
      </c>
      <c r="U2197">
        <f t="shared" si="578"/>
        <v>187</v>
      </c>
      <c r="V2197">
        <f t="shared" si="579"/>
        <v>1</v>
      </c>
    </row>
    <row r="2198" spans="1:22" ht="14.25" customHeight="1" x14ac:dyDescent="0.35">
      <c r="A2198" s="1">
        <v>1005415</v>
      </c>
      <c r="B2198" s="3">
        <v>45771</v>
      </c>
      <c r="C2198" s="3">
        <v>45803</v>
      </c>
      <c r="D2198" s="3">
        <v>45810</v>
      </c>
      <c r="E2198" s="1" t="s">
        <v>18</v>
      </c>
      <c r="F2198" s="1">
        <v>1</v>
      </c>
      <c r="G2198" s="1" t="s">
        <v>23</v>
      </c>
      <c r="H2198" s="1">
        <v>0</v>
      </c>
      <c r="I2198" s="1">
        <f t="shared" si="573"/>
        <v>0</v>
      </c>
      <c r="J2198" s="1" t="s">
        <v>15</v>
      </c>
      <c r="K2198" s="1">
        <v>2</v>
      </c>
      <c r="L2198" s="1" t="s">
        <v>19</v>
      </c>
      <c r="M2198" s="1" t="b">
        <v>0</v>
      </c>
      <c r="N2198" s="2" t="s">
        <v>17</v>
      </c>
      <c r="O2198">
        <f t="shared" si="574"/>
        <v>32</v>
      </c>
      <c r="P2198">
        <f t="shared" si="575"/>
        <v>7</v>
      </c>
      <c r="Q2198">
        <f>IF(G2198="B",VLOOKUP(F2198,room_rates!$A$2:$G$8,3,FALSE),IF(G2198="P",VLOOKUP(F2198,room_rates!$A$2:$G$8,6,FALSE),IF(G2198="M",VLOOKUP(F2198,room_rates!$A$2:$G$8,7,FALSE),"")))</f>
        <v>120</v>
      </c>
      <c r="R2198">
        <f t="shared" si="576"/>
        <v>0</v>
      </c>
      <c r="S2198">
        <f>IF(J2198="Online Travel Agency",VLOOKUP(F2198,room_rates!$A$2:$G$8,3,FALSE)*15%,0)</f>
        <v>0</v>
      </c>
      <c r="T2198">
        <f t="shared" si="577"/>
        <v>0</v>
      </c>
      <c r="U2198">
        <f t="shared" si="578"/>
        <v>1680</v>
      </c>
      <c r="V2198">
        <f t="shared" si="579"/>
        <v>14</v>
      </c>
    </row>
    <row r="2199" spans="1:22" ht="14.25" customHeight="1" x14ac:dyDescent="0.35">
      <c r="A2199" s="1">
        <v>1005417</v>
      </c>
      <c r="B2199" s="3">
        <v>45793</v>
      </c>
      <c r="C2199" s="3">
        <v>45803</v>
      </c>
      <c r="D2199" s="3">
        <v>45809</v>
      </c>
      <c r="E2199" s="1" t="s">
        <v>18</v>
      </c>
      <c r="F2199" s="1">
        <v>2</v>
      </c>
      <c r="G2199" s="1" t="s">
        <v>23</v>
      </c>
      <c r="H2199" s="1">
        <v>0</v>
      </c>
      <c r="I2199" s="1">
        <f t="shared" si="573"/>
        <v>0</v>
      </c>
      <c r="J2199" s="1" t="s">
        <v>24</v>
      </c>
      <c r="K2199" s="1">
        <v>1</v>
      </c>
      <c r="L2199" s="1" t="s">
        <v>19</v>
      </c>
      <c r="M2199" s="1" t="b">
        <v>0</v>
      </c>
      <c r="N2199" s="2" t="s">
        <v>17</v>
      </c>
      <c r="O2199">
        <f t="shared" si="574"/>
        <v>10</v>
      </c>
      <c r="P2199">
        <f t="shared" si="575"/>
        <v>6</v>
      </c>
      <c r="Q2199">
        <f>IF(G2199="B",VLOOKUP(F2199,room_rates!$A$2:$G$8,3,FALSE),IF(G2199="P",VLOOKUP(F2199,room_rates!$A$2:$G$8,6,FALSE),IF(G2199="M",VLOOKUP(F2199,room_rates!$A$2:$G$8,7,FALSE),"")))</f>
        <v>140</v>
      </c>
      <c r="R2199">
        <f t="shared" si="576"/>
        <v>0</v>
      </c>
      <c r="S2199">
        <f>IF(J2199="Online Travel Agency",VLOOKUP(F2199,room_rates!$A$2:$G$8,3,FALSE)*15%,0)</f>
        <v>21</v>
      </c>
      <c r="T2199">
        <f t="shared" si="577"/>
        <v>0</v>
      </c>
      <c r="U2199">
        <f t="shared" si="578"/>
        <v>714</v>
      </c>
      <c r="V2199">
        <f t="shared" si="579"/>
        <v>6</v>
      </c>
    </row>
    <row r="2200" spans="1:22" ht="14.25" customHeight="1" x14ac:dyDescent="0.35">
      <c r="A2200" s="1">
        <v>1005539</v>
      </c>
      <c r="B2200" s="3">
        <v>45795</v>
      </c>
      <c r="C2200" s="3">
        <v>45803</v>
      </c>
      <c r="D2200" s="3">
        <v>45807</v>
      </c>
      <c r="E2200" s="1" t="s">
        <v>18</v>
      </c>
      <c r="F2200" s="1">
        <v>1</v>
      </c>
      <c r="G2200" s="1" t="s">
        <v>23</v>
      </c>
      <c r="H2200" s="1">
        <v>0</v>
      </c>
      <c r="I2200" s="1">
        <f t="shared" si="573"/>
        <v>0</v>
      </c>
      <c r="J2200" s="1" t="s">
        <v>24</v>
      </c>
      <c r="K2200" s="1">
        <v>2</v>
      </c>
      <c r="L2200" s="1" t="s">
        <v>19</v>
      </c>
      <c r="M2200" s="1" t="b">
        <v>1</v>
      </c>
      <c r="N2200" s="2" t="s">
        <v>17</v>
      </c>
      <c r="O2200">
        <f t="shared" si="574"/>
        <v>8</v>
      </c>
      <c r="P2200">
        <f t="shared" si="575"/>
        <v>4</v>
      </c>
      <c r="Q2200">
        <f>IF(G2200="B",VLOOKUP(F2200,room_rates!$A$2:$G$8,3,FALSE),IF(G2200="P",VLOOKUP(F2200,room_rates!$A$2:$G$8,6,FALSE),IF(G2200="M",VLOOKUP(F2200,room_rates!$A$2:$G$8,7,FALSE),"")))</f>
        <v>120</v>
      </c>
      <c r="R2200">
        <f t="shared" si="576"/>
        <v>0</v>
      </c>
      <c r="S2200">
        <f>IF(J2200="Online Travel Agency",VLOOKUP(F2200,room_rates!$A$2:$G$8,3,FALSE)*15%,0)</f>
        <v>18</v>
      </c>
      <c r="T2200">
        <f t="shared" si="577"/>
        <v>1.2</v>
      </c>
      <c r="U2200">
        <f t="shared" si="578"/>
        <v>806.4</v>
      </c>
      <c r="V2200">
        <f t="shared" si="579"/>
        <v>8</v>
      </c>
    </row>
    <row r="2201" spans="1:22" ht="14.25" customHeight="1" x14ac:dyDescent="0.35">
      <c r="A2201" s="1">
        <v>1005904</v>
      </c>
      <c r="B2201" s="3">
        <v>45803</v>
      </c>
      <c r="C2201" s="3">
        <v>45803</v>
      </c>
      <c r="D2201" s="3">
        <v>45806</v>
      </c>
      <c r="E2201" s="1" t="s">
        <v>21</v>
      </c>
      <c r="F2201" s="1">
        <v>4</v>
      </c>
      <c r="G2201" s="1" t="s">
        <v>23</v>
      </c>
      <c r="H2201" s="1">
        <v>0</v>
      </c>
      <c r="I2201" s="1">
        <f t="shared" si="573"/>
        <v>0</v>
      </c>
      <c r="J2201" s="1" t="s">
        <v>20</v>
      </c>
      <c r="K2201" s="1">
        <v>2</v>
      </c>
      <c r="L2201" s="1" t="s">
        <v>19</v>
      </c>
      <c r="M2201" s="1" t="b">
        <v>1</v>
      </c>
      <c r="N2201" s="2" t="s">
        <v>17</v>
      </c>
      <c r="O2201">
        <f t="shared" si="574"/>
        <v>0</v>
      </c>
      <c r="P2201">
        <f t="shared" si="575"/>
        <v>3</v>
      </c>
      <c r="Q2201">
        <f>IF(G2201="B",VLOOKUP(F2201,room_rates!$A$2:$G$8,3,FALSE),IF(G2201="P",VLOOKUP(F2201,room_rates!$A$2:$G$8,6,FALSE),IF(G2201="M",VLOOKUP(F2201,room_rates!$A$2:$G$8,7,FALSE),"")))</f>
        <v>230</v>
      </c>
      <c r="R2201">
        <f t="shared" si="576"/>
        <v>0</v>
      </c>
      <c r="S2201">
        <f>IF(J2201="Online Travel Agency",VLOOKUP(F2201,room_rates!$A$2:$G$8,3,FALSE)*15%,0)</f>
        <v>0</v>
      </c>
      <c r="T2201">
        <f t="shared" si="577"/>
        <v>2.3000000000000003</v>
      </c>
      <c r="U2201">
        <f t="shared" si="578"/>
        <v>1366.1999999999998</v>
      </c>
      <c r="V2201">
        <f t="shared" si="579"/>
        <v>6</v>
      </c>
    </row>
    <row r="2202" spans="1:22" ht="14.25" customHeight="1" x14ac:dyDescent="0.35">
      <c r="A2202" s="1">
        <v>1005979</v>
      </c>
      <c r="B2202" s="3">
        <v>45785</v>
      </c>
      <c r="C2202" s="3">
        <v>45803</v>
      </c>
      <c r="D2202" s="3">
        <v>45806</v>
      </c>
      <c r="E2202" s="1" t="s">
        <v>21</v>
      </c>
      <c r="F2202" s="1">
        <v>4</v>
      </c>
      <c r="G2202" s="1" t="s">
        <v>23</v>
      </c>
      <c r="H2202" s="1">
        <v>0</v>
      </c>
      <c r="I2202" s="1">
        <f t="shared" si="573"/>
        <v>0</v>
      </c>
      <c r="J2202" s="1" t="s">
        <v>24</v>
      </c>
      <c r="K2202" s="1">
        <v>3</v>
      </c>
      <c r="L2202" s="1" t="s">
        <v>16</v>
      </c>
      <c r="M2202" s="1" t="b">
        <v>0</v>
      </c>
      <c r="N2202" s="2" t="s">
        <v>17</v>
      </c>
      <c r="O2202">
        <f t="shared" si="574"/>
        <v>18</v>
      </c>
      <c r="P2202">
        <f t="shared" si="575"/>
        <v>3</v>
      </c>
      <c r="Q2202">
        <f>IF(G2202="B",VLOOKUP(F2202,room_rates!$A$2:$G$8,3,FALSE),IF(G2202="P",VLOOKUP(F2202,room_rates!$A$2:$G$8,6,FALSE),IF(G2202="M",VLOOKUP(F2202,room_rates!$A$2:$G$8,7,FALSE),"")))</f>
        <v>230</v>
      </c>
      <c r="R2202">
        <f t="shared" si="576"/>
        <v>0</v>
      </c>
      <c r="S2202">
        <f>IF(J2202="Online Travel Agency",VLOOKUP(F2202,room_rates!$A$2:$G$8,3,FALSE)*15%,0)</f>
        <v>34.5</v>
      </c>
      <c r="T2202">
        <f t="shared" si="577"/>
        <v>0</v>
      </c>
      <c r="U2202">
        <f t="shared" si="578"/>
        <v>1759.5</v>
      </c>
      <c r="V2202">
        <f t="shared" si="579"/>
        <v>9</v>
      </c>
    </row>
    <row r="2203" spans="1:22" ht="14.25" customHeight="1" x14ac:dyDescent="0.35">
      <c r="A2203" s="1">
        <v>1006016</v>
      </c>
      <c r="B2203" s="3">
        <v>45792</v>
      </c>
      <c r="C2203" s="3">
        <v>45803</v>
      </c>
      <c r="D2203" s="3">
        <v>45810</v>
      </c>
      <c r="E2203" s="1" t="s">
        <v>18</v>
      </c>
      <c r="F2203" s="1">
        <v>1</v>
      </c>
      <c r="G2203" s="1" t="s">
        <v>23</v>
      </c>
      <c r="H2203" s="1">
        <v>0</v>
      </c>
      <c r="I2203" s="1">
        <f t="shared" si="573"/>
        <v>0</v>
      </c>
      <c r="J2203" s="1" t="s">
        <v>15</v>
      </c>
      <c r="K2203" s="1">
        <v>2</v>
      </c>
      <c r="L2203" s="1" t="s">
        <v>19</v>
      </c>
      <c r="M2203" s="1" t="b">
        <v>1</v>
      </c>
      <c r="N2203" s="2" t="s">
        <v>17</v>
      </c>
      <c r="O2203">
        <f t="shared" si="574"/>
        <v>11</v>
      </c>
      <c r="P2203">
        <f t="shared" si="575"/>
        <v>7</v>
      </c>
      <c r="Q2203">
        <f>IF(G2203="B",VLOOKUP(F2203,room_rates!$A$2:$G$8,3,FALSE),IF(G2203="P",VLOOKUP(F2203,room_rates!$A$2:$G$8,6,FALSE),IF(G2203="M",VLOOKUP(F2203,room_rates!$A$2:$G$8,7,FALSE),"")))</f>
        <v>120</v>
      </c>
      <c r="R2203">
        <f t="shared" si="576"/>
        <v>0</v>
      </c>
      <c r="S2203">
        <f>IF(J2203="Online Travel Agency",VLOOKUP(F2203,room_rates!$A$2:$G$8,3,FALSE)*15%,0)</f>
        <v>0</v>
      </c>
      <c r="T2203">
        <f t="shared" si="577"/>
        <v>1.2</v>
      </c>
      <c r="U2203">
        <f t="shared" si="578"/>
        <v>1663.2</v>
      </c>
      <c r="V2203">
        <f t="shared" si="579"/>
        <v>14</v>
      </c>
    </row>
    <row r="2204" spans="1:22" ht="14.25" customHeight="1" x14ac:dyDescent="0.35">
      <c r="A2204" s="1">
        <v>1006068</v>
      </c>
      <c r="B2204" s="3">
        <v>45803</v>
      </c>
      <c r="C2204" s="3">
        <v>45803</v>
      </c>
      <c r="D2204" s="3">
        <v>45810</v>
      </c>
      <c r="E2204" s="1" t="s">
        <v>18</v>
      </c>
      <c r="F2204" s="1">
        <v>2</v>
      </c>
      <c r="G2204" s="1" t="s">
        <v>23</v>
      </c>
      <c r="H2204" s="1">
        <v>0</v>
      </c>
      <c r="I2204" s="1">
        <f t="shared" si="573"/>
        <v>0</v>
      </c>
      <c r="J2204" s="1" t="s">
        <v>20</v>
      </c>
      <c r="K2204" s="1">
        <v>1</v>
      </c>
      <c r="L2204" s="1" t="s">
        <v>16</v>
      </c>
      <c r="M2204" s="1" t="b">
        <v>0</v>
      </c>
      <c r="N2204" s="2" t="s">
        <v>17</v>
      </c>
      <c r="O2204">
        <f t="shared" si="574"/>
        <v>0</v>
      </c>
      <c r="P2204">
        <f t="shared" si="575"/>
        <v>7</v>
      </c>
      <c r="Q2204">
        <f>IF(G2204="B",VLOOKUP(F2204,room_rates!$A$2:$G$8,3,FALSE),IF(G2204="P",VLOOKUP(F2204,room_rates!$A$2:$G$8,6,FALSE),IF(G2204="M",VLOOKUP(F2204,room_rates!$A$2:$G$8,7,FALSE),"")))</f>
        <v>140</v>
      </c>
      <c r="R2204">
        <f t="shared" si="576"/>
        <v>0</v>
      </c>
      <c r="S2204">
        <f>IF(J2204="Online Travel Agency",VLOOKUP(F2204,room_rates!$A$2:$G$8,3,FALSE)*15%,0)</f>
        <v>0</v>
      </c>
      <c r="T2204">
        <f t="shared" si="577"/>
        <v>0</v>
      </c>
      <c r="U2204">
        <f t="shared" si="578"/>
        <v>980</v>
      </c>
      <c r="V2204">
        <f t="shared" si="579"/>
        <v>7</v>
      </c>
    </row>
    <row r="2205" spans="1:22" ht="14.25" customHeight="1" x14ac:dyDescent="0.35">
      <c r="A2205" s="1">
        <v>1006090</v>
      </c>
      <c r="B2205" s="3">
        <v>45803</v>
      </c>
      <c r="C2205" s="3">
        <v>45803</v>
      </c>
      <c r="D2205" s="3">
        <v>45804</v>
      </c>
      <c r="E2205" s="1" t="s">
        <v>18</v>
      </c>
      <c r="F2205" s="1">
        <v>1</v>
      </c>
      <c r="G2205" s="1" t="s">
        <v>23</v>
      </c>
      <c r="H2205" s="1">
        <v>0</v>
      </c>
      <c r="I2205" s="1">
        <f t="shared" si="573"/>
        <v>0</v>
      </c>
      <c r="J2205" s="1" t="s">
        <v>20</v>
      </c>
      <c r="K2205" s="1">
        <v>2</v>
      </c>
      <c r="L2205" s="1" t="s">
        <v>16</v>
      </c>
      <c r="M2205" s="1" t="b">
        <v>0</v>
      </c>
      <c r="N2205" s="2" t="s">
        <v>17</v>
      </c>
      <c r="O2205">
        <f t="shared" si="574"/>
        <v>0</v>
      </c>
      <c r="P2205">
        <f t="shared" si="575"/>
        <v>1</v>
      </c>
      <c r="Q2205">
        <f>IF(G2205="B",VLOOKUP(F2205,room_rates!$A$2:$G$8,3,FALSE),IF(G2205="P",VLOOKUP(F2205,room_rates!$A$2:$G$8,6,FALSE),IF(G2205="M",VLOOKUP(F2205,room_rates!$A$2:$G$8,7,FALSE),"")))</f>
        <v>120</v>
      </c>
      <c r="R2205">
        <f t="shared" si="576"/>
        <v>0</v>
      </c>
      <c r="S2205">
        <f>IF(J2205="Online Travel Agency",VLOOKUP(F2205,room_rates!$A$2:$G$8,3,FALSE)*15%,0)</f>
        <v>0</v>
      </c>
      <c r="T2205">
        <f t="shared" si="577"/>
        <v>0</v>
      </c>
      <c r="U2205">
        <f t="shared" si="578"/>
        <v>240</v>
      </c>
      <c r="V2205">
        <f t="shared" si="579"/>
        <v>2</v>
      </c>
    </row>
    <row r="2206" spans="1:22" ht="14.25" customHeight="1" x14ac:dyDescent="0.35">
      <c r="A2206" s="1">
        <v>1006118</v>
      </c>
      <c r="B2206" s="3">
        <v>45791</v>
      </c>
      <c r="C2206" s="3">
        <v>45803</v>
      </c>
      <c r="D2206" s="3">
        <v>45810</v>
      </c>
      <c r="E2206" s="1" t="s">
        <v>18</v>
      </c>
      <c r="F2206" s="1">
        <v>1</v>
      </c>
      <c r="G2206" s="1" t="s">
        <v>23</v>
      </c>
      <c r="H2206" s="1">
        <v>0</v>
      </c>
      <c r="I2206" s="1">
        <f t="shared" si="573"/>
        <v>0</v>
      </c>
      <c r="J2206" s="1" t="s">
        <v>24</v>
      </c>
      <c r="K2206" s="1">
        <v>1</v>
      </c>
      <c r="L2206" s="1" t="s">
        <v>19</v>
      </c>
      <c r="M2206" s="1" t="b">
        <v>0</v>
      </c>
      <c r="N2206" s="2" t="s">
        <v>17</v>
      </c>
      <c r="O2206">
        <f t="shared" si="574"/>
        <v>12</v>
      </c>
      <c r="P2206">
        <f t="shared" si="575"/>
        <v>7</v>
      </c>
      <c r="Q2206">
        <f>IF(G2206="B",VLOOKUP(F2206,room_rates!$A$2:$G$8,3,FALSE),IF(G2206="P",VLOOKUP(F2206,room_rates!$A$2:$G$8,6,FALSE),IF(G2206="M",VLOOKUP(F2206,room_rates!$A$2:$G$8,7,FALSE),"")))</f>
        <v>120</v>
      </c>
      <c r="R2206">
        <f t="shared" si="576"/>
        <v>0</v>
      </c>
      <c r="S2206">
        <f>IF(J2206="Online Travel Agency",VLOOKUP(F2206,room_rates!$A$2:$G$8,3,FALSE)*15%,0)</f>
        <v>18</v>
      </c>
      <c r="T2206">
        <f t="shared" si="577"/>
        <v>0</v>
      </c>
      <c r="U2206">
        <f t="shared" si="578"/>
        <v>714</v>
      </c>
      <c r="V2206">
        <f t="shared" si="579"/>
        <v>7</v>
      </c>
    </row>
    <row r="2207" spans="1:22" ht="14.25" customHeight="1" x14ac:dyDescent="0.35">
      <c r="A2207" s="1">
        <v>1006378</v>
      </c>
      <c r="B2207" s="3">
        <v>45803</v>
      </c>
      <c r="C2207" s="3">
        <v>45803</v>
      </c>
      <c r="D2207" s="3">
        <v>45808</v>
      </c>
      <c r="E2207" s="1" t="s">
        <v>18</v>
      </c>
      <c r="F2207" s="1">
        <v>1</v>
      </c>
      <c r="G2207" s="1" t="s">
        <v>23</v>
      </c>
      <c r="H2207" s="1">
        <v>0</v>
      </c>
      <c r="I2207" s="1">
        <f t="shared" si="573"/>
        <v>0</v>
      </c>
      <c r="J2207" s="1" t="s">
        <v>20</v>
      </c>
      <c r="K2207" s="1">
        <v>3</v>
      </c>
      <c r="L2207" s="1" t="s">
        <v>16</v>
      </c>
      <c r="M2207" s="1" t="b">
        <v>1</v>
      </c>
      <c r="N2207" s="2" t="s">
        <v>17</v>
      </c>
      <c r="O2207">
        <f t="shared" si="574"/>
        <v>0</v>
      </c>
      <c r="P2207">
        <f t="shared" si="575"/>
        <v>5</v>
      </c>
      <c r="Q2207">
        <f>IF(G2207="B",VLOOKUP(F2207,room_rates!$A$2:$G$8,3,FALSE),IF(G2207="P",VLOOKUP(F2207,room_rates!$A$2:$G$8,6,FALSE),IF(G2207="M",VLOOKUP(F2207,room_rates!$A$2:$G$8,7,FALSE),"")))</f>
        <v>120</v>
      </c>
      <c r="R2207">
        <f t="shared" si="576"/>
        <v>0</v>
      </c>
      <c r="S2207">
        <f>IF(J2207="Online Travel Agency",VLOOKUP(F2207,room_rates!$A$2:$G$8,3,FALSE)*15%,0)</f>
        <v>0</v>
      </c>
      <c r="T2207">
        <f t="shared" si="577"/>
        <v>1.2</v>
      </c>
      <c r="U2207">
        <f t="shared" si="578"/>
        <v>1782</v>
      </c>
      <c r="V2207">
        <f t="shared" si="579"/>
        <v>15</v>
      </c>
    </row>
    <row r="2208" spans="1:22" ht="14.25" customHeight="1" x14ac:dyDescent="0.35">
      <c r="A2208" s="1">
        <v>1006539</v>
      </c>
      <c r="B2208" s="3">
        <v>45792</v>
      </c>
      <c r="C2208" s="3">
        <v>45803</v>
      </c>
      <c r="D2208" s="3">
        <v>45809</v>
      </c>
      <c r="E2208" s="1" t="s">
        <v>18</v>
      </c>
      <c r="F2208" s="1">
        <v>1</v>
      </c>
      <c r="G2208" s="1" t="s">
        <v>23</v>
      </c>
      <c r="H2208" s="1">
        <v>0</v>
      </c>
      <c r="I2208" s="1">
        <f t="shared" si="573"/>
        <v>0</v>
      </c>
      <c r="J2208" s="1" t="s">
        <v>24</v>
      </c>
      <c r="K2208" s="1">
        <v>1</v>
      </c>
      <c r="L2208" s="1" t="s">
        <v>19</v>
      </c>
      <c r="M2208" s="1" t="b">
        <v>0</v>
      </c>
      <c r="N2208" s="2" t="s">
        <v>17</v>
      </c>
      <c r="O2208">
        <f t="shared" si="574"/>
        <v>11</v>
      </c>
      <c r="P2208">
        <f t="shared" si="575"/>
        <v>6</v>
      </c>
      <c r="Q2208">
        <f>IF(G2208="B",VLOOKUP(F2208,room_rates!$A$2:$G$8,3,FALSE),IF(G2208="P",VLOOKUP(F2208,room_rates!$A$2:$G$8,6,FALSE),IF(G2208="M",VLOOKUP(F2208,room_rates!$A$2:$G$8,7,FALSE),"")))</f>
        <v>120</v>
      </c>
      <c r="R2208">
        <f t="shared" si="576"/>
        <v>0</v>
      </c>
      <c r="S2208">
        <f>IF(J2208="Online Travel Agency",VLOOKUP(F2208,room_rates!$A$2:$G$8,3,FALSE)*15%,0)</f>
        <v>18</v>
      </c>
      <c r="T2208">
        <f t="shared" si="577"/>
        <v>0</v>
      </c>
      <c r="U2208">
        <f t="shared" si="578"/>
        <v>612</v>
      </c>
      <c r="V2208">
        <f t="shared" si="579"/>
        <v>6</v>
      </c>
    </row>
    <row r="2209" spans="1:22" ht="14.25" customHeight="1" x14ac:dyDescent="0.35">
      <c r="A2209" s="1">
        <v>1006739</v>
      </c>
      <c r="B2209" s="3">
        <v>45787</v>
      </c>
      <c r="C2209" s="3">
        <v>45803</v>
      </c>
      <c r="D2209" s="3">
        <v>45809</v>
      </c>
      <c r="E2209" s="1" t="s">
        <v>21</v>
      </c>
      <c r="F2209" s="1">
        <v>3</v>
      </c>
      <c r="G2209" s="1" t="s">
        <v>23</v>
      </c>
      <c r="H2209" s="1">
        <v>0</v>
      </c>
      <c r="I2209" s="1">
        <f t="shared" si="573"/>
        <v>0</v>
      </c>
      <c r="J2209" s="1" t="s">
        <v>24</v>
      </c>
      <c r="K2209" s="1">
        <v>1</v>
      </c>
      <c r="L2209" s="1" t="s">
        <v>19</v>
      </c>
      <c r="M2209" s="1" t="b">
        <v>0</v>
      </c>
      <c r="N2209" s="2" t="s">
        <v>17</v>
      </c>
      <c r="O2209">
        <f t="shared" si="574"/>
        <v>16</v>
      </c>
      <c r="P2209">
        <f t="shared" si="575"/>
        <v>6</v>
      </c>
      <c r="Q2209">
        <f>IF(G2209="B",VLOOKUP(F2209,room_rates!$A$2:$G$8,3,FALSE),IF(G2209="P",VLOOKUP(F2209,room_rates!$A$2:$G$8,6,FALSE),IF(G2209="M",VLOOKUP(F2209,room_rates!$A$2:$G$8,7,FALSE),"")))</f>
        <v>220</v>
      </c>
      <c r="R2209">
        <f t="shared" si="576"/>
        <v>0</v>
      </c>
      <c r="S2209">
        <f>IF(J2209="Online Travel Agency",VLOOKUP(F2209,room_rates!$A$2:$G$8,3,FALSE)*15%,0)</f>
        <v>33</v>
      </c>
      <c r="T2209">
        <f t="shared" si="577"/>
        <v>0</v>
      </c>
      <c r="U2209">
        <f t="shared" si="578"/>
        <v>1122</v>
      </c>
      <c r="V2209">
        <f t="shared" si="579"/>
        <v>6</v>
      </c>
    </row>
    <row r="2210" spans="1:22" ht="14.25" customHeight="1" x14ac:dyDescent="0.35">
      <c r="A2210" s="1">
        <v>1006806</v>
      </c>
      <c r="B2210" s="3">
        <v>45765</v>
      </c>
      <c r="C2210" s="3">
        <v>45803</v>
      </c>
      <c r="D2210" s="3">
        <v>45805</v>
      </c>
      <c r="E2210" s="1" t="s">
        <v>18</v>
      </c>
      <c r="F2210" s="1">
        <v>2</v>
      </c>
      <c r="G2210" s="1" t="s">
        <v>23</v>
      </c>
      <c r="H2210" s="1">
        <v>0</v>
      </c>
      <c r="I2210" s="1">
        <f t="shared" si="573"/>
        <v>0</v>
      </c>
      <c r="J2210" s="1" t="s">
        <v>15</v>
      </c>
      <c r="K2210" s="1">
        <v>1</v>
      </c>
      <c r="L2210" s="1" t="s">
        <v>19</v>
      </c>
      <c r="M2210" s="1" t="b">
        <v>0</v>
      </c>
      <c r="N2210" s="2" t="s">
        <v>17</v>
      </c>
      <c r="O2210">
        <f t="shared" si="574"/>
        <v>38</v>
      </c>
      <c r="P2210">
        <f t="shared" si="575"/>
        <v>2</v>
      </c>
      <c r="Q2210">
        <f>IF(G2210="B",VLOOKUP(F2210,room_rates!$A$2:$G$8,3,FALSE),IF(G2210="P",VLOOKUP(F2210,room_rates!$A$2:$G$8,6,FALSE),IF(G2210="M",VLOOKUP(F2210,room_rates!$A$2:$G$8,7,FALSE),"")))</f>
        <v>140</v>
      </c>
      <c r="R2210">
        <f t="shared" si="576"/>
        <v>0</v>
      </c>
      <c r="S2210">
        <f>IF(J2210="Online Travel Agency",VLOOKUP(F2210,room_rates!$A$2:$G$8,3,FALSE)*15%,0)</f>
        <v>0</v>
      </c>
      <c r="T2210">
        <f t="shared" si="577"/>
        <v>0</v>
      </c>
      <c r="U2210">
        <f t="shared" si="578"/>
        <v>280</v>
      </c>
      <c r="V2210">
        <f t="shared" si="579"/>
        <v>2</v>
      </c>
    </row>
    <row r="2211" spans="1:22" ht="14.25" customHeight="1" x14ac:dyDescent="0.35">
      <c r="A2211" s="1">
        <v>1006860</v>
      </c>
      <c r="B2211" s="3">
        <v>45793</v>
      </c>
      <c r="C2211" s="3">
        <v>45803</v>
      </c>
      <c r="D2211" s="3">
        <v>45805</v>
      </c>
      <c r="E2211" s="1" t="s">
        <v>18</v>
      </c>
      <c r="F2211" s="1">
        <v>1</v>
      </c>
      <c r="G2211" s="1" t="s">
        <v>23</v>
      </c>
      <c r="H2211" s="1">
        <v>0</v>
      </c>
      <c r="I2211" s="1">
        <f t="shared" si="573"/>
        <v>0</v>
      </c>
      <c r="J2211" s="1" t="s">
        <v>15</v>
      </c>
      <c r="K2211" s="1">
        <v>1</v>
      </c>
      <c r="L2211" s="1" t="s">
        <v>19</v>
      </c>
      <c r="M2211" s="1" t="b">
        <v>0</v>
      </c>
      <c r="N2211" s="2" t="s">
        <v>17</v>
      </c>
      <c r="O2211">
        <f t="shared" si="574"/>
        <v>10</v>
      </c>
      <c r="P2211">
        <f t="shared" si="575"/>
        <v>2</v>
      </c>
      <c r="Q2211">
        <f>IF(G2211="B",VLOOKUP(F2211,room_rates!$A$2:$G$8,3,FALSE),IF(G2211="P",VLOOKUP(F2211,room_rates!$A$2:$G$8,6,FALSE),IF(G2211="M",VLOOKUP(F2211,room_rates!$A$2:$G$8,7,FALSE),"")))</f>
        <v>120</v>
      </c>
      <c r="R2211">
        <f t="shared" si="576"/>
        <v>0</v>
      </c>
      <c r="S2211">
        <f>IF(J2211="Online Travel Agency",VLOOKUP(F2211,room_rates!$A$2:$G$8,3,FALSE)*15%,0)</f>
        <v>0</v>
      </c>
      <c r="T2211">
        <f t="shared" si="577"/>
        <v>0</v>
      </c>
      <c r="U2211">
        <f t="shared" si="578"/>
        <v>240</v>
      </c>
      <c r="V2211">
        <f t="shared" si="579"/>
        <v>2</v>
      </c>
    </row>
    <row r="2212" spans="1:22" ht="14.25" hidden="1" customHeight="1" x14ac:dyDescent="0.35">
      <c r="A2212" s="1">
        <v>1007011</v>
      </c>
      <c r="B2212" s="3">
        <v>45787</v>
      </c>
      <c r="C2212" s="3">
        <v>45803</v>
      </c>
      <c r="E2212" s="1" t="s">
        <v>21</v>
      </c>
      <c r="F2212" s="1">
        <v>3</v>
      </c>
      <c r="H2212" s="1">
        <v>0</v>
      </c>
      <c r="I2212" s="1"/>
      <c r="J2212" s="2" t="s">
        <v>15</v>
      </c>
      <c r="K2212" s="1">
        <v>1</v>
      </c>
      <c r="L2212" s="1" t="s">
        <v>19</v>
      </c>
      <c r="N2212" s="2" t="s">
        <v>22</v>
      </c>
    </row>
    <row r="2213" spans="1:22" ht="14.25" hidden="1" customHeight="1" x14ac:dyDescent="0.35">
      <c r="A2213" s="1">
        <v>1007077</v>
      </c>
      <c r="B2213" s="3">
        <v>45765</v>
      </c>
      <c r="C2213" s="3">
        <v>45803</v>
      </c>
      <c r="E2213" s="1" t="s">
        <v>18</v>
      </c>
      <c r="F2213" s="1">
        <v>1</v>
      </c>
      <c r="H2213" s="1">
        <v>0</v>
      </c>
      <c r="I2213" s="1"/>
      <c r="J2213" s="2" t="s">
        <v>15</v>
      </c>
      <c r="K2213" s="1">
        <v>3</v>
      </c>
      <c r="L2213" s="1" t="s">
        <v>16</v>
      </c>
      <c r="N2213" s="2" t="s">
        <v>22</v>
      </c>
    </row>
    <row r="2214" spans="1:22" ht="14.25" hidden="1" customHeight="1" x14ac:dyDescent="0.35">
      <c r="A2214" s="1">
        <v>1007129</v>
      </c>
      <c r="B2214" s="3">
        <v>45793</v>
      </c>
      <c r="C2214" s="3">
        <v>45803</v>
      </c>
      <c r="E2214" s="1" t="s">
        <v>18</v>
      </c>
      <c r="F2214" s="1">
        <v>1</v>
      </c>
      <c r="H2214" s="1">
        <v>0</v>
      </c>
      <c r="I2214" s="1"/>
      <c r="J2214" s="2" t="s">
        <v>15</v>
      </c>
      <c r="K2214" s="1">
        <v>3</v>
      </c>
      <c r="L2214" s="1" t="s">
        <v>16</v>
      </c>
      <c r="N2214" s="2" t="s">
        <v>22</v>
      </c>
    </row>
    <row r="2215" spans="1:22" ht="14.25" hidden="1" customHeight="1" x14ac:dyDescent="0.35">
      <c r="A2215" s="1">
        <v>1007172</v>
      </c>
      <c r="B2215" s="3">
        <v>45792</v>
      </c>
      <c r="C2215" s="3">
        <v>45803</v>
      </c>
      <c r="E2215" s="1" t="s">
        <v>18</v>
      </c>
      <c r="F2215" s="1">
        <v>1</v>
      </c>
      <c r="H2215" s="1">
        <v>0</v>
      </c>
      <c r="I2215" s="1"/>
      <c r="J2215" s="2" t="s">
        <v>15</v>
      </c>
      <c r="K2215" s="1">
        <v>1</v>
      </c>
      <c r="L2215" s="1" t="s">
        <v>19</v>
      </c>
      <c r="N2215" s="2" t="s">
        <v>22</v>
      </c>
    </row>
    <row r="2216" spans="1:22" ht="14.25" customHeight="1" x14ac:dyDescent="0.35">
      <c r="A2216" s="1">
        <v>1004971</v>
      </c>
      <c r="B2216" s="3">
        <v>45784</v>
      </c>
      <c r="C2216" s="3">
        <v>45804</v>
      </c>
      <c r="D2216" s="3">
        <v>45808</v>
      </c>
      <c r="E2216" s="1" t="s">
        <v>18</v>
      </c>
      <c r="F2216" s="1">
        <v>1</v>
      </c>
      <c r="G2216" s="1" t="s">
        <v>23</v>
      </c>
      <c r="H2216" s="1">
        <v>0</v>
      </c>
      <c r="I2216" s="1">
        <f t="shared" ref="I2216:I2226" si="580">H2216/100</f>
        <v>0</v>
      </c>
      <c r="J2216" s="1" t="s">
        <v>15</v>
      </c>
      <c r="K2216" s="1">
        <v>1</v>
      </c>
      <c r="L2216" s="1" t="s">
        <v>19</v>
      </c>
      <c r="M2216" s="1" t="b">
        <v>1</v>
      </c>
      <c r="N2216" s="2" t="s">
        <v>17</v>
      </c>
      <c r="O2216">
        <f t="shared" ref="O2216:O2226" si="581">C2216-B2216</f>
        <v>20</v>
      </c>
      <c r="P2216">
        <f t="shared" ref="P2216:P2226" si="582">D2216-C2216</f>
        <v>4</v>
      </c>
      <c r="Q2216">
        <f>IF(G2216="B",VLOOKUP(F2216,room_rates!$A$2:$G$8,3,FALSE),IF(G2216="P",VLOOKUP(F2216,room_rates!$A$2:$G$8,6,FALSE),IF(G2216="M",VLOOKUP(F2216,room_rates!$A$2:$G$8,7,FALSE),"")))</f>
        <v>120</v>
      </c>
      <c r="R2216">
        <f t="shared" ref="R2216:R2226" si="583">Q2216*(H2216/100)</f>
        <v>0</v>
      </c>
      <c r="S2216">
        <f>IF(J2216="Online Travel Agency",VLOOKUP(F2216,room_rates!$A$2:$G$8,3,FALSE)*15%,0)</f>
        <v>0</v>
      </c>
      <c r="T2216">
        <f t="shared" ref="T2216:T2226" si="584">IF(M2216=TRUE, Q2216*1%,0)</f>
        <v>1.2</v>
      </c>
      <c r="U2216">
        <f t="shared" ref="U2216:U2226" si="585">(Q2216-R2216-S2216-T2216)*V2216</f>
        <v>475.2</v>
      </c>
      <c r="V2216">
        <f t="shared" ref="V2216:V2226" si="586">K2216*P2216</f>
        <v>4</v>
      </c>
    </row>
    <row r="2217" spans="1:22" ht="14.25" customHeight="1" x14ac:dyDescent="0.35">
      <c r="A2217" s="1">
        <v>1005053</v>
      </c>
      <c r="B2217" s="3">
        <v>45763</v>
      </c>
      <c r="C2217" s="3">
        <v>45804</v>
      </c>
      <c r="D2217" s="3">
        <v>45806</v>
      </c>
      <c r="E2217" s="1" t="s">
        <v>18</v>
      </c>
      <c r="F2217" s="1">
        <v>1</v>
      </c>
      <c r="G2217" s="1" t="s">
        <v>23</v>
      </c>
      <c r="H2217" s="1">
        <v>0</v>
      </c>
      <c r="I2217" s="1">
        <f t="shared" si="580"/>
        <v>0</v>
      </c>
      <c r="J2217" s="1" t="s">
        <v>15</v>
      </c>
      <c r="K2217" s="1">
        <v>2</v>
      </c>
      <c r="L2217" s="1" t="s">
        <v>19</v>
      </c>
      <c r="M2217" s="1" t="b">
        <v>0</v>
      </c>
      <c r="N2217" s="2" t="s">
        <v>17</v>
      </c>
      <c r="O2217">
        <f t="shared" si="581"/>
        <v>41</v>
      </c>
      <c r="P2217">
        <f t="shared" si="582"/>
        <v>2</v>
      </c>
      <c r="Q2217">
        <f>IF(G2217="B",VLOOKUP(F2217,room_rates!$A$2:$G$8,3,FALSE),IF(G2217="P",VLOOKUP(F2217,room_rates!$A$2:$G$8,6,FALSE),IF(G2217="M",VLOOKUP(F2217,room_rates!$A$2:$G$8,7,FALSE),"")))</f>
        <v>120</v>
      </c>
      <c r="R2217">
        <f t="shared" si="583"/>
        <v>0</v>
      </c>
      <c r="S2217">
        <f>IF(J2217="Online Travel Agency",VLOOKUP(F2217,room_rates!$A$2:$G$8,3,FALSE)*15%,0)</f>
        <v>0</v>
      </c>
      <c r="T2217">
        <f t="shared" si="584"/>
        <v>0</v>
      </c>
      <c r="U2217">
        <f t="shared" si="585"/>
        <v>480</v>
      </c>
      <c r="V2217">
        <f t="shared" si="586"/>
        <v>4</v>
      </c>
    </row>
    <row r="2218" spans="1:22" ht="14.25" customHeight="1" x14ac:dyDescent="0.35">
      <c r="A2218" s="1">
        <v>1005160</v>
      </c>
      <c r="B2218" s="3">
        <v>45804</v>
      </c>
      <c r="C2218" s="3">
        <v>45804</v>
      </c>
      <c r="D2218" s="3">
        <v>45805</v>
      </c>
      <c r="E2218" s="1" t="s">
        <v>18</v>
      </c>
      <c r="F2218" s="1">
        <v>1</v>
      </c>
      <c r="G2218" s="1" t="s">
        <v>23</v>
      </c>
      <c r="H2218" s="1">
        <v>0</v>
      </c>
      <c r="I2218" s="1">
        <f t="shared" si="580"/>
        <v>0</v>
      </c>
      <c r="J2218" s="1" t="s">
        <v>20</v>
      </c>
      <c r="K2218" s="1">
        <v>1</v>
      </c>
      <c r="L2218" s="1" t="s">
        <v>19</v>
      </c>
      <c r="M2218" s="1" t="b">
        <v>0</v>
      </c>
      <c r="N2218" s="2" t="s">
        <v>17</v>
      </c>
      <c r="O2218">
        <f t="shared" si="581"/>
        <v>0</v>
      </c>
      <c r="P2218">
        <f t="shared" si="582"/>
        <v>1</v>
      </c>
      <c r="Q2218">
        <f>IF(G2218="B",VLOOKUP(F2218,room_rates!$A$2:$G$8,3,FALSE),IF(G2218="P",VLOOKUP(F2218,room_rates!$A$2:$G$8,6,FALSE),IF(G2218="M",VLOOKUP(F2218,room_rates!$A$2:$G$8,7,FALSE),"")))</f>
        <v>120</v>
      </c>
      <c r="R2218">
        <f t="shared" si="583"/>
        <v>0</v>
      </c>
      <c r="S2218">
        <f>IF(J2218="Online Travel Agency",VLOOKUP(F2218,room_rates!$A$2:$G$8,3,FALSE)*15%,0)</f>
        <v>0</v>
      </c>
      <c r="T2218">
        <f t="shared" si="584"/>
        <v>0</v>
      </c>
      <c r="U2218">
        <f t="shared" si="585"/>
        <v>120</v>
      </c>
      <c r="V2218">
        <f t="shared" si="586"/>
        <v>1</v>
      </c>
    </row>
    <row r="2219" spans="1:22" ht="14.25" customHeight="1" x14ac:dyDescent="0.35">
      <c r="A2219" s="1">
        <v>1005493</v>
      </c>
      <c r="B2219" s="3">
        <v>45795</v>
      </c>
      <c r="C2219" s="3">
        <v>45804</v>
      </c>
      <c r="D2219" s="3">
        <v>45809</v>
      </c>
      <c r="E2219" s="1" t="s">
        <v>21</v>
      </c>
      <c r="F2219" s="1">
        <v>5</v>
      </c>
      <c r="G2219" s="1" t="s">
        <v>23</v>
      </c>
      <c r="H2219" s="1">
        <v>0</v>
      </c>
      <c r="I2219" s="1">
        <f t="shared" si="580"/>
        <v>0</v>
      </c>
      <c r="J2219" s="1" t="s">
        <v>15</v>
      </c>
      <c r="K2219" s="1">
        <v>1</v>
      </c>
      <c r="L2219" s="1" t="s">
        <v>19</v>
      </c>
      <c r="M2219" s="1" t="b">
        <v>1</v>
      </c>
      <c r="N2219" s="2" t="s">
        <v>17</v>
      </c>
      <c r="O2219">
        <f t="shared" si="581"/>
        <v>9</v>
      </c>
      <c r="P2219">
        <f t="shared" si="582"/>
        <v>5</v>
      </c>
      <c r="Q2219">
        <f>IF(G2219="B",VLOOKUP(F2219,room_rates!$A$2:$G$8,3,FALSE),IF(G2219="P",VLOOKUP(F2219,room_rates!$A$2:$G$8,6,FALSE),IF(G2219="M",VLOOKUP(F2219,room_rates!$A$2:$G$8,7,FALSE),"")))</f>
        <v>240</v>
      </c>
      <c r="R2219">
        <f t="shared" si="583"/>
        <v>0</v>
      </c>
      <c r="S2219">
        <f>IF(J2219="Online Travel Agency",VLOOKUP(F2219,room_rates!$A$2:$G$8,3,FALSE)*15%,0)</f>
        <v>0</v>
      </c>
      <c r="T2219">
        <f t="shared" si="584"/>
        <v>2.4</v>
      </c>
      <c r="U2219">
        <f t="shared" si="585"/>
        <v>1188</v>
      </c>
      <c r="V2219">
        <f t="shared" si="586"/>
        <v>5</v>
      </c>
    </row>
    <row r="2220" spans="1:22" ht="14.25" customHeight="1" x14ac:dyDescent="0.35">
      <c r="A2220" s="1">
        <v>1005939</v>
      </c>
      <c r="B2220" s="3">
        <v>45804</v>
      </c>
      <c r="C2220" s="3">
        <v>45804</v>
      </c>
      <c r="D2220" s="3">
        <v>45809</v>
      </c>
      <c r="E2220" s="1" t="s">
        <v>18</v>
      </c>
      <c r="F2220" s="1">
        <v>1</v>
      </c>
      <c r="G2220" s="1" t="s">
        <v>23</v>
      </c>
      <c r="H2220" s="1">
        <v>0</v>
      </c>
      <c r="I2220" s="1">
        <f t="shared" si="580"/>
        <v>0</v>
      </c>
      <c r="J2220" s="1" t="s">
        <v>20</v>
      </c>
      <c r="K2220" s="1">
        <v>3</v>
      </c>
      <c r="L2220" s="1" t="s">
        <v>16</v>
      </c>
      <c r="M2220" s="1" t="b">
        <v>0</v>
      </c>
      <c r="N2220" s="2" t="s">
        <v>17</v>
      </c>
      <c r="O2220">
        <f t="shared" si="581"/>
        <v>0</v>
      </c>
      <c r="P2220">
        <f t="shared" si="582"/>
        <v>5</v>
      </c>
      <c r="Q2220">
        <f>IF(G2220="B",VLOOKUP(F2220,room_rates!$A$2:$G$8,3,FALSE),IF(G2220="P",VLOOKUP(F2220,room_rates!$A$2:$G$8,6,FALSE),IF(G2220="M",VLOOKUP(F2220,room_rates!$A$2:$G$8,7,FALSE),"")))</f>
        <v>120</v>
      </c>
      <c r="R2220">
        <f t="shared" si="583"/>
        <v>0</v>
      </c>
      <c r="S2220">
        <f>IF(J2220="Online Travel Agency",VLOOKUP(F2220,room_rates!$A$2:$G$8,3,FALSE)*15%,0)</f>
        <v>0</v>
      </c>
      <c r="T2220">
        <f t="shared" si="584"/>
        <v>0</v>
      </c>
      <c r="U2220">
        <f t="shared" si="585"/>
        <v>1800</v>
      </c>
      <c r="V2220">
        <f t="shared" si="586"/>
        <v>15</v>
      </c>
    </row>
    <row r="2221" spans="1:22" ht="14.25" customHeight="1" x14ac:dyDescent="0.35">
      <c r="A2221" s="1">
        <v>1006081</v>
      </c>
      <c r="B2221" s="3">
        <v>45804</v>
      </c>
      <c r="C2221" s="3">
        <v>45804</v>
      </c>
      <c r="D2221" s="3">
        <v>45809</v>
      </c>
      <c r="E2221" s="1" t="s">
        <v>18</v>
      </c>
      <c r="F2221" s="1">
        <v>2</v>
      </c>
      <c r="G2221" s="1" t="s">
        <v>23</v>
      </c>
      <c r="H2221" s="1">
        <v>0</v>
      </c>
      <c r="I2221" s="1">
        <f t="shared" si="580"/>
        <v>0</v>
      </c>
      <c r="J2221" s="1" t="s">
        <v>20</v>
      </c>
      <c r="K2221" s="1">
        <v>3</v>
      </c>
      <c r="L2221" s="1" t="s">
        <v>16</v>
      </c>
      <c r="M2221" s="1" t="b">
        <v>0</v>
      </c>
      <c r="N2221" s="2" t="s">
        <v>17</v>
      </c>
      <c r="O2221">
        <f t="shared" si="581"/>
        <v>0</v>
      </c>
      <c r="P2221">
        <f t="shared" si="582"/>
        <v>5</v>
      </c>
      <c r="Q2221">
        <f>IF(G2221="B",VLOOKUP(F2221,room_rates!$A$2:$G$8,3,FALSE),IF(G2221="P",VLOOKUP(F2221,room_rates!$A$2:$G$8,6,FALSE),IF(G2221="M",VLOOKUP(F2221,room_rates!$A$2:$G$8,7,FALSE),"")))</f>
        <v>140</v>
      </c>
      <c r="R2221">
        <f t="shared" si="583"/>
        <v>0</v>
      </c>
      <c r="S2221">
        <f>IF(J2221="Online Travel Agency",VLOOKUP(F2221,room_rates!$A$2:$G$8,3,FALSE)*15%,0)</f>
        <v>0</v>
      </c>
      <c r="T2221">
        <f t="shared" si="584"/>
        <v>0</v>
      </c>
      <c r="U2221">
        <f t="shared" si="585"/>
        <v>2100</v>
      </c>
      <c r="V2221">
        <f t="shared" si="586"/>
        <v>15</v>
      </c>
    </row>
    <row r="2222" spans="1:22" ht="14.25" customHeight="1" x14ac:dyDescent="0.35">
      <c r="A2222" s="1">
        <v>1006439</v>
      </c>
      <c r="B2222" s="3">
        <v>45800</v>
      </c>
      <c r="C2222" s="3">
        <v>45804</v>
      </c>
      <c r="D2222" s="3">
        <v>45807</v>
      </c>
      <c r="E2222" s="1" t="s">
        <v>18</v>
      </c>
      <c r="F2222" s="1">
        <v>1</v>
      </c>
      <c r="G2222" s="1" t="s">
        <v>23</v>
      </c>
      <c r="H2222" s="1">
        <v>0</v>
      </c>
      <c r="I2222" s="1">
        <f t="shared" si="580"/>
        <v>0</v>
      </c>
      <c r="J2222" s="1" t="s">
        <v>15</v>
      </c>
      <c r="K2222" s="1">
        <v>2</v>
      </c>
      <c r="L2222" s="1" t="s">
        <v>19</v>
      </c>
      <c r="M2222" s="1" t="b">
        <v>0</v>
      </c>
      <c r="N2222" s="2" t="s">
        <v>17</v>
      </c>
      <c r="O2222">
        <f t="shared" si="581"/>
        <v>4</v>
      </c>
      <c r="P2222">
        <f t="shared" si="582"/>
        <v>3</v>
      </c>
      <c r="Q2222">
        <f>IF(G2222="B",VLOOKUP(F2222,room_rates!$A$2:$G$8,3,FALSE),IF(G2222="P",VLOOKUP(F2222,room_rates!$A$2:$G$8,6,FALSE),IF(G2222="M",VLOOKUP(F2222,room_rates!$A$2:$G$8,7,FALSE),"")))</f>
        <v>120</v>
      </c>
      <c r="R2222">
        <f t="shared" si="583"/>
        <v>0</v>
      </c>
      <c r="S2222">
        <f>IF(J2222="Online Travel Agency",VLOOKUP(F2222,room_rates!$A$2:$G$8,3,FALSE)*15%,0)</f>
        <v>0</v>
      </c>
      <c r="T2222">
        <f t="shared" si="584"/>
        <v>0</v>
      </c>
      <c r="U2222">
        <f t="shared" si="585"/>
        <v>720</v>
      </c>
      <c r="V2222">
        <f t="shared" si="586"/>
        <v>6</v>
      </c>
    </row>
    <row r="2223" spans="1:22" ht="14.25" customHeight="1" x14ac:dyDescent="0.35">
      <c r="A2223" s="1">
        <v>1006593</v>
      </c>
      <c r="B2223" s="3">
        <v>45804</v>
      </c>
      <c r="C2223" s="3">
        <v>45804</v>
      </c>
      <c r="D2223" s="3">
        <v>45808</v>
      </c>
      <c r="E2223" s="1" t="s">
        <v>21</v>
      </c>
      <c r="F2223" s="1">
        <v>5</v>
      </c>
      <c r="G2223" s="1" t="s">
        <v>23</v>
      </c>
      <c r="H2223" s="1">
        <v>0</v>
      </c>
      <c r="I2223" s="1">
        <f t="shared" si="580"/>
        <v>0</v>
      </c>
      <c r="J2223" s="1" t="s">
        <v>20</v>
      </c>
      <c r="K2223" s="1">
        <v>1</v>
      </c>
      <c r="L2223" s="1" t="s">
        <v>19</v>
      </c>
      <c r="M2223" s="1" t="b">
        <v>0</v>
      </c>
      <c r="N2223" s="2" t="s">
        <v>17</v>
      </c>
      <c r="O2223">
        <f t="shared" si="581"/>
        <v>0</v>
      </c>
      <c r="P2223">
        <f t="shared" si="582"/>
        <v>4</v>
      </c>
      <c r="Q2223">
        <f>IF(G2223="B",VLOOKUP(F2223,room_rates!$A$2:$G$8,3,FALSE),IF(G2223="P",VLOOKUP(F2223,room_rates!$A$2:$G$8,6,FALSE),IF(G2223="M",VLOOKUP(F2223,room_rates!$A$2:$G$8,7,FALSE),"")))</f>
        <v>240</v>
      </c>
      <c r="R2223">
        <f t="shared" si="583"/>
        <v>0</v>
      </c>
      <c r="S2223">
        <f>IF(J2223="Online Travel Agency",VLOOKUP(F2223,room_rates!$A$2:$G$8,3,FALSE)*15%,0)</f>
        <v>0</v>
      </c>
      <c r="T2223">
        <f t="shared" si="584"/>
        <v>0</v>
      </c>
      <c r="U2223">
        <f t="shared" si="585"/>
        <v>960</v>
      </c>
      <c r="V2223">
        <f t="shared" si="586"/>
        <v>4</v>
      </c>
    </row>
    <row r="2224" spans="1:22" ht="14.25" customHeight="1" x14ac:dyDescent="0.35">
      <c r="A2224" s="1">
        <v>1006790</v>
      </c>
      <c r="B2224" s="3">
        <v>45804</v>
      </c>
      <c r="C2224" s="3">
        <v>45804</v>
      </c>
      <c r="D2224" s="3">
        <v>45810</v>
      </c>
      <c r="E2224" s="1" t="s">
        <v>21</v>
      </c>
      <c r="F2224" s="1">
        <v>4</v>
      </c>
      <c r="G2224" s="1" t="s">
        <v>23</v>
      </c>
      <c r="H2224" s="1">
        <v>0</v>
      </c>
      <c r="I2224" s="1">
        <f t="shared" si="580"/>
        <v>0</v>
      </c>
      <c r="J2224" s="1" t="s">
        <v>20</v>
      </c>
      <c r="K2224" s="1">
        <v>2</v>
      </c>
      <c r="L2224" s="1" t="s">
        <v>19</v>
      </c>
      <c r="M2224" s="1" t="b">
        <v>0</v>
      </c>
      <c r="N2224" s="2" t="s">
        <v>17</v>
      </c>
      <c r="O2224">
        <f t="shared" si="581"/>
        <v>0</v>
      </c>
      <c r="P2224">
        <f t="shared" si="582"/>
        <v>6</v>
      </c>
      <c r="Q2224">
        <f>IF(G2224="B",VLOOKUP(F2224,room_rates!$A$2:$G$8,3,FALSE),IF(G2224="P",VLOOKUP(F2224,room_rates!$A$2:$G$8,6,FALSE),IF(G2224="M",VLOOKUP(F2224,room_rates!$A$2:$G$8,7,FALSE),"")))</f>
        <v>230</v>
      </c>
      <c r="R2224">
        <f t="shared" si="583"/>
        <v>0</v>
      </c>
      <c r="S2224">
        <f>IF(J2224="Online Travel Agency",VLOOKUP(F2224,room_rates!$A$2:$G$8,3,FALSE)*15%,0)</f>
        <v>0</v>
      </c>
      <c r="T2224">
        <f t="shared" si="584"/>
        <v>0</v>
      </c>
      <c r="U2224">
        <f t="shared" si="585"/>
        <v>2760</v>
      </c>
      <c r="V2224">
        <f t="shared" si="586"/>
        <v>12</v>
      </c>
    </row>
    <row r="2225" spans="1:22" ht="14.25" customHeight="1" x14ac:dyDescent="0.35">
      <c r="A2225" s="1">
        <v>1006815</v>
      </c>
      <c r="B2225" s="3">
        <v>45790</v>
      </c>
      <c r="C2225" s="3">
        <v>45804</v>
      </c>
      <c r="D2225" s="3">
        <v>45807</v>
      </c>
      <c r="E2225" s="1" t="s">
        <v>21</v>
      </c>
      <c r="F2225" s="1">
        <v>4</v>
      </c>
      <c r="G2225" s="1" t="s">
        <v>23</v>
      </c>
      <c r="H2225" s="1">
        <v>0</v>
      </c>
      <c r="I2225" s="1">
        <f t="shared" si="580"/>
        <v>0</v>
      </c>
      <c r="J2225" s="1" t="s">
        <v>24</v>
      </c>
      <c r="K2225" s="1">
        <v>1</v>
      </c>
      <c r="L2225" s="1" t="s">
        <v>19</v>
      </c>
      <c r="M2225" s="1" t="b">
        <v>0</v>
      </c>
      <c r="N2225" s="2" t="s">
        <v>17</v>
      </c>
      <c r="O2225">
        <f t="shared" si="581"/>
        <v>14</v>
      </c>
      <c r="P2225">
        <f t="shared" si="582"/>
        <v>3</v>
      </c>
      <c r="Q2225">
        <f>IF(G2225="B",VLOOKUP(F2225,room_rates!$A$2:$G$8,3,FALSE),IF(G2225="P",VLOOKUP(F2225,room_rates!$A$2:$G$8,6,FALSE),IF(G2225="M",VLOOKUP(F2225,room_rates!$A$2:$G$8,7,FALSE),"")))</f>
        <v>230</v>
      </c>
      <c r="R2225">
        <f t="shared" si="583"/>
        <v>0</v>
      </c>
      <c r="S2225">
        <f>IF(J2225="Online Travel Agency",VLOOKUP(F2225,room_rates!$A$2:$G$8,3,FALSE)*15%,0)</f>
        <v>34.5</v>
      </c>
      <c r="T2225">
        <f t="shared" si="584"/>
        <v>0</v>
      </c>
      <c r="U2225">
        <f t="shared" si="585"/>
        <v>586.5</v>
      </c>
      <c r="V2225">
        <f t="shared" si="586"/>
        <v>3</v>
      </c>
    </row>
    <row r="2226" spans="1:22" ht="14.25" customHeight="1" x14ac:dyDescent="0.35">
      <c r="A2226" s="1">
        <v>1006851</v>
      </c>
      <c r="B2226" s="3">
        <v>45804</v>
      </c>
      <c r="C2226" s="3">
        <v>45804</v>
      </c>
      <c r="D2226" s="3">
        <v>45811</v>
      </c>
      <c r="E2226" s="1" t="s">
        <v>21</v>
      </c>
      <c r="F2226" s="1">
        <v>3</v>
      </c>
      <c r="G2226" s="1" t="s">
        <v>23</v>
      </c>
      <c r="H2226" s="1">
        <v>0</v>
      </c>
      <c r="I2226" s="1">
        <f t="shared" si="580"/>
        <v>0</v>
      </c>
      <c r="J2226" s="1" t="s">
        <v>20</v>
      </c>
      <c r="K2226" s="1">
        <v>1</v>
      </c>
      <c r="L2226" s="1" t="s">
        <v>16</v>
      </c>
      <c r="M2226" s="1" t="b">
        <v>0</v>
      </c>
      <c r="N2226" s="2" t="s">
        <v>17</v>
      </c>
      <c r="O2226">
        <f t="shared" si="581"/>
        <v>0</v>
      </c>
      <c r="P2226">
        <f t="shared" si="582"/>
        <v>7</v>
      </c>
      <c r="Q2226">
        <f>IF(G2226="B",VLOOKUP(F2226,room_rates!$A$2:$G$8,3,FALSE),IF(G2226="P",VLOOKUP(F2226,room_rates!$A$2:$G$8,6,FALSE),IF(G2226="M",VLOOKUP(F2226,room_rates!$A$2:$G$8,7,FALSE),"")))</f>
        <v>220</v>
      </c>
      <c r="R2226">
        <f t="shared" si="583"/>
        <v>0</v>
      </c>
      <c r="S2226">
        <f>IF(J2226="Online Travel Agency",VLOOKUP(F2226,room_rates!$A$2:$G$8,3,FALSE)*15%,0)</f>
        <v>0</v>
      </c>
      <c r="T2226">
        <f t="shared" si="584"/>
        <v>0</v>
      </c>
      <c r="U2226">
        <f t="shared" si="585"/>
        <v>1540</v>
      </c>
      <c r="V2226">
        <f t="shared" si="586"/>
        <v>7</v>
      </c>
    </row>
    <row r="2227" spans="1:22" ht="14.25" hidden="1" customHeight="1" x14ac:dyDescent="0.35">
      <c r="A2227" s="1">
        <v>1007061</v>
      </c>
      <c r="B2227" s="3">
        <v>45804</v>
      </c>
      <c r="C2227" s="3">
        <v>45804</v>
      </c>
      <c r="E2227" s="1" t="s">
        <v>18</v>
      </c>
      <c r="F2227" s="1">
        <v>1</v>
      </c>
      <c r="H2227" s="1">
        <v>0</v>
      </c>
      <c r="I2227" s="1"/>
      <c r="J2227" s="2" t="s">
        <v>15</v>
      </c>
      <c r="K2227" s="1">
        <v>1</v>
      </c>
      <c r="L2227" s="1" t="s">
        <v>19</v>
      </c>
      <c r="N2227" s="2" t="s">
        <v>22</v>
      </c>
    </row>
    <row r="2228" spans="1:22" ht="14.25" hidden="1" customHeight="1" x14ac:dyDescent="0.35">
      <c r="A2228" s="1">
        <v>1007086</v>
      </c>
      <c r="B2228" s="3">
        <v>45790</v>
      </c>
      <c r="C2228" s="3">
        <v>45804</v>
      </c>
      <c r="E2228" s="1" t="s">
        <v>21</v>
      </c>
      <c r="F2228" s="1">
        <v>5</v>
      </c>
      <c r="H2228" s="1">
        <v>0</v>
      </c>
      <c r="I2228" s="1"/>
      <c r="J2228" s="2" t="s">
        <v>15</v>
      </c>
      <c r="K2228" s="1">
        <v>1</v>
      </c>
      <c r="L2228" s="1" t="s">
        <v>19</v>
      </c>
      <c r="N2228" s="2" t="s">
        <v>22</v>
      </c>
    </row>
    <row r="2229" spans="1:22" ht="14.25" hidden="1" customHeight="1" x14ac:dyDescent="0.35">
      <c r="A2229" s="1">
        <v>1007120</v>
      </c>
      <c r="B2229" s="3">
        <v>45804</v>
      </c>
      <c r="C2229" s="3">
        <v>45804</v>
      </c>
      <c r="E2229" s="1" t="s">
        <v>18</v>
      </c>
      <c r="F2229" s="1">
        <v>1</v>
      </c>
      <c r="H2229" s="1">
        <v>0</v>
      </c>
      <c r="I2229" s="1"/>
      <c r="J2229" s="2" t="s">
        <v>15</v>
      </c>
      <c r="K2229" s="1">
        <v>1</v>
      </c>
      <c r="L2229" s="1" t="s">
        <v>16</v>
      </c>
      <c r="N2229" s="2" t="s">
        <v>22</v>
      </c>
    </row>
    <row r="2230" spans="1:22" ht="14.25" customHeight="1" x14ac:dyDescent="0.35">
      <c r="A2230" s="1">
        <v>1004914</v>
      </c>
      <c r="B2230" s="3">
        <v>45789</v>
      </c>
      <c r="C2230" s="3">
        <v>45805</v>
      </c>
      <c r="D2230" s="3">
        <v>45810</v>
      </c>
      <c r="E2230" s="1" t="s">
        <v>18</v>
      </c>
      <c r="F2230" s="1">
        <v>1</v>
      </c>
      <c r="G2230" s="1" t="s">
        <v>23</v>
      </c>
      <c r="H2230" s="1">
        <v>0</v>
      </c>
      <c r="I2230" s="1">
        <f t="shared" ref="I2230:I2246" si="587">H2230/100</f>
        <v>0</v>
      </c>
      <c r="J2230" s="1" t="s">
        <v>24</v>
      </c>
      <c r="K2230" s="1">
        <v>1</v>
      </c>
      <c r="L2230" s="1" t="s">
        <v>19</v>
      </c>
      <c r="M2230" s="1" t="b">
        <v>0</v>
      </c>
      <c r="N2230" s="2" t="s">
        <v>17</v>
      </c>
      <c r="O2230">
        <f t="shared" ref="O2230:O2246" si="588">C2230-B2230</f>
        <v>16</v>
      </c>
      <c r="P2230">
        <f t="shared" ref="P2230:P2246" si="589">D2230-C2230</f>
        <v>5</v>
      </c>
      <c r="Q2230">
        <f>IF(G2230="B",VLOOKUP(F2230,room_rates!$A$2:$G$8,3,FALSE),IF(G2230="P",VLOOKUP(F2230,room_rates!$A$2:$G$8,6,FALSE),IF(G2230="M",VLOOKUP(F2230,room_rates!$A$2:$G$8,7,FALSE),"")))</f>
        <v>120</v>
      </c>
      <c r="R2230">
        <f t="shared" ref="R2230:R2246" si="590">Q2230*(H2230/100)</f>
        <v>0</v>
      </c>
      <c r="S2230">
        <f>IF(J2230="Online Travel Agency",VLOOKUP(F2230,room_rates!$A$2:$G$8,3,FALSE)*15%,0)</f>
        <v>18</v>
      </c>
      <c r="T2230">
        <f t="shared" ref="T2230:T2246" si="591">IF(M2230=TRUE, Q2230*1%,0)</f>
        <v>0</v>
      </c>
      <c r="U2230">
        <f t="shared" ref="U2230:U2246" si="592">(Q2230-R2230-S2230-T2230)*V2230</f>
        <v>510</v>
      </c>
      <c r="V2230">
        <f t="shared" ref="V2230:V2246" si="593">K2230*P2230</f>
        <v>5</v>
      </c>
    </row>
    <row r="2231" spans="1:22" ht="14.25" customHeight="1" x14ac:dyDescent="0.35">
      <c r="A2231" s="1">
        <v>1005132</v>
      </c>
      <c r="B2231" s="3">
        <v>45805</v>
      </c>
      <c r="C2231" s="3">
        <v>45805</v>
      </c>
      <c r="D2231" s="3">
        <v>45807</v>
      </c>
      <c r="E2231" s="1" t="s">
        <v>18</v>
      </c>
      <c r="F2231" s="1">
        <v>1</v>
      </c>
      <c r="G2231" s="1" t="s">
        <v>23</v>
      </c>
      <c r="H2231" s="1">
        <v>0</v>
      </c>
      <c r="I2231" s="1">
        <f t="shared" si="587"/>
        <v>0</v>
      </c>
      <c r="J2231" s="1" t="s">
        <v>20</v>
      </c>
      <c r="K2231" s="1">
        <v>2</v>
      </c>
      <c r="L2231" s="1" t="s">
        <v>19</v>
      </c>
      <c r="M2231" s="1" t="b">
        <v>1</v>
      </c>
      <c r="N2231" s="2" t="s">
        <v>17</v>
      </c>
      <c r="O2231">
        <f t="shared" si="588"/>
        <v>0</v>
      </c>
      <c r="P2231">
        <f t="shared" si="589"/>
        <v>2</v>
      </c>
      <c r="Q2231">
        <f>IF(G2231="B",VLOOKUP(F2231,room_rates!$A$2:$G$8,3,FALSE),IF(G2231="P",VLOOKUP(F2231,room_rates!$A$2:$G$8,6,FALSE),IF(G2231="M",VLOOKUP(F2231,room_rates!$A$2:$G$8,7,FALSE),"")))</f>
        <v>120</v>
      </c>
      <c r="R2231">
        <f t="shared" si="590"/>
        <v>0</v>
      </c>
      <c r="S2231">
        <f>IF(J2231="Online Travel Agency",VLOOKUP(F2231,room_rates!$A$2:$G$8,3,FALSE)*15%,0)</f>
        <v>0</v>
      </c>
      <c r="T2231">
        <f t="shared" si="591"/>
        <v>1.2</v>
      </c>
      <c r="U2231">
        <f t="shared" si="592"/>
        <v>475.2</v>
      </c>
      <c r="V2231">
        <f t="shared" si="593"/>
        <v>4</v>
      </c>
    </row>
    <row r="2232" spans="1:22" ht="14.25" customHeight="1" x14ac:dyDescent="0.35">
      <c r="A2232" s="1">
        <v>1005175</v>
      </c>
      <c r="B2232" s="3">
        <v>45776</v>
      </c>
      <c r="C2232" s="3">
        <v>45805</v>
      </c>
      <c r="D2232" s="3">
        <v>45806</v>
      </c>
      <c r="E2232" s="1" t="s">
        <v>18</v>
      </c>
      <c r="F2232" s="1">
        <v>1</v>
      </c>
      <c r="G2232" s="1" t="s">
        <v>23</v>
      </c>
      <c r="H2232" s="1">
        <v>0</v>
      </c>
      <c r="I2232" s="1">
        <f t="shared" si="587"/>
        <v>0</v>
      </c>
      <c r="J2232" s="1" t="s">
        <v>15</v>
      </c>
      <c r="K2232" s="1">
        <v>3</v>
      </c>
      <c r="L2232" s="1" t="s">
        <v>16</v>
      </c>
      <c r="M2232" s="1" t="b">
        <v>0</v>
      </c>
      <c r="N2232" s="2" t="s">
        <v>17</v>
      </c>
      <c r="O2232">
        <f t="shared" si="588"/>
        <v>29</v>
      </c>
      <c r="P2232">
        <f t="shared" si="589"/>
        <v>1</v>
      </c>
      <c r="Q2232">
        <f>IF(G2232="B",VLOOKUP(F2232,room_rates!$A$2:$G$8,3,FALSE),IF(G2232="P",VLOOKUP(F2232,room_rates!$A$2:$G$8,6,FALSE),IF(G2232="M",VLOOKUP(F2232,room_rates!$A$2:$G$8,7,FALSE),"")))</f>
        <v>120</v>
      </c>
      <c r="R2232">
        <f t="shared" si="590"/>
        <v>0</v>
      </c>
      <c r="S2232">
        <f>IF(J2232="Online Travel Agency",VLOOKUP(F2232,room_rates!$A$2:$G$8,3,FALSE)*15%,0)</f>
        <v>0</v>
      </c>
      <c r="T2232">
        <f t="shared" si="591"/>
        <v>0</v>
      </c>
      <c r="U2232">
        <f t="shared" si="592"/>
        <v>360</v>
      </c>
      <c r="V2232">
        <f t="shared" si="593"/>
        <v>3</v>
      </c>
    </row>
    <row r="2233" spans="1:22" ht="14.25" customHeight="1" x14ac:dyDescent="0.35">
      <c r="A2233" s="1">
        <v>1005330</v>
      </c>
      <c r="B2233" s="3">
        <v>45792</v>
      </c>
      <c r="C2233" s="3">
        <v>45805</v>
      </c>
      <c r="D2233" s="3">
        <v>45808</v>
      </c>
      <c r="E2233" s="1" t="s">
        <v>18</v>
      </c>
      <c r="F2233" s="1">
        <v>2</v>
      </c>
      <c r="G2233" s="1" t="s">
        <v>23</v>
      </c>
      <c r="H2233" s="1">
        <v>0</v>
      </c>
      <c r="I2233" s="1">
        <f t="shared" si="587"/>
        <v>0</v>
      </c>
      <c r="J2233" s="1" t="s">
        <v>24</v>
      </c>
      <c r="K2233" s="1">
        <v>2</v>
      </c>
      <c r="L2233" s="1" t="s">
        <v>19</v>
      </c>
      <c r="M2233" s="1" t="b">
        <v>1</v>
      </c>
      <c r="N2233" s="2" t="s">
        <v>17</v>
      </c>
      <c r="O2233">
        <f t="shared" si="588"/>
        <v>13</v>
      </c>
      <c r="P2233">
        <f t="shared" si="589"/>
        <v>3</v>
      </c>
      <c r="Q2233">
        <f>IF(G2233="B",VLOOKUP(F2233,room_rates!$A$2:$G$8,3,FALSE),IF(G2233="P",VLOOKUP(F2233,room_rates!$A$2:$G$8,6,FALSE),IF(G2233="M",VLOOKUP(F2233,room_rates!$A$2:$G$8,7,FALSE),"")))</f>
        <v>140</v>
      </c>
      <c r="R2233">
        <f t="shared" si="590"/>
        <v>0</v>
      </c>
      <c r="S2233">
        <f>IF(J2233="Online Travel Agency",VLOOKUP(F2233,room_rates!$A$2:$G$8,3,FALSE)*15%,0)</f>
        <v>21</v>
      </c>
      <c r="T2233">
        <f t="shared" si="591"/>
        <v>1.4000000000000001</v>
      </c>
      <c r="U2233">
        <f t="shared" si="592"/>
        <v>705.59999999999991</v>
      </c>
      <c r="V2233">
        <f t="shared" si="593"/>
        <v>6</v>
      </c>
    </row>
    <row r="2234" spans="1:22" ht="14.25" customHeight="1" x14ac:dyDescent="0.35">
      <c r="A2234" s="1">
        <v>1005429</v>
      </c>
      <c r="B2234" s="3">
        <v>45805</v>
      </c>
      <c r="C2234" s="3">
        <v>45805</v>
      </c>
      <c r="D2234" s="3">
        <v>45811</v>
      </c>
      <c r="E2234" s="1" t="s">
        <v>18</v>
      </c>
      <c r="F2234" s="1">
        <v>1</v>
      </c>
      <c r="G2234" s="1" t="s">
        <v>23</v>
      </c>
      <c r="H2234" s="1">
        <v>0</v>
      </c>
      <c r="I2234" s="1">
        <f t="shared" si="587"/>
        <v>0</v>
      </c>
      <c r="J2234" s="1" t="s">
        <v>20</v>
      </c>
      <c r="K2234" s="1">
        <v>1</v>
      </c>
      <c r="L2234" s="1" t="s">
        <v>16</v>
      </c>
      <c r="M2234" s="1" t="b">
        <v>1</v>
      </c>
      <c r="N2234" s="2" t="s">
        <v>17</v>
      </c>
      <c r="O2234">
        <f t="shared" si="588"/>
        <v>0</v>
      </c>
      <c r="P2234">
        <f t="shared" si="589"/>
        <v>6</v>
      </c>
      <c r="Q2234">
        <f>IF(G2234="B",VLOOKUP(F2234,room_rates!$A$2:$G$8,3,FALSE),IF(G2234="P",VLOOKUP(F2234,room_rates!$A$2:$G$8,6,FALSE),IF(G2234="M",VLOOKUP(F2234,room_rates!$A$2:$G$8,7,FALSE),"")))</f>
        <v>120</v>
      </c>
      <c r="R2234">
        <f t="shared" si="590"/>
        <v>0</v>
      </c>
      <c r="S2234">
        <f>IF(J2234="Online Travel Agency",VLOOKUP(F2234,room_rates!$A$2:$G$8,3,FALSE)*15%,0)</f>
        <v>0</v>
      </c>
      <c r="T2234">
        <f t="shared" si="591"/>
        <v>1.2</v>
      </c>
      <c r="U2234">
        <f t="shared" si="592"/>
        <v>712.8</v>
      </c>
      <c r="V2234">
        <f t="shared" si="593"/>
        <v>6</v>
      </c>
    </row>
    <row r="2235" spans="1:22" ht="14.25" customHeight="1" x14ac:dyDescent="0.35">
      <c r="A2235" s="1">
        <v>1005436</v>
      </c>
      <c r="B2235" s="3">
        <v>45768</v>
      </c>
      <c r="C2235" s="3">
        <v>45805</v>
      </c>
      <c r="D2235" s="3">
        <v>45808</v>
      </c>
      <c r="E2235" s="1" t="s">
        <v>21</v>
      </c>
      <c r="F2235" s="1">
        <v>3</v>
      </c>
      <c r="G2235" s="1" t="s">
        <v>23</v>
      </c>
      <c r="H2235" s="1">
        <v>0</v>
      </c>
      <c r="I2235" s="1">
        <f t="shared" si="587"/>
        <v>0</v>
      </c>
      <c r="J2235" s="1" t="s">
        <v>15</v>
      </c>
      <c r="K2235" s="1">
        <v>1</v>
      </c>
      <c r="L2235" s="1" t="s">
        <v>19</v>
      </c>
      <c r="M2235" s="1" t="b">
        <v>0</v>
      </c>
      <c r="N2235" s="2" t="s">
        <v>17</v>
      </c>
      <c r="O2235">
        <f t="shared" si="588"/>
        <v>37</v>
      </c>
      <c r="P2235">
        <f t="shared" si="589"/>
        <v>3</v>
      </c>
      <c r="Q2235">
        <f>IF(G2235="B",VLOOKUP(F2235,room_rates!$A$2:$G$8,3,FALSE),IF(G2235="P",VLOOKUP(F2235,room_rates!$A$2:$G$8,6,FALSE),IF(G2235="M",VLOOKUP(F2235,room_rates!$A$2:$G$8,7,FALSE),"")))</f>
        <v>220</v>
      </c>
      <c r="R2235">
        <f t="shared" si="590"/>
        <v>0</v>
      </c>
      <c r="S2235">
        <f>IF(J2235="Online Travel Agency",VLOOKUP(F2235,room_rates!$A$2:$G$8,3,FALSE)*15%,0)</f>
        <v>0</v>
      </c>
      <c r="T2235">
        <f t="shared" si="591"/>
        <v>0</v>
      </c>
      <c r="U2235">
        <f t="shared" si="592"/>
        <v>660</v>
      </c>
      <c r="V2235">
        <f t="shared" si="593"/>
        <v>3</v>
      </c>
    </row>
    <row r="2236" spans="1:22" ht="14.25" customHeight="1" x14ac:dyDescent="0.35">
      <c r="A2236" s="1">
        <v>1005639</v>
      </c>
      <c r="B2236" s="3">
        <v>45787</v>
      </c>
      <c r="C2236" s="3">
        <v>45805</v>
      </c>
      <c r="D2236" s="3">
        <v>45811</v>
      </c>
      <c r="E2236" s="1" t="s">
        <v>18</v>
      </c>
      <c r="F2236" s="1">
        <v>1</v>
      </c>
      <c r="G2236" s="1" t="s">
        <v>23</v>
      </c>
      <c r="H2236" s="1">
        <v>0</v>
      </c>
      <c r="I2236" s="1">
        <f t="shared" si="587"/>
        <v>0</v>
      </c>
      <c r="J2236" s="1" t="s">
        <v>24</v>
      </c>
      <c r="K2236" s="1">
        <v>2</v>
      </c>
      <c r="L2236" s="1" t="s">
        <v>19</v>
      </c>
      <c r="M2236" s="1" t="b">
        <v>1</v>
      </c>
      <c r="N2236" s="2" t="s">
        <v>17</v>
      </c>
      <c r="O2236">
        <f t="shared" si="588"/>
        <v>18</v>
      </c>
      <c r="P2236">
        <f t="shared" si="589"/>
        <v>6</v>
      </c>
      <c r="Q2236">
        <f>IF(G2236="B",VLOOKUP(F2236,room_rates!$A$2:$G$8,3,FALSE),IF(G2236="P",VLOOKUP(F2236,room_rates!$A$2:$G$8,6,FALSE),IF(G2236="M",VLOOKUP(F2236,room_rates!$A$2:$G$8,7,FALSE),"")))</f>
        <v>120</v>
      </c>
      <c r="R2236">
        <f t="shared" si="590"/>
        <v>0</v>
      </c>
      <c r="S2236">
        <f>IF(J2236="Online Travel Agency",VLOOKUP(F2236,room_rates!$A$2:$G$8,3,FALSE)*15%,0)</f>
        <v>18</v>
      </c>
      <c r="T2236">
        <f t="shared" si="591"/>
        <v>1.2</v>
      </c>
      <c r="U2236">
        <f t="shared" si="592"/>
        <v>1209.5999999999999</v>
      </c>
      <c r="V2236">
        <f t="shared" si="593"/>
        <v>12</v>
      </c>
    </row>
    <row r="2237" spans="1:22" ht="14.25" customHeight="1" x14ac:dyDescent="0.35">
      <c r="A2237" s="1">
        <v>1005762</v>
      </c>
      <c r="B2237" s="3">
        <v>45805</v>
      </c>
      <c r="C2237" s="3">
        <v>45805</v>
      </c>
      <c r="D2237" s="3">
        <v>45807</v>
      </c>
      <c r="E2237" s="1" t="s">
        <v>18</v>
      </c>
      <c r="F2237" s="1">
        <v>1</v>
      </c>
      <c r="G2237" s="1" t="s">
        <v>23</v>
      </c>
      <c r="H2237" s="1">
        <v>0</v>
      </c>
      <c r="I2237" s="1">
        <f t="shared" si="587"/>
        <v>0</v>
      </c>
      <c r="J2237" s="1" t="s">
        <v>20</v>
      </c>
      <c r="K2237" s="1">
        <v>1</v>
      </c>
      <c r="L2237" s="1" t="s">
        <v>16</v>
      </c>
      <c r="M2237" s="1" t="b">
        <v>0</v>
      </c>
      <c r="N2237" s="2" t="s">
        <v>17</v>
      </c>
      <c r="O2237">
        <f t="shared" si="588"/>
        <v>0</v>
      </c>
      <c r="P2237">
        <f t="shared" si="589"/>
        <v>2</v>
      </c>
      <c r="Q2237">
        <f>IF(G2237="B",VLOOKUP(F2237,room_rates!$A$2:$G$8,3,FALSE),IF(G2237="P",VLOOKUP(F2237,room_rates!$A$2:$G$8,6,FALSE),IF(G2237="M",VLOOKUP(F2237,room_rates!$A$2:$G$8,7,FALSE),"")))</f>
        <v>120</v>
      </c>
      <c r="R2237">
        <f t="shared" si="590"/>
        <v>0</v>
      </c>
      <c r="S2237">
        <f>IF(J2237="Online Travel Agency",VLOOKUP(F2237,room_rates!$A$2:$G$8,3,FALSE)*15%,0)</f>
        <v>0</v>
      </c>
      <c r="T2237">
        <f t="shared" si="591"/>
        <v>0</v>
      </c>
      <c r="U2237">
        <f t="shared" si="592"/>
        <v>240</v>
      </c>
      <c r="V2237">
        <f t="shared" si="593"/>
        <v>2</v>
      </c>
    </row>
    <row r="2238" spans="1:22" ht="14.25" customHeight="1" x14ac:dyDescent="0.35">
      <c r="A2238" s="1">
        <v>1005863</v>
      </c>
      <c r="B2238" s="3">
        <v>45805</v>
      </c>
      <c r="C2238" s="3">
        <v>45805</v>
      </c>
      <c r="D2238" s="3">
        <v>45808</v>
      </c>
      <c r="E2238" s="1" t="s">
        <v>21</v>
      </c>
      <c r="F2238" s="1">
        <v>3</v>
      </c>
      <c r="G2238" s="1" t="s">
        <v>23</v>
      </c>
      <c r="H2238" s="1">
        <v>0</v>
      </c>
      <c r="I2238" s="1">
        <f t="shared" si="587"/>
        <v>0</v>
      </c>
      <c r="J2238" s="1" t="s">
        <v>20</v>
      </c>
      <c r="K2238" s="1">
        <v>1</v>
      </c>
      <c r="L2238" s="1" t="s">
        <v>19</v>
      </c>
      <c r="M2238" s="1" t="b">
        <v>0</v>
      </c>
      <c r="N2238" s="2" t="s">
        <v>17</v>
      </c>
      <c r="O2238">
        <f t="shared" si="588"/>
        <v>0</v>
      </c>
      <c r="P2238">
        <f t="shared" si="589"/>
        <v>3</v>
      </c>
      <c r="Q2238">
        <f>IF(G2238="B",VLOOKUP(F2238,room_rates!$A$2:$G$8,3,FALSE),IF(G2238="P",VLOOKUP(F2238,room_rates!$A$2:$G$8,6,FALSE),IF(G2238="M",VLOOKUP(F2238,room_rates!$A$2:$G$8,7,FALSE),"")))</f>
        <v>220</v>
      </c>
      <c r="R2238">
        <f t="shared" si="590"/>
        <v>0</v>
      </c>
      <c r="S2238">
        <f>IF(J2238="Online Travel Agency",VLOOKUP(F2238,room_rates!$A$2:$G$8,3,FALSE)*15%,0)</f>
        <v>0</v>
      </c>
      <c r="T2238">
        <f t="shared" si="591"/>
        <v>0</v>
      </c>
      <c r="U2238">
        <f t="shared" si="592"/>
        <v>660</v>
      </c>
      <c r="V2238">
        <f t="shared" si="593"/>
        <v>3</v>
      </c>
    </row>
    <row r="2239" spans="1:22" ht="14.25" customHeight="1" x14ac:dyDescent="0.35">
      <c r="A2239" s="1">
        <v>1005945</v>
      </c>
      <c r="B2239" s="3">
        <v>45805</v>
      </c>
      <c r="C2239" s="3">
        <v>45805</v>
      </c>
      <c r="D2239" s="3">
        <v>45806</v>
      </c>
      <c r="E2239" s="1" t="s">
        <v>18</v>
      </c>
      <c r="F2239" s="1">
        <v>1</v>
      </c>
      <c r="G2239" s="1" t="s">
        <v>23</v>
      </c>
      <c r="H2239" s="1">
        <v>0</v>
      </c>
      <c r="I2239" s="1">
        <f t="shared" si="587"/>
        <v>0</v>
      </c>
      <c r="J2239" s="1" t="s">
        <v>20</v>
      </c>
      <c r="K2239" s="1">
        <v>1</v>
      </c>
      <c r="L2239" s="1" t="s">
        <v>19</v>
      </c>
      <c r="M2239" s="1" t="b">
        <v>0</v>
      </c>
      <c r="N2239" s="2" t="s">
        <v>17</v>
      </c>
      <c r="O2239">
        <f t="shared" si="588"/>
        <v>0</v>
      </c>
      <c r="P2239">
        <f t="shared" si="589"/>
        <v>1</v>
      </c>
      <c r="Q2239">
        <f>IF(G2239="B",VLOOKUP(F2239,room_rates!$A$2:$G$8,3,FALSE),IF(G2239="P",VLOOKUP(F2239,room_rates!$A$2:$G$8,6,FALSE),IF(G2239="M",VLOOKUP(F2239,room_rates!$A$2:$G$8,7,FALSE),"")))</f>
        <v>120</v>
      </c>
      <c r="R2239">
        <f t="shared" si="590"/>
        <v>0</v>
      </c>
      <c r="S2239">
        <f>IF(J2239="Online Travel Agency",VLOOKUP(F2239,room_rates!$A$2:$G$8,3,FALSE)*15%,0)</f>
        <v>0</v>
      </c>
      <c r="T2239">
        <f t="shared" si="591"/>
        <v>0</v>
      </c>
      <c r="U2239">
        <f t="shared" si="592"/>
        <v>120</v>
      </c>
      <c r="V2239">
        <f t="shared" si="593"/>
        <v>1</v>
      </c>
    </row>
    <row r="2240" spans="1:22" ht="14.25" customHeight="1" x14ac:dyDescent="0.35">
      <c r="A2240" s="1">
        <v>1005953</v>
      </c>
      <c r="B2240" s="3">
        <v>45805</v>
      </c>
      <c r="C2240" s="3">
        <v>45805</v>
      </c>
      <c r="D2240" s="3">
        <v>45811</v>
      </c>
      <c r="E2240" s="1" t="s">
        <v>18</v>
      </c>
      <c r="F2240" s="1">
        <v>2</v>
      </c>
      <c r="G2240" s="1" t="s">
        <v>23</v>
      </c>
      <c r="H2240" s="1">
        <v>0</v>
      </c>
      <c r="I2240" s="1">
        <f t="shared" si="587"/>
        <v>0</v>
      </c>
      <c r="J2240" s="1" t="s">
        <v>20</v>
      </c>
      <c r="K2240" s="1">
        <v>1</v>
      </c>
      <c r="L2240" s="1" t="s">
        <v>16</v>
      </c>
      <c r="M2240" s="1" t="b">
        <v>0</v>
      </c>
      <c r="N2240" s="2" t="s">
        <v>17</v>
      </c>
      <c r="O2240">
        <f t="shared" si="588"/>
        <v>0</v>
      </c>
      <c r="P2240">
        <f t="shared" si="589"/>
        <v>6</v>
      </c>
      <c r="Q2240">
        <f>IF(G2240="B",VLOOKUP(F2240,room_rates!$A$2:$G$8,3,FALSE),IF(G2240="P",VLOOKUP(F2240,room_rates!$A$2:$G$8,6,FALSE),IF(G2240="M",VLOOKUP(F2240,room_rates!$A$2:$G$8,7,FALSE),"")))</f>
        <v>140</v>
      </c>
      <c r="R2240">
        <f t="shared" si="590"/>
        <v>0</v>
      </c>
      <c r="S2240">
        <f>IF(J2240="Online Travel Agency",VLOOKUP(F2240,room_rates!$A$2:$G$8,3,FALSE)*15%,0)</f>
        <v>0</v>
      </c>
      <c r="T2240">
        <f t="shared" si="591"/>
        <v>0</v>
      </c>
      <c r="U2240">
        <f t="shared" si="592"/>
        <v>840</v>
      </c>
      <c r="V2240">
        <f t="shared" si="593"/>
        <v>6</v>
      </c>
    </row>
    <row r="2241" spans="1:22" ht="14.25" customHeight="1" x14ac:dyDescent="0.35">
      <c r="A2241" s="1">
        <v>1006190</v>
      </c>
      <c r="B2241" s="3">
        <v>45795</v>
      </c>
      <c r="C2241" s="3">
        <v>45805</v>
      </c>
      <c r="D2241" s="3">
        <v>45807</v>
      </c>
      <c r="E2241" s="1" t="s">
        <v>21</v>
      </c>
      <c r="F2241" s="1">
        <v>3</v>
      </c>
      <c r="G2241" s="1" t="s">
        <v>23</v>
      </c>
      <c r="H2241" s="1">
        <v>0</v>
      </c>
      <c r="I2241" s="1">
        <f t="shared" si="587"/>
        <v>0</v>
      </c>
      <c r="J2241" s="1" t="s">
        <v>15</v>
      </c>
      <c r="K2241" s="1">
        <v>2</v>
      </c>
      <c r="L2241" s="1" t="s">
        <v>19</v>
      </c>
      <c r="M2241" s="1" t="b">
        <v>0</v>
      </c>
      <c r="N2241" s="2" t="s">
        <v>17</v>
      </c>
      <c r="O2241">
        <f t="shared" si="588"/>
        <v>10</v>
      </c>
      <c r="P2241">
        <f t="shared" si="589"/>
        <v>2</v>
      </c>
      <c r="Q2241">
        <f>IF(G2241="B",VLOOKUP(F2241,room_rates!$A$2:$G$8,3,FALSE),IF(G2241="P",VLOOKUP(F2241,room_rates!$A$2:$G$8,6,FALSE),IF(G2241="M",VLOOKUP(F2241,room_rates!$A$2:$G$8,7,FALSE),"")))</f>
        <v>220</v>
      </c>
      <c r="R2241">
        <f t="shared" si="590"/>
        <v>0</v>
      </c>
      <c r="S2241">
        <f>IF(J2241="Online Travel Agency",VLOOKUP(F2241,room_rates!$A$2:$G$8,3,FALSE)*15%,0)</f>
        <v>0</v>
      </c>
      <c r="T2241">
        <f t="shared" si="591"/>
        <v>0</v>
      </c>
      <c r="U2241">
        <f t="shared" si="592"/>
        <v>880</v>
      </c>
      <c r="V2241">
        <f t="shared" si="593"/>
        <v>4</v>
      </c>
    </row>
    <row r="2242" spans="1:22" ht="14.25" customHeight="1" x14ac:dyDescent="0.35">
      <c r="A2242" s="1">
        <v>1006343</v>
      </c>
      <c r="B2242" s="3">
        <v>45783</v>
      </c>
      <c r="C2242" s="3">
        <v>45805</v>
      </c>
      <c r="D2242" s="3">
        <v>45810</v>
      </c>
      <c r="E2242" s="1" t="s">
        <v>18</v>
      </c>
      <c r="F2242" s="1">
        <v>1</v>
      </c>
      <c r="G2242" s="1" t="s">
        <v>23</v>
      </c>
      <c r="H2242" s="1">
        <v>0</v>
      </c>
      <c r="I2242" s="1">
        <f t="shared" si="587"/>
        <v>0</v>
      </c>
      <c r="J2242" s="1" t="s">
        <v>15</v>
      </c>
      <c r="K2242" s="1">
        <v>2</v>
      </c>
      <c r="L2242" s="1" t="s">
        <v>19</v>
      </c>
      <c r="M2242" s="1" t="b">
        <v>1</v>
      </c>
      <c r="N2242" s="2" t="s">
        <v>17</v>
      </c>
      <c r="O2242">
        <f t="shared" si="588"/>
        <v>22</v>
      </c>
      <c r="P2242">
        <f t="shared" si="589"/>
        <v>5</v>
      </c>
      <c r="Q2242">
        <f>IF(G2242="B",VLOOKUP(F2242,room_rates!$A$2:$G$8,3,FALSE),IF(G2242="P",VLOOKUP(F2242,room_rates!$A$2:$G$8,6,FALSE),IF(G2242="M",VLOOKUP(F2242,room_rates!$A$2:$G$8,7,FALSE),"")))</f>
        <v>120</v>
      </c>
      <c r="R2242">
        <f t="shared" si="590"/>
        <v>0</v>
      </c>
      <c r="S2242">
        <f>IF(J2242="Online Travel Agency",VLOOKUP(F2242,room_rates!$A$2:$G$8,3,FALSE)*15%,0)</f>
        <v>0</v>
      </c>
      <c r="T2242">
        <f t="shared" si="591"/>
        <v>1.2</v>
      </c>
      <c r="U2242">
        <f t="shared" si="592"/>
        <v>1188</v>
      </c>
      <c r="V2242">
        <f t="shared" si="593"/>
        <v>10</v>
      </c>
    </row>
    <row r="2243" spans="1:22" ht="14.25" customHeight="1" x14ac:dyDescent="0.35">
      <c r="A2243" s="1">
        <v>1006396</v>
      </c>
      <c r="B2243" s="3">
        <v>45796</v>
      </c>
      <c r="C2243" s="3">
        <v>45805</v>
      </c>
      <c r="D2243" s="3">
        <v>45806</v>
      </c>
      <c r="E2243" s="1" t="s">
        <v>21</v>
      </c>
      <c r="F2243" s="1">
        <v>3</v>
      </c>
      <c r="G2243" s="1" t="s">
        <v>23</v>
      </c>
      <c r="H2243" s="1">
        <v>0</v>
      </c>
      <c r="I2243" s="1">
        <f t="shared" si="587"/>
        <v>0</v>
      </c>
      <c r="J2243" s="1" t="s">
        <v>24</v>
      </c>
      <c r="K2243" s="1">
        <v>2</v>
      </c>
      <c r="L2243" s="1" t="s">
        <v>19</v>
      </c>
      <c r="M2243" s="1" t="b">
        <v>0</v>
      </c>
      <c r="N2243" s="2" t="s">
        <v>17</v>
      </c>
      <c r="O2243">
        <f t="shared" si="588"/>
        <v>9</v>
      </c>
      <c r="P2243">
        <f t="shared" si="589"/>
        <v>1</v>
      </c>
      <c r="Q2243">
        <f>IF(G2243="B",VLOOKUP(F2243,room_rates!$A$2:$G$8,3,FALSE),IF(G2243="P",VLOOKUP(F2243,room_rates!$A$2:$G$8,6,FALSE),IF(G2243="M",VLOOKUP(F2243,room_rates!$A$2:$G$8,7,FALSE),"")))</f>
        <v>220</v>
      </c>
      <c r="R2243">
        <f t="shared" si="590"/>
        <v>0</v>
      </c>
      <c r="S2243">
        <f>IF(J2243="Online Travel Agency",VLOOKUP(F2243,room_rates!$A$2:$G$8,3,FALSE)*15%,0)</f>
        <v>33</v>
      </c>
      <c r="T2243">
        <f t="shared" si="591"/>
        <v>0</v>
      </c>
      <c r="U2243">
        <f t="shared" si="592"/>
        <v>374</v>
      </c>
      <c r="V2243">
        <f t="shared" si="593"/>
        <v>2</v>
      </c>
    </row>
    <row r="2244" spans="1:22" ht="14.25" customHeight="1" x14ac:dyDescent="0.35">
      <c r="A2244" s="1">
        <v>1006591</v>
      </c>
      <c r="B2244" s="3">
        <v>45791</v>
      </c>
      <c r="C2244" s="3">
        <v>45805</v>
      </c>
      <c r="D2244" s="3">
        <v>45807</v>
      </c>
      <c r="E2244" s="1" t="s">
        <v>21</v>
      </c>
      <c r="F2244" s="1">
        <v>3</v>
      </c>
      <c r="G2244" s="1" t="s">
        <v>23</v>
      </c>
      <c r="H2244" s="1">
        <v>0</v>
      </c>
      <c r="I2244" s="1">
        <f t="shared" si="587"/>
        <v>0</v>
      </c>
      <c r="J2244" s="1" t="s">
        <v>24</v>
      </c>
      <c r="K2244" s="1">
        <v>2</v>
      </c>
      <c r="L2244" s="1" t="s">
        <v>19</v>
      </c>
      <c r="M2244" s="1" t="b">
        <v>0</v>
      </c>
      <c r="N2244" s="2" t="s">
        <v>17</v>
      </c>
      <c r="O2244">
        <f t="shared" si="588"/>
        <v>14</v>
      </c>
      <c r="P2244">
        <f t="shared" si="589"/>
        <v>2</v>
      </c>
      <c r="Q2244">
        <f>IF(G2244="B",VLOOKUP(F2244,room_rates!$A$2:$G$8,3,FALSE),IF(G2244="P",VLOOKUP(F2244,room_rates!$A$2:$G$8,6,FALSE),IF(G2244="M",VLOOKUP(F2244,room_rates!$A$2:$G$8,7,FALSE),"")))</f>
        <v>220</v>
      </c>
      <c r="R2244">
        <f t="shared" si="590"/>
        <v>0</v>
      </c>
      <c r="S2244">
        <f>IF(J2244="Online Travel Agency",VLOOKUP(F2244,room_rates!$A$2:$G$8,3,FALSE)*15%,0)</f>
        <v>33</v>
      </c>
      <c r="T2244">
        <f t="shared" si="591"/>
        <v>0</v>
      </c>
      <c r="U2244">
        <f t="shared" si="592"/>
        <v>748</v>
      </c>
      <c r="V2244">
        <f t="shared" si="593"/>
        <v>4</v>
      </c>
    </row>
    <row r="2245" spans="1:22" ht="14.25" customHeight="1" x14ac:dyDescent="0.35">
      <c r="A2245" s="1">
        <v>1006670</v>
      </c>
      <c r="B2245" s="3">
        <v>45797</v>
      </c>
      <c r="C2245" s="3">
        <v>45805</v>
      </c>
      <c r="D2245" s="3">
        <v>45808</v>
      </c>
      <c r="E2245" s="1" t="s">
        <v>21</v>
      </c>
      <c r="F2245" s="1">
        <v>3</v>
      </c>
      <c r="G2245" s="1" t="s">
        <v>23</v>
      </c>
      <c r="H2245" s="1">
        <v>0</v>
      </c>
      <c r="I2245" s="1">
        <f t="shared" si="587"/>
        <v>0</v>
      </c>
      <c r="J2245" s="1" t="s">
        <v>24</v>
      </c>
      <c r="K2245" s="1">
        <v>1</v>
      </c>
      <c r="L2245" s="1" t="s">
        <v>19</v>
      </c>
      <c r="M2245" s="1" t="b">
        <v>0</v>
      </c>
      <c r="N2245" s="2" t="s">
        <v>17</v>
      </c>
      <c r="O2245">
        <f t="shared" si="588"/>
        <v>8</v>
      </c>
      <c r="P2245">
        <f t="shared" si="589"/>
        <v>3</v>
      </c>
      <c r="Q2245">
        <f>IF(G2245="B",VLOOKUP(F2245,room_rates!$A$2:$G$8,3,FALSE),IF(G2245="P",VLOOKUP(F2245,room_rates!$A$2:$G$8,6,FALSE),IF(G2245="M",VLOOKUP(F2245,room_rates!$A$2:$G$8,7,FALSE),"")))</f>
        <v>220</v>
      </c>
      <c r="R2245">
        <f t="shared" si="590"/>
        <v>0</v>
      </c>
      <c r="S2245">
        <f>IF(J2245="Online Travel Agency",VLOOKUP(F2245,room_rates!$A$2:$G$8,3,FALSE)*15%,0)</f>
        <v>33</v>
      </c>
      <c r="T2245">
        <f t="shared" si="591"/>
        <v>0</v>
      </c>
      <c r="U2245">
        <f t="shared" si="592"/>
        <v>561</v>
      </c>
      <c r="V2245">
        <f t="shared" si="593"/>
        <v>3</v>
      </c>
    </row>
    <row r="2246" spans="1:22" ht="14.25" customHeight="1" x14ac:dyDescent="0.35">
      <c r="A2246" s="1">
        <v>1006758</v>
      </c>
      <c r="B2246" s="3">
        <v>45805</v>
      </c>
      <c r="C2246" s="3">
        <v>45805</v>
      </c>
      <c r="D2246" s="3">
        <v>45811</v>
      </c>
      <c r="E2246" s="1" t="s">
        <v>18</v>
      </c>
      <c r="F2246" s="1">
        <v>1</v>
      </c>
      <c r="G2246" s="1" t="s">
        <v>23</v>
      </c>
      <c r="H2246" s="1">
        <v>0</v>
      </c>
      <c r="I2246" s="1">
        <f t="shared" si="587"/>
        <v>0</v>
      </c>
      <c r="J2246" s="1" t="s">
        <v>20</v>
      </c>
      <c r="K2246" s="1">
        <v>2</v>
      </c>
      <c r="L2246" s="1" t="s">
        <v>19</v>
      </c>
      <c r="M2246" s="1" t="b">
        <v>0</v>
      </c>
      <c r="N2246" s="2" t="s">
        <v>17</v>
      </c>
      <c r="O2246">
        <f t="shared" si="588"/>
        <v>0</v>
      </c>
      <c r="P2246">
        <f t="shared" si="589"/>
        <v>6</v>
      </c>
      <c r="Q2246">
        <f>IF(G2246="B",VLOOKUP(F2246,room_rates!$A$2:$G$8,3,FALSE),IF(G2246="P",VLOOKUP(F2246,room_rates!$A$2:$G$8,6,FALSE),IF(G2246="M",VLOOKUP(F2246,room_rates!$A$2:$G$8,7,FALSE),"")))</f>
        <v>120</v>
      </c>
      <c r="R2246">
        <f t="shared" si="590"/>
        <v>0</v>
      </c>
      <c r="S2246">
        <f>IF(J2246="Online Travel Agency",VLOOKUP(F2246,room_rates!$A$2:$G$8,3,FALSE)*15%,0)</f>
        <v>0</v>
      </c>
      <c r="T2246">
        <f t="shared" si="591"/>
        <v>0</v>
      </c>
      <c r="U2246">
        <f t="shared" si="592"/>
        <v>1440</v>
      </c>
      <c r="V2246">
        <f t="shared" si="593"/>
        <v>12</v>
      </c>
    </row>
    <row r="2247" spans="1:22" ht="14.25" hidden="1" customHeight="1" x14ac:dyDescent="0.35">
      <c r="A2247" s="1">
        <v>1006943</v>
      </c>
      <c r="B2247" s="3">
        <v>45797</v>
      </c>
      <c r="C2247" s="3">
        <v>45805</v>
      </c>
      <c r="E2247" s="1" t="s">
        <v>18</v>
      </c>
      <c r="F2247" s="1">
        <v>1</v>
      </c>
      <c r="H2247" s="1">
        <v>0</v>
      </c>
      <c r="I2247" s="1"/>
      <c r="J2247" s="2" t="s">
        <v>15</v>
      </c>
      <c r="K2247" s="1">
        <v>1</v>
      </c>
      <c r="L2247" s="1" t="s">
        <v>16</v>
      </c>
      <c r="N2247" s="2" t="s">
        <v>22</v>
      </c>
    </row>
    <row r="2248" spans="1:22" ht="14.25" hidden="1" customHeight="1" x14ac:dyDescent="0.35">
      <c r="A2248" s="1">
        <v>1007029</v>
      </c>
      <c r="B2248" s="3">
        <v>45805</v>
      </c>
      <c r="C2248" s="3">
        <v>45805</v>
      </c>
      <c r="E2248" s="1" t="s">
        <v>18</v>
      </c>
      <c r="F2248" s="1">
        <v>1</v>
      </c>
      <c r="H2248" s="1">
        <v>0</v>
      </c>
      <c r="I2248" s="1"/>
      <c r="J2248" s="2" t="s">
        <v>15</v>
      </c>
      <c r="K2248" s="1">
        <v>3</v>
      </c>
      <c r="L2248" s="1" t="s">
        <v>16</v>
      </c>
      <c r="N2248" s="2" t="s">
        <v>22</v>
      </c>
    </row>
    <row r="2249" spans="1:22" ht="14.25" customHeight="1" x14ac:dyDescent="0.35">
      <c r="A2249" s="1">
        <v>1004935</v>
      </c>
      <c r="B2249" s="3">
        <v>45774</v>
      </c>
      <c r="C2249" s="3">
        <v>45806</v>
      </c>
      <c r="D2249" s="3">
        <v>45808</v>
      </c>
      <c r="E2249" s="1" t="s">
        <v>18</v>
      </c>
      <c r="F2249" s="1">
        <v>2</v>
      </c>
      <c r="G2249" s="1" t="s">
        <v>23</v>
      </c>
      <c r="H2249" s="1">
        <v>0</v>
      </c>
      <c r="I2249" s="1">
        <f t="shared" ref="I2249:I2260" si="594">H2249/100</f>
        <v>0</v>
      </c>
      <c r="J2249" s="1" t="s">
        <v>15</v>
      </c>
      <c r="K2249" s="1">
        <v>1</v>
      </c>
      <c r="L2249" s="1" t="s">
        <v>19</v>
      </c>
      <c r="M2249" s="1" t="b">
        <v>0</v>
      </c>
      <c r="N2249" s="2" t="s">
        <v>17</v>
      </c>
      <c r="O2249">
        <f t="shared" ref="O2249:O2260" si="595">C2249-B2249</f>
        <v>32</v>
      </c>
      <c r="P2249">
        <f t="shared" ref="P2249:P2260" si="596">D2249-C2249</f>
        <v>2</v>
      </c>
      <c r="Q2249">
        <f>IF(G2249="B",VLOOKUP(F2249,room_rates!$A$2:$G$8,3,FALSE),IF(G2249="P",VLOOKUP(F2249,room_rates!$A$2:$G$8,6,FALSE),IF(G2249="M",VLOOKUP(F2249,room_rates!$A$2:$G$8,7,FALSE),"")))</f>
        <v>140</v>
      </c>
      <c r="R2249">
        <f t="shared" ref="R2249:R2260" si="597">Q2249*(H2249/100)</f>
        <v>0</v>
      </c>
      <c r="S2249">
        <f>IF(J2249="Online Travel Agency",VLOOKUP(F2249,room_rates!$A$2:$G$8,3,FALSE)*15%,0)</f>
        <v>0</v>
      </c>
      <c r="T2249">
        <f t="shared" ref="T2249:T2260" si="598">IF(M2249=TRUE, Q2249*1%,0)</f>
        <v>0</v>
      </c>
      <c r="U2249">
        <f t="shared" ref="U2249:U2260" si="599">(Q2249-R2249-S2249-T2249)*V2249</f>
        <v>280</v>
      </c>
      <c r="V2249">
        <f t="shared" ref="V2249:V2260" si="600">K2249*P2249</f>
        <v>2</v>
      </c>
    </row>
    <row r="2250" spans="1:22" ht="14.25" customHeight="1" x14ac:dyDescent="0.35">
      <c r="A2250" s="1">
        <v>1004955</v>
      </c>
      <c r="B2250" s="3">
        <v>45763</v>
      </c>
      <c r="C2250" s="3">
        <v>45806</v>
      </c>
      <c r="D2250" s="3">
        <v>45811</v>
      </c>
      <c r="E2250" s="1" t="s">
        <v>18</v>
      </c>
      <c r="F2250" s="1">
        <v>1</v>
      </c>
      <c r="G2250" s="1" t="s">
        <v>23</v>
      </c>
      <c r="H2250" s="1">
        <v>0</v>
      </c>
      <c r="I2250" s="1">
        <f t="shared" si="594"/>
        <v>0</v>
      </c>
      <c r="J2250" s="1" t="s">
        <v>15</v>
      </c>
      <c r="K2250" s="1">
        <v>2</v>
      </c>
      <c r="L2250" s="1" t="s">
        <v>16</v>
      </c>
      <c r="M2250" s="1" t="b">
        <v>0</v>
      </c>
      <c r="N2250" s="2" t="s">
        <v>17</v>
      </c>
      <c r="O2250">
        <f t="shared" si="595"/>
        <v>43</v>
      </c>
      <c r="P2250">
        <f t="shared" si="596"/>
        <v>5</v>
      </c>
      <c r="Q2250">
        <f>IF(G2250="B",VLOOKUP(F2250,room_rates!$A$2:$G$8,3,FALSE),IF(G2250="P",VLOOKUP(F2250,room_rates!$A$2:$G$8,6,FALSE),IF(G2250="M",VLOOKUP(F2250,room_rates!$A$2:$G$8,7,FALSE),"")))</f>
        <v>120</v>
      </c>
      <c r="R2250">
        <f t="shared" si="597"/>
        <v>0</v>
      </c>
      <c r="S2250">
        <f>IF(J2250="Online Travel Agency",VLOOKUP(F2250,room_rates!$A$2:$G$8,3,FALSE)*15%,0)</f>
        <v>0</v>
      </c>
      <c r="T2250">
        <f t="shared" si="598"/>
        <v>0</v>
      </c>
      <c r="U2250">
        <f t="shared" si="599"/>
        <v>1200</v>
      </c>
      <c r="V2250">
        <f t="shared" si="600"/>
        <v>10</v>
      </c>
    </row>
    <row r="2251" spans="1:22" ht="14.25" customHeight="1" x14ac:dyDescent="0.35">
      <c r="A2251" s="1">
        <v>1005512</v>
      </c>
      <c r="B2251" s="3">
        <v>45789</v>
      </c>
      <c r="C2251" s="3">
        <v>45806</v>
      </c>
      <c r="D2251" s="3">
        <v>45813</v>
      </c>
      <c r="E2251" s="1" t="s">
        <v>18</v>
      </c>
      <c r="F2251" s="1">
        <v>2</v>
      </c>
      <c r="G2251" s="1" t="s">
        <v>23</v>
      </c>
      <c r="H2251" s="1">
        <v>0</v>
      </c>
      <c r="I2251" s="1">
        <f t="shared" si="594"/>
        <v>0</v>
      </c>
      <c r="J2251" s="1" t="s">
        <v>24</v>
      </c>
      <c r="K2251" s="1">
        <v>2</v>
      </c>
      <c r="L2251" s="1" t="s">
        <v>19</v>
      </c>
      <c r="M2251" s="1" t="b">
        <v>0</v>
      </c>
      <c r="N2251" s="2" t="s">
        <v>17</v>
      </c>
      <c r="O2251">
        <f t="shared" si="595"/>
        <v>17</v>
      </c>
      <c r="P2251">
        <f t="shared" si="596"/>
        <v>7</v>
      </c>
      <c r="Q2251">
        <f>IF(G2251="B",VLOOKUP(F2251,room_rates!$A$2:$G$8,3,FALSE),IF(G2251="P",VLOOKUP(F2251,room_rates!$A$2:$G$8,6,FALSE),IF(G2251="M",VLOOKUP(F2251,room_rates!$A$2:$G$8,7,FALSE),"")))</f>
        <v>140</v>
      </c>
      <c r="R2251">
        <f t="shared" si="597"/>
        <v>0</v>
      </c>
      <c r="S2251">
        <f>IF(J2251="Online Travel Agency",VLOOKUP(F2251,room_rates!$A$2:$G$8,3,FALSE)*15%,0)</f>
        <v>21</v>
      </c>
      <c r="T2251">
        <f t="shared" si="598"/>
        <v>0</v>
      </c>
      <c r="U2251">
        <f t="shared" si="599"/>
        <v>1666</v>
      </c>
      <c r="V2251">
        <f t="shared" si="600"/>
        <v>14</v>
      </c>
    </row>
    <row r="2252" spans="1:22" ht="14.25" customHeight="1" x14ac:dyDescent="0.35">
      <c r="A2252" s="1">
        <v>1005678</v>
      </c>
      <c r="B2252" s="3">
        <v>45806</v>
      </c>
      <c r="C2252" s="3">
        <v>45806</v>
      </c>
      <c r="D2252" s="3">
        <v>45808</v>
      </c>
      <c r="E2252" s="1" t="s">
        <v>18</v>
      </c>
      <c r="F2252" s="1">
        <v>2</v>
      </c>
      <c r="G2252" s="1" t="s">
        <v>23</v>
      </c>
      <c r="H2252" s="1">
        <v>0</v>
      </c>
      <c r="I2252" s="1">
        <f t="shared" si="594"/>
        <v>0</v>
      </c>
      <c r="J2252" s="1" t="s">
        <v>20</v>
      </c>
      <c r="K2252" s="1">
        <v>2</v>
      </c>
      <c r="L2252" s="1" t="s">
        <v>19</v>
      </c>
      <c r="M2252" s="1" t="b">
        <v>1</v>
      </c>
      <c r="N2252" s="2" t="s">
        <v>17</v>
      </c>
      <c r="O2252">
        <f t="shared" si="595"/>
        <v>0</v>
      </c>
      <c r="P2252">
        <f t="shared" si="596"/>
        <v>2</v>
      </c>
      <c r="Q2252">
        <f>IF(G2252="B",VLOOKUP(F2252,room_rates!$A$2:$G$8,3,FALSE),IF(G2252="P",VLOOKUP(F2252,room_rates!$A$2:$G$8,6,FALSE),IF(G2252="M",VLOOKUP(F2252,room_rates!$A$2:$G$8,7,FALSE),"")))</f>
        <v>140</v>
      </c>
      <c r="R2252">
        <f t="shared" si="597"/>
        <v>0</v>
      </c>
      <c r="S2252">
        <f>IF(J2252="Online Travel Agency",VLOOKUP(F2252,room_rates!$A$2:$G$8,3,FALSE)*15%,0)</f>
        <v>0</v>
      </c>
      <c r="T2252">
        <f t="shared" si="598"/>
        <v>1.4000000000000001</v>
      </c>
      <c r="U2252">
        <f t="shared" si="599"/>
        <v>554.4</v>
      </c>
      <c r="V2252">
        <f t="shared" si="600"/>
        <v>4</v>
      </c>
    </row>
    <row r="2253" spans="1:22" ht="14.25" customHeight="1" x14ac:dyDescent="0.35">
      <c r="A2253" s="1">
        <v>1005860</v>
      </c>
      <c r="B2253" s="3">
        <v>45806</v>
      </c>
      <c r="C2253" s="3">
        <v>45806</v>
      </c>
      <c r="D2253" s="3">
        <v>45809</v>
      </c>
      <c r="E2253" s="1" t="s">
        <v>21</v>
      </c>
      <c r="F2253" s="1">
        <v>4</v>
      </c>
      <c r="G2253" s="1" t="s">
        <v>23</v>
      </c>
      <c r="H2253" s="1">
        <v>0</v>
      </c>
      <c r="I2253" s="1">
        <f t="shared" si="594"/>
        <v>0</v>
      </c>
      <c r="J2253" s="1" t="s">
        <v>20</v>
      </c>
      <c r="K2253" s="1">
        <v>1</v>
      </c>
      <c r="L2253" s="1" t="s">
        <v>19</v>
      </c>
      <c r="M2253" s="1" t="b">
        <v>0</v>
      </c>
      <c r="N2253" s="2" t="s">
        <v>17</v>
      </c>
      <c r="O2253">
        <f t="shared" si="595"/>
        <v>0</v>
      </c>
      <c r="P2253">
        <f t="shared" si="596"/>
        <v>3</v>
      </c>
      <c r="Q2253">
        <f>IF(G2253="B",VLOOKUP(F2253,room_rates!$A$2:$G$8,3,FALSE),IF(G2253="P",VLOOKUP(F2253,room_rates!$A$2:$G$8,6,FALSE),IF(G2253="M",VLOOKUP(F2253,room_rates!$A$2:$G$8,7,FALSE),"")))</f>
        <v>230</v>
      </c>
      <c r="R2253">
        <f t="shared" si="597"/>
        <v>0</v>
      </c>
      <c r="S2253">
        <f>IF(J2253="Online Travel Agency",VLOOKUP(F2253,room_rates!$A$2:$G$8,3,FALSE)*15%,0)</f>
        <v>0</v>
      </c>
      <c r="T2253">
        <f t="shared" si="598"/>
        <v>0</v>
      </c>
      <c r="U2253">
        <f t="shared" si="599"/>
        <v>690</v>
      </c>
      <c r="V2253">
        <f t="shared" si="600"/>
        <v>3</v>
      </c>
    </row>
    <row r="2254" spans="1:22" ht="14.25" customHeight="1" x14ac:dyDescent="0.35">
      <c r="A2254" s="1">
        <v>1005879</v>
      </c>
      <c r="B2254" s="3">
        <v>45806</v>
      </c>
      <c r="C2254" s="3">
        <v>45806</v>
      </c>
      <c r="D2254" s="3">
        <v>45809</v>
      </c>
      <c r="E2254" s="1" t="s">
        <v>21</v>
      </c>
      <c r="F2254" s="1">
        <v>3</v>
      </c>
      <c r="G2254" s="1" t="s">
        <v>23</v>
      </c>
      <c r="H2254" s="1">
        <v>0</v>
      </c>
      <c r="I2254" s="1">
        <f t="shared" si="594"/>
        <v>0</v>
      </c>
      <c r="J2254" s="1" t="s">
        <v>20</v>
      </c>
      <c r="K2254" s="1">
        <v>2</v>
      </c>
      <c r="L2254" s="1" t="s">
        <v>16</v>
      </c>
      <c r="M2254" s="1" t="b">
        <v>0</v>
      </c>
      <c r="N2254" s="2" t="s">
        <v>17</v>
      </c>
      <c r="O2254">
        <f t="shared" si="595"/>
        <v>0</v>
      </c>
      <c r="P2254">
        <f t="shared" si="596"/>
        <v>3</v>
      </c>
      <c r="Q2254">
        <f>IF(G2254="B",VLOOKUP(F2254,room_rates!$A$2:$G$8,3,FALSE),IF(G2254="P",VLOOKUP(F2254,room_rates!$A$2:$G$8,6,FALSE),IF(G2254="M",VLOOKUP(F2254,room_rates!$A$2:$G$8,7,FALSE),"")))</f>
        <v>220</v>
      </c>
      <c r="R2254">
        <f t="shared" si="597"/>
        <v>0</v>
      </c>
      <c r="S2254">
        <f>IF(J2254="Online Travel Agency",VLOOKUP(F2254,room_rates!$A$2:$G$8,3,FALSE)*15%,0)</f>
        <v>0</v>
      </c>
      <c r="T2254">
        <f t="shared" si="598"/>
        <v>0</v>
      </c>
      <c r="U2254">
        <f t="shared" si="599"/>
        <v>1320</v>
      </c>
      <c r="V2254">
        <f t="shared" si="600"/>
        <v>6</v>
      </c>
    </row>
    <row r="2255" spans="1:22" ht="14.25" customHeight="1" x14ac:dyDescent="0.35">
      <c r="A2255" s="1">
        <v>1005991</v>
      </c>
      <c r="B2255" s="3">
        <v>45806</v>
      </c>
      <c r="C2255" s="3">
        <v>45806</v>
      </c>
      <c r="D2255" s="3">
        <v>45811</v>
      </c>
      <c r="E2255" s="1" t="s">
        <v>21</v>
      </c>
      <c r="F2255" s="1">
        <v>3</v>
      </c>
      <c r="G2255" s="1" t="s">
        <v>23</v>
      </c>
      <c r="H2255" s="1">
        <v>0</v>
      </c>
      <c r="I2255" s="1">
        <f t="shared" si="594"/>
        <v>0</v>
      </c>
      <c r="J2255" s="1" t="s">
        <v>20</v>
      </c>
      <c r="K2255" s="1">
        <v>1</v>
      </c>
      <c r="L2255" s="1" t="s">
        <v>19</v>
      </c>
      <c r="M2255" s="1" t="b">
        <v>1</v>
      </c>
      <c r="N2255" s="2" t="s">
        <v>17</v>
      </c>
      <c r="O2255">
        <f t="shared" si="595"/>
        <v>0</v>
      </c>
      <c r="P2255">
        <f t="shared" si="596"/>
        <v>5</v>
      </c>
      <c r="Q2255">
        <f>IF(G2255="B",VLOOKUP(F2255,room_rates!$A$2:$G$8,3,FALSE),IF(G2255="P",VLOOKUP(F2255,room_rates!$A$2:$G$8,6,FALSE),IF(G2255="M",VLOOKUP(F2255,room_rates!$A$2:$G$8,7,FALSE),"")))</f>
        <v>220</v>
      </c>
      <c r="R2255">
        <f t="shared" si="597"/>
        <v>0</v>
      </c>
      <c r="S2255">
        <f>IF(J2255="Online Travel Agency",VLOOKUP(F2255,room_rates!$A$2:$G$8,3,FALSE)*15%,0)</f>
        <v>0</v>
      </c>
      <c r="T2255">
        <f t="shared" si="598"/>
        <v>2.2000000000000002</v>
      </c>
      <c r="U2255">
        <f t="shared" si="599"/>
        <v>1089</v>
      </c>
      <c r="V2255">
        <f t="shared" si="600"/>
        <v>5</v>
      </c>
    </row>
    <row r="2256" spans="1:22" ht="14.25" customHeight="1" x14ac:dyDescent="0.35">
      <c r="A2256" s="1">
        <v>1006029</v>
      </c>
      <c r="B2256" s="3">
        <v>45761</v>
      </c>
      <c r="C2256" s="3">
        <v>45806</v>
      </c>
      <c r="D2256" s="3">
        <v>45811</v>
      </c>
      <c r="E2256" s="1" t="s">
        <v>21</v>
      </c>
      <c r="F2256" s="1">
        <v>3</v>
      </c>
      <c r="G2256" s="1" t="s">
        <v>23</v>
      </c>
      <c r="H2256" s="1">
        <v>0</v>
      </c>
      <c r="I2256" s="1">
        <f t="shared" si="594"/>
        <v>0</v>
      </c>
      <c r="J2256" s="1" t="s">
        <v>15</v>
      </c>
      <c r="K2256" s="1">
        <v>3</v>
      </c>
      <c r="L2256" s="1" t="s">
        <v>16</v>
      </c>
      <c r="M2256" s="1" t="b">
        <v>0</v>
      </c>
      <c r="N2256" s="2" t="s">
        <v>17</v>
      </c>
      <c r="O2256">
        <f t="shared" si="595"/>
        <v>45</v>
      </c>
      <c r="P2256">
        <f t="shared" si="596"/>
        <v>5</v>
      </c>
      <c r="Q2256">
        <f>IF(G2256="B",VLOOKUP(F2256,room_rates!$A$2:$G$8,3,FALSE),IF(G2256="P",VLOOKUP(F2256,room_rates!$A$2:$G$8,6,FALSE),IF(G2256="M",VLOOKUP(F2256,room_rates!$A$2:$G$8,7,FALSE),"")))</f>
        <v>220</v>
      </c>
      <c r="R2256">
        <f t="shared" si="597"/>
        <v>0</v>
      </c>
      <c r="S2256">
        <f>IF(J2256="Online Travel Agency",VLOOKUP(F2256,room_rates!$A$2:$G$8,3,FALSE)*15%,0)</f>
        <v>0</v>
      </c>
      <c r="T2256">
        <f t="shared" si="598"/>
        <v>0</v>
      </c>
      <c r="U2256">
        <f t="shared" si="599"/>
        <v>3300</v>
      </c>
      <c r="V2256">
        <f t="shared" si="600"/>
        <v>15</v>
      </c>
    </row>
    <row r="2257" spans="1:22" ht="14.25" customHeight="1" x14ac:dyDescent="0.35">
      <c r="A2257" s="1">
        <v>1006264</v>
      </c>
      <c r="B2257" s="3">
        <v>45769</v>
      </c>
      <c r="C2257" s="3">
        <v>45806</v>
      </c>
      <c r="D2257" s="3">
        <v>45809</v>
      </c>
      <c r="E2257" s="1" t="s">
        <v>21</v>
      </c>
      <c r="F2257" s="1">
        <v>3</v>
      </c>
      <c r="G2257" s="1" t="s">
        <v>23</v>
      </c>
      <c r="H2257" s="1">
        <v>0</v>
      </c>
      <c r="I2257" s="1">
        <f t="shared" si="594"/>
        <v>0</v>
      </c>
      <c r="J2257" s="1" t="s">
        <v>15</v>
      </c>
      <c r="K2257" s="1">
        <v>1</v>
      </c>
      <c r="L2257" s="1" t="s">
        <v>19</v>
      </c>
      <c r="M2257" s="1" t="b">
        <v>0</v>
      </c>
      <c r="N2257" s="2" t="s">
        <v>17</v>
      </c>
      <c r="O2257">
        <f t="shared" si="595"/>
        <v>37</v>
      </c>
      <c r="P2257">
        <f t="shared" si="596"/>
        <v>3</v>
      </c>
      <c r="Q2257">
        <f>IF(G2257="B",VLOOKUP(F2257,room_rates!$A$2:$G$8,3,FALSE),IF(G2257="P",VLOOKUP(F2257,room_rates!$A$2:$G$8,6,FALSE),IF(G2257="M",VLOOKUP(F2257,room_rates!$A$2:$G$8,7,FALSE),"")))</f>
        <v>220</v>
      </c>
      <c r="R2257">
        <f t="shared" si="597"/>
        <v>0</v>
      </c>
      <c r="S2257">
        <f>IF(J2257="Online Travel Agency",VLOOKUP(F2257,room_rates!$A$2:$G$8,3,FALSE)*15%,0)</f>
        <v>0</v>
      </c>
      <c r="T2257">
        <f t="shared" si="598"/>
        <v>0</v>
      </c>
      <c r="U2257">
        <f t="shared" si="599"/>
        <v>660</v>
      </c>
      <c r="V2257">
        <f t="shared" si="600"/>
        <v>3</v>
      </c>
    </row>
    <row r="2258" spans="1:22" ht="14.25" customHeight="1" x14ac:dyDescent="0.35">
      <c r="A2258" s="1">
        <v>1006292</v>
      </c>
      <c r="B2258" s="3">
        <v>45763</v>
      </c>
      <c r="C2258" s="3">
        <v>45806</v>
      </c>
      <c r="D2258" s="3">
        <v>45809</v>
      </c>
      <c r="E2258" s="1" t="s">
        <v>18</v>
      </c>
      <c r="F2258" s="1">
        <v>1</v>
      </c>
      <c r="G2258" s="1" t="s">
        <v>23</v>
      </c>
      <c r="H2258" s="1">
        <v>0</v>
      </c>
      <c r="I2258" s="1">
        <f t="shared" si="594"/>
        <v>0</v>
      </c>
      <c r="J2258" s="1" t="s">
        <v>15</v>
      </c>
      <c r="K2258" s="1">
        <v>1</v>
      </c>
      <c r="L2258" s="1" t="s">
        <v>19</v>
      </c>
      <c r="M2258" s="1" t="b">
        <v>0</v>
      </c>
      <c r="N2258" s="2" t="s">
        <v>17</v>
      </c>
      <c r="O2258">
        <f t="shared" si="595"/>
        <v>43</v>
      </c>
      <c r="P2258">
        <f t="shared" si="596"/>
        <v>3</v>
      </c>
      <c r="Q2258">
        <f>IF(G2258="B",VLOOKUP(F2258,room_rates!$A$2:$G$8,3,FALSE),IF(G2258="P",VLOOKUP(F2258,room_rates!$A$2:$G$8,6,FALSE),IF(G2258="M",VLOOKUP(F2258,room_rates!$A$2:$G$8,7,FALSE),"")))</f>
        <v>120</v>
      </c>
      <c r="R2258">
        <f t="shared" si="597"/>
        <v>0</v>
      </c>
      <c r="S2258">
        <f>IF(J2258="Online Travel Agency",VLOOKUP(F2258,room_rates!$A$2:$G$8,3,FALSE)*15%,0)</f>
        <v>0</v>
      </c>
      <c r="T2258">
        <f t="shared" si="598"/>
        <v>0</v>
      </c>
      <c r="U2258">
        <f t="shared" si="599"/>
        <v>360</v>
      </c>
      <c r="V2258">
        <f t="shared" si="600"/>
        <v>3</v>
      </c>
    </row>
    <row r="2259" spans="1:22" ht="14.25" customHeight="1" x14ac:dyDescent="0.35">
      <c r="A2259" s="1">
        <v>1006374</v>
      </c>
      <c r="B2259" s="3">
        <v>45772</v>
      </c>
      <c r="C2259" s="3">
        <v>45806</v>
      </c>
      <c r="D2259" s="3">
        <v>45810</v>
      </c>
      <c r="E2259" s="1" t="s">
        <v>18</v>
      </c>
      <c r="F2259" s="1">
        <v>2</v>
      </c>
      <c r="G2259" s="1" t="s">
        <v>23</v>
      </c>
      <c r="H2259" s="1">
        <v>0</v>
      </c>
      <c r="I2259" s="1">
        <f t="shared" si="594"/>
        <v>0</v>
      </c>
      <c r="J2259" s="1" t="s">
        <v>15</v>
      </c>
      <c r="K2259" s="1">
        <v>2</v>
      </c>
      <c r="L2259" s="1" t="s">
        <v>16</v>
      </c>
      <c r="M2259" s="1" t="b">
        <v>0</v>
      </c>
      <c r="N2259" s="2" t="s">
        <v>17</v>
      </c>
      <c r="O2259">
        <f t="shared" si="595"/>
        <v>34</v>
      </c>
      <c r="P2259">
        <f t="shared" si="596"/>
        <v>4</v>
      </c>
      <c r="Q2259">
        <f>IF(G2259="B",VLOOKUP(F2259,room_rates!$A$2:$G$8,3,FALSE),IF(G2259="P",VLOOKUP(F2259,room_rates!$A$2:$G$8,6,FALSE),IF(G2259="M",VLOOKUP(F2259,room_rates!$A$2:$G$8,7,FALSE),"")))</f>
        <v>140</v>
      </c>
      <c r="R2259">
        <f t="shared" si="597"/>
        <v>0</v>
      </c>
      <c r="S2259">
        <f>IF(J2259="Online Travel Agency",VLOOKUP(F2259,room_rates!$A$2:$G$8,3,FALSE)*15%,0)</f>
        <v>0</v>
      </c>
      <c r="T2259">
        <f t="shared" si="598"/>
        <v>0</v>
      </c>
      <c r="U2259">
        <f t="shared" si="599"/>
        <v>1120</v>
      </c>
      <c r="V2259">
        <f t="shared" si="600"/>
        <v>8</v>
      </c>
    </row>
    <row r="2260" spans="1:22" ht="14.25" customHeight="1" x14ac:dyDescent="0.35">
      <c r="A2260" s="1">
        <v>1006735</v>
      </c>
      <c r="B2260" s="3">
        <v>45806</v>
      </c>
      <c r="C2260" s="3">
        <v>45806</v>
      </c>
      <c r="D2260" s="3">
        <v>45811</v>
      </c>
      <c r="E2260" s="1" t="s">
        <v>18</v>
      </c>
      <c r="F2260" s="1">
        <v>2</v>
      </c>
      <c r="G2260" s="1" t="s">
        <v>23</v>
      </c>
      <c r="H2260" s="1">
        <v>0</v>
      </c>
      <c r="I2260" s="1">
        <f t="shared" si="594"/>
        <v>0</v>
      </c>
      <c r="J2260" s="1" t="s">
        <v>20</v>
      </c>
      <c r="K2260" s="1">
        <v>1</v>
      </c>
      <c r="L2260" s="1" t="s">
        <v>19</v>
      </c>
      <c r="M2260" s="1" t="b">
        <v>0</v>
      </c>
      <c r="N2260" s="2" t="s">
        <v>17</v>
      </c>
      <c r="O2260">
        <f t="shared" si="595"/>
        <v>0</v>
      </c>
      <c r="P2260">
        <f t="shared" si="596"/>
        <v>5</v>
      </c>
      <c r="Q2260">
        <f>IF(G2260="B",VLOOKUP(F2260,room_rates!$A$2:$G$8,3,FALSE),IF(G2260="P",VLOOKUP(F2260,room_rates!$A$2:$G$8,6,FALSE),IF(G2260="M",VLOOKUP(F2260,room_rates!$A$2:$G$8,7,FALSE),"")))</f>
        <v>140</v>
      </c>
      <c r="R2260">
        <f t="shared" si="597"/>
        <v>0</v>
      </c>
      <c r="S2260">
        <f>IF(J2260="Online Travel Agency",VLOOKUP(F2260,room_rates!$A$2:$G$8,3,FALSE)*15%,0)</f>
        <v>0</v>
      </c>
      <c r="T2260">
        <f t="shared" si="598"/>
        <v>0</v>
      </c>
      <c r="U2260">
        <f t="shared" si="599"/>
        <v>700</v>
      </c>
      <c r="V2260">
        <f t="shared" si="600"/>
        <v>5</v>
      </c>
    </row>
    <row r="2261" spans="1:22" ht="14.25" hidden="1" customHeight="1" x14ac:dyDescent="0.35">
      <c r="A2261" s="1">
        <v>1007007</v>
      </c>
      <c r="B2261" s="3">
        <v>45806</v>
      </c>
      <c r="C2261" s="3">
        <v>45806</v>
      </c>
      <c r="E2261" s="1" t="s">
        <v>18</v>
      </c>
      <c r="F2261" s="1">
        <v>2</v>
      </c>
      <c r="H2261" s="1">
        <v>0</v>
      </c>
      <c r="I2261" s="1"/>
      <c r="J2261" s="2" t="s">
        <v>15</v>
      </c>
      <c r="K2261" s="1">
        <v>2</v>
      </c>
      <c r="L2261" s="1" t="s">
        <v>19</v>
      </c>
      <c r="N2261" s="2" t="s">
        <v>22</v>
      </c>
    </row>
    <row r="2262" spans="1:22" ht="14.25" customHeight="1" x14ac:dyDescent="0.35">
      <c r="A2262" s="1">
        <v>1004863</v>
      </c>
      <c r="B2262" s="3">
        <v>45803</v>
      </c>
      <c r="C2262" s="3">
        <v>45807</v>
      </c>
      <c r="D2262" s="3">
        <v>45808</v>
      </c>
      <c r="E2262" s="1" t="s">
        <v>18</v>
      </c>
      <c r="F2262" s="1">
        <v>1</v>
      </c>
      <c r="G2262" s="1" t="s">
        <v>23</v>
      </c>
      <c r="H2262" s="1">
        <v>0</v>
      </c>
      <c r="I2262" s="1">
        <f t="shared" ref="I2262:I2291" si="601">H2262/100</f>
        <v>0</v>
      </c>
      <c r="J2262" s="1" t="s">
        <v>15</v>
      </c>
      <c r="K2262" s="1">
        <v>1</v>
      </c>
      <c r="L2262" s="1" t="s">
        <v>19</v>
      </c>
      <c r="M2262" s="1" t="b">
        <v>0</v>
      </c>
      <c r="N2262" s="2" t="s">
        <v>17</v>
      </c>
      <c r="O2262">
        <f t="shared" ref="O2262:O2291" si="602">C2262-B2262</f>
        <v>4</v>
      </c>
      <c r="P2262">
        <f t="shared" ref="P2262:P2291" si="603">D2262-C2262</f>
        <v>1</v>
      </c>
      <c r="Q2262">
        <f>IF(G2262="B",VLOOKUP(F2262,room_rates!$A$2:$G$8,3,FALSE),IF(G2262="P",VLOOKUP(F2262,room_rates!$A$2:$G$8,6,FALSE),IF(G2262="M",VLOOKUP(F2262,room_rates!$A$2:$G$8,7,FALSE),"")))</f>
        <v>120</v>
      </c>
      <c r="R2262">
        <f t="shared" ref="R2262:R2291" si="604">Q2262*(H2262/100)</f>
        <v>0</v>
      </c>
      <c r="S2262">
        <f>IF(J2262="Online Travel Agency",VLOOKUP(F2262,room_rates!$A$2:$G$8,3,FALSE)*15%,0)</f>
        <v>0</v>
      </c>
      <c r="T2262">
        <f t="shared" ref="T2262:T2291" si="605">IF(M2262=TRUE, Q2262*1%,0)</f>
        <v>0</v>
      </c>
      <c r="U2262">
        <f t="shared" ref="U2262:U2291" si="606">(Q2262-R2262-S2262-T2262)*V2262</f>
        <v>120</v>
      </c>
      <c r="V2262">
        <f t="shared" ref="V2262:V2291" si="607">K2262*P2262</f>
        <v>1</v>
      </c>
    </row>
    <row r="2263" spans="1:22" ht="14.25" customHeight="1" x14ac:dyDescent="0.35">
      <c r="A2263" s="1">
        <v>1004898</v>
      </c>
      <c r="B2263" s="3">
        <v>45802</v>
      </c>
      <c r="C2263" s="3">
        <v>45807</v>
      </c>
      <c r="D2263" s="3">
        <v>45810</v>
      </c>
      <c r="E2263" s="1" t="s">
        <v>18</v>
      </c>
      <c r="F2263" s="1">
        <v>1</v>
      </c>
      <c r="G2263" s="1" t="s">
        <v>23</v>
      </c>
      <c r="H2263" s="1">
        <v>0</v>
      </c>
      <c r="I2263" s="1">
        <f t="shared" si="601"/>
        <v>0</v>
      </c>
      <c r="J2263" s="1" t="s">
        <v>24</v>
      </c>
      <c r="K2263" s="1">
        <v>1</v>
      </c>
      <c r="L2263" s="1" t="s">
        <v>19</v>
      </c>
      <c r="M2263" s="1" t="b">
        <v>0</v>
      </c>
      <c r="N2263" s="2" t="s">
        <v>17</v>
      </c>
      <c r="O2263">
        <f t="shared" si="602"/>
        <v>5</v>
      </c>
      <c r="P2263">
        <f t="shared" si="603"/>
        <v>3</v>
      </c>
      <c r="Q2263">
        <f>IF(G2263="B",VLOOKUP(F2263,room_rates!$A$2:$G$8,3,FALSE),IF(G2263="P",VLOOKUP(F2263,room_rates!$A$2:$G$8,6,FALSE),IF(G2263="M",VLOOKUP(F2263,room_rates!$A$2:$G$8,7,FALSE),"")))</f>
        <v>120</v>
      </c>
      <c r="R2263">
        <f t="shared" si="604"/>
        <v>0</v>
      </c>
      <c r="S2263">
        <f>IF(J2263="Online Travel Agency",VLOOKUP(F2263,room_rates!$A$2:$G$8,3,FALSE)*15%,0)</f>
        <v>18</v>
      </c>
      <c r="T2263">
        <f t="shared" si="605"/>
        <v>0</v>
      </c>
      <c r="U2263">
        <f t="shared" si="606"/>
        <v>306</v>
      </c>
      <c r="V2263">
        <f t="shared" si="607"/>
        <v>3</v>
      </c>
    </row>
    <row r="2264" spans="1:22" ht="14.25" customHeight="1" x14ac:dyDescent="0.35">
      <c r="A2264" s="1">
        <v>1005280</v>
      </c>
      <c r="B2264" s="3">
        <v>45788</v>
      </c>
      <c r="C2264" s="3">
        <v>45807</v>
      </c>
      <c r="D2264" s="3">
        <v>45812</v>
      </c>
      <c r="E2264" s="1" t="s">
        <v>18</v>
      </c>
      <c r="F2264" s="1">
        <v>1</v>
      </c>
      <c r="G2264" s="1" t="s">
        <v>23</v>
      </c>
      <c r="H2264" s="1">
        <v>0</v>
      </c>
      <c r="I2264" s="1">
        <f t="shared" si="601"/>
        <v>0</v>
      </c>
      <c r="J2264" s="1" t="s">
        <v>24</v>
      </c>
      <c r="K2264" s="1">
        <v>1</v>
      </c>
      <c r="L2264" s="1" t="s">
        <v>19</v>
      </c>
      <c r="M2264" s="1" t="b">
        <v>0</v>
      </c>
      <c r="N2264" s="2" t="s">
        <v>17</v>
      </c>
      <c r="O2264">
        <f t="shared" si="602"/>
        <v>19</v>
      </c>
      <c r="P2264">
        <f t="shared" si="603"/>
        <v>5</v>
      </c>
      <c r="Q2264">
        <f>IF(G2264="B",VLOOKUP(F2264,room_rates!$A$2:$G$8,3,FALSE),IF(G2264="P",VLOOKUP(F2264,room_rates!$A$2:$G$8,6,FALSE),IF(G2264="M",VLOOKUP(F2264,room_rates!$A$2:$G$8,7,FALSE),"")))</f>
        <v>120</v>
      </c>
      <c r="R2264">
        <f t="shared" si="604"/>
        <v>0</v>
      </c>
      <c r="S2264">
        <f>IF(J2264="Online Travel Agency",VLOOKUP(F2264,room_rates!$A$2:$G$8,3,FALSE)*15%,0)</f>
        <v>18</v>
      </c>
      <c r="T2264">
        <f t="shared" si="605"/>
        <v>0</v>
      </c>
      <c r="U2264">
        <f t="shared" si="606"/>
        <v>510</v>
      </c>
      <c r="V2264">
        <f t="shared" si="607"/>
        <v>5</v>
      </c>
    </row>
    <row r="2265" spans="1:22" ht="14.25" customHeight="1" x14ac:dyDescent="0.35">
      <c r="A2265" s="1">
        <v>1005388</v>
      </c>
      <c r="B2265" s="3">
        <v>45793</v>
      </c>
      <c r="C2265" s="3">
        <v>45807</v>
      </c>
      <c r="D2265" s="3">
        <v>45814</v>
      </c>
      <c r="E2265" s="1" t="s">
        <v>21</v>
      </c>
      <c r="F2265" s="1">
        <v>3</v>
      </c>
      <c r="G2265" s="1" t="s">
        <v>23</v>
      </c>
      <c r="H2265" s="1">
        <v>0</v>
      </c>
      <c r="I2265" s="1">
        <f t="shared" si="601"/>
        <v>0</v>
      </c>
      <c r="J2265" s="1" t="s">
        <v>24</v>
      </c>
      <c r="K2265" s="1">
        <v>2</v>
      </c>
      <c r="L2265" s="1" t="s">
        <v>19</v>
      </c>
      <c r="M2265" s="1" t="b">
        <v>0</v>
      </c>
      <c r="N2265" s="2" t="s">
        <v>17</v>
      </c>
      <c r="O2265">
        <f t="shared" si="602"/>
        <v>14</v>
      </c>
      <c r="P2265">
        <f t="shared" si="603"/>
        <v>7</v>
      </c>
      <c r="Q2265">
        <f>IF(G2265="B",VLOOKUP(F2265,room_rates!$A$2:$G$8,3,FALSE),IF(G2265="P",VLOOKUP(F2265,room_rates!$A$2:$G$8,6,FALSE),IF(G2265="M",VLOOKUP(F2265,room_rates!$A$2:$G$8,7,FALSE),"")))</f>
        <v>220</v>
      </c>
      <c r="R2265">
        <f t="shared" si="604"/>
        <v>0</v>
      </c>
      <c r="S2265">
        <f>IF(J2265="Online Travel Agency",VLOOKUP(F2265,room_rates!$A$2:$G$8,3,FALSE)*15%,0)</f>
        <v>33</v>
      </c>
      <c r="T2265">
        <f t="shared" si="605"/>
        <v>0</v>
      </c>
      <c r="U2265">
        <f t="shared" si="606"/>
        <v>2618</v>
      </c>
      <c r="V2265">
        <f t="shared" si="607"/>
        <v>14</v>
      </c>
    </row>
    <row r="2266" spans="1:22" ht="14.25" customHeight="1" x14ac:dyDescent="0.35">
      <c r="A2266" s="1">
        <v>1005424</v>
      </c>
      <c r="B2266" s="3">
        <v>45767</v>
      </c>
      <c r="C2266" s="3">
        <v>45807</v>
      </c>
      <c r="D2266" s="3">
        <v>45811</v>
      </c>
      <c r="E2266" s="1" t="s">
        <v>18</v>
      </c>
      <c r="F2266" s="1">
        <v>2</v>
      </c>
      <c r="G2266" s="1" t="s">
        <v>23</v>
      </c>
      <c r="H2266" s="1">
        <v>0</v>
      </c>
      <c r="I2266" s="1">
        <f t="shared" si="601"/>
        <v>0</v>
      </c>
      <c r="J2266" s="1" t="s">
        <v>15</v>
      </c>
      <c r="K2266" s="1">
        <v>3</v>
      </c>
      <c r="L2266" s="1" t="s">
        <v>16</v>
      </c>
      <c r="M2266" s="1" t="b">
        <v>0</v>
      </c>
      <c r="N2266" s="2" t="s">
        <v>17</v>
      </c>
      <c r="O2266">
        <f t="shared" si="602"/>
        <v>40</v>
      </c>
      <c r="P2266">
        <f t="shared" si="603"/>
        <v>4</v>
      </c>
      <c r="Q2266">
        <f>IF(G2266="B",VLOOKUP(F2266,room_rates!$A$2:$G$8,3,FALSE),IF(G2266="P",VLOOKUP(F2266,room_rates!$A$2:$G$8,6,FALSE),IF(G2266="M",VLOOKUP(F2266,room_rates!$A$2:$G$8,7,FALSE),"")))</f>
        <v>140</v>
      </c>
      <c r="R2266">
        <f t="shared" si="604"/>
        <v>0</v>
      </c>
      <c r="S2266">
        <f>IF(J2266="Online Travel Agency",VLOOKUP(F2266,room_rates!$A$2:$G$8,3,FALSE)*15%,0)</f>
        <v>0</v>
      </c>
      <c r="T2266">
        <f t="shared" si="605"/>
        <v>0</v>
      </c>
      <c r="U2266">
        <f t="shared" si="606"/>
        <v>1680</v>
      </c>
      <c r="V2266">
        <f t="shared" si="607"/>
        <v>12</v>
      </c>
    </row>
    <row r="2267" spans="1:22" ht="14.25" customHeight="1" x14ac:dyDescent="0.35">
      <c r="A2267" s="1">
        <v>1005612</v>
      </c>
      <c r="B2267" s="3">
        <v>45764</v>
      </c>
      <c r="C2267" s="3">
        <v>45807</v>
      </c>
      <c r="D2267" s="3">
        <v>45812</v>
      </c>
      <c r="E2267" s="1" t="s">
        <v>18</v>
      </c>
      <c r="F2267" s="1">
        <v>2</v>
      </c>
      <c r="G2267" s="1" t="s">
        <v>23</v>
      </c>
      <c r="H2267" s="1">
        <v>0</v>
      </c>
      <c r="I2267" s="1">
        <f t="shared" si="601"/>
        <v>0</v>
      </c>
      <c r="J2267" s="1" t="s">
        <v>15</v>
      </c>
      <c r="K2267" s="1">
        <v>2</v>
      </c>
      <c r="L2267" s="1" t="s">
        <v>19</v>
      </c>
      <c r="M2267" s="1" t="b">
        <v>0</v>
      </c>
      <c r="N2267" s="2" t="s">
        <v>17</v>
      </c>
      <c r="O2267">
        <f t="shared" si="602"/>
        <v>43</v>
      </c>
      <c r="P2267">
        <f t="shared" si="603"/>
        <v>5</v>
      </c>
      <c r="Q2267">
        <f>IF(G2267="B",VLOOKUP(F2267,room_rates!$A$2:$G$8,3,FALSE),IF(G2267="P",VLOOKUP(F2267,room_rates!$A$2:$G$8,6,FALSE),IF(G2267="M",VLOOKUP(F2267,room_rates!$A$2:$G$8,7,FALSE),"")))</f>
        <v>140</v>
      </c>
      <c r="R2267">
        <f t="shared" si="604"/>
        <v>0</v>
      </c>
      <c r="S2267">
        <f>IF(J2267="Online Travel Agency",VLOOKUP(F2267,room_rates!$A$2:$G$8,3,FALSE)*15%,0)</f>
        <v>0</v>
      </c>
      <c r="T2267">
        <f t="shared" si="605"/>
        <v>0</v>
      </c>
      <c r="U2267">
        <f t="shared" si="606"/>
        <v>1400</v>
      </c>
      <c r="V2267">
        <f t="shared" si="607"/>
        <v>10</v>
      </c>
    </row>
    <row r="2268" spans="1:22" ht="14.25" customHeight="1" x14ac:dyDescent="0.35">
      <c r="A2268" s="1">
        <v>1005676</v>
      </c>
      <c r="B2268" s="3">
        <v>45807</v>
      </c>
      <c r="C2268" s="3">
        <v>45807</v>
      </c>
      <c r="D2268" s="3">
        <v>45810</v>
      </c>
      <c r="E2268" s="1" t="s">
        <v>18</v>
      </c>
      <c r="F2268" s="1">
        <v>2</v>
      </c>
      <c r="G2268" s="1" t="s">
        <v>23</v>
      </c>
      <c r="H2268" s="1">
        <v>0</v>
      </c>
      <c r="I2268" s="1">
        <f t="shared" si="601"/>
        <v>0</v>
      </c>
      <c r="J2268" s="1" t="s">
        <v>20</v>
      </c>
      <c r="K2268" s="1">
        <v>2</v>
      </c>
      <c r="L2268" s="1" t="s">
        <v>16</v>
      </c>
      <c r="M2268" s="1" t="b">
        <v>1</v>
      </c>
      <c r="N2268" s="2" t="s">
        <v>17</v>
      </c>
      <c r="O2268">
        <f t="shared" si="602"/>
        <v>0</v>
      </c>
      <c r="P2268">
        <f t="shared" si="603"/>
        <v>3</v>
      </c>
      <c r="Q2268">
        <f>IF(G2268="B",VLOOKUP(F2268,room_rates!$A$2:$G$8,3,FALSE),IF(G2268="P",VLOOKUP(F2268,room_rates!$A$2:$G$8,6,FALSE),IF(G2268="M",VLOOKUP(F2268,room_rates!$A$2:$G$8,7,FALSE),"")))</f>
        <v>140</v>
      </c>
      <c r="R2268">
        <f t="shared" si="604"/>
        <v>0</v>
      </c>
      <c r="S2268">
        <f>IF(J2268="Online Travel Agency",VLOOKUP(F2268,room_rates!$A$2:$G$8,3,FALSE)*15%,0)</f>
        <v>0</v>
      </c>
      <c r="T2268">
        <f t="shared" si="605"/>
        <v>1.4000000000000001</v>
      </c>
      <c r="U2268">
        <f t="shared" si="606"/>
        <v>831.59999999999991</v>
      </c>
      <c r="V2268">
        <f t="shared" si="607"/>
        <v>6</v>
      </c>
    </row>
    <row r="2269" spans="1:22" ht="14.25" customHeight="1" x14ac:dyDescent="0.35">
      <c r="A2269" s="1">
        <v>1005791</v>
      </c>
      <c r="B2269" s="3">
        <v>45775</v>
      </c>
      <c r="C2269" s="3">
        <v>45807</v>
      </c>
      <c r="D2269" s="3">
        <v>45808</v>
      </c>
      <c r="E2269" s="1" t="s">
        <v>18</v>
      </c>
      <c r="F2269" s="1">
        <v>2</v>
      </c>
      <c r="G2269" s="1" t="s">
        <v>23</v>
      </c>
      <c r="H2269" s="1">
        <v>0</v>
      </c>
      <c r="I2269" s="1">
        <f t="shared" si="601"/>
        <v>0</v>
      </c>
      <c r="J2269" s="1" t="s">
        <v>15</v>
      </c>
      <c r="K2269" s="1">
        <v>3</v>
      </c>
      <c r="L2269" s="1" t="s">
        <v>16</v>
      </c>
      <c r="M2269" s="1" t="b">
        <v>0</v>
      </c>
      <c r="N2269" s="2" t="s">
        <v>17</v>
      </c>
      <c r="O2269">
        <f t="shared" si="602"/>
        <v>32</v>
      </c>
      <c r="P2269">
        <f t="shared" si="603"/>
        <v>1</v>
      </c>
      <c r="Q2269">
        <f>IF(G2269="B",VLOOKUP(F2269,room_rates!$A$2:$G$8,3,FALSE),IF(G2269="P",VLOOKUP(F2269,room_rates!$A$2:$G$8,6,FALSE),IF(G2269="M",VLOOKUP(F2269,room_rates!$A$2:$G$8,7,FALSE),"")))</f>
        <v>140</v>
      </c>
      <c r="R2269">
        <f t="shared" si="604"/>
        <v>0</v>
      </c>
      <c r="S2269">
        <f>IF(J2269="Online Travel Agency",VLOOKUP(F2269,room_rates!$A$2:$G$8,3,FALSE)*15%,0)</f>
        <v>0</v>
      </c>
      <c r="T2269">
        <f t="shared" si="605"/>
        <v>0</v>
      </c>
      <c r="U2269">
        <f t="shared" si="606"/>
        <v>420</v>
      </c>
      <c r="V2269">
        <f t="shared" si="607"/>
        <v>3</v>
      </c>
    </row>
    <row r="2270" spans="1:22" ht="14.25" customHeight="1" x14ac:dyDescent="0.35">
      <c r="A2270" s="1">
        <v>1005903</v>
      </c>
      <c r="B2270" s="3">
        <v>45802</v>
      </c>
      <c r="C2270" s="3">
        <v>45807</v>
      </c>
      <c r="D2270" s="3">
        <v>45809</v>
      </c>
      <c r="E2270" s="1" t="s">
        <v>18</v>
      </c>
      <c r="F2270" s="1">
        <v>2</v>
      </c>
      <c r="G2270" s="1" t="s">
        <v>23</v>
      </c>
      <c r="H2270" s="1">
        <v>0</v>
      </c>
      <c r="I2270" s="1">
        <f t="shared" si="601"/>
        <v>0</v>
      </c>
      <c r="J2270" s="1" t="s">
        <v>24</v>
      </c>
      <c r="K2270" s="1">
        <v>2</v>
      </c>
      <c r="L2270" s="1" t="s">
        <v>19</v>
      </c>
      <c r="M2270" s="1" t="b">
        <v>1</v>
      </c>
      <c r="N2270" s="2" t="s">
        <v>17</v>
      </c>
      <c r="O2270">
        <f t="shared" si="602"/>
        <v>5</v>
      </c>
      <c r="P2270">
        <f t="shared" si="603"/>
        <v>2</v>
      </c>
      <c r="Q2270">
        <f>IF(G2270="B",VLOOKUP(F2270,room_rates!$A$2:$G$8,3,FALSE),IF(G2270="P",VLOOKUP(F2270,room_rates!$A$2:$G$8,6,FALSE),IF(G2270="M",VLOOKUP(F2270,room_rates!$A$2:$G$8,7,FALSE),"")))</f>
        <v>140</v>
      </c>
      <c r="R2270">
        <f t="shared" si="604"/>
        <v>0</v>
      </c>
      <c r="S2270">
        <f>IF(J2270="Online Travel Agency",VLOOKUP(F2270,room_rates!$A$2:$G$8,3,FALSE)*15%,0)</f>
        <v>21</v>
      </c>
      <c r="T2270">
        <f t="shared" si="605"/>
        <v>1.4000000000000001</v>
      </c>
      <c r="U2270">
        <f t="shared" si="606"/>
        <v>470.4</v>
      </c>
      <c r="V2270">
        <f t="shared" si="607"/>
        <v>4</v>
      </c>
    </row>
    <row r="2271" spans="1:22" ht="14.25" customHeight="1" x14ac:dyDescent="0.35">
      <c r="A2271" s="1">
        <v>1005931</v>
      </c>
      <c r="B2271" s="3">
        <v>45807</v>
      </c>
      <c r="C2271" s="3">
        <v>45807</v>
      </c>
      <c r="D2271" s="3">
        <v>45809</v>
      </c>
      <c r="E2271" s="1" t="s">
        <v>18</v>
      </c>
      <c r="F2271" s="1">
        <v>2</v>
      </c>
      <c r="G2271" s="1" t="s">
        <v>23</v>
      </c>
      <c r="H2271" s="1">
        <v>0</v>
      </c>
      <c r="I2271" s="1">
        <f t="shared" si="601"/>
        <v>0</v>
      </c>
      <c r="J2271" s="1" t="s">
        <v>20</v>
      </c>
      <c r="K2271" s="1">
        <v>1</v>
      </c>
      <c r="L2271" s="1" t="s">
        <v>19</v>
      </c>
      <c r="M2271" s="1" t="b">
        <v>1</v>
      </c>
      <c r="N2271" s="2" t="s">
        <v>17</v>
      </c>
      <c r="O2271">
        <f t="shared" si="602"/>
        <v>0</v>
      </c>
      <c r="P2271">
        <f t="shared" si="603"/>
        <v>2</v>
      </c>
      <c r="Q2271">
        <f>IF(G2271="B",VLOOKUP(F2271,room_rates!$A$2:$G$8,3,FALSE),IF(G2271="P",VLOOKUP(F2271,room_rates!$A$2:$G$8,6,FALSE),IF(G2271="M",VLOOKUP(F2271,room_rates!$A$2:$G$8,7,FALSE),"")))</f>
        <v>140</v>
      </c>
      <c r="R2271">
        <f t="shared" si="604"/>
        <v>0</v>
      </c>
      <c r="S2271">
        <f>IF(J2271="Online Travel Agency",VLOOKUP(F2271,room_rates!$A$2:$G$8,3,FALSE)*15%,0)</f>
        <v>0</v>
      </c>
      <c r="T2271">
        <f t="shared" si="605"/>
        <v>1.4000000000000001</v>
      </c>
      <c r="U2271">
        <f t="shared" si="606"/>
        <v>277.2</v>
      </c>
      <c r="V2271">
        <f t="shared" si="607"/>
        <v>2</v>
      </c>
    </row>
    <row r="2272" spans="1:22" ht="14.25" customHeight="1" x14ac:dyDescent="0.35">
      <c r="A2272" s="1">
        <v>1005941</v>
      </c>
      <c r="B2272" s="3">
        <v>45792</v>
      </c>
      <c r="C2272" s="3">
        <v>45807</v>
      </c>
      <c r="D2272" s="3">
        <v>45812</v>
      </c>
      <c r="E2272" s="1" t="s">
        <v>18</v>
      </c>
      <c r="F2272" s="1">
        <v>1</v>
      </c>
      <c r="G2272" s="1" t="s">
        <v>23</v>
      </c>
      <c r="H2272" s="1">
        <v>0</v>
      </c>
      <c r="I2272" s="1">
        <f t="shared" si="601"/>
        <v>0</v>
      </c>
      <c r="J2272" s="1" t="s">
        <v>24</v>
      </c>
      <c r="K2272" s="1">
        <v>3</v>
      </c>
      <c r="L2272" s="1" t="s">
        <v>19</v>
      </c>
      <c r="M2272" s="1" t="b">
        <v>1</v>
      </c>
      <c r="N2272" s="2" t="s">
        <v>17</v>
      </c>
      <c r="O2272">
        <f t="shared" si="602"/>
        <v>15</v>
      </c>
      <c r="P2272">
        <f t="shared" si="603"/>
        <v>5</v>
      </c>
      <c r="Q2272">
        <f>IF(G2272="B",VLOOKUP(F2272,room_rates!$A$2:$G$8,3,FALSE),IF(G2272="P",VLOOKUP(F2272,room_rates!$A$2:$G$8,6,FALSE),IF(G2272="M",VLOOKUP(F2272,room_rates!$A$2:$G$8,7,FALSE),"")))</f>
        <v>120</v>
      </c>
      <c r="R2272">
        <f t="shared" si="604"/>
        <v>0</v>
      </c>
      <c r="S2272">
        <f>IF(J2272="Online Travel Agency",VLOOKUP(F2272,room_rates!$A$2:$G$8,3,FALSE)*15%,0)</f>
        <v>18</v>
      </c>
      <c r="T2272">
        <f t="shared" si="605"/>
        <v>1.2</v>
      </c>
      <c r="U2272">
        <f t="shared" si="606"/>
        <v>1512</v>
      </c>
      <c r="V2272">
        <f t="shared" si="607"/>
        <v>15</v>
      </c>
    </row>
    <row r="2273" spans="1:22" ht="14.25" customHeight="1" x14ac:dyDescent="0.35">
      <c r="A2273" s="1">
        <v>1006143</v>
      </c>
      <c r="B2273" s="3">
        <v>45807</v>
      </c>
      <c r="C2273" s="3">
        <v>45807</v>
      </c>
      <c r="D2273" s="3">
        <v>45809</v>
      </c>
      <c r="E2273" s="1" t="s">
        <v>21</v>
      </c>
      <c r="F2273" s="1">
        <v>4</v>
      </c>
      <c r="G2273" s="1" t="s">
        <v>23</v>
      </c>
      <c r="H2273" s="1">
        <v>0</v>
      </c>
      <c r="I2273" s="1">
        <f t="shared" si="601"/>
        <v>0</v>
      </c>
      <c r="J2273" s="1" t="s">
        <v>20</v>
      </c>
      <c r="K2273" s="1">
        <v>3</v>
      </c>
      <c r="L2273" s="1" t="s">
        <v>16</v>
      </c>
      <c r="M2273" s="1" t="b">
        <v>0</v>
      </c>
      <c r="N2273" s="2" t="s">
        <v>17</v>
      </c>
      <c r="O2273">
        <f t="shared" si="602"/>
        <v>0</v>
      </c>
      <c r="P2273">
        <f t="shared" si="603"/>
        <v>2</v>
      </c>
      <c r="Q2273">
        <f>IF(G2273="B",VLOOKUP(F2273,room_rates!$A$2:$G$8,3,FALSE),IF(G2273="P",VLOOKUP(F2273,room_rates!$A$2:$G$8,6,FALSE),IF(G2273="M",VLOOKUP(F2273,room_rates!$A$2:$G$8,7,FALSE),"")))</f>
        <v>230</v>
      </c>
      <c r="R2273">
        <f t="shared" si="604"/>
        <v>0</v>
      </c>
      <c r="S2273">
        <f>IF(J2273="Online Travel Agency",VLOOKUP(F2273,room_rates!$A$2:$G$8,3,FALSE)*15%,0)</f>
        <v>0</v>
      </c>
      <c r="T2273">
        <f t="shared" si="605"/>
        <v>0</v>
      </c>
      <c r="U2273">
        <f t="shared" si="606"/>
        <v>1380</v>
      </c>
      <c r="V2273">
        <f t="shared" si="607"/>
        <v>6</v>
      </c>
    </row>
    <row r="2274" spans="1:22" ht="14.25" customHeight="1" x14ac:dyDescent="0.35">
      <c r="A2274" s="1">
        <v>1006226</v>
      </c>
      <c r="B2274" s="3">
        <v>45807</v>
      </c>
      <c r="C2274" s="3">
        <v>45807</v>
      </c>
      <c r="D2274" s="3">
        <v>45812</v>
      </c>
      <c r="E2274" s="1" t="s">
        <v>18</v>
      </c>
      <c r="F2274" s="1">
        <v>1</v>
      </c>
      <c r="G2274" s="1" t="s">
        <v>23</v>
      </c>
      <c r="H2274" s="1">
        <v>0</v>
      </c>
      <c r="I2274" s="1">
        <f t="shared" si="601"/>
        <v>0</v>
      </c>
      <c r="J2274" s="1" t="s">
        <v>20</v>
      </c>
      <c r="K2274" s="1">
        <v>2</v>
      </c>
      <c r="L2274" s="1" t="s">
        <v>19</v>
      </c>
      <c r="M2274" s="1" t="b">
        <v>0</v>
      </c>
      <c r="N2274" s="2" t="s">
        <v>17</v>
      </c>
      <c r="O2274">
        <f t="shared" si="602"/>
        <v>0</v>
      </c>
      <c r="P2274">
        <f t="shared" si="603"/>
        <v>5</v>
      </c>
      <c r="Q2274">
        <f>IF(G2274="B",VLOOKUP(F2274,room_rates!$A$2:$G$8,3,FALSE),IF(G2274="P",VLOOKUP(F2274,room_rates!$A$2:$G$8,6,FALSE),IF(G2274="M",VLOOKUP(F2274,room_rates!$A$2:$G$8,7,FALSE),"")))</f>
        <v>120</v>
      </c>
      <c r="R2274">
        <f t="shared" si="604"/>
        <v>0</v>
      </c>
      <c r="S2274">
        <f>IF(J2274="Online Travel Agency",VLOOKUP(F2274,room_rates!$A$2:$G$8,3,FALSE)*15%,0)</f>
        <v>0</v>
      </c>
      <c r="T2274">
        <f t="shared" si="605"/>
        <v>0</v>
      </c>
      <c r="U2274">
        <f t="shared" si="606"/>
        <v>1200</v>
      </c>
      <c r="V2274">
        <f t="shared" si="607"/>
        <v>10</v>
      </c>
    </row>
    <row r="2275" spans="1:22" ht="14.25" customHeight="1" x14ac:dyDescent="0.35">
      <c r="A2275" s="1">
        <v>1006287</v>
      </c>
      <c r="B2275" s="3">
        <v>45799</v>
      </c>
      <c r="C2275" s="3">
        <v>45807</v>
      </c>
      <c r="D2275" s="3">
        <v>45810</v>
      </c>
      <c r="E2275" s="1" t="s">
        <v>18</v>
      </c>
      <c r="F2275" s="1">
        <v>1</v>
      </c>
      <c r="G2275" s="1" t="s">
        <v>23</v>
      </c>
      <c r="H2275" s="1">
        <v>0</v>
      </c>
      <c r="I2275" s="1">
        <f t="shared" si="601"/>
        <v>0</v>
      </c>
      <c r="J2275" s="1" t="s">
        <v>15</v>
      </c>
      <c r="K2275" s="1">
        <v>1</v>
      </c>
      <c r="L2275" s="1" t="s">
        <v>16</v>
      </c>
      <c r="M2275" s="1" t="b">
        <v>0</v>
      </c>
      <c r="N2275" s="2" t="s">
        <v>17</v>
      </c>
      <c r="O2275">
        <f t="shared" si="602"/>
        <v>8</v>
      </c>
      <c r="P2275">
        <f t="shared" si="603"/>
        <v>3</v>
      </c>
      <c r="Q2275">
        <f>IF(G2275="B",VLOOKUP(F2275,room_rates!$A$2:$G$8,3,FALSE),IF(G2275="P",VLOOKUP(F2275,room_rates!$A$2:$G$8,6,FALSE),IF(G2275="M",VLOOKUP(F2275,room_rates!$A$2:$G$8,7,FALSE),"")))</f>
        <v>120</v>
      </c>
      <c r="R2275">
        <f t="shared" si="604"/>
        <v>0</v>
      </c>
      <c r="S2275">
        <f>IF(J2275="Online Travel Agency",VLOOKUP(F2275,room_rates!$A$2:$G$8,3,FALSE)*15%,0)</f>
        <v>0</v>
      </c>
      <c r="T2275">
        <f t="shared" si="605"/>
        <v>0</v>
      </c>
      <c r="U2275">
        <f t="shared" si="606"/>
        <v>360</v>
      </c>
      <c r="V2275">
        <f t="shared" si="607"/>
        <v>3</v>
      </c>
    </row>
    <row r="2276" spans="1:22" ht="14.25" customHeight="1" x14ac:dyDescent="0.35">
      <c r="A2276" s="1">
        <v>1006388</v>
      </c>
      <c r="B2276" s="3">
        <v>45801</v>
      </c>
      <c r="C2276" s="3">
        <v>45807</v>
      </c>
      <c r="D2276" s="3">
        <v>45812</v>
      </c>
      <c r="E2276" s="1" t="s">
        <v>18</v>
      </c>
      <c r="F2276" s="1">
        <v>1</v>
      </c>
      <c r="G2276" s="1" t="s">
        <v>23</v>
      </c>
      <c r="H2276" s="1">
        <v>0</v>
      </c>
      <c r="I2276" s="1">
        <f t="shared" si="601"/>
        <v>0</v>
      </c>
      <c r="J2276" s="1" t="s">
        <v>24</v>
      </c>
      <c r="K2276" s="1">
        <v>1</v>
      </c>
      <c r="L2276" s="1" t="s">
        <v>19</v>
      </c>
      <c r="M2276" s="1" t="b">
        <v>0</v>
      </c>
      <c r="N2276" s="2" t="s">
        <v>17</v>
      </c>
      <c r="O2276">
        <f t="shared" si="602"/>
        <v>6</v>
      </c>
      <c r="P2276">
        <f t="shared" si="603"/>
        <v>5</v>
      </c>
      <c r="Q2276">
        <f>IF(G2276="B",VLOOKUP(F2276,room_rates!$A$2:$G$8,3,FALSE),IF(G2276="P",VLOOKUP(F2276,room_rates!$A$2:$G$8,6,FALSE),IF(G2276="M",VLOOKUP(F2276,room_rates!$A$2:$G$8,7,FALSE),"")))</f>
        <v>120</v>
      </c>
      <c r="R2276">
        <f t="shared" si="604"/>
        <v>0</v>
      </c>
      <c r="S2276">
        <f>IF(J2276="Online Travel Agency",VLOOKUP(F2276,room_rates!$A$2:$G$8,3,FALSE)*15%,0)</f>
        <v>18</v>
      </c>
      <c r="T2276">
        <f t="shared" si="605"/>
        <v>0</v>
      </c>
      <c r="U2276">
        <f t="shared" si="606"/>
        <v>510</v>
      </c>
      <c r="V2276">
        <f t="shared" si="607"/>
        <v>5</v>
      </c>
    </row>
    <row r="2277" spans="1:22" ht="14.25" customHeight="1" x14ac:dyDescent="0.35">
      <c r="A2277" s="1">
        <v>1006412</v>
      </c>
      <c r="B2277" s="3">
        <v>45801</v>
      </c>
      <c r="C2277" s="3">
        <v>45807</v>
      </c>
      <c r="D2277" s="3">
        <v>45814</v>
      </c>
      <c r="E2277" s="1" t="s">
        <v>18</v>
      </c>
      <c r="F2277" s="1">
        <v>1</v>
      </c>
      <c r="G2277" s="1" t="s">
        <v>23</v>
      </c>
      <c r="H2277" s="1">
        <v>0</v>
      </c>
      <c r="I2277" s="1">
        <f t="shared" si="601"/>
        <v>0</v>
      </c>
      <c r="J2277" s="1" t="s">
        <v>24</v>
      </c>
      <c r="K2277" s="1">
        <v>1</v>
      </c>
      <c r="L2277" s="1" t="s">
        <v>16</v>
      </c>
      <c r="M2277" s="1" t="b">
        <v>0</v>
      </c>
      <c r="N2277" s="2" t="s">
        <v>17</v>
      </c>
      <c r="O2277">
        <f t="shared" si="602"/>
        <v>6</v>
      </c>
      <c r="P2277">
        <f t="shared" si="603"/>
        <v>7</v>
      </c>
      <c r="Q2277">
        <f>IF(G2277="B",VLOOKUP(F2277,room_rates!$A$2:$G$8,3,FALSE),IF(G2277="P",VLOOKUP(F2277,room_rates!$A$2:$G$8,6,FALSE),IF(G2277="M",VLOOKUP(F2277,room_rates!$A$2:$G$8,7,FALSE),"")))</f>
        <v>120</v>
      </c>
      <c r="R2277">
        <f t="shared" si="604"/>
        <v>0</v>
      </c>
      <c r="S2277">
        <f>IF(J2277="Online Travel Agency",VLOOKUP(F2277,room_rates!$A$2:$G$8,3,FALSE)*15%,0)</f>
        <v>18</v>
      </c>
      <c r="T2277">
        <f t="shared" si="605"/>
        <v>0</v>
      </c>
      <c r="U2277">
        <f t="shared" si="606"/>
        <v>714</v>
      </c>
      <c r="V2277">
        <f t="shared" si="607"/>
        <v>7</v>
      </c>
    </row>
    <row r="2278" spans="1:22" ht="14.25" customHeight="1" x14ac:dyDescent="0.35">
      <c r="A2278" s="1">
        <v>1005061</v>
      </c>
      <c r="B2278" s="3">
        <v>45786</v>
      </c>
      <c r="C2278" s="3">
        <v>45808</v>
      </c>
      <c r="D2278" s="3">
        <v>45813</v>
      </c>
      <c r="E2278" s="1" t="s">
        <v>18</v>
      </c>
      <c r="F2278" s="1">
        <v>2</v>
      </c>
      <c r="G2278" s="1" t="s">
        <v>23</v>
      </c>
      <c r="H2278" s="1">
        <v>0</v>
      </c>
      <c r="I2278" s="1">
        <f t="shared" si="601"/>
        <v>0</v>
      </c>
      <c r="J2278" s="1" t="s">
        <v>15</v>
      </c>
      <c r="K2278" s="1">
        <v>3</v>
      </c>
      <c r="L2278" s="1" t="s">
        <v>16</v>
      </c>
      <c r="M2278" s="1" t="b">
        <v>0</v>
      </c>
      <c r="N2278" s="2" t="s">
        <v>17</v>
      </c>
      <c r="O2278">
        <f t="shared" si="602"/>
        <v>22</v>
      </c>
      <c r="P2278">
        <f t="shared" si="603"/>
        <v>5</v>
      </c>
      <c r="Q2278">
        <f>IF(G2278="B",VLOOKUP(F2278,room_rates!$A$2:$G$8,3,FALSE),IF(G2278="P",VLOOKUP(F2278,room_rates!$A$2:$G$8,6,FALSE),IF(G2278="M",VLOOKUP(F2278,room_rates!$A$2:$G$8,7,FALSE),"")))</f>
        <v>140</v>
      </c>
      <c r="R2278">
        <f t="shared" si="604"/>
        <v>0</v>
      </c>
      <c r="S2278">
        <f>IF(J2278="Online Travel Agency",VLOOKUP(F2278,room_rates!$A$2:$G$8,3,FALSE)*15%,0)</f>
        <v>0</v>
      </c>
      <c r="T2278">
        <f t="shared" si="605"/>
        <v>0</v>
      </c>
      <c r="U2278">
        <f t="shared" si="606"/>
        <v>2100</v>
      </c>
      <c r="V2278">
        <f t="shared" si="607"/>
        <v>15</v>
      </c>
    </row>
    <row r="2279" spans="1:22" ht="14.25" customHeight="1" x14ac:dyDescent="0.35">
      <c r="A2279" s="1">
        <v>1005159</v>
      </c>
      <c r="B2279" s="3">
        <v>45808</v>
      </c>
      <c r="C2279" s="3">
        <v>45808</v>
      </c>
      <c r="D2279" s="3">
        <v>45809</v>
      </c>
      <c r="E2279" s="1" t="s">
        <v>18</v>
      </c>
      <c r="F2279" s="1">
        <v>1</v>
      </c>
      <c r="G2279" s="1" t="s">
        <v>23</v>
      </c>
      <c r="H2279" s="1">
        <v>0</v>
      </c>
      <c r="I2279" s="1">
        <f t="shared" si="601"/>
        <v>0</v>
      </c>
      <c r="J2279" s="1" t="s">
        <v>20</v>
      </c>
      <c r="K2279" s="1">
        <v>2</v>
      </c>
      <c r="L2279" s="1" t="s">
        <v>19</v>
      </c>
      <c r="M2279" s="1" t="b">
        <v>1</v>
      </c>
      <c r="N2279" s="2" t="s">
        <v>17</v>
      </c>
      <c r="O2279">
        <f t="shared" si="602"/>
        <v>0</v>
      </c>
      <c r="P2279">
        <f t="shared" si="603"/>
        <v>1</v>
      </c>
      <c r="Q2279">
        <f>IF(G2279="B",VLOOKUP(F2279,room_rates!$A$2:$G$8,3,FALSE),IF(G2279="P",VLOOKUP(F2279,room_rates!$A$2:$G$8,6,FALSE),IF(G2279="M",VLOOKUP(F2279,room_rates!$A$2:$G$8,7,FALSE),"")))</f>
        <v>120</v>
      </c>
      <c r="R2279">
        <f t="shared" si="604"/>
        <v>0</v>
      </c>
      <c r="S2279">
        <f>IF(J2279="Online Travel Agency",VLOOKUP(F2279,room_rates!$A$2:$G$8,3,FALSE)*15%,0)</f>
        <v>0</v>
      </c>
      <c r="T2279">
        <f t="shared" si="605"/>
        <v>1.2</v>
      </c>
      <c r="U2279">
        <f t="shared" si="606"/>
        <v>237.6</v>
      </c>
      <c r="V2279">
        <f t="shared" si="607"/>
        <v>2</v>
      </c>
    </row>
    <row r="2280" spans="1:22" ht="14.25" customHeight="1" x14ac:dyDescent="0.35">
      <c r="A2280" s="1">
        <v>1005357</v>
      </c>
      <c r="B2280" s="3">
        <v>45808</v>
      </c>
      <c r="C2280" s="3">
        <v>45808</v>
      </c>
      <c r="D2280" s="3">
        <v>45813</v>
      </c>
      <c r="E2280" s="1" t="s">
        <v>21</v>
      </c>
      <c r="F2280" s="1">
        <v>3</v>
      </c>
      <c r="G2280" s="1" t="s">
        <v>23</v>
      </c>
      <c r="H2280" s="1">
        <v>0</v>
      </c>
      <c r="I2280" s="1">
        <f t="shared" si="601"/>
        <v>0</v>
      </c>
      <c r="J2280" s="1" t="s">
        <v>20</v>
      </c>
      <c r="K2280" s="1">
        <v>2</v>
      </c>
      <c r="L2280" s="1" t="s">
        <v>19</v>
      </c>
      <c r="M2280" s="1" t="b">
        <v>1</v>
      </c>
      <c r="N2280" s="2" t="s">
        <v>17</v>
      </c>
      <c r="O2280">
        <f t="shared" si="602"/>
        <v>0</v>
      </c>
      <c r="P2280">
        <f t="shared" si="603"/>
        <v>5</v>
      </c>
      <c r="Q2280">
        <f>IF(G2280="B",VLOOKUP(F2280,room_rates!$A$2:$G$8,3,FALSE),IF(G2280="P",VLOOKUP(F2280,room_rates!$A$2:$G$8,6,FALSE),IF(G2280="M",VLOOKUP(F2280,room_rates!$A$2:$G$8,7,FALSE),"")))</f>
        <v>220</v>
      </c>
      <c r="R2280">
        <f t="shared" si="604"/>
        <v>0</v>
      </c>
      <c r="S2280">
        <f>IF(J2280="Online Travel Agency",VLOOKUP(F2280,room_rates!$A$2:$G$8,3,FALSE)*15%,0)</f>
        <v>0</v>
      </c>
      <c r="T2280">
        <f t="shared" si="605"/>
        <v>2.2000000000000002</v>
      </c>
      <c r="U2280">
        <f t="shared" si="606"/>
        <v>2178</v>
      </c>
      <c r="V2280">
        <f t="shared" si="607"/>
        <v>10</v>
      </c>
    </row>
    <row r="2281" spans="1:22" ht="14.25" customHeight="1" x14ac:dyDescent="0.35">
      <c r="A2281" s="1">
        <v>1005425</v>
      </c>
      <c r="B2281" s="3">
        <v>45808</v>
      </c>
      <c r="C2281" s="3">
        <v>45808</v>
      </c>
      <c r="D2281" s="3">
        <v>45814</v>
      </c>
      <c r="E2281" s="1" t="s">
        <v>18</v>
      </c>
      <c r="F2281" s="1">
        <v>1</v>
      </c>
      <c r="G2281" s="1" t="s">
        <v>23</v>
      </c>
      <c r="H2281" s="1">
        <v>0</v>
      </c>
      <c r="I2281" s="1">
        <f t="shared" si="601"/>
        <v>0</v>
      </c>
      <c r="J2281" s="1" t="s">
        <v>20</v>
      </c>
      <c r="K2281" s="1">
        <v>3</v>
      </c>
      <c r="L2281" s="1" t="s">
        <v>19</v>
      </c>
      <c r="M2281" s="1" t="b">
        <v>1</v>
      </c>
      <c r="N2281" s="2" t="s">
        <v>17</v>
      </c>
      <c r="O2281">
        <f t="shared" si="602"/>
        <v>0</v>
      </c>
      <c r="P2281">
        <f t="shared" si="603"/>
        <v>6</v>
      </c>
      <c r="Q2281">
        <f>IF(G2281="B",VLOOKUP(F2281,room_rates!$A$2:$G$8,3,FALSE),IF(G2281="P",VLOOKUP(F2281,room_rates!$A$2:$G$8,6,FALSE),IF(G2281="M",VLOOKUP(F2281,room_rates!$A$2:$G$8,7,FALSE),"")))</f>
        <v>120</v>
      </c>
      <c r="R2281">
        <f t="shared" si="604"/>
        <v>0</v>
      </c>
      <c r="S2281">
        <f>IF(J2281="Online Travel Agency",VLOOKUP(F2281,room_rates!$A$2:$G$8,3,FALSE)*15%,0)</f>
        <v>0</v>
      </c>
      <c r="T2281">
        <f t="shared" si="605"/>
        <v>1.2</v>
      </c>
      <c r="U2281">
        <f t="shared" si="606"/>
        <v>2138.4</v>
      </c>
      <c r="V2281">
        <f t="shared" si="607"/>
        <v>18</v>
      </c>
    </row>
    <row r="2282" spans="1:22" ht="14.25" customHeight="1" x14ac:dyDescent="0.35">
      <c r="A2282" s="1">
        <v>1005496</v>
      </c>
      <c r="B2282" s="3">
        <v>45808</v>
      </c>
      <c r="C2282" s="3">
        <v>45808</v>
      </c>
      <c r="D2282" s="3">
        <v>45809</v>
      </c>
      <c r="E2282" s="1" t="s">
        <v>21</v>
      </c>
      <c r="F2282" s="1">
        <v>4</v>
      </c>
      <c r="G2282" s="1" t="s">
        <v>23</v>
      </c>
      <c r="H2282" s="1">
        <v>0</v>
      </c>
      <c r="I2282" s="1">
        <f t="shared" si="601"/>
        <v>0</v>
      </c>
      <c r="J2282" s="1" t="s">
        <v>20</v>
      </c>
      <c r="K2282" s="1">
        <v>2</v>
      </c>
      <c r="L2282" s="1" t="s">
        <v>16</v>
      </c>
      <c r="M2282" s="1" t="b">
        <v>0</v>
      </c>
      <c r="N2282" s="2" t="s">
        <v>17</v>
      </c>
      <c r="O2282">
        <f t="shared" si="602"/>
        <v>0</v>
      </c>
      <c r="P2282">
        <f t="shared" si="603"/>
        <v>1</v>
      </c>
      <c r="Q2282">
        <f>IF(G2282="B",VLOOKUP(F2282,room_rates!$A$2:$G$8,3,FALSE),IF(G2282="P",VLOOKUP(F2282,room_rates!$A$2:$G$8,6,FALSE),IF(G2282="M",VLOOKUP(F2282,room_rates!$A$2:$G$8,7,FALSE),"")))</f>
        <v>230</v>
      </c>
      <c r="R2282">
        <f t="shared" si="604"/>
        <v>0</v>
      </c>
      <c r="S2282">
        <f>IF(J2282="Online Travel Agency",VLOOKUP(F2282,room_rates!$A$2:$G$8,3,FALSE)*15%,0)</f>
        <v>0</v>
      </c>
      <c r="T2282">
        <f t="shared" si="605"/>
        <v>0</v>
      </c>
      <c r="U2282">
        <f t="shared" si="606"/>
        <v>460</v>
      </c>
      <c r="V2282">
        <f t="shared" si="607"/>
        <v>2</v>
      </c>
    </row>
    <row r="2283" spans="1:22" ht="14.25" customHeight="1" x14ac:dyDescent="0.35">
      <c r="A2283" s="1">
        <v>1005640</v>
      </c>
      <c r="B2283" s="3">
        <v>45794</v>
      </c>
      <c r="C2283" s="3">
        <v>45808</v>
      </c>
      <c r="D2283" s="3">
        <v>45814</v>
      </c>
      <c r="E2283" s="1" t="s">
        <v>21</v>
      </c>
      <c r="F2283" s="1">
        <v>4</v>
      </c>
      <c r="G2283" s="1" t="s">
        <v>23</v>
      </c>
      <c r="H2283" s="1">
        <v>0</v>
      </c>
      <c r="I2283" s="1">
        <f t="shared" si="601"/>
        <v>0</v>
      </c>
      <c r="J2283" s="1" t="s">
        <v>24</v>
      </c>
      <c r="K2283" s="1">
        <v>1</v>
      </c>
      <c r="L2283" s="1" t="s">
        <v>19</v>
      </c>
      <c r="M2283" s="1" t="b">
        <v>0</v>
      </c>
      <c r="N2283" s="2" t="s">
        <v>17</v>
      </c>
      <c r="O2283">
        <f t="shared" si="602"/>
        <v>14</v>
      </c>
      <c r="P2283">
        <f t="shared" si="603"/>
        <v>6</v>
      </c>
      <c r="Q2283">
        <f>IF(G2283="B",VLOOKUP(F2283,room_rates!$A$2:$G$8,3,FALSE),IF(G2283="P",VLOOKUP(F2283,room_rates!$A$2:$G$8,6,FALSE),IF(G2283="M",VLOOKUP(F2283,room_rates!$A$2:$G$8,7,FALSE),"")))</f>
        <v>230</v>
      </c>
      <c r="R2283">
        <f t="shared" si="604"/>
        <v>0</v>
      </c>
      <c r="S2283">
        <f>IF(J2283="Online Travel Agency",VLOOKUP(F2283,room_rates!$A$2:$G$8,3,FALSE)*15%,0)</f>
        <v>34.5</v>
      </c>
      <c r="T2283">
        <f t="shared" si="605"/>
        <v>0</v>
      </c>
      <c r="U2283">
        <f t="shared" si="606"/>
        <v>1173</v>
      </c>
      <c r="V2283">
        <f t="shared" si="607"/>
        <v>6</v>
      </c>
    </row>
    <row r="2284" spans="1:22" ht="14.25" customHeight="1" x14ac:dyDescent="0.35">
      <c r="A2284" s="1">
        <v>1005878</v>
      </c>
      <c r="B2284" s="3">
        <v>45796</v>
      </c>
      <c r="C2284" s="3">
        <v>45808</v>
      </c>
      <c r="D2284" s="3">
        <v>45810</v>
      </c>
      <c r="E2284" s="1" t="s">
        <v>18</v>
      </c>
      <c r="F2284" s="1">
        <v>2</v>
      </c>
      <c r="G2284" s="1" t="s">
        <v>23</v>
      </c>
      <c r="H2284" s="1">
        <v>0</v>
      </c>
      <c r="I2284" s="1">
        <f t="shared" si="601"/>
        <v>0</v>
      </c>
      <c r="J2284" s="1" t="s">
        <v>15</v>
      </c>
      <c r="K2284" s="1">
        <v>1</v>
      </c>
      <c r="L2284" s="1" t="s">
        <v>19</v>
      </c>
      <c r="M2284" s="1" t="b">
        <v>0</v>
      </c>
      <c r="N2284" s="2" t="s">
        <v>17</v>
      </c>
      <c r="O2284">
        <f t="shared" si="602"/>
        <v>12</v>
      </c>
      <c r="P2284">
        <f t="shared" si="603"/>
        <v>2</v>
      </c>
      <c r="Q2284">
        <f>IF(G2284="B",VLOOKUP(F2284,room_rates!$A$2:$G$8,3,FALSE),IF(G2284="P",VLOOKUP(F2284,room_rates!$A$2:$G$8,6,FALSE),IF(G2284="M",VLOOKUP(F2284,room_rates!$A$2:$G$8,7,FALSE),"")))</f>
        <v>140</v>
      </c>
      <c r="R2284">
        <f t="shared" si="604"/>
        <v>0</v>
      </c>
      <c r="S2284">
        <f>IF(J2284="Online Travel Agency",VLOOKUP(F2284,room_rates!$A$2:$G$8,3,FALSE)*15%,0)</f>
        <v>0</v>
      </c>
      <c r="T2284">
        <f t="shared" si="605"/>
        <v>0</v>
      </c>
      <c r="U2284">
        <f t="shared" si="606"/>
        <v>280</v>
      </c>
      <c r="V2284">
        <f t="shared" si="607"/>
        <v>2</v>
      </c>
    </row>
    <row r="2285" spans="1:22" ht="14.25" customHeight="1" x14ac:dyDescent="0.35">
      <c r="A2285" s="1">
        <v>1005893</v>
      </c>
      <c r="B2285" s="3">
        <v>45799</v>
      </c>
      <c r="C2285" s="3">
        <v>45808</v>
      </c>
      <c r="D2285" s="3">
        <v>45812</v>
      </c>
      <c r="E2285" s="1" t="s">
        <v>18</v>
      </c>
      <c r="F2285" s="1">
        <v>1</v>
      </c>
      <c r="G2285" s="1" t="s">
        <v>23</v>
      </c>
      <c r="H2285" s="1">
        <v>0</v>
      </c>
      <c r="I2285" s="1">
        <f t="shared" si="601"/>
        <v>0</v>
      </c>
      <c r="J2285" s="1" t="s">
        <v>24</v>
      </c>
      <c r="K2285" s="1">
        <v>3</v>
      </c>
      <c r="L2285" s="1" t="s">
        <v>16</v>
      </c>
      <c r="M2285" s="1" t="b">
        <v>0</v>
      </c>
      <c r="N2285" s="2" t="s">
        <v>17</v>
      </c>
      <c r="O2285">
        <f t="shared" si="602"/>
        <v>9</v>
      </c>
      <c r="P2285">
        <f t="shared" si="603"/>
        <v>4</v>
      </c>
      <c r="Q2285">
        <f>IF(G2285="B",VLOOKUP(F2285,room_rates!$A$2:$G$8,3,FALSE),IF(G2285="P",VLOOKUP(F2285,room_rates!$A$2:$G$8,6,FALSE),IF(G2285="M",VLOOKUP(F2285,room_rates!$A$2:$G$8,7,FALSE),"")))</f>
        <v>120</v>
      </c>
      <c r="R2285">
        <f t="shared" si="604"/>
        <v>0</v>
      </c>
      <c r="S2285">
        <f>IF(J2285="Online Travel Agency",VLOOKUP(F2285,room_rates!$A$2:$G$8,3,FALSE)*15%,0)</f>
        <v>18</v>
      </c>
      <c r="T2285">
        <f t="shared" si="605"/>
        <v>0</v>
      </c>
      <c r="U2285">
        <f t="shared" si="606"/>
        <v>1224</v>
      </c>
      <c r="V2285">
        <f t="shared" si="607"/>
        <v>12</v>
      </c>
    </row>
    <row r="2286" spans="1:22" ht="14.25" customHeight="1" x14ac:dyDescent="0.35">
      <c r="A2286" s="1">
        <v>1005957</v>
      </c>
      <c r="B2286" s="3">
        <v>45796</v>
      </c>
      <c r="C2286" s="3">
        <v>45808</v>
      </c>
      <c r="D2286" s="3">
        <v>45813</v>
      </c>
      <c r="E2286" s="1" t="s">
        <v>21</v>
      </c>
      <c r="F2286" s="1">
        <v>5</v>
      </c>
      <c r="G2286" s="1" t="s">
        <v>23</v>
      </c>
      <c r="H2286" s="1">
        <v>0</v>
      </c>
      <c r="I2286" s="1">
        <f t="shared" si="601"/>
        <v>0</v>
      </c>
      <c r="J2286" s="1" t="s">
        <v>24</v>
      </c>
      <c r="K2286" s="1">
        <v>3</v>
      </c>
      <c r="L2286" s="1" t="s">
        <v>16</v>
      </c>
      <c r="M2286" s="1" t="b">
        <v>0</v>
      </c>
      <c r="N2286" s="2" t="s">
        <v>17</v>
      </c>
      <c r="O2286">
        <f t="shared" si="602"/>
        <v>12</v>
      </c>
      <c r="P2286">
        <f t="shared" si="603"/>
        <v>5</v>
      </c>
      <c r="Q2286">
        <f>IF(G2286="B",VLOOKUP(F2286,room_rates!$A$2:$G$8,3,FALSE),IF(G2286="P",VLOOKUP(F2286,room_rates!$A$2:$G$8,6,FALSE),IF(G2286="M",VLOOKUP(F2286,room_rates!$A$2:$G$8,7,FALSE),"")))</f>
        <v>240</v>
      </c>
      <c r="R2286">
        <f t="shared" si="604"/>
        <v>0</v>
      </c>
      <c r="S2286">
        <f>IF(J2286="Online Travel Agency",VLOOKUP(F2286,room_rates!$A$2:$G$8,3,FALSE)*15%,0)</f>
        <v>36</v>
      </c>
      <c r="T2286">
        <f t="shared" si="605"/>
        <v>0</v>
      </c>
      <c r="U2286">
        <f t="shared" si="606"/>
        <v>3060</v>
      </c>
      <c r="V2286">
        <f t="shared" si="607"/>
        <v>15</v>
      </c>
    </row>
    <row r="2287" spans="1:22" ht="14.25" customHeight="1" x14ac:dyDescent="0.35">
      <c r="A2287" s="1">
        <v>1005966</v>
      </c>
      <c r="B2287" s="3">
        <v>45808</v>
      </c>
      <c r="C2287" s="3">
        <v>45808</v>
      </c>
      <c r="D2287" s="3">
        <v>45812</v>
      </c>
      <c r="E2287" s="1" t="s">
        <v>18</v>
      </c>
      <c r="F2287" s="1">
        <v>1</v>
      </c>
      <c r="G2287" s="1" t="s">
        <v>23</v>
      </c>
      <c r="H2287" s="1">
        <v>0</v>
      </c>
      <c r="I2287" s="1">
        <f t="shared" si="601"/>
        <v>0</v>
      </c>
      <c r="J2287" s="1" t="s">
        <v>20</v>
      </c>
      <c r="K2287" s="1">
        <v>2</v>
      </c>
      <c r="L2287" s="1" t="s">
        <v>16</v>
      </c>
      <c r="M2287" s="1" t="b">
        <v>0</v>
      </c>
      <c r="N2287" s="2" t="s">
        <v>17</v>
      </c>
      <c r="O2287">
        <f t="shared" si="602"/>
        <v>0</v>
      </c>
      <c r="P2287">
        <f t="shared" si="603"/>
        <v>4</v>
      </c>
      <c r="Q2287">
        <f>IF(G2287="B",VLOOKUP(F2287,room_rates!$A$2:$G$8,3,FALSE),IF(G2287="P",VLOOKUP(F2287,room_rates!$A$2:$G$8,6,FALSE),IF(G2287="M",VLOOKUP(F2287,room_rates!$A$2:$G$8,7,FALSE),"")))</f>
        <v>120</v>
      </c>
      <c r="R2287">
        <f t="shared" si="604"/>
        <v>0</v>
      </c>
      <c r="S2287">
        <f>IF(J2287="Online Travel Agency",VLOOKUP(F2287,room_rates!$A$2:$G$8,3,FALSE)*15%,0)</f>
        <v>0</v>
      </c>
      <c r="T2287">
        <f t="shared" si="605"/>
        <v>0</v>
      </c>
      <c r="U2287">
        <f t="shared" si="606"/>
        <v>960</v>
      </c>
      <c r="V2287">
        <f t="shared" si="607"/>
        <v>8</v>
      </c>
    </row>
    <row r="2288" spans="1:22" ht="14.25" customHeight="1" x14ac:dyDescent="0.35">
      <c r="A2288" s="1">
        <v>1006128</v>
      </c>
      <c r="B2288" s="3">
        <v>45808</v>
      </c>
      <c r="C2288" s="3">
        <v>45808</v>
      </c>
      <c r="D2288" s="3">
        <v>45815</v>
      </c>
      <c r="E2288" s="1" t="s">
        <v>21</v>
      </c>
      <c r="F2288" s="1">
        <v>3</v>
      </c>
      <c r="G2288" s="1" t="s">
        <v>23</v>
      </c>
      <c r="H2288" s="1">
        <v>0</v>
      </c>
      <c r="I2288" s="1">
        <f t="shared" si="601"/>
        <v>0</v>
      </c>
      <c r="J2288" s="1" t="s">
        <v>20</v>
      </c>
      <c r="K2288" s="1">
        <v>1</v>
      </c>
      <c r="L2288" s="1" t="s">
        <v>19</v>
      </c>
      <c r="M2288" s="1" t="b">
        <v>0</v>
      </c>
      <c r="N2288" s="2" t="s">
        <v>17</v>
      </c>
      <c r="O2288">
        <f t="shared" si="602"/>
        <v>0</v>
      </c>
      <c r="P2288">
        <f t="shared" si="603"/>
        <v>7</v>
      </c>
      <c r="Q2288">
        <f>IF(G2288="B",VLOOKUP(F2288,room_rates!$A$2:$G$8,3,FALSE),IF(G2288="P",VLOOKUP(F2288,room_rates!$A$2:$G$8,6,FALSE),IF(G2288="M",VLOOKUP(F2288,room_rates!$A$2:$G$8,7,FALSE),"")))</f>
        <v>220</v>
      </c>
      <c r="R2288">
        <f t="shared" si="604"/>
        <v>0</v>
      </c>
      <c r="S2288">
        <f>IF(J2288="Online Travel Agency",VLOOKUP(F2288,room_rates!$A$2:$G$8,3,FALSE)*15%,0)</f>
        <v>0</v>
      </c>
      <c r="T2288">
        <f t="shared" si="605"/>
        <v>0</v>
      </c>
      <c r="U2288">
        <f t="shared" si="606"/>
        <v>1540</v>
      </c>
      <c r="V2288">
        <f t="shared" si="607"/>
        <v>7</v>
      </c>
    </row>
    <row r="2289" spans="1:22" ht="14.25" customHeight="1" x14ac:dyDescent="0.35">
      <c r="A2289" s="1">
        <v>1006306</v>
      </c>
      <c r="B2289" s="3">
        <v>45791</v>
      </c>
      <c r="C2289" s="3">
        <v>45808</v>
      </c>
      <c r="D2289" s="3">
        <v>45814</v>
      </c>
      <c r="E2289" s="1" t="s">
        <v>18</v>
      </c>
      <c r="F2289" s="1">
        <v>1</v>
      </c>
      <c r="G2289" s="1" t="s">
        <v>23</v>
      </c>
      <c r="H2289" s="1">
        <v>0</v>
      </c>
      <c r="I2289" s="1">
        <f t="shared" si="601"/>
        <v>0</v>
      </c>
      <c r="J2289" s="1" t="s">
        <v>24</v>
      </c>
      <c r="K2289" s="1">
        <v>1</v>
      </c>
      <c r="L2289" s="1" t="s">
        <v>19</v>
      </c>
      <c r="M2289" s="1" t="b">
        <v>1</v>
      </c>
      <c r="N2289" s="2" t="s">
        <v>17</v>
      </c>
      <c r="O2289">
        <f t="shared" si="602"/>
        <v>17</v>
      </c>
      <c r="P2289">
        <f t="shared" si="603"/>
        <v>6</v>
      </c>
      <c r="Q2289">
        <f>IF(G2289="B",VLOOKUP(F2289,room_rates!$A$2:$G$8,3,FALSE),IF(G2289="P",VLOOKUP(F2289,room_rates!$A$2:$G$8,6,FALSE),IF(G2289="M",VLOOKUP(F2289,room_rates!$A$2:$G$8,7,FALSE),"")))</f>
        <v>120</v>
      </c>
      <c r="R2289">
        <f t="shared" si="604"/>
        <v>0</v>
      </c>
      <c r="S2289">
        <f>IF(J2289="Online Travel Agency",VLOOKUP(F2289,room_rates!$A$2:$G$8,3,FALSE)*15%,0)</f>
        <v>18</v>
      </c>
      <c r="T2289">
        <f t="shared" si="605"/>
        <v>1.2</v>
      </c>
      <c r="U2289">
        <f t="shared" si="606"/>
        <v>604.79999999999995</v>
      </c>
      <c r="V2289">
        <f t="shared" si="607"/>
        <v>6</v>
      </c>
    </row>
    <row r="2290" spans="1:22" ht="14.25" customHeight="1" x14ac:dyDescent="0.35">
      <c r="A2290" s="1">
        <v>1006667</v>
      </c>
      <c r="B2290" s="3">
        <v>45777</v>
      </c>
      <c r="C2290" s="3">
        <v>45808</v>
      </c>
      <c r="D2290" s="3">
        <v>45814</v>
      </c>
      <c r="E2290" s="1" t="s">
        <v>18</v>
      </c>
      <c r="F2290" s="1">
        <v>1</v>
      </c>
      <c r="G2290" s="1" t="s">
        <v>23</v>
      </c>
      <c r="H2290" s="1">
        <v>0</v>
      </c>
      <c r="I2290" s="1">
        <f t="shared" si="601"/>
        <v>0</v>
      </c>
      <c r="J2290" s="1" t="s">
        <v>15</v>
      </c>
      <c r="K2290" s="1">
        <v>1</v>
      </c>
      <c r="L2290" s="1" t="s">
        <v>19</v>
      </c>
      <c r="M2290" s="1" t="b">
        <v>0</v>
      </c>
      <c r="N2290" s="2" t="s">
        <v>17</v>
      </c>
      <c r="O2290">
        <f t="shared" si="602"/>
        <v>31</v>
      </c>
      <c r="P2290">
        <f t="shared" si="603"/>
        <v>6</v>
      </c>
      <c r="Q2290">
        <f>IF(G2290="B",VLOOKUP(F2290,room_rates!$A$2:$G$8,3,FALSE),IF(G2290="P",VLOOKUP(F2290,room_rates!$A$2:$G$8,6,FALSE),IF(G2290="M",VLOOKUP(F2290,room_rates!$A$2:$G$8,7,FALSE),"")))</f>
        <v>120</v>
      </c>
      <c r="R2290">
        <f t="shared" si="604"/>
        <v>0</v>
      </c>
      <c r="S2290">
        <f>IF(J2290="Online Travel Agency",VLOOKUP(F2290,room_rates!$A$2:$G$8,3,FALSE)*15%,0)</f>
        <v>0</v>
      </c>
      <c r="T2290">
        <f t="shared" si="605"/>
        <v>0</v>
      </c>
      <c r="U2290">
        <f t="shared" si="606"/>
        <v>720</v>
      </c>
      <c r="V2290">
        <f t="shared" si="607"/>
        <v>6</v>
      </c>
    </row>
    <row r="2291" spans="1:22" ht="14.25" customHeight="1" x14ac:dyDescent="0.35">
      <c r="A2291" s="1">
        <v>1006713</v>
      </c>
      <c r="B2291" s="3">
        <v>45793</v>
      </c>
      <c r="C2291" s="3">
        <v>45808</v>
      </c>
      <c r="D2291" s="3">
        <v>45814</v>
      </c>
      <c r="E2291" s="1" t="s">
        <v>21</v>
      </c>
      <c r="F2291" s="1">
        <v>3</v>
      </c>
      <c r="G2291" s="1" t="s">
        <v>23</v>
      </c>
      <c r="H2291" s="1">
        <v>0</v>
      </c>
      <c r="I2291" s="1">
        <f t="shared" si="601"/>
        <v>0</v>
      </c>
      <c r="J2291" s="1" t="s">
        <v>24</v>
      </c>
      <c r="K2291" s="1">
        <v>1</v>
      </c>
      <c r="L2291" s="1" t="s">
        <v>19</v>
      </c>
      <c r="M2291" s="1" t="b">
        <v>0</v>
      </c>
      <c r="N2291" s="2" t="s">
        <v>17</v>
      </c>
      <c r="O2291">
        <f t="shared" si="602"/>
        <v>15</v>
      </c>
      <c r="P2291">
        <f t="shared" si="603"/>
        <v>6</v>
      </c>
      <c r="Q2291">
        <f>IF(G2291="B",VLOOKUP(F2291,room_rates!$A$2:$G$8,3,FALSE),IF(G2291="P",VLOOKUP(F2291,room_rates!$A$2:$G$8,6,FALSE),IF(G2291="M",VLOOKUP(F2291,room_rates!$A$2:$G$8,7,FALSE),"")))</f>
        <v>220</v>
      </c>
      <c r="R2291">
        <f t="shared" si="604"/>
        <v>0</v>
      </c>
      <c r="S2291">
        <f>IF(J2291="Online Travel Agency",VLOOKUP(F2291,room_rates!$A$2:$G$8,3,FALSE)*15%,0)</f>
        <v>33</v>
      </c>
      <c r="T2291">
        <f t="shared" si="605"/>
        <v>0</v>
      </c>
      <c r="U2291">
        <f t="shared" si="606"/>
        <v>1122</v>
      </c>
      <c r="V2291">
        <f t="shared" si="607"/>
        <v>6</v>
      </c>
    </row>
    <row r="2292" spans="1:22" ht="14.25" hidden="1" customHeight="1" x14ac:dyDescent="0.35">
      <c r="A2292" s="1">
        <v>1006940</v>
      </c>
      <c r="B2292" s="3">
        <v>45777</v>
      </c>
      <c r="C2292" s="3">
        <v>45808</v>
      </c>
      <c r="E2292" s="1" t="s">
        <v>18</v>
      </c>
      <c r="F2292" s="1">
        <v>1</v>
      </c>
      <c r="H2292" s="1">
        <v>0</v>
      </c>
      <c r="I2292" s="1"/>
      <c r="J2292" s="2" t="s">
        <v>15</v>
      </c>
      <c r="K2292" s="1">
        <v>3</v>
      </c>
      <c r="L2292" s="1" t="s">
        <v>16</v>
      </c>
      <c r="N2292" s="2" t="s">
        <v>22</v>
      </c>
    </row>
    <row r="2293" spans="1:22" ht="14.25" hidden="1" customHeight="1" x14ac:dyDescent="0.35">
      <c r="A2293" s="1">
        <v>1006985</v>
      </c>
      <c r="B2293" s="3">
        <v>45793</v>
      </c>
      <c r="C2293" s="3">
        <v>45808</v>
      </c>
      <c r="E2293" s="1" t="s">
        <v>21</v>
      </c>
      <c r="F2293" s="1">
        <v>3</v>
      </c>
      <c r="H2293" s="1">
        <v>0</v>
      </c>
      <c r="I2293" s="1"/>
      <c r="J2293" s="2" t="s">
        <v>15</v>
      </c>
      <c r="K2293" s="1">
        <v>2</v>
      </c>
      <c r="L2293" s="1" t="s">
        <v>19</v>
      </c>
      <c r="N2293" s="2" t="s">
        <v>22</v>
      </c>
    </row>
    <row r="2294" spans="1:22" ht="14.25" customHeight="1" x14ac:dyDescent="0.35">
      <c r="A2294" s="1">
        <v>1004968</v>
      </c>
      <c r="B2294" s="3">
        <v>45799</v>
      </c>
      <c r="C2294" s="3">
        <v>45809</v>
      </c>
      <c r="D2294" s="3">
        <v>45810</v>
      </c>
      <c r="E2294" s="1" t="s">
        <v>21</v>
      </c>
      <c r="F2294" s="1">
        <v>3</v>
      </c>
      <c r="G2294" s="1" t="s">
        <v>25</v>
      </c>
      <c r="H2294" s="1">
        <v>0</v>
      </c>
      <c r="I2294" s="1">
        <f t="shared" ref="I2294:I2305" si="608">H2294/100</f>
        <v>0</v>
      </c>
      <c r="J2294" s="1" t="s">
        <v>24</v>
      </c>
      <c r="K2294" s="1">
        <v>2</v>
      </c>
      <c r="L2294" s="1" t="s">
        <v>19</v>
      </c>
      <c r="M2294" s="1" t="b">
        <v>1</v>
      </c>
      <c r="N2294" s="2" t="s">
        <v>17</v>
      </c>
      <c r="O2294">
        <f t="shared" ref="O2294:O2305" si="609">C2294-B2294</f>
        <v>10</v>
      </c>
      <c r="P2294">
        <f t="shared" ref="P2294:P2305" si="610">D2294-C2294</f>
        <v>1</v>
      </c>
      <c r="Q2294">
        <f>IF(G2294="B",VLOOKUP(F2294,room_rates!$A$2:$G$8,3,FALSE),IF(G2294="P",VLOOKUP(F2294,room_rates!$A$2:$G$8,6,FALSE),IF(G2294="M",VLOOKUP(F2294,room_rates!$A$2:$G$8,7,FALSE),"")))</f>
        <v>275</v>
      </c>
      <c r="R2294">
        <f t="shared" ref="R2294:R2305" si="611">Q2294*(H2294/100)</f>
        <v>0</v>
      </c>
      <c r="S2294">
        <f>IF(J2294="Online Travel Agency",VLOOKUP(F2294,room_rates!$A$2:$G$8,3,FALSE)*15%,0)</f>
        <v>33</v>
      </c>
      <c r="T2294">
        <f t="shared" ref="T2294:T2305" si="612">IF(M2294=TRUE, Q2294*1%,0)</f>
        <v>2.75</v>
      </c>
      <c r="U2294">
        <f t="shared" ref="U2294:U2305" si="613">(Q2294-R2294-S2294-T2294)*V2294</f>
        <v>478.5</v>
      </c>
      <c r="V2294">
        <f t="shared" ref="V2294:V2305" si="614">K2294*P2294</f>
        <v>2</v>
      </c>
    </row>
    <row r="2295" spans="1:22" ht="14.25" customHeight="1" x14ac:dyDescent="0.35">
      <c r="A2295" s="1">
        <v>1005322</v>
      </c>
      <c r="B2295" s="3">
        <v>45796</v>
      </c>
      <c r="C2295" s="3">
        <v>45809</v>
      </c>
      <c r="D2295" s="3">
        <v>45816</v>
      </c>
      <c r="E2295" s="1" t="s">
        <v>21</v>
      </c>
      <c r="F2295" s="1">
        <v>3</v>
      </c>
      <c r="G2295" s="1" t="s">
        <v>25</v>
      </c>
      <c r="H2295" s="1">
        <v>0</v>
      </c>
      <c r="I2295" s="1">
        <f t="shared" si="608"/>
        <v>0</v>
      </c>
      <c r="J2295" s="1" t="s">
        <v>24</v>
      </c>
      <c r="K2295" s="1">
        <v>1</v>
      </c>
      <c r="L2295" s="1" t="s">
        <v>19</v>
      </c>
      <c r="M2295" s="1" t="b">
        <v>0</v>
      </c>
      <c r="N2295" s="2" t="s">
        <v>17</v>
      </c>
      <c r="O2295">
        <f t="shared" si="609"/>
        <v>13</v>
      </c>
      <c r="P2295">
        <f t="shared" si="610"/>
        <v>7</v>
      </c>
      <c r="Q2295">
        <f>IF(G2295="B",VLOOKUP(F2295,room_rates!$A$2:$G$8,3,FALSE),IF(G2295="P",VLOOKUP(F2295,room_rates!$A$2:$G$8,6,FALSE),IF(G2295="M",VLOOKUP(F2295,room_rates!$A$2:$G$8,7,FALSE),"")))</f>
        <v>275</v>
      </c>
      <c r="R2295">
        <f t="shared" si="611"/>
        <v>0</v>
      </c>
      <c r="S2295">
        <f>IF(J2295="Online Travel Agency",VLOOKUP(F2295,room_rates!$A$2:$G$8,3,FALSE)*15%,0)</f>
        <v>33</v>
      </c>
      <c r="T2295">
        <f t="shared" si="612"/>
        <v>0</v>
      </c>
      <c r="U2295">
        <f t="shared" si="613"/>
        <v>1694</v>
      </c>
      <c r="V2295">
        <f t="shared" si="614"/>
        <v>7</v>
      </c>
    </row>
    <row r="2296" spans="1:22" ht="14.25" customHeight="1" x14ac:dyDescent="0.35">
      <c r="A2296" s="1">
        <v>1005446</v>
      </c>
      <c r="B2296" s="3">
        <v>45809</v>
      </c>
      <c r="C2296" s="3">
        <v>45809</v>
      </c>
      <c r="D2296" s="3">
        <v>45816</v>
      </c>
      <c r="E2296" s="1" t="s">
        <v>18</v>
      </c>
      <c r="F2296" s="1">
        <v>1</v>
      </c>
      <c r="G2296" s="1" t="s">
        <v>25</v>
      </c>
      <c r="H2296" s="1">
        <v>0</v>
      </c>
      <c r="I2296" s="1">
        <f t="shared" si="608"/>
        <v>0</v>
      </c>
      <c r="J2296" s="1" t="s">
        <v>20</v>
      </c>
      <c r="K2296" s="1">
        <v>1</v>
      </c>
      <c r="L2296" s="1" t="s">
        <v>19</v>
      </c>
      <c r="M2296" s="1" t="b">
        <v>0</v>
      </c>
      <c r="N2296" s="2" t="s">
        <v>17</v>
      </c>
      <c r="O2296">
        <f t="shared" si="609"/>
        <v>0</v>
      </c>
      <c r="P2296">
        <f t="shared" si="610"/>
        <v>7</v>
      </c>
      <c r="Q2296">
        <f>IF(G2296="B",VLOOKUP(F2296,room_rates!$A$2:$G$8,3,FALSE),IF(G2296="P",VLOOKUP(F2296,room_rates!$A$2:$G$8,6,FALSE),IF(G2296="M",VLOOKUP(F2296,room_rates!$A$2:$G$8,7,FALSE),"")))</f>
        <v>150</v>
      </c>
      <c r="R2296">
        <f t="shared" si="611"/>
        <v>0</v>
      </c>
      <c r="S2296">
        <f>IF(J2296="Online Travel Agency",VLOOKUP(F2296,room_rates!$A$2:$G$8,3,FALSE)*15%,0)</f>
        <v>0</v>
      </c>
      <c r="T2296">
        <f t="shared" si="612"/>
        <v>0</v>
      </c>
      <c r="U2296">
        <f t="shared" si="613"/>
        <v>1050</v>
      </c>
      <c r="V2296">
        <f t="shared" si="614"/>
        <v>7</v>
      </c>
    </row>
    <row r="2297" spans="1:22" ht="14.25" customHeight="1" x14ac:dyDescent="0.35">
      <c r="A2297" s="1">
        <v>1005827</v>
      </c>
      <c r="B2297" s="3">
        <v>45765</v>
      </c>
      <c r="C2297" s="3">
        <v>45809</v>
      </c>
      <c r="D2297" s="3">
        <v>45816</v>
      </c>
      <c r="E2297" s="1" t="s">
        <v>18</v>
      </c>
      <c r="F2297" s="1">
        <v>2</v>
      </c>
      <c r="G2297" s="1" t="s">
        <v>25</v>
      </c>
      <c r="H2297" s="1">
        <v>0</v>
      </c>
      <c r="I2297" s="1">
        <f t="shared" si="608"/>
        <v>0</v>
      </c>
      <c r="J2297" s="1" t="s">
        <v>15</v>
      </c>
      <c r="K2297" s="1">
        <v>2</v>
      </c>
      <c r="L2297" s="1" t="s">
        <v>16</v>
      </c>
      <c r="M2297" s="1" t="b">
        <v>0</v>
      </c>
      <c r="N2297" s="2" t="s">
        <v>17</v>
      </c>
      <c r="O2297">
        <f t="shared" si="609"/>
        <v>44</v>
      </c>
      <c r="P2297">
        <f t="shared" si="610"/>
        <v>7</v>
      </c>
      <c r="Q2297">
        <f>IF(G2297="B",VLOOKUP(F2297,room_rates!$A$2:$G$8,3,FALSE),IF(G2297="P",VLOOKUP(F2297,room_rates!$A$2:$G$8,6,FALSE),IF(G2297="M",VLOOKUP(F2297,room_rates!$A$2:$G$8,7,FALSE),"")))</f>
        <v>175</v>
      </c>
      <c r="R2297">
        <f t="shared" si="611"/>
        <v>0</v>
      </c>
      <c r="S2297">
        <f>IF(J2297="Online Travel Agency",VLOOKUP(F2297,room_rates!$A$2:$G$8,3,FALSE)*15%,0)</f>
        <v>0</v>
      </c>
      <c r="T2297">
        <f t="shared" si="612"/>
        <v>0</v>
      </c>
      <c r="U2297">
        <f t="shared" si="613"/>
        <v>2450</v>
      </c>
      <c r="V2297">
        <f t="shared" si="614"/>
        <v>14</v>
      </c>
    </row>
    <row r="2298" spans="1:22" ht="14.25" customHeight="1" x14ac:dyDescent="0.35">
      <c r="A2298" s="1">
        <v>1005924</v>
      </c>
      <c r="B2298" s="3">
        <v>45809</v>
      </c>
      <c r="C2298" s="3">
        <v>45809</v>
      </c>
      <c r="D2298" s="3">
        <v>45813</v>
      </c>
      <c r="E2298" s="1" t="s">
        <v>18</v>
      </c>
      <c r="F2298" s="1">
        <v>1</v>
      </c>
      <c r="G2298" s="1" t="s">
        <v>25</v>
      </c>
      <c r="H2298" s="1">
        <v>0</v>
      </c>
      <c r="I2298" s="1">
        <f t="shared" si="608"/>
        <v>0</v>
      </c>
      <c r="J2298" s="1" t="s">
        <v>20</v>
      </c>
      <c r="K2298" s="1">
        <v>2</v>
      </c>
      <c r="L2298" s="1" t="s">
        <v>19</v>
      </c>
      <c r="M2298" s="1" t="b">
        <v>0</v>
      </c>
      <c r="N2298" s="2" t="s">
        <v>17</v>
      </c>
      <c r="O2298">
        <f t="shared" si="609"/>
        <v>0</v>
      </c>
      <c r="P2298">
        <f t="shared" si="610"/>
        <v>4</v>
      </c>
      <c r="Q2298">
        <f>IF(G2298="B",VLOOKUP(F2298,room_rates!$A$2:$G$8,3,FALSE),IF(G2298="P",VLOOKUP(F2298,room_rates!$A$2:$G$8,6,FALSE),IF(G2298="M",VLOOKUP(F2298,room_rates!$A$2:$G$8,7,FALSE),"")))</f>
        <v>150</v>
      </c>
      <c r="R2298">
        <f t="shared" si="611"/>
        <v>0</v>
      </c>
      <c r="S2298">
        <f>IF(J2298="Online Travel Agency",VLOOKUP(F2298,room_rates!$A$2:$G$8,3,FALSE)*15%,0)</f>
        <v>0</v>
      </c>
      <c r="T2298">
        <f t="shared" si="612"/>
        <v>0</v>
      </c>
      <c r="U2298">
        <f t="shared" si="613"/>
        <v>1200</v>
      </c>
      <c r="V2298">
        <f t="shared" si="614"/>
        <v>8</v>
      </c>
    </row>
    <row r="2299" spans="1:22" ht="14.25" customHeight="1" x14ac:dyDescent="0.35">
      <c r="A2299" s="1">
        <v>1005929</v>
      </c>
      <c r="B2299" s="3">
        <v>45809</v>
      </c>
      <c r="C2299" s="3">
        <v>45809</v>
      </c>
      <c r="D2299" s="3">
        <v>45816</v>
      </c>
      <c r="E2299" s="1" t="s">
        <v>18</v>
      </c>
      <c r="F2299" s="1">
        <v>1</v>
      </c>
      <c r="G2299" s="1" t="s">
        <v>25</v>
      </c>
      <c r="H2299" s="1">
        <v>0</v>
      </c>
      <c r="I2299" s="1">
        <f t="shared" si="608"/>
        <v>0</v>
      </c>
      <c r="J2299" s="1" t="s">
        <v>20</v>
      </c>
      <c r="K2299" s="1">
        <v>3</v>
      </c>
      <c r="L2299" s="1" t="s">
        <v>16</v>
      </c>
      <c r="M2299" s="1" t="b">
        <v>0</v>
      </c>
      <c r="N2299" s="2" t="s">
        <v>17</v>
      </c>
      <c r="O2299">
        <f t="shared" si="609"/>
        <v>0</v>
      </c>
      <c r="P2299">
        <f t="shared" si="610"/>
        <v>7</v>
      </c>
      <c r="Q2299">
        <f>IF(G2299="B",VLOOKUP(F2299,room_rates!$A$2:$G$8,3,FALSE),IF(G2299="P",VLOOKUP(F2299,room_rates!$A$2:$G$8,6,FALSE),IF(G2299="M",VLOOKUP(F2299,room_rates!$A$2:$G$8,7,FALSE),"")))</f>
        <v>150</v>
      </c>
      <c r="R2299">
        <f t="shared" si="611"/>
        <v>0</v>
      </c>
      <c r="S2299">
        <f>IF(J2299="Online Travel Agency",VLOOKUP(F2299,room_rates!$A$2:$G$8,3,FALSE)*15%,0)</f>
        <v>0</v>
      </c>
      <c r="T2299">
        <f t="shared" si="612"/>
        <v>0</v>
      </c>
      <c r="U2299">
        <f t="shared" si="613"/>
        <v>3150</v>
      </c>
      <c r="V2299">
        <f t="shared" si="614"/>
        <v>21</v>
      </c>
    </row>
    <row r="2300" spans="1:22" ht="14.25" customHeight="1" x14ac:dyDescent="0.35">
      <c r="A2300" s="1">
        <v>1005952</v>
      </c>
      <c r="B2300" s="3">
        <v>45802</v>
      </c>
      <c r="C2300" s="3">
        <v>45809</v>
      </c>
      <c r="D2300" s="3">
        <v>45813</v>
      </c>
      <c r="E2300" s="1" t="s">
        <v>18</v>
      </c>
      <c r="F2300" s="1">
        <v>1</v>
      </c>
      <c r="G2300" s="1" t="s">
        <v>25</v>
      </c>
      <c r="H2300" s="1">
        <v>0</v>
      </c>
      <c r="I2300" s="1">
        <f t="shared" si="608"/>
        <v>0</v>
      </c>
      <c r="J2300" s="1" t="s">
        <v>24</v>
      </c>
      <c r="K2300" s="1">
        <v>3</v>
      </c>
      <c r="L2300" s="1" t="s">
        <v>16</v>
      </c>
      <c r="M2300" s="1" t="b">
        <v>0</v>
      </c>
      <c r="N2300" s="2" t="s">
        <v>17</v>
      </c>
      <c r="O2300">
        <f t="shared" si="609"/>
        <v>7</v>
      </c>
      <c r="P2300">
        <f t="shared" si="610"/>
        <v>4</v>
      </c>
      <c r="Q2300">
        <f>IF(G2300="B",VLOOKUP(F2300,room_rates!$A$2:$G$8,3,FALSE),IF(G2300="P",VLOOKUP(F2300,room_rates!$A$2:$G$8,6,FALSE),IF(G2300="M",VLOOKUP(F2300,room_rates!$A$2:$G$8,7,FALSE),"")))</f>
        <v>150</v>
      </c>
      <c r="R2300">
        <f t="shared" si="611"/>
        <v>0</v>
      </c>
      <c r="S2300">
        <f>IF(J2300="Online Travel Agency",VLOOKUP(F2300,room_rates!$A$2:$G$8,3,FALSE)*15%,0)</f>
        <v>18</v>
      </c>
      <c r="T2300">
        <f t="shared" si="612"/>
        <v>0</v>
      </c>
      <c r="U2300">
        <f t="shared" si="613"/>
        <v>1584</v>
      </c>
      <c r="V2300">
        <f t="shared" si="614"/>
        <v>12</v>
      </c>
    </row>
    <row r="2301" spans="1:22" ht="14.25" customHeight="1" x14ac:dyDescent="0.35">
      <c r="A2301" s="1">
        <v>1005980</v>
      </c>
      <c r="B2301" s="3">
        <v>45795</v>
      </c>
      <c r="C2301" s="3">
        <v>45809</v>
      </c>
      <c r="D2301" s="3">
        <v>45812</v>
      </c>
      <c r="E2301" s="1" t="s">
        <v>18</v>
      </c>
      <c r="F2301" s="1">
        <v>1</v>
      </c>
      <c r="G2301" s="1" t="s">
        <v>25</v>
      </c>
      <c r="H2301" s="1">
        <v>0</v>
      </c>
      <c r="I2301" s="1">
        <f t="shared" si="608"/>
        <v>0</v>
      </c>
      <c r="J2301" s="1" t="s">
        <v>24</v>
      </c>
      <c r="K2301" s="1">
        <v>1</v>
      </c>
      <c r="L2301" s="1" t="s">
        <v>19</v>
      </c>
      <c r="M2301" s="1" t="b">
        <v>0</v>
      </c>
      <c r="N2301" s="2" t="s">
        <v>17</v>
      </c>
      <c r="O2301">
        <f t="shared" si="609"/>
        <v>14</v>
      </c>
      <c r="P2301">
        <f t="shared" si="610"/>
        <v>3</v>
      </c>
      <c r="Q2301">
        <f>IF(G2301="B",VLOOKUP(F2301,room_rates!$A$2:$G$8,3,FALSE),IF(G2301="P",VLOOKUP(F2301,room_rates!$A$2:$G$8,6,FALSE),IF(G2301="M",VLOOKUP(F2301,room_rates!$A$2:$G$8,7,FALSE),"")))</f>
        <v>150</v>
      </c>
      <c r="R2301">
        <f t="shared" si="611"/>
        <v>0</v>
      </c>
      <c r="S2301">
        <f>IF(J2301="Online Travel Agency",VLOOKUP(F2301,room_rates!$A$2:$G$8,3,FALSE)*15%,0)</f>
        <v>18</v>
      </c>
      <c r="T2301">
        <f t="shared" si="612"/>
        <v>0</v>
      </c>
      <c r="U2301">
        <f t="shared" si="613"/>
        <v>396</v>
      </c>
      <c r="V2301">
        <f t="shared" si="614"/>
        <v>3</v>
      </c>
    </row>
    <row r="2302" spans="1:22" ht="14.25" customHeight="1" x14ac:dyDescent="0.35">
      <c r="A2302" s="1">
        <v>1006178</v>
      </c>
      <c r="B2302" s="3">
        <v>45796</v>
      </c>
      <c r="C2302" s="3">
        <v>45809</v>
      </c>
      <c r="D2302" s="3">
        <v>45810</v>
      </c>
      <c r="E2302" s="1" t="s">
        <v>18</v>
      </c>
      <c r="F2302" s="1">
        <v>1</v>
      </c>
      <c r="G2302" s="1" t="s">
        <v>25</v>
      </c>
      <c r="H2302" s="1">
        <v>0</v>
      </c>
      <c r="I2302" s="1">
        <f t="shared" si="608"/>
        <v>0</v>
      </c>
      <c r="J2302" s="1" t="s">
        <v>24</v>
      </c>
      <c r="K2302" s="1">
        <v>2</v>
      </c>
      <c r="L2302" s="1" t="s">
        <v>19</v>
      </c>
      <c r="M2302" s="1" t="b">
        <v>1</v>
      </c>
      <c r="N2302" s="2" t="s">
        <v>17</v>
      </c>
      <c r="O2302">
        <f t="shared" si="609"/>
        <v>13</v>
      </c>
      <c r="P2302">
        <f t="shared" si="610"/>
        <v>1</v>
      </c>
      <c r="Q2302">
        <f>IF(G2302="B",VLOOKUP(F2302,room_rates!$A$2:$G$8,3,FALSE),IF(G2302="P",VLOOKUP(F2302,room_rates!$A$2:$G$8,6,FALSE),IF(G2302="M",VLOOKUP(F2302,room_rates!$A$2:$G$8,7,FALSE),"")))</f>
        <v>150</v>
      </c>
      <c r="R2302">
        <f t="shared" si="611"/>
        <v>0</v>
      </c>
      <c r="S2302">
        <f>IF(J2302="Online Travel Agency",VLOOKUP(F2302,room_rates!$A$2:$G$8,3,FALSE)*15%,0)</f>
        <v>18</v>
      </c>
      <c r="T2302">
        <f t="shared" si="612"/>
        <v>1.5</v>
      </c>
      <c r="U2302">
        <f t="shared" si="613"/>
        <v>261</v>
      </c>
      <c r="V2302">
        <f t="shared" si="614"/>
        <v>2</v>
      </c>
    </row>
    <row r="2303" spans="1:22" ht="14.25" customHeight="1" x14ac:dyDescent="0.35">
      <c r="A2303" s="1">
        <v>1006489</v>
      </c>
      <c r="B2303" s="3">
        <v>45793</v>
      </c>
      <c r="C2303" s="3">
        <v>45809</v>
      </c>
      <c r="D2303" s="3">
        <v>45810</v>
      </c>
      <c r="E2303" s="1" t="s">
        <v>18</v>
      </c>
      <c r="F2303" s="1">
        <v>2</v>
      </c>
      <c r="G2303" s="1" t="s">
        <v>25</v>
      </c>
      <c r="H2303" s="1">
        <v>0</v>
      </c>
      <c r="I2303" s="1">
        <f t="shared" si="608"/>
        <v>0</v>
      </c>
      <c r="J2303" s="1" t="s">
        <v>15</v>
      </c>
      <c r="K2303" s="1">
        <v>3</v>
      </c>
      <c r="L2303" s="1" t="s">
        <v>16</v>
      </c>
      <c r="M2303" s="1" t="b">
        <v>1</v>
      </c>
      <c r="N2303" s="2" t="s">
        <v>17</v>
      </c>
      <c r="O2303">
        <f t="shared" si="609"/>
        <v>16</v>
      </c>
      <c r="P2303">
        <f t="shared" si="610"/>
        <v>1</v>
      </c>
      <c r="Q2303">
        <f>IF(G2303="B",VLOOKUP(F2303,room_rates!$A$2:$G$8,3,FALSE),IF(G2303="P",VLOOKUP(F2303,room_rates!$A$2:$G$8,6,FALSE),IF(G2303="M",VLOOKUP(F2303,room_rates!$A$2:$G$8,7,FALSE),"")))</f>
        <v>175</v>
      </c>
      <c r="R2303">
        <f t="shared" si="611"/>
        <v>0</v>
      </c>
      <c r="S2303">
        <f>IF(J2303="Online Travel Agency",VLOOKUP(F2303,room_rates!$A$2:$G$8,3,FALSE)*15%,0)</f>
        <v>0</v>
      </c>
      <c r="T2303">
        <f t="shared" si="612"/>
        <v>1.75</v>
      </c>
      <c r="U2303">
        <f t="shared" si="613"/>
        <v>519.75</v>
      </c>
      <c r="V2303">
        <f t="shared" si="614"/>
        <v>3</v>
      </c>
    </row>
    <row r="2304" spans="1:22" ht="14.25" customHeight="1" x14ac:dyDescent="0.35">
      <c r="A2304" s="1">
        <v>1006533</v>
      </c>
      <c r="B2304" s="3">
        <v>45795</v>
      </c>
      <c r="C2304" s="3">
        <v>45809</v>
      </c>
      <c r="D2304" s="3">
        <v>45815</v>
      </c>
      <c r="E2304" s="1" t="s">
        <v>18</v>
      </c>
      <c r="F2304" s="1">
        <v>1</v>
      </c>
      <c r="G2304" s="1" t="s">
        <v>25</v>
      </c>
      <c r="H2304" s="1">
        <v>0</v>
      </c>
      <c r="I2304" s="1">
        <f t="shared" si="608"/>
        <v>0</v>
      </c>
      <c r="J2304" s="1" t="s">
        <v>24</v>
      </c>
      <c r="K2304" s="1">
        <v>1</v>
      </c>
      <c r="L2304" s="1" t="s">
        <v>19</v>
      </c>
      <c r="M2304" s="1" t="b">
        <v>0</v>
      </c>
      <c r="N2304" s="2" t="s">
        <v>17</v>
      </c>
      <c r="O2304">
        <f t="shared" si="609"/>
        <v>14</v>
      </c>
      <c r="P2304">
        <f t="shared" si="610"/>
        <v>6</v>
      </c>
      <c r="Q2304">
        <f>IF(G2304="B",VLOOKUP(F2304,room_rates!$A$2:$G$8,3,FALSE),IF(G2304="P",VLOOKUP(F2304,room_rates!$A$2:$G$8,6,FALSE),IF(G2304="M",VLOOKUP(F2304,room_rates!$A$2:$G$8,7,FALSE),"")))</f>
        <v>150</v>
      </c>
      <c r="R2304">
        <f t="shared" si="611"/>
        <v>0</v>
      </c>
      <c r="S2304">
        <f>IF(J2304="Online Travel Agency",VLOOKUP(F2304,room_rates!$A$2:$G$8,3,FALSE)*15%,0)</f>
        <v>18</v>
      </c>
      <c r="T2304">
        <f t="shared" si="612"/>
        <v>0</v>
      </c>
      <c r="U2304">
        <f t="shared" si="613"/>
        <v>792</v>
      </c>
      <c r="V2304">
        <f t="shared" si="614"/>
        <v>6</v>
      </c>
    </row>
    <row r="2305" spans="1:22" ht="14.25" customHeight="1" x14ac:dyDescent="0.35">
      <c r="A2305" s="1">
        <v>1006669</v>
      </c>
      <c r="B2305" s="3">
        <v>45791</v>
      </c>
      <c r="C2305" s="3">
        <v>45809</v>
      </c>
      <c r="D2305" s="3">
        <v>45816</v>
      </c>
      <c r="E2305" s="1" t="s">
        <v>18</v>
      </c>
      <c r="F2305" s="1">
        <v>1</v>
      </c>
      <c r="G2305" s="1" t="s">
        <v>25</v>
      </c>
      <c r="H2305" s="1">
        <v>0</v>
      </c>
      <c r="I2305" s="1">
        <f t="shared" si="608"/>
        <v>0</v>
      </c>
      <c r="J2305" s="1" t="s">
        <v>24</v>
      </c>
      <c r="K2305" s="1">
        <v>2</v>
      </c>
      <c r="L2305" s="1" t="s">
        <v>16</v>
      </c>
      <c r="M2305" s="1" t="b">
        <v>0</v>
      </c>
      <c r="N2305" s="2" t="s">
        <v>17</v>
      </c>
      <c r="O2305">
        <f t="shared" si="609"/>
        <v>18</v>
      </c>
      <c r="P2305">
        <f t="shared" si="610"/>
        <v>7</v>
      </c>
      <c r="Q2305">
        <f>IF(G2305="B",VLOOKUP(F2305,room_rates!$A$2:$G$8,3,FALSE),IF(G2305="P",VLOOKUP(F2305,room_rates!$A$2:$G$8,6,FALSE),IF(G2305="M",VLOOKUP(F2305,room_rates!$A$2:$G$8,7,FALSE),"")))</f>
        <v>150</v>
      </c>
      <c r="R2305">
        <f t="shared" si="611"/>
        <v>0</v>
      </c>
      <c r="S2305">
        <f>IF(J2305="Online Travel Agency",VLOOKUP(F2305,room_rates!$A$2:$G$8,3,FALSE)*15%,0)</f>
        <v>18</v>
      </c>
      <c r="T2305">
        <f t="shared" si="612"/>
        <v>0</v>
      </c>
      <c r="U2305">
        <f t="shared" si="613"/>
        <v>1848</v>
      </c>
      <c r="V2305">
        <f t="shared" si="614"/>
        <v>14</v>
      </c>
    </row>
    <row r="2306" spans="1:22" ht="14.25" hidden="1" customHeight="1" x14ac:dyDescent="0.35">
      <c r="A2306" s="1">
        <v>1006942</v>
      </c>
      <c r="B2306" s="3">
        <v>45791</v>
      </c>
      <c r="C2306" s="3">
        <v>45809</v>
      </c>
      <c r="E2306" s="1" t="s">
        <v>18</v>
      </c>
      <c r="F2306" s="1">
        <v>1</v>
      </c>
      <c r="H2306" s="1">
        <v>0</v>
      </c>
      <c r="I2306" s="1"/>
      <c r="J2306" s="2" t="s">
        <v>15</v>
      </c>
      <c r="K2306" s="1">
        <v>2</v>
      </c>
      <c r="L2306" s="1" t="s">
        <v>19</v>
      </c>
      <c r="N2306" s="2" t="s">
        <v>22</v>
      </c>
    </row>
    <row r="2307" spans="1:22" ht="14.25" hidden="1" customHeight="1" x14ac:dyDescent="0.35">
      <c r="A2307" s="1">
        <v>1007166</v>
      </c>
      <c r="B2307" s="3">
        <v>45795</v>
      </c>
      <c r="C2307" s="3">
        <v>45809</v>
      </c>
      <c r="E2307" s="1" t="s">
        <v>21</v>
      </c>
      <c r="F2307" s="1">
        <v>3</v>
      </c>
      <c r="H2307" s="1">
        <v>0</v>
      </c>
      <c r="I2307" s="1"/>
      <c r="J2307" s="2" t="s">
        <v>15</v>
      </c>
      <c r="K2307" s="1">
        <v>2</v>
      </c>
      <c r="L2307" s="1" t="s">
        <v>16</v>
      </c>
      <c r="N2307" s="2" t="s">
        <v>22</v>
      </c>
    </row>
    <row r="2308" spans="1:22" ht="14.25" customHeight="1" x14ac:dyDescent="0.35">
      <c r="A2308" s="1">
        <v>1004931</v>
      </c>
      <c r="B2308" s="3">
        <v>45810</v>
      </c>
      <c r="C2308" s="3">
        <v>45810</v>
      </c>
      <c r="D2308" s="3">
        <v>45811</v>
      </c>
      <c r="E2308" s="1" t="s">
        <v>18</v>
      </c>
      <c r="F2308" s="1">
        <v>2</v>
      </c>
      <c r="G2308" s="1" t="s">
        <v>25</v>
      </c>
      <c r="H2308" s="1">
        <v>0</v>
      </c>
      <c r="I2308" s="1">
        <f t="shared" ref="I2308:I2326" si="615">H2308/100</f>
        <v>0</v>
      </c>
      <c r="J2308" s="1" t="s">
        <v>20</v>
      </c>
      <c r="K2308" s="1">
        <v>2</v>
      </c>
      <c r="L2308" s="1" t="s">
        <v>19</v>
      </c>
      <c r="M2308" s="1" t="b">
        <v>1</v>
      </c>
      <c r="N2308" s="2" t="s">
        <v>17</v>
      </c>
      <c r="O2308">
        <f t="shared" ref="O2308:O2326" si="616">C2308-B2308</f>
        <v>0</v>
      </c>
      <c r="P2308">
        <f t="shared" ref="P2308:P2326" si="617">D2308-C2308</f>
        <v>1</v>
      </c>
      <c r="Q2308">
        <f>IF(G2308="B",VLOOKUP(F2308,room_rates!$A$2:$G$8,3,FALSE),IF(G2308="P",VLOOKUP(F2308,room_rates!$A$2:$G$8,6,FALSE),IF(G2308="M",VLOOKUP(F2308,room_rates!$A$2:$G$8,7,FALSE),"")))</f>
        <v>175</v>
      </c>
      <c r="R2308">
        <f t="shared" ref="R2308:R2326" si="618">Q2308*(H2308/100)</f>
        <v>0</v>
      </c>
      <c r="S2308">
        <f>IF(J2308="Online Travel Agency",VLOOKUP(F2308,room_rates!$A$2:$G$8,3,FALSE)*15%,0)</f>
        <v>0</v>
      </c>
      <c r="T2308">
        <f t="shared" ref="T2308:T2326" si="619">IF(M2308=TRUE, Q2308*1%,0)</f>
        <v>1.75</v>
      </c>
      <c r="U2308">
        <f t="shared" ref="U2308:U2326" si="620">(Q2308-R2308-S2308-T2308)*V2308</f>
        <v>346.5</v>
      </c>
      <c r="V2308">
        <f t="shared" ref="V2308:V2326" si="621">K2308*P2308</f>
        <v>2</v>
      </c>
    </row>
    <row r="2309" spans="1:22" ht="14.25" customHeight="1" x14ac:dyDescent="0.35">
      <c r="A2309" s="1">
        <v>1005068</v>
      </c>
      <c r="B2309" s="3">
        <v>45790</v>
      </c>
      <c r="C2309" s="3">
        <v>45810</v>
      </c>
      <c r="D2309" s="3">
        <v>45811</v>
      </c>
      <c r="E2309" s="1" t="s">
        <v>18</v>
      </c>
      <c r="F2309" s="1">
        <v>2</v>
      </c>
      <c r="G2309" s="1" t="s">
        <v>25</v>
      </c>
      <c r="H2309" s="1">
        <v>0</v>
      </c>
      <c r="I2309" s="1">
        <f t="shared" si="615"/>
        <v>0</v>
      </c>
      <c r="J2309" s="1" t="s">
        <v>24</v>
      </c>
      <c r="K2309" s="1">
        <v>2</v>
      </c>
      <c r="L2309" s="1" t="s">
        <v>16</v>
      </c>
      <c r="M2309" s="1" t="b">
        <v>0</v>
      </c>
      <c r="N2309" s="2" t="s">
        <v>17</v>
      </c>
      <c r="O2309">
        <f t="shared" si="616"/>
        <v>20</v>
      </c>
      <c r="P2309">
        <f t="shared" si="617"/>
        <v>1</v>
      </c>
      <c r="Q2309">
        <f>IF(G2309="B",VLOOKUP(F2309,room_rates!$A$2:$G$8,3,FALSE),IF(G2309="P",VLOOKUP(F2309,room_rates!$A$2:$G$8,6,FALSE),IF(G2309="M",VLOOKUP(F2309,room_rates!$A$2:$G$8,7,FALSE),"")))</f>
        <v>175</v>
      </c>
      <c r="R2309">
        <f t="shared" si="618"/>
        <v>0</v>
      </c>
      <c r="S2309">
        <f>IF(J2309="Online Travel Agency",VLOOKUP(F2309,room_rates!$A$2:$G$8,3,FALSE)*15%,0)</f>
        <v>21</v>
      </c>
      <c r="T2309">
        <f t="shared" si="619"/>
        <v>0</v>
      </c>
      <c r="U2309">
        <f t="shared" si="620"/>
        <v>308</v>
      </c>
      <c r="V2309">
        <f t="shared" si="621"/>
        <v>2</v>
      </c>
    </row>
    <row r="2310" spans="1:22" ht="14.25" customHeight="1" x14ac:dyDescent="0.35">
      <c r="A2310" s="1">
        <v>1005164</v>
      </c>
      <c r="B2310" s="3">
        <v>45766</v>
      </c>
      <c r="C2310" s="3">
        <v>45810</v>
      </c>
      <c r="D2310" s="3">
        <v>45811</v>
      </c>
      <c r="E2310" s="1" t="s">
        <v>18</v>
      </c>
      <c r="F2310" s="1">
        <v>1</v>
      </c>
      <c r="G2310" s="1" t="s">
        <v>25</v>
      </c>
      <c r="H2310" s="1">
        <v>0</v>
      </c>
      <c r="I2310" s="1">
        <f t="shared" si="615"/>
        <v>0</v>
      </c>
      <c r="J2310" s="1" t="s">
        <v>15</v>
      </c>
      <c r="K2310" s="1">
        <v>2</v>
      </c>
      <c r="L2310" s="1" t="s">
        <v>19</v>
      </c>
      <c r="M2310" s="1" t="b">
        <v>1</v>
      </c>
      <c r="N2310" s="2" t="s">
        <v>17</v>
      </c>
      <c r="O2310">
        <f t="shared" si="616"/>
        <v>44</v>
      </c>
      <c r="P2310">
        <f t="shared" si="617"/>
        <v>1</v>
      </c>
      <c r="Q2310">
        <f>IF(G2310="B",VLOOKUP(F2310,room_rates!$A$2:$G$8,3,FALSE),IF(G2310="P",VLOOKUP(F2310,room_rates!$A$2:$G$8,6,FALSE),IF(G2310="M",VLOOKUP(F2310,room_rates!$A$2:$G$8,7,FALSE),"")))</f>
        <v>150</v>
      </c>
      <c r="R2310">
        <f t="shared" si="618"/>
        <v>0</v>
      </c>
      <c r="S2310">
        <f>IF(J2310="Online Travel Agency",VLOOKUP(F2310,room_rates!$A$2:$G$8,3,FALSE)*15%,0)</f>
        <v>0</v>
      </c>
      <c r="T2310">
        <f t="shared" si="619"/>
        <v>1.5</v>
      </c>
      <c r="U2310">
        <f t="shared" si="620"/>
        <v>297</v>
      </c>
      <c r="V2310">
        <f t="shared" si="621"/>
        <v>2</v>
      </c>
    </row>
    <row r="2311" spans="1:22" ht="14.25" customHeight="1" x14ac:dyDescent="0.35">
      <c r="A2311" s="1">
        <v>1005460</v>
      </c>
      <c r="B2311" s="3">
        <v>45791</v>
      </c>
      <c r="C2311" s="3">
        <v>45810</v>
      </c>
      <c r="D2311" s="3">
        <v>45812</v>
      </c>
      <c r="E2311" s="1" t="s">
        <v>18</v>
      </c>
      <c r="F2311" s="1">
        <v>1</v>
      </c>
      <c r="G2311" s="1" t="s">
        <v>25</v>
      </c>
      <c r="H2311" s="1">
        <v>0</v>
      </c>
      <c r="I2311" s="1">
        <f t="shared" si="615"/>
        <v>0</v>
      </c>
      <c r="J2311" s="1" t="s">
        <v>24</v>
      </c>
      <c r="K2311" s="1">
        <v>2</v>
      </c>
      <c r="L2311" s="1" t="s">
        <v>16</v>
      </c>
      <c r="M2311" s="1" t="b">
        <v>0</v>
      </c>
      <c r="N2311" s="2" t="s">
        <v>17</v>
      </c>
      <c r="O2311">
        <f t="shared" si="616"/>
        <v>19</v>
      </c>
      <c r="P2311">
        <f t="shared" si="617"/>
        <v>2</v>
      </c>
      <c r="Q2311">
        <f>IF(G2311="B",VLOOKUP(F2311,room_rates!$A$2:$G$8,3,FALSE),IF(G2311="P",VLOOKUP(F2311,room_rates!$A$2:$G$8,6,FALSE),IF(G2311="M",VLOOKUP(F2311,room_rates!$A$2:$G$8,7,FALSE),"")))</f>
        <v>150</v>
      </c>
      <c r="R2311">
        <f t="shared" si="618"/>
        <v>0</v>
      </c>
      <c r="S2311">
        <f>IF(J2311="Online Travel Agency",VLOOKUP(F2311,room_rates!$A$2:$G$8,3,FALSE)*15%,0)</f>
        <v>18</v>
      </c>
      <c r="T2311">
        <f t="shared" si="619"/>
        <v>0</v>
      </c>
      <c r="U2311">
        <f t="shared" si="620"/>
        <v>528</v>
      </c>
      <c r="V2311">
        <f t="shared" si="621"/>
        <v>4</v>
      </c>
    </row>
    <row r="2312" spans="1:22" ht="14.25" customHeight="1" x14ac:dyDescent="0.35">
      <c r="A2312" s="1">
        <v>1005630</v>
      </c>
      <c r="B2312" s="3">
        <v>45795</v>
      </c>
      <c r="C2312" s="3">
        <v>45810</v>
      </c>
      <c r="D2312" s="3">
        <v>45813</v>
      </c>
      <c r="E2312" s="1" t="s">
        <v>18</v>
      </c>
      <c r="F2312" s="1">
        <v>1</v>
      </c>
      <c r="G2312" s="1" t="s">
        <v>25</v>
      </c>
      <c r="H2312" s="1">
        <v>0</v>
      </c>
      <c r="I2312" s="1">
        <f t="shared" si="615"/>
        <v>0</v>
      </c>
      <c r="J2312" s="1" t="s">
        <v>15</v>
      </c>
      <c r="K2312" s="1">
        <v>1</v>
      </c>
      <c r="L2312" s="1" t="s">
        <v>19</v>
      </c>
      <c r="M2312" s="1" t="b">
        <v>0</v>
      </c>
      <c r="N2312" s="2" t="s">
        <v>17</v>
      </c>
      <c r="O2312">
        <f t="shared" si="616"/>
        <v>15</v>
      </c>
      <c r="P2312">
        <f t="shared" si="617"/>
        <v>3</v>
      </c>
      <c r="Q2312">
        <f>IF(G2312="B",VLOOKUP(F2312,room_rates!$A$2:$G$8,3,FALSE),IF(G2312="P",VLOOKUP(F2312,room_rates!$A$2:$G$8,6,FALSE),IF(G2312="M",VLOOKUP(F2312,room_rates!$A$2:$G$8,7,FALSE),"")))</f>
        <v>150</v>
      </c>
      <c r="R2312">
        <f t="shared" si="618"/>
        <v>0</v>
      </c>
      <c r="S2312">
        <f>IF(J2312="Online Travel Agency",VLOOKUP(F2312,room_rates!$A$2:$G$8,3,FALSE)*15%,0)</f>
        <v>0</v>
      </c>
      <c r="T2312">
        <f t="shared" si="619"/>
        <v>0</v>
      </c>
      <c r="U2312">
        <f t="shared" si="620"/>
        <v>450</v>
      </c>
      <c r="V2312">
        <f t="shared" si="621"/>
        <v>3</v>
      </c>
    </row>
    <row r="2313" spans="1:22" ht="14.25" customHeight="1" x14ac:dyDescent="0.35">
      <c r="A2313" s="1">
        <v>1005799</v>
      </c>
      <c r="B2313" s="3">
        <v>45810</v>
      </c>
      <c r="C2313" s="3">
        <v>45810</v>
      </c>
      <c r="D2313" s="3">
        <v>45811</v>
      </c>
      <c r="E2313" s="1" t="s">
        <v>18</v>
      </c>
      <c r="F2313" s="1">
        <v>1</v>
      </c>
      <c r="G2313" s="1" t="s">
        <v>25</v>
      </c>
      <c r="H2313" s="1">
        <v>0</v>
      </c>
      <c r="I2313" s="1">
        <f t="shared" si="615"/>
        <v>0</v>
      </c>
      <c r="J2313" s="1" t="s">
        <v>20</v>
      </c>
      <c r="K2313" s="1">
        <v>2</v>
      </c>
      <c r="L2313" s="1" t="s">
        <v>19</v>
      </c>
      <c r="M2313" s="1" t="b">
        <v>0</v>
      </c>
      <c r="N2313" s="2" t="s">
        <v>17</v>
      </c>
      <c r="O2313">
        <f t="shared" si="616"/>
        <v>0</v>
      </c>
      <c r="P2313">
        <f t="shared" si="617"/>
        <v>1</v>
      </c>
      <c r="Q2313">
        <f>IF(G2313="B",VLOOKUP(F2313,room_rates!$A$2:$G$8,3,FALSE),IF(G2313="P",VLOOKUP(F2313,room_rates!$A$2:$G$8,6,FALSE),IF(G2313="M",VLOOKUP(F2313,room_rates!$A$2:$G$8,7,FALSE),"")))</f>
        <v>150</v>
      </c>
      <c r="R2313">
        <f t="shared" si="618"/>
        <v>0</v>
      </c>
      <c r="S2313">
        <f>IF(J2313="Online Travel Agency",VLOOKUP(F2313,room_rates!$A$2:$G$8,3,FALSE)*15%,0)</f>
        <v>0</v>
      </c>
      <c r="T2313">
        <f t="shared" si="619"/>
        <v>0</v>
      </c>
      <c r="U2313">
        <f t="shared" si="620"/>
        <v>300</v>
      </c>
      <c r="V2313">
        <f t="shared" si="621"/>
        <v>2</v>
      </c>
    </row>
    <row r="2314" spans="1:22" ht="14.25" customHeight="1" x14ac:dyDescent="0.35">
      <c r="A2314" s="1">
        <v>1005844</v>
      </c>
      <c r="B2314" s="3">
        <v>45810</v>
      </c>
      <c r="C2314" s="3">
        <v>45810</v>
      </c>
      <c r="D2314" s="3">
        <v>45814</v>
      </c>
      <c r="E2314" s="1" t="s">
        <v>18</v>
      </c>
      <c r="F2314" s="1">
        <v>1</v>
      </c>
      <c r="G2314" s="1" t="s">
        <v>25</v>
      </c>
      <c r="H2314" s="1">
        <v>0</v>
      </c>
      <c r="I2314" s="1">
        <f t="shared" si="615"/>
        <v>0</v>
      </c>
      <c r="J2314" s="1" t="s">
        <v>20</v>
      </c>
      <c r="K2314" s="1">
        <v>1</v>
      </c>
      <c r="L2314" s="1" t="s">
        <v>19</v>
      </c>
      <c r="M2314" s="1" t="b">
        <v>0</v>
      </c>
      <c r="N2314" s="2" t="s">
        <v>17</v>
      </c>
      <c r="O2314">
        <f t="shared" si="616"/>
        <v>0</v>
      </c>
      <c r="P2314">
        <f t="shared" si="617"/>
        <v>4</v>
      </c>
      <c r="Q2314">
        <f>IF(G2314="B",VLOOKUP(F2314,room_rates!$A$2:$G$8,3,FALSE),IF(G2314="P",VLOOKUP(F2314,room_rates!$A$2:$G$8,6,FALSE),IF(G2314="M",VLOOKUP(F2314,room_rates!$A$2:$G$8,7,FALSE),"")))</f>
        <v>150</v>
      </c>
      <c r="R2314">
        <f t="shared" si="618"/>
        <v>0</v>
      </c>
      <c r="S2314">
        <f>IF(J2314="Online Travel Agency",VLOOKUP(F2314,room_rates!$A$2:$G$8,3,FALSE)*15%,0)</f>
        <v>0</v>
      </c>
      <c r="T2314">
        <f t="shared" si="619"/>
        <v>0</v>
      </c>
      <c r="U2314">
        <f t="shared" si="620"/>
        <v>600</v>
      </c>
      <c r="V2314">
        <f t="shared" si="621"/>
        <v>4</v>
      </c>
    </row>
    <row r="2315" spans="1:22" ht="14.25" customHeight="1" x14ac:dyDescent="0.35">
      <c r="A2315" s="1">
        <v>1005973</v>
      </c>
      <c r="B2315" s="3">
        <v>45810</v>
      </c>
      <c r="C2315" s="3">
        <v>45810</v>
      </c>
      <c r="D2315" s="3">
        <v>45811</v>
      </c>
      <c r="E2315" s="1" t="s">
        <v>21</v>
      </c>
      <c r="F2315" s="1">
        <v>3</v>
      </c>
      <c r="G2315" s="1" t="s">
        <v>25</v>
      </c>
      <c r="H2315" s="1">
        <v>0</v>
      </c>
      <c r="I2315" s="1">
        <f t="shared" si="615"/>
        <v>0</v>
      </c>
      <c r="J2315" s="1" t="s">
        <v>20</v>
      </c>
      <c r="K2315" s="1">
        <v>1</v>
      </c>
      <c r="L2315" s="1" t="s">
        <v>19</v>
      </c>
      <c r="M2315" s="1" t="b">
        <v>1</v>
      </c>
      <c r="N2315" s="2" t="s">
        <v>17</v>
      </c>
      <c r="O2315">
        <f t="shared" si="616"/>
        <v>0</v>
      </c>
      <c r="P2315">
        <f t="shared" si="617"/>
        <v>1</v>
      </c>
      <c r="Q2315">
        <f>IF(G2315="B",VLOOKUP(F2315,room_rates!$A$2:$G$8,3,FALSE),IF(G2315="P",VLOOKUP(F2315,room_rates!$A$2:$G$8,6,FALSE),IF(G2315="M",VLOOKUP(F2315,room_rates!$A$2:$G$8,7,FALSE),"")))</f>
        <v>275</v>
      </c>
      <c r="R2315">
        <f t="shared" si="618"/>
        <v>0</v>
      </c>
      <c r="S2315">
        <f>IF(J2315="Online Travel Agency",VLOOKUP(F2315,room_rates!$A$2:$G$8,3,FALSE)*15%,0)</f>
        <v>0</v>
      </c>
      <c r="T2315">
        <f t="shared" si="619"/>
        <v>2.75</v>
      </c>
      <c r="U2315">
        <f t="shared" si="620"/>
        <v>272.25</v>
      </c>
      <c r="V2315">
        <f t="shared" si="621"/>
        <v>1</v>
      </c>
    </row>
    <row r="2316" spans="1:22" ht="14.25" customHeight="1" x14ac:dyDescent="0.35">
      <c r="A2316" s="1">
        <v>1005985</v>
      </c>
      <c r="B2316" s="3">
        <v>45810</v>
      </c>
      <c r="C2316" s="3">
        <v>45810</v>
      </c>
      <c r="D2316" s="3">
        <v>45812</v>
      </c>
      <c r="E2316" s="1" t="s">
        <v>18</v>
      </c>
      <c r="F2316" s="1">
        <v>2</v>
      </c>
      <c r="G2316" s="1" t="s">
        <v>25</v>
      </c>
      <c r="H2316" s="1">
        <v>0</v>
      </c>
      <c r="I2316" s="1">
        <f t="shared" si="615"/>
        <v>0</v>
      </c>
      <c r="J2316" s="1" t="s">
        <v>20</v>
      </c>
      <c r="K2316" s="1">
        <v>3</v>
      </c>
      <c r="L2316" s="1" t="s">
        <v>16</v>
      </c>
      <c r="M2316" s="1" t="b">
        <v>0</v>
      </c>
      <c r="N2316" s="2" t="s">
        <v>17</v>
      </c>
      <c r="O2316">
        <f t="shared" si="616"/>
        <v>0</v>
      </c>
      <c r="P2316">
        <f t="shared" si="617"/>
        <v>2</v>
      </c>
      <c r="Q2316">
        <f>IF(G2316="B",VLOOKUP(F2316,room_rates!$A$2:$G$8,3,FALSE),IF(G2316="P",VLOOKUP(F2316,room_rates!$A$2:$G$8,6,FALSE),IF(G2316="M",VLOOKUP(F2316,room_rates!$A$2:$G$8,7,FALSE),"")))</f>
        <v>175</v>
      </c>
      <c r="R2316">
        <f t="shared" si="618"/>
        <v>0</v>
      </c>
      <c r="S2316">
        <f>IF(J2316="Online Travel Agency",VLOOKUP(F2316,room_rates!$A$2:$G$8,3,FALSE)*15%,0)</f>
        <v>0</v>
      </c>
      <c r="T2316">
        <f t="shared" si="619"/>
        <v>0</v>
      </c>
      <c r="U2316">
        <f t="shared" si="620"/>
        <v>1050</v>
      </c>
      <c r="V2316">
        <f t="shared" si="621"/>
        <v>6</v>
      </c>
    </row>
    <row r="2317" spans="1:22" ht="14.25" customHeight="1" x14ac:dyDescent="0.35">
      <c r="A2317" s="1">
        <v>1006052</v>
      </c>
      <c r="B2317" s="3">
        <v>45810</v>
      </c>
      <c r="C2317" s="3">
        <v>45810</v>
      </c>
      <c r="D2317" s="3">
        <v>45814</v>
      </c>
      <c r="E2317" s="1" t="s">
        <v>18</v>
      </c>
      <c r="F2317" s="1">
        <v>1</v>
      </c>
      <c r="G2317" s="1" t="s">
        <v>25</v>
      </c>
      <c r="H2317" s="1">
        <v>0</v>
      </c>
      <c r="I2317" s="1">
        <f t="shared" si="615"/>
        <v>0</v>
      </c>
      <c r="J2317" s="1" t="s">
        <v>20</v>
      </c>
      <c r="K2317" s="1">
        <v>2</v>
      </c>
      <c r="L2317" s="1" t="s">
        <v>19</v>
      </c>
      <c r="M2317" s="1" t="b">
        <v>1</v>
      </c>
      <c r="N2317" s="2" t="s">
        <v>17</v>
      </c>
      <c r="O2317">
        <f t="shared" si="616"/>
        <v>0</v>
      </c>
      <c r="P2317">
        <f t="shared" si="617"/>
        <v>4</v>
      </c>
      <c r="Q2317">
        <f>IF(G2317="B",VLOOKUP(F2317,room_rates!$A$2:$G$8,3,FALSE),IF(G2317="P",VLOOKUP(F2317,room_rates!$A$2:$G$8,6,FALSE),IF(G2317="M",VLOOKUP(F2317,room_rates!$A$2:$G$8,7,FALSE),"")))</f>
        <v>150</v>
      </c>
      <c r="R2317">
        <f t="shared" si="618"/>
        <v>0</v>
      </c>
      <c r="S2317">
        <f>IF(J2317="Online Travel Agency",VLOOKUP(F2317,room_rates!$A$2:$G$8,3,FALSE)*15%,0)</f>
        <v>0</v>
      </c>
      <c r="T2317">
        <f t="shared" si="619"/>
        <v>1.5</v>
      </c>
      <c r="U2317">
        <f t="shared" si="620"/>
        <v>1188</v>
      </c>
      <c r="V2317">
        <f t="shared" si="621"/>
        <v>8</v>
      </c>
    </row>
    <row r="2318" spans="1:22" ht="14.25" customHeight="1" x14ac:dyDescent="0.35">
      <c r="A2318" s="1">
        <v>1006062</v>
      </c>
      <c r="B2318" s="3">
        <v>45796</v>
      </c>
      <c r="C2318" s="3">
        <v>45810</v>
      </c>
      <c r="D2318" s="3">
        <v>45817</v>
      </c>
      <c r="E2318" s="1" t="s">
        <v>18</v>
      </c>
      <c r="F2318" s="1">
        <v>1</v>
      </c>
      <c r="G2318" s="1" t="s">
        <v>25</v>
      </c>
      <c r="H2318" s="1">
        <v>0</v>
      </c>
      <c r="I2318" s="1">
        <f t="shared" si="615"/>
        <v>0</v>
      </c>
      <c r="J2318" s="1" t="s">
        <v>24</v>
      </c>
      <c r="K2318" s="1">
        <v>1</v>
      </c>
      <c r="L2318" s="1" t="s">
        <v>16</v>
      </c>
      <c r="M2318" s="1" t="b">
        <v>0</v>
      </c>
      <c r="N2318" s="2" t="s">
        <v>17</v>
      </c>
      <c r="O2318">
        <f t="shared" si="616"/>
        <v>14</v>
      </c>
      <c r="P2318">
        <f t="shared" si="617"/>
        <v>7</v>
      </c>
      <c r="Q2318">
        <f>IF(G2318="B",VLOOKUP(F2318,room_rates!$A$2:$G$8,3,FALSE),IF(G2318="P",VLOOKUP(F2318,room_rates!$A$2:$G$8,6,FALSE),IF(G2318="M",VLOOKUP(F2318,room_rates!$A$2:$G$8,7,FALSE),"")))</f>
        <v>150</v>
      </c>
      <c r="R2318">
        <f t="shared" si="618"/>
        <v>0</v>
      </c>
      <c r="S2318">
        <f>IF(J2318="Online Travel Agency",VLOOKUP(F2318,room_rates!$A$2:$G$8,3,FALSE)*15%,0)</f>
        <v>18</v>
      </c>
      <c r="T2318">
        <f t="shared" si="619"/>
        <v>0</v>
      </c>
      <c r="U2318">
        <f t="shared" si="620"/>
        <v>924</v>
      </c>
      <c r="V2318">
        <f t="shared" si="621"/>
        <v>7</v>
      </c>
    </row>
    <row r="2319" spans="1:22" ht="14.25" customHeight="1" x14ac:dyDescent="0.35">
      <c r="A2319" s="1">
        <v>1006085</v>
      </c>
      <c r="B2319" s="3">
        <v>45798</v>
      </c>
      <c r="C2319" s="3">
        <v>45810</v>
      </c>
      <c r="D2319" s="3">
        <v>45813</v>
      </c>
      <c r="E2319" s="1" t="s">
        <v>18</v>
      </c>
      <c r="F2319" s="1">
        <v>2</v>
      </c>
      <c r="G2319" s="1" t="s">
        <v>25</v>
      </c>
      <c r="H2319" s="1">
        <v>0</v>
      </c>
      <c r="I2319" s="1">
        <f t="shared" si="615"/>
        <v>0</v>
      </c>
      <c r="J2319" s="1" t="s">
        <v>24</v>
      </c>
      <c r="K2319" s="1">
        <v>1</v>
      </c>
      <c r="L2319" s="1" t="s">
        <v>19</v>
      </c>
      <c r="M2319" s="1" t="b">
        <v>0</v>
      </c>
      <c r="N2319" s="2" t="s">
        <v>17</v>
      </c>
      <c r="O2319">
        <f t="shared" si="616"/>
        <v>12</v>
      </c>
      <c r="P2319">
        <f t="shared" si="617"/>
        <v>3</v>
      </c>
      <c r="Q2319">
        <f>IF(G2319="B",VLOOKUP(F2319,room_rates!$A$2:$G$8,3,FALSE),IF(G2319="P",VLOOKUP(F2319,room_rates!$A$2:$G$8,6,FALSE),IF(G2319="M",VLOOKUP(F2319,room_rates!$A$2:$G$8,7,FALSE),"")))</f>
        <v>175</v>
      </c>
      <c r="R2319">
        <f t="shared" si="618"/>
        <v>0</v>
      </c>
      <c r="S2319">
        <f>IF(J2319="Online Travel Agency",VLOOKUP(F2319,room_rates!$A$2:$G$8,3,FALSE)*15%,0)</f>
        <v>21</v>
      </c>
      <c r="T2319">
        <f t="shared" si="619"/>
        <v>0</v>
      </c>
      <c r="U2319">
        <f t="shared" si="620"/>
        <v>462</v>
      </c>
      <c r="V2319">
        <f t="shared" si="621"/>
        <v>3</v>
      </c>
    </row>
    <row r="2320" spans="1:22" ht="14.25" customHeight="1" x14ac:dyDescent="0.35">
      <c r="A2320" s="1">
        <v>1006180</v>
      </c>
      <c r="B2320" s="3">
        <v>45803</v>
      </c>
      <c r="C2320" s="3">
        <v>45810</v>
      </c>
      <c r="D2320" s="3">
        <v>45813</v>
      </c>
      <c r="E2320" s="1" t="s">
        <v>18</v>
      </c>
      <c r="F2320" s="1">
        <v>2</v>
      </c>
      <c r="G2320" s="1" t="s">
        <v>25</v>
      </c>
      <c r="H2320" s="1">
        <v>0</v>
      </c>
      <c r="I2320" s="1">
        <f t="shared" si="615"/>
        <v>0</v>
      </c>
      <c r="J2320" s="1" t="s">
        <v>24</v>
      </c>
      <c r="K2320" s="1">
        <v>1</v>
      </c>
      <c r="L2320" s="1" t="s">
        <v>19</v>
      </c>
      <c r="M2320" s="1" t="b">
        <v>0</v>
      </c>
      <c r="N2320" s="2" t="s">
        <v>17</v>
      </c>
      <c r="O2320">
        <f t="shared" si="616"/>
        <v>7</v>
      </c>
      <c r="P2320">
        <f t="shared" si="617"/>
        <v>3</v>
      </c>
      <c r="Q2320">
        <f>IF(G2320="B",VLOOKUP(F2320,room_rates!$A$2:$G$8,3,FALSE),IF(G2320="P",VLOOKUP(F2320,room_rates!$A$2:$G$8,6,FALSE),IF(G2320="M",VLOOKUP(F2320,room_rates!$A$2:$G$8,7,FALSE),"")))</f>
        <v>175</v>
      </c>
      <c r="R2320">
        <f t="shared" si="618"/>
        <v>0</v>
      </c>
      <c r="S2320">
        <f>IF(J2320="Online Travel Agency",VLOOKUP(F2320,room_rates!$A$2:$G$8,3,FALSE)*15%,0)</f>
        <v>21</v>
      </c>
      <c r="T2320">
        <f t="shared" si="619"/>
        <v>0</v>
      </c>
      <c r="U2320">
        <f t="shared" si="620"/>
        <v>462</v>
      </c>
      <c r="V2320">
        <f t="shared" si="621"/>
        <v>3</v>
      </c>
    </row>
    <row r="2321" spans="1:22" ht="14.25" customHeight="1" x14ac:dyDescent="0.35">
      <c r="A2321" s="1">
        <v>1006270</v>
      </c>
      <c r="B2321" s="3">
        <v>45784</v>
      </c>
      <c r="C2321" s="3">
        <v>45810</v>
      </c>
      <c r="D2321" s="3">
        <v>45812</v>
      </c>
      <c r="E2321" s="1" t="s">
        <v>18</v>
      </c>
      <c r="F2321" s="1">
        <v>1</v>
      </c>
      <c r="G2321" s="1" t="s">
        <v>25</v>
      </c>
      <c r="H2321" s="1">
        <v>0</v>
      </c>
      <c r="I2321" s="1">
        <f t="shared" si="615"/>
        <v>0</v>
      </c>
      <c r="J2321" s="1" t="s">
        <v>15</v>
      </c>
      <c r="K2321" s="1">
        <v>3</v>
      </c>
      <c r="L2321" s="1" t="s">
        <v>19</v>
      </c>
      <c r="M2321" s="1" t="b">
        <v>1</v>
      </c>
      <c r="N2321" s="2" t="s">
        <v>17</v>
      </c>
      <c r="O2321">
        <f t="shared" si="616"/>
        <v>26</v>
      </c>
      <c r="P2321">
        <f t="shared" si="617"/>
        <v>2</v>
      </c>
      <c r="Q2321">
        <f>IF(G2321="B",VLOOKUP(F2321,room_rates!$A$2:$G$8,3,FALSE),IF(G2321="P",VLOOKUP(F2321,room_rates!$A$2:$G$8,6,FALSE),IF(G2321="M",VLOOKUP(F2321,room_rates!$A$2:$G$8,7,FALSE),"")))</f>
        <v>150</v>
      </c>
      <c r="R2321">
        <f t="shared" si="618"/>
        <v>0</v>
      </c>
      <c r="S2321">
        <f>IF(J2321="Online Travel Agency",VLOOKUP(F2321,room_rates!$A$2:$G$8,3,FALSE)*15%,0)</f>
        <v>0</v>
      </c>
      <c r="T2321">
        <f t="shared" si="619"/>
        <v>1.5</v>
      </c>
      <c r="U2321">
        <f t="shared" si="620"/>
        <v>891</v>
      </c>
      <c r="V2321">
        <f t="shared" si="621"/>
        <v>6</v>
      </c>
    </row>
    <row r="2322" spans="1:22" ht="14.25" customHeight="1" x14ac:dyDescent="0.35">
      <c r="A2322" s="1">
        <v>1006612</v>
      </c>
      <c r="B2322" s="3">
        <v>45805</v>
      </c>
      <c r="C2322" s="3">
        <v>45810</v>
      </c>
      <c r="D2322" s="3">
        <v>45811</v>
      </c>
      <c r="E2322" s="1" t="s">
        <v>18</v>
      </c>
      <c r="F2322" s="1">
        <v>1</v>
      </c>
      <c r="G2322" s="1" t="s">
        <v>25</v>
      </c>
      <c r="H2322" s="1">
        <v>0</v>
      </c>
      <c r="I2322" s="1">
        <f t="shared" si="615"/>
        <v>0</v>
      </c>
      <c r="J2322" s="1" t="s">
        <v>24</v>
      </c>
      <c r="K2322" s="1">
        <v>1</v>
      </c>
      <c r="L2322" s="1" t="s">
        <v>19</v>
      </c>
      <c r="M2322" s="1" t="b">
        <v>0</v>
      </c>
      <c r="N2322" s="2" t="s">
        <v>17</v>
      </c>
      <c r="O2322">
        <f t="shared" si="616"/>
        <v>5</v>
      </c>
      <c r="P2322">
        <f t="shared" si="617"/>
        <v>1</v>
      </c>
      <c r="Q2322">
        <f>IF(G2322="B",VLOOKUP(F2322,room_rates!$A$2:$G$8,3,FALSE),IF(G2322="P",VLOOKUP(F2322,room_rates!$A$2:$G$8,6,FALSE),IF(G2322="M",VLOOKUP(F2322,room_rates!$A$2:$G$8,7,FALSE),"")))</f>
        <v>150</v>
      </c>
      <c r="R2322">
        <f t="shared" si="618"/>
        <v>0</v>
      </c>
      <c r="S2322">
        <f>IF(J2322="Online Travel Agency",VLOOKUP(F2322,room_rates!$A$2:$G$8,3,FALSE)*15%,0)</f>
        <v>18</v>
      </c>
      <c r="T2322">
        <f t="shared" si="619"/>
        <v>0</v>
      </c>
      <c r="U2322">
        <f t="shared" si="620"/>
        <v>132</v>
      </c>
      <c r="V2322">
        <f t="shared" si="621"/>
        <v>1</v>
      </c>
    </row>
    <row r="2323" spans="1:22" ht="14.25" customHeight="1" x14ac:dyDescent="0.35">
      <c r="A2323" s="1">
        <v>1006644</v>
      </c>
      <c r="B2323" s="3">
        <v>45787</v>
      </c>
      <c r="C2323" s="3">
        <v>45810</v>
      </c>
      <c r="D2323" s="3">
        <v>45814</v>
      </c>
      <c r="E2323" s="1" t="s">
        <v>18</v>
      </c>
      <c r="F2323" s="1">
        <v>1</v>
      </c>
      <c r="G2323" s="1" t="s">
        <v>25</v>
      </c>
      <c r="H2323" s="1">
        <v>0</v>
      </c>
      <c r="I2323" s="1">
        <f t="shared" si="615"/>
        <v>0</v>
      </c>
      <c r="J2323" s="1" t="s">
        <v>15</v>
      </c>
      <c r="K2323" s="1">
        <v>2</v>
      </c>
      <c r="L2323" s="1" t="s">
        <v>19</v>
      </c>
      <c r="M2323" s="1" t="b">
        <v>0</v>
      </c>
      <c r="N2323" s="2" t="s">
        <v>17</v>
      </c>
      <c r="O2323">
        <f t="shared" si="616"/>
        <v>23</v>
      </c>
      <c r="P2323">
        <f t="shared" si="617"/>
        <v>4</v>
      </c>
      <c r="Q2323">
        <f>IF(G2323="B",VLOOKUP(F2323,room_rates!$A$2:$G$8,3,FALSE),IF(G2323="P",VLOOKUP(F2323,room_rates!$A$2:$G$8,6,FALSE),IF(G2323="M",VLOOKUP(F2323,room_rates!$A$2:$G$8,7,FALSE),"")))</f>
        <v>150</v>
      </c>
      <c r="R2323">
        <f t="shared" si="618"/>
        <v>0</v>
      </c>
      <c r="S2323">
        <f>IF(J2323="Online Travel Agency",VLOOKUP(F2323,room_rates!$A$2:$G$8,3,FALSE)*15%,0)</f>
        <v>0</v>
      </c>
      <c r="T2323">
        <f t="shared" si="619"/>
        <v>0</v>
      </c>
      <c r="U2323">
        <f t="shared" si="620"/>
        <v>1200</v>
      </c>
      <c r="V2323">
        <f t="shared" si="621"/>
        <v>8</v>
      </c>
    </row>
    <row r="2324" spans="1:22" ht="14.25" customHeight="1" x14ac:dyDescent="0.35">
      <c r="A2324" s="1">
        <v>1006646</v>
      </c>
      <c r="B2324" s="3">
        <v>45800</v>
      </c>
      <c r="C2324" s="3">
        <v>45810</v>
      </c>
      <c r="D2324" s="3">
        <v>45815</v>
      </c>
      <c r="E2324" s="1" t="s">
        <v>18</v>
      </c>
      <c r="F2324" s="1">
        <v>2</v>
      </c>
      <c r="G2324" s="1" t="s">
        <v>25</v>
      </c>
      <c r="H2324" s="1">
        <v>0</v>
      </c>
      <c r="I2324" s="1">
        <f t="shared" si="615"/>
        <v>0</v>
      </c>
      <c r="J2324" s="1" t="s">
        <v>15</v>
      </c>
      <c r="K2324" s="1">
        <v>3</v>
      </c>
      <c r="L2324" s="1" t="s">
        <v>19</v>
      </c>
      <c r="M2324" s="1" t="b">
        <v>1</v>
      </c>
      <c r="N2324" s="2" t="s">
        <v>17</v>
      </c>
      <c r="O2324">
        <f t="shared" si="616"/>
        <v>10</v>
      </c>
      <c r="P2324">
        <f t="shared" si="617"/>
        <v>5</v>
      </c>
      <c r="Q2324">
        <f>IF(G2324="B",VLOOKUP(F2324,room_rates!$A$2:$G$8,3,FALSE),IF(G2324="P",VLOOKUP(F2324,room_rates!$A$2:$G$8,6,FALSE),IF(G2324="M",VLOOKUP(F2324,room_rates!$A$2:$G$8,7,FALSE),"")))</f>
        <v>175</v>
      </c>
      <c r="R2324">
        <f t="shared" si="618"/>
        <v>0</v>
      </c>
      <c r="S2324">
        <f>IF(J2324="Online Travel Agency",VLOOKUP(F2324,room_rates!$A$2:$G$8,3,FALSE)*15%,0)</f>
        <v>0</v>
      </c>
      <c r="T2324">
        <f t="shared" si="619"/>
        <v>1.75</v>
      </c>
      <c r="U2324">
        <f t="shared" si="620"/>
        <v>2598.75</v>
      </c>
      <c r="V2324">
        <f t="shared" si="621"/>
        <v>15</v>
      </c>
    </row>
    <row r="2325" spans="1:22" ht="14.25" customHeight="1" x14ac:dyDescent="0.35">
      <c r="A2325" s="1">
        <v>1006775</v>
      </c>
      <c r="B2325" s="3">
        <v>45794</v>
      </c>
      <c r="C2325" s="3">
        <v>45810</v>
      </c>
      <c r="D2325" s="3">
        <v>45816</v>
      </c>
      <c r="E2325" s="1" t="s">
        <v>18</v>
      </c>
      <c r="F2325" s="1">
        <v>2</v>
      </c>
      <c r="G2325" s="1" t="s">
        <v>25</v>
      </c>
      <c r="H2325" s="1">
        <v>0</v>
      </c>
      <c r="I2325" s="1">
        <f t="shared" si="615"/>
        <v>0</v>
      </c>
      <c r="J2325" s="1" t="s">
        <v>24</v>
      </c>
      <c r="K2325" s="1">
        <v>1</v>
      </c>
      <c r="L2325" s="1" t="s">
        <v>19</v>
      </c>
      <c r="M2325" s="1" t="b">
        <v>0</v>
      </c>
      <c r="N2325" s="2" t="s">
        <v>17</v>
      </c>
      <c r="O2325">
        <f t="shared" si="616"/>
        <v>16</v>
      </c>
      <c r="P2325">
        <f t="shared" si="617"/>
        <v>6</v>
      </c>
      <c r="Q2325">
        <f>IF(G2325="B",VLOOKUP(F2325,room_rates!$A$2:$G$8,3,FALSE),IF(G2325="P",VLOOKUP(F2325,room_rates!$A$2:$G$8,6,FALSE),IF(G2325="M",VLOOKUP(F2325,room_rates!$A$2:$G$8,7,FALSE),"")))</f>
        <v>175</v>
      </c>
      <c r="R2325">
        <f t="shared" si="618"/>
        <v>0</v>
      </c>
      <c r="S2325">
        <f>IF(J2325="Online Travel Agency",VLOOKUP(F2325,room_rates!$A$2:$G$8,3,FALSE)*15%,0)</f>
        <v>21</v>
      </c>
      <c r="T2325">
        <f t="shared" si="619"/>
        <v>0</v>
      </c>
      <c r="U2325">
        <f t="shared" si="620"/>
        <v>924</v>
      </c>
      <c r="V2325">
        <f t="shared" si="621"/>
        <v>6</v>
      </c>
    </row>
    <row r="2326" spans="1:22" ht="14.25" customHeight="1" x14ac:dyDescent="0.35">
      <c r="A2326" s="1">
        <v>1006828</v>
      </c>
      <c r="B2326" s="3">
        <v>45810</v>
      </c>
      <c r="C2326" s="3">
        <v>45810</v>
      </c>
      <c r="D2326" s="3">
        <v>45813</v>
      </c>
      <c r="E2326" s="1" t="s">
        <v>21</v>
      </c>
      <c r="F2326" s="1">
        <v>5</v>
      </c>
      <c r="G2326" s="1" t="s">
        <v>25</v>
      </c>
      <c r="H2326" s="1">
        <v>0</v>
      </c>
      <c r="I2326" s="1">
        <f t="shared" si="615"/>
        <v>0</v>
      </c>
      <c r="J2326" s="1" t="s">
        <v>20</v>
      </c>
      <c r="K2326" s="1">
        <v>2</v>
      </c>
      <c r="L2326" s="1" t="s">
        <v>16</v>
      </c>
      <c r="M2326" s="1" t="b">
        <v>0</v>
      </c>
      <c r="N2326" s="2" t="s">
        <v>17</v>
      </c>
      <c r="O2326">
        <f t="shared" si="616"/>
        <v>0</v>
      </c>
      <c r="P2326">
        <f t="shared" si="617"/>
        <v>3</v>
      </c>
      <c r="Q2326">
        <f>IF(G2326="B",VLOOKUP(F2326,room_rates!$A$2:$G$8,3,FALSE),IF(G2326="P",VLOOKUP(F2326,room_rates!$A$2:$G$8,6,FALSE),IF(G2326="M",VLOOKUP(F2326,room_rates!$A$2:$G$8,7,FALSE),"")))</f>
        <v>300</v>
      </c>
      <c r="R2326">
        <f t="shared" si="618"/>
        <v>0</v>
      </c>
      <c r="S2326">
        <f>IF(J2326="Online Travel Agency",VLOOKUP(F2326,room_rates!$A$2:$G$8,3,FALSE)*15%,0)</f>
        <v>0</v>
      </c>
      <c r="T2326">
        <f t="shared" si="619"/>
        <v>0</v>
      </c>
      <c r="U2326">
        <f t="shared" si="620"/>
        <v>1800</v>
      </c>
      <c r="V2326">
        <f t="shared" si="621"/>
        <v>6</v>
      </c>
    </row>
    <row r="2327" spans="1:22" ht="14.25" hidden="1" customHeight="1" x14ac:dyDescent="0.35">
      <c r="A2327" s="1">
        <v>1006917</v>
      </c>
      <c r="B2327" s="3">
        <v>45787</v>
      </c>
      <c r="C2327" s="3">
        <v>45810</v>
      </c>
      <c r="E2327" s="1" t="s">
        <v>18</v>
      </c>
      <c r="F2327" s="1">
        <v>1</v>
      </c>
      <c r="H2327" s="1">
        <v>0</v>
      </c>
      <c r="I2327" s="1"/>
      <c r="J2327" s="2" t="s">
        <v>15</v>
      </c>
      <c r="K2327" s="1">
        <v>3</v>
      </c>
      <c r="L2327" s="1" t="s">
        <v>19</v>
      </c>
      <c r="N2327" s="2" t="s">
        <v>22</v>
      </c>
    </row>
    <row r="2328" spans="1:22" ht="14.25" hidden="1" customHeight="1" x14ac:dyDescent="0.35">
      <c r="A2328" s="1">
        <v>1006919</v>
      </c>
      <c r="B2328" s="3">
        <v>45800</v>
      </c>
      <c r="C2328" s="3">
        <v>45810</v>
      </c>
      <c r="E2328" s="1" t="s">
        <v>21</v>
      </c>
      <c r="F2328" s="1">
        <v>3</v>
      </c>
      <c r="H2328" s="1">
        <v>0</v>
      </c>
      <c r="I2328" s="1"/>
      <c r="J2328" s="2" t="s">
        <v>15</v>
      </c>
      <c r="K2328" s="1">
        <v>1</v>
      </c>
      <c r="L2328" s="1" t="s">
        <v>19</v>
      </c>
      <c r="N2328" s="2" t="s">
        <v>22</v>
      </c>
    </row>
    <row r="2329" spans="1:22" ht="14.25" hidden="1" customHeight="1" x14ac:dyDescent="0.35">
      <c r="A2329" s="1">
        <v>1007046</v>
      </c>
      <c r="B2329" s="3">
        <v>45794</v>
      </c>
      <c r="C2329" s="3">
        <v>45810</v>
      </c>
      <c r="E2329" s="1" t="s">
        <v>18</v>
      </c>
      <c r="F2329" s="1">
        <v>2</v>
      </c>
      <c r="H2329" s="1">
        <v>0</v>
      </c>
      <c r="I2329" s="1"/>
      <c r="J2329" s="2" t="s">
        <v>15</v>
      </c>
      <c r="K2329" s="1">
        <v>1</v>
      </c>
      <c r="L2329" s="1" t="s">
        <v>19</v>
      </c>
      <c r="N2329" s="2" t="s">
        <v>22</v>
      </c>
    </row>
    <row r="2330" spans="1:22" ht="14.25" hidden="1" customHeight="1" x14ac:dyDescent="0.35">
      <c r="A2330" s="1">
        <v>1007099</v>
      </c>
      <c r="B2330" s="3">
        <v>45810</v>
      </c>
      <c r="C2330" s="3">
        <v>45810</v>
      </c>
      <c r="E2330" s="1" t="s">
        <v>18</v>
      </c>
      <c r="F2330" s="1">
        <v>1</v>
      </c>
      <c r="H2330" s="1">
        <v>0</v>
      </c>
      <c r="I2330" s="1"/>
      <c r="J2330" s="2" t="s">
        <v>15</v>
      </c>
      <c r="K2330" s="1">
        <v>1</v>
      </c>
      <c r="L2330" s="1" t="s">
        <v>19</v>
      </c>
      <c r="N2330" s="2" t="s">
        <v>22</v>
      </c>
    </row>
    <row r="2331" spans="1:22" ht="14.25" customHeight="1" x14ac:dyDescent="0.35">
      <c r="A2331" s="1">
        <v>1002273</v>
      </c>
      <c r="B2331" s="3">
        <v>45800</v>
      </c>
      <c r="C2331" s="3">
        <v>45811</v>
      </c>
      <c r="D2331" s="3">
        <v>45813</v>
      </c>
      <c r="E2331" s="1" t="s">
        <v>18</v>
      </c>
      <c r="F2331" s="1">
        <v>2</v>
      </c>
      <c r="G2331" s="1" t="s">
        <v>25</v>
      </c>
      <c r="H2331" s="1">
        <v>0</v>
      </c>
      <c r="I2331" s="1">
        <f t="shared" ref="I2331:I2394" si="622">H2331/100</f>
        <v>0</v>
      </c>
      <c r="J2331" s="1" t="s">
        <v>24</v>
      </c>
      <c r="K2331" s="1">
        <v>1</v>
      </c>
      <c r="L2331" s="1" t="s">
        <v>19</v>
      </c>
      <c r="M2331" s="1" t="b">
        <v>0</v>
      </c>
      <c r="N2331" s="2" t="s">
        <v>17</v>
      </c>
      <c r="O2331">
        <f t="shared" ref="O2331:O2394" si="623">C2331-B2331</f>
        <v>11</v>
      </c>
      <c r="P2331">
        <f t="shared" ref="P2331:P2394" si="624">D2331-C2331</f>
        <v>2</v>
      </c>
      <c r="Q2331">
        <f>IF(G2331="B",VLOOKUP(F2331,room_rates!$A$2:$G$8,3,FALSE),IF(G2331="P",VLOOKUP(F2331,room_rates!$A$2:$G$8,6,FALSE),IF(G2331="M",VLOOKUP(F2331,room_rates!$A$2:$G$8,7,FALSE),"")))</f>
        <v>175</v>
      </c>
      <c r="R2331">
        <f t="shared" ref="R2331:R2394" si="625">Q2331*(H2331/100)</f>
        <v>0</v>
      </c>
      <c r="S2331">
        <f>IF(J2331="Online Travel Agency",VLOOKUP(F2331,room_rates!$A$2:$G$8,3,FALSE)*15%,0)</f>
        <v>21</v>
      </c>
      <c r="T2331">
        <f t="shared" ref="T2331:T2394" si="626">IF(M2331=TRUE, Q2331*1%,0)</f>
        <v>0</v>
      </c>
      <c r="U2331">
        <f t="shared" ref="U2331:U2394" si="627">(Q2331-R2331-S2331-T2331)*V2331</f>
        <v>308</v>
      </c>
      <c r="V2331">
        <f t="shared" ref="V2331:V2394" si="628">K2331*P2331</f>
        <v>2</v>
      </c>
    </row>
    <row r="2332" spans="1:22" ht="14.25" customHeight="1" x14ac:dyDescent="0.35">
      <c r="A2332" s="1">
        <v>1002325</v>
      </c>
      <c r="B2332" s="3">
        <v>45797</v>
      </c>
      <c r="C2332" s="3">
        <v>45811</v>
      </c>
      <c r="D2332" s="3">
        <v>45812</v>
      </c>
      <c r="E2332" s="1" t="s">
        <v>21</v>
      </c>
      <c r="F2332" s="1">
        <v>3</v>
      </c>
      <c r="G2332" s="1" t="s">
        <v>25</v>
      </c>
      <c r="H2332" s="1">
        <v>0</v>
      </c>
      <c r="I2332" s="1">
        <f t="shared" si="622"/>
        <v>0</v>
      </c>
      <c r="J2332" s="1" t="s">
        <v>15</v>
      </c>
      <c r="K2332" s="1">
        <v>2</v>
      </c>
      <c r="L2332" s="1" t="s">
        <v>16</v>
      </c>
      <c r="M2332" s="1" t="b">
        <v>1</v>
      </c>
      <c r="N2332" s="2" t="s">
        <v>17</v>
      </c>
      <c r="O2332">
        <f t="shared" si="623"/>
        <v>14</v>
      </c>
      <c r="P2332">
        <f t="shared" si="624"/>
        <v>1</v>
      </c>
      <c r="Q2332">
        <f>IF(G2332="B",VLOOKUP(F2332,room_rates!$A$2:$G$8,3,FALSE),IF(G2332="P",VLOOKUP(F2332,room_rates!$A$2:$G$8,6,FALSE),IF(G2332="M",VLOOKUP(F2332,room_rates!$A$2:$G$8,7,FALSE),"")))</f>
        <v>275</v>
      </c>
      <c r="R2332">
        <f t="shared" si="625"/>
        <v>0</v>
      </c>
      <c r="S2332">
        <f>IF(J2332="Online Travel Agency",VLOOKUP(F2332,room_rates!$A$2:$G$8,3,FALSE)*15%,0)</f>
        <v>0</v>
      </c>
      <c r="T2332">
        <f t="shared" si="626"/>
        <v>2.75</v>
      </c>
      <c r="U2332">
        <f t="shared" si="627"/>
        <v>544.5</v>
      </c>
      <c r="V2332">
        <f t="shared" si="628"/>
        <v>2</v>
      </c>
    </row>
    <row r="2333" spans="1:22" ht="14.25" customHeight="1" x14ac:dyDescent="0.35">
      <c r="A2333" s="1">
        <v>1002371</v>
      </c>
      <c r="B2333" s="3">
        <v>45788</v>
      </c>
      <c r="C2333" s="3">
        <v>45811</v>
      </c>
      <c r="D2333" s="3">
        <v>45818</v>
      </c>
      <c r="E2333" s="1" t="s">
        <v>21</v>
      </c>
      <c r="F2333" s="1">
        <v>3</v>
      </c>
      <c r="G2333" s="1" t="s">
        <v>25</v>
      </c>
      <c r="H2333" s="1">
        <v>0</v>
      </c>
      <c r="I2333" s="1">
        <f t="shared" si="622"/>
        <v>0</v>
      </c>
      <c r="J2333" s="1" t="s">
        <v>15</v>
      </c>
      <c r="K2333" s="1">
        <v>1</v>
      </c>
      <c r="L2333" s="1" t="s">
        <v>19</v>
      </c>
      <c r="M2333" s="1" t="b">
        <v>0</v>
      </c>
      <c r="N2333" s="2" t="s">
        <v>17</v>
      </c>
      <c r="O2333">
        <f t="shared" si="623"/>
        <v>23</v>
      </c>
      <c r="P2333">
        <f t="shared" si="624"/>
        <v>7</v>
      </c>
      <c r="Q2333">
        <f>IF(G2333="B",VLOOKUP(F2333,room_rates!$A$2:$G$8,3,FALSE),IF(G2333="P",VLOOKUP(F2333,room_rates!$A$2:$G$8,6,FALSE),IF(G2333="M",VLOOKUP(F2333,room_rates!$A$2:$G$8,7,FALSE),"")))</f>
        <v>275</v>
      </c>
      <c r="R2333">
        <f t="shared" si="625"/>
        <v>0</v>
      </c>
      <c r="S2333">
        <f>IF(J2333="Online Travel Agency",VLOOKUP(F2333,room_rates!$A$2:$G$8,3,FALSE)*15%,0)</f>
        <v>0</v>
      </c>
      <c r="T2333">
        <f t="shared" si="626"/>
        <v>0</v>
      </c>
      <c r="U2333">
        <f t="shared" si="627"/>
        <v>1925</v>
      </c>
      <c r="V2333">
        <f t="shared" si="628"/>
        <v>7</v>
      </c>
    </row>
    <row r="2334" spans="1:22" ht="14.25" customHeight="1" x14ac:dyDescent="0.35">
      <c r="A2334" s="1">
        <v>1002606</v>
      </c>
      <c r="B2334" s="3">
        <v>45809</v>
      </c>
      <c r="C2334" s="3">
        <v>45811</v>
      </c>
      <c r="D2334" s="3">
        <v>45813</v>
      </c>
      <c r="E2334" s="1" t="s">
        <v>18</v>
      </c>
      <c r="F2334" s="1">
        <v>1</v>
      </c>
      <c r="G2334" s="1" t="s">
        <v>25</v>
      </c>
      <c r="H2334" s="1">
        <v>0</v>
      </c>
      <c r="I2334" s="1">
        <f t="shared" si="622"/>
        <v>0</v>
      </c>
      <c r="J2334" s="1" t="s">
        <v>15</v>
      </c>
      <c r="K2334" s="1">
        <v>2</v>
      </c>
      <c r="L2334" s="1" t="s">
        <v>16</v>
      </c>
      <c r="M2334" s="1" t="b">
        <v>0</v>
      </c>
      <c r="N2334" s="2" t="s">
        <v>17</v>
      </c>
      <c r="O2334">
        <f t="shared" si="623"/>
        <v>2</v>
      </c>
      <c r="P2334">
        <f t="shared" si="624"/>
        <v>2</v>
      </c>
      <c r="Q2334">
        <f>IF(G2334="B",VLOOKUP(F2334,room_rates!$A$2:$G$8,3,FALSE),IF(G2334="P",VLOOKUP(F2334,room_rates!$A$2:$G$8,6,FALSE),IF(G2334="M",VLOOKUP(F2334,room_rates!$A$2:$G$8,7,FALSE),"")))</f>
        <v>150</v>
      </c>
      <c r="R2334">
        <f t="shared" si="625"/>
        <v>0</v>
      </c>
      <c r="S2334">
        <f>IF(J2334="Online Travel Agency",VLOOKUP(F2334,room_rates!$A$2:$G$8,3,FALSE)*15%,0)</f>
        <v>0</v>
      </c>
      <c r="T2334">
        <f t="shared" si="626"/>
        <v>0</v>
      </c>
      <c r="U2334">
        <f t="shared" si="627"/>
        <v>600</v>
      </c>
      <c r="V2334">
        <f t="shared" si="628"/>
        <v>4</v>
      </c>
    </row>
    <row r="2335" spans="1:22" ht="14.25" customHeight="1" x14ac:dyDescent="0.35">
      <c r="A2335" s="1">
        <v>1002625</v>
      </c>
      <c r="B2335" s="3">
        <v>45799</v>
      </c>
      <c r="C2335" s="3">
        <v>45811</v>
      </c>
      <c r="D2335" s="3">
        <v>45816</v>
      </c>
      <c r="E2335" s="1" t="s">
        <v>21</v>
      </c>
      <c r="F2335" s="1">
        <v>4</v>
      </c>
      <c r="G2335" s="1" t="s">
        <v>25</v>
      </c>
      <c r="H2335" s="1">
        <v>0</v>
      </c>
      <c r="I2335" s="1">
        <f t="shared" si="622"/>
        <v>0</v>
      </c>
      <c r="J2335" s="1" t="s">
        <v>24</v>
      </c>
      <c r="K2335" s="1">
        <v>1</v>
      </c>
      <c r="L2335" s="1" t="s">
        <v>19</v>
      </c>
      <c r="M2335" s="1" t="b">
        <v>0</v>
      </c>
      <c r="N2335" s="2" t="s">
        <v>17</v>
      </c>
      <c r="O2335">
        <f t="shared" si="623"/>
        <v>12</v>
      </c>
      <c r="P2335">
        <f t="shared" si="624"/>
        <v>5</v>
      </c>
      <c r="Q2335">
        <f>IF(G2335="B",VLOOKUP(F2335,room_rates!$A$2:$G$8,3,FALSE),IF(G2335="P",VLOOKUP(F2335,room_rates!$A$2:$G$8,6,FALSE),IF(G2335="M",VLOOKUP(F2335,room_rates!$A$2:$G$8,7,FALSE),"")))</f>
        <v>287.5</v>
      </c>
      <c r="R2335">
        <f t="shared" si="625"/>
        <v>0</v>
      </c>
      <c r="S2335">
        <f>IF(J2335="Online Travel Agency",VLOOKUP(F2335,room_rates!$A$2:$G$8,3,FALSE)*15%,0)</f>
        <v>34.5</v>
      </c>
      <c r="T2335">
        <f t="shared" si="626"/>
        <v>0</v>
      </c>
      <c r="U2335">
        <f t="shared" si="627"/>
        <v>1265</v>
      </c>
      <c r="V2335">
        <f t="shared" si="628"/>
        <v>5</v>
      </c>
    </row>
    <row r="2336" spans="1:22" ht="14.25" customHeight="1" x14ac:dyDescent="0.35">
      <c r="A2336" s="1">
        <v>1002889</v>
      </c>
      <c r="B2336" s="3">
        <v>45811</v>
      </c>
      <c r="C2336" s="3">
        <v>45811</v>
      </c>
      <c r="D2336" s="3">
        <v>45814</v>
      </c>
      <c r="E2336" s="1" t="s">
        <v>21</v>
      </c>
      <c r="F2336" s="1">
        <v>3</v>
      </c>
      <c r="G2336" s="1" t="s">
        <v>25</v>
      </c>
      <c r="H2336" s="1">
        <v>0</v>
      </c>
      <c r="I2336" s="1">
        <f t="shared" si="622"/>
        <v>0</v>
      </c>
      <c r="J2336" s="1" t="s">
        <v>20</v>
      </c>
      <c r="K2336" s="1">
        <v>3</v>
      </c>
      <c r="L2336" s="1" t="s">
        <v>16</v>
      </c>
      <c r="M2336" s="1" t="b">
        <v>0</v>
      </c>
      <c r="N2336" s="2" t="s">
        <v>17</v>
      </c>
      <c r="O2336">
        <f t="shared" si="623"/>
        <v>0</v>
      </c>
      <c r="P2336">
        <f t="shared" si="624"/>
        <v>3</v>
      </c>
      <c r="Q2336">
        <f>IF(G2336="B",VLOOKUP(F2336,room_rates!$A$2:$G$8,3,FALSE),IF(G2336="P",VLOOKUP(F2336,room_rates!$A$2:$G$8,6,FALSE),IF(G2336="M",VLOOKUP(F2336,room_rates!$A$2:$G$8,7,FALSE),"")))</f>
        <v>275</v>
      </c>
      <c r="R2336">
        <f t="shared" si="625"/>
        <v>0</v>
      </c>
      <c r="S2336">
        <f>IF(J2336="Online Travel Agency",VLOOKUP(F2336,room_rates!$A$2:$G$8,3,FALSE)*15%,0)</f>
        <v>0</v>
      </c>
      <c r="T2336">
        <f t="shared" si="626"/>
        <v>0</v>
      </c>
      <c r="U2336">
        <f t="shared" si="627"/>
        <v>2475</v>
      </c>
      <c r="V2336">
        <f t="shared" si="628"/>
        <v>9</v>
      </c>
    </row>
    <row r="2337" spans="1:22" ht="14.25" customHeight="1" x14ac:dyDescent="0.35">
      <c r="A2337" s="1">
        <v>1002973</v>
      </c>
      <c r="B2337" s="3">
        <v>45800</v>
      </c>
      <c r="C2337" s="3">
        <v>45811</v>
      </c>
      <c r="D2337" s="3">
        <v>45816</v>
      </c>
      <c r="E2337" s="1" t="s">
        <v>13</v>
      </c>
      <c r="F2337" s="1">
        <v>6</v>
      </c>
      <c r="G2337" s="1" t="s">
        <v>25</v>
      </c>
      <c r="H2337" s="1">
        <v>0</v>
      </c>
      <c r="I2337" s="1">
        <f t="shared" si="622"/>
        <v>0</v>
      </c>
      <c r="J2337" s="1" t="s">
        <v>24</v>
      </c>
      <c r="K2337" s="1">
        <v>1</v>
      </c>
      <c r="L2337" s="1" t="s">
        <v>19</v>
      </c>
      <c r="M2337" s="1" t="b">
        <v>0</v>
      </c>
      <c r="N2337" s="2" t="s">
        <v>17</v>
      </c>
      <c r="O2337">
        <f t="shared" si="623"/>
        <v>11</v>
      </c>
      <c r="P2337">
        <f t="shared" si="624"/>
        <v>5</v>
      </c>
      <c r="Q2337">
        <f>IF(G2337="B",VLOOKUP(F2337,room_rates!$A$2:$G$8,3,FALSE),IF(G2337="P",VLOOKUP(F2337,room_rates!$A$2:$G$8,6,FALSE),IF(G2337="M",VLOOKUP(F2337,room_rates!$A$2:$G$8,7,FALSE),"")))</f>
        <v>437.5</v>
      </c>
      <c r="R2337">
        <f t="shared" si="625"/>
        <v>0</v>
      </c>
      <c r="S2337">
        <f>IF(J2337="Online Travel Agency",VLOOKUP(F2337,room_rates!$A$2:$G$8,3,FALSE)*15%,0)</f>
        <v>52.5</v>
      </c>
      <c r="T2337">
        <f t="shared" si="626"/>
        <v>0</v>
      </c>
      <c r="U2337">
        <f t="shared" si="627"/>
        <v>1925</v>
      </c>
      <c r="V2337">
        <f t="shared" si="628"/>
        <v>5</v>
      </c>
    </row>
    <row r="2338" spans="1:22" ht="14.25" customHeight="1" x14ac:dyDescent="0.35">
      <c r="A2338" s="1">
        <v>1003162</v>
      </c>
      <c r="B2338" s="3">
        <v>45800</v>
      </c>
      <c r="C2338" s="3">
        <v>45811</v>
      </c>
      <c r="D2338" s="3">
        <v>45815</v>
      </c>
      <c r="E2338" s="1" t="s">
        <v>13</v>
      </c>
      <c r="F2338" s="1">
        <v>6</v>
      </c>
      <c r="G2338" s="1" t="s">
        <v>25</v>
      </c>
      <c r="H2338" s="1">
        <v>0</v>
      </c>
      <c r="I2338" s="1">
        <f t="shared" si="622"/>
        <v>0</v>
      </c>
      <c r="J2338" s="1" t="s">
        <v>24</v>
      </c>
      <c r="K2338" s="1">
        <v>2</v>
      </c>
      <c r="L2338" s="1" t="s">
        <v>19</v>
      </c>
      <c r="M2338" s="1" t="b">
        <v>1</v>
      </c>
      <c r="N2338" s="2" t="s">
        <v>17</v>
      </c>
      <c r="O2338">
        <f t="shared" si="623"/>
        <v>11</v>
      </c>
      <c r="P2338">
        <f t="shared" si="624"/>
        <v>4</v>
      </c>
      <c r="Q2338">
        <f>IF(G2338="B",VLOOKUP(F2338,room_rates!$A$2:$G$8,3,FALSE),IF(G2338="P",VLOOKUP(F2338,room_rates!$A$2:$G$8,6,FALSE),IF(G2338="M",VLOOKUP(F2338,room_rates!$A$2:$G$8,7,FALSE),"")))</f>
        <v>437.5</v>
      </c>
      <c r="R2338">
        <f t="shared" si="625"/>
        <v>0</v>
      </c>
      <c r="S2338">
        <f>IF(J2338="Online Travel Agency",VLOOKUP(F2338,room_rates!$A$2:$G$8,3,FALSE)*15%,0)</f>
        <v>52.5</v>
      </c>
      <c r="T2338">
        <f t="shared" si="626"/>
        <v>4.375</v>
      </c>
      <c r="U2338">
        <f t="shared" si="627"/>
        <v>3045</v>
      </c>
      <c r="V2338">
        <f t="shared" si="628"/>
        <v>8</v>
      </c>
    </row>
    <row r="2339" spans="1:22" ht="14.25" customHeight="1" x14ac:dyDescent="0.35">
      <c r="A2339" s="1">
        <v>1003174</v>
      </c>
      <c r="B2339" s="3">
        <v>45796</v>
      </c>
      <c r="C2339" s="3">
        <v>45811</v>
      </c>
      <c r="D2339" s="3">
        <v>45812</v>
      </c>
      <c r="E2339" s="1" t="s">
        <v>21</v>
      </c>
      <c r="F2339" s="1">
        <v>3</v>
      </c>
      <c r="G2339" s="1" t="s">
        <v>25</v>
      </c>
      <c r="H2339" s="1">
        <v>0</v>
      </c>
      <c r="I2339" s="1">
        <f t="shared" si="622"/>
        <v>0</v>
      </c>
      <c r="J2339" s="1" t="s">
        <v>24</v>
      </c>
      <c r="K2339" s="1">
        <v>1</v>
      </c>
      <c r="L2339" s="1" t="s">
        <v>16</v>
      </c>
      <c r="M2339" s="1" t="b">
        <v>0</v>
      </c>
      <c r="N2339" s="2" t="s">
        <v>17</v>
      </c>
      <c r="O2339">
        <f t="shared" si="623"/>
        <v>15</v>
      </c>
      <c r="P2339">
        <f t="shared" si="624"/>
        <v>1</v>
      </c>
      <c r="Q2339">
        <f>IF(G2339="B",VLOOKUP(F2339,room_rates!$A$2:$G$8,3,FALSE),IF(G2339="P",VLOOKUP(F2339,room_rates!$A$2:$G$8,6,FALSE),IF(G2339="M",VLOOKUP(F2339,room_rates!$A$2:$G$8,7,FALSE),"")))</f>
        <v>275</v>
      </c>
      <c r="R2339">
        <f t="shared" si="625"/>
        <v>0</v>
      </c>
      <c r="S2339">
        <f>IF(J2339="Online Travel Agency",VLOOKUP(F2339,room_rates!$A$2:$G$8,3,FALSE)*15%,0)</f>
        <v>33</v>
      </c>
      <c r="T2339">
        <f t="shared" si="626"/>
        <v>0</v>
      </c>
      <c r="U2339">
        <f t="shared" si="627"/>
        <v>242</v>
      </c>
      <c r="V2339">
        <f t="shared" si="628"/>
        <v>1</v>
      </c>
    </row>
    <row r="2340" spans="1:22" ht="14.25" customHeight="1" x14ac:dyDescent="0.35">
      <c r="A2340" s="1">
        <v>1003215</v>
      </c>
      <c r="B2340" s="3">
        <v>45811</v>
      </c>
      <c r="C2340" s="3">
        <v>45811</v>
      </c>
      <c r="D2340" s="3">
        <v>45812</v>
      </c>
      <c r="E2340" s="1" t="s">
        <v>13</v>
      </c>
      <c r="F2340" s="1">
        <v>6</v>
      </c>
      <c r="G2340" s="1" t="s">
        <v>25</v>
      </c>
      <c r="H2340" s="1">
        <v>0</v>
      </c>
      <c r="I2340" s="1">
        <f t="shared" si="622"/>
        <v>0</v>
      </c>
      <c r="J2340" s="1" t="s">
        <v>20</v>
      </c>
      <c r="K2340" s="1">
        <v>1</v>
      </c>
      <c r="L2340" s="1" t="s">
        <v>16</v>
      </c>
      <c r="M2340" s="1" t="b">
        <v>0</v>
      </c>
      <c r="N2340" s="2" t="s">
        <v>17</v>
      </c>
      <c r="O2340">
        <f t="shared" si="623"/>
        <v>0</v>
      </c>
      <c r="P2340">
        <f t="shared" si="624"/>
        <v>1</v>
      </c>
      <c r="Q2340">
        <f>IF(G2340="B",VLOOKUP(F2340,room_rates!$A$2:$G$8,3,FALSE),IF(G2340="P",VLOOKUP(F2340,room_rates!$A$2:$G$8,6,FALSE),IF(G2340="M",VLOOKUP(F2340,room_rates!$A$2:$G$8,7,FALSE),"")))</f>
        <v>437.5</v>
      </c>
      <c r="R2340">
        <f t="shared" si="625"/>
        <v>0</v>
      </c>
      <c r="S2340">
        <f>IF(J2340="Online Travel Agency",VLOOKUP(F2340,room_rates!$A$2:$G$8,3,FALSE)*15%,0)</f>
        <v>0</v>
      </c>
      <c r="T2340">
        <f t="shared" si="626"/>
        <v>0</v>
      </c>
      <c r="U2340">
        <f t="shared" si="627"/>
        <v>437.5</v>
      </c>
      <c r="V2340">
        <f t="shared" si="628"/>
        <v>1</v>
      </c>
    </row>
    <row r="2341" spans="1:22" ht="14.25" customHeight="1" x14ac:dyDescent="0.35">
      <c r="A2341" s="1">
        <v>1003223</v>
      </c>
      <c r="B2341" s="3">
        <v>45804</v>
      </c>
      <c r="C2341" s="3">
        <v>45811</v>
      </c>
      <c r="D2341" s="3">
        <v>45817</v>
      </c>
      <c r="E2341" s="1" t="s">
        <v>21</v>
      </c>
      <c r="F2341" s="1">
        <v>3</v>
      </c>
      <c r="G2341" s="1" t="s">
        <v>25</v>
      </c>
      <c r="H2341" s="1">
        <v>0</v>
      </c>
      <c r="I2341" s="1">
        <f t="shared" si="622"/>
        <v>0</v>
      </c>
      <c r="J2341" s="1" t="s">
        <v>15</v>
      </c>
      <c r="K2341" s="1">
        <v>1</v>
      </c>
      <c r="L2341" s="1" t="s">
        <v>19</v>
      </c>
      <c r="M2341" s="1" t="b">
        <v>0</v>
      </c>
      <c r="N2341" s="2" t="s">
        <v>17</v>
      </c>
      <c r="O2341">
        <f t="shared" si="623"/>
        <v>7</v>
      </c>
      <c r="P2341">
        <f t="shared" si="624"/>
        <v>6</v>
      </c>
      <c r="Q2341">
        <f>IF(G2341="B",VLOOKUP(F2341,room_rates!$A$2:$G$8,3,FALSE),IF(G2341="P",VLOOKUP(F2341,room_rates!$A$2:$G$8,6,FALSE),IF(G2341="M",VLOOKUP(F2341,room_rates!$A$2:$G$8,7,FALSE),"")))</f>
        <v>275</v>
      </c>
      <c r="R2341">
        <f t="shared" si="625"/>
        <v>0</v>
      </c>
      <c r="S2341">
        <f>IF(J2341="Online Travel Agency",VLOOKUP(F2341,room_rates!$A$2:$G$8,3,FALSE)*15%,0)</f>
        <v>0</v>
      </c>
      <c r="T2341">
        <f t="shared" si="626"/>
        <v>0</v>
      </c>
      <c r="U2341">
        <f t="shared" si="627"/>
        <v>1650</v>
      </c>
      <c r="V2341">
        <f t="shared" si="628"/>
        <v>6</v>
      </c>
    </row>
    <row r="2342" spans="1:22" ht="14.25" customHeight="1" x14ac:dyDescent="0.35">
      <c r="A2342" s="1">
        <v>1003289</v>
      </c>
      <c r="B2342" s="3">
        <v>45799</v>
      </c>
      <c r="C2342" s="3">
        <v>45811</v>
      </c>
      <c r="D2342" s="3">
        <v>45813</v>
      </c>
      <c r="E2342" s="1" t="s">
        <v>18</v>
      </c>
      <c r="F2342" s="1">
        <v>1</v>
      </c>
      <c r="G2342" s="1" t="s">
        <v>25</v>
      </c>
      <c r="H2342" s="1">
        <v>0</v>
      </c>
      <c r="I2342" s="1">
        <f t="shared" si="622"/>
        <v>0</v>
      </c>
      <c r="J2342" s="1" t="s">
        <v>24</v>
      </c>
      <c r="K2342" s="1">
        <v>1</v>
      </c>
      <c r="L2342" s="1" t="s">
        <v>19</v>
      </c>
      <c r="M2342" s="1" t="b">
        <v>0</v>
      </c>
      <c r="N2342" s="2" t="s">
        <v>17</v>
      </c>
      <c r="O2342">
        <f t="shared" si="623"/>
        <v>12</v>
      </c>
      <c r="P2342">
        <f t="shared" si="624"/>
        <v>2</v>
      </c>
      <c r="Q2342">
        <f>IF(G2342="B",VLOOKUP(F2342,room_rates!$A$2:$G$8,3,FALSE),IF(G2342="P",VLOOKUP(F2342,room_rates!$A$2:$G$8,6,FALSE),IF(G2342="M",VLOOKUP(F2342,room_rates!$A$2:$G$8,7,FALSE),"")))</f>
        <v>150</v>
      </c>
      <c r="R2342">
        <f t="shared" si="625"/>
        <v>0</v>
      </c>
      <c r="S2342">
        <f>IF(J2342="Online Travel Agency",VLOOKUP(F2342,room_rates!$A$2:$G$8,3,FALSE)*15%,0)</f>
        <v>18</v>
      </c>
      <c r="T2342">
        <f t="shared" si="626"/>
        <v>0</v>
      </c>
      <c r="U2342">
        <f t="shared" si="627"/>
        <v>264</v>
      </c>
      <c r="V2342">
        <f t="shared" si="628"/>
        <v>2</v>
      </c>
    </row>
    <row r="2343" spans="1:22" ht="14.25" customHeight="1" x14ac:dyDescent="0.35">
      <c r="A2343" s="1">
        <v>1003354</v>
      </c>
      <c r="B2343" s="3">
        <v>45811</v>
      </c>
      <c r="C2343" s="3">
        <v>45811</v>
      </c>
      <c r="D2343" s="3">
        <v>45812</v>
      </c>
      <c r="E2343" s="1" t="s">
        <v>13</v>
      </c>
      <c r="F2343" s="1">
        <v>7</v>
      </c>
      <c r="G2343" s="1" t="s">
        <v>25</v>
      </c>
      <c r="H2343" s="1">
        <v>0</v>
      </c>
      <c r="I2343" s="1">
        <f t="shared" si="622"/>
        <v>0</v>
      </c>
      <c r="J2343" s="1" t="s">
        <v>20</v>
      </c>
      <c r="K2343" s="1">
        <v>1</v>
      </c>
      <c r="L2343" s="1" t="s">
        <v>19</v>
      </c>
      <c r="M2343" s="1" t="b">
        <v>0</v>
      </c>
      <c r="N2343" s="2" t="s">
        <v>17</v>
      </c>
      <c r="O2343">
        <f t="shared" si="623"/>
        <v>0</v>
      </c>
      <c r="P2343">
        <f t="shared" si="624"/>
        <v>1</v>
      </c>
      <c r="Q2343">
        <f>IF(G2343="B",VLOOKUP(F2343,room_rates!$A$2:$G$8,3,FALSE),IF(G2343="P",VLOOKUP(F2343,room_rates!$A$2:$G$8,6,FALSE),IF(G2343="M",VLOOKUP(F2343,room_rates!$A$2:$G$8,7,FALSE),"")))</f>
        <v>562.5</v>
      </c>
      <c r="R2343">
        <f t="shared" si="625"/>
        <v>0</v>
      </c>
      <c r="S2343">
        <f>IF(J2343="Online Travel Agency",VLOOKUP(F2343,room_rates!$A$2:$G$8,3,FALSE)*15%,0)</f>
        <v>0</v>
      </c>
      <c r="T2343">
        <f t="shared" si="626"/>
        <v>0</v>
      </c>
      <c r="U2343">
        <f t="shared" si="627"/>
        <v>562.5</v>
      </c>
      <c r="V2343">
        <f t="shared" si="628"/>
        <v>1</v>
      </c>
    </row>
    <row r="2344" spans="1:22" ht="14.25" customHeight="1" x14ac:dyDescent="0.35">
      <c r="A2344" s="1">
        <v>1003413</v>
      </c>
      <c r="B2344" s="3">
        <v>45769</v>
      </c>
      <c r="C2344" s="3">
        <v>45811</v>
      </c>
      <c r="D2344" s="3">
        <v>45813</v>
      </c>
      <c r="E2344" s="1" t="s">
        <v>13</v>
      </c>
      <c r="F2344" s="1">
        <v>6</v>
      </c>
      <c r="G2344" s="1" t="s">
        <v>25</v>
      </c>
      <c r="H2344" s="1">
        <v>0</v>
      </c>
      <c r="I2344" s="1">
        <f t="shared" si="622"/>
        <v>0</v>
      </c>
      <c r="J2344" s="1" t="s">
        <v>15</v>
      </c>
      <c r="K2344" s="1">
        <v>1</v>
      </c>
      <c r="L2344" s="1" t="s">
        <v>19</v>
      </c>
      <c r="M2344" s="1" t="b">
        <v>0</v>
      </c>
      <c r="N2344" s="2" t="s">
        <v>17</v>
      </c>
      <c r="O2344">
        <f t="shared" si="623"/>
        <v>42</v>
      </c>
      <c r="P2344">
        <f t="shared" si="624"/>
        <v>2</v>
      </c>
      <c r="Q2344">
        <f>IF(G2344="B",VLOOKUP(F2344,room_rates!$A$2:$G$8,3,FALSE),IF(G2344="P",VLOOKUP(F2344,room_rates!$A$2:$G$8,6,FALSE),IF(G2344="M",VLOOKUP(F2344,room_rates!$A$2:$G$8,7,FALSE),"")))</f>
        <v>437.5</v>
      </c>
      <c r="R2344">
        <f t="shared" si="625"/>
        <v>0</v>
      </c>
      <c r="S2344">
        <f>IF(J2344="Online Travel Agency",VLOOKUP(F2344,room_rates!$A$2:$G$8,3,FALSE)*15%,0)</f>
        <v>0</v>
      </c>
      <c r="T2344">
        <f t="shared" si="626"/>
        <v>0</v>
      </c>
      <c r="U2344">
        <f t="shared" si="627"/>
        <v>875</v>
      </c>
      <c r="V2344">
        <f t="shared" si="628"/>
        <v>2</v>
      </c>
    </row>
    <row r="2345" spans="1:22" ht="14.25" customHeight="1" x14ac:dyDescent="0.35">
      <c r="A2345" s="1">
        <v>1003415</v>
      </c>
      <c r="B2345" s="3">
        <v>45811</v>
      </c>
      <c r="C2345" s="3">
        <v>45811</v>
      </c>
      <c r="D2345" s="3">
        <v>45815</v>
      </c>
      <c r="E2345" s="1" t="s">
        <v>21</v>
      </c>
      <c r="F2345" s="1">
        <v>4</v>
      </c>
      <c r="G2345" s="1" t="s">
        <v>25</v>
      </c>
      <c r="H2345" s="1">
        <v>0</v>
      </c>
      <c r="I2345" s="1">
        <f t="shared" si="622"/>
        <v>0</v>
      </c>
      <c r="J2345" s="1" t="s">
        <v>20</v>
      </c>
      <c r="K2345" s="1">
        <v>1</v>
      </c>
      <c r="L2345" s="1" t="s">
        <v>19</v>
      </c>
      <c r="M2345" s="1" t="b">
        <v>0</v>
      </c>
      <c r="N2345" s="2" t="s">
        <v>17</v>
      </c>
      <c r="O2345">
        <f t="shared" si="623"/>
        <v>0</v>
      </c>
      <c r="P2345">
        <f t="shared" si="624"/>
        <v>4</v>
      </c>
      <c r="Q2345">
        <f>IF(G2345="B",VLOOKUP(F2345,room_rates!$A$2:$G$8,3,FALSE),IF(G2345="P",VLOOKUP(F2345,room_rates!$A$2:$G$8,6,FALSE),IF(G2345="M",VLOOKUP(F2345,room_rates!$A$2:$G$8,7,FALSE),"")))</f>
        <v>287.5</v>
      </c>
      <c r="R2345">
        <f t="shared" si="625"/>
        <v>0</v>
      </c>
      <c r="S2345">
        <f>IF(J2345="Online Travel Agency",VLOOKUP(F2345,room_rates!$A$2:$G$8,3,FALSE)*15%,0)</f>
        <v>0</v>
      </c>
      <c r="T2345">
        <f t="shared" si="626"/>
        <v>0</v>
      </c>
      <c r="U2345">
        <f t="shared" si="627"/>
        <v>1150</v>
      </c>
      <c r="V2345">
        <f t="shared" si="628"/>
        <v>4</v>
      </c>
    </row>
    <row r="2346" spans="1:22" ht="14.25" customHeight="1" x14ac:dyDescent="0.35">
      <c r="A2346" s="1">
        <v>1003597</v>
      </c>
      <c r="B2346" s="3">
        <v>45799</v>
      </c>
      <c r="C2346" s="3">
        <v>45811</v>
      </c>
      <c r="D2346" s="3">
        <v>45818</v>
      </c>
      <c r="E2346" s="1" t="s">
        <v>13</v>
      </c>
      <c r="F2346" s="1">
        <v>7</v>
      </c>
      <c r="G2346" s="1" t="s">
        <v>25</v>
      </c>
      <c r="H2346" s="1">
        <v>0</v>
      </c>
      <c r="I2346" s="1">
        <f t="shared" si="622"/>
        <v>0</v>
      </c>
      <c r="J2346" s="1" t="s">
        <v>24</v>
      </c>
      <c r="K2346" s="1">
        <v>2</v>
      </c>
      <c r="L2346" s="1" t="s">
        <v>16</v>
      </c>
      <c r="M2346" s="1" t="b">
        <v>0</v>
      </c>
      <c r="N2346" s="2" t="s">
        <v>17</v>
      </c>
      <c r="O2346">
        <f t="shared" si="623"/>
        <v>12</v>
      </c>
      <c r="P2346">
        <f t="shared" si="624"/>
        <v>7</v>
      </c>
      <c r="Q2346">
        <f>IF(G2346="B",VLOOKUP(F2346,room_rates!$A$2:$G$8,3,FALSE),IF(G2346="P",VLOOKUP(F2346,room_rates!$A$2:$G$8,6,FALSE),IF(G2346="M",VLOOKUP(F2346,room_rates!$A$2:$G$8,7,FALSE),"")))</f>
        <v>562.5</v>
      </c>
      <c r="R2346">
        <f t="shared" si="625"/>
        <v>0</v>
      </c>
      <c r="S2346">
        <f>IF(J2346="Online Travel Agency",VLOOKUP(F2346,room_rates!$A$2:$G$8,3,FALSE)*15%,0)</f>
        <v>67.5</v>
      </c>
      <c r="T2346">
        <f t="shared" si="626"/>
        <v>0</v>
      </c>
      <c r="U2346">
        <f t="shared" si="627"/>
        <v>6930</v>
      </c>
      <c r="V2346">
        <f t="shared" si="628"/>
        <v>14</v>
      </c>
    </row>
    <row r="2347" spans="1:22" ht="14.25" customHeight="1" x14ac:dyDescent="0.35">
      <c r="A2347" s="1">
        <v>1003926</v>
      </c>
      <c r="B2347" s="3">
        <v>45768</v>
      </c>
      <c r="C2347" s="3">
        <v>45811</v>
      </c>
      <c r="D2347" s="3">
        <v>45817</v>
      </c>
      <c r="E2347" s="1" t="s">
        <v>13</v>
      </c>
      <c r="F2347" s="1">
        <v>6</v>
      </c>
      <c r="G2347" s="1" t="s">
        <v>25</v>
      </c>
      <c r="H2347" s="1">
        <v>0</v>
      </c>
      <c r="I2347" s="1">
        <f t="shared" si="622"/>
        <v>0</v>
      </c>
      <c r="J2347" s="1" t="s">
        <v>15</v>
      </c>
      <c r="K2347" s="1">
        <v>1</v>
      </c>
      <c r="L2347" s="1" t="s">
        <v>19</v>
      </c>
      <c r="M2347" s="1" t="b">
        <v>0</v>
      </c>
      <c r="N2347" s="2" t="s">
        <v>17</v>
      </c>
      <c r="O2347">
        <f t="shared" si="623"/>
        <v>43</v>
      </c>
      <c r="P2347">
        <f t="shared" si="624"/>
        <v>6</v>
      </c>
      <c r="Q2347">
        <f>IF(G2347="B",VLOOKUP(F2347,room_rates!$A$2:$G$8,3,FALSE),IF(G2347="P",VLOOKUP(F2347,room_rates!$A$2:$G$8,6,FALSE),IF(G2347="M",VLOOKUP(F2347,room_rates!$A$2:$G$8,7,FALSE),"")))</f>
        <v>437.5</v>
      </c>
      <c r="R2347">
        <f t="shared" si="625"/>
        <v>0</v>
      </c>
      <c r="S2347">
        <f>IF(J2347="Online Travel Agency",VLOOKUP(F2347,room_rates!$A$2:$G$8,3,FALSE)*15%,0)</f>
        <v>0</v>
      </c>
      <c r="T2347">
        <f t="shared" si="626"/>
        <v>0</v>
      </c>
      <c r="U2347">
        <f t="shared" si="627"/>
        <v>2625</v>
      </c>
      <c r="V2347">
        <f t="shared" si="628"/>
        <v>6</v>
      </c>
    </row>
    <row r="2348" spans="1:22" ht="14.25" customHeight="1" x14ac:dyDescent="0.35">
      <c r="A2348" s="1">
        <v>1003936</v>
      </c>
      <c r="B2348" s="3">
        <v>45806</v>
      </c>
      <c r="C2348" s="3">
        <v>45811</v>
      </c>
      <c r="D2348" s="3">
        <v>45816</v>
      </c>
      <c r="E2348" s="1" t="s">
        <v>18</v>
      </c>
      <c r="F2348" s="1">
        <v>1</v>
      </c>
      <c r="G2348" s="1" t="s">
        <v>25</v>
      </c>
      <c r="H2348" s="1">
        <v>0</v>
      </c>
      <c r="I2348" s="1">
        <f t="shared" si="622"/>
        <v>0</v>
      </c>
      <c r="J2348" s="1" t="s">
        <v>24</v>
      </c>
      <c r="K2348" s="1">
        <v>1</v>
      </c>
      <c r="L2348" s="1" t="s">
        <v>19</v>
      </c>
      <c r="M2348" s="1" t="b">
        <v>0</v>
      </c>
      <c r="N2348" s="2" t="s">
        <v>17</v>
      </c>
      <c r="O2348">
        <f t="shared" si="623"/>
        <v>5</v>
      </c>
      <c r="P2348">
        <f t="shared" si="624"/>
        <v>5</v>
      </c>
      <c r="Q2348">
        <f>IF(G2348="B",VLOOKUP(F2348,room_rates!$A$2:$G$8,3,FALSE),IF(G2348="P",VLOOKUP(F2348,room_rates!$A$2:$G$8,6,FALSE),IF(G2348="M",VLOOKUP(F2348,room_rates!$A$2:$G$8,7,FALSE),"")))</f>
        <v>150</v>
      </c>
      <c r="R2348">
        <f t="shared" si="625"/>
        <v>0</v>
      </c>
      <c r="S2348">
        <f>IF(J2348="Online Travel Agency",VLOOKUP(F2348,room_rates!$A$2:$G$8,3,FALSE)*15%,0)</f>
        <v>18</v>
      </c>
      <c r="T2348">
        <f t="shared" si="626"/>
        <v>0</v>
      </c>
      <c r="U2348">
        <f t="shared" si="627"/>
        <v>660</v>
      </c>
      <c r="V2348">
        <f t="shared" si="628"/>
        <v>5</v>
      </c>
    </row>
    <row r="2349" spans="1:22" ht="14.25" customHeight="1" x14ac:dyDescent="0.35">
      <c r="A2349" s="1">
        <v>1004128</v>
      </c>
      <c r="B2349" s="3">
        <v>45797</v>
      </c>
      <c r="C2349" s="3">
        <v>45811</v>
      </c>
      <c r="D2349" s="3">
        <v>45815</v>
      </c>
      <c r="E2349" s="1" t="s">
        <v>21</v>
      </c>
      <c r="F2349" s="1">
        <v>3</v>
      </c>
      <c r="G2349" s="1" t="s">
        <v>25</v>
      </c>
      <c r="H2349" s="1">
        <v>0</v>
      </c>
      <c r="I2349" s="1">
        <f t="shared" si="622"/>
        <v>0</v>
      </c>
      <c r="J2349" s="1" t="s">
        <v>24</v>
      </c>
      <c r="K2349" s="1">
        <v>3</v>
      </c>
      <c r="L2349" s="1" t="s">
        <v>16</v>
      </c>
      <c r="M2349" s="1" t="b">
        <v>0</v>
      </c>
      <c r="N2349" s="2" t="s">
        <v>17</v>
      </c>
      <c r="O2349">
        <f t="shared" si="623"/>
        <v>14</v>
      </c>
      <c r="P2349">
        <f t="shared" si="624"/>
        <v>4</v>
      </c>
      <c r="Q2349">
        <f>IF(G2349="B",VLOOKUP(F2349,room_rates!$A$2:$G$8,3,FALSE),IF(G2349="P",VLOOKUP(F2349,room_rates!$A$2:$G$8,6,FALSE),IF(G2349="M",VLOOKUP(F2349,room_rates!$A$2:$G$8,7,FALSE),"")))</f>
        <v>275</v>
      </c>
      <c r="R2349">
        <f t="shared" si="625"/>
        <v>0</v>
      </c>
      <c r="S2349">
        <f>IF(J2349="Online Travel Agency",VLOOKUP(F2349,room_rates!$A$2:$G$8,3,FALSE)*15%,0)</f>
        <v>33</v>
      </c>
      <c r="T2349">
        <f t="shared" si="626"/>
        <v>0</v>
      </c>
      <c r="U2349">
        <f t="shared" si="627"/>
        <v>2904</v>
      </c>
      <c r="V2349">
        <f t="shared" si="628"/>
        <v>12</v>
      </c>
    </row>
    <row r="2350" spans="1:22" ht="14.25" customHeight="1" x14ac:dyDescent="0.35">
      <c r="A2350" s="1">
        <v>1004131</v>
      </c>
      <c r="B2350" s="3">
        <v>45771</v>
      </c>
      <c r="C2350" s="3">
        <v>45811</v>
      </c>
      <c r="D2350" s="3">
        <v>45816</v>
      </c>
      <c r="E2350" s="1" t="s">
        <v>18</v>
      </c>
      <c r="F2350" s="1">
        <v>1</v>
      </c>
      <c r="G2350" s="1" t="s">
        <v>25</v>
      </c>
      <c r="H2350" s="1">
        <v>0</v>
      </c>
      <c r="I2350" s="1">
        <f t="shared" si="622"/>
        <v>0</v>
      </c>
      <c r="J2350" s="1" t="s">
        <v>15</v>
      </c>
      <c r="K2350" s="1">
        <v>3</v>
      </c>
      <c r="L2350" s="1" t="s">
        <v>16</v>
      </c>
      <c r="M2350" s="1" t="b">
        <v>1</v>
      </c>
      <c r="N2350" s="2" t="s">
        <v>17</v>
      </c>
      <c r="O2350">
        <f t="shared" si="623"/>
        <v>40</v>
      </c>
      <c r="P2350">
        <f t="shared" si="624"/>
        <v>5</v>
      </c>
      <c r="Q2350">
        <f>IF(G2350="B",VLOOKUP(F2350,room_rates!$A$2:$G$8,3,FALSE),IF(G2350="P",VLOOKUP(F2350,room_rates!$A$2:$G$8,6,FALSE),IF(G2350="M",VLOOKUP(F2350,room_rates!$A$2:$G$8,7,FALSE),"")))</f>
        <v>150</v>
      </c>
      <c r="R2350">
        <f t="shared" si="625"/>
        <v>0</v>
      </c>
      <c r="S2350">
        <f>IF(J2350="Online Travel Agency",VLOOKUP(F2350,room_rates!$A$2:$G$8,3,FALSE)*15%,0)</f>
        <v>0</v>
      </c>
      <c r="T2350">
        <f t="shared" si="626"/>
        <v>1.5</v>
      </c>
      <c r="U2350">
        <f t="shared" si="627"/>
        <v>2227.5</v>
      </c>
      <c r="V2350">
        <f t="shared" si="628"/>
        <v>15</v>
      </c>
    </row>
    <row r="2351" spans="1:22" ht="14.25" customHeight="1" x14ac:dyDescent="0.35">
      <c r="A2351" s="1">
        <v>1004133</v>
      </c>
      <c r="B2351" s="3">
        <v>45811</v>
      </c>
      <c r="C2351" s="3">
        <v>45811</v>
      </c>
      <c r="D2351" s="3">
        <v>45814</v>
      </c>
      <c r="E2351" s="1" t="s">
        <v>13</v>
      </c>
      <c r="F2351" s="1">
        <v>6</v>
      </c>
      <c r="G2351" s="1" t="s">
        <v>25</v>
      </c>
      <c r="H2351" s="1">
        <v>0</v>
      </c>
      <c r="I2351" s="1">
        <f t="shared" si="622"/>
        <v>0</v>
      </c>
      <c r="J2351" s="1" t="s">
        <v>20</v>
      </c>
      <c r="K2351" s="1">
        <v>1</v>
      </c>
      <c r="L2351" s="1" t="s">
        <v>19</v>
      </c>
      <c r="M2351" s="1" t="b">
        <v>0</v>
      </c>
      <c r="N2351" s="2" t="s">
        <v>17</v>
      </c>
      <c r="O2351">
        <f t="shared" si="623"/>
        <v>0</v>
      </c>
      <c r="P2351">
        <f t="shared" si="624"/>
        <v>3</v>
      </c>
      <c r="Q2351">
        <f>IF(G2351="B",VLOOKUP(F2351,room_rates!$A$2:$G$8,3,FALSE),IF(G2351="P",VLOOKUP(F2351,room_rates!$A$2:$G$8,6,FALSE),IF(G2351="M",VLOOKUP(F2351,room_rates!$A$2:$G$8,7,FALSE),"")))</f>
        <v>437.5</v>
      </c>
      <c r="R2351">
        <f t="shared" si="625"/>
        <v>0</v>
      </c>
      <c r="S2351">
        <f>IF(J2351="Online Travel Agency",VLOOKUP(F2351,room_rates!$A$2:$G$8,3,FALSE)*15%,0)</f>
        <v>0</v>
      </c>
      <c r="T2351">
        <f t="shared" si="626"/>
        <v>0</v>
      </c>
      <c r="U2351">
        <f t="shared" si="627"/>
        <v>1312.5</v>
      </c>
      <c r="V2351">
        <f t="shared" si="628"/>
        <v>3</v>
      </c>
    </row>
    <row r="2352" spans="1:22" ht="14.25" customHeight="1" x14ac:dyDescent="0.35">
      <c r="A2352" s="1">
        <v>1004275</v>
      </c>
      <c r="B2352" s="3">
        <v>45805</v>
      </c>
      <c r="C2352" s="3">
        <v>45811</v>
      </c>
      <c r="D2352" s="3">
        <v>45817</v>
      </c>
      <c r="E2352" s="1" t="s">
        <v>21</v>
      </c>
      <c r="F2352" s="1">
        <v>3</v>
      </c>
      <c r="G2352" s="1" t="s">
        <v>25</v>
      </c>
      <c r="H2352" s="1">
        <v>0</v>
      </c>
      <c r="I2352" s="1">
        <f t="shared" si="622"/>
        <v>0</v>
      </c>
      <c r="J2352" s="1" t="s">
        <v>15</v>
      </c>
      <c r="K2352" s="1">
        <v>1</v>
      </c>
      <c r="L2352" s="1" t="s">
        <v>19</v>
      </c>
      <c r="M2352" s="1" t="b">
        <v>1</v>
      </c>
      <c r="N2352" s="2" t="s">
        <v>17</v>
      </c>
      <c r="O2352">
        <f t="shared" si="623"/>
        <v>6</v>
      </c>
      <c r="P2352">
        <f t="shared" si="624"/>
        <v>6</v>
      </c>
      <c r="Q2352">
        <f>IF(G2352="B",VLOOKUP(F2352,room_rates!$A$2:$G$8,3,FALSE),IF(G2352="P",VLOOKUP(F2352,room_rates!$A$2:$G$8,6,FALSE),IF(G2352="M",VLOOKUP(F2352,room_rates!$A$2:$G$8,7,FALSE),"")))</f>
        <v>275</v>
      </c>
      <c r="R2352">
        <f t="shared" si="625"/>
        <v>0</v>
      </c>
      <c r="S2352">
        <f>IF(J2352="Online Travel Agency",VLOOKUP(F2352,room_rates!$A$2:$G$8,3,FALSE)*15%,0)</f>
        <v>0</v>
      </c>
      <c r="T2352">
        <f t="shared" si="626"/>
        <v>2.75</v>
      </c>
      <c r="U2352">
        <f t="shared" si="627"/>
        <v>1633.5</v>
      </c>
      <c r="V2352">
        <f t="shared" si="628"/>
        <v>6</v>
      </c>
    </row>
    <row r="2353" spans="1:22" ht="14.25" customHeight="1" x14ac:dyDescent="0.35">
      <c r="A2353" s="1">
        <v>1004336</v>
      </c>
      <c r="B2353" s="3">
        <v>45811</v>
      </c>
      <c r="C2353" s="3">
        <v>45811</v>
      </c>
      <c r="D2353" s="3">
        <v>45816</v>
      </c>
      <c r="E2353" s="1" t="s">
        <v>18</v>
      </c>
      <c r="F2353" s="1">
        <v>2</v>
      </c>
      <c r="G2353" s="1" t="s">
        <v>25</v>
      </c>
      <c r="H2353" s="1">
        <v>0</v>
      </c>
      <c r="I2353" s="1">
        <f t="shared" si="622"/>
        <v>0</v>
      </c>
      <c r="J2353" s="1" t="s">
        <v>20</v>
      </c>
      <c r="K2353" s="1">
        <v>1</v>
      </c>
      <c r="L2353" s="1" t="s">
        <v>19</v>
      </c>
      <c r="M2353" s="1" t="b">
        <v>0</v>
      </c>
      <c r="N2353" s="2" t="s">
        <v>17</v>
      </c>
      <c r="O2353">
        <f t="shared" si="623"/>
        <v>0</v>
      </c>
      <c r="P2353">
        <f t="shared" si="624"/>
        <v>5</v>
      </c>
      <c r="Q2353">
        <f>IF(G2353="B",VLOOKUP(F2353,room_rates!$A$2:$G$8,3,FALSE),IF(G2353="P",VLOOKUP(F2353,room_rates!$A$2:$G$8,6,FALSE),IF(G2353="M",VLOOKUP(F2353,room_rates!$A$2:$G$8,7,FALSE),"")))</f>
        <v>175</v>
      </c>
      <c r="R2353">
        <f t="shared" si="625"/>
        <v>0</v>
      </c>
      <c r="S2353">
        <f>IF(J2353="Online Travel Agency",VLOOKUP(F2353,room_rates!$A$2:$G$8,3,FALSE)*15%,0)</f>
        <v>0</v>
      </c>
      <c r="T2353">
        <f t="shared" si="626"/>
        <v>0</v>
      </c>
      <c r="U2353">
        <f t="shared" si="627"/>
        <v>875</v>
      </c>
      <c r="V2353">
        <f t="shared" si="628"/>
        <v>5</v>
      </c>
    </row>
    <row r="2354" spans="1:22" ht="14.25" customHeight="1" x14ac:dyDescent="0.35">
      <c r="A2354" s="1">
        <v>1004437</v>
      </c>
      <c r="B2354" s="3">
        <v>45787</v>
      </c>
      <c r="C2354" s="3">
        <v>45811</v>
      </c>
      <c r="D2354" s="3">
        <v>45816</v>
      </c>
      <c r="E2354" s="1" t="s">
        <v>18</v>
      </c>
      <c r="F2354" s="1">
        <v>2</v>
      </c>
      <c r="G2354" s="1" t="s">
        <v>25</v>
      </c>
      <c r="H2354" s="1">
        <v>0</v>
      </c>
      <c r="I2354" s="1">
        <f t="shared" si="622"/>
        <v>0</v>
      </c>
      <c r="J2354" s="1" t="s">
        <v>15</v>
      </c>
      <c r="K2354" s="1">
        <v>2</v>
      </c>
      <c r="L2354" s="1" t="s">
        <v>19</v>
      </c>
      <c r="M2354" s="1" t="b">
        <v>0</v>
      </c>
      <c r="N2354" s="2" t="s">
        <v>17</v>
      </c>
      <c r="O2354">
        <f t="shared" si="623"/>
        <v>24</v>
      </c>
      <c r="P2354">
        <f t="shared" si="624"/>
        <v>5</v>
      </c>
      <c r="Q2354">
        <f>IF(G2354="B",VLOOKUP(F2354,room_rates!$A$2:$G$8,3,FALSE),IF(G2354="P",VLOOKUP(F2354,room_rates!$A$2:$G$8,6,FALSE),IF(G2354="M",VLOOKUP(F2354,room_rates!$A$2:$G$8,7,FALSE),"")))</f>
        <v>175</v>
      </c>
      <c r="R2354">
        <f t="shared" si="625"/>
        <v>0</v>
      </c>
      <c r="S2354">
        <f>IF(J2354="Online Travel Agency",VLOOKUP(F2354,room_rates!$A$2:$G$8,3,FALSE)*15%,0)</f>
        <v>0</v>
      </c>
      <c r="T2354">
        <f t="shared" si="626"/>
        <v>0</v>
      </c>
      <c r="U2354">
        <f t="shared" si="627"/>
        <v>1750</v>
      </c>
      <c r="V2354">
        <f t="shared" si="628"/>
        <v>10</v>
      </c>
    </row>
    <row r="2355" spans="1:22" ht="14.25" customHeight="1" x14ac:dyDescent="0.35">
      <c r="A2355" s="1">
        <v>1004581</v>
      </c>
      <c r="B2355" s="3">
        <v>45806</v>
      </c>
      <c r="C2355" s="3">
        <v>45811</v>
      </c>
      <c r="D2355" s="3">
        <v>45816</v>
      </c>
      <c r="E2355" s="1" t="s">
        <v>18</v>
      </c>
      <c r="F2355" s="1">
        <v>2</v>
      </c>
      <c r="G2355" s="1" t="s">
        <v>25</v>
      </c>
      <c r="H2355" s="1">
        <v>0</v>
      </c>
      <c r="I2355" s="1">
        <f t="shared" si="622"/>
        <v>0</v>
      </c>
      <c r="J2355" s="1" t="s">
        <v>24</v>
      </c>
      <c r="K2355" s="1">
        <v>1</v>
      </c>
      <c r="L2355" s="1" t="s">
        <v>19</v>
      </c>
      <c r="M2355" s="1" t="b">
        <v>0</v>
      </c>
      <c r="N2355" s="2" t="s">
        <v>17</v>
      </c>
      <c r="O2355">
        <f t="shared" si="623"/>
        <v>5</v>
      </c>
      <c r="P2355">
        <f t="shared" si="624"/>
        <v>5</v>
      </c>
      <c r="Q2355">
        <f>IF(G2355="B",VLOOKUP(F2355,room_rates!$A$2:$G$8,3,FALSE),IF(G2355="P",VLOOKUP(F2355,room_rates!$A$2:$G$8,6,FALSE),IF(G2355="M",VLOOKUP(F2355,room_rates!$A$2:$G$8,7,FALSE),"")))</f>
        <v>175</v>
      </c>
      <c r="R2355">
        <f t="shared" si="625"/>
        <v>0</v>
      </c>
      <c r="S2355">
        <f>IF(J2355="Online Travel Agency",VLOOKUP(F2355,room_rates!$A$2:$G$8,3,FALSE)*15%,0)</f>
        <v>21</v>
      </c>
      <c r="T2355">
        <f t="shared" si="626"/>
        <v>0</v>
      </c>
      <c r="U2355">
        <f t="shared" si="627"/>
        <v>770</v>
      </c>
      <c r="V2355">
        <f t="shared" si="628"/>
        <v>5</v>
      </c>
    </row>
    <row r="2356" spans="1:22" ht="14.25" customHeight="1" x14ac:dyDescent="0.35">
      <c r="A2356" s="1">
        <v>1004656</v>
      </c>
      <c r="B2356" s="3">
        <v>45811</v>
      </c>
      <c r="C2356" s="3">
        <v>45811</v>
      </c>
      <c r="D2356" s="3">
        <v>45814</v>
      </c>
      <c r="E2356" s="1" t="s">
        <v>18</v>
      </c>
      <c r="F2356" s="1">
        <v>2</v>
      </c>
      <c r="G2356" s="1" t="s">
        <v>25</v>
      </c>
      <c r="H2356" s="1">
        <v>0</v>
      </c>
      <c r="I2356" s="1">
        <f t="shared" si="622"/>
        <v>0</v>
      </c>
      <c r="J2356" s="1" t="s">
        <v>20</v>
      </c>
      <c r="K2356" s="1">
        <v>3</v>
      </c>
      <c r="L2356" s="1" t="s">
        <v>16</v>
      </c>
      <c r="M2356" s="1" t="b">
        <v>0</v>
      </c>
      <c r="N2356" s="2" t="s">
        <v>17</v>
      </c>
      <c r="O2356">
        <f t="shared" si="623"/>
        <v>0</v>
      </c>
      <c r="P2356">
        <f t="shared" si="624"/>
        <v>3</v>
      </c>
      <c r="Q2356">
        <f>IF(G2356="B",VLOOKUP(F2356,room_rates!$A$2:$G$8,3,FALSE),IF(G2356="P",VLOOKUP(F2356,room_rates!$A$2:$G$8,6,FALSE),IF(G2356="M",VLOOKUP(F2356,room_rates!$A$2:$G$8,7,FALSE),"")))</f>
        <v>175</v>
      </c>
      <c r="R2356">
        <f t="shared" si="625"/>
        <v>0</v>
      </c>
      <c r="S2356">
        <f>IF(J2356="Online Travel Agency",VLOOKUP(F2356,room_rates!$A$2:$G$8,3,FALSE)*15%,0)</f>
        <v>0</v>
      </c>
      <c r="T2356">
        <f t="shared" si="626"/>
        <v>0</v>
      </c>
      <c r="U2356">
        <f t="shared" si="627"/>
        <v>1575</v>
      </c>
      <c r="V2356">
        <f t="shared" si="628"/>
        <v>9</v>
      </c>
    </row>
    <row r="2357" spans="1:22" ht="14.25" customHeight="1" x14ac:dyDescent="0.35">
      <c r="A2357" s="1">
        <v>1004864</v>
      </c>
      <c r="B2357" s="3">
        <v>45800</v>
      </c>
      <c r="C2357" s="3">
        <v>45811</v>
      </c>
      <c r="D2357" s="3">
        <v>45813</v>
      </c>
      <c r="E2357" s="1" t="s">
        <v>18</v>
      </c>
      <c r="F2357" s="1">
        <v>1</v>
      </c>
      <c r="G2357" s="1" t="s">
        <v>25</v>
      </c>
      <c r="H2357" s="1">
        <v>0</v>
      </c>
      <c r="I2357" s="1">
        <f t="shared" si="622"/>
        <v>0</v>
      </c>
      <c r="J2357" s="1" t="s">
        <v>24</v>
      </c>
      <c r="K2357" s="1">
        <v>1</v>
      </c>
      <c r="L2357" s="1" t="s">
        <v>16</v>
      </c>
      <c r="M2357" s="1" t="b">
        <v>1</v>
      </c>
      <c r="N2357" s="2" t="s">
        <v>17</v>
      </c>
      <c r="O2357">
        <f t="shared" si="623"/>
        <v>11</v>
      </c>
      <c r="P2357">
        <f t="shared" si="624"/>
        <v>2</v>
      </c>
      <c r="Q2357">
        <f>IF(G2357="B",VLOOKUP(F2357,room_rates!$A$2:$G$8,3,FALSE),IF(G2357="P",VLOOKUP(F2357,room_rates!$A$2:$G$8,6,FALSE),IF(G2357="M",VLOOKUP(F2357,room_rates!$A$2:$G$8,7,FALSE),"")))</f>
        <v>150</v>
      </c>
      <c r="R2357">
        <f t="shared" si="625"/>
        <v>0</v>
      </c>
      <c r="S2357">
        <f>IF(J2357="Online Travel Agency",VLOOKUP(F2357,room_rates!$A$2:$G$8,3,FALSE)*15%,0)</f>
        <v>18</v>
      </c>
      <c r="T2357">
        <f t="shared" si="626"/>
        <v>1.5</v>
      </c>
      <c r="U2357">
        <f t="shared" si="627"/>
        <v>261</v>
      </c>
      <c r="V2357">
        <f t="shared" si="628"/>
        <v>2</v>
      </c>
    </row>
    <row r="2358" spans="1:22" ht="14.25" customHeight="1" x14ac:dyDescent="0.35">
      <c r="A2358" s="1">
        <v>1004947</v>
      </c>
      <c r="B2358" s="3">
        <v>45811</v>
      </c>
      <c r="C2358" s="3">
        <v>45811</v>
      </c>
      <c r="D2358" s="3">
        <v>45817</v>
      </c>
      <c r="E2358" s="1" t="s">
        <v>18</v>
      </c>
      <c r="F2358" s="1">
        <v>2</v>
      </c>
      <c r="G2358" s="1" t="s">
        <v>25</v>
      </c>
      <c r="H2358" s="1">
        <v>0</v>
      </c>
      <c r="I2358" s="1">
        <f t="shared" si="622"/>
        <v>0</v>
      </c>
      <c r="J2358" s="1" t="s">
        <v>20</v>
      </c>
      <c r="K2358" s="1">
        <v>1</v>
      </c>
      <c r="L2358" s="1" t="s">
        <v>19</v>
      </c>
      <c r="M2358" s="1" t="b">
        <v>0</v>
      </c>
      <c r="N2358" s="2" t="s">
        <v>17</v>
      </c>
      <c r="O2358">
        <f t="shared" si="623"/>
        <v>0</v>
      </c>
      <c r="P2358">
        <f t="shared" si="624"/>
        <v>6</v>
      </c>
      <c r="Q2358">
        <f>IF(G2358="B",VLOOKUP(F2358,room_rates!$A$2:$G$8,3,FALSE),IF(G2358="P",VLOOKUP(F2358,room_rates!$A$2:$G$8,6,FALSE),IF(G2358="M",VLOOKUP(F2358,room_rates!$A$2:$G$8,7,FALSE),"")))</f>
        <v>175</v>
      </c>
      <c r="R2358">
        <f t="shared" si="625"/>
        <v>0</v>
      </c>
      <c r="S2358">
        <f>IF(J2358="Online Travel Agency",VLOOKUP(F2358,room_rates!$A$2:$G$8,3,FALSE)*15%,0)</f>
        <v>0</v>
      </c>
      <c r="T2358">
        <f t="shared" si="626"/>
        <v>0</v>
      </c>
      <c r="U2358">
        <f t="shared" si="627"/>
        <v>1050</v>
      </c>
      <c r="V2358">
        <f t="shared" si="628"/>
        <v>6</v>
      </c>
    </row>
    <row r="2359" spans="1:22" ht="14.25" customHeight="1" x14ac:dyDescent="0.35">
      <c r="A2359" s="1">
        <v>1005011</v>
      </c>
      <c r="B2359" s="3">
        <v>45802</v>
      </c>
      <c r="C2359" s="3">
        <v>45811</v>
      </c>
      <c r="D2359" s="3">
        <v>45814</v>
      </c>
      <c r="E2359" s="1" t="s">
        <v>21</v>
      </c>
      <c r="F2359" s="1">
        <v>3</v>
      </c>
      <c r="G2359" s="1" t="s">
        <v>25</v>
      </c>
      <c r="H2359" s="1">
        <v>0</v>
      </c>
      <c r="I2359" s="1">
        <f t="shared" si="622"/>
        <v>0</v>
      </c>
      <c r="J2359" s="1" t="s">
        <v>15</v>
      </c>
      <c r="K2359" s="1">
        <v>2</v>
      </c>
      <c r="L2359" s="1" t="s">
        <v>16</v>
      </c>
      <c r="M2359" s="1" t="b">
        <v>0</v>
      </c>
      <c r="N2359" s="2" t="s">
        <v>17</v>
      </c>
      <c r="O2359">
        <f t="shared" si="623"/>
        <v>9</v>
      </c>
      <c r="P2359">
        <f t="shared" si="624"/>
        <v>3</v>
      </c>
      <c r="Q2359">
        <f>IF(G2359="B",VLOOKUP(F2359,room_rates!$A$2:$G$8,3,FALSE),IF(G2359="P",VLOOKUP(F2359,room_rates!$A$2:$G$8,6,FALSE),IF(G2359="M",VLOOKUP(F2359,room_rates!$A$2:$G$8,7,FALSE),"")))</f>
        <v>275</v>
      </c>
      <c r="R2359">
        <f t="shared" si="625"/>
        <v>0</v>
      </c>
      <c r="S2359">
        <f>IF(J2359="Online Travel Agency",VLOOKUP(F2359,room_rates!$A$2:$G$8,3,FALSE)*15%,0)</f>
        <v>0</v>
      </c>
      <c r="T2359">
        <f t="shared" si="626"/>
        <v>0</v>
      </c>
      <c r="U2359">
        <f t="shared" si="627"/>
        <v>1650</v>
      </c>
      <c r="V2359">
        <f t="shared" si="628"/>
        <v>6</v>
      </c>
    </row>
    <row r="2360" spans="1:22" ht="14.25" customHeight="1" x14ac:dyDescent="0.35">
      <c r="A2360" s="1">
        <v>1005199</v>
      </c>
      <c r="B2360" s="3">
        <v>45806</v>
      </c>
      <c r="C2360" s="3">
        <v>45811</v>
      </c>
      <c r="D2360" s="3">
        <v>45815</v>
      </c>
      <c r="E2360" s="1" t="s">
        <v>18</v>
      </c>
      <c r="F2360" s="1">
        <v>2</v>
      </c>
      <c r="G2360" s="1" t="s">
        <v>25</v>
      </c>
      <c r="H2360" s="1">
        <v>0</v>
      </c>
      <c r="I2360" s="1">
        <f t="shared" si="622"/>
        <v>0</v>
      </c>
      <c r="J2360" s="1" t="s">
        <v>24</v>
      </c>
      <c r="K2360" s="1">
        <v>1</v>
      </c>
      <c r="L2360" s="1" t="s">
        <v>16</v>
      </c>
      <c r="M2360" s="1" t="b">
        <v>0</v>
      </c>
      <c r="N2360" s="2" t="s">
        <v>17</v>
      </c>
      <c r="O2360">
        <f t="shared" si="623"/>
        <v>5</v>
      </c>
      <c r="P2360">
        <f t="shared" si="624"/>
        <v>4</v>
      </c>
      <c r="Q2360">
        <f>IF(G2360="B",VLOOKUP(F2360,room_rates!$A$2:$G$8,3,FALSE),IF(G2360="P",VLOOKUP(F2360,room_rates!$A$2:$G$8,6,FALSE),IF(G2360="M",VLOOKUP(F2360,room_rates!$A$2:$G$8,7,FALSE),"")))</f>
        <v>175</v>
      </c>
      <c r="R2360">
        <f t="shared" si="625"/>
        <v>0</v>
      </c>
      <c r="S2360">
        <f>IF(J2360="Online Travel Agency",VLOOKUP(F2360,room_rates!$A$2:$G$8,3,FALSE)*15%,0)</f>
        <v>21</v>
      </c>
      <c r="T2360">
        <f t="shared" si="626"/>
        <v>0</v>
      </c>
      <c r="U2360">
        <f t="shared" si="627"/>
        <v>616</v>
      </c>
      <c r="V2360">
        <f t="shared" si="628"/>
        <v>4</v>
      </c>
    </row>
    <row r="2361" spans="1:22" ht="14.25" customHeight="1" x14ac:dyDescent="0.35">
      <c r="A2361" s="1">
        <v>1005244</v>
      </c>
      <c r="B2361" s="3">
        <v>45811</v>
      </c>
      <c r="C2361" s="3">
        <v>45811</v>
      </c>
      <c r="D2361" s="3">
        <v>45814</v>
      </c>
      <c r="E2361" s="1" t="s">
        <v>18</v>
      </c>
      <c r="F2361" s="1">
        <v>2</v>
      </c>
      <c r="G2361" s="1" t="s">
        <v>25</v>
      </c>
      <c r="H2361" s="1">
        <v>0</v>
      </c>
      <c r="I2361" s="1">
        <f t="shared" si="622"/>
        <v>0</v>
      </c>
      <c r="J2361" s="1" t="s">
        <v>20</v>
      </c>
      <c r="K2361" s="1">
        <v>2</v>
      </c>
      <c r="L2361" s="1" t="s">
        <v>19</v>
      </c>
      <c r="M2361" s="1" t="b">
        <v>0</v>
      </c>
      <c r="N2361" s="2" t="s">
        <v>17</v>
      </c>
      <c r="O2361">
        <f t="shared" si="623"/>
        <v>0</v>
      </c>
      <c r="P2361">
        <f t="shared" si="624"/>
        <v>3</v>
      </c>
      <c r="Q2361">
        <f>IF(G2361="B",VLOOKUP(F2361,room_rates!$A$2:$G$8,3,FALSE),IF(G2361="P",VLOOKUP(F2361,room_rates!$A$2:$G$8,6,FALSE),IF(G2361="M",VLOOKUP(F2361,room_rates!$A$2:$G$8,7,FALSE),"")))</f>
        <v>175</v>
      </c>
      <c r="R2361">
        <f t="shared" si="625"/>
        <v>0</v>
      </c>
      <c r="S2361">
        <f>IF(J2361="Online Travel Agency",VLOOKUP(F2361,room_rates!$A$2:$G$8,3,FALSE)*15%,0)</f>
        <v>0</v>
      </c>
      <c r="T2361">
        <f t="shared" si="626"/>
        <v>0</v>
      </c>
      <c r="U2361">
        <f t="shared" si="627"/>
        <v>1050</v>
      </c>
      <c r="V2361">
        <f t="shared" si="628"/>
        <v>6</v>
      </c>
    </row>
    <row r="2362" spans="1:22" ht="14.25" customHeight="1" x14ac:dyDescent="0.35">
      <c r="A2362" s="1">
        <v>1005255</v>
      </c>
      <c r="B2362" s="3">
        <v>45789</v>
      </c>
      <c r="C2362" s="3">
        <v>45811</v>
      </c>
      <c r="D2362" s="3">
        <v>45818</v>
      </c>
      <c r="E2362" s="1" t="s">
        <v>18</v>
      </c>
      <c r="F2362" s="1">
        <v>2</v>
      </c>
      <c r="G2362" s="1" t="s">
        <v>25</v>
      </c>
      <c r="H2362" s="1">
        <v>0</v>
      </c>
      <c r="I2362" s="1">
        <f t="shared" si="622"/>
        <v>0</v>
      </c>
      <c r="J2362" s="1" t="s">
        <v>15</v>
      </c>
      <c r="K2362" s="1">
        <v>2</v>
      </c>
      <c r="L2362" s="1" t="s">
        <v>16</v>
      </c>
      <c r="M2362" s="1" t="b">
        <v>0</v>
      </c>
      <c r="N2362" s="2" t="s">
        <v>17</v>
      </c>
      <c r="O2362">
        <f t="shared" si="623"/>
        <v>22</v>
      </c>
      <c r="P2362">
        <f t="shared" si="624"/>
        <v>7</v>
      </c>
      <c r="Q2362">
        <f>IF(G2362="B",VLOOKUP(F2362,room_rates!$A$2:$G$8,3,FALSE),IF(G2362="P",VLOOKUP(F2362,room_rates!$A$2:$G$8,6,FALSE),IF(G2362="M",VLOOKUP(F2362,room_rates!$A$2:$G$8,7,FALSE),"")))</f>
        <v>175</v>
      </c>
      <c r="R2362">
        <f t="shared" si="625"/>
        <v>0</v>
      </c>
      <c r="S2362">
        <f>IF(J2362="Online Travel Agency",VLOOKUP(F2362,room_rates!$A$2:$G$8,3,FALSE)*15%,0)</f>
        <v>0</v>
      </c>
      <c r="T2362">
        <f t="shared" si="626"/>
        <v>0</v>
      </c>
      <c r="U2362">
        <f t="shared" si="627"/>
        <v>2450</v>
      </c>
      <c r="V2362">
        <f t="shared" si="628"/>
        <v>14</v>
      </c>
    </row>
    <row r="2363" spans="1:22" ht="14.25" customHeight="1" x14ac:dyDescent="0.35">
      <c r="A2363" s="1">
        <v>1005522</v>
      </c>
      <c r="B2363" s="3">
        <v>45800</v>
      </c>
      <c r="C2363" s="3">
        <v>45811</v>
      </c>
      <c r="D2363" s="3">
        <v>45813</v>
      </c>
      <c r="E2363" s="1" t="s">
        <v>18</v>
      </c>
      <c r="F2363" s="1">
        <v>1</v>
      </c>
      <c r="G2363" s="1" t="s">
        <v>25</v>
      </c>
      <c r="H2363" s="1">
        <v>0</v>
      </c>
      <c r="I2363" s="1">
        <f t="shared" si="622"/>
        <v>0</v>
      </c>
      <c r="J2363" s="1" t="s">
        <v>24</v>
      </c>
      <c r="K2363" s="1">
        <v>1</v>
      </c>
      <c r="L2363" s="1" t="s">
        <v>19</v>
      </c>
      <c r="M2363" s="1" t="b">
        <v>0</v>
      </c>
      <c r="N2363" s="2" t="s">
        <v>17</v>
      </c>
      <c r="O2363">
        <f t="shared" si="623"/>
        <v>11</v>
      </c>
      <c r="P2363">
        <f t="shared" si="624"/>
        <v>2</v>
      </c>
      <c r="Q2363">
        <f>IF(G2363="B",VLOOKUP(F2363,room_rates!$A$2:$G$8,3,FALSE),IF(G2363="P",VLOOKUP(F2363,room_rates!$A$2:$G$8,6,FALSE),IF(G2363="M",VLOOKUP(F2363,room_rates!$A$2:$G$8,7,FALSE),"")))</f>
        <v>150</v>
      </c>
      <c r="R2363">
        <f t="shared" si="625"/>
        <v>0</v>
      </c>
      <c r="S2363">
        <f>IF(J2363="Online Travel Agency",VLOOKUP(F2363,room_rates!$A$2:$G$8,3,FALSE)*15%,0)</f>
        <v>18</v>
      </c>
      <c r="T2363">
        <f t="shared" si="626"/>
        <v>0</v>
      </c>
      <c r="U2363">
        <f t="shared" si="627"/>
        <v>264</v>
      </c>
      <c r="V2363">
        <f t="shared" si="628"/>
        <v>2</v>
      </c>
    </row>
    <row r="2364" spans="1:22" ht="14.25" customHeight="1" x14ac:dyDescent="0.35">
      <c r="A2364" s="1">
        <v>1005575</v>
      </c>
      <c r="B2364" s="3">
        <v>45806</v>
      </c>
      <c r="C2364" s="3">
        <v>45811</v>
      </c>
      <c r="D2364" s="3">
        <v>45818</v>
      </c>
      <c r="E2364" s="1" t="s">
        <v>21</v>
      </c>
      <c r="F2364" s="1">
        <v>3</v>
      </c>
      <c r="G2364" s="1" t="s">
        <v>25</v>
      </c>
      <c r="H2364" s="1">
        <v>0</v>
      </c>
      <c r="I2364" s="1">
        <f t="shared" si="622"/>
        <v>0</v>
      </c>
      <c r="J2364" s="1" t="s">
        <v>15</v>
      </c>
      <c r="K2364" s="1">
        <v>1</v>
      </c>
      <c r="L2364" s="1" t="s">
        <v>19</v>
      </c>
      <c r="M2364" s="1" t="b">
        <v>0</v>
      </c>
      <c r="N2364" s="2" t="s">
        <v>17</v>
      </c>
      <c r="O2364">
        <f t="shared" si="623"/>
        <v>5</v>
      </c>
      <c r="P2364">
        <f t="shared" si="624"/>
        <v>7</v>
      </c>
      <c r="Q2364">
        <f>IF(G2364="B",VLOOKUP(F2364,room_rates!$A$2:$G$8,3,FALSE),IF(G2364="P",VLOOKUP(F2364,room_rates!$A$2:$G$8,6,FALSE),IF(G2364="M",VLOOKUP(F2364,room_rates!$A$2:$G$8,7,FALSE),"")))</f>
        <v>275</v>
      </c>
      <c r="R2364">
        <f t="shared" si="625"/>
        <v>0</v>
      </c>
      <c r="S2364">
        <f>IF(J2364="Online Travel Agency",VLOOKUP(F2364,room_rates!$A$2:$G$8,3,FALSE)*15%,0)</f>
        <v>0</v>
      </c>
      <c r="T2364">
        <f t="shared" si="626"/>
        <v>0</v>
      </c>
      <c r="U2364">
        <f t="shared" si="627"/>
        <v>1925</v>
      </c>
      <c r="V2364">
        <f t="shared" si="628"/>
        <v>7</v>
      </c>
    </row>
    <row r="2365" spans="1:22" ht="14.25" customHeight="1" x14ac:dyDescent="0.35">
      <c r="A2365" s="1">
        <v>1005743</v>
      </c>
      <c r="B2365" s="3">
        <v>45798</v>
      </c>
      <c r="C2365" s="3">
        <v>45811</v>
      </c>
      <c r="D2365" s="3">
        <v>45813</v>
      </c>
      <c r="E2365" s="1" t="s">
        <v>18</v>
      </c>
      <c r="F2365" s="1">
        <v>2</v>
      </c>
      <c r="G2365" s="1" t="s">
        <v>25</v>
      </c>
      <c r="H2365" s="1">
        <v>0</v>
      </c>
      <c r="I2365" s="1">
        <f t="shared" si="622"/>
        <v>0</v>
      </c>
      <c r="J2365" s="1" t="s">
        <v>24</v>
      </c>
      <c r="K2365" s="1">
        <v>1</v>
      </c>
      <c r="L2365" s="1" t="s">
        <v>19</v>
      </c>
      <c r="M2365" s="1" t="b">
        <v>1</v>
      </c>
      <c r="N2365" s="2" t="s">
        <v>17</v>
      </c>
      <c r="O2365">
        <f t="shared" si="623"/>
        <v>13</v>
      </c>
      <c r="P2365">
        <f t="shared" si="624"/>
        <v>2</v>
      </c>
      <c r="Q2365">
        <f>IF(G2365="B",VLOOKUP(F2365,room_rates!$A$2:$G$8,3,FALSE),IF(G2365="P",VLOOKUP(F2365,room_rates!$A$2:$G$8,6,FALSE),IF(G2365="M",VLOOKUP(F2365,room_rates!$A$2:$G$8,7,FALSE),"")))</f>
        <v>175</v>
      </c>
      <c r="R2365">
        <f t="shared" si="625"/>
        <v>0</v>
      </c>
      <c r="S2365">
        <f>IF(J2365="Online Travel Agency",VLOOKUP(F2365,room_rates!$A$2:$G$8,3,FALSE)*15%,0)</f>
        <v>21</v>
      </c>
      <c r="T2365">
        <f t="shared" si="626"/>
        <v>1.75</v>
      </c>
      <c r="U2365">
        <f t="shared" si="627"/>
        <v>304.5</v>
      </c>
      <c r="V2365">
        <f t="shared" si="628"/>
        <v>2</v>
      </c>
    </row>
    <row r="2366" spans="1:22" ht="14.25" customHeight="1" x14ac:dyDescent="0.35">
      <c r="A2366" s="1">
        <v>1005868</v>
      </c>
      <c r="B2366" s="3">
        <v>45802</v>
      </c>
      <c r="C2366" s="3">
        <v>45811</v>
      </c>
      <c r="D2366" s="3">
        <v>45813</v>
      </c>
      <c r="E2366" s="1" t="s">
        <v>18</v>
      </c>
      <c r="F2366" s="1">
        <v>1</v>
      </c>
      <c r="G2366" s="1" t="s">
        <v>25</v>
      </c>
      <c r="H2366" s="1">
        <v>0</v>
      </c>
      <c r="I2366" s="1">
        <f t="shared" si="622"/>
        <v>0</v>
      </c>
      <c r="J2366" s="1" t="s">
        <v>24</v>
      </c>
      <c r="K2366" s="1">
        <v>1</v>
      </c>
      <c r="L2366" s="1" t="s">
        <v>16</v>
      </c>
      <c r="M2366" s="1" t="b">
        <v>0</v>
      </c>
      <c r="N2366" s="2" t="s">
        <v>17</v>
      </c>
      <c r="O2366">
        <f t="shared" si="623"/>
        <v>9</v>
      </c>
      <c r="P2366">
        <f t="shared" si="624"/>
        <v>2</v>
      </c>
      <c r="Q2366">
        <f>IF(G2366="B",VLOOKUP(F2366,room_rates!$A$2:$G$8,3,FALSE),IF(G2366="P",VLOOKUP(F2366,room_rates!$A$2:$G$8,6,FALSE),IF(G2366="M",VLOOKUP(F2366,room_rates!$A$2:$G$8,7,FALSE),"")))</f>
        <v>150</v>
      </c>
      <c r="R2366">
        <f t="shared" si="625"/>
        <v>0</v>
      </c>
      <c r="S2366">
        <f>IF(J2366="Online Travel Agency",VLOOKUP(F2366,room_rates!$A$2:$G$8,3,FALSE)*15%,0)</f>
        <v>18</v>
      </c>
      <c r="T2366">
        <f t="shared" si="626"/>
        <v>0</v>
      </c>
      <c r="U2366">
        <f t="shared" si="627"/>
        <v>264</v>
      </c>
      <c r="V2366">
        <f t="shared" si="628"/>
        <v>2</v>
      </c>
    </row>
    <row r="2367" spans="1:22" ht="14.25" customHeight="1" x14ac:dyDescent="0.35">
      <c r="A2367" s="1">
        <v>1002535</v>
      </c>
      <c r="B2367" s="3">
        <v>45774</v>
      </c>
      <c r="C2367" s="3">
        <v>45812</v>
      </c>
      <c r="D2367" s="3">
        <v>45818</v>
      </c>
      <c r="E2367" s="1" t="s">
        <v>13</v>
      </c>
      <c r="F2367" s="1">
        <v>6</v>
      </c>
      <c r="G2367" s="1" t="s">
        <v>25</v>
      </c>
      <c r="H2367" s="1">
        <v>0</v>
      </c>
      <c r="I2367" s="1">
        <f t="shared" si="622"/>
        <v>0</v>
      </c>
      <c r="J2367" s="1" t="s">
        <v>15</v>
      </c>
      <c r="K2367" s="1">
        <v>1</v>
      </c>
      <c r="L2367" s="1" t="s">
        <v>16</v>
      </c>
      <c r="M2367" s="1" t="b">
        <v>1</v>
      </c>
      <c r="N2367" s="2" t="s">
        <v>17</v>
      </c>
      <c r="O2367">
        <f t="shared" si="623"/>
        <v>38</v>
      </c>
      <c r="P2367">
        <f t="shared" si="624"/>
        <v>6</v>
      </c>
      <c r="Q2367">
        <f>IF(G2367="B",VLOOKUP(F2367,room_rates!$A$2:$G$8,3,FALSE),IF(G2367="P",VLOOKUP(F2367,room_rates!$A$2:$G$8,6,FALSE),IF(G2367="M",VLOOKUP(F2367,room_rates!$A$2:$G$8,7,FALSE),"")))</f>
        <v>437.5</v>
      </c>
      <c r="R2367">
        <f t="shared" si="625"/>
        <v>0</v>
      </c>
      <c r="S2367">
        <f>IF(J2367="Online Travel Agency",VLOOKUP(F2367,room_rates!$A$2:$G$8,3,FALSE)*15%,0)</f>
        <v>0</v>
      </c>
      <c r="T2367">
        <f t="shared" si="626"/>
        <v>4.375</v>
      </c>
      <c r="U2367">
        <f t="shared" si="627"/>
        <v>2598.75</v>
      </c>
      <c r="V2367">
        <f t="shared" si="628"/>
        <v>6</v>
      </c>
    </row>
    <row r="2368" spans="1:22" ht="14.25" customHeight="1" x14ac:dyDescent="0.35">
      <c r="A2368" s="1">
        <v>1002586</v>
      </c>
      <c r="B2368" s="3">
        <v>45804</v>
      </c>
      <c r="C2368" s="3">
        <v>45812</v>
      </c>
      <c r="D2368" s="3">
        <v>45819</v>
      </c>
      <c r="E2368" s="1" t="s">
        <v>18</v>
      </c>
      <c r="F2368" s="1">
        <v>1</v>
      </c>
      <c r="G2368" s="1" t="s">
        <v>25</v>
      </c>
      <c r="H2368" s="1">
        <v>0</v>
      </c>
      <c r="I2368" s="1">
        <f t="shared" si="622"/>
        <v>0</v>
      </c>
      <c r="J2368" s="1" t="s">
        <v>24</v>
      </c>
      <c r="K2368" s="1">
        <v>2</v>
      </c>
      <c r="L2368" s="1" t="s">
        <v>16</v>
      </c>
      <c r="M2368" s="1" t="b">
        <v>1</v>
      </c>
      <c r="N2368" s="2" t="s">
        <v>17</v>
      </c>
      <c r="O2368">
        <f t="shared" si="623"/>
        <v>8</v>
      </c>
      <c r="P2368">
        <f t="shared" si="624"/>
        <v>7</v>
      </c>
      <c r="Q2368">
        <f>IF(G2368="B",VLOOKUP(F2368,room_rates!$A$2:$G$8,3,FALSE),IF(G2368="P",VLOOKUP(F2368,room_rates!$A$2:$G$8,6,FALSE),IF(G2368="M",VLOOKUP(F2368,room_rates!$A$2:$G$8,7,FALSE),"")))</f>
        <v>150</v>
      </c>
      <c r="R2368">
        <f t="shared" si="625"/>
        <v>0</v>
      </c>
      <c r="S2368">
        <f>IF(J2368="Online Travel Agency",VLOOKUP(F2368,room_rates!$A$2:$G$8,3,FALSE)*15%,0)</f>
        <v>18</v>
      </c>
      <c r="T2368">
        <f t="shared" si="626"/>
        <v>1.5</v>
      </c>
      <c r="U2368">
        <f t="shared" si="627"/>
        <v>1827</v>
      </c>
      <c r="V2368">
        <f t="shared" si="628"/>
        <v>14</v>
      </c>
    </row>
    <row r="2369" spans="1:22" ht="14.25" customHeight="1" x14ac:dyDescent="0.35">
      <c r="A2369" s="1">
        <v>1002597</v>
      </c>
      <c r="B2369" s="3">
        <v>45812</v>
      </c>
      <c r="C2369" s="3">
        <v>45812</v>
      </c>
      <c r="D2369" s="3">
        <v>45814</v>
      </c>
      <c r="E2369" s="1" t="s">
        <v>18</v>
      </c>
      <c r="F2369" s="1">
        <v>2</v>
      </c>
      <c r="G2369" s="1" t="s">
        <v>25</v>
      </c>
      <c r="H2369" s="1">
        <v>0</v>
      </c>
      <c r="I2369" s="1">
        <f t="shared" si="622"/>
        <v>0</v>
      </c>
      <c r="J2369" s="1" t="s">
        <v>20</v>
      </c>
      <c r="K2369" s="1">
        <v>2</v>
      </c>
      <c r="L2369" s="1" t="s">
        <v>16</v>
      </c>
      <c r="M2369" s="1" t="b">
        <v>0</v>
      </c>
      <c r="N2369" s="2" t="s">
        <v>17</v>
      </c>
      <c r="O2369">
        <f t="shared" si="623"/>
        <v>0</v>
      </c>
      <c r="P2369">
        <f t="shared" si="624"/>
        <v>2</v>
      </c>
      <c r="Q2369">
        <f>IF(G2369="B",VLOOKUP(F2369,room_rates!$A$2:$G$8,3,FALSE),IF(G2369="P",VLOOKUP(F2369,room_rates!$A$2:$G$8,6,FALSE),IF(G2369="M",VLOOKUP(F2369,room_rates!$A$2:$G$8,7,FALSE),"")))</f>
        <v>175</v>
      </c>
      <c r="R2369">
        <f t="shared" si="625"/>
        <v>0</v>
      </c>
      <c r="S2369">
        <f>IF(J2369="Online Travel Agency",VLOOKUP(F2369,room_rates!$A$2:$G$8,3,FALSE)*15%,0)</f>
        <v>0</v>
      </c>
      <c r="T2369">
        <f t="shared" si="626"/>
        <v>0</v>
      </c>
      <c r="U2369">
        <f t="shared" si="627"/>
        <v>700</v>
      </c>
      <c r="V2369">
        <f t="shared" si="628"/>
        <v>4</v>
      </c>
    </row>
    <row r="2370" spans="1:22" ht="14.25" customHeight="1" x14ac:dyDescent="0.35">
      <c r="A2370" s="1">
        <v>1002743</v>
      </c>
      <c r="B2370" s="3">
        <v>45812</v>
      </c>
      <c r="C2370" s="3">
        <v>45812</v>
      </c>
      <c r="D2370" s="3">
        <v>45818</v>
      </c>
      <c r="E2370" s="1" t="s">
        <v>18</v>
      </c>
      <c r="F2370" s="1">
        <v>1</v>
      </c>
      <c r="G2370" s="1" t="s">
        <v>25</v>
      </c>
      <c r="H2370" s="1">
        <v>0</v>
      </c>
      <c r="I2370" s="1">
        <f t="shared" si="622"/>
        <v>0</v>
      </c>
      <c r="J2370" s="1" t="s">
        <v>20</v>
      </c>
      <c r="K2370" s="1">
        <v>1</v>
      </c>
      <c r="L2370" s="1" t="s">
        <v>19</v>
      </c>
      <c r="M2370" s="1" t="b">
        <v>0</v>
      </c>
      <c r="N2370" s="2" t="s">
        <v>17</v>
      </c>
      <c r="O2370">
        <f t="shared" si="623"/>
        <v>0</v>
      </c>
      <c r="P2370">
        <f t="shared" si="624"/>
        <v>6</v>
      </c>
      <c r="Q2370">
        <f>IF(G2370="B",VLOOKUP(F2370,room_rates!$A$2:$G$8,3,FALSE),IF(G2370="P",VLOOKUP(F2370,room_rates!$A$2:$G$8,6,FALSE),IF(G2370="M",VLOOKUP(F2370,room_rates!$A$2:$G$8,7,FALSE),"")))</f>
        <v>150</v>
      </c>
      <c r="R2370">
        <f t="shared" si="625"/>
        <v>0</v>
      </c>
      <c r="S2370">
        <f>IF(J2370="Online Travel Agency",VLOOKUP(F2370,room_rates!$A$2:$G$8,3,FALSE)*15%,0)</f>
        <v>0</v>
      </c>
      <c r="T2370">
        <f t="shared" si="626"/>
        <v>0</v>
      </c>
      <c r="U2370">
        <f t="shared" si="627"/>
        <v>900</v>
      </c>
      <c r="V2370">
        <f t="shared" si="628"/>
        <v>6</v>
      </c>
    </row>
    <row r="2371" spans="1:22" ht="14.25" customHeight="1" x14ac:dyDescent="0.35">
      <c r="A2371" s="1">
        <v>1003026</v>
      </c>
      <c r="B2371" s="3">
        <v>45785</v>
      </c>
      <c r="C2371" s="3">
        <v>45812</v>
      </c>
      <c r="D2371" s="3">
        <v>45815</v>
      </c>
      <c r="E2371" s="1" t="s">
        <v>13</v>
      </c>
      <c r="F2371" s="1">
        <v>6</v>
      </c>
      <c r="G2371" s="1" t="s">
        <v>25</v>
      </c>
      <c r="H2371" s="1">
        <v>0</v>
      </c>
      <c r="I2371" s="1">
        <f t="shared" si="622"/>
        <v>0</v>
      </c>
      <c r="J2371" s="1" t="s">
        <v>15</v>
      </c>
      <c r="K2371" s="1">
        <v>2</v>
      </c>
      <c r="L2371" s="1" t="s">
        <v>19</v>
      </c>
      <c r="M2371" s="1" t="b">
        <v>1</v>
      </c>
      <c r="N2371" s="2" t="s">
        <v>17</v>
      </c>
      <c r="O2371">
        <f t="shared" si="623"/>
        <v>27</v>
      </c>
      <c r="P2371">
        <f t="shared" si="624"/>
        <v>3</v>
      </c>
      <c r="Q2371">
        <f>IF(G2371="B",VLOOKUP(F2371,room_rates!$A$2:$G$8,3,FALSE),IF(G2371="P",VLOOKUP(F2371,room_rates!$A$2:$G$8,6,FALSE),IF(G2371="M",VLOOKUP(F2371,room_rates!$A$2:$G$8,7,FALSE),"")))</f>
        <v>437.5</v>
      </c>
      <c r="R2371">
        <f t="shared" si="625"/>
        <v>0</v>
      </c>
      <c r="S2371">
        <f>IF(J2371="Online Travel Agency",VLOOKUP(F2371,room_rates!$A$2:$G$8,3,FALSE)*15%,0)</f>
        <v>0</v>
      </c>
      <c r="T2371">
        <f t="shared" si="626"/>
        <v>4.375</v>
      </c>
      <c r="U2371">
        <f t="shared" si="627"/>
        <v>2598.75</v>
      </c>
      <c r="V2371">
        <f t="shared" si="628"/>
        <v>6</v>
      </c>
    </row>
    <row r="2372" spans="1:22" ht="14.25" customHeight="1" x14ac:dyDescent="0.35">
      <c r="A2372" s="1">
        <v>1003036</v>
      </c>
      <c r="B2372" s="3">
        <v>45803</v>
      </c>
      <c r="C2372" s="3">
        <v>45812</v>
      </c>
      <c r="D2372" s="3">
        <v>45816</v>
      </c>
      <c r="E2372" s="1" t="s">
        <v>18</v>
      </c>
      <c r="F2372" s="1">
        <v>1</v>
      </c>
      <c r="G2372" s="1" t="s">
        <v>25</v>
      </c>
      <c r="H2372" s="1">
        <v>0</v>
      </c>
      <c r="I2372" s="1">
        <f t="shared" si="622"/>
        <v>0</v>
      </c>
      <c r="J2372" s="1" t="s">
        <v>24</v>
      </c>
      <c r="K2372" s="1">
        <v>1</v>
      </c>
      <c r="L2372" s="1" t="s">
        <v>16</v>
      </c>
      <c r="M2372" s="1" t="b">
        <v>0</v>
      </c>
      <c r="N2372" s="2" t="s">
        <v>17</v>
      </c>
      <c r="O2372">
        <f t="shared" si="623"/>
        <v>9</v>
      </c>
      <c r="P2372">
        <f t="shared" si="624"/>
        <v>4</v>
      </c>
      <c r="Q2372">
        <f>IF(G2372="B",VLOOKUP(F2372,room_rates!$A$2:$G$8,3,FALSE),IF(G2372="P",VLOOKUP(F2372,room_rates!$A$2:$G$8,6,FALSE),IF(G2372="M",VLOOKUP(F2372,room_rates!$A$2:$G$8,7,FALSE),"")))</f>
        <v>150</v>
      </c>
      <c r="R2372">
        <f t="shared" si="625"/>
        <v>0</v>
      </c>
      <c r="S2372">
        <f>IF(J2372="Online Travel Agency",VLOOKUP(F2372,room_rates!$A$2:$G$8,3,FALSE)*15%,0)</f>
        <v>18</v>
      </c>
      <c r="T2372">
        <f t="shared" si="626"/>
        <v>0</v>
      </c>
      <c r="U2372">
        <f t="shared" si="627"/>
        <v>528</v>
      </c>
      <c r="V2372">
        <f t="shared" si="628"/>
        <v>4</v>
      </c>
    </row>
    <row r="2373" spans="1:22" ht="14.25" customHeight="1" x14ac:dyDescent="0.35">
      <c r="A2373" s="1">
        <v>1003250</v>
      </c>
      <c r="B2373" s="3">
        <v>45779</v>
      </c>
      <c r="C2373" s="3">
        <v>45812</v>
      </c>
      <c r="D2373" s="3">
        <v>45816</v>
      </c>
      <c r="E2373" s="1" t="s">
        <v>21</v>
      </c>
      <c r="F2373" s="1">
        <v>4</v>
      </c>
      <c r="G2373" s="1" t="s">
        <v>25</v>
      </c>
      <c r="H2373" s="1">
        <v>0</v>
      </c>
      <c r="I2373" s="1">
        <f t="shared" si="622"/>
        <v>0</v>
      </c>
      <c r="J2373" s="1" t="s">
        <v>15</v>
      </c>
      <c r="K2373" s="1">
        <v>1</v>
      </c>
      <c r="L2373" s="1" t="s">
        <v>19</v>
      </c>
      <c r="M2373" s="1" t="b">
        <v>0</v>
      </c>
      <c r="N2373" s="2" t="s">
        <v>17</v>
      </c>
      <c r="O2373">
        <f t="shared" si="623"/>
        <v>33</v>
      </c>
      <c r="P2373">
        <f t="shared" si="624"/>
        <v>4</v>
      </c>
      <c r="Q2373">
        <f>IF(G2373="B",VLOOKUP(F2373,room_rates!$A$2:$G$8,3,FALSE),IF(G2373="P",VLOOKUP(F2373,room_rates!$A$2:$G$8,6,FALSE),IF(G2373="M",VLOOKUP(F2373,room_rates!$A$2:$G$8,7,FALSE),"")))</f>
        <v>287.5</v>
      </c>
      <c r="R2373">
        <f t="shared" si="625"/>
        <v>0</v>
      </c>
      <c r="S2373">
        <f>IF(J2373="Online Travel Agency",VLOOKUP(F2373,room_rates!$A$2:$G$8,3,FALSE)*15%,0)</f>
        <v>0</v>
      </c>
      <c r="T2373">
        <f t="shared" si="626"/>
        <v>0</v>
      </c>
      <c r="U2373">
        <f t="shared" si="627"/>
        <v>1150</v>
      </c>
      <c r="V2373">
        <f t="shared" si="628"/>
        <v>4</v>
      </c>
    </row>
    <row r="2374" spans="1:22" ht="14.25" customHeight="1" x14ac:dyDescent="0.35">
      <c r="A2374" s="1">
        <v>1003255</v>
      </c>
      <c r="B2374" s="3">
        <v>45771</v>
      </c>
      <c r="C2374" s="3">
        <v>45812</v>
      </c>
      <c r="D2374" s="3">
        <v>45816</v>
      </c>
      <c r="E2374" s="1" t="s">
        <v>21</v>
      </c>
      <c r="F2374" s="1">
        <v>3</v>
      </c>
      <c r="G2374" s="1" t="s">
        <v>25</v>
      </c>
      <c r="H2374" s="1">
        <v>0</v>
      </c>
      <c r="I2374" s="1">
        <f t="shared" si="622"/>
        <v>0</v>
      </c>
      <c r="J2374" s="1" t="s">
        <v>15</v>
      </c>
      <c r="K2374" s="1">
        <v>2</v>
      </c>
      <c r="L2374" s="1" t="s">
        <v>16</v>
      </c>
      <c r="M2374" s="1" t="b">
        <v>0</v>
      </c>
      <c r="N2374" s="2" t="s">
        <v>17</v>
      </c>
      <c r="O2374">
        <f t="shared" si="623"/>
        <v>41</v>
      </c>
      <c r="P2374">
        <f t="shared" si="624"/>
        <v>4</v>
      </c>
      <c r="Q2374">
        <f>IF(G2374="B",VLOOKUP(F2374,room_rates!$A$2:$G$8,3,FALSE),IF(G2374="P",VLOOKUP(F2374,room_rates!$A$2:$G$8,6,FALSE),IF(G2374="M",VLOOKUP(F2374,room_rates!$A$2:$G$8,7,FALSE),"")))</f>
        <v>275</v>
      </c>
      <c r="R2374">
        <f t="shared" si="625"/>
        <v>0</v>
      </c>
      <c r="S2374">
        <f>IF(J2374="Online Travel Agency",VLOOKUP(F2374,room_rates!$A$2:$G$8,3,FALSE)*15%,0)</f>
        <v>0</v>
      </c>
      <c r="T2374">
        <f t="shared" si="626"/>
        <v>0</v>
      </c>
      <c r="U2374">
        <f t="shared" si="627"/>
        <v>2200</v>
      </c>
      <c r="V2374">
        <f t="shared" si="628"/>
        <v>8</v>
      </c>
    </row>
    <row r="2375" spans="1:22" ht="14.25" customHeight="1" x14ac:dyDescent="0.35">
      <c r="A2375" s="1">
        <v>1003267</v>
      </c>
      <c r="B2375" s="3">
        <v>45812</v>
      </c>
      <c r="C2375" s="3">
        <v>45812</v>
      </c>
      <c r="D2375" s="3">
        <v>45814</v>
      </c>
      <c r="E2375" s="1" t="s">
        <v>13</v>
      </c>
      <c r="F2375" s="1">
        <v>6</v>
      </c>
      <c r="G2375" s="1" t="s">
        <v>25</v>
      </c>
      <c r="H2375" s="1">
        <v>0</v>
      </c>
      <c r="I2375" s="1">
        <f t="shared" si="622"/>
        <v>0</v>
      </c>
      <c r="J2375" s="1" t="s">
        <v>20</v>
      </c>
      <c r="K2375" s="1">
        <v>1</v>
      </c>
      <c r="L2375" s="1" t="s">
        <v>19</v>
      </c>
      <c r="M2375" s="1" t="b">
        <v>0</v>
      </c>
      <c r="N2375" s="2" t="s">
        <v>17</v>
      </c>
      <c r="O2375">
        <f t="shared" si="623"/>
        <v>0</v>
      </c>
      <c r="P2375">
        <f t="shared" si="624"/>
        <v>2</v>
      </c>
      <c r="Q2375">
        <f>IF(G2375="B",VLOOKUP(F2375,room_rates!$A$2:$G$8,3,FALSE),IF(G2375="P",VLOOKUP(F2375,room_rates!$A$2:$G$8,6,FALSE),IF(G2375="M",VLOOKUP(F2375,room_rates!$A$2:$G$8,7,FALSE),"")))</f>
        <v>437.5</v>
      </c>
      <c r="R2375">
        <f t="shared" si="625"/>
        <v>0</v>
      </c>
      <c r="S2375">
        <f>IF(J2375="Online Travel Agency",VLOOKUP(F2375,room_rates!$A$2:$G$8,3,FALSE)*15%,0)</f>
        <v>0</v>
      </c>
      <c r="T2375">
        <f t="shared" si="626"/>
        <v>0</v>
      </c>
      <c r="U2375">
        <f t="shared" si="627"/>
        <v>875</v>
      </c>
      <c r="V2375">
        <f t="shared" si="628"/>
        <v>2</v>
      </c>
    </row>
    <row r="2376" spans="1:22" ht="14.25" customHeight="1" x14ac:dyDescent="0.35">
      <c r="A2376" s="1">
        <v>1003404</v>
      </c>
      <c r="B2376" s="3">
        <v>45803</v>
      </c>
      <c r="C2376" s="3">
        <v>45812</v>
      </c>
      <c r="D2376" s="3">
        <v>45813</v>
      </c>
      <c r="E2376" s="1" t="s">
        <v>21</v>
      </c>
      <c r="F2376" s="1">
        <v>3</v>
      </c>
      <c r="G2376" s="1" t="s">
        <v>25</v>
      </c>
      <c r="H2376" s="1">
        <v>0</v>
      </c>
      <c r="I2376" s="1">
        <f t="shared" si="622"/>
        <v>0</v>
      </c>
      <c r="J2376" s="1" t="s">
        <v>15</v>
      </c>
      <c r="K2376" s="1">
        <v>2</v>
      </c>
      <c r="L2376" s="1" t="s">
        <v>16</v>
      </c>
      <c r="M2376" s="1" t="b">
        <v>0</v>
      </c>
      <c r="N2376" s="2" t="s">
        <v>17</v>
      </c>
      <c r="O2376">
        <f t="shared" si="623"/>
        <v>9</v>
      </c>
      <c r="P2376">
        <f t="shared" si="624"/>
        <v>1</v>
      </c>
      <c r="Q2376">
        <f>IF(G2376="B",VLOOKUP(F2376,room_rates!$A$2:$G$8,3,FALSE),IF(G2376="P",VLOOKUP(F2376,room_rates!$A$2:$G$8,6,FALSE),IF(G2376="M",VLOOKUP(F2376,room_rates!$A$2:$G$8,7,FALSE),"")))</f>
        <v>275</v>
      </c>
      <c r="R2376">
        <f t="shared" si="625"/>
        <v>0</v>
      </c>
      <c r="S2376">
        <f>IF(J2376="Online Travel Agency",VLOOKUP(F2376,room_rates!$A$2:$G$8,3,FALSE)*15%,0)</f>
        <v>0</v>
      </c>
      <c r="T2376">
        <f t="shared" si="626"/>
        <v>0</v>
      </c>
      <c r="U2376">
        <f t="shared" si="627"/>
        <v>550</v>
      </c>
      <c r="V2376">
        <f t="shared" si="628"/>
        <v>2</v>
      </c>
    </row>
    <row r="2377" spans="1:22" ht="14.25" customHeight="1" x14ac:dyDescent="0.35">
      <c r="A2377" s="1">
        <v>1003475</v>
      </c>
      <c r="B2377" s="3">
        <v>45812</v>
      </c>
      <c r="C2377" s="3">
        <v>45812</v>
      </c>
      <c r="D2377" s="3">
        <v>45817</v>
      </c>
      <c r="E2377" s="1" t="s">
        <v>13</v>
      </c>
      <c r="F2377" s="1">
        <v>7</v>
      </c>
      <c r="G2377" s="1" t="s">
        <v>25</v>
      </c>
      <c r="H2377" s="1">
        <v>0</v>
      </c>
      <c r="I2377" s="1">
        <f t="shared" si="622"/>
        <v>0</v>
      </c>
      <c r="J2377" s="1" t="s">
        <v>20</v>
      </c>
      <c r="K2377" s="1">
        <v>2</v>
      </c>
      <c r="L2377" s="1" t="s">
        <v>19</v>
      </c>
      <c r="M2377" s="1" t="b">
        <v>0</v>
      </c>
      <c r="N2377" s="2" t="s">
        <v>17</v>
      </c>
      <c r="O2377">
        <f t="shared" si="623"/>
        <v>0</v>
      </c>
      <c r="P2377">
        <f t="shared" si="624"/>
        <v>5</v>
      </c>
      <c r="Q2377">
        <f>IF(G2377="B",VLOOKUP(F2377,room_rates!$A$2:$G$8,3,FALSE),IF(G2377="P",VLOOKUP(F2377,room_rates!$A$2:$G$8,6,FALSE),IF(G2377="M",VLOOKUP(F2377,room_rates!$A$2:$G$8,7,FALSE),"")))</f>
        <v>562.5</v>
      </c>
      <c r="R2377">
        <f t="shared" si="625"/>
        <v>0</v>
      </c>
      <c r="S2377">
        <f>IF(J2377="Online Travel Agency",VLOOKUP(F2377,room_rates!$A$2:$G$8,3,FALSE)*15%,0)</f>
        <v>0</v>
      </c>
      <c r="T2377">
        <f t="shared" si="626"/>
        <v>0</v>
      </c>
      <c r="U2377">
        <f t="shared" si="627"/>
        <v>5625</v>
      </c>
      <c r="V2377">
        <f t="shared" si="628"/>
        <v>10</v>
      </c>
    </row>
    <row r="2378" spans="1:22" ht="14.25" customHeight="1" x14ac:dyDescent="0.35">
      <c r="A2378" s="1">
        <v>1003669</v>
      </c>
      <c r="B2378" s="3">
        <v>45795</v>
      </c>
      <c r="C2378" s="3">
        <v>45812</v>
      </c>
      <c r="D2378" s="3">
        <v>45813</v>
      </c>
      <c r="E2378" s="1" t="s">
        <v>18</v>
      </c>
      <c r="F2378" s="1">
        <v>1</v>
      </c>
      <c r="G2378" s="1" t="s">
        <v>25</v>
      </c>
      <c r="H2378" s="1">
        <v>0</v>
      </c>
      <c r="I2378" s="1">
        <f t="shared" si="622"/>
        <v>0</v>
      </c>
      <c r="J2378" s="1" t="s">
        <v>24</v>
      </c>
      <c r="K2378" s="1">
        <v>1</v>
      </c>
      <c r="L2378" s="1" t="s">
        <v>19</v>
      </c>
      <c r="M2378" s="1" t="b">
        <v>0</v>
      </c>
      <c r="N2378" s="2" t="s">
        <v>17</v>
      </c>
      <c r="O2378">
        <f t="shared" si="623"/>
        <v>17</v>
      </c>
      <c r="P2378">
        <f t="shared" si="624"/>
        <v>1</v>
      </c>
      <c r="Q2378">
        <f>IF(G2378="B",VLOOKUP(F2378,room_rates!$A$2:$G$8,3,FALSE),IF(G2378="P",VLOOKUP(F2378,room_rates!$A$2:$G$8,6,FALSE),IF(G2378="M",VLOOKUP(F2378,room_rates!$A$2:$G$8,7,FALSE),"")))</f>
        <v>150</v>
      </c>
      <c r="R2378">
        <f t="shared" si="625"/>
        <v>0</v>
      </c>
      <c r="S2378">
        <f>IF(J2378="Online Travel Agency",VLOOKUP(F2378,room_rates!$A$2:$G$8,3,FALSE)*15%,0)</f>
        <v>18</v>
      </c>
      <c r="T2378">
        <f t="shared" si="626"/>
        <v>0</v>
      </c>
      <c r="U2378">
        <f t="shared" si="627"/>
        <v>132</v>
      </c>
      <c r="V2378">
        <f t="shared" si="628"/>
        <v>1</v>
      </c>
    </row>
    <row r="2379" spans="1:22" ht="14.25" customHeight="1" x14ac:dyDescent="0.35">
      <c r="A2379" s="1">
        <v>1003704</v>
      </c>
      <c r="B2379" s="3">
        <v>45803</v>
      </c>
      <c r="C2379" s="3">
        <v>45812</v>
      </c>
      <c r="D2379" s="3">
        <v>45815</v>
      </c>
      <c r="E2379" s="1" t="s">
        <v>13</v>
      </c>
      <c r="F2379" s="1">
        <v>6</v>
      </c>
      <c r="G2379" s="1" t="s">
        <v>25</v>
      </c>
      <c r="H2379" s="1">
        <v>0</v>
      </c>
      <c r="I2379" s="1">
        <f t="shared" si="622"/>
        <v>0</v>
      </c>
      <c r="J2379" s="1" t="s">
        <v>15</v>
      </c>
      <c r="K2379" s="1">
        <v>3</v>
      </c>
      <c r="L2379" s="1" t="s">
        <v>16</v>
      </c>
      <c r="M2379" s="1" t="b">
        <v>0</v>
      </c>
      <c r="N2379" s="2" t="s">
        <v>17</v>
      </c>
      <c r="O2379">
        <f t="shared" si="623"/>
        <v>9</v>
      </c>
      <c r="P2379">
        <f t="shared" si="624"/>
        <v>3</v>
      </c>
      <c r="Q2379">
        <f>IF(G2379="B",VLOOKUP(F2379,room_rates!$A$2:$G$8,3,FALSE),IF(G2379="P",VLOOKUP(F2379,room_rates!$A$2:$G$8,6,FALSE),IF(G2379="M",VLOOKUP(F2379,room_rates!$A$2:$G$8,7,FALSE),"")))</f>
        <v>437.5</v>
      </c>
      <c r="R2379">
        <f t="shared" si="625"/>
        <v>0</v>
      </c>
      <c r="S2379">
        <f>IF(J2379="Online Travel Agency",VLOOKUP(F2379,room_rates!$A$2:$G$8,3,FALSE)*15%,0)</f>
        <v>0</v>
      </c>
      <c r="T2379">
        <f t="shared" si="626"/>
        <v>0</v>
      </c>
      <c r="U2379">
        <f t="shared" si="627"/>
        <v>3937.5</v>
      </c>
      <c r="V2379">
        <f t="shared" si="628"/>
        <v>9</v>
      </c>
    </row>
    <row r="2380" spans="1:22" ht="14.25" customHeight="1" x14ac:dyDescent="0.35">
      <c r="A2380" s="1">
        <v>1004014</v>
      </c>
      <c r="B2380" s="3">
        <v>45812</v>
      </c>
      <c r="C2380" s="3">
        <v>45812</v>
      </c>
      <c r="D2380" s="3">
        <v>45818</v>
      </c>
      <c r="E2380" s="1" t="s">
        <v>18</v>
      </c>
      <c r="F2380" s="1">
        <v>1</v>
      </c>
      <c r="G2380" s="1" t="s">
        <v>25</v>
      </c>
      <c r="H2380" s="1">
        <v>0</v>
      </c>
      <c r="I2380" s="1">
        <f t="shared" si="622"/>
        <v>0</v>
      </c>
      <c r="J2380" s="1" t="s">
        <v>20</v>
      </c>
      <c r="K2380" s="1">
        <v>1</v>
      </c>
      <c r="L2380" s="1" t="s">
        <v>19</v>
      </c>
      <c r="M2380" s="1" t="b">
        <v>1</v>
      </c>
      <c r="N2380" s="2" t="s">
        <v>17</v>
      </c>
      <c r="O2380">
        <f t="shared" si="623"/>
        <v>0</v>
      </c>
      <c r="P2380">
        <f t="shared" si="624"/>
        <v>6</v>
      </c>
      <c r="Q2380">
        <f>IF(G2380="B",VLOOKUP(F2380,room_rates!$A$2:$G$8,3,FALSE),IF(G2380="P",VLOOKUP(F2380,room_rates!$A$2:$G$8,6,FALSE),IF(G2380="M",VLOOKUP(F2380,room_rates!$A$2:$G$8,7,FALSE),"")))</f>
        <v>150</v>
      </c>
      <c r="R2380">
        <f t="shared" si="625"/>
        <v>0</v>
      </c>
      <c r="S2380">
        <f>IF(J2380="Online Travel Agency",VLOOKUP(F2380,room_rates!$A$2:$G$8,3,FALSE)*15%,0)</f>
        <v>0</v>
      </c>
      <c r="T2380">
        <f t="shared" si="626"/>
        <v>1.5</v>
      </c>
      <c r="U2380">
        <f t="shared" si="627"/>
        <v>891</v>
      </c>
      <c r="V2380">
        <f t="shared" si="628"/>
        <v>6</v>
      </c>
    </row>
    <row r="2381" spans="1:22" ht="14.25" customHeight="1" x14ac:dyDescent="0.35">
      <c r="A2381" s="1">
        <v>1004028</v>
      </c>
      <c r="B2381" s="3">
        <v>45801</v>
      </c>
      <c r="C2381" s="3">
        <v>45812</v>
      </c>
      <c r="D2381" s="3">
        <v>45813</v>
      </c>
      <c r="E2381" s="1" t="s">
        <v>21</v>
      </c>
      <c r="F2381" s="1">
        <v>5</v>
      </c>
      <c r="G2381" s="1" t="s">
        <v>25</v>
      </c>
      <c r="H2381" s="1">
        <v>0</v>
      </c>
      <c r="I2381" s="1">
        <f t="shared" si="622"/>
        <v>0</v>
      </c>
      <c r="J2381" s="1" t="s">
        <v>24</v>
      </c>
      <c r="K2381" s="1">
        <v>2</v>
      </c>
      <c r="L2381" s="1" t="s">
        <v>16</v>
      </c>
      <c r="M2381" s="1" t="b">
        <v>0</v>
      </c>
      <c r="N2381" s="2" t="s">
        <v>17</v>
      </c>
      <c r="O2381">
        <f t="shared" si="623"/>
        <v>11</v>
      </c>
      <c r="P2381">
        <f t="shared" si="624"/>
        <v>1</v>
      </c>
      <c r="Q2381">
        <f>IF(G2381="B",VLOOKUP(F2381,room_rates!$A$2:$G$8,3,FALSE),IF(G2381="P",VLOOKUP(F2381,room_rates!$A$2:$G$8,6,FALSE),IF(G2381="M",VLOOKUP(F2381,room_rates!$A$2:$G$8,7,FALSE),"")))</f>
        <v>300</v>
      </c>
      <c r="R2381">
        <f t="shared" si="625"/>
        <v>0</v>
      </c>
      <c r="S2381">
        <f>IF(J2381="Online Travel Agency",VLOOKUP(F2381,room_rates!$A$2:$G$8,3,FALSE)*15%,0)</f>
        <v>36</v>
      </c>
      <c r="T2381">
        <f t="shared" si="626"/>
        <v>0</v>
      </c>
      <c r="U2381">
        <f t="shared" si="627"/>
        <v>528</v>
      </c>
      <c r="V2381">
        <f t="shared" si="628"/>
        <v>2</v>
      </c>
    </row>
    <row r="2382" spans="1:22" ht="14.25" customHeight="1" x14ac:dyDescent="0.35">
      <c r="A2382" s="1">
        <v>1004144</v>
      </c>
      <c r="B2382" s="3">
        <v>45780</v>
      </c>
      <c r="C2382" s="3">
        <v>45812</v>
      </c>
      <c r="D2382" s="3">
        <v>45818</v>
      </c>
      <c r="E2382" s="1" t="s">
        <v>18</v>
      </c>
      <c r="F2382" s="1">
        <v>1</v>
      </c>
      <c r="G2382" s="1" t="s">
        <v>25</v>
      </c>
      <c r="H2382" s="1">
        <v>0</v>
      </c>
      <c r="I2382" s="1">
        <f t="shared" si="622"/>
        <v>0</v>
      </c>
      <c r="J2382" s="1" t="s">
        <v>15</v>
      </c>
      <c r="K2382" s="1">
        <v>1</v>
      </c>
      <c r="L2382" s="1" t="s">
        <v>16</v>
      </c>
      <c r="M2382" s="1" t="b">
        <v>1</v>
      </c>
      <c r="N2382" s="2" t="s">
        <v>17</v>
      </c>
      <c r="O2382">
        <f t="shared" si="623"/>
        <v>32</v>
      </c>
      <c r="P2382">
        <f t="shared" si="624"/>
        <v>6</v>
      </c>
      <c r="Q2382">
        <f>IF(G2382="B",VLOOKUP(F2382,room_rates!$A$2:$G$8,3,FALSE),IF(G2382="P",VLOOKUP(F2382,room_rates!$A$2:$G$8,6,FALSE),IF(G2382="M",VLOOKUP(F2382,room_rates!$A$2:$G$8,7,FALSE),"")))</f>
        <v>150</v>
      </c>
      <c r="R2382">
        <f t="shared" si="625"/>
        <v>0</v>
      </c>
      <c r="S2382">
        <f>IF(J2382="Online Travel Agency",VLOOKUP(F2382,room_rates!$A$2:$G$8,3,FALSE)*15%,0)</f>
        <v>0</v>
      </c>
      <c r="T2382">
        <f t="shared" si="626"/>
        <v>1.5</v>
      </c>
      <c r="U2382">
        <f t="shared" si="627"/>
        <v>891</v>
      </c>
      <c r="V2382">
        <f t="shared" si="628"/>
        <v>6</v>
      </c>
    </row>
    <row r="2383" spans="1:22" ht="14.25" customHeight="1" x14ac:dyDescent="0.35">
      <c r="A2383" s="1">
        <v>1004186</v>
      </c>
      <c r="B2383" s="3">
        <v>45804</v>
      </c>
      <c r="C2383" s="3">
        <v>45812</v>
      </c>
      <c r="D2383" s="3">
        <v>45813</v>
      </c>
      <c r="E2383" s="1" t="s">
        <v>13</v>
      </c>
      <c r="F2383" s="1">
        <v>6</v>
      </c>
      <c r="G2383" s="1" t="s">
        <v>25</v>
      </c>
      <c r="H2383" s="1">
        <v>0</v>
      </c>
      <c r="I2383" s="1">
        <f t="shared" si="622"/>
        <v>0</v>
      </c>
      <c r="J2383" s="1" t="s">
        <v>24</v>
      </c>
      <c r="K2383" s="1">
        <v>2</v>
      </c>
      <c r="L2383" s="1" t="s">
        <v>16</v>
      </c>
      <c r="M2383" s="1" t="b">
        <v>0</v>
      </c>
      <c r="N2383" s="2" t="s">
        <v>17</v>
      </c>
      <c r="O2383">
        <f t="shared" si="623"/>
        <v>8</v>
      </c>
      <c r="P2383">
        <f t="shared" si="624"/>
        <v>1</v>
      </c>
      <c r="Q2383">
        <f>IF(G2383="B",VLOOKUP(F2383,room_rates!$A$2:$G$8,3,FALSE),IF(G2383="P",VLOOKUP(F2383,room_rates!$A$2:$G$8,6,FALSE),IF(G2383="M",VLOOKUP(F2383,room_rates!$A$2:$G$8,7,FALSE),"")))</f>
        <v>437.5</v>
      </c>
      <c r="R2383">
        <f t="shared" si="625"/>
        <v>0</v>
      </c>
      <c r="S2383">
        <f>IF(J2383="Online Travel Agency",VLOOKUP(F2383,room_rates!$A$2:$G$8,3,FALSE)*15%,0)</f>
        <v>52.5</v>
      </c>
      <c r="T2383">
        <f t="shared" si="626"/>
        <v>0</v>
      </c>
      <c r="U2383">
        <f t="shared" si="627"/>
        <v>770</v>
      </c>
      <c r="V2383">
        <f t="shared" si="628"/>
        <v>2</v>
      </c>
    </row>
    <row r="2384" spans="1:22" ht="14.25" customHeight="1" x14ac:dyDescent="0.35">
      <c r="A2384" s="1">
        <v>1004189</v>
      </c>
      <c r="B2384" s="3">
        <v>45771</v>
      </c>
      <c r="C2384" s="3">
        <v>45812</v>
      </c>
      <c r="D2384" s="3">
        <v>45817</v>
      </c>
      <c r="E2384" s="1" t="s">
        <v>13</v>
      </c>
      <c r="F2384" s="1">
        <v>7</v>
      </c>
      <c r="G2384" s="1" t="s">
        <v>25</v>
      </c>
      <c r="H2384" s="1">
        <v>0</v>
      </c>
      <c r="I2384" s="1">
        <f t="shared" si="622"/>
        <v>0</v>
      </c>
      <c r="J2384" s="1" t="s">
        <v>15</v>
      </c>
      <c r="K2384" s="1">
        <v>2</v>
      </c>
      <c r="L2384" s="1" t="s">
        <v>19</v>
      </c>
      <c r="M2384" s="1" t="b">
        <v>0</v>
      </c>
      <c r="N2384" s="2" t="s">
        <v>17</v>
      </c>
      <c r="O2384">
        <f t="shared" si="623"/>
        <v>41</v>
      </c>
      <c r="P2384">
        <f t="shared" si="624"/>
        <v>5</v>
      </c>
      <c r="Q2384">
        <f>IF(G2384="B",VLOOKUP(F2384,room_rates!$A$2:$G$8,3,FALSE),IF(G2384="P",VLOOKUP(F2384,room_rates!$A$2:$G$8,6,FALSE),IF(G2384="M",VLOOKUP(F2384,room_rates!$A$2:$G$8,7,FALSE),"")))</f>
        <v>562.5</v>
      </c>
      <c r="R2384">
        <f t="shared" si="625"/>
        <v>0</v>
      </c>
      <c r="S2384">
        <f>IF(J2384="Online Travel Agency",VLOOKUP(F2384,room_rates!$A$2:$G$8,3,FALSE)*15%,0)</f>
        <v>0</v>
      </c>
      <c r="T2384">
        <f t="shared" si="626"/>
        <v>0</v>
      </c>
      <c r="U2384">
        <f t="shared" si="627"/>
        <v>5625</v>
      </c>
      <c r="V2384">
        <f t="shared" si="628"/>
        <v>10</v>
      </c>
    </row>
    <row r="2385" spans="1:22" ht="14.25" customHeight="1" x14ac:dyDescent="0.35">
      <c r="A2385" s="1">
        <v>1004239</v>
      </c>
      <c r="B2385" s="3">
        <v>45793</v>
      </c>
      <c r="C2385" s="3">
        <v>45812</v>
      </c>
      <c r="D2385" s="3">
        <v>45816</v>
      </c>
      <c r="E2385" s="1" t="s">
        <v>13</v>
      </c>
      <c r="F2385" s="1">
        <v>6</v>
      </c>
      <c r="G2385" s="1" t="s">
        <v>25</v>
      </c>
      <c r="H2385" s="1">
        <v>0</v>
      </c>
      <c r="I2385" s="1">
        <f t="shared" si="622"/>
        <v>0</v>
      </c>
      <c r="J2385" s="1" t="s">
        <v>15</v>
      </c>
      <c r="K2385" s="1">
        <v>1</v>
      </c>
      <c r="L2385" s="1" t="s">
        <v>16</v>
      </c>
      <c r="M2385" s="1" t="b">
        <v>0</v>
      </c>
      <c r="N2385" s="2" t="s">
        <v>17</v>
      </c>
      <c r="O2385">
        <f t="shared" si="623"/>
        <v>19</v>
      </c>
      <c r="P2385">
        <f t="shared" si="624"/>
        <v>4</v>
      </c>
      <c r="Q2385">
        <f>IF(G2385="B",VLOOKUP(F2385,room_rates!$A$2:$G$8,3,FALSE),IF(G2385="P",VLOOKUP(F2385,room_rates!$A$2:$G$8,6,FALSE),IF(G2385="M",VLOOKUP(F2385,room_rates!$A$2:$G$8,7,FALSE),"")))</f>
        <v>437.5</v>
      </c>
      <c r="R2385">
        <f t="shared" si="625"/>
        <v>0</v>
      </c>
      <c r="S2385">
        <f>IF(J2385="Online Travel Agency",VLOOKUP(F2385,room_rates!$A$2:$G$8,3,FALSE)*15%,0)</f>
        <v>0</v>
      </c>
      <c r="T2385">
        <f t="shared" si="626"/>
        <v>0</v>
      </c>
      <c r="U2385">
        <f t="shared" si="627"/>
        <v>1750</v>
      </c>
      <c r="V2385">
        <f t="shared" si="628"/>
        <v>4</v>
      </c>
    </row>
    <row r="2386" spans="1:22" ht="14.25" customHeight="1" x14ac:dyDescent="0.35">
      <c r="A2386" s="1">
        <v>1004240</v>
      </c>
      <c r="B2386" s="3">
        <v>45812</v>
      </c>
      <c r="C2386" s="3">
        <v>45812</v>
      </c>
      <c r="D2386" s="3">
        <v>45813</v>
      </c>
      <c r="E2386" s="1" t="s">
        <v>18</v>
      </c>
      <c r="F2386" s="1">
        <v>1</v>
      </c>
      <c r="G2386" s="1" t="s">
        <v>25</v>
      </c>
      <c r="H2386" s="1">
        <v>0</v>
      </c>
      <c r="I2386" s="1">
        <f t="shared" si="622"/>
        <v>0</v>
      </c>
      <c r="J2386" s="1" t="s">
        <v>20</v>
      </c>
      <c r="K2386" s="1">
        <v>2</v>
      </c>
      <c r="L2386" s="1" t="s">
        <v>19</v>
      </c>
      <c r="M2386" s="1" t="b">
        <v>0</v>
      </c>
      <c r="N2386" s="2" t="s">
        <v>17</v>
      </c>
      <c r="O2386">
        <f t="shared" si="623"/>
        <v>0</v>
      </c>
      <c r="P2386">
        <f t="shared" si="624"/>
        <v>1</v>
      </c>
      <c r="Q2386">
        <f>IF(G2386="B",VLOOKUP(F2386,room_rates!$A$2:$G$8,3,FALSE),IF(G2386="P",VLOOKUP(F2386,room_rates!$A$2:$G$8,6,FALSE),IF(G2386="M",VLOOKUP(F2386,room_rates!$A$2:$G$8,7,FALSE),"")))</f>
        <v>150</v>
      </c>
      <c r="R2386">
        <f t="shared" si="625"/>
        <v>0</v>
      </c>
      <c r="S2386">
        <f>IF(J2386="Online Travel Agency",VLOOKUP(F2386,room_rates!$A$2:$G$8,3,FALSE)*15%,0)</f>
        <v>0</v>
      </c>
      <c r="T2386">
        <f t="shared" si="626"/>
        <v>0</v>
      </c>
      <c r="U2386">
        <f t="shared" si="627"/>
        <v>300</v>
      </c>
      <c r="V2386">
        <f t="shared" si="628"/>
        <v>2</v>
      </c>
    </row>
    <row r="2387" spans="1:22" ht="14.25" customHeight="1" x14ac:dyDescent="0.35">
      <c r="A2387" s="1">
        <v>1004389</v>
      </c>
      <c r="B2387" s="3">
        <v>45803</v>
      </c>
      <c r="C2387" s="3">
        <v>45812</v>
      </c>
      <c r="D2387" s="3">
        <v>45817</v>
      </c>
      <c r="E2387" s="1" t="s">
        <v>18</v>
      </c>
      <c r="F2387" s="1">
        <v>2</v>
      </c>
      <c r="G2387" s="1" t="s">
        <v>25</v>
      </c>
      <c r="H2387" s="1">
        <v>0</v>
      </c>
      <c r="I2387" s="1">
        <f t="shared" si="622"/>
        <v>0</v>
      </c>
      <c r="J2387" s="1" t="s">
        <v>15</v>
      </c>
      <c r="K2387" s="1">
        <v>2</v>
      </c>
      <c r="L2387" s="1" t="s">
        <v>19</v>
      </c>
      <c r="M2387" s="1" t="b">
        <v>1</v>
      </c>
      <c r="N2387" s="2" t="s">
        <v>17</v>
      </c>
      <c r="O2387">
        <f t="shared" si="623"/>
        <v>9</v>
      </c>
      <c r="P2387">
        <f t="shared" si="624"/>
        <v>5</v>
      </c>
      <c r="Q2387">
        <f>IF(G2387="B",VLOOKUP(F2387,room_rates!$A$2:$G$8,3,FALSE),IF(G2387="P",VLOOKUP(F2387,room_rates!$A$2:$G$8,6,FALSE),IF(G2387="M",VLOOKUP(F2387,room_rates!$A$2:$G$8,7,FALSE),"")))</f>
        <v>175</v>
      </c>
      <c r="R2387">
        <f t="shared" si="625"/>
        <v>0</v>
      </c>
      <c r="S2387">
        <f>IF(J2387="Online Travel Agency",VLOOKUP(F2387,room_rates!$A$2:$G$8,3,FALSE)*15%,0)</f>
        <v>0</v>
      </c>
      <c r="T2387">
        <f t="shared" si="626"/>
        <v>1.75</v>
      </c>
      <c r="U2387">
        <f t="shared" si="627"/>
        <v>1732.5</v>
      </c>
      <c r="V2387">
        <f t="shared" si="628"/>
        <v>10</v>
      </c>
    </row>
    <row r="2388" spans="1:22" ht="14.25" customHeight="1" x14ac:dyDescent="0.35">
      <c r="A2388" s="1">
        <v>1004440</v>
      </c>
      <c r="B2388" s="3">
        <v>45793</v>
      </c>
      <c r="C2388" s="3">
        <v>45812</v>
      </c>
      <c r="D2388" s="3">
        <v>45819</v>
      </c>
      <c r="E2388" s="1" t="s">
        <v>21</v>
      </c>
      <c r="F2388" s="1">
        <v>3</v>
      </c>
      <c r="G2388" s="1" t="s">
        <v>25</v>
      </c>
      <c r="H2388" s="1">
        <v>0</v>
      </c>
      <c r="I2388" s="1">
        <f t="shared" si="622"/>
        <v>0</v>
      </c>
      <c r="J2388" s="1" t="s">
        <v>24</v>
      </c>
      <c r="K2388" s="1">
        <v>3</v>
      </c>
      <c r="L2388" s="1" t="s">
        <v>16</v>
      </c>
      <c r="M2388" s="1" t="b">
        <v>0</v>
      </c>
      <c r="N2388" s="2" t="s">
        <v>17</v>
      </c>
      <c r="O2388">
        <f t="shared" si="623"/>
        <v>19</v>
      </c>
      <c r="P2388">
        <f t="shared" si="624"/>
        <v>7</v>
      </c>
      <c r="Q2388">
        <f>IF(G2388="B",VLOOKUP(F2388,room_rates!$A$2:$G$8,3,FALSE),IF(G2388="P",VLOOKUP(F2388,room_rates!$A$2:$G$8,6,FALSE),IF(G2388="M",VLOOKUP(F2388,room_rates!$A$2:$G$8,7,FALSE),"")))</f>
        <v>275</v>
      </c>
      <c r="R2388">
        <f t="shared" si="625"/>
        <v>0</v>
      </c>
      <c r="S2388">
        <f>IF(J2388="Online Travel Agency",VLOOKUP(F2388,room_rates!$A$2:$G$8,3,FALSE)*15%,0)</f>
        <v>33</v>
      </c>
      <c r="T2388">
        <f t="shared" si="626"/>
        <v>0</v>
      </c>
      <c r="U2388">
        <f t="shared" si="627"/>
        <v>5082</v>
      </c>
      <c r="V2388">
        <f t="shared" si="628"/>
        <v>21</v>
      </c>
    </row>
    <row r="2389" spans="1:22" ht="14.25" customHeight="1" x14ac:dyDescent="0.35">
      <c r="A2389" s="1">
        <v>1004584</v>
      </c>
      <c r="B2389" s="3">
        <v>45812</v>
      </c>
      <c r="C2389" s="3">
        <v>45812</v>
      </c>
      <c r="D2389" s="3">
        <v>45813</v>
      </c>
      <c r="E2389" s="1" t="s">
        <v>18</v>
      </c>
      <c r="F2389" s="1">
        <v>1</v>
      </c>
      <c r="G2389" s="1" t="s">
        <v>25</v>
      </c>
      <c r="H2389" s="1">
        <v>0</v>
      </c>
      <c r="I2389" s="1">
        <f t="shared" si="622"/>
        <v>0</v>
      </c>
      <c r="J2389" s="1" t="s">
        <v>20</v>
      </c>
      <c r="K2389" s="1">
        <v>1</v>
      </c>
      <c r="L2389" s="1" t="s">
        <v>19</v>
      </c>
      <c r="M2389" s="1" t="b">
        <v>0</v>
      </c>
      <c r="N2389" s="2" t="s">
        <v>17</v>
      </c>
      <c r="O2389">
        <f t="shared" si="623"/>
        <v>0</v>
      </c>
      <c r="P2389">
        <f t="shared" si="624"/>
        <v>1</v>
      </c>
      <c r="Q2389">
        <f>IF(G2389="B",VLOOKUP(F2389,room_rates!$A$2:$G$8,3,FALSE),IF(G2389="P",VLOOKUP(F2389,room_rates!$A$2:$G$8,6,FALSE),IF(G2389="M",VLOOKUP(F2389,room_rates!$A$2:$G$8,7,FALSE),"")))</f>
        <v>150</v>
      </c>
      <c r="R2389">
        <f t="shared" si="625"/>
        <v>0</v>
      </c>
      <c r="S2389">
        <f>IF(J2389="Online Travel Agency",VLOOKUP(F2389,room_rates!$A$2:$G$8,3,FALSE)*15%,0)</f>
        <v>0</v>
      </c>
      <c r="T2389">
        <f t="shared" si="626"/>
        <v>0</v>
      </c>
      <c r="U2389">
        <f t="shared" si="627"/>
        <v>150</v>
      </c>
      <c r="V2389">
        <f t="shared" si="628"/>
        <v>1</v>
      </c>
    </row>
    <row r="2390" spans="1:22" ht="14.25" customHeight="1" x14ac:dyDescent="0.35">
      <c r="A2390" s="1">
        <v>1004590</v>
      </c>
      <c r="B2390" s="3">
        <v>45802</v>
      </c>
      <c r="C2390" s="3">
        <v>45812</v>
      </c>
      <c r="D2390" s="3">
        <v>45814</v>
      </c>
      <c r="E2390" s="1" t="s">
        <v>18</v>
      </c>
      <c r="F2390" s="1">
        <v>2</v>
      </c>
      <c r="G2390" s="1" t="s">
        <v>25</v>
      </c>
      <c r="H2390" s="1">
        <v>0</v>
      </c>
      <c r="I2390" s="1">
        <f t="shared" si="622"/>
        <v>0</v>
      </c>
      <c r="J2390" s="1" t="s">
        <v>15</v>
      </c>
      <c r="K2390" s="1">
        <v>1</v>
      </c>
      <c r="L2390" s="1" t="s">
        <v>19</v>
      </c>
      <c r="M2390" s="1" t="b">
        <v>0</v>
      </c>
      <c r="N2390" s="2" t="s">
        <v>17</v>
      </c>
      <c r="O2390">
        <f t="shared" si="623"/>
        <v>10</v>
      </c>
      <c r="P2390">
        <f t="shared" si="624"/>
        <v>2</v>
      </c>
      <c r="Q2390">
        <f>IF(G2390="B",VLOOKUP(F2390,room_rates!$A$2:$G$8,3,FALSE),IF(G2390="P",VLOOKUP(F2390,room_rates!$A$2:$G$8,6,FALSE),IF(G2390="M",VLOOKUP(F2390,room_rates!$A$2:$G$8,7,FALSE),"")))</f>
        <v>175</v>
      </c>
      <c r="R2390">
        <f t="shared" si="625"/>
        <v>0</v>
      </c>
      <c r="S2390">
        <f>IF(J2390="Online Travel Agency",VLOOKUP(F2390,room_rates!$A$2:$G$8,3,FALSE)*15%,0)</f>
        <v>0</v>
      </c>
      <c r="T2390">
        <f t="shared" si="626"/>
        <v>0</v>
      </c>
      <c r="U2390">
        <f t="shared" si="627"/>
        <v>350</v>
      </c>
      <c r="V2390">
        <f t="shared" si="628"/>
        <v>2</v>
      </c>
    </row>
    <row r="2391" spans="1:22" ht="14.25" customHeight="1" x14ac:dyDescent="0.35">
      <c r="A2391" s="1">
        <v>1004678</v>
      </c>
      <c r="B2391" s="3">
        <v>45801</v>
      </c>
      <c r="C2391" s="3">
        <v>45812</v>
      </c>
      <c r="D2391" s="3">
        <v>45817</v>
      </c>
      <c r="E2391" s="1" t="s">
        <v>18</v>
      </c>
      <c r="F2391" s="1">
        <v>1</v>
      </c>
      <c r="G2391" s="1" t="s">
        <v>25</v>
      </c>
      <c r="H2391" s="1">
        <v>0</v>
      </c>
      <c r="I2391" s="1">
        <f t="shared" si="622"/>
        <v>0</v>
      </c>
      <c r="J2391" s="1" t="s">
        <v>24</v>
      </c>
      <c r="K2391" s="1">
        <v>1</v>
      </c>
      <c r="L2391" s="1" t="s">
        <v>19</v>
      </c>
      <c r="M2391" s="1" t="b">
        <v>0</v>
      </c>
      <c r="N2391" s="2" t="s">
        <v>17</v>
      </c>
      <c r="O2391">
        <f t="shared" si="623"/>
        <v>11</v>
      </c>
      <c r="P2391">
        <f t="shared" si="624"/>
        <v>5</v>
      </c>
      <c r="Q2391">
        <f>IF(G2391="B",VLOOKUP(F2391,room_rates!$A$2:$G$8,3,FALSE),IF(G2391="P",VLOOKUP(F2391,room_rates!$A$2:$G$8,6,FALSE),IF(G2391="M",VLOOKUP(F2391,room_rates!$A$2:$G$8,7,FALSE),"")))</f>
        <v>150</v>
      </c>
      <c r="R2391">
        <f t="shared" si="625"/>
        <v>0</v>
      </c>
      <c r="S2391">
        <f>IF(J2391="Online Travel Agency",VLOOKUP(F2391,room_rates!$A$2:$G$8,3,FALSE)*15%,0)</f>
        <v>18</v>
      </c>
      <c r="T2391">
        <f t="shared" si="626"/>
        <v>0</v>
      </c>
      <c r="U2391">
        <f t="shared" si="627"/>
        <v>660</v>
      </c>
      <c r="V2391">
        <f t="shared" si="628"/>
        <v>5</v>
      </c>
    </row>
    <row r="2392" spans="1:22" ht="14.25" customHeight="1" x14ac:dyDescent="0.35">
      <c r="A2392" s="1">
        <v>1004787</v>
      </c>
      <c r="B2392" s="3">
        <v>45803</v>
      </c>
      <c r="C2392" s="3">
        <v>45812</v>
      </c>
      <c r="D2392" s="3">
        <v>45814</v>
      </c>
      <c r="E2392" s="1" t="s">
        <v>18</v>
      </c>
      <c r="F2392" s="1">
        <v>1</v>
      </c>
      <c r="G2392" s="1" t="s">
        <v>25</v>
      </c>
      <c r="H2392" s="1">
        <v>0</v>
      </c>
      <c r="I2392" s="1">
        <f t="shared" si="622"/>
        <v>0</v>
      </c>
      <c r="J2392" s="1" t="s">
        <v>24</v>
      </c>
      <c r="K2392" s="1">
        <v>3</v>
      </c>
      <c r="L2392" s="1" t="s">
        <v>16</v>
      </c>
      <c r="M2392" s="1" t="b">
        <v>0</v>
      </c>
      <c r="N2392" s="2" t="s">
        <v>17</v>
      </c>
      <c r="O2392">
        <f t="shared" si="623"/>
        <v>9</v>
      </c>
      <c r="P2392">
        <f t="shared" si="624"/>
        <v>2</v>
      </c>
      <c r="Q2392">
        <f>IF(G2392="B",VLOOKUP(F2392,room_rates!$A$2:$G$8,3,FALSE),IF(G2392="P",VLOOKUP(F2392,room_rates!$A$2:$G$8,6,FALSE),IF(G2392="M",VLOOKUP(F2392,room_rates!$A$2:$G$8,7,FALSE),"")))</f>
        <v>150</v>
      </c>
      <c r="R2392">
        <f t="shared" si="625"/>
        <v>0</v>
      </c>
      <c r="S2392">
        <f>IF(J2392="Online Travel Agency",VLOOKUP(F2392,room_rates!$A$2:$G$8,3,FALSE)*15%,0)</f>
        <v>18</v>
      </c>
      <c r="T2392">
        <f t="shared" si="626"/>
        <v>0</v>
      </c>
      <c r="U2392">
        <f t="shared" si="627"/>
        <v>792</v>
      </c>
      <c r="V2392">
        <f t="shared" si="628"/>
        <v>6</v>
      </c>
    </row>
    <row r="2393" spans="1:22" ht="14.25" customHeight="1" x14ac:dyDescent="0.35">
      <c r="A2393" s="1">
        <v>1004977</v>
      </c>
      <c r="B2393" s="3">
        <v>45797</v>
      </c>
      <c r="C2393" s="3">
        <v>45812</v>
      </c>
      <c r="D2393" s="3">
        <v>45818</v>
      </c>
      <c r="E2393" s="1" t="s">
        <v>21</v>
      </c>
      <c r="F2393" s="1">
        <v>3</v>
      </c>
      <c r="G2393" s="1" t="s">
        <v>25</v>
      </c>
      <c r="H2393" s="1">
        <v>0</v>
      </c>
      <c r="I2393" s="1">
        <f t="shared" si="622"/>
        <v>0</v>
      </c>
      <c r="J2393" s="1" t="s">
        <v>24</v>
      </c>
      <c r="K2393" s="1">
        <v>1</v>
      </c>
      <c r="L2393" s="1" t="s">
        <v>19</v>
      </c>
      <c r="M2393" s="1" t="b">
        <v>0</v>
      </c>
      <c r="N2393" s="2" t="s">
        <v>17</v>
      </c>
      <c r="O2393">
        <f t="shared" si="623"/>
        <v>15</v>
      </c>
      <c r="P2393">
        <f t="shared" si="624"/>
        <v>6</v>
      </c>
      <c r="Q2393">
        <f>IF(G2393="B",VLOOKUP(F2393,room_rates!$A$2:$G$8,3,FALSE),IF(G2393="P",VLOOKUP(F2393,room_rates!$A$2:$G$8,6,FALSE),IF(G2393="M",VLOOKUP(F2393,room_rates!$A$2:$G$8,7,FALSE),"")))</f>
        <v>275</v>
      </c>
      <c r="R2393">
        <f t="shared" si="625"/>
        <v>0</v>
      </c>
      <c r="S2393">
        <f>IF(J2393="Online Travel Agency",VLOOKUP(F2393,room_rates!$A$2:$G$8,3,FALSE)*15%,0)</f>
        <v>33</v>
      </c>
      <c r="T2393">
        <f t="shared" si="626"/>
        <v>0</v>
      </c>
      <c r="U2393">
        <f t="shared" si="627"/>
        <v>1452</v>
      </c>
      <c r="V2393">
        <f t="shared" si="628"/>
        <v>6</v>
      </c>
    </row>
    <row r="2394" spans="1:22" ht="14.25" customHeight="1" x14ac:dyDescent="0.35">
      <c r="A2394" s="1">
        <v>1005045</v>
      </c>
      <c r="B2394" s="3">
        <v>45800</v>
      </c>
      <c r="C2394" s="3">
        <v>45812</v>
      </c>
      <c r="D2394" s="3">
        <v>45819</v>
      </c>
      <c r="E2394" s="1" t="s">
        <v>21</v>
      </c>
      <c r="F2394" s="1">
        <v>3</v>
      </c>
      <c r="G2394" s="1" t="s">
        <v>25</v>
      </c>
      <c r="H2394" s="1">
        <v>0</v>
      </c>
      <c r="I2394" s="1">
        <f t="shared" si="622"/>
        <v>0</v>
      </c>
      <c r="J2394" s="1" t="s">
        <v>24</v>
      </c>
      <c r="K2394" s="1">
        <v>1</v>
      </c>
      <c r="L2394" s="1" t="s">
        <v>19</v>
      </c>
      <c r="M2394" s="1" t="b">
        <v>0</v>
      </c>
      <c r="N2394" s="2" t="s">
        <v>17</v>
      </c>
      <c r="O2394">
        <f t="shared" si="623"/>
        <v>12</v>
      </c>
      <c r="P2394">
        <f t="shared" si="624"/>
        <v>7</v>
      </c>
      <c r="Q2394">
        <f>IF(G2394="B",VLOOKUP(F2394,room_rates!$A$2:$G$8,3,FALSE),IF(G2394="P",VLOOKUP(F2394,room_rates!$A$2:$G$8,6,FALSE),IF(G2394="M",VLOOKUP(F2394,room_rates!$A$2:$G$8,7,FALSE),"")))</f>
        <v>275</v>
      </c>
      <c r="R2394">
        <f t="shared" si="625"/>
        <v>0</v>
      </c>
      <c r="S2394">
        <f>IF(J2394="Online Travel Agency",VLOOKUP(F2394,room_rates!$A$2:$G$8,3,FALSE)*15%,0)</f>
        <v>33</v>
      </c>
      <c r="T2394">
        <f t="shared" si="626"/>
        <v>0</v>
      </c>
      <c r="U2394">
        <f t="shared" si="627"/>
        <v>1694</v>
      </c>
      <c r="V2394">
        <f t="shared" si="628"/>
        <v>7</v>
      </c>
    </row>
    <row r="2395" spans="1:22" ht="14.25" customHeight="1" x14ac:dyDescent="0.35">
      <c r="A2395" s="1">
        <v>1005379</v>
      </c>
      <c r="B2395" s="3">
        <v>45792</v>
      </c>
      <c r="C2395" s="3">
        <v>45812</v>
      </c>
      <c r="D2395" s="3">
        <v>45814</v>
      </c>
      <c r="E2395" s="1" t="s">
        <v>21</v>
      </c>
      <c r="F2395" s="1">
        <v>3</v>
      </c>
      <c r="G2395" s="1" t="s">
        <v>25</v>
      </c>
      <c r="H2395" s="1">
        <v>0</v>
      </c>
      <c r="I2395" s="1">
        <f t="shared" ref="I2395:I2458" si="629">H2395/100</f>
        <v>0</v>
      </c>
      <c r="J2395" s="1" t="s">
        <v>24</v>
      </c>
      <c r="K2395" s="1">
        <v>2</v>
      </c>
      <c r="L2395" s="1" t="s">
        <v>19</v>
      </c>
      <c r="M2395" s="1" t="b">
        <v>1</v>
      </c>
      <c r="N2395" s="2" t="s">
        <v>17</v>
      </c>
      <c r="O2395">
        <f t="shared" ref="O2395:O2458" si="630">C2395-B2395</f>
        <v>20</v>
      </c>
      <c r="P2395">
        <f t="shared" ref="P2395:P2458" si="631">D2395-C2395</f>
        <v>2</v>
      </c>
      <c r="Q2395">
        <f>IF(G2395="B",VLOOKUP(F2395,room_rates!$A$2:$G$8,3,FALSE),IF(G2395="P",VLOOKUP(F2395,room_rates!$A$2:$G$8,6,FALSE),IF(G2395="M",VLOOKUP(F2395,room_rates!$A$2:$G$8,7,FALSE),"")))</f>
        <v>275</v>
      </c>
      <c r="R2395">
        <f t="shared" ref="R2395:R2458" si="632">Q2395*(H2395/100)</f>
        <v>0</v>
      </c>
      <c r="S2395">
        <f>IF(J2395="Online Travel Agency",VLOOKUP(F2395,room_rates!$A$2:$G$8,3,FALSE)*15%,0)</f>
        <v>33</v>
      </c>
      <c r="T2395">
        <f t="shared" ref="T2395:T2458" si="633">IF(M2395=TRUE, Q2395*1%,0)</f>
        <v>2.75</v>
      </c>
      <c r="U2395">
        <f t="shared" ref="U2395:U2458" si="634">(Q2395-R2395-S2395-T2395)*V2395</f>
        <v>957</v>
      </c>
      <c r="V2395">
        <f t="shared" ref="V2395:V2458" si="635">K2395*P2395</f>
        <v>4</v>
      </c>
    </row>
    <row r="2396" spans="1:22" ht="14.25" customHeight="1" x14ac:dyDescent="0.35">
      <c r="A2396" s="1">
        <v>1005482</v>
      </c>
      <c r="B2396" s="3">
        <v>45812</v>
      </c>
      <c r="C2396" s="3">
        <v>45812</v>
      </c>
      <c r="D2396" s="3">
        <v>45818</v>
      </c>
      <c r="E2396" s="1" t="s">
        <v>18</v>
      </c>
      <c r="F2396" s="1">
        <v>1</v>
      </c>
      <c r="G2396" s="1" t="s">
        <v>25</v>
      </c>
      <c r="H2396" s="1">
        <v>0</v>
      </c>
      <c r="I2396" s="1">
        <f t="shared" si="629"/>
        <v>0</v>
      </c>
      <c r="J2396" s="1" t="s">
        <v>20</v>
      </c>
      <c r="K2396" s="1">
        <v>3</v>
      </c>
      <c r="L2396" s="1" t="s">
        <v>16</v>
      </c>
      <c r="M2396" s="1" t="b">
        <v>0</v>
      </c>
      <c r="N2396" s="2" t="s">
        <v>17</v>
      </c>
      <c r="O2396">
        <f t="shared" si="630"/>
        <v>0</v>
      </c>
      <c r="P2396">
        <f t="shared" si="631"/>
        <v>6</v>
      </c>
      <c r="Q2396">
        <f>IF(G2396="B",VLOOKUP(F2396,room_rates!$A$2:$G$8,3,FALSE),IF(G2396="P",VLOOKUP(F2396,room_rates!$A$2:$G$8,6,FALSE),IF(G2396="M",VLOOKUP(F2396,room_rates!$A$2:$G$8,7,FALSE),"")))</f>
        <v>150</v>
      </c>
      <c r="R2396">
        <f t="shared" si="632"/>
        <v>0</v>
      </c>
      <c r="S2396">
        <f>IF(J2396="Online Travel Agency",VLOOKUP(F2396,room_rates!$A$2:$G$8,3,FALSE)*15%,0)</f>
        <v>0</v>
      </c>
      <c r="T2396">
        <f t="shared" si="633"/>
        <v>0</v>
      </c>
      <c r="U2396">
        <f t="shared" si="634"/>
        <v>2700</v>
      </c>
      <c r="V2396">
        <f t="shared" si="635"/>
        <v>18</v>
      </c>
    </row>
    <row r="2397" spans="1:22" ht="14.25" customHeight="1" x14ac:dyDescent="0.35">
      <c r="A2397" s="1">
        <v>1005574</v>
      </c>
      <c r="B2397" s="3">
        <v>45774</v>
      </c>
      <c r="C2397" s="3">
        <v>45812</v>
      </c>
      <c r="D2397" s="3">
        <v>45817</v>
      </c>
      <c r="E2397" s="1" t="s">
        <v>21</v>
      </c>
      <c r="F2397" s="1">
        <v>4</v>
      </c>
      <c r="G2397" s="1" t="s">
        <v>25</v>
      </c>
      <c r="H2397" s="1">
        <v>0</v>
      </c>
      <c r="I2397" s="1">
        <f t="shared" si="629"/>
        <v>0</v>
      </c>
      <c r="J2397" s="1" t="s">
        <v>15</v>
      </c>
      <c r="K2397" s="1">
        <v>1</v>
      </c>
      <c r="L2397" s="1" t="s">
        <v>19</v>
      </c>
      <c r="M2397" s="1" t="b">
        <v>0</v>
      </c>
      <c r="N2397" s="2" t="s">
        <v>17</v>
      </c>
      <c r="O2397">
        <f t="shared" si="630"/>
        <v>38</v>
      </c>
      <c r="P2397">
        <f t="shared" si="631"/>
        <v>5</v>
      </c>
      <c r="Q2397">
        <f>IF(G2397="B",VLOOKUP(F2397,room_rates!$A$2:$G$8,3,FALSE),IF(G2397="P",VLOOKUP(F2397,room_rates!$A$2:$G$8,6,FALSE),IF(G2397="M",VLOOKUP(F2397,room_rates!$A$2:$G$8,7,FALSE),"")))</f>
        <v>287.5</v>
      </c>
      <c r="R2397">
        <f t="shared" si="632"/>
        <v>0</v>
      </c>
      <c r="S2397">
        <f>IF(J2397="Online Travel Agency",VLOOKUP(F2397,room_rates!$A$2:$G$8,3,FALSE)*15%,0)</f>
        <v>0</v>
      </c>
      <c r="T2397">
        <f t="shared" si="633"/>
        <v>0</v>
      </c>
      <c r="U2397">
        <f t="shared" si="634"/>
        <v>1437.5</v>
      </c>
      <c r="V2397">
        <f t="shared" si="635"/>
        <v>5</v>
      </c>
    </row>
    <row r="2398" spans="1:22" ht="14.25" customHeight="1" x14ac:dyDescent="0.35">
      <c r="A2398" s="1">
        <v>1005865</v>
      </c>
      <c r="B2398" s="3">
        <v>45796</v>
      </c>
      <c r="C2398" s="3">
        <v>45812</v>
      </c>
      <c r="D2398" s="3">
        <v>45814</v>
      </c>
      <c r="E2398" s="1" t="s">
        <v>18</v>
      </c>
      <c r="F2398" s="1">
        <v>2</v>
      </c>
      <c r="G2398" s="1" t="s">
        <v>25</v>
      </c>
      <c r="H2398" s="1">
        <v>0</v>
      </c>
      <c r="I2398" s="1">
        <f t="shared" si="629"/>
        <v>0</v>
      </c>
      <c r="J2398" s="1" t="s">
        <v>15</v>
      </c>
      <c r="K2398" s="1">
        <v>3</v>
      </c>
      <c r="L2398" s="1" t="s">
        <v>16</v>
      </c>
      <c r="M2398" s="1" t="b">
        <v>0</v>
      </c>
      <c r="N2398" s="2" t="s">
        <v>17</v>
      </c>
      <c r="O2398">
        <f t="shared" si="630"/>
        <v>16</v>
      </c>
      <c r="P2398">
        <f t="shared" si="631"/>
        <v>2</v>
      </c>
      <c r="Q2398">
        <f>IF(G2398="B",VLOOKUP(F2398,room_rates!$A$2:$G$8,3,FALSE),IF(G2398="P",VLOOKUP(F2398,room_rates!$A$2:$G$8,6,FALSE),IF(G2398="M",VLOOKUP(F2398,room_rates!$A$2:$G$8,7,FALSE),"")))</f>
        <v>175</v>
      </c>
      <c r="R2398">
        <f t="shared" si="632"/>
        <v>0</v>
      </c>
      <c r="S2398">
        <f>IF(J2398="Online Travel Agency",VLOOKUP(F2398,room_rates!$A$2:$G$8,3,FALSE)*15%,0)</f>
        <v>0</v>
      </c>
      <c r="T2398">
        <f t="shared" si="633"/>
        <v>0</v>
      </c>
      <c r="U2398">
        <f t="shared" si="634"/>
        <v>1050</v>
      </c>
      <c r="V2398">
        <f t="shared" si="635"/>
        <v>6</v>
      </c>
    </row>
    <row r="2399" spans="1:22" ht="14.25" customHeight="1" x14ac:dyDescent="0.35">
      <c r="A2399" s="1">
        <v>1002543</v>
      </c>
      <c r="B2399" s="3">
        <v>45813</v>
      </c>
      <c r="C2399" s="3">
        <v>45813</v>
      </c>
      <c r="D2399" s="3">
        <v>45820</v>
      </c>
      <c r="E2399" s="1" t="s">
        <v>21</v>
      </c>
      <c r="F2399" s="1">
        <v>4</v>
      </c>
      <c r="G2399" s="1" t="s">
        <v>25</v>
      </c>
      <c r="H2399" s="1">
        <v>0</v>
      </c>
      <c r="I2399" s="1">
        <f t="shared" si="629"/>
        <v>0</v>
      </c>
      <c r="J2399" s="1" t="s">
        <v>20</v>
      </c>
      <c r="K2399" s="1">
        <v>2</v>
      </c>
      <c r="L2399" s="1" t="s">
        <v>19</v>
      </c>
      <c r="M2399" s="1" t="b">
        <v>1</v>
      </c>
      <c r="N2399" s="2" t="s">
        <v>17</v>
      </c>
      <c r="O2399">
        <f t="shared" si="630"/>
        <v>0</v>
      </c>
      <c r="P2399">
        <f t="shared" si="631"/>
        <v>7</v>
      </c>
      <c r="Q2399">
        <f>IF(G2399="B",VLOOKUP(F2399,room_rates!$A$2:$G$8,3,FALSE),IF(G2399="P",VLOOKUP(F2399,room_rates!$A$2:$G$8,6,FALSE),IF(G2399="M",VLOOKUP(F2399,room_rates!$A$2:$G$8,7,FALSE),"")))</f>
        <v>287.5</v>
      </c>
      <c r="R2399">
        <f t="shared" si="632"/>
        <v>0</v>
      </c>
      <c r="S2399">
        <f>IF(J2399="Online Travel Agency",VLOOKUP(F2399,room_rates!$A$2:$G$8,3,FALSE)*15%,0)</f>
        <v>0</v>
      </c>
      <c r="T2399">
        <f t="shared" si="633"/>
        <v>2.875</v>
      </c>
      <c r="U2399">
        <f t="shared" si="634"/>
        <v>3984.75</v>
      </c>
      <c r="V2399">
        <f t="shared" si="635"/>
        <v>14</v>
      </c>
    </row>
    <row r="2400" spans="1:22" ht="14.25" customHeight="1" x14ac:dyDescent="0.35">
      <c r="A2400" s="1">
        <v>1002566</v>
      </c>
      <c r="B2400" s="3">
        <v>45806</v>
      </c>
      <c r="C2400" s="3">
        <v>45813</v>
      </c>
      <c r="D2400" s="3">
        <v>45820</v>
      </c>
      <c r="E2400" s="1" t="s">
        <v>13</v>
      </c>
      <c r="F2400" s="1">
        <v>6</v>
      </c>
      <c r="G2400" s="1" t="s">
        <v>25</v>
      </c>
      <c r="H2400" s="1">
        <v>0</v>
      </c>
      <c r="I2400" s="1">
        <f t="shared" si="629"/>
        <v>0</v>
      </c>
      <c r="J2400" s="1" t="s">
        <v>24</v>
      </c>
      <c r="K2400" s="1">
        <v>1</v>
      </c>
      <c r="L2400" s="1" t="s">
        <v>16</v>
      </c>
      <c r="M2400" s="1" t="b">
        <v>0</v>
      </c>
      <c r="N2400" s="2" t="s">
        <v>17</v>
      </c>
      <c r="O2400">
        <f t="shared" si="630"/>
        <v>7</v>
      </c>
      <c r="P2400">
        <f t="shared" si="631"/>
        <v>7</v>
      </c>
      <c r="Q2400">
        <f>IF(G2400="B",VLOOKUP(F2400,room_rates!$A$2:$G$8,3,FALSE),IF(G2400="P",VLOOKUP(F2400,room_rates!$A$2:$G$8,6,FALSE),IF(G2400="M",VLOOKUP(F2400,room_rates!$A$2:$G$8,7,FALSE),"")))</f>
        <v>437.5</v>
      </c>
      <c r="R2400">
        <f t="shared" si="632"/>
        <v>0</v>
      </c>
      <c r="S2400">
        <f>IF(J2400="Online Travel Agency",VLOOKUP(F2400,room_rates!$A$2:$G$8,3,FALSE)*15%,0)</f>
        <v>52.5</v>
      </c>
      <c r="T2400">
        <f t="shared" si="633"/>
        <v>0</v>
      </c>
      <c r="U2400">
        <f t="shared" si="634"/>
        <v>2695</v>
      </c>
      <c r="V2400">
        <f t="shared" si="635"/>
        <v>7</v>
      </c>
    </row>
    <row r="2401" spans="1:22" ht="14.25" customHeight="1" x14ac:dyDescent="0.35">
      <c r="A2401" s="1">
        <v>1002809</v>
      </c>
      <c r="B2401" s="3">
        <v>45800</v>
      </c>
      <c r="C2401" s="3">
        <v>45813</v>
      </c>
      <c r="D2401" s="3">
        <v>45818</v>
      </c>
      <c r="E2401" s="1" t="s">
        <v>18</v>
      </c>
      <c r="F2401" s="1">
        <v>2</v>
      </c>
      <c r="G2401" s="1" t="s">
        <v>25</v>
      </c>
      <c r="H2401" s="1">
        <v>0</v>
      </c>
      <c r="I2401" s="1">
        <f t="shared" si="629"/>
        <v>0</v>
      </c>
      <c r="J2401" s="1" t="s">
        <v>15</v>
      </c>
      <c r="K2401" s="1">
        <v>2</v>
      </c>
      <c r="L2401" s="1" t="s">
        <v>16</v>
      </c>
      <c r="M2401" s="1" t="b">
        <v>0</v>
      </c>
      <c r="N2401" s="2" t="s">
        <v>17</v>
      </c>
      <c r="O2401">
        <f t="shared" si="630"/>
        <v>13</v>
      </c>
      <c r="P2401">
        <f t="shared" si="631"/>
        <v>5</v>
      </c>
      <c r="Q2401">
        <f>IF(G2401="B",VLOOKUP(F2401,room_rates!$A$2:$G$8,3,FALSE),IF(G2401="P",VLOOKUP(F2401,room_rates!$A$2:$G$8,6,FALSE),IF(G2401="M",VLOOKUP(F2401,room_rates!$A$2:$G$8,7,FALSE),"")))</f>
        <v>175</v>
      </c>
      <c r="R2401">
        <f t="shared" si="632"/>
        <v>0</v>
      </c>
      <c r="S2401">
        <f>IF(J2401="Online Travel Agency",VLOOKUP(F2401,room_rates!$A$2:$G$8,3,FALSE)*15%,0)</f>
        <v>0</v>
      </c>
      <c r="T2401">
        <f t="shared" si="633"/>
        <v>0</v>
      </c>
      <c r="U2401">
        <f t="shared" si="634"/>
        <v>1750</v>
      </c>
      <c r="V2401">
        <f t="shared" si="635"/>
        <v>10</v>
      </c>
    </row>
    <row r="2402" spans="1:22" ht="14.25" customHeight="1" x14ac:dyDescent="0.35">
      <c r="A2402" s="1">
        <v>1002951</v>
      </c>
      <c r="B2402" s="3">
        <v>45791</v>
      </c>
      <c r="C2402" s="3">
        <v>45813</v>
      </c>
      <c r="D2402" s="3">
        <v>45815</v>
      </c>
      <c r="E2402" s="1" t="s">
        <v>21</v>
      </c>
      <c r="F2402" s="1">
        <v>5</v>
      </c>
      <c r="G2402" s="1" t="s">
        <v>25</v>
      </c>
      <c r="H2402" s="1">
        <v>0</v>
      </c>
      <c r="I2402" s="1">
        <f t="shared" si="629"/>
        <v>0</v>
      </c>
      <c r="J2402" s="1" t="s">
        <v>15</v>
      </c>
      <c r="K2402" s="1">
        <v>3</v>
      </c>
      <c r="L2402" s="1" t="s">
        <v>16</v>
      </c>
      <c r="M2402" s="1" t="b">
        <v>0</v>
      </c>
      <c r="N2402" s="2" t="s">
        <v>17</v>
      </c>
      <c r="O2402">
        <f t="shared" si="630"/>
        <v>22</v>
      </c>
      <c r="P2402">
        <f t="shared" si="631"/>
        <v>2</v>
      </c>
      <c r="Q2402">
        <f>IF(G2402="B",VLOOKUP(F2402,room_rates!$A$2:$G$8,3,FALSE),IF(G2402="P",VLOOKUP(F2402,room_rates!$A$2:$G$8,6,FALSE),IF(G2402="M",VLOOKUP(F2402,room_rates!$A$2:$G$8,7,FALSE),"")))</f>
        <v>300</v>
      </c>
      <c r="R2402">
        <f t="shared" si="632"/>
        <v>0</v>
      </c>
      <c r="S2402">
        <f>IF(J2402="Online Travel Agency",VLOOKUP(F2402,room_rates!$A$2:$G$8,3,FALSE)*15%,0)</f>
        <v>0</v>
      </c>
      <c r="T2402">
        <f t="shared" si="633"/>
        <v>0</v>
      </c>
      <c r="U2402">
        <f t="shared" si="634"/>
        <v>1800</v>
      </c>
      <c r="V2402">
        <f t="shared" si="635"/>
        <v>6</v>
      </c>
    </row>
    <row r="2403" spans="1:22" ht="14.25" customHeight="1" x14ac:dyDescent="0.35">
      <c r="A2403" s="1">
        <v>1003006</v>
      </c>
      <c r="B2403" s="3">
        <v>45800</v>
      </c>
      <c r="C2403" s="3">
        <v>45813</v>
      </c>
      <c r="D2403" s="3">
        <v>45815</v>
      </c>
      <c r="E2403" s="1" t="s">
        <v>21</v>
      </c>
      <c r="F2403" s="1">
        <v>3</v>
      </c>
      <c r="G2403" s="1" t="s">
        <v>25</v>
      </c>
      <c r="H2403" s="1">
        <v>0</v>
      </c>
      <c r="I2403" s="1">
        <f t="shared" si="629"/>
        <v>0</v>
      </c>
      <c r="J2403" s="1" t="s">
        <v>24</v>
      </c>
      <c r="K2403" s="1">
        <v>1</v>
      </c>
      <c r="L2403" s="1" t="s">
        <v>16</v>
      </c>
      <c r="M2403" s="1" t="b">
        <v>0</v>
      </c>
      <c r="N2403" s="2" t="s">
        <v>17</v>
      </c>
      <c r="O2403">
        <f t="shared" si="630"/>
        <v>13</v>
      </c>
      <c r="P2403">
        <f t="shared" si="631"/>
        <v>2</v>
      </c>
      <c r="Q2403">
        <f>IF(G2403="B",VLOOKUP(F2403,room_rates!$A$2:$G$8,3,FALSE),IF(G2403="P",VLOOKUP(F2403,room_rates!$A$2:$G$8,6,FALSE),IF(G2403="M",VLOOKUP(F2403,room_rates!$A$2:$G$8,7,FALSE),"")))</f>
        <v>275</v>
      </c>
      <c r="R2403">
        <f t="shared" si="632"/>
        <v>0</v>
      </c>
      <c r="S2403">
        <f>IF(J2403="Online Travel Agency",VLOOKUP(F2403,room_rates!$A$2:$G$8,3,FALSE)*15%,0)</f>
        <v>33</v>
      </c>
      <c r="T2403">
        <f t="shared" si="633"/>
        <v>0</v>
      </c>
      <c r="U2403">
        <f t="shared" si="634"/>
        <v>484</v>
      </c>
      <c r="V2403">
        <f t="shared" si="635"/>
        <v>2</v>
      </c>
    </row>
    <row r="2404" spans="1:22" ht="14.25" customHeight="1" x14ac:dyDescent="0.35">
      <c r="A2404" s="1">
        <v>1003018</v>
      </c>
      <c r="B2404" s="3">
        <v>45808</v>
      </c>
      <c r="C2404" s="3">
        <v>45813</v>
      </c>
      <c r="D2404" s="3">
        <v>45814</v>
      </c>
      <c r="E2404" s="1" t="s">
        <v>13</v>
      </c>
      <c r="F2404" s="1">
        <v>7</v>
      </c>
      <c r="G2404" s="1" t="s">
        <v>25</v>
      </c>
      <c r="H2404" s="1">
        <v>0</v>
      </c>
      <c r="I2404" s="1">
        <f t="shared" si="629"/>
        <v>0</v>
      </c>
      <c r="J2404" s="1" t="s">
        <v>24</v>
      </c>
      <c r="K2404" s="1">
        <v>3</v>
      </c>
      <c r="L2404" s="1" t="s">
        <v>16</v>
      </c>
      <c r="M2404" s="1" t="b">
        <v>0</v>
      </c>
      <c r="N2404" s="2" t="s">
        <v>17</v>
      </c>
      <c r="O2404">
        <f t="shared" si="630"/>
        <v>5</v>
      </c>
      <c r="P2404">
        <f t="shared" si="631"/>
        <v>1</v>
      </c>
      <c r="Q2404">
        <f>IF(G2404="B",VLOOKUP(F2404,room_rates!$A$2:$G$8,3,FALSE),IF(G2404="P",VLOOKUP(F2404,room_rates!$A$2:$G$8,6,FALSE),IF(G2404="M",VLOOKUP(F2404,room_rates!$A$2:$G$8,7,FALSE),"")))</f>
        <v>562.5</v>
      </c>
      <c r="R2404">
        <f t="shared" si="632"/>
        <v>0</v>
      </c>
      <c r="S2404">
        <f>IF(J2404="Online Travel Agency",VLOOKUP(F2404,room_rates!$A$2:$G$8,3,FALSE)*15%,0)</f>
        <v>67.5</v>
      </c>
      <c r="T2404">
        <f t="shared" si="633"/>
        <v>0</v>
      </c>
      <c r="U2404">
        <f t="shared" si="634"/>
        <v>1485</v>
      </c>
      <c r="V2404">
        <f t="shared" si="635"/>
        <v>3</v>
      </c>
    </row>
    <row r="2405" spans="1:22" ht="14.25" customHeight="1" x14ac:dyDescent="0.35">
      <c r="A2405" s="1">
        <v>1003352</v>
      </c>
      <c r="B2405" s="3">
        <v>45799</v>
      </c>
      <c r="C2405" s="3">
        <v>45813</v>
      </c>
      <c r="D2405" s="3">
        <v>45819</v>
      </c>
      <c r="E2405" s="1" t="s">
        <v>18</v>
      </c>
      <c r="F2405" s="1">
        <v>1</v>
      </c>
      <c r="G2405" s="1" t="s">
        <v>25</v>
      </c>
      <c r="H2405" s="1">
        <v>0</v>
      </c>
      <c r="I2405" s="1">
        <f t="shared" si="629"/>
        <v>0</v>
      </c>
      <c r="J2405" s="1" t="s">
        <v>15</v>
      </c>
      <c r="K2405" s="1">
        <v>1</v>
      </c>
      <c r="L2405" s="1" t="s">
        <v>16</v>
      </c>
      <c r="M2405" s="1" t="b">
        <v>0</v>
      </c>
      <c r="N2405" s="2" t="s">
        <v>17</v>
      </c>
      <c r="O2405">
        <f t="shared" si="630"/>
        <v>14</v>
      </c>
      <c r="P2405">
        <f t="shared" si="631"/>
        <v>6</v>
      </c>
      <c r="Q2405">
        <f>IF(G2405="B",VLOOKUP(F2405,room_rates!$A$2:$G$8,3,FALSE),IF(G2405="P",VLOOKUP(F2405,room_rates!$A$2:$G$8,6,FALSE),IF(G2405="M",VLOOKUP(F2405,room_rates!$A$2:$G$8,7,FALSE),"")))</f>
        <v>150</v>
      </c>
      <c r="R2405">
        <f t="shared" si="632"/>
        <v>0</v>
      </c>
      <c r="S2405">
        <f>IF(J2405="Online Travel Agency",VLOOKUP(F2405,room_rates!$A$2:$G$8,3,FALSE)*15%,0)</f>
        <v>0</v>
      </c>
      <c r="T2405">
        <f t="shared" si="633"/>
        <v>0</v>
      </c>
      <c r="U2405">
        <f t="shared" si="634"/>
        <v>900</v>
      </c>
      <c r="V2405">
        <f t="shared" si="635"/>
        <v>6</v>
      </c>
    </row>
    <row r="2406" spans="1:22" ht="14.25" customHeight="1" x14ac:dyDescent="0.35">
      <c r="A2406" s="1">
        <v>1003427</v>
      </c>
      <c r="B2406" s="3">
        <v>45796</v>
      </c>
      <c r="C2406" s="3">
        <v>45813</v>
      </c>
      <c r="D2406" s="3">
        <v>45818</v>
      </c>
      <c r="E2406" s="1" t="s">
        <v>13</v>
      </c>
      <c r="F2406" s="1">
        <v>6</v>
      </c>
      <c r="G2406" s="1" t="s">
        <v>25</v>
      </c>
      <c r="H2406" s="1">
        <v>0</v>
      </c>
      <c r="I2406" s="1">
        <f t="shared" si="629"/>
        <v>0</v>
      </c>
      <c r="J2406" s="1" t="s">
        <v>24</v>
      </c>
      <c r="K2406" s="1">
        <v>1</v>
      </c>
      <c r="L2406" s="1" t="s">
        <v>16</v>
      </c>
      <c r="M2406" s="1" t="b">
        <v>0</v>
      </c>
      <c r="N2406" s="2" t="s">
        <v>17</v>
      </c>
      <c r="O2406">
        <f t="shared" si="630"/>
        <v>17</v>
      </c>
      <c r="P2406">
        <f t="shared" si="631"/>
        <v>5</v>
      </c>
      <c r="Q2406">
        <f>IF(G2406="B",VLOOKUP(F2406,room_rates!$A$2:$G$8,3,FALSE),IF(G2406="P",VLOOKUP(F2406,room_rates!$A$2:$G$8,6,FALSE),IF(G2406="M",VLOOKUP(F2406,room_rates!$A$2:$G$8,7,FALSE),"")))</f>
        <v>437.5</v>
      </c>
      <c r="R2406">
        <f t="shared" si="632"/>
        <v>0</v>
      </c>
      <c r="S2406">
        <f>IF(J2406="Online Travel Agency",VLOOKUP(F2406,room_rates!$A$2:$G$8,3,FALSE)*15%,0)</f>
        <v>52.5</v>
      </c>
      <c r="T2406">
        <f t="shared" si="633"/>
        <v>0</v>
      </c>
      <c r="U2406">
        <f t="shared" si="634"/>
        <v>1925</v>
      </c>
      <c r="V2406">
        <f t="shared" si="635"/>
        <v>5</v>
      </c>
    </row>
    <row r="2407" spans="1:22" ht="14.25" customHeight="1" x14ac:dyDescent="0.35">
      <c r="A2407" s="1">
        <v>1003480</v>
      </c>
      <c r="B2407" s="3">
        <v>45798</v>
      </c>
      <c r="C2407" s="3">
        <v>45813</v>
      </c>
      <c r="D2407" s="3">
        <v>45815</v>
      </c>
      <c r="E2407" s="1" t="s">
        <v>18</v>
      </c>
      <c r="F2407" s="1">
        <v>2</v>
      </c>
      <c r="G2407" s="1" t="s">
        <v>25</v>
      </c>
      <c r="H2407" s="1">
        <v>0</v>
      </c>
      <c r="I2407" s="1">
        <f t="shared" si="629"/>
        <v>0</v>
      </c>
      <c r="J2407" s="1" t="s">
        <v>24</v>
      </c>
      <c r="K2407" s="1">
        <v>1</v>
      </c>
      <c r="L2407" s="1" t="s">
        <v>19</v>
      </c>
      <c r="M2407" s="1" t="b">
        <v>0</v>
      </c>
      <c r="N2407" s="2" t="s">
        <v>17</v>
      </c>
      <c r="O2407">
        <f t="shared" si="630"/>
        <v>15</v>
      </c>
      <c r="P2407">
        <f t="shared" si="631"/>
        <v>2</v>
      </c>
      <c r="Q2407">
        <f>IF(G2407="B",VLOOKUP(F2407,room_rates!$A$2:$G$8,3,FALSE),IF(G2407="P",VLOOKUP(F2407,room_rates!$A$2:$G$8,6,FALSE),IF(G2407="M",VLOOKUP(F2407,room_rates!$A$2:$G$8,7,FALSE),"")))</f>
        <v>175</v>
      </c>
      <c r="R2407">
        <f t="shared" si="632"/>
        <v>0</v>
      </c>
      <c r="S2407">
        <f>IF(J2407="Online Travel Agency",VLOOKUP(F2407,room_rates!$A$2:$G$8,3,FALSE)*15%,0)</f>
        <v>21</v>
      </c>
      <c r="T2407">
        <f t="shared" si="633"/>
        <v>0</v>
      </c>
      <c r="U2407">
        <f t="shared" si="634"/>
        <v>308</v>
      </c>
      <c r="V2407">
        <f t="shared" si="635"/>
        <v>2</v>
      </c>
    </row>
    <row r="2408" spans="1:22" ht="14.25" customHeight="1" x14ac:dyDescent="0.35">
      <c r="A2408" s="1">
        <v>1003768</v>
      </c>
      <c r="B2408" s="3">
        <v>45800</v>
      </c>
      <c r="C2408" s="3">
        <v>45813</v>
      </c>
      <c r="D2408" s="3">
        <v>45815</v>
      </c>
      <c r="E2408" s="1" t="s">
        <v>18</v>
      </c>
      <c r="F2408" s="1">
        <v>2</v>
      </c>
      <c r="G2408" s="1" t="s">
        <v>25</v>
      </c>
      <c r="H2408" s="1">
        <v>0</v>
      </c>
      <c r="I2408" s="1">
        <f t="shared" si="629"/>
        <v>0</v>
      </c>
      <c r="J2408" s="1" t="s">
        <v>24</v>
      </c>
      <c r="K2408" s="1">
        <v>1</v>
      </c>
      <c r="L2408" s="1" t="s">
        <v>16</v>
      </c>
      <c r="M2408" s="1" t="b">
        <v>0</v>
      </c>
      <c r="N2408" s="2" t="s">
        <v>17</v>
      </c>
      <c r="O2408">
        <f t="shared" si="630"/>
        <v>13</v>
      </c>
      <c r="P2408">
        <f t="shared" si="631"/>
        <v>2</v>
      </c>
      <c r="Q2408">
        <f>IF(G2408="B",VLOOKUP(F2408,room_rates!$A$2:$G$8,3,FALSE),IF(G2408="P",VLOOKUP(F2408,room_rates!$A$2:$G$8,6,FALSE),IF(G2408="M",VLOOKUP(F2408,room_rates!$A$2:$G$8,7,FALSE),"")))</f>
        <v>175</v>
      </c>
      <c r="R2408">
        <f t="shared" si="632"/>
        <v>0</v>
      </c>
      <c r="S2408">
        <f>IF(J2408="Online Travel Agency",VLOOKUP(F2408,room_rates!$A$2:$G$8,3,FALSE)*15%,0)</f>
        <v>21</v>
      </c>
      <c r="T2408">
        <f t="shared" si="633"/>
        <v>0</v>
      </c>
      <c r="U2408">
        <f t="shared" si="634"/>
        <v>308</v>
      </c>
      <c r="V2408">
        <f t="shared" si="635"/>
        <v>2</v>
      </c>
    </row>
    <row r="2409" spans="1:22" ht="14.25" customHeight="1" x14ac:dyDescent="0.35">
      <c r="A2409" s="1">
        <v>1003826</v>
      </c>
      <c r="B2409" s="3">
        <v>45813</v>
      </c>
      <c r="C2409" s="3">
        <v>45813</v>
      </c>
      <c r="D2409" s="3">
        <v>45817</v>
      </c>
      <c r="E2409" s="1" t="s">
        <v>18</v>
      </c>
      <c r="F2409" s="1">
        <v>2</v>
      </c>
      <c r="G2409" s="1" t="s">
        <v>25</v>
      </c>
      <c r="H2409" s="1">
        <v>0</v>
      </c>
      <c r="I2409" s="1">
        <f t="shared" si="629"/>
        <v>0</v>
      </c>
      <c r="J2409" s="1" t="s">
        <v>20</v>
      </c>
      <c r="K2409" s="1">
        <v>2</v>
      </c>
      <c r="L2409" s="1" t="s">
        <v>19</v>
      </c>
      <c r="M2409" s="1" t="b">
        <v>0</v>
      </c>
      <c r="N2409" s="2" t="s">
        <v>17</v>
      </c>
      <c r="O2409">
        <f t="shared" si="630"/>
        <v>0</v>
      </c>
      <c r="P2409">
        <f t="shared" si="631"/>
        <v>4</v>
      </c>
      <c r="Q2409">
        <f>IF(G2409="B",VLOOKUP(F2409,room_rates!$A$2:$G$8,3,FALSE),IF(G2409="P",VLOOKUP(F2409,room_rates!$A$2:$G$8,6,FALSE),IF(G2409="M",VLOOKUP(F2409,room_rates!$A$2:$G$8,7,FALSE),"")))</f>
        <v>175</v>
      </c>
      <c r="R2409">
        <f t="shared" si="632"/>
        <v>0</v>
      </c>
      <c r="S2409">
        <f>IF(J2409="Online Travel Agency",VLOOKUP(F2409,room_rates!$A$2:$G$8,3,FALSE)*15%,0)</f>
        <v>0</v>
      </c>
      <c r="T2409">
        <f t="shared" si="633"/>
        <v>0</v>
      </c>
      <c r="U2409">
        <f t="shared" si="634"/>
        <v>1400</v>
      </c>
      <c r="V2409">
        <f t="shared" si="635"/>
        <v>8</v>
      </c>
    </row>
    <row r="2410" spans="1:22" ht="14.25" customHeight="1" x14ac:dyDescent="0.35">
      <c r="A2410" s="1">
        <v>1003877</v>
      </c>
      <c r="B2410" s="3">
        <v>45783</v>
      </c>
      <c r="C2410" s="3">
        <v>45813</v>
      </c>
      <c r="D2410" s="3">
        <v>45819</v>
      </c>
      <c r="E2410" s="1" t="s">
        <v>21</v>
      </c>
      <c r="F2410" s="1">
        <v>3</v>
      </c>
      <c r="G2410" s="1" t="s">
        <v>25</v>
      </c>
      <c r="H2410" s="1">
        <v>0</v>
      </c>
      <c r="I2410" s="1">
        <f t="shared" si="629"/>
        <v>0</v>
      </c>
      <c r="J2410" s="1" t="s">
        <v>15</v>
      </c>
      <c r="K2410" s="1">
        <v>3</v>
      </c>
      <c r="L2410" s="1" t="s">
        <v>16</v>
      </c>
      <c r="M2410" s="1" t="b">
        <v>0</v>
      </c>
      <c r="N2410" s="2" t="s">
        <v>17</v>
      </c>
      <c r="O2410">
        <f t="shared" si="630"/>
        <v>30</v>
      </c>
      <c r="P2410">
        <f t="shared" si="631"/>
        <v>6</v>
      </c>
      <c r="Q2410">
        <f>IF(G2410="B",VLOOKUP(F2410,room_rates!$A$2:$G$8,3,FALSE),IF(G2410="P",VLOOKUP(F2410,room_rates!$A$2:$G$8,6,FALSE),IF(G2410="M",VLOOKUP(F2410,room_rates!$A$2:$G$8,7,FALSE),"")))</f>
        <v>275</v>
      </c>
      <c r="R2410">
        <f t="shared" si="632"/>
        <v>0</v>
      </c>
      <c r="S2410">
        <f>IF(J2410="Online Travel Agency",VLOOKUP(F2410,room_rates!$A$2:$G$8,3,FALSE)*15%,0)</f>
        <v>0</v>
      </c>
      <c r="T2410">
        <f t="shared" si="633"/>
        <v>0</v>
      </c>
      <c r="U2410">
        <f t="shared" si="634"/>
        <v>4950</v>
      </c>
      <c r="V2410">
        <f t="shared" si="635"/>
        <v>18</v>
      </c>
    </row>
    <row r="2411" spans="1:22" ht="14.25" customHeight="1" x14ac:dyDescent="0.35">
      <c r="A2411" s="1">
        <v>1003906</v>
      </c>
      <c r="B2411" s="3">
        <v>45801</v>
      </c>
      <c r="C2411" s="3">
        <v>45813</v>
      </c>
      <c r="D2411" s="3">
        <v>45814</v>
      </c>
      <c r="E2411" s="1" t="s">
        <v>13</v>
      </c>
      <c r="F2411" s="1">
        <v>6</v>
      </c>
      <c r="G2411" s="1" t="s">
        <v>25</v>
      </c>
      <c r="H2411" s="1">
        <v>0</v>
      </c>
      <c r="I2411" s="1">
        <f t="shared" si="629"/>
        <v>0</v>
      </c>
      <c r="J2411" s="1" t="s">
        <v>24</v>
      </c>
      <c r="K2411" s="1">
        <v>1</v>
      </c>
      <c r="L2411" s="1" t="s">
        <v>19</v>
      </c>
      <c r="M2411" s="1" t="b">
        <v>1</v>
      </c>
      <c r="N2411" s="2" t="s">
        <v>17</v>
      </c>
      <c r="O2411">
        <f t="shared" si="630"/>
        <v>12</v>
      </c>
      <c r="P2411">
        <f t="shared" si="631"/>
        <v>1</v>
      </c>
      <c r="Q2411">
        <f>IF(G2411="B",VLOOKUP(F2411,room_rates!$A$2:$G$8,3,FALSE),IF(G2411="P",VLOOKUP(F2411,room_rates!$A$2:$G$8,6,FALSE),IF(G2411="M",VLOOKUP(F2411,room_rates!$A$2:$G$8,7,FALSE),"")))</f>
        <v>437.5</v>
      </c>
      <c r="R2411">
        <f t="shared" si="632"/>
        <v>0</v>
      </c>
      <c r="S2411">
        <f>IF(J2411="Online Travel Agency",VLOOKUP(F2411,room_rates!$A$2:$G$8,3,FALSE)*15%,0)</f>
        <v>52.5</v>
      </c>
      <c r="T2411">
        <f t="shared" si="633"/>
        <v>4.375</v>
      </c>
      <c r="U2411">
        <f t="shared" si="634"/>
        <v>380.625</v>
      </c>
      <c r="V2411">
        <f t="shared" si="635"/>
        <v>1</v>
      </c>
    </row>
    <row r="2412" spans="1:22" ht="14.25" customHeight="1" x14ac:dyDescent="0.35">
      <c r="A2412" s="1">
        <v>1003951</v>
      </c>
      <c r="B2412" s="3">
        <v>45808</v>
      </c>
      <c r="C2412" s="3">
        <v>45813</v>
      </c>
      <c r="D2412" s="3">
        <v>45818</v>
      </c>
      <c r="E2412" s="1" t="s">
        <v>13</v>
      </c>
      <c r="F2412" s="1">
        <v>6</v>
      </c>
      <c r="G2412" s="1" t="s">
        <v>25</v>
      </c>
      <c r="H2412" s="1">
        <v>0</v>
      </c>
      <c r="I2412" s="1">
        <f t="shared" si="629"/>
        <v>0</v>
      </c>
      <c r="J2412" s="1" t="s">
        <v>24</v>
      </c>
      <c r="K2412" s="1">
        <v>1</v>
      </c>
      <c r="L2412" s="1" t="s">
        <v>19</v>
      </c>
      <c r="M2412" s="1" t="b">
        <v>0</v>
      </c>
      <c r="N2412" s="2" t="s">
        <v>17</v>
      </c>
      <c r="O2412">
        <f t="shared" si="630"/>
        <v>5</v>
      </c>
      <c r="P2412">
        <f t="shared" si="631"/>
        <v>5</v>
      </c>
      <c r="Q2412">
        <f>IF(G2412="B",VLOOKUP(F2412,room_rates!$A$2:$G$8,3,FALSE),IF(G2412="P",VLOOKUP(F2412,room_rates!$A$2:$G$8,6,FALSE),IF(G2412="M",VLOOKUP(F2412,room_rates!$A$2:$G$8,7,FALSE),"")))</f>
        <v>437.5</v>
      </c>
      <c r="R2412">
        <f t="shared" si="632"/>
        <v>0</v>
      </c>
      <c r="S2412">
        <f>IF(J2412="Online Travel Agency",VLOOKUP(F2412,room_rates!$A$2:$G$8,3,FALSE)*15%,0)</f>
        <v>52.5</v>
      </c>
      <c r="T2412">
        <f t="shared" si="633"/>
        <v>0</v>
      </c>
      <c r="U2412">
        <f t="shared" si="634"/>
        <v>1925</v>
      </c>
      <c r="V2412">
        <f t="shared" si="635"/>
        <v>5</v>
      </c>
    </row>
    <row r="2413" spans="1:22" ht="14.25" customHeight="1" x14ac:dyDescent="0.35">
      <c r="A2413" s="1">
        <v>1004078</v>
      </c>
      <c r="B2413" s="3">
        <v>45813</v>
      </c>
      <c r="C2413" s="3">
        <v>45813</v>
      </c>
      <c r="D2413" s="3">
        <v>45819</v>
      </c>
      <c r="E2413" s="1" t="s">
        <v>21</v>
      </c>
      <c r="F2413" s="1">
        <v>4</v>
      </c>
      <c r="G2413" s="1" t="s">
        <v>25</v>
      </c>
      <c r="H2413" s="1">
        <v>0</v>
      </c>
      <c r="I2413" s="1">
        <f t="shared" si="629"/>
        <v>0</v>
      </c>
      <c r="J2413" s="1" t="s">
        <v>20</v>
      </c>
      <c r="K2413" s="1">
        <v>2</v>
      </c>
      <c r="L2413" s="1" t="s">
        <v>19</v>
      </c>
      <c r="M2413" s="1" t="b">
        <v>1</v>
      </c>
      <c r="N2413" s="2" t="s">
        <v>17</v>
      </c>
      <c r="O2413">
        <f t="shared" si="630"/>
        <v>0</v>
      </c>
      <c r="P2413">
        <f t="shared" si="631"/>
        <v>6</v>
      </c>
      <c r="Q2413">
        <f>IF(G2413="B",VLOOKUP(F2413,room_rates!$A$2:$G$8,3,FALSE),IF(G2413="P",VLOOKUP(F2413,room_rates!$A$2:$G$8,6,FALSE),IF(G2413="M",VLOOKUP(F2413,room_rates!$A$2:$G$8,7,FALSE),"")))</f>
        <v>287.5</v>
      </c>
      <c r="R2413">
        <f t="shared" si="632"/>
        <v>0</v>
      </c>
      <c r="S2413">
        <f>IF(J2413="Online Travel Agency",VLOOKUP(F2413,room_rates!$A$2:$G$8,3,FALSE)*15%,0)</f>
        <v>0</v>
      </c>
      <c r="T2413">
        <f t="shared" si="633"/>
        <v>2.875</v>
      </c>
      <c r="U2413">
        <f t="shared" si="634"/>
        <v>3415.5</v>
      </c>
      <c r="V2413">
        <f t="shared" si="635"/>
        <v>12</v>
      </c>
    </row>
    <row r="2414" spans="1:22" ht="14.25" customHeight="1" x14ac:dyDescent="0.35">
      <c r="A2414" s="1">
        <v>1004097</v>
      </c>
      <c r="B2414" s="3">
        <v>45799</v>
      </c>
      <c r="C2414" s="3">
        <v>45813</v>
      </c>
      <c r="D2414" s="3">
        <v>45815</v>
      </c>
      <c r="E2414" s="1" t="s">
        <v>18</v>
      </c>
      <c r="F2414" s="1">
        <v>1</v>
      </c>
      <c r="G2414" s="1" t="s">
        <v>25</v>
      </c>
      <c r="H2414" s="1">
        <v>0</v>
      </c>
      <c r="I2414" s="1">
        <f t="shared" si="629"/>
        <v>0</v>
      </c>
      <c r="J2414" s="1" t="s">
        <v>24</v>
      </c>
      <c r="K2414" s="1">
        <v>2</v>
      </c>
      <c r="L2414" s="1" t="s">
        <v>16</v>
      </c>
      <c r="M2414" s="1" t="b">
        <v>1</v>
      </c>
      <c r="N2414" s="2" t="s">
        <v>17</v>
      </c>
      <c r="O2414">
        <f t="shared" si="630"/>
        <v>14</v>
      </c>
      <c r="P2414">
        <f t="shared" si="631"/>
        <v>2</v>
      </c>
      <c r="Q2414">
        <f>IF(G2414="B",VLOOKUP(F2414,room_rates!$A$2:$G$8,3,FALSE),IF(G2414="P",VLOOKUP(F2414,room_rates!$A$2:$G$8,6,FALSE),IF(G2414="M",VLOOKUP(F2414,room_rates!$A$2:$G$8,7,FALSE),"")))</f>
        <v>150</v>
      </c>
      <c r="R2414">
        <f t="shared" si="632"/>
        <v>0</v>
      </c>
      <c r="S2414">
        <f>IF(J2414="Online Travel Agency",VLOOKUP(F2414,room_rates!$A$2:$G$8,3,FALSE)*15%,0)</f>
        <v>18</v>
      </c>
      <c r="T2414">
        <f t="shared" si="633"/>
        <v>1.5</v>
      </c>
      <c r="U2414">
        <f t="shared" si="634"/>
        <v>522</v>
      </c>
      <c r="V2414">
        <f t="shared" si="635"/>
        <v>4</v>
      </c>
    </row>
    <row r="2415" spans="1:22" ht="14.25" customHeight="1" x14ac:dyDescent="0.35">
      <c r="A2415" s="1">
        <v>1004151</v>
      </c>
      <c r="B2415" s="3">
        <v>45813</v>
      </c>
      <c r="C2415" s="3">
        <v>45813</v>
      </c>
      <c r="D2415" s="3">
        <v>45820</v>
      </c>
      <c r="E2415" s="1" t="s">
        <v>21</v>
      </c>
      <c r="F2415" s="1">
        <v>4</v>
      </c>
      <c r="G2415" s="1" t="s">
        <v>25</v>
      </c>
      <c r="H2415" s="1">
        <v>0</v>
      </c>
      <c r="I2415" s="1">
        <f t="shared" si="629"/>
        <v>0</v>
      </c>
      <c r="J2415" s="1" t="s">
        <v>20</v>
      </c>
      <c r="K2415" s="1">
        <v>2</v>
      </c>
      <c r="L2415" s="1" t="s">
        <v>19</v>
      </c>
      <c r="M2415" s="1" t="b">
        <v>0</v>
      </c>
      <c r="N2415" s="2" t="s">
        <v>17</v>
      </c>
      <c r="O2415">
        <f t="shared" si="630"/>
        <v>0</v>
      </c>
      <c r="P2415">
        <f t="shared" si="631"/>
        <v>7</v>
      </c>
      <c r="Q2415">
        <f>IF(G2415="B",VLOOKUP(F2415,room_rates!$A$2:$G$8,3,FALSE),IF(G2415="P",VLOOKUP(F2415,room_rates!$A$2:$G$8,6,FALSE),IF(G2415="M",VLOOKUP(F2415,room_rates!$A$2:$G$8,7,FALSE),"")))</f>
        <v>287.5</v>
      </c>
      <c r="R2415">
        <f t="shared" si="632"/>
        <v>0</v>
      </c>
      <c r="S2415">
        <f>IF(J2415="Online Travel Agency",VLOOKUP(F2415,room_rates!$A$2:$G$8,3,FALSE)*15%,0)</f>
        <v>0</v>
      </c>
      <c r="T2415">
        <f t="shared" si="633"/>
        <v>0</v>
      </c>
      <c r="U2415">
        <f t="shared" si="634"/>
        <v>4025</v>
      </c>
      <c r="V2415">
        <f t="shared" si="635"/>
        <v>14</v>
      </c>
    </row>
    <row r="2416" spans="1:22" ht="14.25" customHeight="1" x14ac:dyDescent="0.35">
      <c r="A2416" s="1">
        <v>1004220</v>
      </c>
      <c r="B2416" s="3">
        <v>45813</v>
      </c>
      <c r="C2416" s="3">
        <v>45813</v>
      </c>
      <c r="D2416" s="3">
        <v>45817</v>
      </c>
      <c r="E2416" s="1" t="s">
        <v>18</v>
      </c>
      <c r="F2416" s="1">
        <v>1</v>
      </c>
      <c r="G2416" s="1" t="s">
        <v>25</v>
      </c>
      <c r="H2416" s="1">
        <v>0</v>
      </c>
      <c r="I2416" s="1">
        <f t="shared" si="629"/>
        <v>0</v>
      </c>
      <c r="J2416" s="1" t="s">
        <v>20</v>
      </c>
      <c r="K2416" s="1">
        <v>3</v>
      </c>
      <c r="L2416" s="1" t="s">
        <v>19</v>
      </c>
      <c r="M2416" s="1" t="b">
        <v>1</v>
      </c>
      <c r="N2416" s="2" t="s">
        <v>17</v>
      </c>
      <c r="O2416">
        <f t="shared" si="630"/>
        <v>0</v>
      </c>
      <c r="P2416">
        <f t="shared" si="631"/>
        <v>4</v>
      </c>
      <c r="Q2416">
        <f>IF(G2416="B",VLOOKUP(F2416,room_rates!$A$2:$G$8,3,FALSE),IF(G2416="P",VLOOKUP(F2416,room_rates!$A$2:$G$8,6,FALSE),IF(G2416="M",VLOOKUP(F2416,room_rates!$A$2:$G$8,7,FALSE),"")))</f>
        <v>150</v>
      </c>
      <c r="R2416">
        <f t="shared" si="632"/>
        <v>0</v>
      </c>
      <c r="S2416">
        <f>IF(J2416="Online Travel Agency",VLOOKUP(F2416,room_rates!$A$2:$G$8,3,FALSE)*15%,0)</f>
        <v>0</v>
      </c>
      <c r="T2416">
        <f t="shared" si="633"/>
        <v>1.5</v>
      </c>
      <c r="U2416">
        <f t="shared" si="634"/>
        <v>1782</v>
      </c>
      <c r="V2416">
        <f t="shared" si="635"/>
        <v>12</v>
      </c>
    </row>
    <row r="2417" spans="1:22" ht="14.25" customHeight="1" x14ac:dyDescent="0.35">
      <c r="A2417" s="1">
        <v>1004231</v>
      </c>
      <c r="B2417" s="3">
        <v>45793</v>
      </c>
      <c r="C2417" s="3">
        <v>45813</v>
      </c>
      <c r="D2417" s="3">
        <v>45820</v>
      </c>
      <c r="E2417" s="1" t="s">
        <v>13</v>
      </c>
      <c r="F2417" s="1">
        <v>6</v>
      </c>
      <c r="G2417" s="1" t="s">
        <v>25</v>
      </c>
      <c r="H2417" s="1">
        <v>0</v>
      </c>
      <c r="I2417" s="1">
        <f t="shared" si="629"/>
        <v>0</v>
      </c>
      <c r="J2417" s="1" t="s">
        <v>24</v>
      </c>
      <c r="K2417" s="1">
        <v>1</v>
      </c>
      <c r="L2417" s="1" t="s">
        <v>19</v>
      </c>
      <c r="M2417" s="1" t="b">
        <v>0</v>
      </c>
      <c r="N2417" s="2" t="s">
        <v>17</v>
      </c>
      <c r="O2417">
        <f t="shared" si="630"/>
        <v>20</v>
      </c>
      <c r="P2417">
        <f t="shared" si="631"/>
        <v>7</v>
      </c>
      <c r="Q2417">
        <f>IF(G2417="B",VLOOKUP(F2417,room_rates!$A$2:$G$8,3,FALSE),IF(G2417="P",VLOOKUP(F2417,room_rates!$A$2:$G$8,6,FALSE),IF(G2417="M",VLOOKUP(F2417,room_rates!$A$2:$G$8,7,FALSE),"")))</f>
        <v>437.5</v>
      </c>
      <c r="R2417">
        <f t="shared" si="632"/>
        <v>0</v>
      </c>
      <c r="S2417">
        <f>IF(J2417="Online Travel Agency",VLOOKUP(F2417,room_rates!$A$2:$G$8,3,FALSE)*15%,0)</f>
        <v>52.5</v>
      </c>
      <c r="T2417">
        <f t="shared" si="633"/>
        <v>0</v>
      </c>
      <c r="U2417">
        <f t="shared" si="634"/>
        <v>2695</v>
      </c>
      <c r="V2417">
        <f t="shared" si="635"/>
        <v>7</v>
      </c>
    </row>
    <row r="2418" spans="1:22" ht="14.25" customHeight="1" x14ac:dyDescent="0.35">
      <c r="A2418" s="1">
        <v>1004313</v>
      </c>
      <c r="B2418" s="3">
        <v>45794</v>
      </c>
      <c r="C2418" s="3">
        <v>45813</v>
      </c>
      <c r="D2418" s="3">
        <v>45818</v>
      </c>
      <c r="E2418" s="1" t="s">
        <v>13</v>
      </c>
      <c r="F2418" s="1">
        <v>6</v>
      </c>
      <c r="G2418" s="1" t="s">
        <v>25</v>
      </c>
      <c r="H2418" s="1">
        <v>0</v>
      </c>
      <c r="I2418" s="1">
        <f t="shared" si="629"/>
        <v>0</v>
      </c>
      <c r="J2418" s="1" t="s">
        <v>24</v>
      </c>
      <c r="K2418" s="1">
        <v>2</v>
      </c>
      <c r="L2418" s="1" t="s">
        <v>16</v>
      </c>
      <c r="M2418" s="1" t="b">
        <v>0</v>
      </c>
      <c r="N2418" s="2" t="s">
        <v>17</v>
      </c>
      <c r="O2418">
        <f t="shared" si="630"/>
        <v>19</v>
      </c>
      <c r="P2418">
        <f t="shared" si="631"/>
        <v>5</v>
      </c>
      <c r="Q2418">
        <f>IF(G2418="B",VLOOKUP(F2418,room_rates!$A$2:$G$8,3,FALSE),IF(G2418="P",VLOOKUP(F2418,room_rates!$A$2:$G$8,6,FALSE),IF(G2418="M",VLOOKUP(F2418,room_rates!$A$2:$G$8,7,FALSE),"")))</f>
        <v>437.5</v>
      </c>
      <c r="R2418">
        <f t="shared" si="632"/>
        <v>0</v>
      </c>
      <c r="S2418">
        <f>IF(J2418="Online Travel Agency",VLOOKUP(F2418,room_rates!$A$2:$G$8,3,FALSE)*15%,0)</f>
        <v>52.5</v>
      </c>
      <c r="T2418">
        <f t="shared" si="633"/>
        <v>0</v>
      </c>
      <c r="U2418">
        <f t="shared" si="634"/>
        <v>3850</v>
      </c>
      <c r="V2418">
        <f t="shared" si="635"/>
        <v>10</v>
      </c>
    </row>
    <row r="2419" spans="1:22" ht="14.25" customHeight="1" x14ac:dyDescent="0.35">
      <c r="A2419" s="1">
        <v>1004429</v>
      </c>
      <c r="B2419" s="3">
        <v>45804</v>
      </c>
      <c r="C2419" s="3">
        <v>45813</v>
      </c>
      <c r="D2419" s="3">
        <v>45817</v>
      </c>
      <c r="E2419" s="1" t="s">
        <v>21</v>
      </c>
      <c r="F2419" s="1">
        <v>3</v>
      </c>
      <c r="G2419" s="1" t="s">
        <v>25</v>
      </c>
      <c r="H2419" s="1">
        <v>0</v>
      </c>
      <c r="I2419" s="1">
        <f t="shared" si="629"/>
        <v>0</v>
      </c>
      <c r="J2419" s="1" t="s">
        <v>15</v>
      </c>
      <c r="K2419" s="1">
        <v>1</v>
      </c>
      <c r="L2419" s="1" t="s">
        <v>19</v>
      </c>
      <c r="M2419" s="1" t="b">
        <v>0</v>
      </c>
      <c r="N2419" s="2" t="s">
        <v>17</v>
      </c>
      <c r="O2419">
        <f t="shared" si="630"/>
        <v>9</v>
      </c>
      <c r="P2419">
        <f t="shared" si="631"/>
        <v>4</v>
      </c>
      <c r="Q2419">
        <f>IF(G2419="B",VLOOKUP(F2419,room_rates!$A$2:$G$8,3,FALSE),IF(G2419="P",VLOOKUP(F2419,room_rates!$A$2:$G$8,6,FALSE),IF(G2419="M",VLOOKUP(F2419,room_rates!$A$2:$G$8,7,FALSE),"")))</f>
        <v>275</v>
      </c>
      <c r="R2419">
        <f t="shared" si="632"/>
        <v>0</v>
      </c>
      <c r="S2419">
        <f>IF(J2419="Online Travel Agency",VLOOKUP(F2419,room_rates!$A$2:$G$8,3,FALSE)*15%,0)</f>
        <v>0</v>
      </c>
      <c r="T2419">
        <f t="shared" si="633"/>
        <v>0</v>
      </c>
      <c r="U2419">
        <f t="shared" si="634"/>
        <v>1100</v>
      </c>
      <c r="V2419">
        <f t="shared" si="635"/>
        <v>4</v>
      </c>
    </row>
    <row r="2420" spans="1:22" ht="14.25" customHeight="1" x14ac:dyDescent="0.35">
      <c r="A2420" s="1">
        <v>1004563</v>
      </c>
      <c r="B2420" s="3">
        <v>45813</v>
      </c>
      <c r="C2420" s="3">
        <v>45813</v>
      </c>
      <c r="D2420" s="3">
        <v>45817</v>
      </c>
      <c r="E2420" s="1" t="s">
        <v>18</v>
      </c>
      <c r="F2420" s="1">
        <v>1</v>
      </c>
      <c r="G2420" s="1" t="s">
        <v>25</v>
      </c>
      <c r="H2420" s="1">
        <v>0</v>
      </c>
      <c r="I2420" s="1">
        <f t="shared" si="629"/>
        <v>0</v>
      </c>
      <c r="J2420" s="1" t="s">
        <v>20</v>
      </c>
      <c r="K2420" s="1">
        <v>2</v>
      </c>
      <c r="L2420" s="1" t="s">
        <v>16</v>
      </c>
      <c r="M2420" s="1" t="b">
        <v>0</v>
      </c>
      <c r="N2420" s="2" t="s">
        <v>17</v>
      </c>
      <c r="O2420">
        <f t="shared" si="630"/>
        <v>0</v>
      </c>
      <c r="P2420">
        <f t="shared" si="631"/>
        <v>4</v>
      </c>
      <c r="Q2420">
        <f>IF(G2420="B",VLOOKUP(F2420,room_rates!$A$2:$G$8,3,FALSE),IF(G2420="P",VLOOKUP(F2420,room_rates!$A$2:$G$8,6,FALSE),IF(G2420="M",VLOOKUP(F2420,room_rates!$A$2:$G$8,7,FALSE),"")))</f>
        <v>150</v>
      </c>
      <c r="R2420">
        <f t="shared" si="632"/>
        <v>0</v>
      </c>
      <c r="S2420">
        <f>IF(J2420="Online Travel Agency",VLOOKUP(F2420,room_rates!$A$2:$G$8,3,FALSE)*15%,0)</f>
        <v>0</v>
      </c>
      <c r="T2420">
        <f t="shared" si="633"/>
        <v>0</v>
      </c>
      <c r="U2420">
        <f t="shared" si="634"/>
        <v>1200</v>
      </c>
      <c r="V2420">
        <f t="shared" si="635"/>
        <v>8</v>
      </c>
    </row>
    <row r="2421" spans="1:22" ht="14.25" customHeight="1" x14ac:dyDescent="0.35">
      <c r="A2421" s="1">
        <v>1004794</v>
      </c>
      <c r="B2421" s="3">
        <v>45813</v>
      </c>
      <c r="C2421" s="3">
        <v>45813</v>
      </c>
      <c r="D2421" s="3">
        <v>45816</v>
      </c>
      <c r="E2421" s="1" t="s">
        <v>18</v>
      </c>
      <c r="F2421" s="1">
        <v>2</v>
      </c>
      <c r="G2421" s="1" t="s">
        <v>25</v>
      </c>
      <c r="H2421" s="1">
        <v>0</v>
      </c>
      <c r="I2421" s="1">
        <f t="shared" si="629"/>
        <v>0</v>
      </c>
      <c r="J2421" s="1" t="s">
        <v>20</v>
      </c>
      <c r="K2421" s="1">
        <v>2</v>
      </c>
      <c r="L2421" s="1" t="s">
        <v>16</v>
      </c>
      <c r="M2421" s="1" t="b">
        <v>0</v>
      </c>
      <c r="N2421" s="2" t="s">
        <v>17</v>
      </c>
      <c r="O2421">
        <f t="shared" si="630"/>
        <v>0</v>
      </c>
      <c r="P2421">
        <f t="shared" si="631"/>
        <v>3</v>
      </c>
      <c r="Q2421">
        <f>IF(G2421="B",VLOOKUP(F2421,room_rates!$A$2:$G$8,3,FALSE),IF(G2421="P",VLOOKUP(F2421,room_rates!$A$2:$G$8,6,FALSE),IF(G2421="M",VLOOKUP(F2421,room_rates!$A$2:$G$8,7,FALSE),"")))</f>
        <v>175</v>
      </c>
      <c r="R2421">
        <f t="shared" si="632"/>
        <v>0</v>
      </c>
      <c r="S2421">
        <f>IF(J2421="Online Travel Agency",VLOOKUP(F2421,room_rates!$A$2:$G$8,3,FALSE)*15%,0)</f>
        <v>0</v>
      </c>
      <c r="T2421">
        <f t="shared" si="633"/>
        <v>0</v>
      </c>
      <c r="U2421">
        <f t="shared" si="634"/>
        <v>1050</v>
      </c>
      <c r="V2421">
        <f t="shared" si="635"/>
        <v>6</v>
      </c>
    </row>
    <row r="2422" spans="1:22" ht="14.25" customHeight="1" x14ac:dyDescent="0.35">
      <c r="A2422" s="1">
        <v>1004900</v>
      </c>
      <c r="B2422" s="3">
        <v>45788</v>
      </c>
      <c r="C2422" s="3">
        <v>45813</v>
      </c>
      <c r="D2422" s="3">
        <v>45819</v>
      </c>
      <c r="E2422" s="1" t="s">
        <v>21</v>
      </c>
      <c r="F2422" s="1">
        <v>3</v>
      </c>
      <c r="G2422" s="1" t="s">
        <v>25</v>
      </c>
      <c r="H2422" s="1">
        <v>0</v>
      </c>
      <c r="I2422" s="1">
        <f t="shared" si="629"/>
        <v>0</v>
      </c>
      <c r="J2422" s="1" t="s">
        <v>15</v>
      </c>
      <c r="K2422" s="1">
        <v>1</v>
      </c>
      <c r="L2422" s="1" t="s">
        <v>16</v>
      </c>
      <c r="M2422" s="1" t="b">
        <v>1</v>
      </c>
      <c r="N2422" s="2" t="s">
        <v>17</v>
      </c>
      <c r="O2422">
        <f t="shared" si="630"/>
        <v>25</v>
      </c>
      <c r="P2422">
        <f t="shared" si="631"/>
        <v>6</v>
      </c>
      <c r="Q2422">
        <f>IF(G2422="B",VLOOKUP(F2422,room_rates!$A$2:$G$8,3,FALSE),IF(G2422="P",VLOOKUP(F2422,room_rates!$A$2:$G$8,6,FALSE),IF(G2422="M",VLOOKUP(F2422,room_rates!$A$2:$G$8,7,FALSE),"")))</f>
        <v>275</v>
      </c>
      <c r="R2422">
        <f t="shared" si="632"/>
        <v>0</v>
      </c>
      <c r="S2422">
        <f>IF(J2422="Online Travel Agency",VLOOKUP(F2422,room_rates!$A$2:$G$8,3,FALSE)*15%,0)</f>
        <v>0</v>
      </c>
      <c r="T2422">
        <f t="shared" si="633"/>
        <v>2.75</v>
      </c>
      <c r="U2422">
        <f t="shared" si="634"/>
        <v>1633.5</v>
      </c>
      <c r="V2422">
        <f t="shared" si="635"/>
        <v>6</v>
      </c>
    </row>
    <row r="2423" spans="1:22" ht="14.25" customHeight="1" x14ac:dyDescent="0.35">
      <c r="A2423" s="1">
        <v>1005283</v>
      </c>
      <c r="B2423" s="3">
        <v>45804</v>
      </c>
      <c r="C2423" s="3">
        <v>45813</v>
      </c>
      <c r="D2423" s="3">
        <v>45818</v>
      </c>
      <c r="E2423" s="1" t="s">
        <v>18</v>
      </c>
      <c r="F2423" s="1">
        <v>1</v>
      </c>
      <c r="G2423" s="1" t="s">
        <v>25</v>
      </c>
      <c r="H2423" s="1">
        <v>0</v>
      </c>
      <c r="I2423" s="1">
        <f t="shared" si="629"/>
        <v>0</v>
      </c>
      <c r="J2423" s="1" t="s">
        <v>15</v>
      </c>
      <c r="K2423" s="1">
        <v>2</v>
      </c>
      <c r="L2423" s="1" t="s">
        <v>19</v>
      </c>
      <c r="M2423" s="1" t="b">
        <v>0</v>
      </c>
      <c r="N2423" s="2" t="s">
        <v>17</v>
      </c>
      <c r="O2423">
        <f t="shared" si="630"/>
        <v>9</v>
      </c>
      <c r="P2423">
        <f t="shared" si="631"/>
        <v>5</v>
      </c>
      <c r="Q2423">
        <f>IF(G2423="B",VLOOKUP(F2423,room_rates!$A$2:$G$8,3,FALSE),IF(G2423="P",VLOOKUP(F2423,room_rates!$A$2:$G$8,6,FALSE),IF(G2423="M",VLOOKUP(F2423,room_rates!$A$2:$G$8,7,FALSE),"")))</f>
        <v>150</v>
      </c>
      <c r="R2423">
        <f t="shared" si="632"/>
        <v>0</v>
      </c>
      <c r="S2423">
        <f>IF(J2423="Online Travel Agency",VLOOKUP(F2423,room_rates!$A$2:$G$8,3,FALSE)*15%,0)</f>
        <v>0</v>
      </c>
      <c r="T2423">
        <f t="shared" si="633"/>
        <v>0</v>
      </c>
      <c r="U2423">
        <f t="shared" si="634"/>
        <v>1500</v>
      </c>
      <c r="V2423">
        <f t="shared" si="635"/>
        <v>10</v>
      </c>
    </row>
    <row r="2424" spans="1:22" ht="14.25" customHeight="1" x14ac:dyDescent="0.35">
      <c r="A2424" s="1">
        <v>1005348</v>
      </c>
      <c r="B2424" s="3">
        <v>45806</v>
      </c>
      <c r="C2424" s="3">
        <v>45813</v>
      </c>
      <c r="D2424" s="3">
        <v>45816</v>
      </c>
      <c r="E2424" s="1" t="s">
        <v>18</v>
      </c>
      <c r="F2424" s="1">
        <v>1</v>
      </c>
      <c r="G2424" s="1" t="s">
        <v>25</v>
      </c>
      <c r="H2424" s="1">
        <v>0</v>
      </c>
      <c r="I2424" s="1">
        <f t="shared" si="629"/>
        <v>0</v>
      </c>
      <c r="J2424" s="1" t="s">
        <v>15</v>
      </c>
      <c r="K2424" s="1">
        <v>1</v>
      </c>
      <c r="L2424" s="1" t="s">
        <v>19</v>
      </c>
      <c r="M2424" s="1" t="b">
        <v>0</v>
      </c>
      <c r="N2424" s="2" t="s">
        <v>17</v>
      </c>
      <c r="O2424">
        <f t="shared" si="630"/>
        <v>7</v>
      </c>
      <c r="P2424">
        <f t="shared" si="631"/>
        <v>3</v>
      </c>
      <c r="Q2424">
        <f>IF(G2424="B",VLOOKUP(F2424,room_rates!$A$2:$G$8,3,FALSE),IF(G2424="P",VLOOKUP(F2424,room_rates!$A$2:$G$8,6,FALSE),IF(G2424="M",VLOOKUP(F2424,room_rates!$A$2:$G$8,7,FALSE),"")))</f>
        <v>150</v>
      </c>
      <c r="R2424">
        <f t="shared" si="632"/>
        <v>0</v>
      </c>
      <c r="S2424">
        <f>IF(J2424="Online Travel Agency",VLOOKUP(F2424,room_rates!$A$2:$G$8,3,FALSE)*15%,0)</f>
        <v>0</v>
      </c>
      <c r="T2424">
        <f t="shared" si="633"/>
        <v>0</v>
      </c>
      <c r="U2424">
        <f t="shared" si="634"/>
        <v>450</v>
      </c>
      <c r="V2424">
        <f t="shared" si="635"/>
        <v>3</v>
      </c>
    </row>
    <row r="2425" spans="1:22" ht="14.25" customHeight="1" x14ac:dyDescent="0.35">
      <c r="A2425" s="1">
        <v>1005581</v>
      </c>
      <c r="B2425" s="3">
        <v>45807</v>
      </c>
      <c r="C2425" s="3">
        <v>45813</v>
      </c>
      <c r="D2425" s="3">
        <v>45817</v>
      </c>
      <c r="E2425" s="1" t="s">
        <v>21</v>
      </c>
      <c r="F2425" s="1">
        <v>5</v>
      </c>
      <c r="G2425" s="1" t="s">
        <v>25</v>
      </c>
      <c r="H2425" s="1">
        <v>0</v>
      </c>
      <c r="I2425" s="1">
        <f t="shared" si="629"/>
        <v>0</v>
      </c>
      <c r="J2425" s="1" t="s">
        <v>24</v>
      </c>
      <c r="K2425" s="1">
        <v>3</v>
      </c>
      <c r="L2425" s="1" t="s">
        <v>16</v>
      </c>
      <c r="M2425" s="1" t="b">
        <v>0</v>
      </c>
      <c r="N2425" s="2" t="s">
        <v>17</v>
      </c>
      <c r="O2425">
        <f t="shared" si="630"/>
        <v>6</v>
      </c>
      <c r="P2425">
        <f t="shared" si="631"/>
        <v>4</v>
      </c>
      <c r="Q2425">
        <f>IF(G2425="B",VLOOKUP(F2425,room_rates!$A$2:$G$8,3,FALSE),IF(G2425="P",VLOOKUP(F2425,room_rates!$A$2:$G$8,6,FALSE),IF(G2425="M",VLOOKUP(F2425,room_rates!$A$2:$G$8,7,FALSE),"")))</f>
        <v>300</v>
      </c>
      <c r="R2425">
        <f t="shared" si="632"/>
        <v>0</v>
      </c>
      <c r="S2425">
        <f>IF(J2425="Online Travel Agency",VLOOKUP(F2425,room_rates!$A$2:$G$8,3,FALSE)*15%,0)</f>
        <v>36</v>
      </c>
      <c r="T2425">
        <f t="shared" si="633"/>
        <v>0</v>
      </c>
      <c r="U2425">
        <f t="shared" si="634"/>
        <v>3168</v>
      </c>
      <c r="V2425">
        <f t="shared" si="635"/>
        <v>12</v>
      </c>
    </row>
    <row r="2426" spans="1:22" ht="14.25" customHeight="1" x14ac:dyDescent="0.35">
      <c r="A2426" s="1">
        <v>1005626</v>
      </c>
      <c r="B2426" s="3">
        <v>45811</v>
      </c>
      <c r="C2426" s="3">
        <v>45813</v>
      </c>
      <c r="D2426" s="3">
        <v>45815</v>
      </c>
      <c r="E2426" s="1" t="s">
        <v>18</v>
      </c>
      <c r="F2426" s="1">
        <v>1</v>
      </c>
      <c r="G2426" s="1" t="s">
        <v>25</v>
      </c>
      <c r="H2426" s="1">
        <v>0</v>
      </c>
      <c r="I2426" s="1">
        <f t="shared" si="629"/>
        <v>0</v>
      </c>
      <c r="J2426" s="1" t="s">
        <v>15</v>
      </c>
      <c r="K2426" s="1">
        <v>1</v>
      </c>
      <c r="L2426" s="1" t="s">
        <v>19</v>
      </c>
      <c r="M2426" s="1" t="b">
        <v>0</v>
      </c>
      <c r="N2426" s="2" t="s">
        <v>17</v>
      </c>
      <c r="O2426">
        <f t="shared" si="630"/>
        <v>2</v>
      </c>
      <c r="P2426">
        <f t="shared" si="631"/>
        <v>2</v>
      </c>
      <c r="Q2426">
        <f>IF(G2426="B",VLOOKUP(F2426,room_rates!$A$2:$G$8,3,FALSE),IF(G2426="P",VLOOKUP(F2426,room_rates!$A$2:$G$8,6,FALSE),IF(G2426="M",VLOOKUP(F2426,room_rates!$A$2:$G$8,7,FALSE),"")))</f>
        <v>150</v>
      </c>
      <c r="R2426">
        <f t="shared" si="632"/>
        <v>0</v>
      </c>
      <c r="S2426">
        <f>IF(J2426="Online Travel Agency",VLOOKUP(F2426,room_rates!$A$2:$G$8,3,FALSE)*15%,0)</f>
        <v>0</v>
      </c>
      <c r="T2426">
        <f t="shared" si="633"/>
        <v>0</v>
      </c>
      <c r="U2426">
        <f t="shared" si="634"/>
        <v>300</v>
      </c>
      <c r="V2426">
        <f t="shared" si="635"/>
        <v>2</v>
      </c>
    </row>
    <row r="2427" spans="1:22" ht="14.25" customHeight="1" x14ac:dyDescent="0.35">
      <c r="A2427" s="1">
        <v>1005740</v>
      </c>
      <c r="B2427" s="3">
        <v>45810</v>
      </c>
      <c r="C2427" s="3">
        <v>45813</v>
      </c>
      <c r="D2427" s="3">
        <v>45819</v>
      </c>
      <c r="E2427" s="1" t="s">
        <v>18</v>
      </c>
      <c r="F2427" s="1">
        <v>2</v>
      </c>
      <c r="G2427" s="1" t="s">
        <v>25</v>
      </c>
      <c r="H2427" s="1">
        <v>0</v>
      </c>
      <c r="I2427" s="1">
        <f t="shared" si="629"/>
        <v>0</v>
      </c>
      <c r="J2427" s="1" t="s">
        <v>15</v>
      </c>
      <c r="K2427" s="1">
        <v>3</v>
      </c>
      <c r="L2427" s="1" t="s">
        <v>19</v>
      </c>
      <c r="M2427" s="1" t="b">
        <v>1</v>
      </c>
      <c r="N2427" s="2" t="s">
        <v>17</v>
      </c>
      <c r="O2427">
        <f t="shared" si="630"/>
        <v>3</v>
      </c>
      <c r="P2427">
        <f t="shared" si="631"/>
        <v>6</v>
      </c>
      <c r="Q2427">
        <f>IF(G2427="B",VLOOKUP(F2427,room_rates!$A$2:$G$8,3,FALSE),IF(G2427="P",VLOOKUP(F2427,room_rates!$A$2:$G$8,6,FALSE),IF(G2427="M",VLOOKUP(F2427,room_rates!$A$2:$G$8,7,FALSE),"")))</f>
        <v>175</v>
      </c>
      <c r="R2427">
        <f t="shared" si="632"/>
        <v>0</v>
      </c>
      <c r="S2427">
        <f>IF(J2427="Online Travel Agency",VLOOKUP(F2427,room_rates!$A$2:$G$8,3,FALSE)*15%,0)</f>
        <v>0</v>
      </c>
      <c r="T2427">
        <f t="shared" si="633"/>
        <v>1.75</v>
      </c>
      <c r="U2427">
        <f t="shared" si="634"/>
        <v>3118.5</v>
      </c>
      <c r="V2427">
        <f t="shared" si="635"/>
        <v>18</v>
      </c>
    </row>
    <row r="2428" spans="1:22" ht="14.25" customHeight="1" x14ac:dyDescent="0.35">
      <c r="A2428" s="1">
        <v>1005783</v>
      </c>
      <c r="B2428" s="3">
        <v>45797</v>
      </c>
      <c r="C2428" s="3">
        <v>45813</v>
      </c>
      <c r="D2428" s="3">
        <v>45815</v>
      </c>
      <c r="E2428" s="1" t="s">
        <v>21</v>
      </c>
      <c r="F2428" s="1">
        <v>3</v>
      </c>
      <c r="G2428" s="1" t="s">
        <v>25</v>
      </c>
      <c r="H2428" s="1">
        <v>0</v>
      </c>
      <c r="I2428" s="1">
        <f t="shared" si="629"/>
        <v>0</v>
      </c>
      <c r="J2428" s="1" t="s">
        <v>24</v>
      </c>
      <c r="K2428" s="1">
        <v>2</v>
      </c>
      <c r="L2428" s="1" t="s">
        <v>19</v>
      </c>
      <c r="M2428" s="1" t="b">
        <v>1</v>
      </c>
      <c r="N2428" s="2" t="s">
        <v>17</v>
      </c>
      <c r="O2428">
        <f t="shared" si="630"/>
        <v>16</v>
      </c>
      <c r="P2428">
        <f t="shared" si="631"/>
        <v>2</v>
      </c>
      <c r="Q2428">
        <f>IF(G2428="B",VLOOKUP(F2428,room_rates!$A$2:$G$8,3,FALSE),IF(G2428="P",VLOOKUP(F2428,room_rates!$A$2:$G$8,6,FALSE),IF(G2428="M",VLOOKUP(F2428,room_rates!$A$2:$G$8,7,FALSE),"")))</f>
        <v>275</v>
      </c>
      <c r="R2428">
        <f t="shared" si="632"/>
        <v>0</v>
      </c>
      <c r="S2428">
        <f>IF(J2428="Online Travel Agency",VLOOKUP(F2428,room_rates!$A$2:$G$8,3,FALSE)*15%,0)</f>
        <v>33</v>
      </c>
      <c r="T2428">
        <f t="shared" si="633"/>
        <v>2.75</v>
      </c>
      <c r="U2428">
        <f t="shared" si="634"/>
        <v>957</v>
      </c>
      <c r="V2428">
        <f t="shared" si="635"/>
        <v>4</v>
      </c>
    </row>
    <row r="2429" spans="1:22" ht="14.25" customHeight="1" x14ac:dyDescent="0.35">
      <c r="A2429" s="1">
        <v>1002258</v>
      </c>
      <c r="B2429" s="3">
        <v>45790</v>
      </c>
      <c r="C2429" s="3">
        <v>45814</v>
      </c>
      <c r="D2429" s="3">
        <v>45818</v>
      </c>
      <c r="E2429" s="1" t="s">
        <v>18</v>
      </c>
      <c r="F2429" s="1">
        <v>1</v>
      </c>
      <c r="G2429" s="1" t="s">
        <v>25</v>
      </c>
      <c r="H2429" s="1">
        <v>0</v>
      </c>
      <c r="I2429" s="1">
        <f t="shared" si="629"/>
        <v>0</v>
      </c>
      <c r="J2429" s="1" t="s">
        <v>15</v>
      </c>
      <c r="K2429" s="1">
        <v>1</v>
      </c>
      <c r="L2429" s="1" t="s">
        <v>19</v>
      </c>
      <c r="M2429" s="1" t="b">
        <v>0</v>
      </c>
      <c r="N2429" s="2" t="s">
        <v>17</v>
      </c>
      <c r="O2429">
        <f t="shared" si="630"/>
        <v>24</v>
      </c>
      <c r="P2429">
        <f t="shared" si="631"/>
        <v>4</v>
      </c>
      <c r="Q2429">
        <f>IF(G2429="B",VLOOKUP(F2429,room_rates!$A$2:$G$8,3,FALSE),IF(G2429="P",VLOOKUP(F2429,room_rates!$A$2:$G$8,6,FALSE),IF(G2429="M",VLOOKUP(F2429,room_rates!$A$2:$G$8,7,FALSE),"")))</f>
        <v>150</v>
      </c>
      <c r="R2429">
        <f t="shared" si="632"/>
        <v>0</v>
      </c>
      <c r="S2429">
        <f>IF(J2429="Online Travel Agency",VLOOKUP(F2429,room_rates!$A$2:$G$8,3,FALSE)*15%,0)</f>
        <v>0</v>
      </c>
      <c r="T2429">
        <f t="shared" si="633"/>
        <v>0</v>
      </c>
      <c r="U2429">
        <f t="shared" si="634"/>
        <v>600</v>
      </c>
      <c r="V2429">
        <f t="shared" si="635"/>
        <v>4</v>
      </c>
    </row>
    <row r="2430" spans="1:22" ht="14.25" customHeight="1" x14ac:dyDescent="0.35">
      <c r="A2430" s="1">
        <v>1002347</v>
      </c>
      <c r="B2430" s="3">
        <v>45814</v>
      </c>
      <c r="C2430" s="3">
        <v>45814</v>
      </c>
      <c r="D2430" s="3">
        <v>45820</v>
      </c>
      <c r="E2430" s="1" t="s">
        <v>18</v>
      </c>
      <c r="F2430" s="1">
        <v>2</v>
      </c>
      <c r="G2430" s="1" t="s">
        <v>25</v>
      </c>
      <c r="H2430" s="1">
        <v>0</v>
      </c>
      <c r="I2430" s="1">
        <f t="shared" si="629"/>
        <v>0</v>
      </c>
      <c r="J2430" s="1" t="s">
        <v>20</v>
      </c>
      <c r="K2430" s="1">
        <v>3</v>
      </c>
      <c r="L2430" s="1" t="s">
        <v>16</v>
      </c>
      <c r="M2430" s="1" t="b">
        <v>0</v>
      </c>
      <c r="N2430" s="2" t="s">
        <v>17</v>
      </c>
      <c r="O2430">
        <f t="shared" si="630"/>
        <v>0</v>
      </c>
      <c r="P2430">
        <f t="shared" si="631"/>
        <v>6</v>
      </c>
      <c r="Q2430">
        <f>IF(G2430="B",VLOOKUP(F2430,room_rates!$A$2:$G$8,3,FALSE),IF(G2430="P",VLOOKUP(F2430,room_rates!$A$2:$G$8,6,FALSE),IF(G2430="M",VLOOKUP(F2430,room_rates!$A$2:$G$8,7,FALSE),"")))</f>
        <v>175</v>
      </c>
      <c r="R2430">
        <f t="shared" si="632"/>
        <v>0</v>
      </c>
      <c r="S2430">
        <f>IF(J2430="Online Travel Agency",VLOOKUP(F2430,room_rates!$A$2:$G$8,3,FALSE)*15%,0)</f>
        <v>0</v>
      </c>
      <c r="T2430">
        <f t="shared" si="633"/>
        <v>0</v>
      </c>
      <c r="U2430">
        <f t="shared" si="634"/>
        <v>3150</v>
      </c>
      <c r="V2430">
        <f t="shared" si="635"/>
        <v>18</v>
      </c>
    </row>
    <row r="2431" spans="1:22" ht="14.25" customHeight="1" x14ac:dyDescent="0.35">
      <c r="A2431" s="1">
        <v>1002367</v>
      </c>
      <c r="B2431" s="3">
        <v>45814</v>
      </c>
      <c r="C2431" s="3">
        <v>45814</v>
      </c>
      <c r="D2431" s="3">
        <v>45819</v>
      </c>
      <c r="E2431" s="1" t="s">
        <v>18</v>
      </c>
      <c r="F2431" s="1">
        <v>1</v>
      </c>
      <c r="G2431" s="1" t="s">
        <v>25</v>
      </c>
      <c r="H2431" s="1">
        <v>0</v>
      </c>
      <c r="I2431" s="1">
        <f t="shared" si="629"/>
        <v>0</v>
      </c>
      <c r="J2431" s="1" t="s">
        <v>20</v>
      </c>
      <c r="K2431" s="1">
        <v>3</v>
      </c>
      <c r="L2431" s="1" t="s">
        <v>16</v>
      </c>
      <c r="M2431" s="1" t="b">
        <v>0</v>
      </c>
      <c r="N2431" s="2" t="s">
        <v>17</v>
      </c>
      <c r="O2431">
        <f t="shared" si="630"/>
        <v>0</v>
      </c>
      <c r="P2431">
        <f t="shared" si="631"/>
        <v>5</v>
      </c>
      <c r="Q2431">
        <f>IF(G2431="B",VLOOKUP(F2431,room_rates!$A$2:$G$8,3,FALSE),IF(G2431="P",VLOOKUP(F2431,room_rates!$A$2:$G$8,6,FALSE),IF(G2431="M",VLOOKUP(F2431,room_rates!$A$2:$G$8,7,FALSE),"")))</f>
        <v>150</v>
      </c>
      <c r="R2431">
        <f t="shared" si="632"/>
        <v>0</v>
      </c>
      <c r="S2431">
        <f>IF(J2431="Online Travel Agency",VLOOKUP(F2431,room_rates!$A$2:$G$8,3,FALSE)*15%,0)</f>
        <v>0</v>
      </c>
      <c r="T2431">
        <f t="shared" si="633"/>
        <v>0</v>
      </c>
      <c r="U2431">
        <f t="shared" si="634"/>
        <v>2250</v>
      </c>
      <c r="V2431">
        <f t="shared" si="635"/>
        <v>15</v>
      </c>
    </row>
    <row r="2432" spans="1:22" ht="14.25" customHeight="1" x14ac:dyDescent="0.35">
      <c r="A2432" s="1">
        <v>1002487</v>
      </c>
      <c r="B2432" s="3">
        <v>45782</v>
      </c>
      <c r="C2432" s="3">
        <v>45814</v>
      </c>
      <c r="D2432" s="3">
        <v>45821</v>
      </c>
      <c r="E2432" s="1" t="s">
        <v>13</v>
      </c>
      <c r="F2432" s="1">
        <v>7</v>
      </c>
      <c r="G2432" s="1" t="s">
        <v>25</v>
      </c>
      <c r="H2432" s="1">
        <v>0</v>
      </c>
      <c r="I2432" s="1">
        <f t="shared" si="629"/>
        <v>0</v>
      </c>
      <c r="J2432" s="1" t="s">
        <v>15</v>
      </c>
      <c r="K2432" s="1">
        <v>3</v>
      </c>
      <c r="L2432" s="1" t="s">
        <v>16</v>
      </c>
      <c r="M2432" s="1" t="b">
        <v>1</v>
      </c>
      <c r="N2432" s="2" t="s">
        <v>17</v>
      </c>
      <c r="O2432">
        <f t="shared" si="630"/>
        <v>32</v>
      </c>
      <c r="P2432">
        <f t="shared" si="631"/>
        <v>7</v>
      </c>
      <c r="Q2432">
        <f>IF(G2432="B",VLOOKUP(F2432,room_rates!$A$2:$G$8,3,FALSE),IF(G2432="P",VLOOKUP(F2432,room_rates!$A$2:$G$8,6,FALSE),IF(G2432="M",VLOOKUP(F2432,room_rates!$A$2:$G$8,7,FALSE),"")))</f>
        <v>562.5</v>
      </c>
      <c r="R2432">
        <f t="shared" si="632"/>
        <v>0</v>
      </c>
      <c r="S2432">
        <f>IF(J2432="Online Travel Agency",VLOOKUP(F2432,room_rates!$A$2:$G$8,3,FALSE)*15%,0)</f>
        <v>0</v>
      </c>
      <c r="T2432">
        <f t="shared" si="633"/>
        <v>5.625</v>
      </c>
      <c r="U2432">
        <f t="shared" si="634"/>
        <v>11694.375</v>
      </c>
      <c r="V2432">
        <f t="shared" si="635"/>
        <v>21</v>
      </c>
    </row>
    <row r="2433" spans="1:22" ht="14.25" customHeight="1" x14ac:dyDescent="0.35">
      <c r="A2433" s="1">
        <v>1002538</v>
      </c>
      <c r="B2433" s="3">
        <v>45814</v>
      </c>
      <c r="C2433" s="3">
        <v>45814</v>
      </c>
      <c r="D2433" s="3">
        <v>45818</v>
      </c>
      <c r="E2433" s="1" t="s">
        <v>21</v>
      </c>
      <c r="F2433" s="1">
        <v>3</v>
      </c>
      <c r="G2433" s="1" t="s">
        <v>25</v>
      </c>
      <c r="H2433" s="1">
        <v>0</v>
      </c>
      <c r="I2433" s="1">
        <f t="shared" si="629"/>
        <v>0</v>
      </c>
      <c r="J2433" s="1" t="s">
        <v>20</v>
      </c>
      <c r="K2433" s="1">
        <v>3</v>
      </c>
      <c r="L2433" s="1" t="s">
        <v>19</v>
      </c>
      <c r="M2433" s="1" t="b">
        <v>1</v>
      </c>
      <c r="N2433" s="2" t="s">
        <v>17</v>
      </c>
      <c r="O2433">
        <f t="shared" si="630"/>
        <v>0</v>
      </c>
      <c r="P2433">
        <f t="shared" si="631"/>
        <v>4</v>
      </c>
      <c r="Q2433">
        <f>IF(G2433="B",VLOOKUP(F2433,room_rates!$A$2:$G$8,3,FALSE),IF(G2433="P",VLOOKUP(F2433,room_rates!$A$2:$G$8,6,FALSE),IF(G2433="M",VLOOKUP(F2433,room_rates!$A$2:$G$8,7,FALSE),"")))</f>
        <v>275</v>
      </c>
      <c r="R2433">
        <f t="shared" si="632"/>
        <v>0</v>
      </c>
      <c r="S2433">
        <f>IF(J2433="Online Travel Agency",VLOOKUP(F2433,room_rates!$A$2:$G$8,3,FALSE)*15%,0)</f>
        <v>0</v>
      </c>
      <c r="T2433">
        <f t="shared" si="633"/>
        <v>2.75</v>
      </c>
      <c r="U2433">
        <f t="shared" si="634"/>
        <v>3267</v>
      </c>
      <c r="V2433">
        <f t="shared" si="635"/>
        <v>12</v>
      </c>
    </row>
    <row r="2434" spans="1:22" ht="14.25" customHeight="1" x14ac:dyDescent="0.35">
      <c r="A2434" s="1">
        <v>1002610</v>
      </c>
      <c r="B2434" s="3">
        <v>45808</v>
      </c>
      <c r="C2434" s="3">
        <v>45814</v>
      </c>
      <c r="D2434" s="3">
        <v>45817</v>
      </c>
      <c r="E2434" s="1" t="s">
        <v>18</v>
      </c>
      <c r="F2434" s="1">
        <v>2</v>
      </c>
      <c r="G2434" s="1" t="s">
        <v>25</v>
      </c>
      <c r="H2434" s="1">
        <v>0</v>
      </c>
      <c r="I2434" s="1">
        <f t="shared" si="629"/>
        <v>0</v>
      </c>
      <c r="J2434" s="1" t="s">
        <v>24</v>
      </c>
      <c r="K2434" s="1">
        <v>3</v>
      </c>
      <c r="L2434" s="1" t="s">
        <v>19</v>
      </c>
      <c r="M2434" s="1" t="b">
        <v>1</v>
      </c>
      <c r="N2434" s="2" t="s">
        <v>17</v>
      </c>
      <c r="O2434">
        <f t="shared" si="630"/>
        <v>6</v>
      </c>
      <c r="P2434">
        <f t="shared" si="631"/>
        <v>3</v>
      </c>
      <c r="Q2434">
        <f>IF(G2434="B",VLOOKUP(F2434,room_rates!$A$2:$G$8,3,FALSE),IF(G2434="P",VLOOKUP(F2434,room_rates!$A$2:$G$8,6,FALSE),IF(G2434="M",VLOOKUP(F2434,room_rates!$A$2:$G$8,7,FALSE),"")))</f>
        <v>175</v>
      </c>
      <c r="R2434">
        <f t="shared" si="632"/>
        <v>0</v>
      </c>
      <c r="S2434">
        <f>IF(J2434="Online Travel Agency",VLOOKUP(F2434,room_rates!$A$2:$G$8,3,FALSE)*15%,0)</f>
        <v>21</v>
      </c>
      <c r="T2434">
        <f t="shared" si="633"/>
        <v>1.75</v>
      </c>
      <c r="U2434">
        <f t="shared" si="634"/>
        <v>1370.25</v>
      </c>
      <c r="V2434">
        <f t="shared" si="635"/>
        <v>9</v>
      </c>
    </row>
    <row r="2435" spans="1:22" ht="14.25" customHeight="1" x14ac:dyDescent="0.35">
      <c r="A2435" s="1">
        <v>1002614</v>
      </c>
      <c r="B2435" s="3">
        <v>45792</v>
      </c>
      <c r="C2435" s="3">
        <v>45814</v>
      </c>
      <c r="D2435" s="3">
        <v>45817</v>
      </c>
      <c r="E2435" s="1" t="s">
        <v>13</v>
      </c>
      <c r="F2435" s="1">
        <v>6</v>
      </c>
      <c r="G2435" s="1" t="s">
        <v>25</v>
      </c>
      <c r="H2435" s="1">
        <v>0</v>
      </c>
      <c r="I2435" s="1">
        <f t="shared" si="629"/>
        <v>0</v>
      </c>
      <c r="J2435" s="1" t="s">
        <v>15</v>
      </c>
      <c r="K2435" s="1">
        <v>1</v>
      </c>
      <c r="L2435" s="1" t="s">
        <v>19</v>
      </c>
      <c r="M2435" s="1" t="b">
        <v>0</v>
      </c>
      <c r="N2435" s="2" t="s">
        <v>17</v>
      </c>
      <c r="O2435">
        <f t="shared" si="630"/>
        <v>22</v>
      </c>
      <c r="P2435">
        <f t="shared" si="631"/>
        <v>3</v>
      </c>
      <c r="Q2435">
        <f>IF(G2435="B",VLOOKUP(F2435,room_rates!$A$2:$G$8,3,FALSE),IF(G2435="P",VLOOKUP(F2435,room_rates!$A$2:$G$8,6,FALSE),IF(G2435="M",VLOOKUP(F2435,room_rates!$A$2:$G$8,7,FALSE),"")))</f>
        <v>437.5</v>
      </c>
      <c r="R2435">
        <f t="shared" si="632"/>
        <v>0</v>
      </c>
      <c r="S2435">
        <f>IF(J2435="Online Travel Agency",VLOOKUP(F2435,room_rates!$A$2:$G$8,3,FALSE)*15%,0)</f>
        <v>0</v>
      </c>
      <c r="T2435">
        <f t="shared" si="633"/>
        <v>0</v>
      </c>
      <c r="U2435">
        <f t="shared" si="634"/>
        <v>1312.5</v>
      </c>
      <c r="V2435">
        <f t="shared" si="635"/>
        <v>3</v>
      </c>
    </row>
    <row r="2436" spans="1:22" ht="14.25" customHeight="1" x14ac:dyDescent="0.35">
      <c r="A2436" s="1">
        <v>1002806</v>
      </c>
      <c r="B2436" s="3">
        <v>45799</v>
      </c>
      <c r="C2436" s="3">
        <v>45814</v>
      </c>
      <c r="D2436" s="3">
        <v>45820</v>
      </c>
      <c r="E2436" s="1" t="s">
        <v>13</v>
      </c>
      <c r="F2436" s="1">
        <v>6</v>
      </c>
      <c r="G2436" s="1" t="s">
        <v>25</v>
      </c>
      <c r="H2436" s="1">
        <v>0</v>
      </c>
      <c r="I2436" s="1">
        <f t="shared" si="629"/>
        <v>0</v>
      </c>
      <c r="J2436" s="1" t="s">
        <v>24</v>
      </c>
      <c r="K2436" s="1">
        <v>1</v>
      </c>
      <c r="L2436" s="1" t="s">
        <v>19</v>
      </c>
      <c r="M2436" s="1" t="b">
        <v>0</v>
      </c>
      <c r="N2436" s="2" t="s">
        <v>17</v>
      </c>
      <c r="O2436">
        <f t="shared" si="630"/>
        <v>15</v>
      </c>
      <c r="P2436">
        <f t="shared" si="631"/>
        <v>6</v>
      </c>
      <c r="Q2436">
        <f>IF(G2436="B",VLOOKUP(F2436,room_rates!$A$2:$G$8,3,FALSE),IF(G2436="P",VLOOKUP(F2436,room_rates!$A$2:$G$8,6,FALSE),IF(G2436="M",VLOOKUP(F2436,room_rates!$A$2:$G$8,7,FALSE),"")))</f>
        <v>437.5</v>
      </c>
      <c r="R2436">
        <f t="shared" si="632"/>
        <v>0</v>
      </c>
      <c r="S2436">
        <f>IF(J2436="Online Travel Agency",VLOOKUP(F2436,room_rates!$A$2:$G$8,3,FALSE)*15%,0)</f>
        <v>52.5</v>
      </c>
      <c r="T2436">
        <f t="shared" si="633"/>
        <v>0</v>
      </c>
      <c r="U2436">
        <f t="shared" si="634"/>
        <v>2310</v>
      </c>
      <c r="V2436">
        <f t="shared" si="635"/>
        <v>6</v>
      </c>
    </row>
    <row r="2437" spans="1:22" ht="14.25" customHeight="1" x14ac:dyDescent="0.35">
      <c r="A2437" s="1">
        <v>1002873</v>
      </c>
      <c r="B2437" s="3">
        <v>45808</v>
      </c>
      <c r="C2437" s="3">
        <v>45814</v>
      </c>
      <c r="D2437" s="3">
        <v>45820</v>
      </c>
      <c r="E2437" s="1" t="s">
        <v>21</v>
      </c>
      <c r="F2437" s="1">
        <v>5</v>
      </c>
      <c r="G2437" s="1" t="s">
        <v>25</v>
      </c>
      <c r="H2437" s="1">
        <v>0</v>
      </c>
      <c r="I2437" s="1">
        <f t="shared" si="629"/>
        <v>0</v>
      </c>
      <c r="J2437" s="1" t="s">
        <v>24</v>
      </c>
      <c r="K2437" s="1">
        <v>1</v>
      </c>
      <c r="L2437" s="1" t="s">
        <v>16</v>
      </c>
      <c r="M2437" s="1" t="b">
        <v>0</v>
      </c>
      <c r="N2437" s="2" t="s">
        <v>17</v>
      </c>
      <c r="O2437">
        <f t="shared" si="630"/>
        <v>6</v>
      </c>
      <c r="P2437">
        <f t="shared" si="631"/>
        <v>6</v>
      </c>
      <c r="Q2437">
        <f>IF(G2437="B",VLOOKUP(F2437,room_rates!$A$2:$G$8,3,FALSE),IF(G2437="P",VLOOKUP(F2437,room_rates!$A$2:$G$8,6,FALSE),IF(G2437="M",VLOOKUP(F2437,room_rates!$A$2:$G$8,7,FALSE),"")))</f>
        <v>300</v>
      </c>
      <c r="R2437">
        <f t="shared" si="632"/>
        <v>0</v>
      </c>
      <c r="S2437">
        <f>IF(J2437="Online Travel Agency",VLOOKUP(F2437,room_rates!$A$2:$G$8,3,FALSE)*15%,0)</f>
        <v>36</v>
      </c>
      <c r="T2437">
        <f t="shared" si="633"/>
        <v>0</v>
      </c>
      <c r="U2437">
        <f t="shared" si="634"/>
        <v>1584</v>
      </c>
      <c r="V2437">
        <f t="shared" si="635"/>
        <v>6</v>
      </c>
    </row>
    <row r="2438" spans="1:22" ht="14.25" customHeight="1" x14ac:dyDescent="0.35">
      <c r="A2438" s="1">
        <v>1003125</v>
      </c>
      <c r="B2438" s="3">
        <v>45814</v>
      </c>
      <c r="C2438" s="3">
        <v>45814</v>
      </c>
      <c r="D2438" s="3">
        <v>45821</v>
      </c>
      <c r="E2438" s="1" t="s">
        <v>21</v>
      </c>
      <c r="F2438" s="1">
        <v>3</v>
      </c>
      <c r="G2438" s="1" t="s">
        <v>25</v>
      </c>
      <c r="H2438" s="1">
        <v>0</v>
      </c>
      <c r="I2438" s="1">
        <f t="shared" si="629"/>
        <v>0</v>
      </c>
      <c r="J2438" s="1" t="s">
        <v>20</v>
      </c>
      <c r="K2438" s="1">
        <v>2</v>
      </c>
      <c r="L2438" s="1" t="s">
        <v>16</v>
      </c>
      <c r="M2438" s="1" t="b">
        <v>0</v>
      </c>
      <c r="N2438" s="2" t="s">
        <v>17</v>
      </c>
      <c r="O2438">
        <f t="shared" si="630"/>
        <v>0</v>
      </c>
      <c r="P2438">
        <f t="shared" si="631"/>
        <v>7</v>
      </c>
      <c r="Q2438">
        <f>IF(G2438="B",VLOOKUP(F2438,room_rates!$A$2:$G$8,3,FALSE),IF(G2438="P",VLOOKUP(F2438,room_rates!$A$2:$G$8,6,FALSE),IF(G2438="M",VLOOKUP(F2438,room_rates!$A$2:$G$8,7,FALSE),"")))</f>
        <v>275</v>
      </c>
      <c r="R2438">
        <f t="shared" si="632"/>
        <v>0</v>
      </c>
      <c r="S2438">
        <f>IF(J2438="Online Travel Agency",VLOOKUP(F2438,room_rates!$A$2:$G$8,3,FALSE)*15%,0)</f>
        <v>0</v>
      </c>
      <c r="T2438">
        <f t="shared" si="633"/>
        <v>0</v>
      </c>
      <c r="U2438">
        <f t="shared" si="634"/>
        <v>3850</v>
      </c>
      <c r="V2438">
        <f t="shared" si="635"/>
        <v>14</v>
      </c>
    </row>
    <row r="2439" spans="1:22" ht="14.25" customHeight="1" x14ac:dyDescent="0.35">
      <c r="A2439" s="1">
        <v>1003590</v>
      </c>
      <c r="B2439" s="3">
        <v>45785</v>
      </c>
      <c r="C2439" s="3">
        <v>45814</v>
      </c>
      <c r="D2439" s="3">
        <v>45819</v>
      </c>
      <c r="E2439" s="1" t="s">
        <v>21</v>
      </c>
      <c r="F2439" s="1">
        <v>3</v>
      </c>
      <c r="G2439" s="1" t="s">
        <v>25</v>
      </c>
      <c r="H2439" s="1">
        <v>0</v>
      </c>
      <c r="I2439" s="1">
        <f t="shared" si="629"/>
        <v>0</v>
      </c>
      <c r="J2439" s="1" t="s">
        <v>15</v>
      </c>
      <c r="K2439" s="1">
        <v>2</v>
      </c>
      <c r="L2439" s="1" t="s">
        <v>16</v>
      </c>
      <c r="M2439" s="1" t="b">
        <v>0</v>
      </c>
      <c r="N2439" s="2" t="s">
        <v>17</v>
      </c>
      <c r="O2439">
        <f t="shared" si="630"/>
        <v>29</v>
      </c>
      <c r="P2439">
        <f t="shared" si="631"/>
        <v>5</v>
      </c>
      <c r="Q2439">
        <f>IF(G2439="B",VLOOKUP(F2439,room_rates!$A$2:$G$8,3,FALSE),IF(G2439="P",VLOOKUP(F2439,room_rates!$A$2:$G$8,6,FALSE),IF(G2439="M",VLOOKUP(F2439,room_rates!$A$2:$G$8,7,FALSE),"")))</f>
        <v>275</v>
      </c>
      <c r="R2439">
        <f t="shared" si="632"/>
        <v>0</v>
      </c>
      <c r="S2439">
        <f>IF(J2439="Online Travel Agency",VLOOKUP(F2439,room_rates!$A$2:$G$8,3,FALSE)*15%,0)</f>
        <v>0</v>
      </c>
      <c r="T2439">
        <f t="shared" si="633"/>
        <v>0</v>
      </c>
      <c r="U2439">
        <f t="shared" si="634"/>
        <v>2750</v>
      </c>
      <c r="V2439">
        <f t="shared" si="635"/>
        <v>10</v>
      </c>
    </row>
    <row r="2440" spans="1:22" ht="14.25" customHeight="1" x14ac:dyDescent="0.35">
      <c r="A2440" s="1">
        <v>1003678</v>
      </c>
      <c r="B2440" s="3">
        <v>45797</v>
      </c>
      <c r="C2440" s="3">
        <v>45814</v>
      </c>
      <c r="D2440" s="3">
        <v>45818</v>
      </c>
      <c r="E2440" s="1" t="s">
        <v>13</v>
      </c>
      <c r="F2440" s="1">
        <v>6</v>
      </c>
      <c r="G2440" s="1" t="s">
        <v>25</v>
      </c>
      <c r="H2440" s="1">
        <v>0</v>
      </c>
      <c r="I2440" s="1">
        <f t="shared" si="629"/>
        <v>0</v>
      </c>
      <c r="J2440" s="1" t="s">
        <v>24</v>
      </c>
      <c r="K2440" s="1">
        <v>1</v>
      </c>
      <c r="L2440" s="1" t="s">
        <v>19</v>
      </c>
      <c r="M2440" s="1" t="b">
        <v>1</v>
      </c>
      <c r="N2440" s="2" t="s">
        <v>17</v>
      </c>
      <c r="O2440">
        <f t="shared" si="630"/>
        <v>17</v>
      </c>
      <c r="P2440">
        <f t="shared" si="631"/>
        <v>4</v>
      </c>
      <c r="Q2440">
        <f>IF(G2440="B",VLOOKUP(F2440,room_rates!$A$2:$G$8,3,FALSE),IF(G2440="P",VLOOKUP(F2440,room_rates!$A$2:$G$8,6,FALSE),IF(G2440="M",VLOOKUP(F2440,room_rates!$A$2:$G$8,7,FALSE),"")))</f>
        <v>437.5</v>
      </c>
      <c r="R2440">
        <f t="shared" si="632"/>
        <v>0</v>
      </c>
      <c r="S2440">
        <f>IF(J2440="Online Travel Agency",VLOOKUP(F2440,room_rates!$A$2:$G$8,3,FALSE)*15%,0)</f>
        <v>52.5</v>
      </c>
      <c r="T2440">
        <f t="shared" si="633"/>
        <v>4.375</v>
      </c>
      <c r="U2440">
        <f t="shared" si="634"/>
        <v>1522.5</v>
      </c>
      <c r="V2440">
        <f t="shared" si="635"/>
        <v>4</v>
      </c>
    </row>
    <row r="2441" spans="1:22" ht="14.25" customHeight="1" x14ac:dyDescent="0.35">
      <c r="A2441" s="1">
        <v>1003681</v>
      </c>
      <c r="B2441" s="3">
        <v>45804</v>
      </c>
      <c r="C2441" s="3">
        <v>45814</v>
      </c>
      <c r="D2441" s="3">
        <v>45820</v>
      </c>
      <c r="E2441" s="1" t="s">
        <v>18</v>
      </c>
      <c r="F2441" s="1">
        <v>1</v>
      </c>
      <c r="G2441" s="1" t="s">
        <v>25</v>
      </c>
      <c r="H2441" s="1">
        <v>0</v>
      </c>
      <c r="I2441" s="1">
        <f t="shared" si="629"/>
        <v>0</v>
      </c>
      <c r="J2441" s="1" t="s">
        <v>15</v>
      </c>
      <c r="K2441" s="1">
        <v>3</v>
      </c>
      <c r="L2441" s="1" t="s">
        <v>16</v>
      </c>
      <c r="M2441" s="1" t="b">
        <v>0</v>
      </c>
      <c r="N2441" s="2" t="s">
        <v>17</v>
      </c>
      <c r="O2441">
        <f t="shared" si="630"/>
        <v>10</v>
      </c>
      <c r="P2441">
        <f t="shared" si="631"/>
        <v>6</v>
      </c>
      <c r="Q2441">
        <f>IF(G2441="B",VLOOKUP(F2441,room_rates!$A$2:$G$8,3,FALSE),IF(G2441="P",VLOOKUP(F2441,room_rates!$A$2:$G$8,6,FALSE),IF(G2441="M",VLOOKUP(F2441,room_rates!$A$2:$G$8,7,FALSE),"")))</f>
        <v>150</v>
      </c>
      <c r="R2441">
        <f t="shared" si="632"/>
        <v>0</v>
      </c>
      <c r="S2441">
        <f>IF(J2441="Online Travel Agency",VLOOKUP(F2441,room_rates!$A$2:$G$8,3,FALSE)*15%,0)</f>
        <v>0</v>
      </c>
      <c r="T2441">
        <f t="shared" si="633"/>
        <v>0</v>
      </c>
      <c r="U2441">
        <f t="shared" si="634"/>
        <v>2700</v>
      </c>
      <c r="V2441">
        <f t="shared" si="635"/>
        <v>18</v>
      </c>
    </row>
    <row r="2442" spans="1:22" ht="14.25" customHeight="1" x14ac:dyDescent="0.35">
      <c r="A2442" s="1">
        <v>1003942</v>
      </c>
      <c r="B2442" s="3">
        <v>45808</v>
      </c>
      <c r="C2442" s="3">
        <v>45814</v>
      </c>
      <c r="D2442" s="3">
        <v>45821</v>
      </c>
      <c r="E2442" s="1" t="s">
        <v>13</v>
      </c>
      <c r="F2442" s="1">
        <v>6</v>
      </c>
      <c r="G2442" s="1" t="s">
        <v>25</v>
      </c>
      <c r="H2442" s="1">
        <v>0</v>
      </c>
      <c r="I2442" s="1">
        <f t="shared" si="629"/>
        <v>0</v>
      </c>
      <c r="J2442" s="1" t="s">
        <v>24</v>
      </c>
      <c r="K2442" s="1">
        <v>2</v>
      </c>
      <c r="L2442" s="1" t="s">
        <v>16</v>
      </c>
      <c r="M2442" s="1" t="b">
        <v>0</v>
      </c>
      <c r="N2442" s="2" t="s">
        <v>17</v>
      </c>
      <c r="O2442">
        <f t="shared" si="630"/>
        <v>6</v>
      </c>
      <c r="P2442">
        <f t="shared" si="631"/>
        <v>7</v>
      </c>
      <c r="Q2442">
        <f>IF(G2442="B",VLOOKUP(F2442,room_rates!$A$2:$G$8,3,FALSE),IF(G2442="P",VLOOKUP(F2442,room_rates!$A$2:$G$8,6,FALSE),IF(G2442="M",VLOOKUP(F2442,room_rates!$A$2:$G$8,7,FALSE),"")))</f>
        <v>437.5</v>
      </c>
      <c r="R2442">
        <f t="shared" si="632"/>
        <v>0</v>
      </c>
      <c r="S2442">
        <f>IF(J2442="Online Travel Agency",VLOOKUP(F2442,room_rates!$A$2:$G$8,3,FALSE)*15%,0)</f>
        <v>52.5</v>
      </c>
      <c r="T2442">
        <f t="shared" si="633"/>
        <v>0</v>
      </c>
      <c r="U2442">
        <f t="shared" si="634"/>
        <v>5390</v>
      </c>
      <c r="V2442">
        <f t="shared" si="635"/>
        <v>14</v>
      </c>
    </row>
    <row r="2443" spans="1:22" ht="14.25" customHeight="1" x14ac:dyDescent="0.35">
      <c r="A2443" s="1">
        <v>1004261</v>
      </c>
      <c r="B2443" s="3">
        <v>45814</v>
      </c>
      <c r="C2443" s="3">
        <v>45814</v>
      </c>
      <c r="D2443" s="3">
        <v>45816</v>
      </c>
      <c r="E2443" s="1" t="s">
        <v>21</v>
      </c>
      <c r="F2443" s="1">
        <v>3</v>
      </c>
      <c r="G2443" s="1" t="s">
        <v>25</v>
      </c>
      <c r="H2443" s="1">
        <v>0</v>
      </c>
      <c r="I2443" s="1">
        <f t="shared" si="629"/>
        <v>0</v>
      </c>
      <c r="J2443" s="1" t="s">
        <v>20</v>
      </c>
      <c r="K2443" s="1">
        <v>1</v>
      </c>
      <c r="L2443" s="1" t="s">
        <v>16</v>
      </c>
      <c r="M2443" s="1" t="b">
        <v>0</v>
      </c>
      <c r="N2443" s="2" t="s">
        <v>17</v>
      </c>
      <c r="O2443">
        <f t="shared" si="630"/>
        <v>0</v>
      </c>
      <c r="P2443">
        <f t="shared" si="631"/>
        <v>2</v>
      </c>
      <c r="Q2443">
        <f>IF(G2443="B",VLOOKUP(F2443,room_rates!$A$2:$G$8,3,FALSE),IF(G2443="P",VLOOKUP(F2443,room_rates!$A$2:$G$8,6,FALSE),IF(G2443="M",VLOOKUP(F2443,room_rates!$A$2:$G$8,7,FALSE),"")))</f>
        <v>275</v>
      </c>
      <c r="R2443">
        <f t="shared" si="632"/>
        <v>0</v>
      </c>
      <c r="S2443">
        <f>IF(J2443="Online Travel Agency",VLOOKUP(F2443,room_rates!$A$2:$G$8,3,FALSE)*15%,0)</f>
        <v>0</v>
      </c>
      <c r="T2443">
        <f t="shared" si="633"/>
        <v>0</v>
      </c>
      <c r="U2443">
        <f t="shared" si="634"/>
        <v>550</v>
      </c>
      <c r="V2443">
        <f t="shared" si="635"/>
        <v>2</v>
      </c>
    </row>
    <row r="2444" spans="1:22" ht="14.25" customHeight="1" x14ac:dyDescent="0.35">
      <c r="A2444" s="1">
        <v>1004286</v>
      </c>
      <c r="B2444" s="3">
        <v>45779</v>
      </c>
      <c r="C2444" s="3">
        <v>45814</v>
      </c>
      <c r="D2444" s="3">
        <v>45815</v>
      </c>
      <c r="E2444" s="1" t="s">
        <v>18</v>
      </c>
      <c r="F2444" s="1">
        <v>2</v>
      </c>
      <c r="G2444" s="1" t="s">
        <v>25</v>
      </c>
      <c r="H2444" s="1">
        <v>0</v>
      </c>
      <c r="I2444" s="1">
        <f t="shared" si="629"/>
        <v>0</v>
      </c>
      <c r="J2444" s="1" t="s">
        <v>15</v>
      </c>
      <c r="K2444" s="1">
        <v>1</v>
      </c>
      <c r="L2444" s="1" t="s">
        <v>19</v>
      </c>
      <c r="M2444" s="1" t="b">
        <v>0</v>
      </c>
      <c r="N2444" s="2" t="s">
        <v>17</v>
      </c>
      <c r="O2444">
        <f t="shared" si="630"/>
        <v>35</v>
      </c>
      <c r="P2444">
        <f t="shared" si="631"/>
        <v>1</v>
      </c>
      <c r="Q2444">
        <f>IF(G2444="B",VLOOKUP(F2444,room_rates!$A$2:$G$8,3,FALSE),IF(G2444="P",VLOOKUP(F2444,room_rates!$A$2:$G$8,6,FALSE),IF(G2444="M",VLOOKUP(F2444,room_rates!$A$2:$G$8,7,FALSE),"")))</f>
        <v>175</v>
      </c>
      <c r="R2444">
        <f t="shared" si="632"/>
        <v>0</v>
      </c>
      <c r="S2444">
        <f>IF(J2444="Online Travel Agency",VLOOKUP(F2444,room_rates!$A$2:$G$8,3,FALSE)*15%,0)</f>
        <v>0</v>
      </c>
      <c r="T2444">
        <f t="shared" si="633"/>
        <v>0</v>
      </c>
      <c r="U2444">
        <f t="shared" si="634"/>
        <v>175</v>
      </c>
      <c r="V2444">
        <f t="shared" si="635"/>
        <v>1</v>
      </c>
    </row>
    <row r="2445" spans="1:22" ht="14.25" customHeight="1" x14ac:dyDescent="0.35">
      <c r="A2445" s="1">
        <v>1004287</v>
      </c>
      <c r="B2445" s="3">
        <v>45803</v>
      </c>
      <c r="C2445" s="3">
        <v>45814</v>
      </c>
      <c r="D2445" s="3">
        <v>45817</v>
      </c>
      <c r="E2445" s="1" t="s">
        <v>21</v>
      </c>
      <c r="F2445" s="1">
        <v>3</v>
      </c>
      <c r="G2445" s="1" t="s">
        <v>25</v>
      </c>
      <c r="H2445" s="1">
        <v>0</v>
      </c>
      <c r="I2445" s="1">
        <f t="shared" si="629"/>
        <v>0</v>
      </c>
      <c r="J2445" s="1" t="s">
        <v>24</v>
      </c>
      <c r="K2445" s="1">
        <v>3</v>
      </c>
      <c r="L2445" s="1" t="s">
        <v>16</v>
      </c>
      <c r="M2445" s="1" t="b">
        <v>0</v>
      </c>
      <c r="N2445" s="2" t="s">
        <v>17</v>
      </c>
      <c r="O2445">
        <f t="shared" si="630"/>
        <v>11</v>
      </c>
      <c r="P2445">
        <f t="shared" si="631"/>
        <v>3</v>
      </c>
      <c r="Q2445">
        <f>IF(G2445="B",VLOOKUP(F2445,room_rates!$A$2:$G$8,3,FALSE),IF(G2445="P",VLOOKUP(F2445,room_rates!$A$2:$G$8,6,FALSE),IF(G2445="M",VLOOKUP(F2445,room_rates!$A$2:$G$8,7,FALSE),"")))</f>
        <v>275</v>
      </c>
      <c r="R2445">
        <f t="shared" si="632"/>
        <v>0</v>
      </c>
      <c r="S2445">
        <f>IF(J2445="Online Travel Agency",VLOOKUP(F2445,room_rates!$A$2:$G$8,3,FALSE)*15%,0)</f>
        <v>33</v>
      </c>
      <c r="T2445">
        <f t="shared" si="633"/>
        <v>0</v>
      </c>
      <c r="U2445">
        <f t="shared" si="634"/>
        <v>2178</v>
      </c>
      <c r="V2445">
        <f t="shared" si="635"/>
        <v>9</v>
      </c>
    </row>
    <row r="2446" spans="1:22" ht="14.25" customHeight="1" x14ac:dyDescent="0.35">
      <c r="A2446" s="1">
        <v>1004430</v>
      </c>
      <c r="B2446" s="3">
        <v>45814</v>
      </c>
      <c r="C2446" s="3">
        <v>45814</v>
      </c>
      <c r="D2446" s="3">
        <v>45821</v>
      </c>
      <c r="E2446" s="1" t="s">
        <v>21</v>
      </c>
      <c r="F2446" s="1">
        <v>3</v>
      </c>
      <c r="G2446" s="1" t="s">
        <v>25</v>
      </c>
      <c r="H2446" s="1">
        <v>0</v>
      </c>
      <c r="I2446" s="1">
        <f t="shared" si="629"/>
        <v>0</v>
      </c>
      <c r="J2446" s="1" t="s">
        <v>20</v>
      </c>
      <c r="K2446" s="1">
        <v>2</v>
      </c>
      <c r="L2446" s="1" t="s">
        <v>19</v>
      </c>
      <c r="M2446" s="1" t="b">
        <v>1</v>
      </c>
      <c r="N2446" s="2" t="s">
        <v>17</v>
      </c>
      <c r="O2446">
        <f t="shared" si="630"/>
        <v>0</v>
      </c>
      <c r="P2446">
        <f t="shared" si="631"/>
        <v>7</v>
      </c>
      <c r="Q2446">
        <f>IF(G2446="B",VLOOKUP(F2446,room_rates!$A$2:$G$8,3,FALSE),IF(G2446="P",VLOOKUP(F2446,room_rates!$A$2:$G$8,6,FALSE),IF(G2446="M",VLOOKUP(F2446,room_rates!$A$2:$G$8,7,FALSE),"")))</f>
        <v>275</v>
      </c>
      <c r="R2446">
        <f t="shared" si="632"/>
        <v>0</v>
      </c>
      <c r="S2446">
        <f>IF(J2446="Online Travel Agency",VLOOKUP(F2446,room_rates!$A$2:$G$8,3,FALSE)*15%,0)</f>
        <v>0</v>
      </c>
      <c r="T2446">
        <f t="shared" si="633"/>
        <v>2.75</v>
      </c>
      <c r="U2446">
        <f t="shared" si="634"/>
        <v>3811.5</v>
      </c>
      <c r="V2446">
        <f t="shared" si="635"/>
        <v>14</v>
      </c>
    </row>
    <row r="2447" spans="1:22" ht="14.25" customHeight="1" x14ac:dyDescent="0.35">
      <c r="A2447" s="1">
        <v>1004565</v>
      </c>
      <c r="B2447" s="3">
        <v>45805</v>
      </c>
      <c r="C2447" s="3">
        <v>45814</v>
      </c>
      <c r="D2447" s="3">
        <v>45820</v>
      </c>
      <c r="E2447" s="1" t="s">
        <v>18</v>
      </c>
      <c r="F2447" s="1">
        <v>1</v>
      </c>
      <c r="G2447" s="1" t="s">
        <v>25</v>
      </c>
      <c r="H2447" s="1">
        <v>0</v>
      </c>
      <c r="I2447" s="1">
        <f t="shared" si="629"/>
        <v>0</v>
      </c>
      <c r="J2447" s="1" t="s">
        <v>15</v>
      </c>
      <c r="K2447" s="1">
        <v>3</v>
      </c>
      <c r="L2447" s="1" t="s">
        <v>16</v>
      </c>
      <c r="M2447" s="1" t="b">
        <v>0</v>
      </c>
      <c r="N2447" s="2" t="s">
        <v>17</v>
      </c>
      <c r="O2447">
        <f t="shared" si="630"/>
        <v>9</v>
      </c>
      <c r="P2447">
        <f t="shared" si="631"/>
        <v>6</v>
      </c>
      <c r="Q2447">
        <f>IF(G2447="B",VLOOKUP(F2447,room_rates!$A$2:$G$8,3,FALSE),IF(G2447="P",VLOOKUP(F2447,room_rates!$A$2:$G$8,6,FALSE),IF(G2447="M",VLOOKUP(F2447,room_rates!$A$2:$G$8,7,FALSE),"")))</f>
        <v>150</v>
      </c>
      <c r="R2447">
        <f t="shared" si="632"/>
        <v>0</v>
      </c>
      <c r="S2447">
        <f>IF(J2447="Online Travel Agency",VLOOKUP(F2447,room_rates!$A$2:$G$8,3,FALSE)*15%,0)</f>
        <v>0</v>
      </c>
      <c r="T2447">
        <f t="shared" si="633"/>
        <v>0</v>
      </c>
      <c r="U2447">
        <f t="shared" si="634"/>
        <v>2700</v>
      </c>
      <c r="V2447">
        <f t="shared" si="635"/>
        <v>18</v>
      </c>
    </row>
    <row r="2448" spans="1:22" ht="14.25" customHeight="1" x14ac:dyDescent="0.35">
      <c r="A2448" s="1">
        <v>1004734</v>
      </c>
      <c r="B2448" s="3">
        <v>45814</v>
      </c>
      <c r="C2448" s="3">
        <v>45814</v>
      </c>
      <c r="D2448" s="3">
        <v>45821</v>
      </c>
      <c r="E2448" s="1" t="s">
        <v>21</v>
      </c>
      <c r="F2448" s="1">
        <v>3</v>
      </c>
      <c r="G2448" s="1" t="s">
        <v>25</v>
      </c>
      <c r="H2448" s="1">
        <v>0</v>
      </c>
      <c r="I2448" s="1">
        <f t="shared" si="629"/>
        <v>0</v>
      </c>
      <c r="J2448" s="1" t="s">
        <v>20</v>
      </c>
      <c r="K2448" s="1">
        <v>2</v>
      </c>
      <c r="L2448" s="1" t="s">
        <v>19</v>
      </c>
      <c r="M2448" s="1" t="b">
        <v>0</v>
      </c>
      <c r="N2448" s="2" t="s">
        <v>17</v>
      </c>
      <c r="O2448">
        <f t="shared" si="630"/>
        <v>0</v>
      </c>
      <c r="P2448">
        <f t="shared" si="631"/>
        <v>7</v>
      </c>
      <c r="Q2448">
        <f>IF(G2448="B",VLOOKUP(F2448,room_rates!$A$2:$G$8,3,FALSE),IF(G2448="P",VLOOKUP(F2448,room_rates!$A$2:$G$8,6,FALSE),IF(G2448="M",VLOOKUP(F2448,room_rates!$A$2:$G$8,7,FALSE),"")))</f>
        <v>275</v>
      </c>
      <c r="R2448">
        <f t="shared" si="632"/>
        <v>0</v>
      </c>
      <c r="S2448">
        <f>IF(J2448="Online Travel Agency",VLOOKUP(F2448,room_rates!$A$2:$G$8,3,FALSE)*15%,0)</f>
        <v>0</v>
      </c>
      <c r="T2448">
        <f t="shared" si="633"/>
        <v>0</v>
      </c>
      <c r="U2448">
        <f t="shared" si="634"/>
        <v>3850</v>
      </c>
      <c r="V2448">
        <f t="shared" si="635"/>
        <v>14</v>
      </c>
    </row>
    <row r="2449" spans="1:22" ht="14.25" customHeight="1" x14ac:dyDescent="0.35">
      <c r="A2449" s="1">
        <v>1004749</v>
      </c>
      <c r="B2449" s="3">
        <v>45812</v>
      </c>
      <c r="C2449" s="3">
        <v>45814</v>
      </c>
      <c r="D2449" s="3">
        <v>45817</v>
      </c>
      <c r="E2449" s="1" t="s">
        <v>18</v>
      </c>
      <c r="F2449" s="1">
        <v>1</v>
      </c>
      <c r="G2449" s="1" t="s">
        <v>25</v>
      </c>
      <c r="H2449" s="1">
        <v>0</v>
      </c>
      <c r="I2449" s="1">
        <f t="shared" si="629"/>
        <v>0</v>
      </c>
      <c r="J2449" s="1" t="s">
        <v>15</v>
      </c>
      <c r="K2449" s="1">
        <v>2</v>
      </c>
      <c r="L2449" s="1" t="s">
        <v>16</v>
      </c>
      <c r="M2449" s="1" t="b">
        <v>0</v>
      </c>
      <c r="N2449" s="2" t="s">
        <v>17</v>
      </c>
      <c r="O2449">
        <f t="shared" si="630"/>
        <v>2</v>
      </c>
      <c r="P2449">
        <f t="shared" si="631"/>
        <v>3</v>
      </c>
      <c r="Q2449">
        <f>IF(G2449="B",VLOOKUP(F2449,room_rates!$A$2:$G$8,3,FALSE),IF(G2449="P",VLOOKUP(F2449,room_rates!$A$2:$G$8,6,FALSE),IF(G2449="M",VLOOKUP(F2449,room_rates!$A$2:$G$8,7,FALSE),"")))</f>
        <v>150</v>
      </c>
      <c r="R2449">
        <f t="shared" si="632"/>
        <v>0</v>
      </c>
      <c r="S2449">
        <f>IF(J2449="Online Travel Agency",VLOOKUP(F2449,room_rates!$A$2:$G$8,3,FALSE)*15%,0)</f>
        <v>0</v>
      </c>
      <c r="T2449">
        <f t="shared" si="633"/>
        <v>0</v>
      </c>
      <c r="U2449">
        <f t="shared" si="634"/>
        <v>900</v>
      </c>
      <c r="V2449">
        <f t="shared" si="635"/>
        <v>6</v>
      </c>
    </row>
    <row r="2450" spans="1:22" ht="14.25" customHeight="1" x14ac:dyDescent="0.35">
      <c r="A2450" s="1">
        <v>1004751</v>
      </c>
      <c r="B2450" s="3">
        <v>45814</v>
      </c>
      <c r="C2450" s="3">
        <v>45814</v>
      </c>
      <c r="D2450" s="3">
        <v>45816</v>
      </c>
      <c r="E2450" s="1" t="s">
        <v>21</v>
      </c>
      <c r="F2450" s="1">
        <v>3</v>
      </c>
      <c r="G2450" s="1" t="s">
        <v>25</v>
      </c>
      <c r="H2450" s="1">
        <v>0</v>
      </c>
      <c r="I2450" s="1">
        <f t="shared" si="629"/>
        <v>0</v>
      </c>
      <c r="J2450" s="1" t="s">
        <v>20</v>
      </c>
      <c r="K2450" s="1">
        <v>1</v>
      </c>
      <c r="L2450" s="1" t="s">
        <v>19</v>
      </c>
      <c r="M2450" s="1" t="b">
        <v>0</v>
      </c>
      <c r="N2450" s="2" t="s">
        <v>17</v>
      </c>
      <c r="O2450">
        <f t="shared" si="630"/>
        <v>0</v>
      </c>
      <c r="P2450">
        <f t="shared" si="631"/>
        <v>2</v>
      </c>
      <c r="Q2450">
        <f>IF(G2450="B",VLOOKUP(F2450,room_rates!$A$2:$G$8,3,FALSE),IF(G2450="P",VLOOKUP(F2450,room_rates!$A$2:$G$8,6,FALSE),IF(G2450="M",VLOOKUP(F2450,room_rates!$A$2:$G$8,7,FALSE),"")))</f>
        <v>275</v>
      </c>
      <c r="R2450">
        <f t="shared" si="632"/>
        <v>0</v>
      </c>
      <c r="S2450">
        <f>IF(J2450="Online Travel Agency",VLOOKUP(F2450,room_rates!$A$2:$G$8,3,FALSE)*15%,0)</f>
        <v>0</v>
      </c>
      <c r="T2450">
        <f t="shared" si="633"/>
        <v>0</v>
      </c>
      <c r="U2450">
        <f t="shared" si="634"/>
        <v>550</v>
      </c>
      <c r="V2450">
        <f t="shared" si="635"/>
        <v>2</v>
      </c>
    </row>
    <row r="2451" spans="1:22" ht="14.25" customHeight="1" x14ac:dyDescent="0.35">
      <c r="A2451" s="1">
        <v>1005147</v>
      </c>
      <c r="B2451" s="3">
        <v>45799</v>
      </c>
      <c r="C2451" s="3">
        <v>45814</v>
      </c>
      <c r="D2451" s="3">
        <v>45817</v>
      </c>
      <c r="E2451" s="1" t="s">
        <v>18</v>
      </c>
      <c r="F2451" s="1">
        <v>1</v>
      </c>
      <c r="G2451" s="1" t="s">
        <v>25</v>
      </c>
      <c r="H2451" s="1">
        <v>0</v>
      </c>
      <c r="I2451" s="1">
        <f t="shared" si="629"/>
        <v>0</v>
      </c>
      <c r="J2451" s="1" t="s">
        <v>24</v>
      </c>
      <c r="K2451" s="1">
        <v>2</v>
      </c>
      <c r="L2451" s="1" t="s">
        <v>16</v>
      </c>
      <c r="M2451" s="1" t="b">
        <v>0</v>
      </c>
      <c r="N2451" s="2" t="s">
        <v>17</v>
      </c>
      <c r="O2451">
        <f t="shared" si="630"/>
        <v>15</v>
      </c>
      <c r="P2451">
        <f t="shared" si="631"/>
        <v>3</v>
      </c>
      <c r="Q2451">
        <f>IF(G2451="B",VLOOKUP(F2451,room_rates!$A$2:$G$8,3,FALSE),IF(G2451="P",VLOOKUP(F2451,room_rates!$A$2:$G$8,6,FALSE),IF(G2451="M",VLOOKUP(F2451,room_rates!$A$2:$G$8,7,FALSE),"")))</f>
        <v>150</v>
      </c>
      <c r="R2451">
        <f t="shared" si="632"/>
        <v>0</v>
      </c>
      <c r="S2451">
        <f>IF(J2451="Online Travel Agency",VLOOKUP(F2451,room_rates!$A$2:$G$8,3,FALSE)*15%,0)</f>
        <v>18</v>
      </c>
      <c r="T2451">
        <f t="shared" si="633"/>
        <v>0</v>
      </c>
      <c r="U2451">
        <f t="shared" si="634"/>
        <v>792</v>
      </c>
      <c r="V2451">
        <f t="shared" si="635"/>
        <v>6</v>
      </c>
    </row>
    <row r="2452" spans="1:22" ht="14.25" customHeight="1" x14ac:dyDescent="0.35">
      <c r="A2452" s="1">
        <v>1005156</v>
      </c>
      <c r="B2452" s="3">
        <v>45807</v>
      </c>
      <c r="C2452" s="3">
        <v>45814</v>
      </c>
      <c r="D2452" s="3">
        <v>45819</v>
      </c>
      <c r="E2452" s="1" t="s">
        <v>18</v>
      </c>
      <c r="F2452" s="1">
        <v>1</v>
      </c>
      <c r="G2452" s="1" t="s">
        <v>25</v>
      </c>
      <c r="H2452" s="1">
        <v>0</v>
      </c>
      <c r="I2452" s="1">
        <f t="shared" si="629"/>
        <v>0</v>
      </c>
      <c r="J2452" s="1" t="s">
        <v>24</v>
      </c>
      <c r="K2452" s="1">
        <v>1</v>
      </c>
      <c r="L2452" s="1" t="s">
        <v>16</v>
      </c>
      <c r="M2452" s="1" t="b">
        <v>1</v>
      </c>
      <c r="N2452" s="2" t="s">
        <v>17</v>
      </c>
      <c r="O2452">
        <f t="shared" si="630"/>
        <v>7</v>
      </c>
      <c r="P2452">
        <f t="shared" si="631"/>
        <v>5</v>
      </c>
      <c r="Q2452">
        <f>IF(G2452="B",VLOOKUP(F2452,room_rates!$A$2:$G$8,3,FALSE),IF(G2452="P",VLOOKUP(F2452,room_rates!$A$2:$G$8,6,FALSE),IF(G2452="M",VLOOKUP(F2452,room_rates!$A$2:$G$8,7,FALSE),"")))</f>
        <v>150</v>
      </c>
      <c r="R2452">
        <f t="shared" si="632"/>
        <v>0</v>
      </c>
      <c r="S2452">
        <f>IF(J2452="Online Travel Agency",VLOOKUP(F2452,room_rates!$A$2:$G$8,3,FALSE)*15%,0)</f>
        <v>18</v>
      </c>
      <c r="T2452">
        <f t="shared" si="633"/>
        <v>1.5</v>
      </c>
      <c r="U2452">
        <f t="shared" si="634"/>
        <v>652.5</v>
      </c>
      <c r="V2452">
        <f t="shared" si="635"/>
        <v>5</v>
      </c>
    </row>
    <row r="2453" spans="1:22" ht="14.25" customHeight="1" x14ac:dyDescent="0.35">
      <c r="A2453" s="1">
        <v>1005293</v>
      </c>
      <c r="B2453" s="3">
        <v>45800</v>
      </c>
      <c r="C2453" s="3">
        <v>45814</v>
      </c>
      <c r="D2453" s="3">
        <v>45815</v>
      </c>
      <c r="E2453" s="1" t="s">
        <v>18</v>
      </c>
      <c r="F2453" s="1">
        <v>2</v>
      </c>
      <c r="G2453" s="1" t="s">
        <v>25</v>
      </c>
      <c r="H2453" s="1">
        <v>0</v>
      </c>
      <c r="I2453" s="1">
        <f t="shared" si="629"/>
        <v>0</v>
      </c>
      <c r="J2453" s="1" t="s">
        <v>24</v>
      </c>
      <c r="K2453" s="1">
        <v>1</v>
      </c>
      <c r="L2453" s="1" t="s">
        <v>19</v>
      </c>
      <c r="M2453" s="1" t="b">
        <v>0</v>
      </c>
      <c r="N2453" s="2" t="s">
        <v>17</v>
      </c>
      <c r="O2453">
        <f t="shared" si="630"/>
        <v>14</v>
      </c>
      <c r="P2453">
        <f t="shared" si="631"/>
        <v>1</v>
      </c>
      <c r="Q2453">
        <f>IF(G2453="B",VLOOKUP(F2453,room_rates!$A$2:$G$8,3,FALSE),IF(G2453="P",VLOOKUP(F2453,room_rates!$A$2:$G$8,6,FALSE),IF(G2453="M",VLOOKUP(F2453,room_rates!$A$2:$G$8,7,FALSE),"")))</f>
        <v>175</v>
      </c>
      <c r="R2453">
        <f t="shared" si="632"/>
        <v>0</v>
      </c>
      <c r="S2453">
        <f>IF(J2453="Online Travel Agency",VLOOKUP(F2453,room_rates!$A$2:$G$8,3,FALSE)*15%,0)</f>
        <v>21</v>
      </c>
      <c r="T2453">
        <f t="shared" si="633"/>
        <v>0</v>
      </c>
      <c r="U2453">
        <f t="shared" si="634"/>
        <v>154</v>
      </c>
      <c r="V2453">
        <f t="shared" si="635"/>
        <v>1</v>
      </c>
    </row>
    <row r="2454" spans="1:22" ht="14.25" customHeight="1" x14ac:dyDescent="0.35">
      <c r="A2454" s="1">
        <v>1005439</v>
      </c>
      <c r="B2454" s="3">
        <v>45809</v>
      </c>
      <c r="C2454" s="3">
        <v>45814</v>
      </c>
      <c r="D2454" s="3">
        <v>45816</v>
      </c>
      <c r="E2454" s="1" t="s">
        <v>18</v>
      </c>
      <c r="F2454" s="1">
        <v>2</v>
      </c>
      <c r="G2454" s="1" t="s">
        <v>25</v>
      </c>
      <c r="H2454" s="1">
        <v>0</v>
      </c>
      <c r="I2454" s="1">
        <f t="shared" si="629"/>
        <v>0</v>
      </c>
      <c r="J2454" s="1" t="s">
        <v>24</v>
      </c>
      <c r="K2454" s="1">
        <v>1</v>
      </c>
      <c r="L2454" s="1" t="s">
        <v>19</v>
      </c>
      <c r="M2454" s="1" t="b">
        <v>0</v>
      </c>
      <c r="N2454" s="2" t="s">
        <v>17</v>
      </c>
      <c r="O2454">
        <f t="shared" si="630"/>
        <v>5</v>
      </c>
      <c r="P2454">
        <f t="shared" si="631"/>
        <v>2</v>
      </c>
      <c r="Q2454">
        <f>IF(G2454="B",VLOOKUP(F2454,room_rates!$A$2:$G$8,3,FALSE),IF(G2454="P",VLOOKUP(F2454,room_rates!$A$2:$G$8,6,FALSE),IF(G2454="M",VLOOKUP(F2454,room_rates!$A$2:$G$8,7,FALSE),"")))</f>
        <v>175</v>
      </c>
      <c r="R2454">
        <f t="shared" si="632"/>
        <v>0</v>
      </c>
      <c r="S2454">
        <f>IF(J2454="Online Travel Agency",VLOOKUP(F2454,room_rates!$A$2:$G$8,3,FALSE)*15%,0)</f>
        <v>21</v>
      </c>
      <c r="T2454">
        <f t="shared" si="633"/>
        <v>0</v>
      </c>
      <c r="U2454">
        <f t="shared" si="634"/>
        <v>308</v>
      </c>
      <c r="V2454">
        <f t="shared" si="635"/>
        <v>2</v>
      </c>
    </row>
    <row r="2455" spans="1:22" ht="14.25" customHeight="1" x14ac:dyDescent="0.35">
      <c r="A2455" s="1">
        <v>1005490</v>
      </c>
      <c r="B2455" s="3">
        <v>45775</v>
      </c>
      <c r="C2455" s="3">
        <v>45814</v>
      </c>
      <c r="D2455" s="3">
        <v>45821</v>
      </c>
      <c r="E2455" s="1" t="s">
        <v>21</v>
      </c>
      <c r="F2455" s="1">
        <v>3</v>
      </c>
      <c r="G2455" s="1" t="s">
        <v>25</v>
      </c>
      <c r="H2455" s="1">
        <v>0</v>
      </c>
      <c r="I2455" s="1">
        <f t="shared" si="629"/>
        <v>0</v>
      </c>
      <c r="J2455" s="1" t="s">
        <v>15</v>
      </c>
      <c r="K2455" s="1">
        <v>2</v>
      </c>
      <c r="L2455" s="1" t="s">
        <v>19</v>
      </c>
      <c r="M2455" s="1" t="b">
        <v>1</v>
      </c>
      <c r="N2455" s="2" t="s">
        <v>17</v>
      </c>
      <c r="O2455">
        <f t="shared" si="630"/>
        <v>39</v>
      </c>
      <c r="P2455">
        <f t="shared" si="631"/>
        <v>7</v>
      </c>
      <c r="Q2455">
        <f>IF(G2455="B",VLOOKUP(F2455,room_rates!$A$2:$G$8,3,FALSE),IF(G2455="P",VLOOKUP(F2455,room_rates!$A$2:$G$8,6,FALSE),IF(G2455="M",VLOOKUP(F2455,room_rates!$A$2:$G$8,7,FALSE),"")))</f>
        <v>275</v>
      </c>
      <c r="R2455">
        <f t="shared" si="632"/>
        <v>0</v>
      </c>
      <c r="S2455">
        <f>IF(J2455="Online Travel Agency",VLOOKUP(F2455,room_rates!$A$2:$G$8,3,FALSE)*15%,0)</f>
        <v>0</v>
      </c>
      <c r="T2455">
        <f t="shared" si="633"/>
        <v>2.75</v>
      </c>
      <c r="U2455">
        <f t="shared" si="634"/>
        <v>3811.5</v>
      </c>
      <c r="V2455">
        <f t="shared" si="635"/>
        <v>14</v>
      </c>
    </row>
    <row r="2456" spans="1:22" ht="14.25" customHeight="1" x14ac:dyDescent="0.35">
      <c r="A2456" s="1">
        <v>1005565</v>
      </c>
      <c r="B2456" s="3">
        <v>45802</v>
      </c>
      <c r="C2456" s="3">
        <v>45814</v>
      </c>
      <c r="D2456" s="3">
        <v>45816</v>
      </c>
      <c r="E2456" s="1" t="s">
        <v>18</v>
      </c>
      <c r="F2456" s="1">
        <v>1</v>
      </c>
      <c r="G2456" s="1" t="s">
        <v>25</v>
      </c>
      <c r="H2456" s="1">
        <v>0</v>
      </c>
      <c r="I2456" s="1">
        <f t="shared" si="629"/>
        <v>0</v>
      </c>
      <c r="J2456" s="1" t="s">
        <v>24</v>
      </c>
      <c r="K2456" s="1">
        <v>2</v>
      </c>
      <c r="L2456" s="1" t="s">
        <v>19</v>
      </c>
      <c r="M2456" s="1" t="b">
        <v>0</v>
      </c>
      <c r="N2456" s="2" t="s">
        <v>17</v>
      </c>
      <c r="O2456">
        <f t="shared" si="630"/>
        <v>12</v>
      </c>
      <c r="P2456">
        <f t="shared" si="631"/>
        <v>2</v>
      </c>
      <c r="Q2456">
        <f>IF(G2456="B",VLOOKUP(F2456,room_rates!$A$2:$G$8,3,FALSE),IF(G2456="P",VLOOKUP(F2456,room_rates!$A$2:$G$8,6,FALSE),IF(G2456="M",VLOOKUP(F2456,room_rates!$A$2:$G$8,7,FALSE),"")))</f>
        <v>150</v>
      </c>
      <c r="R2456">
        <f t="shared" si="632"/>
        <v>0</v>
      </c>
      <c r="S2456">
        <f>IF(J2456="Online Travel Agency",VLOOKUP(F2456,room_rates!$A$2:$G$8,3,FALSE)*15%,0)</f>
        <v>18</v>
      </c>
      <c r="T2456">
        <f t="shared" si="633"/>
        <v>0</v>
      </c>
      <c r="U2456">
        <f t="shared" si="634"/>
        <v>528</v>
      </c>
      <c r="V2456">
        <f t="shared" si="635"/>
        <v>4</v>
      </c>
    </row>
    <row r="2457" spans="1:22" ht="14.25" customHeight="1" x14ac:dyDescent="0.35">
      <c r="A2457" s="1">
        <v>1005592</v>
      </c>
      <c r="B2457" s="3">
        <v>45814</v>
      </c>
      <c r="C2457" s="3">
        <v>45814</v>
      </c>
      <c r="D2457" s="3">
        <v>45817</v>
      </c>
      <c r="E2457" s="1" t="s">
        <v>21</v>
      </c>
      <c r="F2457" s="1">
        <v>3</v>
      </c>
      <c r="G2457" s="1" t="s">
        <v>25</v>
      </c>
      <c r="H2457" s="1">
        <v>0</v>
      </c>
      <c r="I2457" s="1">
        <f t="shared" si="629"/>
        <v>0</v>
      </c>
      <c r="J2457" s="1" t="s">
        <v>20</v>
      </c>
      <c r="K2457" s="1">
        <v>3</v>
      </c>
      <c r="L2457" s="1" t="s">
        <v>16</v>
      </c>
      <c r="M2457" s="1" t="b">
        <v>0</v>
      </c>
      <c r="N2457" s="2" t="s">
        <v>17</v>
      </c>
      <c r="O2457">
        <f t="shared" si="630"/>
        <v>0</v>
      </c>
      <c r="P2457">
        <f t="shared" si="631"/>
        <v>3</v>
      </c>
      <c r="Q2457">
        <f>IF(G2457="B",VLOOKUP(F2457,room_rates!$A$2:$G$8,3,FALSE),IF(G2457="P",VLOOKUP(F2457,room_rates!$A$2:$G$8,6,FALSE),IF(G2457="M",VLOOKUP(F2457,room_rates!$A$2:$G$8,7,FALSE),"")))</f>
        <v>275</v>
      </c>
      <c r="R2457">
        <f t="shared" si="632"/>
        <v>0</v>
      </c>
      <c r="S2457">
        <f>IF(J2457="Online Travel Agency",VLOOKUP(F2457,room_rates!$A$2:$G$8,3,FALSE)*15%,0)</f>
        <v>0</v>
      </c>
      <c r="T2457">
        <f t="shared" si="633"/>
        <v>0</v>
      </c>
      <c r="U2457">
        <f t="shared" si="634"/>
        <v>2475</v>
      </c>
      <c r="V2457">
        <f t="shared" si="635"/>
        <v>9</v>
      </c>
    </row>
    <row r="2458" spans="1:22" ht="14.25" customHeight="1" x14ac:dyDescent="0.35">
      <c r="A2458" s="1">
        <v>1005661</v>
      </c>
      <c r="B2458" s="3">
        <v>45794</v>
      </c>
      <c r="C2458" s="3">
        <v>45814</v>
      </c>
      <c r="D2458" s="3">
        <v>45815</v>
      </c>
      <c r="E2458" s="1" t="s">
        <v>21</v>
      </c>
      <c r="F2458" s="1">
        <v>3</v>
      </c>
      <c r="G2458" s="1" t="s">
        <v>25</v>
      </c>
      <c r="H2458" s="1">
        <v>0</v>
      </c>
      <c r="I2458" s="1">
        <f t="shared" si="629"/>
        <v>0</v>
      </c>
      <c r="J2458" s="1" t="s">
        <v>24</v>
      </c>
      <c r="K2458" s="1">
        <v>3</v>
      </c>
      <c r="L2458" s="1" t="s">
        <v>16</v>
      </c>
      <c r="M2458" s="1" t="b">
        <v>1</v>
      </c>
      <c r="N2458" s="2" t="s">
        <v>17</v>
      </c>
      <c r="O2458">
        <f t="shared" si="630"/>
        <v>20</v>
      </c>
      <c r="P2458">
        <f t="shared" si="631"/>
        <v>1</v>
      </c>
      <c r="Q2458">
        <f>IF(G2458="B",VLOOKUP(F2458,room_rates!$A$2:$G$8,3,FALSE),IF(G2458="P",VLOOKUP(F2458,room_rates!$A$2:$G$8,6,FALSE),IF(G2458="M",VLOOKUP(F2458,room_rates!$A$2:$G$8,7,FALSE),"")))</f>
        <v>275</v>
      </c>
      <c r="R2458">
        <f t="shared" si="632"/>
        <v>0</v>
      </c>
      <c r="S2458">
        <f>IF(J2458="Online Travel Agency",VLOOKUP(F2458,room_rates!$A$2:$G$8,3,FALSE)*15%,0)</f>
        <v>33</v>
      </c>
      <c r="T2458">
        <f t="shared" si="633"/>
        <v>2.75</v>
      </c>
      <c r="U2458">
        <f t="shared" si="634"/>
        <v>717.75</v>
      </c>
      <c r="V2458">
        <f t="shared" si="635"/>
        <v>3</v>
      </c>
    </row>
    <row r="2459" spans="1:22" ht="14.25" customHeight="1" x14ac:dyDescent="0.35">
      <c r="A2459" s="1">
        <v>1005725</v>
      </c>
      <c r="B2459" s="3">
        <v>45802</v>
      </c>
      <c r="C2459" s="3">
        <v>45814</v>
      </c>
      <c r="D2459" s="3">
        <v>45817</v>
      </c>
      <c r="E2459" s="1" t="s">
        <v>18</v>
      </c>
      <c r="F2459" s="1">
        <v>2</v>
      </c>
      <c r="G2459" s="1" t="s">
        <v>25</v>
      </c>
      <c r="H2459" s="1">
        <v>0</v>
      </c>
      <c r="I2459" s="1">
        <f t="shared" ref="I2459:I2522" si="636">H2459/100</f>
        <v>0</v>
      </c>
      <c r="J2459" s="1" t="s">
        <v>15</v>
      </c>
      <c r="K2459" s="1">
        <v>1</v>
      </c>
      <c r="L2459" s="1" t="s">
        <v>19</v>
      </c>
      <c r="M2459" s="1" t="b">
        <v>0</v>
      </c>
      <c r="N2459" s="2" t="s">
        <v>17</v>
      </c>
      <c r="O2459">
        <f t="shared" ref="O2459:O2522" si="637">C2459-B2459</f>
        <v>12</v>
      </c>
      <c r="P2459">
        <f t="shared" ref="P2459:P2522" si="638">D2459-C2459</f>
        <v>3</v>
      </c>
      <c r="Q2459">
        <f>IF(G2459="B",VLOOKUP(F2459,room_rates!$A$2:$G$8,3,FALSE),IF(G2459="P",VLOOKUP(F2459,room_rates!$A$2:$G$8,6,FALSE),IF(G2459="M",VLOOKUP(F2459,room_rates!$A$2:$G$8,7,FALSE),"")))</f>
        <v>175</v>
      </c>
      <c r="R2459">
        <f t="shared" ref="R2459:R2522" si="639">Q2459*(H2459/100)</f>
        <v>0</v>
      </c>
      <c r="S2459">
        <f>IF(J2459="Online Travel Agency",VLOOKUP(F2459,room_rates!$A$2:$G$8,3,FALSE)*15%,0)</f>
        <v>0</v>
      </c>
      <c r="T2459">
        <f t="shared" ref="T2459:T2522" si="640">IF(M2459=TRUE, Q2459*1%,0)</f>
        <v>0</v>
      </c>
      <c r="U2459">
        <f t="shared" ref="U2459:U2522" si="641">(Q2459-R2459-S2459-T2459)*V2459</f>
        <v>525</v>
      </c>
      <c r="V2459">
        <f t="shared" ref="V2459:V2522" si="642">K2459*P2459</f>
        <v>3</v>
      </c>
    </row>
    <row r="2460" spans="1:22" ht="14.25" customHeight="1" x14ac:dyDescent="0.35">
      <c r="A2460" s="1">
        <v>1005882</v>
      </c>
      <c r="B2460" s="3">
        <v>45788</v>
      </c>
      <c r="C2460" s="3">
        <v>45814</v>
      </c>
      <c r="D2460" s="3">
        <v>45816</v>
      </c>
      <c r="E2460" s="1" t="s">
        <v>18</v>
      </c>
      <c r="F2460" s="1">
        <v>1</v>
      </c>
      <c r="G2460" s="1" t="s">
        <v>25</v>
      </c>
      <c r="H2460" s="1">
        <v>0</v>
      </c>
      <c r="I2460" s="1">
        <f t="shared" si="636"/>
        <v>0</v>
      </c>
      <c r="J2460" s="1" t="s">
        <v>15</v>
      </c>
      <c r="K2460" s="1">
        <v>1</v>
      </c>
      <c r="L2460" s="1" t="s">
        <v>19</v>
      </c>
      <c r="M2460" s="1" t="b">
        <v>0</v>
      </c>
      <c r="N2460" s="2" t="s">
        <v>17</v>
      </c>
      <c r="O2460">
        <f t="shared" si="637"/>
        <v>26</v>
      </c>
      <c r="P2460">
        <f t="shared" si="638"/>
        <v>2</v>
      </c>
      <c r="Q2460">
        <f>IF(G2460="B",VLOOKUP(F2460,room_rates!$A$2:$G$8,3,FALSE),IF(G2460="P",VLOOKUP(F2460,room_rates!$A$2:$G$8,6,FALSE),IF(G2460="M",VLOOKUP(F2460,room_rates!$A$2:$G$8,7,FALSE),"")))</f>
        <v>150</v>
      </c>
      <c r="R2460">
        <f t="shared" si="639"/>
        <v>0</v>
      </c>
      <c r="S2460">
        <f>IF(J2460="Online Travel Agency",VLOOKUP(F2460,room_rates!$A$2:$G$8,3,FALSE)*15%,0)</f>
        <v>0</v>
      </c>
      <c r="T2460">
        <f t="shared" si="640"/>
        <v>0</v>
      </c>
      <c r="U2460">
        <f t="shared" si="641"/>
        <v>300</v>
      </c>
      <c r="V2460">
        <f t="shared" si="642"/>
        <v>2</v>
      </c>
    </row>
    <row r="2461" spans="1:22" ht="14.25" customHeight="1" x14ac:dyDescent="0.35">
      <c r="A2461" s="1">
        <v>1002438</v>
      </c>
      <c r="B2461" s="3">
        <v>45815</v>
      </c>
      <c r="C2461" s="3">
        <v>45815</v>
      </c>
      <c r="D2461" s="3">
        <v>45818</v>
      </c>
      <c r="E2461" s="1" t="s">
        <v>13</v>
      </c>
      <c r="F2461" s="1">
        <v>6</v>
      </c>
      <c r="G2461" s="1" t="s">
        <v>25</v>
      </c>
      <c r="H2461" s="1">
        <v>0</v>
      </c>
      <c r="I2461" s="1">
        <f t="shared" si="636"/>
        <v>0</v>
      </c>
      <c r="J2461" s="1" t="s">
        <v>20</v>
      </c>
      <c r="K2461" s="1">
        <v>1</v>
      </c>
      <c r="L2461" s="1" t="s">
        <v>16</v>
      </c>
      <c r="M2461" s="1" t="b">
        <v>0</v>
      </c>
      <c r="N2461" s="2" t="s">
        <v>17</v>
      </c>
      <c r="O2461">
        <f t="shared" si="637"/>
        <v>0</v>
      </c>
      <c r="P2461">
        <f t="shared" si="638"/>
        <v>3</v>
      </c>
      <c r="Q2461">
        <f>IF(G2461="B",VLOOKUP(F2461,room_rates!$A$2:$G$8,3,FALSE),IF(G2461="P",VLOOKUP(F2461,room_rates!$A$2:$G$8,6,FALSE),IF(G2461="M",VLOOKUP(F2461,room_rates!$A$2:$G$8,7,FALSE),"")))</f>
        <v>437.5</v>
      </c>
      <c r="R2461">
        <f t="shared" si="639"/>
        <v>0</v>
      </c>
      <c r="S2461">
        <f>IF(J2461="Online Travel Agency",VLOOKUP(F2461,room_rates!$A$2:$G$8,3,FALSE)*15%,0)</f>
        <v>0</v>
      </c>
      <c r="T2461">
        <f t="shared" si="640"/>
        <v>0</v>
      </c>
      <c r="U2461">
        <f t="shared" si="641"/>
        <v>1312.5</v>
      </c>
      <c r="V2461">
        <f t="shared" si="642"/>
        <v>3</v>
      </c>
    </row>
    <row r="2462" spans="1:22" ht="14.25" customHeight="1" x14ac:dyDescent="0.35">
      <c r="A2462" s="1">
        <v>1002463</v>
      </c>
      <c r="B2462" s="3">
        <v>45815</v>
      </c>
      <c r="C2462" s="3">
        <v>45815</v>
      </c>
      <c r="D2462" s="3">
        <v>45820</v>
      </c>
      <c r="E2462" s="1" t="s">
        <v>18</v>
      </c>
      <c r="F2462" s="1">
        <v>1</v>
      </c>
      <c r="G2462" s="1" t="s">
        <v>25</v>
      </c>
      <c r="H2462" s="1">
        <v>0</v>
      </c>
      <c r="I2462" s="1">
        <f t="shared" si="636"/>
        <v>0</v>
      </c>
      <c r="J2462" s="1" t="s">
        <v>20</v>
      </c>
      <c r="K2462" s="1">
        <v>2</v>
      </c>
      <c r="L2462" s="1" t="s">
        <v>16</v>
      </c>
      <c r="M2462" s="1" t="b">
        <v>0</v>
      </c>
      <c r="N2462" s="2" t="s">
        <v>17</v>
      </c>
      <c r="O2462">
        <f t="shared" si="637"/>
        <v>0</v>
      </c>
      <c r="P2462">
        <f t="shared" si="638"/>
        <v>5</v>
      </c>
      <c r="Q2462">
        <f>IF(G2462="B",VLOOKUP(F2462,room_rates!$A$2:$G$8,3,FALSE),IF(G2462="P",VLOOKUP(F2462,room_rates!$A$2:$G$8,6,FALSE),IF(G2462="M",VLOOKUP(F2462,room_rates!$A$2:$G$8,7,FALSE),"")))</f>
        <v>150</v>
      </c>
      <c r="R2462">
        <f t="shared" si="639"/>
        <v>0</v>
      </c>
      <c r="S2462">
        <f>IF(J2462="Online Travel Agency",VLOOKUP(F2462,room_rates!$A$2:$G$8,3,FALSE)*15%,0)</f>
        <v>0</v>
      </c>
      <c r="T2462">
        <f t="shared" si="640"/>
        <v>0</v>
      </c>
      <c r="U2462">
        <f t="shared" si="641"/>
        <v>1500</v>
      </c>
      <c r="V2462">
        <f t="shared" si="642"/>
        <v>10</v>
      </c>
    </row>
    <row r="2463" spans="1:22" ht="14.25" customHeight="1" x14ac:dyDescent="0.35">
      <c r="A2463" s="1">
        <v>1002485</v>
      </c>
      <c r="B2463" s="3">
        <v>45800</v>
      </c>
      <c r="C2463" s="3">
        <v>45815</v>
      </c>
      <c r="D2463" s="3">
        <v>45821</v>
      </c>
      <c r="E2463" s="1" t="s">
        <v>18</v>
      </c>
      <c r="F2463" s="1">
        <v>1</v>
      </c>
      <c r="G2463" s="1" t="s">
        <v>25</v>
      </c>
      <c r="H2463" s="1">
        <v>0</v>
      </c>
      <c r="I2463" s="1">
        <f t="shared" si="636"/>
        <v>0</v>
      </c>
      <c r="J2463" s="1" t="s">
        <v>24</v>
      </c>
      <c r="K2463" s="1">
        <v>3</v>
      </c>
      <c r="L2463" s="1" t="s">
        <v>16</v>
      </c>
      <c r="M2463" s="1" t="b">
        <v>1</v>
      </c>
      <c r="N2463" s="2" t="s">
        <v>17</v>
      </c>
      <c r="O2463">
        <f t="shared" si="637"/>
        <v>15</v>
      </c>
      <c r="P2463">
        <f t="shared" si="638"/>
        <v>6</v>
      </c>
      <c r="Q2463">
        <f>IF(G2463="B",VLOOKUP(F2463,room_rates!$A$2:$G$8,3,FALSE),IF(G2463="P",VLOOKUP(F2463,room_rates!$A$2:$G$8,6,FALSE),IF(G2463="M",VLOOKUP(F2463,room_rates!$A$2:$G$8,7,FALSE),"")))</f>
        <v>150</v>
      </c>
      <c r="R2463">
        <f t="shared" si="639"/>
        <v>0</v>
      </c>
      <c r="S2463">
        <f>IF(J2463="Online Travel Agency",VLOOKUP(F2463,room_rates!$A$2:$G$8,3,FALSE)*15%,0)</f>
        <v>18</v>
      </c>
      <c r="T2463">
        <f t="shared" si="640"/>
        <v>1.5</v>
      </c>
      <c r="U2463">
        <f t="shared" si="641"/>
        <v>2349</v>
      </c>
      <c r="V2463">
        <f t="shared" si="642"/>
        <v>18</v>
      </c>
    </row>
    <row r="2464" spans="1:22" ht="14.25" customHeight="1" x14ac:dyDescent="0.35">
      <c r="A2464" s="1">
        <v>1002510</v>
      </c>
      <c r="B2464" s="3">
        <v>45804</v>
      </c>
      <c r="C2464" s="3">
        <v>45815</v>
      </c>
      <c r="D2464" s="3">
        <v>45816</v>
      </c>
      <c r="E2464" s="1" t="s">
        <v>18</v>
      </c>
      <c r="F2464" s="1">
        <v>1</v>
      </c>
      <c r="G2464" s="1" t="s">
        <v>25</v>
      </c>
      <c r="H2464" s="1">
        <v>0</v>
      </c>
      <c r="I2464" s="1">
        <f t="shared" si="636"/>
        <v>0</v>
      </c>
      <c r="J2464" s="1" t="s">
        <v>24</v>
      </c>
      <c r="K2464" s="1">
        <v>1</v>
      </c>
      <c r="L2464" s="1" t="s">
        <v>19</v>
      </c>
      <c r="M2464" s="1" t="b">
        <v>1</v>
      </c>
      <c r="N2464" s="2" t="s">
        <v>17</v>
      </c>
      <c r="O2464">
        <f t="shared" si="637"/>
        <v>11</v>
      </c>
      <c r="P2464">
        <f t="shared" si="638"/>
        <v>1</v>
      </c>
      <c r="Q2464">
        <f>IF(G2464="B",VLOOKUP(F2464,room_rates!$A$2:$G$8,3,FALSE),IF(G2464="P",VLOOKUP(F2464,room_rates!$A$2:$G$8,6,FALSE),IF(G2464="M",VLOOKUP(F2464,room_rates!$A$2:$G$8,7,FALSE),"")))</f>
        <v>150</v>
      </c>
      <c r="R2464">
        <f t="shared" si="639"/>
        <v>0</v>
      </c>
      <c r="S2464">
        <f>IF(J2464="Online Travel Agency",VLOOKUP(F2464,room_rates!$A$2:$G$8,3,FALSE)*15%,0)</f>
        <v>18</v>
      </c>
      <c r="T2464">
        <f t="shared" si="640"/>
        <v>1.5</v>
      </c>
      <c r="U2464">
        <f t="shared" si="641"/>
        <v>130.5</v>
      </c>
      <c r="V2464">
        <f t="shared" si="642"/>
        <v>1</v>
      </c>
    </row>
    <row r="2465" spans="1:22" ht="14.25" customHeight="1" x14ac:dyDescent="0.35">
      <c r="A2465" s="1">
        <v>1002518</v>
      </c>
      <c r="B2465" s="3">
        <v>45799</v>
      </c>
      <c r="C2465" s="3">
        <v>45815</v>
      </c>
      <c r="D2465" s="3">
        <v>45820</v>
      </c>
      <c r="E2465" s="1" t="s">
        <v>13</v>
      </c>
      <c r="F2465" s="1">
        <v>6</v>
      </c>
      <c r="G2465" s="1" t="s">
        <v>25</v>
      </c>
      <c r="H2465" s="1">
        <v>0</v>
      </c>
      <c r="I2465" s="1">
        <f t="shared" si="636"/>
        <v>0</v>
      </c>
      <c r="J2465" s="1" t="s">
        <v>15</v>
      </c>
      <c r="K2465" s="1">
        <v>2</v>
      </c>
      <c r="L2465" s="1" t="s">
        <v>19</v>
      </c>
      <c r="M2465" s="1" t="b">
        <v>0</v>
      </c>
      <c r="N2465" s="2" t="s">
        <v>17</v>
      </c>
      <c r="O2465">
        <f t="shared" si="637"/>
        <v>16</v>
      </c>
      <c r="P2465">
        <f t="shared" si="638"/>
        <v>5</v>
      </c>
      <c r="Q2465">
        <f>IF(G2465="B",VLOOKUP(F2465,room_rates!$A$2:$G$8,3,FALSE),IF(G2465="P",VLOOKUP(F2465,room_rates!$A$2:$G$8,6,FALSE),IF(G2465="M",VLOOKUP(F2465,room_rates!$A$2:$G$8,7,FALSE),"")))</f>
        <v>437.5</v>
      </c>
      <c r="R2465">
        <f t="shared" si="639"/>
        <v>0</v>
      </c>
      <c r="S2465">
        <f>IF(J2465="Online Travel Agency",VLOOKUP(F2465,room_rates!$A$2:$G$8,3,FALSE)*15%,0)</f>
        <v>0</v>
      </c>
      <c r="T2465">
        <f t="shared" si="640"/>
        <v>0</v>
      </c>
      <c r="U2465">
        <f t="shared" si="641"/>
        <v>4375</v>
      </c>
      <c r="V2465">
        <f t="shared" si="642"/>
        <v>10</v>
      </c>
    </row>
    <row r="2466" spans="1:22" ht="14.25" customHeight="1" x14ac:dyDescent="0.35">
      <c r="A2466" s="1">
        <v>1002552</v>
      </c>
      <c r="B2466" s="3">
        <v>45815</v>
      </c>
      <c r="C2466" s="3">
        <v>45815</v>
      </c>
      <c r="D2466" s="3">
        <v>45817</v>
      </c>
      <c r="E2466" s="1" t="s">
        <v>18</v>
      </c>
      <c r="F2466" s="1">
        <v>1</v>
      </c>
      <c r="G2466" s="1" t="s">
        <v>25</v>
      </c>
      <c r="H2466" s="1">
        <v>0</v>
      </c>
      <c r="I2466" s="1">
        <f t="shared" si="636"/>
        <v>0</v>
      </c>
      <c r="J2466" s="1" t="s">
        <v>20</v>
      </c>
      <c r="K2466" s="1">
        <v>3</v>
      </c>
      <c r="L2466" s="1" t="s">
        <v>16</v>
      </c>
      <c r="M2466" s="1" t="b">
        <v>0</v>
      </c>
      <c r="N2466" s="2" t="s">
        <v>17</v>
      </c>
      <c r="O2466">
        <f t="shared" si="637"/>
        <v>0</v>
      </c>
      <c r="P2466">
        <f t="shared" si="638"/>
        <v>2</v>
      </c>
      <c r="Q2466">
        <f>IF(G2466="B",VLOOKUP(F2466,room_rates!$A$2:$G$8,3,FALSE),IF(G2466="P",VLOOKUP(F2466,room_rates!$A$2:$G$8,6,FALSE),IF(G2466="M",VLOOKUP(F2466,room_rates!$A$2:$G$8,7,FALSE),"")))</f>
        <v>150</v>
      </c>
      <c r="R2466">
        <f t="shared" si="639"/>
        <v>0</v>
      </c>
      <c r="S2466">
        <f>IF(J2466="Online Travel Agency",VLOOKUP(F2466,room_rates!$A$2:$G$8,3,FALSE)*15%,0)</f>
        <v>0</v>
      </c>
      <c r="T2466">
        <f t="shared" si="640"/>
        <v>0</v>
      </c>
      <c r="U2466">
        <f t="shared" si="641"/>
        <v>900</v>
      </c>
      <c r="V2466">
        <f t="shared" si="642"/>
        <v>6</v>
      </c>
    </row>
    <row r="2467" spans="1:22" ht="14.25" customHeight="1" x14ac:dyDescent="0.35">
      <c r="A2467" s="1">
        <v>1002588</v>
      </c>
      <c r="B2467" s="3">
        <v>45781</v>
      </c>
      <c r="C2467" s="3">
        <v>45815</v>
      </c>
      <c r="D2467" s="3">
        <v>45820</v>
      </c>
      <c r="E2467" s="1" t="s">
        <v>21</v>
      </c>
      <c r="F2467" s="1">
        <v>4</v>
      </c>
      <c r="G2467" s="1" t="s">
        <v>25</v>
      </c>
      <c r="H2467" s="1">
        <v>0</v>
      </c>
      <c r="I2467" s="1">
        <f t="shared" si="636"/>
        <v>0</v>
      </c>
      <c r="J2467" s="1" t="s">
        <v>15</v>
      </c>
      <c r="K2467" s="1">
        <v>3</v>
      </c>
      <c r="L2467" s="1" t="s">
        <v>16</v>
      </c>
      <c r="M2467" s="1" t="b">
        <v>0</v>
      </c>
      <c r="N2467" s="2" t="s">
        <v>17</v>
      </c>
      <c r="O2467">
        <f t="shared" si="637"/>
        <v>34</v>
      </c>
      <c r="P2467">
        <f t="shared" si="638"/>
        <v>5</v>
      </c>
      <c r="Q2467">
        <f>IF(G2467="B",VLOOKUP(F2467,room_rates!$A$2:$G$8,3,FALSE),IF(G2467="P",VLOOKUP(F2467,room_rates!$A$2:$G$8,6,FALSE),IF(G2467="M",VLOOKUP(F2467,room_rates!$A$2:$G$8,7,FALSE),"")))</f>
        <v>287.5</v>
      </c>
      <c r="R2467">
        <f t="shared" si="639"/>
        <v>0</v>
      </c>
      <c r="S2467">
        <f>IF(J2467="Online Travel Agency",VLOOKUP(F2467,room_rates!$A$2:$G$8,3,FALSE)*15%,0)</f>
        <v>0</v>
      </c>
      <c r="T2467">
        <f t="shared" si="640"/>
        <v>0</v>
      </c>
      <c r="U2467">
        <f t="shared" si="641"/>
        <v>4312.5</v>
      </c>
      <c r="V2467">
        <f t="shared" si="642"/>
        <v>15</v>
      </c>
    </row>
    <row r="2468" spans="1:22" ht="14.25" customHeight="1" x14ac:dyDescent="0.35">
      <c r="A2468" s="1">
        <v>1002630</v>
      </c>
      <c r="B2468" s="3">
        <v>45772</v>
      </c>
      <c r="C2468" s="3">
        <v>45815</v>
      </c>
      <c r="D2468" s="3">
        <v>45821</v>
      </c>
      <c r="E2468" s="1" t="s">
        <v>18</v>
      </c>
      <c r="F2468" s="1">
        <v>2</v>
      </c>
      <c r="G2468" s="1" t="s">
        <v>25</v>
      </c>
      <c r="H2468" s="1">
        <v>0</v>
      </c>
      <c r="I2468" s="1">
        <f t="shared" si="636"/>
        <v>0</v>
      </c>
      <c r="J2468" s="1" t="s">
        <v>15</v>
      </c>
      <c r="K2468" s="1">
        <v>3</v>
      </c>
      <c r="L2468" s="1" t="s">
        <v>16</v>
      </c>
      <c r="M2468" s="1" t="b">
        <v>1</v>
      </c>
      <c r="N2468" s="2" t="s">
        <v>17</v>
      </c>
      <c r="O2468">
        <f t="shared" si="637"/>
        <v>43</v>
      </c>
      <c r="P2468">
        <f t="shared" si="638"/>
        <v>6</v>
      </c>
      <c r="Q2468">
        <f>IF(G2468="B",VLOOKUP(F2468,room_rates!$A$2:$G$8,3,FALSE),IF(G2468="P",VLOOKUP(F2468,room_rates!$A$2:$G$8,6,FALSE),IF(G2468="M",VLOOKUP(F2468,room_rates!$A$2:$G$8,7,FALSE),"")))</f>
        <v>175</v>
      </c>
      <c r="R2468">
        <f t="shared" si="639"/>
        <v>0</v>
      </c>
      <c r="S2468">
        <f>IF(J2468="Online Travel Agency",VLOOKUP(F2468,room_rates!$A$2:$G$8,3,FALSE)*15%,0)</f>
        <v>0</v>
      </c>
      <c r="T2468">
        <f t="shared" si="640"/>
        <v>1.75</v>
      </c>
      <c r="U2468">
        <f t="shared" si="641"/>
        <v>3118.5</v>
      </c>
      <c r="V2468">
        <f t="shared" si="642"/>
        <v>18</v>
      </c>
    </row>
    <row r="2469" spans="1:22" ht="14.25" customHeight="1" x14ac:dyDescent="0.35">
      <c r="A2469" s="1">
        <v>1002758</v>
      </c>
      <c r="B2469" s="3">
        <v>45806</v>
      </c>
      <c r="C2469" s="3">
        <v>45815</v>
      </c>
      <c r="D2469" s="3">
        <v>45818</v>
      </c>
      <c r="E2469" s="1" t="s">
        <v>18</v>
      </c>
      <c r="F2469" s="1">
        <v>1</v>
      </c>
      <c r="G2469" s="1" t="s">
        <v>25</v>
      </c>
      <c r="H2469" s="1">
        <v>0</v>
      </c>
      <c r="I2469" s="1">
        <f t="shared" si="636"/>
        <v>0</v>
      </c>
      <c r="J2469" s="1" t="s">
        <v>24</v>
      </c>
      <c r="K2469" s="1">
        <v>2</v>
      </c>
      <c r="L2469" s="1" t="s">
        <v>19</v>
      </c>
      <c r="M2469" s="1" t="b">
        <v>0</v>
      </c>
      <c r="N2469" s="2" t="s">
        <v>17</v>
      </c>
      <c r="O2469">
        <f t="shared" si="637"/>
        <v>9</v>
      </c>
      <c r="P2469">
        <f t="shared" si="638"/>
        <v>3</v>
      </c>
      <c r="Q2469">
        <f>IF(G2469="B",VLOOKUP(F2469,room_rates!$A$2:$G$8,3,FALSE),IF(G2469="P",VLOOKUP(F2469,room_rates!$A$2:$G$8,6,FALSE),IF(G2469="M",VLOOKUP(F2469,room_rates!$A$2:$G$8,7,FALSE),"")))</f>
        <v>150</v>
      </c>
      <c r="R2469">
        <f t="shared" si="639"/>
        <v>0</v>
      </c>
      <c r="S2469">
        <f>IF(J2469="Online Travel Agency",VLOOKUP(F2469,room_rates!$A$2:$G$8,3,FALSE)*15%,0)</f>
        <v>18</v>
      </c>
      <c r="T2469">
        <f t="shared" si="640"/>
        <v>0</v>
      </c>
      <c r="U2469">
        <f t="shared" si="641"/>
        <v>792</v>
      </c>
      <c r="V2469">
        <f t="shared" si="642"/>
        <v>6</v>
      </c>
    </row>
    <row r="2470" spans="1:22" ht="14.25" customHeight="1" x14ac:dyDescent="0.35">
      <c r="A2470" s="1">
        <v>1002867</v>
      </c>
      <c r="B2470" s="3">
        <v>45803</v>
      </c>
      <c r="C2470" s="3">
        <v>45815</v>
      </c>
      <c r="D2470" s="3">
        <v>45819</v>
      </c>
      <c r="E2470" s="1" t="s">
        <v>18</v>
      </c>
      <c r="F2470" s="1">
        <v>2</v>
      </c>
      <c r="G2470" s="1" t="s">
        <v>25</v>
      </c>
      <c r="H2470" s="1">
        <v>0</v>
      </c>
      <c r="I2470" s="1">
        <f t="shared" si="636"/>
        <v>0</v>
      </c>
      <c r="J2470" s="1" t="s">
        <v>24</v>
      </c>
      <c r="K2470" s="1">
        <v>1</v>
      </c>
      <c r="L2470" s="1" t="s">
        <v>16</v>
      </c>
      <c r="M2470" s="1" t="b">
        <v>0</v>
      </c>
      <c r="N2470" s="2" t="s">
        <v>17</v>
      </c>
      <c r="O2470">
        <f t="shared" si="637"/>
        <v>12</v>
      </c>
      <c r="P2470">
        <f t="shared" si="638"/>
        <v>4</v>
      </c>
      <c r="Q2470">
        <f>IF(G2470="B",VLOOKUP(F2470,room_rates!$A$2:$G$8,3,FALSE),IF(G2470="P",VLOOKUP(F2470,room_rates!$A$2:$G$8,6,FALSE),IF(G2470="M",VLOOKUP(F2470,room_rates!$A$2:$G$8,7,FALSE),"")))</f>
        <v>175</v>
      </c>
      <c r="R2470">
        <f t="shared" si="639"/>
        <v>0</v>
      </c>
      <c r="S2470">
        <f>IF(J2470="Online Travel Agency",VLOOKUP(F2470,room_rates!$A$2:$G$8,3,FALSE)*15%,0)</f>
        <v>21</v>
      </c>
      <c r="T2470">
        <f t="shared" si="640"/>
        <v>0</v>
      </c>
      <c r="U2470">
        <f t="shared" si="641"/>
        <v>616</v>
      </c>
      <c r="V2470">
        <f t="shared" si="642"/>
        <v>4</v>
      </c>
    </row>
    <row r="2471" spans="1:22" ht="14.25" customHeight="1" x14ac:dyDescent="0.35">
      <c r="A2471" s="1">
        <v>1002880</v>
      </c>
      <c r="B2471" s="3">
        <v>45807</v>
      </c>
      <c r="C2471" s="3">
        <v>45815</v>
      </c>
      <c r="D2471" s="3">
        <v>45822</v>
      </c>
      <c r="E2471" s="1" t="s">
        <v>13</v>
      </c>
      <c r="F2471" s="1">
        <v>6</v>
      </c>
      <c r="G2471" s="1" t="s">
        <v>25</v>
      </c>
      <c r="H2471" s="1">
        <v>0</v>
      </c>
      <c r="I2471" s="1">
        <f t="shared" si="636"/>
        <v>0</v>
      </c>
      <c r="J2471" s="1" t="s">
        <v>24</v>
      </c>
      <c r="K2471" s="1">
        <v>1</v>
      </c>
      <c r="L2471" s="1" t="s">
        <v>19</v>
      </c>
      <c r="M2471" s="1" t="b">
        <v>0</v>
      </c>
      <c r="N2471" s="2" t="s">
        <v>17</v>
      </c>
      <c r="O2471">
        <f t="shared" si="637"/>
        <v>8</v>
      </c>
      <c r="P2471">
        <f t="shared" si="638"/>
        <v>7</v>
      </c>
      <c r="Q2471">
        <f>IF(G2471="B",VLOOKUP(F2471,room_rates!$A$2:$G$8,3,FALSE),IF(G2471="P",VLOOKUP(F2471,room_rates!$A$2:$G$8,6,FALSE),IF(G2471="M",VLOOKUP(F2471,room_rates!$A$2:$G$8,7,FALSE),"")))</f>
        <v>437.5</v>
      </c>
      <c r="R2471">
        <f t="shared" si="639"/>
        <v>0</v>
      </c>
      <c r="S2471">
        <f>IF(J2471="Online Travel Agency",VLOOKUP(F2471,room_rates!$A$2:$G$8,3,FALSE)*15%,0)</f>
        <v>52.5</v>
      </c>
      <c r="T2471">
        <f t="shared" si="640"/>
        <v>0</v>
      </c>
      <c r="U2471">
        <f t="shared" si="641"/>
        <v>2695</v>
      </c>
      <c r="V2471">
        <f t="shared" si="642"/>
        <v>7</v>
      </c>
    </row>
    <row r="2472" spans="1:22" ht="14.25" customHeight="1" x14ac:dyDescent="0.35">
      <c r="A2472" s="1">
        <v>1003228</v>
      </c>
      <c r="B2472" s="3">
        <v>45809</v>
      </c>
      <c r="C2472" s="3">
        <v>45815</v>
      </c>
      <c r="D2472" s="3">
        <v>45820</v>
      </c>
      <c r="E2472" s="1" t="s">
        <v>21</v>
      </c>
      <c r="F2472" s="1">
        <v>3</v>
      </c>
      <c r="G2472" s="1" t="s">
        <v>25</v>
      </c>
      <c r="H2472" s="1">
        <v>0</v>
      </c>
      <c r="I2472" s="1">
        <f t="shared" si="636"/>
        <v>0</v>
      </c>
      <c r="J2472" s="1" t="s">
        <v>24</v>
      </c>
      <c r="K2472" s="1">
        <v>2</v>
      </c>
      <c r="L2472" s="1" t="s">
        <v>16</v>
      </c>
      <c r="M2472" s="1" t="b">
        <v>0</v>
      </c>
      <c r="N2472" s="2" t="s">
        <v>17</v>
      </c>
      <c r="O2472">
        <f t="shared" si="637"/>
        <v>6</v>
      </c>
      <c r="P2472">
        <f t="shared" si="638"/>
        <v>5</v>
      </c>
      <c r="Q2472">
        <f>IF(G2472="B",VLOOKUP(F2472,room_rates!$A$2:$G$8,3,FALSE),IF(G2472="P",VLOOKUP(F2472,room_rates!$A$2:$G$8,6,FALSE),IF(G2472="M",VLOOKUP(F2472,room_rates!$A$2:$G$8,7,FALSE),"")))</f>
        <v>275</v>
      </c>
      <c r="R2472">
        <f t="shared" si="639"/>
        <v>0</v>
      </c>
      <c r="S2472">
        <f>IF(J2472="Online Travel Agency",VLOOKUP(F2472,room_rates!$A$2:$G$8,3,FALSE)*15%,0)</f>
        <v>33</v>
      </c>
      <c r="T2472">
        <f t="shared" si="640"/>
        <v>0</v>
      </c>
      <c r="U2472">
        <f t="shared" si="641"/>
        <v>2420</v>
      </c>
      <c r="V2472">
        <f t="shared" si="642"/>
        <v>10</v>
      </c>
    </row>
    <row r="2473" spans="1:22" ht="14.25" customHeight="1" x14ac:dyDescent="0.35">
      <c r="A2473" s="1">
        <v>1003329</v>
      </c>
      <c r="B2473" s="3">
        <v>45779</v>
      </c>
      <c r="C2473" s="3">
        <v>45815</v>
      </c>
      <c r="D2473" s="3">
        <v>45817</v>
      </c>
      <c r="E2473" s="1" t="s">
        <v>13</v>
      </c>
      <c r="F2473" s="1">
        <v>6</v>
      </c>
      <c r="G2473" s="1" t="s">
        <v>25</v>
      </c>
      <c r="H2473" s="1">
        <v>0</v>
      </c>
      <c r="I2473" s="1">
        <f t="shared" si="636"/>
        <v>0</v>
      </c>
      <c r="J2473" s="1" t="s">
        <v>15</v>
      </c>
      <c r="K2473" s="1">
        <v>2</v>
      </c>
      <c r="L2473" s="1" t="s">
        <v>19</v>
      </c>
      <c r="M2473" s="1" t="b">
        <v>0</v>
      </c>
      <c r="N2473" s="2" t="s">
        <v>17</v>
      </c>
      <c r="O2473">
        <f t="shared" si="637"/>
        <v>36</v>
      </c>
      <c r="P2473">
        <f t="shared" si="638"/>
        <v>2</v>
      </c>
      <c r="Q2473">
        <f>IF(G2473="B",VLOOKUP(F2473,room_rates!$A$2:$G$8,3,FALSE),IF(G2473="P",VLOOKUP(F2473,room_rates!$A$2:$G$8,6,FALSE),IF(G2473="M",VLOOKUP(F2473,room_rates!$A$2:$G$8,7,FALSE),"")))</f>
        <v>437.5</v>
      </c>
      <c r="R2473">
        <f t="shared" si="639"/>
        <v>0</v>
      </c>
      <c r="S2473">
        <f>IF(J2473="Online Travel Agency",VLOOKUP(F2473,room_rates!$A$2:$G$8,3,FALSE)*15%,0)</f>
        <v>0</v>
      </c>
      <c r="T2473">
        <f t="shared" si="640"/>
        <v>0</v>
      </c>
      <c r="U2473">
        <f t="shared" si="641"/>
        <v>1750</v>
      </c>
      <c r="V2473">
        <f t="shared" si="642"/>
        <v>4</v>
      </c>
    </row>
    <row r="2474" spans="1:22" ht="14.25" customHeight="1" x14ac:dyDescent="0.35">
      <c r="A2474" s="1">
        <v>1003349</v>
      </c>
      <c r="B2474" s="3">
        <v>45772</v>
      </c>
      <c r="C2474" s="3">
        <v>45815</v>
      </c>
      <c r="D2474" s="3">
        <v>45821</v>
      </c>
      <c r="E2474" s="1" t="s">
        <v>18</v>
      </c>
      <c r="F2474" s="1">
        <v>2</v>
      </c>
      <c r="G2474" s="1" t="s">
        <v>25</v>
      </c>
      <c r="H2474" s="1">
        <v>0</v>
      </c>
      <c r="I2474" s="1">
        <f t="shared" si="636"/>
        <v>0</v>
      </c>
      <c r="J2474" s="1" t="s">
        <v>15</v>
      </c>
      <c r="K2474" s="1">
        <v>2</v>
      </c>
      <c r="L2474" s="1" t="s">
        <v>16</v>
      </c>
      <c r="M2474" s="1" t="b">
        <v>0</v>
      </c>
      <c r="N2474" s="2" t="s">
        <v>17</v>
      </c>
      <c r="O2474">
        <f t="shared" si="637"/>
        <v>43</v>
      </c>
      <c r="P2474">
        <f t="shared" si="638"/>
        <v>6</v>
      </c>
      <c r="Q2474">
        <f>IF(G2474="B",VLOOKUP(F2474,room_rates!$A$2:$G$8,3,FALSE),IF(G2474="P",VLOOKUP(F2474,room_rates!$A$2:$G$8,6,FALSE),IF(G2474="M",VLOOKUP(F2474,room_rates!$A$2:$G$8,7,FALSE),"")))</f>
        <v>175</v>
      </c>
      <c r="R2474">
        <f t="shared" si="639"/>
        <v>0</v>
      </c>
      <c r="S2474">
        <f>IF(J2474="Online Travel Agency",VLOOKUP(F2474,room_rates!$A$2:$G$8,3,FALSE)*15%,0)</f>
        <v>0</v>
      </c>
      <c r="T2474">
        <f t="shared" si="640"/>
        <v>0</v>
      </c>
      <c r="U2474">
        <f t="shared" si="641"/>
        <v>2100</v>
      </c>
      <c r="V2474">
        <f t="shared" si="642"/>
        <v>12</v>
      </c>
    </row>
    <row r="2475" spans="1:22" ht="14.25" customHeight="1" x14ac:dyDescent="0.35">
      <c r="A2475" s="1">
        <v>1003420</v>
      </c>
      <c r="B2475" s="3">
        <v>45807</v>
      </c>
      <c r="C2475" s="3">
        <v>45815</v>
      </c>
      <c r="D2475" s="3">
        <v>45818</v>
      </c>
      <c r="E2475" s="1" t="s">
        <v>21</v>
      </c>
      <c r="F2475" s="1">
        <v>3</v>
      </c>
      <c r="G2475" s="1" t="s">
        <v>25</v>
      </c>
      <c r="H2475" s="1">
        <v>0</v>
      </c>
      <c r="I2475" s="1">
        <f t="shared" si="636"/>
        <v>0</v>
      </c>
      <c r="J2475" s="1" t="s">
        <v>24</v>
      </c>
      <c r="K2475" s="1">
        <v>1</v>
      </c>
      <c r="L2475" s="1" t="s">
        <v>19</v>
      </c>
      <c r="M2475" s="1" t="b">
        <v>0</v>
      </c>
      <c r="N2475" s="2" t="s">
        <v>17</v>
      </c>
      <c r="O2475">
        <f t="shared" si="637"/>
        <v>8</v>
      </c>
      <c r="P2475">
        <f t="shared" si="638"/>
        <v>3</v>
      </c>
      <c r="Q2475">
        <f>IF(G2475="B",VLOOKUP(F2475,room_rates!$A$2:$G$8,3,FALSE),IF(G2475="P",VLOOKUP(F2475,room_rates!$A$2:$G$8,6,FALSE),IF(G2475="M",VLOOKUP(F2475,room_rates!$A$2:$G$8,7,FALSE),"")))</f>
        <v>275</v>
      </c>
      <c r="R2475">
        <f t="shared" si="639"/>
        <v>0</v>
      </c>
      <c r="S2475">
        <f>IF(J2475="Online Travel Agency",VLOOKUP(F2475,room_rates!$A$2:$G$8,3,FALSE)*15%,0)</f>
        <v>33</v>
      </c>
      <c r="T2475">
        <f t="shared" si="640"/>
        <v>0</v>
      </c>
      <c r="U2475">
        <f t="shared" si="641"/>
        <v>726</v>
      </c>
      <c r="V2475">
        <f t="shared" si="642"/>
        <v>3</v>
      </c>
    </row>
    <row r="2476" spans="1:22" ht="14.25" customHeight="1" x14ac:dyDescent="0.35">
      <c r="A2476" s="1">
        <v>1004069</v>
      </c>
      <c r="B2476" s="3">
        <v>45783</v>
      </c>
      <c r="C2476" s="3">
        <v>45815</v>
      </c>
      <c r="D2476" s="3">
        <v>45817</v>
      </c>
      <c r="E2476" s="1" t="s">
        <v>18</v>
      </c>
      <c r="F2476" s="1">
        <v>1</v>
      </c>
      <c r="G2476" s="1" t="s">
        <v>25</v>
      </c>
      <c r="H2476" s="1">
        <v>0</v>
      </c>
      <c r="I2476" s="1">
        <f t="shared" si="636"/>
        <v>0</v>
      </c>
      <c r="J2476" s="1" t="s">
        <v>15</v>
      </c>
      <c r="K2476" s="1">
        <v>1</v>
      </c>
      <c r="L2476" s="1" t="s">
        <v>19</v>
      </c>
      <c r="M2476" s="1" t="b">
        <v>0</v>
      </c>
      <c r="N2476" s="2" t="s">
        <v>17</v>
      </c>
      <c r="O2476">
        <f t="shared" si="637"/>
        <v>32</v>
      </c>
      <c r="P2476">
        <f t="shared" si="638"/>
        <v>2</v>
      </c>
      <c r="Q2476">
        <f>IF(G2476="B",VLOOKUP(F2476,room_rates!$A$2:$G$8,3,FALSE),IF(G2476="P",VLOOKUP(F2476,room_rates!$A$2:$G$8,6,FALSE),IF(G2476="M",VLOOKUP(F2476,room_rates!$A$2:$G$8,7,FALSE),"")))</f>
        <v>150</v>
      </c>
      <c r="R2476">
        <f t="shared" si="639"/>
        <v>0</v>
      </c>
      <c r="S2476">
        <f>IF(J2476="Online Travel Agency",VLOOKUP(F2476,room_rates!$A$2:$G$8,3,FALSE)*15%,0)</f>
        <v>0</v>
      </c>
      <c r="T2476">
        <f t="shared" si="640"/>
        <v>0</v>
      </c>
      <c r="U2476">
        <f t="shared" si="641"/>
        <v>300</v>
      </c>
      <c r="V2476">
        <f t="shared" si="642"/>
        <v>2</v>
      </c>
    </row>
    <row r="2477" spans="1:22" ht="14.25" customHeight="1" x14ac:dyDescent="0.35">
      <c r="A2477" s="1">
        <v>1004096</v>
      </c>
      <c r="B2477" s="3">
        <v>45815</v>
      </c>
      <c r="C2477" s="3">
        <v>45815</v>
      </c>
      <c r="D2477" s="3">
        <v>45817</v>
      </c>
      <c r="E2477" s="1" t="s">
        <v>18</v>
      </c>
      <c r="F2477" s="1">
        <v>1</v>
      </c>
      <c r="G2477" s="1" t="s">
        <v>25</v>
      </c>
      <c r="H2477" s="1">
        <v>0</v>
      </c>
      <c r="I2477" s="1">
        <f t="shared" si="636"/>
        <v>0</v>
      </c>
      <c r="J2477" s="1" t="s">
        <v>20</v>
      </c>
      <c r="K2477" s="1">
        <v>3</v>
      </c>
      <c r="L2477" s="1" t="s">
        <v>16</v>
      </c>
      <c r="M2477" s="1" t="b">
        <v>1</v>
      </c>
      <c r="N2477" s="2" t="s">
        <v>17</v>
      </c>
      <c r="O2477">
        <f t="shared" si="637"/>
        <v>0</v>
      </c>
      <c r="P2477">
        <f t="shared" si="638"/>
        <v>2</v>
      </c>
      <c r="Q2477">
        <f>IF(G2477="B",VLOOKUP(F2477,room_rates!$A$2:$G$8,3,FALSE),IF(G2477="P",VLOOKUP(F2477,room_rates!$A$2:$G$8,6,FALSE),IF(G2477="M",VLOOKUP(F2477,room_rates!$A$2:$G$8,7,FALSE),"")))</f>
        <v>150</v>
      </c>
      <c r="R2477">
        <f t="shared" si="639"/>
        <v>0</v>
      </c>
      <c r="S2477">
        <f>IF(J2477="Online Travel Agency",VLOOKUP(F2477,room_rates!$A$2:$G$8,3,FALSE)*15%,0)</f>
        <v>0</v>
      </c>
      <c r="T2477">
        <f t="shared" si="640"/>
        <v>1.5</v>
      </c>
      <c r="U2477">
        <f t="shared" si="641"/>
        <v>891</v>
      </c>
      <c r="V2477">
        <f t="shared" si="642"/>
        <v>6</v>
      </c>
    </row>
    <row r="2478" spans="1:22" ht="14.25" customHeight="1" x14ac:dyDescent="0.35">
      <c r="A2478" s="1">
        <v>1004107</v>
      </c>
      <c r="B2478" s="3">
        <v>45800</v>
      </c>
      <c r="C2478" s="3">
        <v>45815</v>
      </c>
      <c r="D2478" s="3">
        <v>45821</v>
      </c>
      <c r="E2478" s="1" t="s">
        <v>21</v>
      </c>
      <c r="F2478" s="1">
        <v>3</v>
      </c>
      <c r="G2478" s="1" t="s">
        <v>25</v>
      </c>
      <c r="H2478" s="1">
        <v>0</v>
      </c>
      <c r="I2478" s="1">
        <f t="shared" si="636"/>
        <v>0</v>
      </c>
      <c r="J2478" s="1" t="s">
        <v>24</v>
      </c>
      <c r="K2478" s="1">
        <v>1</v>
      </c>
      <c r="L2478" s="1" t="s">
        <v>19</v>
      </c>
      <c r="M2478" s="1" t="b">
        <v>0</v>
      </c>
      <c r="N2478" s="2" t="s">
        <v>17</v>
      </c>
      <c r="O2478">
        <f t="shared" si="637"/>
        <v>15</v>
      </c>
      <c r="P2478">
        <f t="shared" si="638"/>
        <v>6</v>
      </c>
      <c r="Q2478">
        <f>IF(G2478="B",VLOOKUP(F2478,room_rates!$A$2:$G$8,3,FALSE),IF(G2478="P",VLOOKUP(F2478,room_rates!$A$2:$G$8,6,FALSE),IF(G2478="M",VLOOKUP(F2478,room_rates!$A$2:$G$8,7,FALSE),"")))</f>
        <v>275</v>
      </c>
      <c r="R2478">
        <f t="shared" si="639"/>
        <v>0</v>
      </c>
      <c r="S2478">
        <f>IF(J2478="Online Travel Agency",VLOOKUP(F2478,room_rates!$A$2:$G$8,3,FALSE)*15%,0)</f>
        <v>33</v>
      </c>
      <c r="T2478">
        <f t="shared" si="640"/>
        <v>0</v>
      </c>
      <c r="U2478">
        <f t="shared" si="641"/>
        <v>1452</v>
      </c>
      <c r="V2478">
        <f t="shared" si="642"/>
        <v>6</v>
      </c>
    </row>
    <row r="2479" spans="1:22" ht="14.25" customHeight="1" x14ac:dyDescent="0.35">
      <c r="A2479" s="1">
        <v>1004567</v>
      </c>
      <c r="B2479" s="3">
        <v>45793</v>
      </c>
      <c r="C2479" s="3">
        <v>45815</v>
      </c>
      <c r="D2479" s="3">
        <v>45816</v>
      </c>
      <c r="E2479" s="1" t="s">
        <v>18</v>
      </c>
      <c r="F2479" s="1">
        <v>1</v>
      </c>
      <c r="G2479" s="1" t="s">
        <v>25</v>
      </c>
      <c r="H2479" s="1">
        <v>0</v>
      </c>
      <c r="I2479" s="1">
        <f t="shared" si="636"/>
        <v>0</v>
      </c>
      <c r="J2479" s="1" t="s">
        <v>15</v>
      </c>
      <c r="K2479" s="1">
        <v>1</v>
      </c>
      <c r="L2479" s="1" t="s">
        <v>16</v>
      </c>
      <c r="M2479" s="1" t="b">
        <v>0</v>
      </c>
      <c r="N2479" s="2" t="s">
        <v>17</v>
      </c>
      <c r="O2479">
        <f t="shared" si="637"/>
        <v>22</v>
      </c>
      <c r="P2479">
        <f t="shared" si="638"/>
        <v>1</v>
      </c>
      <c r="Q2479">
        <f>IF(G2479="B",VLOOKUP(F2479,room_rates!$A$2:$G$8,3,FALSE),IF(G2479="P",VLOOKUP(F2479,room_rates!$A$2:$G$8,6,FALSE),IF(G2479="M",VLOOKUP(F2479,room_rates!$A$2:$G$8,7,FALSE),"")))</f>
        <v>150</v>
      </c>
      <c r="R2479">
        <f t="shared" si="639"/>
        <v>0</v>
      </c>
      <c r="S2479">
        <f>IF(J2479="Online Travel Agency",VLOOKUP(F2479,room_rates!$A$2:$G$8,3,FALSE)*15%,0)</f>
        <v>0</v>
      </c>
      <c r="T2479">
        <f t="shared" si="640"/>
        <v>0</v>
      </c>
      <c r="U2479">
        <f t="shared" si="641"/>
        <v>150</v>
      </c>
      <c r="V2479">
        <f t="shared" si="642"/>
        <v>1</v>
      </c>
    </row>
    <row r="2480" spans="1:22" ht="14.25" customHeight="1" x14ac:dyDescent="0.35">
      <c r="A2480" s="1">
        <v>1004713</v>
      </c>
      <c r="B2480" s="3">
        <v>45791</v>
      </c>
      <c r="C2480" s="3">
        <v>45815</v>
      </c>
      <c r="D2480" s="3">
        <v>45821</v>
      </c>
      <c r="E2480" s="1" t="s">
        <v>18</v>
      </c>
      <c r="F2480" s="1">
        <v>1</v>
      </c>
      <c r="G2480" s="1" t="s">
        <v>25</v>
      </c>
      <c r="H2480" s="1">
        <v>0</v>
      </c>
      <c r="I2480" s="1">
        <f t="shared" si="636"/>
        <v>0</v>
      </c>
      <c r="J2480" s="1" t="s">
        <v>15</v>
      </c>
      <c r="K2480" s="1">
        <v>2</v>
      </c>
      <c r="L2480" s="1" t="s">
        <v>19</v>
      </c>
      <c r="M2480" s="1" t="b">
        <v>0</v>
      </c>
      <c r="N2480" s="2" t="s">
        <v>17</v>
      </c>
      <c r="O2480">
        <f t="shared" si="637"/>
        <v>24</v>
      </c>
      <c r="P2480">
        <f t="shared" si="638"/>
        <v>6</v>
      </c>
      <c r="Q2480">
        <f>IF(G2480="B",VLOOKUP(F2480,room_rates!$A$2:$G$8,3,FALSE),IF(G2480="P",VLOOKUP(F2480,room_rates!$A$2:$G$8,6,FALSE),IF(G2480="M",VLOOKUP(F2480,room_rates!$A$2:$G$8,7,FALSE),"")))</f>
        <v>150</v>
      </c>
      <c r="R2480">
        <f t="shared" si="639"/>
        <v>0</v>
      </c>
      <c r="S2480">
        <f>IF(J2480="Online Travel Agency",VLOOKUP(F2480,room_rates!$A$2:$G$8,3,FALSE)*15%,0)</f>
        <v>0</v>
      </c>
      <c r="T2480">
        <f t="shared" si="640"/>
        <v>0</v>
      </c>
      <c r="U2480">
        <f t="shared" si="641"/>
        <v>1800</v>
      </c>
      <c r="V2480">
        <f t="shared" si="642"/>
        <v>12</v>
      </c>
    </row>
    <row r="2481" spans="1:22" ht="14.25" customHeight="1" x14ac:dyDescent="0.35">
      <c r="A2481" s="1">
        <v>1005034</v>
      </c>
      <c r="B2481" s="3">
        <v>45799</v>
      </c>
      <c r="C2481" s="3">
        <v>45815</v>
      </c>
      <c r="D2481" s="3">
        <v>45818</v>
      </c>
      <c r="E2481" s="1" t="s">
        <v>21</v>
      </c>
      <c r="F2481" s="1">
        <v>3</v>
      </c>
      <c r="G2481" s="1" t="s">
        <v>25</v>
      </c>
      <c r="H2481" s="1">
        <v>0</v>
      </c>
      <c r="I2481" s="1">
        <f t="shared" si="636"/>
        <v>0</v>
      </c>
      <c r="J2481" s="1" t="s">
        <v>24</v>
      </c>
      <c r="K2481" s="1">
        <v>1</v>
      </c>
      <c r="L2481" s="1" t="s">
        <v>19</v>
      </c>
      <c r="M2481" s="1" t="b">
        <v>1</v>
      </c>
      <c r="N2481" s="2" t="s">
        <v>17</v>
      </c>
      <c r="O2481">
        <f t="shared" si="637"/>
        <v>16</v>
      </c>
      <c r="P2481">
        <f t="shared" si="638"/>
        <v>3</v>
      </c>
      <c r="Q2481">
        <f>IF(G2481="B",VLOOKUP(F2481,room_rates!$A$2:$G$8,3,FALSE),IF(G2481="P",VLOOKUP(F2481,room_rates!$A$2:$G$8,6,FALSE),IF(G2481="M",VLOOKUP(F2481,room_rates!$A$2:$G$8,7,FALSE),"")))</f>
        <v>275</v>
      </c>
      <c r="R2481">
        <f t="shared" si="639"/>
        <v>0</v>
      </c>
      <c r="S2481">
        <f>IF(J2481="Online Travel Agency",VLOOKUP(F2481,room_rates!$A$2:$G$8,3,FALSE)*15%,0)</f>
        <v>33</v>
      </c>
      <c r="T2481">
        <f t="shared" si="640"/>
        <v>2.75</v>
      </c>
      <c r="U2481">
        <f t="shared" si="641"/>
        <v>717.75</v>
      </c>
      <c r="V2481">
        <f t="shared" si="642"/>
        <v>3</v>
      </c>
    </row>
    <row r="2482" spans="1:22" ht="14.25" customHeight="1" x14ac:dyDescent="0.35">
      <c r="A2482" s="1">
        <v>1005097</v>
      </c>
      <c r="B2482" s="3">
        <v>45815</v>
      </c>
      <c r="C2482" s="3">
        <v>45815</v>
      </c>
      <c r="D2482" s="3">
        <v>45820</v>
      </c>
      <c r="E2482" s="1" t="s">
        <v>18</v>
      </c>
      <c r="F2482" s="1">
        <v>1</v>
      </c>
      <c r="G2482" s="1" t="s">
        <v>25</v>
      </c>
      <c r="H2482" s="1">
        <v>0</v>
      </c>
      <c r="I2482" s="1">
        <f t="shared" si="636"/>
        <v>0</v>
      </c>
      <c r="J2482" s="1" t="s">
        <v>20</v>
      </c>
      <c r="K2482" s="1">
        <v>2</v>
      </c>
      <c r="L2482" s="1" t="s">
        <v>19</v>
      </c>
      <c r="M2482" s="1" t="b">
        <v>1</v>
      </c>
      <c r="N2482" s="2" t="s">
        <v>17</v>
      </c>
      <c r="O2482">
        <f t="shared" si="637"/>
        <v>0</v>
      </c>
      <c r="P2482">
        <f t="shared" si="638"/>
        <v>5</v>
      </c>
      <c r="Q2482">
        <f>IF(G2482="B",VLOOKUP(F2482,room_rates!$A$2:$G$8,3,FALSE),IF(G2482="P",VLOOKUP(F2482,room_rates!$A$2:$G$8,6,FALSE),IF(G2482="M",VLOOKUP(F2482,room_rates!$A$2:$G$8,7,FALSE),"")))</f>
        <v>150</v>
      </c>
      <c r="R2482">
        <f t="shared" si="639"/>
        <v>0</v>
      </c>
      <c r="S2482">
        <f>IF(J2482="Online Travel Agency",VLOOKUP(F2482,room_rates!$A$2:$G$8,3,FALSE)*15%,0)</f>
        <v>0</v>
      </c>
      <c r="T2482">
        <f t="shared" si="640"/>
        <v>1.5</v>
      </c>
      <c r="U2482">
        <f t="shared" si="641"/>
        <v>1485</v>
      </c>
      <c r="V2482">
        <f t="shared" si="642"/>
        <v>10</v>
      </c>
    </row>
    <row r="2483" spans="1:22" ht="14.25" customHeight="1" x14ac:dyDescent="0.35">
      <c r="A2483" s="1">
        <v>1005143</v>
      </c>
      <c r="B2483" s="3">
        <v>45787</v>
      </c>
      <c r="C2483" s="3">
        <v>45815</v>
      </c>
      <c r="D2483" s="3">
        <v>45816</v>
      </c>
      <c r="E2483" s="1" t="s">
        <v>18</v>
      </c>
      <c r="F2483" s="1">
        <v>2</v>
      </c>
      <c r="G2483" s="1" t="s">
        <v>25</v>
      </c>
      <c r="H2483" s="1">
        <v>0</v>
      </c>
      <c r="I2483" s="1">
        <f t="shared" si="636"/>
        <v>0</v>
      </c>
      <c r="J2483" s="1" t="s">
        <v>15</v>
      </c>
      <c r="K2483" s="1">
        <v>2</v>
      </c>
      <c r="L2483" s="1" t="s">
        <v>19</v>
      </c>
      <c r="M2483" s="1" t="b">
        <v>0</v>
      </c>
      <c r="N2483" s="2" t="s">
        <v>17</v>
      </c>
      <c r="O2483">
        <f t="shared" si="637"/>
        <v>28</v>
      </c>
      <c r="P2483">
        <f t="shared" si="638"/>
        <v>1</v>
      </c>
      <c r="Q2483">
        <f>IF(G2483="B",VLOOKUP(F2483,room_rates!$A$2:$G$8,3,FALSE),IF(G2483="P",VLOOKUP(F2483,room_rates!$A$2:$G$8,6,FALSE),IF(G2483="M",VLOOKUP(F2483,room_rates!$A$2:$G$8,7,FALSE),"")))</f>
        <v>175</v>
      </c>
      <c r="R2483">
        <f t="shared" si="639"/>
        <v>0</v>
      </c>
      <c r="S2483">
        <f>IF(J2483="Online Travel Agency",VLOOKUP(F2483,room_rates!$A$2:$G$8,3,FALSE)*15%,0)</f>
        <v>0</v>
      </c>
      <c r="T2483">
        <f t="shared" si="640"/>
        <v>0</v>
      </c>
      <c r="U2483">
        <f t="shared" si="641"/>
        <v>350</v>
      </c>
      <c r="V2483">
        <f t="shared" si="642"/>
        <v>2</v>
      </c>
    </row>
    <row r="2484" spans="1:22" ht="14.25" customHeight="1" x14ac:dyDescent="0.35">
      <c r="A2484" s="1">
        <v>1002288</v>
      </c>
      <c r="B2484" s="3">
        <v>45814</v>
      </c>
      <c r="C2484" s="3">
        <v>45816</v>
      </c>
      <c r="D2484" s="3">
        <v>45819</v>
      </c>
      <c r="E2484" s="1" t="s">
        <v>13</v>
      </c>
      <c r="F2484" s="1">
        <v>6</v>
      </c>
      <c r="G2484" s="1" t="s">
        <v>25</v>
      </c>
      <c r="H2484" s="1">
        <v>0</v>
      </c>
      <c r="I2484" s="1">
        <f t="shared" si="636"/>
        <v>0</v>
      </c>
      <c r="J2484" s="1" t="s">
        <v>15</v>
      </c>
      <c r="K2484" s="1">
        <v>1</v>
      </c>
      <c r="L2484" s="1" t="s">
        <v>19</v>
      </c>
      <c r="M2484" s="1" t="b">
        <v>1</v>
      </c>
      <c r="N2484" s="2" t="s">
        <v>17</v>
      </c>
      <c r="O2484">
        <f t="shared" si="637"/>
        <v>2</v>
      </c>
      <c r="P2484">
        <f t="shared" si="638"/>
        <v>3</v>
      </c>
      <c r="Q2484">
        <f>IF(G2484="B",VLOOKUP(F2484,room_rates!$A$2:$G$8,3,FALSE),IF(G2484="P",VLOOKUP(F2484,room_rates!$A$2:$G$8,6,FALSE),IF(G2484="M",VLOOKUP(F2484,room_rates!$A$2:$G$8,7,FALSE),"")))</f>
        <v>437.5</v>
      </c>
      <c r="R2484">
        <f t="shared" si="639"/>
        <v>0</v>
      </c>
      <c r="S2484">
        <f>IF(J2484="Online Travel Agency",VLOOKUP(F2484,room_rates!$A$2:$G$8,3,FALSE)*15%,0)</f>
        <v>0</v>
      </c>
      <c r="T2484">
        <f t="shared" si="640"/>
        <v>4.375</v>
      </c>
      <c r="U2484">
        <f t="shared" si="641"/>
        <v>1299.375</v>
      </c>
      <c r="V2484">
        <f t="shared" si="642"/>
        <v>3</v>
      </c>
    </row>
    <row r="2485" spans="1:22" ht="14.25" customHeight="1" x14ac:dyDescent="0.35">
      <c r="A2485" s="1">
        <v>1002459</v>
      </c>
      <c r="B2485" s="3">
        <v>45816</v>
      </c>
      <c r="C2485" s="3">
        <v>45816</v>
      </c>
      <c r="D2485" s="3">
        <v>45822</v>
      </c>
      <c r="E2485" s="1" t="s">
        <v>21</v>
      </c>
      <c r="F2485" s="1">
        <v>3</v>
      </c>
      <c r="G2485" s="1" t="s">
        <v>25</v>
      </c>
      <c r="H2485" s="1">
        <v>0</v>
      </c>
      <c r="I2485" s="1">
        <f t="shared" si="636"/>
        <v>0</v>
      </c>
      <c r="J2485" s="1" t="s">
        <v>20</v>
      </c>
      <c r="K2485" s="1">
        <v>2</v>
      </c>
      <c r="L2485" s="1" t="s">
        <v>19</v>
      </c>
      <c r="M2485" s="1" t="b">
        <v>0</v>
      </c>
      <c r="N2485" s="2" t="s">
        <v>17</v>
      </c>
      <c r="O2485">
        <f t="shared" si="637"/>
        <v>0</v>
      </c>
      <c r="P2485">
        <f t="shared" si="638"/>
        <v>6</v>
      </c>
      <c r="Q2485">
        <f>IF(G2485="B",VLOOKUP(F2485,room_rates!$A$2:$G$8,3,FALSE),IF(G2485="P",VLOOKUP(F2485,room_rates!$A$2:$G$8,6,FALSE),IF(G2485="M",VLOOKUP(F2485,room_rates!$A$2:$G$8,7,FALSE),"")))</f>
        <v>275</v>
      </c>
      <c r="R2485">
        <f t="shared" si="639"/>
        <v>0</v>
      </c>
      <c r="S2485">
        <f>IF(J2485="Online Travel Agency",VLOOKUP(F2485,room_rates!$A$2:$G$8,3,FALSE)*15%,0)</f>
        <v>0</v>
      </c>
      <c r="T2485">
        <f t="shared" si="640"/>
        <v>0</v>
      </c>
      <c r="U2485">
        <f t="shared" si="641"/>
        <v>3300</v>
      </c>
      <c r="V2485">
        <f t="shared" si="642"/>
        <v>12</v>
      </c>
    </row>
    <row r="2486" spans="1:22" ht="14.25" customHeight="1" x14ac:dyDescent="0.35">
      <c r="A2486" s="1">
        <v>1002505</v>
      </c>
      <c r="B2486" s="3">
        <v>45816</v>
      </c>
      <c r="C2486" s="3">
        <v>45816</v>
      </c>
      <c r="D2486" s="3">
        <v>45821</v>
      </c>
      <c r="E2486" s="1" t="s">
        <v>13</v>
      </c>
      <c r="F2486" s="1">
        <v>6</v>
      </c>
      <c r="G2486" s="1" t="s">
        <v>25</v>
      </c>
      <c r="H2486" s="1">
        <v>0</v>
      </c>
      <c r="I2486" s="1">
        <f t="shared" si="636"/>
        <v>0</v>
      </c>
      <c r="J2486" s="1" t="s">
        <v>20</v>
      </c>
      <c r="K2486" s="1">
        <v>1</v>
      </c>
      <c r="L2486" s="1" t="s">
        <v>16</v>
      </c>
      <c r="M2486" s="1" t="b">
        <v>1</v>
      </c>
      <c r="N2486" s="2" t="s">
        <v>17</v>
      </c>
      <c r="O2486">
        <f t="shared" si="637"/>
        <v>0</v>
      </c>
      <c r="P2486">
        <f t="shared" si="638"/>
        <v>5</v>
      </c>
      <c r="Q2486">
        <f>IF(G2486="B",VLOOKUP(F2486,room_rates!$A$2:$G$8,3,FALSE),IF(G2486="P",VLOOKUP(F2486,room_rates!$A$2:$G$8,6,FALSE),IF(G2486="M",VLOOKUP(F2486,room_rates!$A$2:$G$8,7,FALSE),"")))</f>
        <v>437.5</v>
      </c>
      <c r="R2486">
        <f t="shared" si="639"/>
        <v>0</v>
      </c>
      <c r="S2486">
        <f>IF(J2486="Online Travel Agency",VLOOKUP(F2486,room_rates!$A$2:$G$8,3,FALSE)*15%,0)</f>
        <v>0</v>
      </c>
      <c r="T2486">
        <f t="shared" si="640"/>
        <v>4.375</v>
      </c>
      <c r="U2486">
        <f t="shared" si="641"/>
        <v>2165.625</v>
      </c>
      <c r="V2486">
        <f t="shared" si="642"/>
        <v>5</v>
      </c>
    </row>
    <row r="2487" spans="1:22" ht="14.25" customHeight="1" x14ac:dyDescent="0.35">
      <c r="A2487" s="1">
        <v>1003022</v>
      </c>
      <c r="B2487" s="3">
        <v>45816</v>
      </c>
      <c r="C2487" s="3">
        <v>45816</v>
      </c>
      <c r="D2487" s="3">
        <v>45819</v>
      </c>
      <c r="E2487" s="1" t="s">
        <v>13</v>
      </c>
      <c r="F2487" s="1">
        <v>6</v>
      </c>
      <c r="G2487" s="1" t="s">
        <v>25</v>
      </c>
      <c r="H2487" s="1">
        <v>0</v>
      </c>
      <c r="I2487" s="1">
        <f t="shared" si="636"/>
        <v>0</v>
      </c>
      <c r="J2487" s="1" t="s">
        <v>20</v>
      </c>
      <c r="K2487" s="1">
        <v>3</v>
      </c>
      <c r="L2487" s="1" t="s">
        <v>16</v>
      </c>
      <c r="M2487" s="1" t="b">
        <v>0</v>
      </c>
      <c r="N2487" s="2" t="s">
        <v>17</v>
      </c>
      <c r="O2487">
        <f t="shared" si="637"/>
        <v>0</v>
      </c>
      <c r="P2487">
        <f t="shared" si="638"/>
        <v>3</v>
      </c>
      <c r="Q2487">
        <f>IF(G2487="B",VLOOKUP(F2487,room_rates!$A$2:$G$8,3,FALSE),IF(G2487="P",VLOOKUP(F2487,room_rates!$A$2:$G$8,6,FALSE),IF(G2487="M",VLOOKUP(F2487,room_rates!$A$2:$G$8,7,FALSE),"")))</f>
        <v>437.5</v>
      </c>
      <c r="R2487">
        <f t="shared" si="639"/>
        <v>0</v>
      </c>
      <c r="S2487">
        <f>IF(J2487="Online Travel Agency",VLOOKUP(F2487,room_rates!$A$2:$G$8,3,FALSE)*15%,0)</f>
        <v>0</v>
      </c>
      <c r="T2487">
        <f t="shared" si="640"/>
        <v>0</v>
      </c>
      <c r="U2487">
        <f t="shared" si="641"/>
        <v>3937.5</v>
      </c>
      <c r="V2487">
        <f t="shared" si="642"/>
        <v>9</v>
      </c>
    </row>
    <row r="2488" spans="1:22" ht="14.25" customHeight="1" x14ac:dyDescent="0.35">
      <c r="A2488" s="1">
        <v>1003054</v>
      </c>
      <c r="B2488" s="3">
        <v>45773</v>
      </c>
      <c r="C2488" s="3">
        <v>45816</v>
      </c>
      <c r="D2488" s="3">
        <v>45821</v>
      </c>
      <c r="E2488" s="1" t="s">
        <v>13</v>
      </c>
      <c r="F2488" s="1">
        <v>6</v>
      </c>
      <c r="G2488" s="1" t="s">
        <v>25</v>
      </c>
      <c r="H2488" s="1">
        <v>0</v>
      </c>
      <c r="I2488" s="1">
        <f t="shared" si="636"/>
        <v>0</v>
      </c>
      <c r="J2488" s="1" t="s">
        <v>15</v>
      </c>
      <c r="K2488" s="1">
        <v>1</v>
      </c>
      <c r="L2488" s="1" t="s">
        <v>19</v>
      </c>
      <c r="M2488" s="1" t="b">
        <v>0</v>
      </c>
      <c r="N2488" s="2" t="s">
        <v>17</v>
      </c>
      <c r="O2488">
        <f t="shared" si="637"/>
        <v>43</v>
      </c>
      <c r="P2488">
        <f t="shared" si="638"/>
        <v>5</v>
      </c>
      <c r="Q2488">
        <f>IF(G2488="B",VLOOKUP(F2488,room_rates!$A$2:$G$8,3,FALSE),IF(G2488="P",VLOOKUP(F2488,room_rates!$A$2:$G$8,6,FALSE),IF(G2488="M",VLOOKUP(F2488,room_rates!$A$2:$G$8,7,FALSE),"")))</f>
        <v>437.5</v>
      </c>
      <c r="R2488">
        <f t="shared" si="639"/>
        <v>0</v>
      </c>
      <c r="S2488">
        <f>IF(J2488="Online Travel Agency",VLOOKUP(F2488,room_rates!$A$2:$G$8,3,FALSE)*15%,0)</f>
        <v>0</v>
      </c>
      <c r="T2488">
        <f t="shared" si="640"/>
        <v>0</v>
      </c>
      <c r="U2488">
        <f t="shared" si="641"/>
        <v>2187.5</v>
      </c>
      <c r="V2488">
        <f t="shared" si="642"/>
        <v>5</v>
      </c>
    </row>
    <row r="2489" spans="1:22" ht="14.25" customHeight="1" x14ac:dyDescent="0.35">
      <c r="A2489" s="1">
        <v>1003166</v>
      </c>
      <c r="B2489" s="3">
        <v>45783</v>
      </c>
      <c r="C2489" s="3">
        <v>45816</v>
      </c>
      <c r="D2489" s="3">
        <v>45822</v>
      </c>
      <c r="E2489" s="1" t="s">
        <v>13</v>
      </c>
      <c r="F2489" s="1">
        <v>6</v>
      </c>
      <c r="G2489" s="1" t="s">
        <v>25</v>
      </c>
      <c r="H2489" s="1">
        <v>0</v>
      </c>
      <c r="I2489" s="1">
        <f t="shared" si="636"/>
        <v>0</v>
      </c>
      <c r="J2489" s="1" t="s">
        <v>15</v>
      </c>
      <c r="K2489" s="1">
        <v>2</v>
      </c>
      <c r="L2489" s="1" t="s">
        <v>16</v>
      </c>
      <c r="M2489" s="1" t="b">
        <v>1</v>
      </c>
      <c r="N2489" s="2" t="s">
        <v>17</v>
      </c>
      <c r="O2489">
        <f t="shared" si="637"/>
        <v>33</v>
      </c>
      <c r="P2489">
        <f t="shared" si="638"/>
        <v>6</v>
      </c>
      <c r="Q2489">
        <f>IF(G2489="B",VLOOKUP(F2489,room_rates!$A$2:$G$8,3,FALSE),IF(G2489="P",VLOOKUP(F2489,room_rates!$A$2:$G$8,6,FALSE),IF(G2489="M",VLOOKUP(F2489,room_rates!$A$2:$G$8,7,FALSE),"")))</f>
        <v>437.5</v>
      </c>
      <c r="R2489">
        <f t="shared" si="639"/>
        <v>0</v>
      </c>
      <c r="S2489">
        <f>IF(J2489="Online Travel Agency",VLOOKUP(F2489,room_rates!$A$2:$G$8,3,FALSE)*15%,0)</f>
        <v>0</v>
      </c>
      <c r="T2489">
        <f t="shared" si="640"/>
        <v>4.375</v>
      </c>
      <c r="U2489">
        <f t="shared" si="641"/>
        <v>5197.5</v>
      </c>
      <c r="V2489">
        <f t="shared" si="642"/>
        <v>12</v>
      </c>
    </row>
    <row r="2490" spans="1:22" ht="14.25" customHeight="1" x14ac:dyDescent="0.35">
      <c r="A2490" s="1">
        <v>1003326</v>
      </c>
      <c r="B2490" s="3">
        <v>45816</v>
      </c>
      <c r="C2490" s="3">
        <v>45816</v>
      </c>
      <c r="D2490" s="3">
        <v>45822</v>
      </c>
      <c r="E2490" s="1" t="s">
        <v>21</v>
      </c>
      <c r="F2490" s="1">
        <v>4</v>
      </c>
      <c r="G2490" s="1" t="s">
        <v>25</v>
      </c>
      <c r="H2490" s="1">
        <v>0</v>
      </c>
      <c r="I2490" s="1">
        <f t="shared" si="636"/>
        <v>0</v>
      </c>
      <c r="J2490" s="1" t="s">
        <v>20</v>
      </c>
      <c r="K2490" s="1">
        <v>1</v>
      </c>
      <c r="L2490" s="1" t="s">
        <v>16</v>
      </c>
      <c r="M2490" s="1" t="b">
        <v>1</v>
      </c>
      <c r="N2490" s="2" t="s">
        <v>17</v>
      </c>
      <c r="O2490">
        <f t="shared" si="637"/>
        <v>0</v>
      </c>
      <c r="P2490">
        <f t="shared" si="638"/>
        <v>6</v>
      </c>
      <c r="Q2490">
        <f>IF(G2490="B",VLOOKUP(F2490,room_rates!$A$2:$G$8,3,FALSE),IF(G2490="P",VLOOKUP(F2490,room_rates!$A$2:$G$8,6,FALSE),IF(G2490="M",VLOOKUP(F2490,room_rates!$A$2:$G$8,7,FALSE),"")))</f>
        <v>287.5</v>
      </c>
      <c r="R2490">
        <f t="shared" si="639"/>
        <v>0</v>
      </c>
      <c r="S2490">
        <f>IF(J2490="Online Travel Agency",VLOOKUP(F2490,room_rates!$A$2:$G$8,3,FALSE)*15%,0)</f>
        <v>0</v>
      </c>
      <c r="T2490">
        <f t="shared" si="640"/>
        <v>2.875</v>
      </c>
      <c r="U2490">
        <f t="shared" si="641"/>
        <v>1707.75</v>
      </c>
      <c r="V2490">
        <f t="shared" si="642"/>
        <v>6</v>
      </c>
    </row>
    <row r="2491" spans="1:22" ht="14.25" customHeight="1" x14ac:dyDescent="0.35">
      <c r="A2491" s="1">
        <v>1003387</v>
      </c>
      <c r="B2491" s="3">
        <v>45816</v>
      </c>
      <c r="C2491" s="3">
        <v>45816</v>
      </c>
      <c r="D2491" s="3">
        <v>45822</v>
      </c>
      <c r="E2491" s="1" t="s">
        <v>13</v>
      </c>
      <c r="F2491" s="1">
        <v>6</v>
      </c>
      <c r="G2491" s="1" t="s">
        <v>25</v>
      </c>
      <c r="H2491" s="1">
        <v>0</v>
      </c>
      <c r="I2491" s="1">
        <f t="shared" si="636"/>
        <v>0</v>
      </c>
      <c r="J2491" s="1" t="s">
        <v>20</v>
      </c>
      <c r="K2491" s="1">
        <v>1</v>
      </c>
      <c r="L2491" s="1" t="s">
        <v>19</v>
      </c>
      <c r="M2491" s="1" t="b">
        <v>0</v>
      </c>
      <c r="N2491" s="2" t="s">
        <v>17</v>
      </c>
      <c r="O2491">
        <f t="shared" si="637"/>
        <v>0</v>
      </c>
      <c r="P2491">
        <f t="shared" si="638"/>
        <v>6</v>
      </c>
      <c r="Q2491">
        <f>IF(G2491="B",VLOOKUP(F2491,room_rates!$A$2:$G$8,3,FALSE),IF(G2491="P",VLOOKUP(F2491,room_rates!$A$2:$G$8,6,FALSE),IF(G2491="M",VLOOKUP(F2491,room_rates!$A$2:$G$8,7,FALSE),"")))</f>
        <v>437.5</v>
      </c>
      <c r="R2491">
        <f t="shared" si="639"/>
        <v>0</v>
      </c>
      <c r="S2491">
        <f>IF(J2491="Online Travel Agency",VLOOKUP(F2491,room_rates!$A$2:$G$8,3,FALSE)*15%,0)</f>
        <v>0</v>
      </c>
      <c r="T2491">
        <f t="shared" si="640"/>
        <v>0</v>
      </c>
      <c r="U2491">
        <f t="shared" si="641"/>
        <v>2625</v>
      </c>
      <c r="V2491">
        <f t="shared" si="642"/>
        <v>6</v>
      </c>
    </row>
    <row r="2492" spans="1:22" ht="14.25" customHeight="1" x14ac:dyDescent="0.35">
      <c r="A2492" s="1">
        <v>1003537</v>
      </c>
      <c r="B2492" s="3">
        <v>45816</v>
      </c>
      <c r="C2492" s="3">
        <v>45816</v>
      </c>
      <c r="D2492" s="3">
        <v>45821</v>
      </c>
      <c r="E2492" s="1" t="s">
        <v>13</v>
      </c>
      <c r="F2492" s="1">
        <v>6</v>
      </c>
      <c r="G2492" s="1" t="s">
        <v>25</v>
      </c>
      <c r="H2492" s="1">
        <v>0</v>
      </c>
      <c r="I2492" s="1">
        <f t="shared" si="636"/>
        <v>0</v>
      </c>
      <c r="J2492" s="1" t="s">
        <v>20</v>
      </c>
      <c r="K2492" s="1">
        <v>1</v>
      </c>
      <c r="L2492" s="1" t="s">
        <v>19</v>
      </c>
      <c r="M2492" s="1" t="b">
        <v>0</v>
      </c>
      <c r="N2492" s="2" t="s">
        <v>17</v>
      </c>
      <c r="O2492">
        <f t="shared" si="637"/>
        <v>0</v>
      </c>
      <c r="P2492">
        <f t="shared" si="638"/>
        <v>5</v>
      </c>
      <c r="Q2492">
        <f>IF(G2492="B",VLOOKUP(F2492,room_rates!$A$2:$G$8,3,FALSE),IF(G2492="P",VLOOKUP(F2492,room_rates!$A$2:$G$8,6,FALSE),IF(G2492="M",VLOOKUP(F2492,room_rates!$A$2:$G$8,7,FALSE),"")))</f>
        <v>437.5</v>
      </c>
      <c r="R2492">
        <f t="shared" si="639"/>
        <v>0</v>
      </c>
      <c r="S2492">
        <f>IF(J2492="Online Travel Agency",VLOOKUP(F2492,room_rates!$A$2:$G$8,3,FALSE)*15%,0)</f>
        <v>0</v>
      </c>
      <c r="T2492">
        <f t="shared" si="640"/>
        <v>0</v>
      </c>
      <c r="U2492">
        <f t="shared" si="641"/>
        <v>2187.5</v>
      </c>
      <c r="V2492">
        <f t="shared" si="642"/>
        <v>5</v>
      </c>
    </row>
    <row r="2493" spans="1:22" ht="14.25" customHeight="1" x14ac:dyDescent="0.35">
      <c r="A2493" s="1">
        <v>1003588</v>
      </c>
      <c r="B2493" s="3">
        <v>45816</v>
      </c>
      <c r="C2493" s="3">
        <v>45816</v>
      </c>
      <c r="D2493" s="3">
        <v>45821</v>
      </c>
      <c r="E2493" s="1" t="s">
        <v>13</v>
      </c>
      <c r="F2493" s="1">
        <v>6</v>
      </c>
      <c r="G2493" s="1" t="s">
        <v>25</v>
      </c>
      <c r="H2493" s="1">
        <v>0</v>
      </c>
      <c r="I2493" s="1">
        <f t="shared" si="636"/>
        <v>0</v>
      </c>
      <c r="J2493" s="1" t="s">
        <v>20</v>
      </c>
      <c r="K2493" s="1">
        <v>3</v>
      </c>
      <c r="L2493" s="1" t="s">
        <v>16</v>
      </c>
      <c r="M2493" s="1" t="b">
        <v>0</v>
      </c>
      <c r="N2493" s="2" t="s">
        <v>17</v>
      </c>
      <c r="O2493">
        <f t="shared" si="637"/>
        <v>0</v>
      </c>
      <c r="P2493">
        <f t="shared" si="638"/>
        <v>5</v>
      </c>
      <c r="Q2493">
        <f>IF(G2493="B",VLOOKUP(F2493,room_rates!$A$2:$G$8,3,FALSE),IF(G2493="P",VLOOKUP(F2493,room_rates!$A$2:$G$8,6,FALSE),IF(G2493="M",VLOOKUP(F2493,room_rates!$A$2:$G$8,7,FALSE),"")))</f>
        <v>437.5</v>
      </c>
      <c r="R2493">
        <f t="shared" si="639"/>
        <v>0</v>
      </c>
      <c r="S2493">
        <f>IF(J2493="Online Travel Agency",VLOOKUP(F2493,room_rates!$A$2:$G$8,3,FALSE)*15%,0)</f>
        <v>0</v>
      </c>
      <c r="T2493">
        <f t="shared" si="640"/>
        <v>0</v>
      </c>
      <c r="U2493">
        <f t="shared" si="641"/>
        <v>6562.5</v>
      </c>
      <c r="V2493">
        <f t="shared" si="642"/>
        <v>15</v>
      </c>
    </row>
    <row r="2494" spans="1:22" ht="14.25" customHeight="1" x14ac:dyDescent="0.35">
      <c r="A2494" s="1">
        <v>1003688</v>
      </c>
      <c r="B2494" s="3">
        <v>45802</v>
      </c>
      <c r="C2494" s="3">
        <v>45816</v>
      </c>
      <c r="D2494" s="3">
        <v>45822</v>
      </c>
      <c r="E2494" s="1" t="s">
        <v>21</v>
      </c>
      <c r="F2494" s="1">
        <v>3</v>
      </c>
      <c r="G2494" s="1" t="s">
        <v>25</v>
      </c>
      <c r="H2494" s="1">
        <v>0</v>
      </c>
      <c r="I2494" s="1">
        <f t="shared" si="636"/>
        <v>0</v>
      </c>
      <c r="J2494" s="1" t="s">
        <v>24</v>
      </c>
      <c r="K2494" s="1">
        <v>1</v>
      </c>
      <c r="L2494" s="1" t="s">
        <v>19</v>
      </c>
      <c r="M2494" s="1" t="b">
        <v>0</v>
      </c>
      <c r="N2494" s="2" t="s">
        <v>17</v>
      </c>
      <c r="O2494">
        <f t="shared" si="637"/>
        <v>14</v>
      </c>
      <c r="P2494">
        <f t="shared" si="638"/>
        <v>6</v>
      </c>
      <c r="Q2494">
        <f>IF(G2494="B",VLOOKUP(F2494,room_rates!$A$2:$G$8,3,FALSE),IF(G2494="P",VLOOKUP(F2494,room_rates!$A$2:$G$8,6,FALSE),IF(G2494="M",VLOOKUP(F2494,room_rates!$A$2:$G$8,7,FALSE),"")))</f>
        <v>275</v>
      </c>
      <c r="R2494">
        <f t="shared" si="639"/>
        <v>0</v>
      </c>
      <c r="S2494">
        <f>IF(J2494="Online Travel Agency",VLOOKUP(F2494,room_rates!$A$2:$G$8,3,FALSE)*15%,0)</f>
        <v>33</v>
      </c>
      <c r="T2494">
        <f t="shared" si="640"/>
        <v>0</v>
      </c>
      <c r="U2494">
        <f t="shared" si="641"/>
        <v>1452</v>
      </c>
      <c r="V2494">
        <f t="shared" si="642"/>
        <v>6</v>
      </c>
    </row>
    <row r="2495" spans="1:22" ht="14.25" customHeight="1" x14ac:dyDescent="0.35">
      <c r="A2495" s="1">
        <v>1003705</v>
      </c>
      <c r="B2495" s="3">
        <v>45816</v>
      </c>
      <c r="C2495" s="3">
        <v>45816</v>
      </c>
      <c r="D2495" s="3">
        <v>45823</v>
      </c>
      <c r="E2495" s="1" t="s">
        <v>13</v>
      </c>
      <c r="F2495" s="1">
        <v>7</v>
      </c>
      <c r="G2495" s="1" t="s">
        <v>25</v>
      </c>
      <c r="H2495" s="1">
        <v>0</v>
      </c>
      <c r="I2495" s="1">
        <f t="shared" si="636"/>
        <v>0</v>
      </c>
      <c r="J2495" s="1" t="s">
        <v>20</v>
      </c>
      <c r="K2495" s="1">
        <v>1</v>
      </c>
      <c r="L2495" s="1" t="s">
        <v>16</v>
      </c>
      <c r="M2495" s="1" t="b">
        <v>0</v>
      </c>
      <c r="N2495" s="2" t="s">
        <v>17</v>
      </c>
      <c r="O2495">
        <f t="shared" si="637"/>
        <v>0</v>
      </c>
      <c r="P2495">
        <f t="shared" si="638"/>
        <v>7</v>
      </c>
      <c r="Q2495">
        <f>IF(G2495="B",VLOOKUP(F2495,room_rates!$A$2:$G$8,3,FALSE),IF(G2495="P",VLOOKUP(F2495,room_rates!$A$2:$G$8,6,FALSE),IF(G2495="M",VLOOKUP(F2495,room_rates!$A$2:$G$8,7,FALSE),"")))</f>
        <v>562.5</v>
      </c>
      <c r="R2495">
        <f t="shared" si="639"/>
        <v>0</v>
      </c>
      <c r="S2495">
        <f>IF(J2495="Online Travel Agency",VLOOKUP(F2495,room_rates!$A$2:$G$8,3,FALSE)*15%,0)</f>
        <v>0</v>
      </c>
      <c r="T2495">
        <f t="shared" si="640"/>
        <v>0</v>
      </c>
      <c r="U2495">
        <f t="shared" si="641"/>
        <v>3937.5</v>
      </c>
      <c r="V2495">
        <f t="shared" si="642"/>
        <v>7</v>
      </c>
    </row>
    <row r="2496" spans="1:22" ht="14.25" customHeight="1" x14ac:dyDescent="0.35">
      <c r="A2496" s="1">
        <v>1003874</v>
      </c>
      <c r="B2496" s="3">
        <v>45779</v>
      </c>
      <c r="C2496" s="3">
        <v>45816</v>
      </c>
      <c r="D2496" s="3">
        <v>45817</v>
      </c>
      <c r="E2496" s="1" t="s">
        <v>21</v>
      </c>
      <c r="F2496" s="1">
        <v>3</v>
      </c>
      <c r="G2496" s="1" t="s">
        <v>25</v>
      </c>
      <c r="H2496" s="1">
        <v>0</v>
      </c>
      <c r="I2496" s="1">
        <f t="shared" si="636"/>
        <v>0</v>
      </c>
      <c r="J2496" s="1" t="s">
        <v>15</v>
      </c>
      <c r="K2496" s="1">
        <v>3</v>
      </c>
      <c r="L2496" s="1" t="s">
        <v>16</v>
      </c>
      <c r="M2496" s="1" t="b">
        <v>0</v>
      </c>
      <c r="N2496" s="2" t="s">
        <v>17</v>
      </c>
      <c r="O2496">
        <f t="shared" si="637"/>
        <v>37</v>
      </c>
      <c r="P2496">
        <f t="shared" si="638"/>
        <v>1</v>
      </c>
      <c r="Q2496">
        <f>IF(G2496="B",VLOOKUP(F2496,room_rates!$A$2:$G$8,3,FALSE),IF(G2496="P",VLOOKUP(F2496,room_rates!$A$2:$G$8,6,FALSE),IF(G2496="M",VLOOKUP(F2496,room_rates!$A$2:$G$8,7,FALSE),"")))</f>
        <v>275</v>
      </c>
      <c r="R2496">
        <f t="shared" si="639"/>
        <v>0</v>
      </c>
      <c r="S2496">
        <f>IF(J2496="Online Travel Agency",VLOOKUP(F2496,room_rates!$A$2:$G$8,3,FALSE)*15%,0)</f>
        <v>0</v>
      </c>
      <c r="T2496">
        <f t="shared" si="640"/>
        <v>0</v>
      </c>
      <c r="U2496">
        <f t="shared" si="641"/>
        <v>825</v>
      </c>
      <c r="V2496">
        <f t="shared" si="642"/>
        <v>3</v>
      </c>
    </row>
    <row r="2497" spans="1:22" ht="14.25" customHeight="1" x14ac:dyDescent="0.35">
      <c r="A2497" s="1">
        <v>1003908</v>
      </c>
      <c r="B2497" s="3">
        <v>45782</v>
      </c>
      <c r="C2497" s="3">
        <v>45816</v>
      </c>
      <c r="D2497" s="3">
        <v>45823</v>
      </c>
      <c r="E2497" s="1" t="s">
        <v>13</v>
      </c>
      <c r="F2497" s="1">
        <v>6</v>
      </c>
      <c r="G2497" s="1" t="s">
        <v>25</v>
      </c>
      <c r="H2497" s="1">
        <v>0</v>
      </c>
      <c r="I2497" s="1">
        <f t="shared" si="636"/>
        <v>0</v>
      </c>
      <c r="J2497" s="1" t="s">
        <v>15</v>
      </c>
      <c r="K2497" s="1">
        <v>1</v>
      </c>
      <c r="L2497" s="1" t="s">
        <v>19</v>
      </c>
      <c r="M2497" s="1" t="b">
        <v>0</v>
      </c>
      <c r="N2497" s="2" t="s">
        <v>17</v>
      </c>
      <c r="O2497">
        <f t="shared" si="637"/>
        <v>34</v>
      </c>
      <c r="P2497">
        <f t="shared" si="638"/>
        <v>7</v>
      </c>
      <c r="Q2497">
        <f>IF(G2497="B",VLOOKUP(F2497,room_rates!$A$2:$G$8,3,FALSE),IF(G2497="P",VLOOKUP(F2497,room_rates!$A$2:$G$8,6,FALSE),IF(G2497="M",VLOOKUP(F2497,room_rates!$A$2:$G$8,7,FALSE),"")))</f>
        <v>437.5</v>
      </c>
      <c r="R2497">
        <f t="shared" si="639"/>
        <v>0</v>
      </c>
      <c r="S2497">
        <f>IF(J2497="Online Travel Agency",VLOOKUP(F2497,room_rates!$A$2:$G$8,3,FALSE)*15%,0)</f>
        <v>0</v>
      </c>
      <c r="T2497">
        <f t="shared" si="640"/>
        <v>0</v>
      </c>
      <c r="U2497">
        <f t="shared" si="641"/>
        <v>3062.5</v>
      </c>
      <c r="V2497">
        <f t="shared" si="642"/>
        <v>7</v>
      </c>
    </row>
    <row r="2498" spans="1:22" ht="14.25" customHeight="1" x14ac:dyDescent="0.35">
      <c r="A2498" s="1">
        <v>1003974</v>
      </c>
      <c r="B2498" s="3">
        <v>45816</v>
      </c>
      <c r="C2498" s="3">
        <v>45816</v>
      </c>
      <c r="D2498" s="3">
        <v>45822</v>
      </c>
      <c r="E2498" s="1" t="s">
        <v>13</v>
      </c>
      <c r="F2498" s="1">
        <v>7</v>
      </c>
      <c r="G2498" s="1" t="s">
        <v>25</v>
      </c>
      <c r="H2498" s="1">
        <v>0</v>
      </c>
      <c r="I2498" s="1">
        <f t="shared" si="636"/>
        <v>0</v>
      </c>
      <c r="J2498" s="1" t="s">
        <v>20</v>
      </c>
      <c r="K2498" s="1">
        <v>1</v>
      </c>
      <c r="L2498" s="1" t="s">
        <v>16</v>
      </c>
      <c r="M2498" s="1" t="b">
        <v>0</v>
      </c>
      <c r="N2498" s="2" t="s">
        <v>17</v>
      </c>
      <c r="O2498">
        <f t="shared" si="637"/>
        <v>0</v>
      </c>
      <c r="P2498">
        <f t="shared" si="638"/>
        <v>6</v>
      </c>
      <c r="Q2498">
        <f>IF(G2498="B",VLOOKUP(F2498,room_rates!$A$2:$G$8,3,FALSE),IF(G2498="P",VLOOKUP(F2498,room_rates!$A$2:$G$8,6,FALSE),IF(G2498="M",VLOOKUP(F2498,room_rates!$A$2:$G$8,7,FALSE),"")))</f>
        <v>562.5</v>
      </c>
      <c r="R2498">
        <f t="shared" si="639"/>
        <v>0</v>
      </c>
      <c r="S2498">
        <f>IF(J2498="Online Travel Agency",VLOOKUP(F2498,room_rates!$A$2:$G$8,3,FALSE)*15%,0)</f>
        <v>0</v>
      </c>
      <c r="T2498">
        <f t="shared" si="640"/>
        <v>0</v>
      </c>
      <c r="U2498">
        <f t="shared" si="641"/>
        <v>3375</v>
      </c>
      <c r="V2498">
        <f t="shared" si="642"/>
        <v>6</v>
      </c>
    </row>
    <row r="2499" spans="1:22" ht="14.25" customHeight="1" x14ac:dyDescent="0.35">
      <c r="A2499" s="1">
        <v>1004129</v>
      </c>
      <c r="B2499" s="3">
        <v>45816</v>
      </c>
      <c r="C2499" s="3">
        <v>45816</v>
      </c>
      <c r="D2499" s="3">
        <v>45817</v>
      </c>
      <c r="E2499" s="1" t="s">
        <v>13</v>
      </c>
      <c r="F2499" s="1">
        <v>6</v>
      </c>
      <c r="G2499" s="1" t="s">
        <v>25</v>
      </c>
      <c r="H2499" s="1">
        <v>0</v>
      </c>
      <c r="I2499" s="1">
        <f t="shared" si="636"/>
        <v>0</v>
      </c>
      <c r="J2499" s="1" t="s">
        <v>20</v>
      </c>
      <c r="K2499" s="1">
        <v>1</v>
      </c>
      <c r="L2499" s="1" t="s">
        <v>16</v>
      </c>
      <c r="M2499" s="1" t="b">
        <v>0</v>
      </c>
      <c r="N2499" s="2" t="s">
        <v>17</v>
      </c>
      <c r="O2499">
        <f t="shared" si="637"/>
        <v>0</v>
      </c>
      <c r="P2499">
        <f t="shared" si="638"/>
        <v>1</v>
      </c>
      <c r="Q2499">
        <f>IF(G2499="B",VLOOKUP(F2499,room_rates!$A$2:$G$8,3,FALSE),IF(G2499="P",VLOOKUP(F2499,room_rates!$A$2:$G$8,6,FALSE),IF(G2499="M",VLOOKUP(F2499,room_rates!$A$2:$G$8,7,FALSE),"")))</f>
        <v>437.5</v>
      </c>
      <c r="R2499">
        <f t="shared" si="639"/>
        <v>0</v>
      </c>
      <c r="S2499">
        <f>IF(J2499="Online Travel Agency",VLOOKUP(F2499,room_rates!$A$2:$G$8,3,FALSE)*15%,0)</f>
        <v>0</v>
      </c>
      <c r="T2499">
        <f t="shared" si="640"/>
        <v>0</v>
      </c>
      <c r="U2499">
        <f t="shared" si="641"/>
        <v>437.5</v>
      </c>
      <c r="V2499">
        <f t="shared" si="642"/>
        <v>1</v>
      </c>
    </row>
    <row r="2500" spans="1:22" ht="14.25" customHeight="1" x14ac:dyDescent="0.35">
      <c r="A2500" s="1">
        <v>1004333</v>
      </c>
      <c r="B2500" s="3">
        <v>45816</v>
      </c>
      <c r="C2500" s="3">
        <v>45816</v>
      </c>
      <c r="D2500" s="3">
        <v>45817</v>
      </c>
      <c r="E2500" s="1" t="s">
        <v>21</v>
      </c>
      <c r="F2500" s="1">
        <v>3</v>
      </c>
      <c r="G2500" s="1" t="s">
        <v>25</v>
      </c>
      <c r="H2500" s="1">
        <v>0</v>
      </c>
      <c r="I2500" s="1">
        <f t="shared" si="636"/>
        <v>0</v>
      </c>
      <c r="J2500" s="1" t="s">
        <v>20</v>
      </c>
      <c r="K2500" s="1">
        <v>3</v>
      </c>
      <c r="L2500" s="1" t="s">
        <v>16</v>
      </c>
      <c r="M2500" s="1" t="b">
        <v>0</v>
      </c>
      <c r="N2500" s="2" t="s">
        <v>17</v>
      </c>
      <c r="O2500">
        <f t="shared" si="637"/>
        <v>0</v>
      </c>
      <c r="P2500">
        <f t="shared" si="638"/>
        <v>1</v>
      </c>
      <c r="Q2500">
        <f>IF(G2500="B",VLOOKUP(F2500,room_rates!$A$2:$G$8,3,FALSE),IF(G2500="P",VLOOKUP(F2500,room_rates!$A$2:$G$8,6,FALSE),IF(G2500="M",VLOOKUP(F2500,room_rates!$A$2:$G$8,7,FALSE),"")))</f>
        <v>275</v>
      </c>
      <c r="R2500">
        <f t="shared" si="639"/>
        <v>0</v>
      </c>
      <c r="S2500">
        <f>IF(J2500="Online Travel Agency",VLOOKUP(F2500,room_rates!$A$2:$G$8,3,FALSE)*15%,0)</f>
        <v>0</v>
      </c>
      <c r="T2500">
        <f t="shared" si="640"/>
        <v>0</v>
      </c>
      <c r="U2500">
        <f t="shared" si="641"/>
        <v>825</v>
      </c>
      <c r="V2500">
        <f t="shared" si="642"/>
        <v>3</v>
      </c>
    </row>
    <row r="2501" spans="1:22" ht="14.25" customHeight="1" x14ac:dyDescent="0.35">
      <c r="A2501" s="1">
        <v>1004364</v>
      </c>
      <c r="B2501" s="3">
        <v>45806</v>
      </c>
      <c r="C2501" s="3">
        <v>45816</v>
      </c>
      <c r="D2501" s="3">
        <v>45818</v>
      </c>
      <c r="E2501" s="1" t="s">
        <v>18</v>
      </c>
      <c r="F2501" s="1">
        <v>2</v>
      </c>
      <c r="G2501" s="1" t="s">
        <v>25</v>
      </c>
      <c r="H2501" s="1">
        <v>0</v>
      </c>
      <c r="I2501" s="1">
        <f t="shared" si="636"/>
        <v>0</v>
      </c>
      <c r="J2501" s="1" t="s">
        <v>24</v>
      </c>
      <c r="K2501" s="1">
        <v>3</v>
      </c>
      <c r="L2501" s="1" t="s">
        <v>16</v>
      </c>
      <c r="M2501" s="1" t="b">
        <v>0</v>
      </c>
      <c r="N2501" s="2" t="s">
        <v>17</v>
      </c>
      <c r="O2501">
        <f t="shared" si="637"/>
        <v>10</v>
      </c>
      <c r="P2501">
        <f t="shared" si="638"/>
        <v>2</v>
      </c>
      <c r="Q2501">
        <f>IF(G2501="B",VLOOKUP(F2501,room_rates!$A$2:$G$8,3,FALSE),IF(G2501="P",VLOOKUP(F2501,room_rates!$A$2:$G$8,6,FALSE),IF(G2501="M",VLOOKUP(F2501,room_rates!$A$2:$G$8,7,FALSE),"")))</f>
        <v>175</v>
      </c>
      <c r="R2501">
        <f t="shared" si="639"/>
        <v>0</v>
      </c>
      <c r="S2501">
        <f>IF(J2501="Online Travel Agency",VLOOKUP(F2501,room_rates!$A$2:$G$8,3,FALSE)*15%,0)</f>
        <v>21</v>
      </c>
      <c r="T2501">
        <f t="shared" si="640"/>
        <v>0</v>
      </c>
      <c r="U2501">
        <f t="shared" si="641"/>
        <v>924</v>
      </c>
      <c r="V2501">
        <f t="shared" si="642"/>
        <v>6</v>
      </c>
    </row>
    <row r="2502" spans="1:22" ht="14.25" customHeight="1" x14ac:dyDescent="0.35">
      <c r="A2502" s="1">
        <v>1004439</v>
      </c>
      <c r="B2502" s="3">
        <v>45814</v>
      </c>
      <c r="C2502" s="3">
        <v>45816</v>
      </c>
      <c r="D2502" s="3">
        <v>45821</v>
      </c>
      <c r="E2502" s="1" t="s">
        <v>18</v>
      </c>
      <c r="F2502" s="1">
        <v>1</v>
      </c>
      <c r="G2502" s="1" t="s">
        <v>25</v>
      </c>
      <c r="H2502" s="1">
        <v>0</v>
      </c>
      <c r="I2502" s="1">
        <f t="shared" si="636"/>
        <v>0</v>
      </c>
      <c r="J2502" s="1" t="s">
        <v>15</v>
      </c>
      <c r="K2502" s="1">
        <v>2</v>
      </c>
      <c r="L2502" s="1" t="s">
        <v>19</v>
      </c>
      <c r="M2502" s="1" t="b">
        <v>0</v>
      </c>
      <c r="N2502" s="2" t="s">
        <v>17</v>
      </c>
      <c r="O2502">
        <f t="shared" si="637"/>
        <v>2</v>
      </c>
      <c r="P2502">
        <f t="shared" si="638"/>
        <v>5</v>
      </c>
      <c r="Q2502">
        <f>IF(G2502="B",VLOOKUP(F2502,room_rates!$A$2:$G$8,3,FALSE),IF(G2502="P",VLOOKUP(F2502,room_rates!$A$2:$G$8,6,FALSE),IF(G2502="M",VLOOKUP(F2502,room_rates!$A$2:$G$8,7,FALSE),"")))</f>
        <v>150</v>
      </c>
      <c r="R2502">
        <f t="shared" si="639"/>
        <v>0</v>
      </c>
      <c r="S2502">
        <f>IF(J2502="Online Travel Agency",VLOOKUP(F2502,room_rates!$A$2:$G$8,3,FALSE)*15%,0)</f>
        <v>0</v>
      </c>
      <c r="T2502">
        <f t="shared" si="640"/>
        <v>0</v>
      </c>
      <c r="U2502">
        <f t="shared" si="641"/>
        <v>1500</v>
      </c>
      <c r="V2502">
        <f t="shared" si="642"/>
        <v>10</v>
      </c>
    </row>
    <row r="2503" spans="1:22" ht="14.25" customHeight="1" x14ac:dyDescent="0.35">
      <c r="A2503" s="1">
        <v>1004516</v>
      </c>
      <c r="B2503" s="3">
        <v>45797</v>
      </c>
      <c r="C2503" s="3">
        <v>45816</v>
      </c>
      <c r="D2503" s="3">
        <v>45818</v>
      </c>
      <c r="E2503" s="1" t="s">
        <v>21</v>
      </c>
      <c r="F2503" s="1">
        <v>3</v>
      </c>
      <c r="G2503" s="1" t="s">
        <v>25</v>
      </c>
      <c r="H2503" s="1">
        <v>0</v>
      </c>
      <c r="I2503" s="1">
        <f t="shared" si="636"/>
        <v>0</v>
      </c>
      <c r="J2503" s="1" t="s">
        <v>24</v>
      </c>
      <c r="K2503" s="1">
        <v>2</v>
      </c>
      <c r="L2503" s="1" t="s">
        <v>16</v>
      </c>
      <c r="M2503" s="1" t="b">
        <v>0</v>
      </c>
      <c r="N2503" s="2" t="s">
        <v>17</v>
      </c>
      <c r="O2503">
        <f t="shared" si="637"/>
        <v>19</v>
      </c>
      <c r="P2503">
        <f t="shared" si="638"/>
        <v>2</v>
      </c>
      <c r="Q2503">
        <f>IF(G2503="B",VLOOKUP(F2503,room_rates!$A$2:$G$8,3,FALSE),IF(G2503="P",VLOOKUP(F2503,room_rates!$A$2:$G$8,6,FALSE),IF(G2503="M",VLOOKUP(F2503,room_rates!$A$2:$G$8,7,FALSE),"")))</f>
        <v>275</v>
      </c>
      <c r="R2503">
        <f t="shared" si="639"/>
        <v>0</v>
      </c>
      <c r="S2503">
        <f>IF(J2503="Online Travel Agency",VLOOKUP(F2503,room_rates!$A$2:$G$8,3,FALSE)*15%,0)</f>
        <v>33</v>
      </c>
      <c r="T2503">
        <f t="shared" si="640"/>
        <v>0</v>
      </c>
      <c r="U2503">
        <f t="shared" si="641"/>
        <v>968</v>
      </c>
      <c r="V2503">
        <f t="shared" si="642"/>
        <v>4</v>
      </c>
    </row>
    <row r="2504" spans="1:22" ht="14.25" customHeight="1" x14ac:dyDescent="0.35">
      <c r="A2504" s="1">
        <v>1004522</v>
      </c>
      <c r="B2504" s="3">
        <v>45816</v>
      </c>
      <c r="C2504" s="3">
        <v>45816</v>
      </c>
      <c r="D2504" s="3">
        <v>45823</v>
      </c>
      <c r="E2504" s="1" t="s">
        <v>18</v>
      </c>
      <c r="F2504" s="1">
        <v>1</v>
      </c>
      <c r="G2504" s="1" t="s">
        <v>25</v>
      </c>
      <c r="H2504" s="1">
        <v>0</v>
      </c>
      <c r="I2504" s="1">
        <f t="shared" si="636"/>
        <v>0</v>
      </c>
      <c r="J2504" s="1" t="s">
        <v>20</v>
      </c>
      <c r="K2504" s="1">
        <v>3</v>
      </c>
      <c r="L2504" s="1" t="s">
        <v>16</v>
      </c>
      <c r="M2504" s="1" t="b">
        <v>0</v>
      </c>
      <c r="N2504" s="2" t="s">
        <v>17</v>
      </c>
      <c r="O2504">
        <f t="shared" si="637"/>
        <v>0</v>
      </c>
      <c r="P2504">
        <f t="shared" si="638"/>
        <v>7</v>
      </c>
      <c r="Q2504">
        <f>IF(G2504="B",VLOOKUP(F2504,room_rates!$A$2:$G$8,3,FALSE),IF(G2504="P",VLOOKUP(F2504,room_rates!$A$2:$G$8,6,FALSE),IF(G2504="M",VLOOKUP(F2504,room_rates!$A$2:$G$8,7,FALSE),"")))</f>
        <v>150</v>
      </c>
      <c r="R2504">
        <f t="shared" si="639"/>
        <v>0</v>
      </c>
      <c r="S2504">
        <f>IF(J2504="Online Travel Agency",VLOOKUP(F2504,room_rates!$A$2:$G$8,3,FALSE)*15%,0)</f>
        <v>0</v>
      </c>
      <c r="T2504">
        <f t="shared" si="640"/>
        <v>0</v>
      </c>
      <c r="U2504">
        <f t="shared" si="641"/>
        <v>3150</v>
      </c>
      <c r="V2504">
        <f t="shared" si="642"/>
        <v>21</v>
      </c>
    </row>
    <row r="2505" spans="1:22" ht="14.25" customHeight="1" x14ac:dyDescent="0.35">
      <c r="A2505" s="1">
        <v>1004657</v>
      </c>
      <c r="B2505" s="3">
        <v>45801</v>
      </c>
      <c r="C2505" s="3">
        <v>45816</v>
      </c>
      <c r="D2505" s="3">
        <v>45818</v>
      </c>
      <c r="E2505" s="1" t="s">
        <v>18</v>
      </c>
      <c r="F2505" s="1">
        <v>1</v>
      </c>
      <c r="G2505" s="1" t="s">
        <v>25</v>
      </c>
      <c r="H2505" s="1">
        <v>0</v>
      </c>
      <c r="I2505" s="1">
        <f t="shared" si="636"/>
        <v>0</v>
      </c>
      <c r="J2505" s="1" t="s">
        <v>15</v>
      </c>
      <c r="K2505" s="1">
        <v>1</v>
      </c>
      <c r="L2505" s="1" t="s">
        <v>19</v>
      </c>
      <c r="M2505" s="1" t="b">
        <v>0</v>
      </c>
      <c r="N2505" s="2" t="s">
        <v>17</v>
      </c>
      <c r="O2505">
        <f t="shared" si="637"/>
        <v>15</v>
      </c>
      <c r="P2505">
        <f t="shared" si="638"/>
        <v>2</v>
      </c>
      <c r="Q2505">
        <f>IF(G2505="B",VLOOKUP(F2505,room_rates!$A$2:$G$8,3,FALSE),IF(G2505="P",VLOOKUP(F2505,room_rates!$A$2:$G$8,6,FALSE),IF(G2505="M",VLOOKUP(F2505,room_rates!$A$2:$G$8,7,FALSE),"")))</f>
        <v>150</v>
      </c>
      <c r="R2505">
        <f t="shared" si="639"/>
        <v>0</v>
      </c>
      <c r="S2505">
        <f>IF(J2505="Online Travel Agency",VLOOKUP(F2505,room_rates!$A$2:$G$8,3,FALSE)*15%,0)</f>
        <v>0</v>
      </c>
      <c r="T2505">
        <f t="shared" si="640"/>
        <v>0</v>
      </c>
      <c r="U2505">
        <f t="shared" si="641"/>
        <v>300</v>
      </c>
      <c r="V2505">
        <f t="shared" si="642"/>
        <v>2</v>
      </c>
    </row>
    <row r="2506" spans="1:22" ht="14.25" customHeight="1" x14ac:dyDescent="0.35">
      <c r="A2506" s="1">
        <v>1004692</v>
      </c>
      <c r="B2506" s="3">
        <v>45798</v>
      </c>
      <c r="C2506" s="3">
        <v>45816</v>
      </c>
      <c r="D2506" s="3">
        <v>45823</v>
      </c>
      <c r="E2506" s="1" t="s">
        <v>21</v>
      </c>
      <c r="F2506" s="1">
        <v>4</v>
      </c>
      <c r="G2506" s="1" t="s">
        <v>25</v>
      </c>
      <c r="H2506" s="1">
        <v>0</v>
      </c>
      <c r="I2506" s="1">
        <f t="shared" si="636"/>
        <v>0</v>
      </c>
      <c r="J2506" s="1" t="s">
        <v>24</v>
      </c>
      <c r="K2506" s="1">
        <v>1</v>
      </c>
      <c r="L2506" s="1" t="s">
        <v>19</v>
      </c>
      <c r="M2506" s="1" t="b">
        <v>0</v>
      </c>
      <c r="N2506" s="2" t="s">
        <v>17</v>
      </c>
      <c r="O2506">
        <f t="shared" si="637"/>
        <v>18</v>
      </c>
      <c r="P2506">
        <f t="shared" si="638"/>
        <v>7</v>
      </c>
      <c r="Q2506">
        <f>IF(G2506="B",VLOOKUP(F2506,room_rates!$A$2:$G$8,3,FALSE),IF(G2506="P",VLOOKUP(F2506,room_rates!$A$2:$G$8,6,FALSE),IF(G2506="M",VLOOKUP(F2506,room_rates!$A$2:$G$8,7,FALSE),"")))</f>
        <v>287.5</v>
      </c>
      <c r="R2506">
        <f t="shared" si="639"/>
        <v>0</v>
      </c>
      <c r="S2506">
        <f>IF(J2506="Online Travel Agency",VLOOKUP(F2506,room_rates!$A$2:$G$8,3,FALSE)*15%,0)</f>
        <v>34.5</v>
      </c>
      <c r="T2506">
        <f t="shared" si="640"/>
        <v>0</v>
      </c>
      <c r="U2506">
        <f t="shared" si="641"/>
        <v>1771</v>
      </c>
      <c r="V2506">
        <f t="shared" si="642"/>
        <v>7</v>
      </c>
    </row>
    <row r="2507" spans="1:22" ht="14.25" customHeight="1" x14ac:dyDescent="0.35">
      <c r="A2507" s="1">
        <v>1004698</v>
      </c>
      <c r="B2507" s="3">
        <v>45797</v>
      </c>
      <c r="C2507" s="3">
        <v>45816</v>
      </c>
      <c r="D2507" s="3">
        <v>45822</v>
      </c>
      <c r="E2507" s="1" t="s">
        <v>21</v>
      </c>
      <c r="F2507" s="1">
        <v>5</v>
      </c>
      <c r="G2507" s="1" t="s">
        <v>25</v>
      </c>
      <c r="H2507" s="1">
        <v>0</v>
      </c>
      <c r="I2507" s="1">
        <f t="shared" si="636"/>
        <v>0</v>
      </c>
      <c r="J2507" s="1" t="s">
        <v>24</v>
      </c>
      <c r="K2507" s="1">
        <v>3</v>
      </c>
      <c r="L2507" s="1" t="s">
        <v>16</v>
      </c>
      <c r="M2507" s="1" t="b">
        <v>1</v>
      </c>
      <c r="N2507" s="2" t="s">
        <v>17</v>
      </c>
      <c r="O2507">
        <f t="shared" si="637"/>
        <v>19</v>
      </c>
      <c r="P2507">
        <f t="shared" si="638"/>
        <v>6</v>
      </c>
      <c r="Q2507">
        <f>IF(G2507="B",VLOOKUP(F2507,room_rates!$A$2:$G$8,3,FALSE),IF(G2507="P",VLOOKUP(F2507,room_rates!$A$2:$G$8,6,FALSE),IF(G2507="M",VLOOKUP(F2507,room_rates!$A$2:$G$8,7,FALSE),"")))</f>
        <v>300</v>
      </c>
      <c r="R2507">
        <f t="shared" si="639"/>
        <v>0</v>
      </c>
      <c r="S2507">
        <f>IF(J2507="Online Travel Agency",VLOOKUP(F2507,room_rates!$A$2:$G$8,3,FALSE)*15%,0)</f>
        <v>36</v>
      </c>
      <c r="T2507">
        <f t="shared" si="640"/>
        <v>3</v>
      </c>
      <c r="U2507">
        <f t="shared" si="641"/>
        <v>4698</v>
      </c>
      <c r="V2507">
        <f t="shared" si="642"/>
        <v>18</v>
      </c>
    </row>
    <row r="2508" spans="1:22" ht="14.25" customHeight="1" x14ac:dyDescent="0.35">
      <c r="A2508" s="1">
        <v>1004774</v>
      </c>
      <c r="B2508" s="3">
        <v>45816</v>
      </c>
      <c r="C2508" s="3">
        <v>45816</v>
      </c>
      <c r="D2508" s="3">
        <v>45820</v>
      </c>
      <c r="E2508" s="1" t="s">
        <v>18</v>
      </c>
      <c r="F2508" s="1">
        <v>2</v>
      </c>
      <c r="G2508" s="1" t="s">
        <v>25</v>
      </c>
      <c r="H2508" s="1">
        <v>0</v>
      </c>
      <c r="I2508" s="1">
        <f t="shared" si="636"/>
        <v>0</v>
      </c>
      <c r="J2508" s="1" t="s">
        <v>20</v>
      </c>
      <c r="K2508" s="1">
        <v>1</v>
      </c>
      <c r="L2508" s="1" t="s">
        <v>19</v>
      </c>
      <c r="M2508" s="1" t="b">
        <v>0</v>
      </c>
      <c r="N2508" s="2" t="s">
        <v>17</v>
      </c>
      <c r="O2508">
        <f t="shared" si="637"/>
        <v>0</v>
      </c>
      <c r="P2508">
        <f t="shared" si="638"/>
        <v>4</v>
      </c>
      <c r="Q2508">
        <f>IF(G2508="B",VLOOKUP(F2508,room_rates!$A$2:$G$8,3,FALSE),IF(G2508="P",VLOOKUP(F2508,room_rates!$A$2:$G$8,6,FALSE),IF(G2508="M",VLOOKUP(F2508,room_rates!$A$2:$G$8,7,FALSE),"")))</f>
        <v>175</v>
      </c>
      <c r="R2508">
        <f t="shared" si="639"/>
        <v>0</v>
      </c>
      <c r="S2508">
        <f>IF(J2508="Online Travel Agency",VLOOKUP(F2508,room_rates!$A$2:$G$8,3,FALSE)*15%,0)</f>
        <v>0</v>
      </c>
      <c r="T2508">
        <f t="shared" si="640"/>
        <v>0</v>
      </c>
      <c r="U2508">
        <f t="shared" si="641"/>
        <v>700</v>
      </c>
      <c r="V2508">
        <f t="shared" si="642"/>
        <v>4</v>
      </c>
    </row>
    <row r="2509" spans="1:22" ht="14.25" customHeight="1" x14ac:dyDescent="0.35">
      <c r="A2509" s="1">
        <v>1004824</v>
      </c>
      <c r="B2509" s="3">
        <v>45816</v>
      </c>
      <c r="C2509" s="3">
        <v>45816</v>
      </c>
      <c r="D2509" s="3">
        <v>45819</v>
      </c>
      <c r="E2509" s="1" t="s">
        <v>21</v>
      </c>
      <c r="F2509" s="1">
        <v>3</v>
      </c>
      <c r="G2509" s="1" t="s">
        <v>25</v>
      </c>
      <c r="H2509" s="1">
        <v>0</v>
      </c>
      <c r="I2509" s="1">
        <f t="shared" si="636"/>
        <v>0</v>
      </c>
      <c r="J2509" s="1" t="s">
        <v>20</v>
      </c>
      <c r="K2509" s="1">
        <v>1</v>
      </c>
      <c r="L2509" s="1" t="s">
        <v>19</v>
      </c>
      <c r="M2509" s="1" t="b">
        <v>0</v>
      </c>
      <c r="N2509" s="2" t="s">
        <v>17</v>
      </c>
      <c r="O2509">
        <f t="shared" si="637"/>
        <v>0</v>
      </c>
      <c r="P2509">
        <f t="shared" si="638"/>
        <v>3</v>
      </c>
      <c r="Q2509">
        <f>IF(G2509="B",VLOOKUP(F2509,room_rates!$A$2:$G$8,3,FALSE),IF(G2509="P",VLOOKUP(F2509,room_rates!$A$2:$G$8,6,FALSE),IF(G2509="M",VLOOKUP(F2509,room_rates!$A$2:$G$8,7,FALSE),"")))</f>
        <v>275</v>
      </c>
      <c r="R2509">
        <f t="shared" si="639"/>
        <v>0</v>
      </c>
      <c r="S2509">
        <f>IF(J2509="Online Travel Agency",VLOOKUP(F2509,room_rates!$A$2:$G$8,3,FALSE)*15%,0)</f>
        <v>0</v>
      </c>
      <c r="T2509">
        <f t="shared" si="640"/>
        <v>0</v>
      </c>
      <c r="U2509">
        <f t="shared" si="641"/>
        <v>825</v>
      </c>
      <c r="V2509">
        <f t="shared" si="642"/>
        <v>3</v>
      </c>
    </row>
    <row r="2510" spans="1:22" ht="14.25" customHeight="1" x14ac:dyDescent="0.35">
      <c r="A2510" s="1">
        <v>1004989</v>
      </c>
      <c r="B2510" s="3">
        <v>45816</v>
      </c>
      <c r="C2510" s="3">
        <v>45816</v>
      </c>
      <c r="D2510" s="3">
        <v>45822</v>
      </c>
      <c r="E2510" s="1" t="s">
        <v>21</v>
      </c>
      <c r="F2510" s="1">
        <v>3</v>
      </c>
      <c r="G2510" s="1" t="s">
        <v>25</v>
      </c>
      <c r="H2510" s="1">
        <v>0</v>
      </c>
      <c r="I2510" s="1">
        <f t="shared" si="636"/>
        <v>0</v>
      </c>
      <c r="J2510" s="1" t="s">
        <v>20</v>
      </c>
      <c r="K2510" s="1">
        <v>1</v>
      </c>
      <c r="L2510" s="1" t="s">
        <v>16</v>
      </c>
      <c r="M2510" s="1" t="b">
        <v>0</v>
      </c>
      <c r="N2510" s="2" t="s">
        <v>17</v>
      </c>
      <c r="O2510">
        <f t="shared" si="637"/>
        <v>0</v>
      </c>
      <c r="P2510">
        <f t="shared" si="638"/>
        <v>6</v>
      </c>
      <c r="Q2510">
        <f>IF(G2510="B",VLOOKUP(F2510,room_rates!$A$2:$G$8,3,FALSE),IF(G2510="P",VLOOKUP(F2510,room_rates!$A$2:$G$8,6,FALSE),IF(G2510="M",VLOOKUP(F2510,room_rates!$A$2:$G$8,7,FALSE),"")))</f>
        <v>275</v>
      </c>
      <c r="R2510">
        <f t="shared" si="639"/>
        <v>0</v>
      </c>
      <c r="S2510">
        <f>IF(J2510="Online Travel Agency",VLOOKUP(F2510,room_rates!$A$2:$G$8,3,FALSE)*15%,0)</f>
        <v>0</v>
      </c>
      <c r="T2510">
        <f t="shared" si="640"/>
        <v>0</v>
      </c>
      <c r="U2510">
        <f t="shared" si="641"/>
        <v>1650</v>
      </c>
      <c r="V2510">
        <f t="shared" si="642"/>
        <v>6</v>
      </c>
    </row>
    <row r="2511" spans="1:22" ht="14.25" customHeight="1" x14ac:dyDescent="0.35">
      <c r="A2511" s="1">
        <v>1005257</v>
      </c>
      <c r="B2511" s="3">
        <v>45807</v>
      </c>
      <c r="C2511" s="3">
        <v>45816</v>
      </c>
      <c r="D2511" s="3">
        <v>45822</v>
      </c>
      <c r="E2511" s="1" t="s">
        <v>18</v>
      </c>
      <c r="F2511" s="1">
        <v>1</v>
      </c>
      <c r="G2511" s="1" t="s">
        <v>25</v>
      </c>
      <c r="H2511" s="1">
        <v>0</v>
      </c>
      <c r="I2511" s="1">
        <f t="shared" si="636"/>
        <v>0</v>
      </c>
      <c r="J2511" s="1" t="s">
        <v>24</v>
      </c>
      <c r="K2511" s="1">
        <v>1</v>
      </c>
      <c r="L2511" s="1" t="s">
        <v>16</v>
      </c>
      <c r="M2511" s="1" t="b">
        <v>0</v>
      </c>
      <c r="N2511" s="2" t="s">
        <v>17</v>
      </c>
      <c r="O2511">
        <f t="shared" si="637"/>
        <v>9</v>
      </c>
      <c r="P2511">
        <f t="shared" si="638"/>
        <v>6</v>
      </c>
      <c r="Q2511">
        <f>IF(G2511="B",VLOOKUP(F2511,room_rates!$A$2:$G$8,3,FALSE),IF(G2511="P",VLOOKUP(F2511,room_rates!$A$2:$G$8,6,FALSE),IF(G2511="M",VLOOKUP(F2511,room_rates!$A$2:$G$8,7,FALSE),"")))</f>
        <v>150</v>
      </c>
      <c r="R2511">
        <f t="shared" si="639"/>
        <v>0</v>
      </c>
      <c r="S2511">
        <f>IF(J2511="Online Travel Agency",VLOOKUP(F2511,room_rates!$A$2:$G$8,3,FALSE)*15%,0)</f>
        <v>18</v>
      </c>
      <c r="T2511">
        <f t="shared" si="640"/>
        <v>0</v>
      </c>
      <c r="U2511">
        <f t="shared" si="641"/>
        <v>792</v>
      </c>
      <c r="V2511">
        <f t="shared" si="642"/>
        <v>6</v>
      </c>
    </row>
    <row r="2512" spans="1:22" ht="14.25" customHeight="1" x14ac:dyDescent="0.35">
      <c r="A2512" s="1">
        <v>1005558</v>
      </c>
      <c r="B2512" s="3">
        <v>45799</v>
      </c>
      <c r="C2512" s="3">
        <v>45816</v>
      </c>
      <c r="D2512" s="3">
        <v>45821</v>
      </c>
      <c r="E2512" s="1" t="s">
        <v>18</v>
      </c>
      <c r="F2512" s="1">
        <v>2</v>
      </c>
      <c r="G2512" s="1" t="s">
        <v>25</v>
      </c>
      <c r="H2512" s="1">
        <v>0</v>
      </c>
      <c r="I2512" s="1">
        <f t="shared" si="636"/>
        <v>0</v>
      </c>
      <c r="J2512" s="1" t="s">
        <v>24</v>
      </c>
      <c r="K2512" s="1">
        <v>3</v>
      </c>
      <c r="L2512" s="1" t="s">
        <v>16</v>
      </c>
      <c r="M2512" s="1" t="b">
        <v>0</v>
      </c>
      <c r="N2512" s="2" t="s">
        <v>17</v>
      </c>
      <c r="O2512">
        <f t="shared" si="637"/>
        <v>17</v>
      </c>
      <c r="P2512">
        <f t="shared" si="638"/>
        <v>5</v>
      </c>
      <c r="Q2512">
        <f>IF(G2512="B",VLOOKUP(F2512,room_rates!$A$2:$G$8,3,FALSE),IF(G2512="P",VLOOKUP(F2512,room_rates!$A$2:$G$8,6,FALSE),IF(G2512="M",VLOOKUP(F2512,room_rates!$A$2:$G$8,7,FALSE),"")))</f>
        <v>175</v>
      </c>
      <c r="R2512">
        <f t="shared" si="639"/>
        <v>0</v>
      </c>
      <c r="S2512">
        <f>IF(J2512="Online Travel Agency",VLOOKUP(F2512,room_rates!$A$2:$G$8,3,FALSE)*15%,0)</f>
        <v>21</v>
      </c>
      <c r="T2512">
        <f t="shared" si="640"/>
        <v>0</v>
      </c>
      <c r="U2512">
        <f t="shared" si="641"/>
        <v>2310</v>
      </c>
      <c r="V2512">
        <f t="shared" si="642"/>
        <v>15</v>
      </c>
    </row>
    <row r="2513" spans="1:22" ht="14.25" customHeight="1" x14ac:dyDescent="0.35">
      <c r="A2513" s="1">
        <v>1005600</v>
      </c>
      <c r="B2513" s="3">
        <v>45784</v>
      </c>
      <c r="C2513" s="3">
        <v>45816</v>
      </c>
      <c r="D2513" s="3">
        <v>45817</v>
      </c>
      <c r="E2513" s="1" t="s">
        <v>18</v>
      </c>
      <c r="F2513" s="1">
        <v>2</v>
      </c>
      <c r="G2513" s="1" t="s">
        <v>25</v>
      </c>
      <c r="H2513" s="1">
        <v>0</v>
      </c>
      <c r="I2513" s="1">
        <f t="shared" si="636"/>
        <v>0</v>
      </c>
      <c r="J2513" s="1" t="s">
        <v>15</v>
      </c>
      <c r="K2513" s="1">
        <v>1</v>
      </c>
      <c r="L2513" s="1" t="s">
        <v>19</v>
      </c>
      <c r="M2513" s="1" t="b">
        <v>0</v>
      </c>
      <c r="N2513" s="2" t="s">
        <v>17</v>
      </c>
      <c r="O2513">
        <f t="shared" si="637"/>
        <v>32</v>
      </c>
      <c r="P2513">
        <f t="shared" si="638"/>
        <v>1</v>
      </c>
      <c r="Q2513">
        <f>IF(G2513="B",VLOOKUP(F2513,room_rates!$A$2:$G$8,3,FALSE),IF(G2513="P",VLOOKUP(F2513,room_rates!$A$2:$G$8,6,FALSE),IF(G2513="M",VLOOKUP(F2513,room_rates!$A$2:$G$8,7,FALSE),"")))</f>
        <v>175</v>
      </c>
      <c r="R2513">
        <f t="shared" si="639"/>
        <v>0</v>
      </c>
      <c r="S2513">
        <f>IF(J2513="Online Travel Agency",VLOOKUP(F2513,room_rates!$A$2:$G$8,3,FALSE)*15%,0)</f>
        <v>0</v>
      </c>
      <c r="T2513">
        <f t="shared" si="640"/>
        <v>0</v>
      </c>
      <c r="U2513">
        <f t="shared" si="641"/>
        <v>175</v>
      </c>
      <c r="V2513">
        <f t="shared" si="642"/>
        <v>1</v>
      </c>
    </row>
    <row r="2514" spans="1:22" ht="14.25" customHeight="1" x14ac:dyDescent="0.35">
      <c r="A2514" s="1">
        <v>1005717</v>
      </c>
      <c r="B2514" s="3">
        <v>45799</v>
      </c>
      <c r="C2514" s="3">
        <v>45816</v>
      </c>
      <c r="D2514" s="3">
        <v>45817</v>
      </c>
      <c r="E2514" s="1" t="s">
        <v>18</v>
      </c>
      <c r="F2514" s="1">
        <v>1</v>
      </c>
      <c r="G2514" s="1" t="s">
        <v>25</v>
      </c>
      <c r="H2514" s="1">
        <v>0</v>
      </c>
      <c r="I2514" s="1">
        <f t="shared" si="636"/>
        <v>0</v>
      </c>
      <c r="J2514" s="1" t="s">
        <v>15</v>
      </c>
      <c r="K2514" s="1">
        <v>1</v>
      </c>
      <c r="L2514" s="1" t="s">
        <v>19</v>
      </c>
      <c r="M2514" s="1" t="b">
        <v>0</v>
      </c>
      <c r="N2514" s="2" t="s">
        <v>17</v>
      </c>
      <c r="O2514">
        <f t="shared" si="637"/>
        <v>17</v>
      </c>
      <c r="P2514">
        <f t="shared" si="638"/>
        <v>1</v>
      </c>
      <c r="Q2514">
        <f>IF(G2514="B",VLOOKUP(F2514,room_rates!$A$2:$G$8,3,FALSE),IF(G2514="P",VLOOKUP(F2514,room_rates!$A$2:$G$8,6,FALSE),IF(G2514="M",VLOOKUP(F2514,room_rates!$A$2:$G$8,7,FALSE),"")))</f>
        <v>150</v>
      </c>
      <c r="R2514">
        <f t="shared" si="639"/>
        <v>0</v>
      </c>
      <c r="S2514">
        <f>IF(J2514="Online Travel Agency",VLOOKUP(F2514,room_rates!$A$2:$G$8,3,FALSE)*15%,0)</f>
        <v>0</v>
      </c>
      <c r="T2514">
        <f t="shared" si="640"/>
        <v>0</v>
      </c>
      <c r="U2514">
        <f t="shared" si="641"/>
        <v>150</v>
      </c>
      <c r="V2514">
        <f t="shared" si="642"/>
        <v>1</v>
      </c>
    </row>
    <row r="2515" spans="1:22" ht="14.25" customHeight="1" x14ac:dyDescent="0.35">
      <c r="A2515" s="1">
        <v>1005758</v>
      </c>
      <c r="B2515" s="3">
        <v>45802</v>
      </c>
      <c r="C2515" s="3">
        <v>45816</v>
      </c>
      <c r="D2515" s="3">
        <v>45817</v>
      </c>
      <c r="E2515" s="1" t="s">
        <v>18</v>
      </c>
      <c r="F2515" s="1">
        <v>2</v>
      </c>
      <c r="G2515" s="1" t="s">
        <v>25</v>
      </c>
      <c r="H2515" s="1">
        <v>0</v>
      </c>
      <c r="I2515" s="1">
        <f t="shared" si="636"/>
        <v>0</v>
      </c>
      <c r="J2515" s="1" t="s">
        <v>24</v>
      </c>
      <c r="K2515" s="1">
        <v>1</v>
      </c>
      <c r="L2515" s="1" t="s">
        <v>19</v>
      </c>
      <c r="M2515" s="1" t="b">
        <v>1</v>
      </c>
      <c r="N2515" s="2" t="s">
        <v>17</v>
      </c>
      <c r="O2515">
        <f t="shared" si="637"/>
        <v>14</v>
      </c>
      <c r="P2515">
        <f t="shared" si="638"/>
        <v>1</v>
      </c>
      <c r="Q2515">
        <f>IF(G2515="B",VLOOKUP(F2515,room_rates!$A$2:$G$8,3,FALSE),IF(G2515="P",VLOOKUP(F2515,room_rates!$A$2:$G$8,6,FALSE),IF(G2515="M",VLOOKUP(F2515,room_rates!$A$2:$G$8,7,FALSE),"")))</f>
        <v>175</v>
      </c>
      <c r="R2515">
        <f t="shared" si="639"/>
        <v>0</v>
      </c>
      <c r="S2515">
        <f>IF(J2515="Online Travel Agency",VLOOKUP(F2515,room_rates!$A$2:$G$8,3,FALSE)*15%,0)</f>
        <v>21</v>
      </c>
      <c r="T2515">
        <f t="shared" si="640"/>
        <v>1.75</v>
      </c>
      <c r="U2515">
        <f t="shared" si="641"/>
        <v>152.25</v>
      </c>
      <c r="V2515">
        <f t="shared" si="642"/>
        <v>1</v>
      </c>
    </row>
    <row r="2516" spans="1:22" ht="14.25" customHeight="1" x14ac:dyDescent="0.35">
      <c r="A2516" s="1">
        <v>1005803</v>
      </c>
      <c r="B2516" s="3">
        <v>45816</v>
      </c>
      <c r="C2516" s="3">
        <v>45816</v>
      </c>
      <c r="D2516" s="3">
        <v>45821</v>
      </c>
      <c r="E2516" s="1" t="s">
        <v>18</v>
      </c>
      <c r="F2516" s="1">
        <v>1</v>
      </c>
      <c r="G2516" s="1" t="s">
        <v>25</v>
      </c>
      <c r="H2516" s="1">
        <v>0</v>
      </c>
      <c r="I2516" s="1">
        <f t="shared" si="636"/>
        <v>0</v>
      </c>
      <c r="J2516" s="1" t="s">
        <v>20</v>
      </c>
      <c r="K2516" s="1">
        <v>2</v>
      </c>
      <c r="L2516" s="1" t="s">
        <v>19</v>
      </c>
      <c r="M2516" s="1" t="b">
        <v>0</v>
      </c>
      <c r="N2516" s="2" t="s">
        <v>17</v>
      </c>
      <c r="O2516">
        <f t="shared" si="637"/>
        <v>0</v>
      </c>
      <c r="P2516">
        <f t="shared" si="638"/>
        <v>5</v>
      </c>
      <c r="Q2516">
        <f>IF(G2516="B",VLOOKUP(F2516,room_rates!$A$2:$G$8,3,FALSE),IF(G2516="P",VLOOKUP(F2516,room_rates!$A$2:$G$8,6,FALSE),IF(G2516="M",VLOOKUP(F2516,room_rates!$A$2:$G$8,7,FALSE),"")))</f>
        <v>150</v>
      </c>
      <c r="R2516">
        <f t="shared" si="639"/>
        <v>0</v>
      </c>
      <c r="S2516">
        <f>IF(J2516="Online Travel Agency",VLOOKUP(F2516,room_rates!$A$2:$G$8,3,FALSE)*15%,0)</f>
        <v>0</v>
      </c>
      <c r="T2516">
        <f t="shared" si="640"/>
        <v>0</v>
      </c>
      <c r="U2516">
        <f t="shared" si="641"/>
        <v>1500</v>
      </c>
      <c r="V2516">
        <f t="shared" si="642"/>
        <v>10</v>
      </c>
    </row>
    <row r="2517" spans="1:22" ht="14.25" customHeight="1" x14ac:dyDescent="0.35">
      <c r="A2517" s="1">
        <v>1005874</v>
      </c>
      <c r="B2517" s="3">
        <v>45795</v>
      </c>
      <c r="C2517" s="3">
        <v>45816</v>
      </c>
      <c r="D2517" s="3">
        <v>45817</v>
      </c>
      <c r="E2517" s="1" t="s">
        <v>21</v>
      </c>
      <c r="F2517" s="1">
        <v>5</v>
      </c>
      <c r="G2517" s="1" t="s">
        <v>25</v>
      </c>
      <c r="H2517" s="1">
        <v>0</v>
      </c>
      <c r="I2517" s="1">
        <f t="shared" si="636"/>
        <v>0</v>
      </c>
      <c r="J2517" s="1" t="s">
        <v>15</v>
      </c>
      <c r="K2517" s="1">
        <v>2</v>
      </c>
      <c r="L2517" s="1" t="s">
        <v>19</v>
      </c>
      <c r="M2517" s="1" t="b">
        <v>0</v>
      </c>
      <c r="N2517" s="2" t="s">
        <v>17</v>
      </c>
      <c r="O2517">
        <f t="shared" si="637"/>
        <v>21</v>
      </c>
      <c r="P2517">
        <f t="shared" si="638"/>
        <v>1</v>
      </c>
      <c r="Q2517">
        <f>IF(G2517="B",VLOOKUP(F2517,room_rates!$A$2:$G$8,3,FALSE),IF(G2517="P",VLOOKUP(F2517,room_rates!$A$2:$G$8,6,FALSE),IF(G2517="M",VLOOKUP(F2517,room_rates!$A$2:$G$8,7,FALSE),"")))</f>
        <v>300</v>
      </c>
      <c r="R2517">
        <f t="shared" si="639"/>
        <v>0</v>
      </c>
      <c r="S2517">
        <f>IF(J2517="Online Travel Agency",VLOOKUP(F2517,room_rates!$A$2:$G$8,3,FALSE)*15%,0)</f>
        <v>0</v>
      </c>
      <c r="T2517">
        <f t="shared" si="640"/>
        <v>0</v>
      </c>
      <c r="U2517">
        <f t="shared" si="641"/>
        <v>600</v>
      </c>
      <c r="V2517">
        <f t="shared" si="642"/>
        <v>2</v>
      </c>
    </row>
    <row r="2518" spans="1:22" ht="14.25" customHeight="1" x14ac:dyDescent="0.35">
      <c r="A2518" s="1">
        <v>1002466</v>
      </c>
      <c r="B2518" s="3">
        <v>45774</v>
      </c>
      <c r="C2518" s="3">
        <v>45817</v>
      </c>
      <c r="D2518" s="3">
        <v>45824</v>
      </c>
      <c r="E2518" s="1" t="s">
        <v>21</v>
      </c>
      <c r="F2518" s="1">
        <v>3</v>
      </c>
      <c r="G2518" s="1" t="s">
        <v>25</v>
      </c>
      <c r="H2518" s="1">
        <v>0</v>
      </c>
      <c r="I2518" s="1">
        <f t="shared" si="636"/>
        <v>0</v>
      </c>
      <c r="J2518" s="1" t="s">
        <v>15</v>
      </c>
      <c r="K2518" s="1">
        <v>2</v>
      </c>
      <c r="L2518" s="1" t="s">
        <v>19</v>
      </c>
      <c r="M2518" s="1" t="b">
        <v>1</v>
      </c>
      <c r="N2518" s="2" t="s">
        <v>17</v>
      </c>
      <c r="O2518">
        <f t="shared" si="637"/>
        <v>43</v>
      </c>
      <c r="P2518">
        <f t="shared" si="638"/>
        <v>7</v>
      </c>
      <c r="Q2518">
        <f>IF(G2518="B",VLOOKUP(F2518,room_rates!$A$2:$G$8,3,FALSE),IF(G2518="P",VLOOKUP(F2518,room_rates!$A$2:$G$8,6,FALSE),IF(G2518="M",VLOOKUP(F2518,room_rates!$A$2:$G$8,7,FALSE),"")))</f>
        <v>275</v>
      </c>
      <c r="R2518">
        <f t="shared" si="639"/>
        <v>0</v>
      </c>
      <c r="S2518">
        <f>IF(J2518="Online Travel Agency",VLOOKUP(F2518,room_rates!$A$2:$G$8,3,FALSE)*15%,0)</f>
        <v>0</v>
      </c>
      <c r="T2518">
        <f t="shared" si="640"/>
        <v>2.75</v>
      </c>
      <c r="U2518">
        <f t="shared" si="641"/>
        <v>3811.5</v>
      </c>
      <c r="V2518">
        <f t="shared" si="642"/>
        <v>14</v>
      </c>
    </row>
    <row r="2519" spans="1:22" ht="14.25" customHeight="1" x14ac:dyDescent="0.35">
      <c r="A2519" s="1">
        <v>1002604</v>
      </c>
      <c r="B2519" s="3">
        <v>45817</v>
      </c>
      <c r="C2519" s="3">
        <v>45817</v>
      </c>
      <c r="D2519" s="3">
        <v>45823</v>
      </c>
      <c r="E2519" s="1" t="s">
        <v>13</v>
      </c>
      <c r="F2519" s="1">
        <v>6</v>
      </c>
      <c r="G2519" s="1" t="s">
        <v>25</v>
      </c>
      <c r="H2519" s="1">
        <v>0</v>
      </c>
      <c r="I2519" s="1">
        <f t="shared" si="636"/>
        <v>0</v>
      </c>
      <c r="J2519" s="1" t="s">
        <v>20</v>
      </c>
      <c r="K2519" s="1">
        <v>1</v>
      </c>
      <c r="L2519" s="1" t="s">
        <v>19</v>
      </c>
      <c r="M2519" s="1" t="b">
        <v>0</v>
      </c>
      <c r="N2519" s="2" t="s">
        <v>17</v>
      </c>
      <c r="O2519">
        <f t="shared" si="637"/>
        <v>0</v>
      </c>
      <c r="P2519">
        <f t="shared" si="638"/>
        <v>6</v>
      </c>
      <c r="Q2519">
        <f>IF(G2519="B",VLOOKUP(F2519,room_rates!$A$2:$G$8,3,FALSE),IF(G2519="P",VLOOKUP(F2519,room_rates!$A$2:$G$8,6,FALSE),IF(G2519="M",VLOOKUP(F2519,room_rates!$A$2:$G$8,7,FALSE),"")))</f>
        <v>437.5</v>
      </c>
      <c r="R2519">
        <f t="shared" si="639"/>
        <v>0</v>
      </c>
      <c r="S2519">
        <f>IF(J2519="Online Travel Agency",VLOOKUP(F2519,room_rates!$A$2:$G$8,3,FALSE)*15%,0)</f>
        <v>0</v>
      </c>
      <c r="T2519">
        <f t="shared" si="640"/>
        <v>0</v>
      </c>
      <c r="U2519">
        <f t="shared" si="641"/>
        <v>2625</v>
      </c>
      <c r="V2519">
        <f t="shared" si="642"/>
        <v>6</v>
      </c>
    </row>
    <row r="2520" spans="1:22" ht="14.25" customHeight="1" x14ac:dyDescent="0.35">
      <c r="A2520" s="1">
        <v>1002607</v>
      </c>
      <c r="B2520" s="3">
        <v>45783</v>
      </c>
      <c r="C2520" s="3">
        <v>45817</v>
      </c>
      <c r="D2520" s="3">
        <v>45823</v>
      </c>
      <c r="E2520" s="1" t="s">
        <v>13</v>
      </c>
      <c r="F2520" s="1">
        <v>6</v>
      </c>
      <c r="G2520" s="1" t="s">
        <v>25</v>
      </c>
      <c r="H2520" s="1">
        <v>0</v>
      </c>
      <c r="I2520" s="1">
        <f t="shared" si="636"/>
        <v>0</v>
      </c>
      <c r="J2520" s="1" t="s">
        <v>15</v>
      </c>
      <c r="K2520" s="1">
        <v>3</v>
      </c>
      <c r="L2520" s="1" t="s">
        <v>16</v>
      </c>
      <c r="M2520" s="1" t="b">
        <v>0</v>
      </c>
      <c r="N2520" s="2" t="s">
        <v>17</v>
      </c>
      <c r="O2520">
        <f t="shared" si="637"/>
        <v>34</v>
      </c>
      <c r="P2520">
        <f t="shared" si="638"/>
        <v>6</v>
      </c>
      <c r="Q2520">
        <f>IF(G2520="B",VLOOKUP(F2520,room_rates!$A$2:$G$8,3,FALSE),IF(G2520="P",VLOOKUP(F2520,room_rates!$A$2:$G$8,6,FALSE),IF(G2520="M",VLOOKUP(F2520,room_rates!$A$2:$G$8,7,FALSE),"")))</f>
        <v>437.5</v>
      </c>
      <c r="R2520">
        <f t="shared" si="639"/>
        <v>0</v>
      </c>
      <c r="S2520">
        <f>IF(J2520="Online Travel Agency",VLOOKUP(F2520,room_rates!$A$2:$G$8,3,FALSE)*15%,0)</f>
        <v>0</v>
      </c>
      <c r="T2520">
        <f t="shared" si="640"/>
        <v>0</v>
      </c>
      <c r="U2520">
        <f t="shared" si="641"/>
        <v>7875</v>
      </c>
      <c r="V2520">
        <f t="shared" si="642"/>
        <v>18</v>
      </c>
    </row>
    <row r="2521" spans="1:22" ht="14.25" customHeight="1" x14ac:dyDescent="0.35">
      <c r="A2521" s="1">
        <v>1002742</v>
      </c>
      <c r="B2521" s="3">
        <v>45807</v>
      </c>
      <c r="C2521" s="3">
        <v>45817</v>
      </c>
      <c r="D2521" s="3">
        <v>45824</v>
      </c>
      <c r="E2521" s="1" t="s">
        <v>18</v>
      </c>
      <c r="F2521" s="1">
        <v>2</v>
      </c>
      <c r="G2521" s="1" t="s">
        <v>25</v>
      </c>
      <c r="H2521" s="1">
        <v>0</v>
      </c>
      <c r="I2521" s="1">
        <f t="shared" si="636"/>
        <v>0</v>
      </c>
      <c r="J2521" s="1" t="s">
        <v>24</v>
      </c>
      <c r="K2521" s="1">
        <v>1</v>
      </c>
      <c r="L2521" s="1" t="s">
        <v>16</v>
      </c>
      <c r="M2521" s="1" t="b">
        <v>0</v>
      </c>
      <c r="N2521" s="2" t="s">
        <v>17</v>
      </c>
      <c r="O2521">
        <f t="shared" si="637"/>
        <v>10</v>
      </c>
      <c r="P2521">
        <f t="shared" si="638"/>
        <v>7</v>
      </c>
      <c r="Q2521">
        <f>IF(G2521="B",VLOOKUP(F2521,room_rates!$A$2:$G$8,3,FALSE),IF(G2521="P",VLOOKUP(F2521,room_rates!$A$2:$G$8,6,FALSE),IF(G2521="M",VLOOKUP(F2521,room_rates!$A$2:$G$8,7,FALSE),"")))</f>
        <v>175</v>
      </c>
      <c r="R2521">
        <f t="shared" si="639"/>
        <v>0</v>
      </c>
      <c r="S2521">
        <f>IF(J2521="Online Travel Agency",VLOOKUP(F2521,room_rates!$A$2:$G$8,3,FALSE)*15%,0)</f>
        <v>21</v>
      </c>
      <c r="T2521">
        <f t="shared" si="640"/>
        <v>0</v>
      </c>
      <c r="U2521">
        <f t="shared" si="641"/>
        <v>1078</v>
      </c>
      <c r="V2521">
        <f t="shared" si="642"/>
        <v>7</v>
      </c>
    </row>
    <row r="2522" spans="1:22" ht="14.25" customHeight="1" x14ac:dyDescent="0.35">
      <c r="A2522" s="1">
        <v>1002763</v>
      </c>
      <c r="B2522" s="3">
        <v>45814</v>
      </c>
      <c r="C2522" s="3">
        <v>45817</v>
      </c>
      <c r="D2522" s="3">
        <v>45821</v>
      </c>
      <c r="E2522" s="1" t="s">
        <v>21</v>
      </c>
      <c r="F2522" s="1">
        <v>4</v>
      </c>
      <c r="G2522" s="1" t="s">
        <v>25</v>
      </c>
      <c r="H2522" s="1">
        <v>0</v>
      </c>
      <c r="I2522" s="1">
        <f t="shared" si="636"/>
        <v>0</v>
      </c>
      <c r="J2522" s="1" t="s">
        <v>15</v>
      </c>
      <c r="K2522" s="1">
        <v>1</v>
      </c>
      <c r="L2522" s="1" t="s">
        <v>16</v>
      </c>
      <c r="M2522" s="1" t="b">
        <v>0</v>
      </c>
      <c r="N2522" s="2" t="s">
        <v>17</v>
      </c>
      <c r="O2522">
        <f t="shared" si="637"/>
        <v>3</v>
      </c>
      <c r="P2522">
        <f t="shared" si="638"/>
        <v>4</v>
      </c>
      <c r="Q2522">
        <f>IF(G2522="B",VLOOKUP(F2522,room_rates!$A$2:$G$8,3,FALSE),IF(G2522="P",VLOOKUP(F2522,room_rates!$A$2:$G$8,6,FALSE),IF(G2522="M",VLOOKUP(F2522,room_rates!$A$2:$G$8,7,FALSE),"")))</f>
        <v>287.5</v>
      </c>
      <c r="R2522">
        <f t="shared" si="639"/>
        <v>0</v>
      </c>
      <c r="S2522">
        <f>IF(J2522="Online Travel Agency",VLOOKUP(F2522,room_rates!$A$2:$G$8,3,FALSE)*15%,0)</f>
        <v>0</v>
      </c>
      <c r="T2522">
        <f t="shared" si="640"/>
        <v>0</v>
      </c>
      <c r="U2522">
        <f t="shared" si="641"/>
        <v>1150</v>
      </c>
      <c r="V2522">
        <f t="shared" si="642"/>
        <v>4</v>
      </c>
    </row>
    <row r="2523" spans="1:22" ht="14.25" customHeight="1" x14ac:dyDescent="0.35">
      <c r="A2523" s="1">
        <v>1002770</v>
      </c>
      <c r="B2523" s="3">
        <v>45817</v>
      </c>
      <c r="C2523" s="3">
        <v>45817</v>
      </c>
      <c r="D2523" s="3">
        <v>45824</v>
      </c>
      <c r="E2523" s="1" t="s">
        <v>21</v>
      </c>
      <c r="F2523" s="1">
        <v>3</v>
      </c>
      <c r="G2523" s="1" t="s">
        <v>25</v>
      </c>
      <c r="H2523" s="1">
        <v>0</v>
      </c>
      <c r="I2523" s="1">
        <f t="shared" ref="I2523:I2586" si="643">H2523/100</f>
        <v>0</v>
      </c>
      <c r="J2523" s="1" t="s">
        <v>20</v>
      </c>
      <c r="K2523" s="1">
        <v>3</v>
      </c>
      <c r="L2523" s="1" t="s">
        <v>19</v>
      </c>
      <c r="M2523" s="1" t="b">
        <v>1</v>
      </c>
      <c r="N2523" s="2" t="s">
        <v>17</v>
      </c>
      <c r="O2523">
        <f t="shared" ref="O2523:O2586" si="644">C2523-B2523</f>
        <v>0</v>
      </c>
      <c r="P2523">
        <f t="shared" ref="P2523:P2586" si="645">D2523-C2523</f>
        <v>7</v>
      </c>
      <c r="Q2523">
        <f>IF(G2523="B",VLOOKUP(F2523,room_rates!$A$2:$G$8,3,FALSE),IF(G2523="P",VLOOKUP(F2523,room_rates!$A$2:$G$8,6,FALSE),IF(G2523="M",VLOOKUP(F2523,room_rates!$A$2:$G$8,7,FALSE),"")))</f>
        <v>275</v>
      </c>
      <c r="R2523">
        <f t="shared" ref="R2523:R2586" si="646">Q2523*(H2523/100)</f>
        <v>0</v>
      </c>
      <c r="S2523">
        <f>IF(J2523="Online Travel Agency",VLOOKUP(F2523,room_rates!$A$2:$G$8,3,FALSE)*15%,0)</f>
        <v>0</v>
      </c>
      <c r="T2523">
        <f t="shared" ref="T2523:T2586" si="647">IF(M2523=TRUE, Q2523*1%,0)</f>
        <v>2.75</v>
      </c>
      <c r="U2523">
        <f t="shared" ref="U2523:U2586" si="648">(Q2523-R2523-S2523-T2523)*V2523</f>
        <v>5717.25</v>
      </c>
      <c r="V2523">
        <f t="shared" ref="V2523:V2586" si="649">K2523*P2523</f>
        <v>21</v>
      </c>
    </row>
    <row r="2524" spans="1:22" ht="14.25" customHeight="1" x14ac:dyDescent="0.35">
      <c r="A2524" s="1">
        <v>1002831</v>
      </c>
      <c r="B2524" s="3">
        <v>45800</v>
      </c>
      <c r="C2524" s="3">
        <v>45817</v>
      </c>
      <c r="D2524" s="3">
        <v>45821</v>
      </c>
      <c r="E2524" s="1" t="s">
        <v>13</v>
      </c>
      <c r="F2524" s="1">
        <v>6</v>
      </c>
      <c r="G2524" s="1" t="s">
        <v>25</v>
      </c>
      <c r="H2524" s="1">
        <v>0</v>
      </c>
      <c r="I2524" s="1">
        <f t="shared" si="643"/>
        <v>0</v>
      </c>
      <c r="J2524" s="1" t="s">
        <v>15</v>
      </c>
      <c r="K2524" s="1">
        <v>1</v>
      </c>
      <c r="L2524" s="1" t="s">
        <v>19</v>
      </c>
      <c r="M2524" s="1" t="b">
        <v>0</v>
      </c>
      <c r="N2524" s="2" t="s">
        <v>17</v>
      </c>
      <c r="O2524">
        <f t="shared" si="644"/>
        <v>17</v>
      </c>
      <c r="P2524">
        <f t="shared" si="645"/>
        <v>4</v>
      </c>
      <c r="Q2524">
        <f>IF(G2524="B",VLOOKUP(F2524,room_rates!$A$2:$G$8,3,FALSE),IF(G2524="P",VLOOKUP(F2524,room_rates!$A$2:$G$8,6,FALSE),IF(G2524="M",VLOOKUP(F2524,room_rates!$A$2:$G$8,7,FALSE),"")))</f>
        <v>437.5</v>
      </c>
      <c r="R2524">
        <f t="shared" si="646"/>
        <v>0</v>
      </c>
      <c r="S2524">
        <f>IF(J2524="Online Travel Agency",VLOOKUP(F2524,room_rates!$A$2:$G$8,3,FALSE)*15%,0)</f>
        <v>0</v>
      </c>
      <c r="T2524">
        <f t="shared" si="647"/>
        <v>0</v>
      </c>
      <c r="U2524">
        <f t="shared" si="648"/>
        <v>1750</v>
      </c>
      <c r="V2524">
        <f t="shared" si="649"/>
        <v>4</v>
      </c>
    </row>
    <row r="2525" spans="1:22" ht="14.25" customHeight="1" x14ac:dyDescent="0.35">
      <c r="A2525" s="1">
        <v>1003062</v>
      </c>
      <c r="B2525" s="3">
        <v>45776</v>
      </c>
      <c r="C2525" s="3">
        <v>45817</v>
      </c>
      <c r="D2525" s="3">
        <v>45820</v>
      </c>
      <c r="E2525" s="1" t="s">
        <v>13</v>
      </c>
      <c r="F2525" s="1">
        <v>6</v>
      </c>
      <c r="G2525" s="1" t="s">
        <v>25</v>
      </c>
      <c r="H2525" s="1">
        <v>0</v>
      </c>
      <c r="I2525" s="1">
        <f t="shared" si="643"/>
        <v>0</v>
      </c>
      <c r="J2525" s="1" t="s">
        <v>15</v>
      </c>
      <c r="K2525" s="1">
        <v>1</v>
      </c>
      <c r="L2525" s="1" t="s">
        <v>19</v>
      </c>
      <c r="M2525" s="1" t="b">
        <v>0</v>
      </c>
      <c r="N2525" s="2" t="s">
        <v>17</v>
      </c>
      <c r="O2525">
        <f t="shared" si="644"/>
        <v>41</v>
      </c>
      <c r="P2525">
        <f t="shared" si="645"/>
        <v>3</v>
      </c>
      <c r="Q2525">
        <f>IF(G2525="B",VLOOKUP(F2525,room_rates!$A$2:$G$8,3,FALSE),IF(G2525="P",VLOOKUP(F2525,room_rates!$A$2:$G$8,6,FALSE),IF(G2525="M",VLOOKUP(F2525,room_rates!$A$2:$G$8,7,FALSE),"")))</f>
        <v>437.5</v>
      </c>
      <c r="R2525">
        <f t="shared" si="646"/>
        <v>0</v>
      </c>
      <c r="S2525">
        <f>IF(J2525="Online Travel Agency",VLOOKUP(F2525,room_rates!$A$2:$G$8,3,FALSE)*15%,0)</f>
        <v>0</v>
      </c>
      <c r="T2525">
        <f t="shared" si="647"/>
        <v>0</v>
      </c>
      <c r="U2525">
        <f t="shared" si="648"/>
        <v>1312.5</v>
      </c>
      <c r="V2525">
        <f t="shared" si="649"/>
        <v>3</v>
      </c>
    </row>
    <row r="2526" spans="1:22" ht="14.25" customHeight="1" x14ac:dyDescent="0.35">
      <c r="A2526" s="1">
        <v>1003300</v>
      </c>
      <c r="B2526" s="3">
        <v>45804</v>
      </c>
      <c r="C2526" s="3">
        <v>45817</v>
      </c>
      <c r="D2526" s="3">
        <v>45818</v>
      </c>
      <c r="E2526" s="1" t="s">
        <v>21</v>
      </c>
      <c r="F2526" s="1">
        <v>3</v>
      </c>
      <c r="G2526" s="1" t="s">
        <v>25</v>
      </c>
      <c r="H2526" s="1">
        <v>0</v>
      </c>
      <c r="I2526" s="1">
        <f t="shared" si="643"/>
        <v>0</v>
      </c>
      <c r="J2526" s="1" t="s">
        <v>24</v>
      </c>
      <c r="K2526" s="1">
        <v>2</v>
      </c>
      <c r="L2526" s="1" t="s">
        <v>16</v>
      </c>
      <c r="M2526" s="1" t="b">
        <v>0</v>
      </c>
      <c r="N2526" s="2" t="s">
        <v>17</v>
      </c>
      <c r="O2526">
        <f t="shared" si="644"/>
        <v>13</v>
      </c>
      <c r="P2526">
        <f t="shared" si="645"/>
        <v>1</v>
      </c>
      <c r="Q2526">
        <f>IF(G2526="B",VLOOKUP(F2526,room_rates!$A$2:$G$8,3,FALSE),IF(G2526="P",VLOOKUP(F2526,room_rates!$A$2:$G$8,6,FALSE),IF(G2526="M",VLOOKUP(F2526,room_rates!$A$2:$G$8,7,FALSE),"")))</f>
        <v>275</v>
      </c>
      <c r="R2526">
        <f t="shared" si="646"/>
        <v>0</v>
      </c>
      <c r="S2526">
        <f>IF(J2526="Online Travel Agency",VLOOKUP(F2526,room_rates!$A$2:$G$8,3,FALSE)*15%,0)</f>
        <v>33</v>
      </c>
      <c r="T2526">
        <f t="shared" si="647"/>
        <v>0</v>
      </c>
      <c r="U2526">
        <f t="shared" si="648"/>
        <v>484</v>
      </c>
      <c r="V2526">
        <f t="shared" si="649"/>
        <v>2</v>
      </c>
    </row>
    <row r="2527" spans="1:22" ht="14.25" customHeight="1" x14ac:dyDescent="0.35">
      <c r="A2527" s="1">
        <v>1003505</v>
      </c>
      <c r="B2527" s="3">
        <v>45806</v>
      </c>
      <c r="C2527" s="3">
        <v>45817</v>
      </c>
      <c r="D2527" s="3">
        <v>45818</v>
      </c>
      <c r="E2527" s="1" t="s">
        <v>18</v>
      </c>
      <c r="F2527" s="1">
        <v>1</v>
      </c>
      <c r="G2527" s="1" t="s">
        <v>25</v>
      </c>
      <c r="H2527" s="1">
        <v>0</v>
      </c>
      <c r="I2527" s="1">
        <f t="shared" si="643"/>
        <v>0</v>
      </c>
      <c r="J2527" s="1" t="s">
        <v>15</v>
      </c>
      <c r="K2527" s="1">
        <v>3</v>
      </c>
      <c r="L2527" s="1" t="s">
        <v>16</v>
      </c>
      <c r="M2527" s="1" t="b">
        <v>0</v>
      </c>
      <c r="N2527" s="2" t="s">
        <v>17</v>
      </c>
      <c r="O2527">
        <f t="shared" si="644"/>
        <v>11</v>
      </c>
      <c r="P2527">
        <f t="shared" si="645"/>
        <v>1</v>
      </c>
      <c r="Q2527">
        <f>IF(G2527="B",VLOOKUP(F2527,room_rates!$A$2:$G$8,3,FALSE),IF(G2527="P",VLOOKUP(F2527,room_rates!$A$2:$G$8,6,FALSE),IF(G2527="M",VLOOKUP(F2527,room_rates!$A$2:$G$8,7,FALSE),"")))</f>
        <v>150</v>
      </c>
      <c r="R2527">
        <f t="shared" si="646"/>
        <v>0</v>
      </c>
      <c r="S2527">
        <f>IF(J2527="Online Travel Agency",VLOOKUP(F2527,room_rates!$A$2:$G$8,3,FALSE)*15%,0)</f>
        <v>0</v>
      </c>
      <c r="T2527">
        <f t="shared" si="647"/>
        <v>0</v>
      </c>
      <c r="U2527">
        <f t="shared" si="648"/>
        <v>450</v>
      </c>
      <c r="V2527">
        <f t="shared" si="649"/>
        <v>3</v>
      </c>
    </row>
    <row r="2528" spans="1:22" ht="14.25" customHeight="1" x14ac:dyDescent="0.35">
      <c r="A2528" s="1">
        <v>1003734</v>
      </c>
      <c r="B2528" s="3">
        <v>45790</v>
      </c>
      <c r="C2528" s="3">
        <v>45817</v>
      </c>
      <c r="D2528" s="3">
        <v>45824</v>
      </c>
      <c r="E2528" s="1" t="s">
        <v>18</v>
      </c>
      <c r="F2528" s="1">
        <v>1</v>
      </c>
      <c r="G2528" s="1" t="s">
        <v>25</v>
      </c>
      <c r="H2528" s="1">
        <v>0</v>
      </c>
      <c r="I2528" s="1">
        <f t="shared" si="643"/>
        <v>0</v>
      </c>
      <c r="J2528" s="1" t="s">
        <v>15</v>
      </c>
      <c r="K2528" s="1">
        <v>3</v>
      </c>
      <c r="L2528" s="1" t="s">
        <v>16</v>
      </c>
      <c r="M2528" s="1" t="b">
        <v>0</v>
      </c>
      <c r="N2528" s="2" t="s">
        <v>17</v>
      </c>
      <c r="O2528">
        <f t="shared" si="644"/>
        <v>27</v>
      </c>
      <c r="P2528">
        <f t="shared" si="645"/>
        <v>7</v>
      </c>
      <c r="Q2528">
        <f>IF(G2528="B",VLOOKUP(F2528,room_rates!$A$2:$G$8,3,FALSE),IF(G2528="P",VLOOKUP(F2528,room_rates!$A$2:$G$8,6,FALSE),IF(G2528="M",VLOOKUP(F2528,room_rates!$A$2:$G$8,7,FALSE),"")))</f>
        <v>150</v>
      </c>
      <c r="R2528">
        <f t="shared" si="646"/>
        <v>0</v>
      </c>
      <c r="S2528">
        <f>IF(J2528="Online Travel Agency",VLOOKUP(F2528,room_rates!$A$2:$G$8,3,FALSE)*15%,0)</f>
        <v>0</v>
      </c>
      <c r="T2528">
        <f t="shared" si="647"/>
        <v>0</v>
      </c>
      <c r="U2528">
        <f t="shared" si="648"/>
        <v>3150</v>
      </c>
      <c r="V2528">
        <f t="shared" si="649"/>
        <v>21</v>
      </c>
    </row>
    <row r="2529" spans="1:22" ht="14.25" customHeight="1" x14ac:dyDescent="0.35">
      <c r="A2529" s="1">
        <v>1003770</v>
      </c>
      <c r="B2529" s="3">
        <v>45795</v>
      </c>
      <c r="C2529" s="3">
        <v>45817</v>
      </c>
      <c r="D2529" s="3">
        <v>45822</v>
      </c>
      <c r="E2529" s="1" t="s">
        <v>13</v>
      </c>
      <c r="F2529" s="1">
        <v>6</v>
      </c>
      <c r="G2529" s="1" t="s">
        <v>25</v>
      </c>
      <c r="H2529" s="1">
        <v>0</v>
      </c>
      <c r="I2529" s="1">
        <f t="shared" si="643"/>
        <v>0</v>
      </c>
      <c r="J2529" s="1" t="s">
        <v>15</v>
      </c>
      <c r="K2529" s="1">
        <v>1</v>
      </c>
      <c r="L2529" s="1" t="s">
        <v>19</v>
      </c>
      <c r="M2529" s="1" t="b">
        <v>1</v>
      </c>
      <c r="N2529" s="2" t="s">
        <v>17</v>
      </c>
      <c r="O2529">
        <f t="shared" si="644"/>
        <v>22</v>
      </c>
      <c r="P2529">
        <f t="shared" si="645"/>
        <v>5</v>
      </c>
      <c r="Q2529">
        <f>IF(G2529="B",VLOOKUP(F2529,room_rates!$A$2:$G$8,3,FALSE),IF(G2529="P",VLOOKUP(F2529,room_rates!$A$2:$G$8,6,FALSE),IF(G2529="M",VLOOKUP(F2529,room_rates!$A$2:$G$8,7,FALSE),"")))</f>
        <v>437.5</v>
      </c>
      <c r="R2529">
        <f t="shared" si="646"/>
        <v>0</v>
      </c>
      <c r="S2529">
        <f>IF(J2529="Online Travel Agency",VLOOKUP(F2529,room_rates!$A$2:$G$8,3,FALSE)*15%,0)</f>
        <v>0</v>
      </c>
      <c r="T2529">
        <f t="shared" si="647"/>
        <v>4.375</v>
      </c>
      <c r="U2529">
        <f t="shared" si="648"/>
        <v>2165.625</v>
      </c>
      <c r="V2529">
        <f t="shared" si="649"/>
        <v>5</v>
      </c>
    </row>
    <row r="2530" spans="1:22" ht="14.25" customHeight="1" x14ac:dyDescent="0.35">
      <c r="A2530" s="1">
        <v>1003863</v>
      </c>
      <c r="B2530" s="3">
        <v>45777</v>
      </c>
      <c r="C2530" s="3">
        <v>45817</v>
      </c>
      <c r="D2530" s="3">
        <v>45820</v>
      </c>
      <c r="E2530" s="1" t="s">
        <v>21</v>
      </c>
      <c r="F2530" s="1">
        <v>4</v>
      </c>
      <c r="G2530" s="1" t="s">
        <v>25</v>
      </c>
      <c r="H2530" s="1">
        <v>0</v>
      </c>
      <c r="I2530" s="1">
        <f t="shared" si="643"/>
        <v>0</v>
      </c>
      <c r="J2530" s="1" t="s">
        <v>15</v>
      </c>
      <c r="K2530" s="1">
        <v>2</v>
      </c>
      <c r="L2530" s="1" t="s">
        <v>19</v>
      </c>
      <c r="M2530" s="1" t="b">
        <v>1</v>
      </c>
      <c r="N2530" s="2" t="s">
        <v>17</v>
      </c>
      <c r="O2530">
        <f t="shared" si="644"/>
        <v>40</v>
      </c>
      <c r="P2530">
        <f t="shared" si="645"/>
        <v>3</v>
      </c>
      <c r="Q2530">
        <f>IF(G2530="B",VLOOKUP(F2530,room_rates!$A$2:$G$8,3,FALSE),IF(G2530="P",VLOOKUP(F2530,room_rates!$A$2:$G$8,6,FALSE),IF(G2530="M",VLOOKUP(F2530,room_rates!$A$2:$G$8,7,FALSE),"")))</f>
        <v>287.5</v>
      </c>
      <c r="R2530">
        <f t="shared" si="646"/>
        <v>0</v>
      </c>
      <c r="S2530">
        <f>IF(J2530="Online Travel Agency",VLOOKUP(F2530,room_rates!$A$2:$G$8,3,FALSE)*15%,0)</f>
        <v>0</v>
      </c>
      <c r="T2530">
        <f t="shared" si="647"/>
        <v>2.875</v>
      </c>
      <c r="U2530">
        <f t="shared" si="648"/>
        <v>1707.75</v>
      </c>
      <c r="V2530">
        <f t="shared" si="649"/>
        <v>6</v>
      </c>
    </row>
    <row r="2531" spans="1:22" ht="14.25" customHeight="1" x14ac:dyDescent="0.35">
      <c r="A2531" s="1">
        <v>1004034</v>
      </c>
      <c r="B2531" s="3">
        <v>45804</v>
      </c>
      <c r="C2531" s="3">
        <v>45817</v>
      </c>
      <c r="D2531" s="3">
        <v>45822</v>
      </c>
      <c r="E2531" s="1" t="s">
        <v>13</v>
      </c>
      <c r="F2531" s="1">
        <v>6</v>
      </c>
      <c r="G2531" s="1" t="s">
        <v>25</v>
      </c>
      <c r="H2531" s="1">
        <v>0</v>
      </c>
      <c r="I2531" s="1">
        <f t="shared" si="643"/>
        <v>0</v>
      </c>
      <c r="J2531" s="1" t="s">
        <v>24</v>
      </c>
      <c r="K2531" s="1">
        <v>1</v>
      </c>
      <c r="L2531" s="1" t="s">
        <v>16</v>
      </c>
      <c r="M2531" s="1" t="b">
        <v>0</v>
      </c>
      <c r="N2531" s="2" t="s">
        <v>17</v>
      </c>
      <c r="O2531">
        <f t="shared" si="644"/>
        <v>13</v>
      </c>
      <c r="P2531">
        <f t="shared" si="645"/>
        <v>5</v>
      </c>
      <c r="Q2531">
        <f>IF(G2531="B",VLOOKUP(F2531,room_rates!$A$2:$G$8,3,FALSE),IF(G2531="P",VLOOKUP(F2531,room_rates!$A$2:$G$8,6,FALSE),IF(G2531="M",VLOOKUP(F2531,room_rates!$A$2:$G$8,7,FALSE),"")))</f>
        <v>437.5</v>
      </c>
      <c r="R2531">
        <f t="shared" si="646"/>
        <v>0</v>
      </c>
      <c r="S2531">
        <f>IF(J2531="Online Travel Agency",VLOOKUP(F2531,room_rates!$A$2:$G$8,3,FALSE)*15%,0)</f>
        <v>52.5</v>
      </c>
      <c r="T2531">
        <f t="shared" si="647"/>
        <v>0</v>
      </c>
      <c r="U2531">
        <f t="shared" si="648"/>
        <v>1925</v>
      </c>
      <c r="V2531">
        <f t="shared" si="649"/>
        <v>5</v>
      </c>
    </row>
    <row r="2532" spans="1:22" ht="14.25" customHeight="1" x14ac:dyDescent="0.35">
      <c r="A2532" s="1">
        <v>1004118</v>
      </c>
      <c r="B2532" s="3">
        <v>45800</v>
      </c>
      <c r="C2532" s="3">
        <v>45817</v>
      </c>
      <c r="D2532" s="3">
        <v>45824</v>
      </c>
      <c r="E2532" s="1" t="s">
        <v>21</v>
      </c>
      <c r="F2532" s="1">
        <v>3</v>
      </c>
      <c r="G2532" s="1" t="s">
        <v>25</v>
      </c>
      <c r="H2532" s="1">
        <v>0</v>
      </c>
      <c r="I2532" s="1">
        <f t="shared" si="643"/>
        <v>0</v>
      </c>
      <c r="J2532" s="1" t="s">
        <v>15</v>
      </c>
      <c r="K2532" s="1">
        <v>1</v>
      </c>
      <c r="L2532" s="1" t="s">
        <v>16</v>
      </c>
      <c r="M2532" s="1" t="b">
        <v>0</v>
      </c>
      <c r="N2532" s="2" t="s">
        <v>17</v>
      </c>
      <c r="O2532">
        <f t="shared" si="644"/>
        <v>17</v>
      </c>
      <c r="P2532">
        <f t="shared" si="645"/>
        <v>7</v>
      </c>
      <c r="Q2532">
        <f>IF(G2532="B",VLOOKUP(F2532,room_rates!$A$2:$G$8,3,FALSE),IF(G2532="P",VLOOKUP(F2532,room_rates!$A$2:$G$8,6,FALSE),IF(G2532="M",VLOOKUP(F2532,room_rates!$A$2:$G$8,7,FALSE),"")))</f>
        <v>275</v>
      </c>
      <c r="R2532">
        <f t="shared" si="646"/>
        <v>0</v>
      </c>
      <c r="S2532">
        <f>IF(J2532="Online Travel Agency",VLOOKUP(F2532,room_rates!$A$2:$G$8,3,FALSE)*15%,0)</f>
        <v>0</v>
      </c>
      <c r="T2532">
        <f t="shared" si="647"/>
        <v>0</v>
      </c>
      <c r="U2532">
        <f t="shared" si="648"/>
        <v>1925</v>
      </c>
      <c r="V2532">
        <f t="shared" si="649"/>
        <v>7</v>
      </c>
    </row>
    <row r="2533" spans="1:22" ht="14.25" customHeight="1" x14ac:dyDescent="0.35">
      <c r="A2533" s="1">
        <v>1004234</v>
      </c>
      <c r="B2533" s="3">
        <v>45809</v>
      </c>
      <c r="C2533" s="3">
        <v>45817</v>
      </c>
      <c r="D2533" s="3">
        <v>45824</v>
      </c>
      <c r="E2533" s="1" t="s">
        <v>13</v>
      </c>
      <c r="F2533" s="1">
        <v>7</v>
      </c>
      <c r="G2533" s="1" t="s">
        <v>25</v>
      </c>
      <c r="H2533" s="1">
        <v>0</v>
      </c>
      <c r="I2533" s="1">
        <f t="shared" si="643"/>
        <v>0</v>
      </c>
      <c r="J2533" s="1" t="s">
        <v>24</v>
      </c>
      <c r="K2533" s="1">
        <v>2</v>
      </c>
      <c r="L2533" s="1" t="s">
        <v>16</v>
      </c>
      <c r="M2533" s="1" t="b">
        <v>0</v>
      </c>
      <c r="N2533" s="2" t="s">
        <v>17</v>
      </c>
      <c r="O2533">
        <f t="shared" si="644"/>
        <v>8</v>
      </c>
      <c r="P2533">
        <f t="shared" si="645"/>
        <v>7</v>
      </c>
      <c r="Q2533">
        <f>IF(G2533="B",VLOOKUP(F2533,room_rates!$A$2:$G$8,3,FALSE),IF(G2533="P",VLOOKUP(F2533,room_rates!$A$2:$G$8,6,FALSE),IF(G2533="M",VLOOKUP(F2533,room_rates!$A$2:$G$8,7,FALSE),"")))</f>
        <v>562.5</v>
      </c>
      <c r="R2533">
        <f t="shared" si="646"/>
        <v>0</v>
      </c>
      <c r="S2533">
        <f>IF(J2533="Online Travel Agency",VLOOKUP(F2533,room_rates!$A$2:$G$8,3,FALSE)*15%,0)</f>
        <v>67.5</v>
      </c>
      <c r="T2533">
        <f t="shared" si="647"/>
        <v>0</v>
      </c>
      <c r="U2533">
        <f t="shared" si="648"/>
        <v>6930</v>
      </c>
      <c r="V2533">
        <f t="shared" si="649"/>
        <v>14</v>
      </c>
    </row>
    <row r="2534" spans="1:22" ht="14.25" customHeight="1" x14ac:dyDescent="0.35">
      <c r="A2534" s="1">
        <v>1004390</v>
      </c>
      <c r="B2534" s="3">
        <v>45814</v>
      </c>
      <c r="C2534" s="3">
        <v>45817</v>
      </c>
      <c r="D2534" s="3">
        <v>45821</v>
      </c>
      <c r="E2534" s="1" t="s">
        <v>21</v>
      </c>
      <c r="F2534" s="1">
        <v>3</v>
      </c>
      <c r="G2534" s="1" t="s">
        <v>25</v>
      </c>
      <c r="H2534" s="1">
        <v>0</v>
      </c>
      <c r="I2534" s="1">
        <f t="shared" si="643"/>
        <v>0</v>
      </c>
      <c r="J2534" s="1" t="s">
        <v>15</v>
      </c>
      <c r="K2534" s="1">
        <v>1</v>
      </c>
      <c r="L2534" s="1" t="s">
        <v>16</v>
      </c>
      <c r="M2534" s="1" t="b">
        <v>0</v>
      </c>
      <c r="N2534" s="2" t="s">
        <v>17</v>
      </c>
      <c r="O2534">
        <f t="shared" si="644"/>
        <v>3</v>
      </c>
      <c r="P2534">
        <f t="shared" si="645"/>
        <v>4</v>
      </c>
      <c r="Q2534">
        <f>IF(G2534="B",VLOOKUP(F2534,room_rates!$A$2:$G$8,3,FALSE),IF(G2534="P",VLOOKUP(F2534,room_rates!$A$2:$G$8,6,FALSE),IF(G2534="M",VLOOKUP(F2534,room_rates!$A$2:$G$8,7,FALSE),"")))</f>
        <v>275</v>
      </c>
      <c r="R2534">
        <f t="shared" si="646"/>
        <v>0</v>
      </c>
      <c r="S2534">
        <f>IF(J2534="Online Travel Agency",VLOOKUP(F2534,room_rates!$A$2:$G$8,3,FALSE)*15%,0)</f>
        <v>0</v>
      </c>
      <c r="T2534">
        <f t="shared" si="647"/>
        <v>0</v>
      </c>
      <c r="U2534">
        <f t="shared" si="648"/>
        <v>1100</v>
      </c>
      <c r="V2534">
        <f t="shared" si="649"/>
        <v>4</v>
      </c>
    </row>
    <row r="2535" spans="1:22" ht="14.25" customHeight="1" x14ac:dyDescent="0.35">
      <c r="A2535" s="1">
        <v>1004529</v>
      </c>
      <c r="B2535" s="3">
        <v>45817</v>
      </c>
      <c r="C2535" s="3">
        <v>45817</v>
      </c>
      <c r="D2535" s="3">
        <v>45823</v>
      </c>
      <c r="E2535" s="1" t="s">
        <v>18</v>
      </c>
      <c r="F2535" s="1">
        <v>2</v>
      </c>
      <c r="G2535" s="1" t="s">
        <v>25</v>
      </c>
      <c r="H2535" s="1">
        <v>0</v>
      </c>
      <c r="I2535" s="1">
        <f t="shared" si="643"/>
        <v>0</v>
      </c>
      <c r="J2535" s="1" t="s">
        <v>20</v>
      </c>
      <c r="K2535" s="1">
        <v>2</v>
      </c>
      <c r="L2535" s="1" t="s">
        <v>16</v>
      </c>
      <c r="M2535" s="1" t="b">
        <v>1</v>
      </c>
      <c r="N2535" s="2" t="s">
        <v>17</v>
      </c>
      <c r="O2535">
        <f t="shared" si="644"/>
        <v>0</v>
      </c>
      <c r="P2535">
        <f t="shared" si="645"/>
        <v>6</v>
      </c>
      <c r="Q2535">
        <f>IF(G2535="B",VLOOKUP(F2535,room_rates!$A$2:$G$8,3,FALSE),IF(G2535="P",VLOOKUP(F2535,room_rates!$A$2:$G$8,6,FALSE),IF(G2535="M",VLOOKUP(F2535,room_rates!$A$2:$G$8,7,FALSE),"")))</f>
        <v>175</v>
      </c>
      <c r="R2535">
        <f t="shared" si="646"/>
        <v>0</v>
      </c>
      <c r="S2535">
        <f>IF(J2535="Online Travel Agency",VLOOKUP(F2535,room_rates!$A$2:$G$8,3,FALSE)*15%,0)</f>
        <v>0</v>
      </c>
      <c r="T2535">
        <f t="shared" si="647"/>
        <v>1.75</v>
      </c>
      <c r="U2535">
        <f t="shared" si="648"/>
        <v>2079</v>
      </c>
      <c r="V2535">
        <f t="shared" si="649"/>
        <v>12</v>
      </c>
    </row>
    <row r="2536" spans="1:22" ht="14.25" customHeight="1" x14ac:dyDescent="0.35">
      <c r="A2536" s="1">
        <v>1004548</v>
      </c>
      <c r="B2536" s="3">
        <v>45803</v>
      </c>
      <c r="C2536" s="3">
        <v>45817</v>
      </c>
      <c r="D2536" s="3">
        <v>45820</v>
      </c>
      <c r="E2536" s="1" t="s">
        <v>18</v>
      </c>
      <c r="F2536" s="1">
        <v>1</v>
      </c>
      <c r="G2536" s="1" t="s">
        <v>25</v>
      </c>
      <c r="H2536" s="1">
        <v>0</v>
      </c>
      <c r="I2536" s="1">
        <f t="shared" si="643"/>
        <v>0</v>
      </c>
      <c r="J2536" s="1" t="s">
        <v>15</v>
      </c>
      <c r="K2536" s="1">
        <v>3</v>
      </c>
      <c r="L2536" s="1" t="s">
        <v>16</v>
      </c>
      <c r="M2536" s="1" t="b">
        <v>0</v>
      </c>
      <c r="N2536" s="2" t="s">
        <v>17</v>
      </c>
      <c r="O2536">
        <f t="shared" si="644"/>
        <v>14</v>
      </c>
      <c r="P2536">
        <f t="shared" si="645"/>
        <v>3</v>
      </c>
      <c r="Q2536">
        <f>IF(G2536="B",VLOOKUP(F2536,room_rates!$A$2:$G$8,3,FALSE),IF(G2536="P",VLOOKUP(F2536,room_rates!$A$2:$G$8,6,FALSE),IF(G2536="M",VLOOKUP(F2536,room_rates!$A$2:$G$8,7,FALSE),"")))</f>
        <v>150</v>
      </c>
      <c r="R2536">
        <f t="shared" si="646"/>
        <v>0</v>
      </c>
      <c r="S2536">
        <f>IF(J2536="Online Travel Agency",VLOOKUP(F2536,room_rates!$A$2:$G$8,3,FALSE)*15%,0)</f>
        <v>0</v>
      </c>
      <c r="T2536">
        <f t="shared" si="647"/>
        <v>0</v>
      </c>
      <c r="U2536">
        <f t="shared" si="648"/>
        <v>1350</v>
      </c>
      <c r="V2536">
        <f t="shared" si="649"/>
        <v>9</v>
      </c>
    </row>
    <row r="2537" spans="1:22" ht="14.25" customHeight="1" x14ac:dyDescent="0.35">
      <c r="A2537" s="1">
        <v>1004658</v>
      </c>
      <c r="B2537" s="3">
        <v>45817</v>
      </c>
      <c r="C2537" s="3">
        <v>45817</v>
      </c>
      <c r="D2537" s="3">
        <v>45820</v>
      </c>
      <c r="E2537" s="1" t="s">
        <v>18</v>
      </c>
      <c r="F2537" s="1">
        <v>1</v>
      </c>
      <c r="G2537" s="1" t="s">
        <v>25</v>
      </c>
      <c r="H2537" s="1">
        <v>0</v>
      </c>
      <c r="I2537" s="1">
        <f t="shared" si="643"/>
        <v>0</v>
      </c>
      <c r="J2537" s="1" t="s">
        <v>20</v>
      </c>
      <c r="K2537" s="1">
        <v>2</v>
      </c>
      <c r="L2537" s="1" t="s">
        <v>16</v>
      </c>
      <c r="M2537" s="1" t="b">
        <v>1</v>
      </c>
      <c r="N2537" s="2" t="s">
        <v>17</v>
      </c>
      <c r="O2537">
        <f t="shared" si="644"/>
        <v>0</v>
      </c>
      <c r="P2537">
        <f t="shared" si="645"/>
        <v>3</v>
      </c>
      <c r="Q2537">
        <f>IF(G2537="B",VLOOKUP(F2537,room_rates!$A$2:$G$8,3,FALSE),IF(G2537="P",VLOOKUP(F2537,room_rates!$A$2:$G$8,6,FALSE),IF(G2537="M",VLOOKUP(F2537,room_rates!$A$2:$G$8,7,FALSE),"")))</f>
        <v>150</v>
      </c>
      <c r="R2537">
        <f t="shared" si="646"/>
        <v>0</v>
      </c>
      <c r="S2537">
        <f>IF(J2537="Online Travel Agency",VLOOKUP(F2537,room_rates!$A$2:$G$8,3,FALSE)*15%,0)</f>
        <v>0</v>
      </c>
      <c r="T2537">
        <f t="shared" si="647"/>
        <v>1.5</v>
      </c>
      <c r="U2537">
        <f t="shared" si="648"/>
        <v>891</v>
      </c>
      <c r="V2537">
        <f t="shared" si="649"/>
        <v>6</v>
      </c>
    </row>
    <row r="2538" spans="1:22" ht="14.25" customHeight="1" x14ac:dyDescent="0.35">
      <c r="A2538" s="1">
        <v>1004710</v>
      </c>
      <c r="B2538" s="3">
        <v>45817</v>
      </c>
      <c r="C2538" s="3">
        <v>45817</v>
      </c>
      <c r="D2538" s="3">
        <v>45824</v>
      </c>
      <c r="E2538" s="1" t="s">
        <v>21</v>
      </c>
      <c r="F2538" s="1">
        <v>3</v>
      </c>
      <c r="G2538" s="1" t="s">
        <v>25</v>
      </c>
      <c r="H2538" s="1">
        <v>0</v>
      </c>
      <c r="I2538" s="1">
        <f t="shared" si="643"/>
        <v>0</v>
      </c>
      <c r="J2538" s="1" t="s">
        <v>20</v>
      </c>
      <c r="K2538" s="1">
        <v>1</v>
      </c>
      <c r="L2538" s="1" t="s">
        <v>19</v>
      </c>
      <c r="M2538" s="1" t="b">
        <v>1</v>
      </c>
      <c r="N2538" s="2" t="s">
        <v>17</v>
      </c>
      <c r="O2538">
        <f t="shared" si="644"/>
        <v>0</v>
      </c>
      <c r="P2538">
        <f t="shared" si="645"/>
        <v>7</v>
      </c>
      <c r="Q2538">
        <f>IF(G2538="B",VLOOKUP(F2538,room_rates!$A$2:$G$8,3,FALSE),IF(G2538="P",VLOOKUP(F2538,room_rates!$A$2:$G$8,6,FALSE),IF(G2538="M",VLOOKUP(F2538,room_rates!$A$2:$G$8,7,FALSE),"")))</f>
        <v>275</v>
      </c>
      <c r="R2538">
        <f t="shared" si="646"/>
        <v>0</v>
      </c>
      <c r="S2538">
        <f>IF(J2538="Online Travel Agency",VLOOKUP(F2538,room_rates!$A$2:$G$8,3,FALSE)*15%,0)</f>
        <v>0</v>
      </c>
      <c r="T2538">
        <f t="shared" si="647"/>
        <v>2.75</v>
      </c>
      <c r="U2538">
        <f t="shared" si="648"/>
        <v>1905.75</v>
      </c>
      <c r="V2538">
        <f t="shared" si="649"/>
        <v>7</v>
      </c>
    </row>
    <row r="2539" spans="1:22" ht="14.25" customHeight="1" x14ac:dyDescent="0.35">
      <c r="A2539" s="1">
        <v>1004737</v>
      </c>
      <c r="B2539" s="3">
        <v>45804</v>
      </c>
      <c r="C2539" s="3">
        <v>45817</v>
      </c>
      <c r="D2539" s="3">
        <v>45820</v>
      </c>
      <c r="E2539" s="1" t="s">
        <v>21</v>
      </c>
      <c r="F2539" s="1">
        <v>3</v>
      </c>
      <c r="G2539" s="1" t="s">
        <v>25</v>
      </c>
      <c r="H2539" s="1">
        <v>0</v>
      </c>
      <c r="I2539" s="1">
        <f t="shared" si="643"/>
        <v>0</v>
      </c>
      <c r="J2539" s="1" t="s">
        <v>15</v>
      </c>
      <c r="K2539" s="1">
        <v>1</v>
      </c>
      <c r="L2539" s="1" t="s">
        <v>19</v>
      </c>
      <c r="M2539" s="1" t="b">
        <v>0</v>
      </c>
      <c r="N2539" s="2" t="s">
        <v>17</v>
      </c>
      <c r="O2539">
        <f t="shared" si="644"/>
        <v>13</v>
      </c>
      <c r="P2539">
        <f t="shared" si="645"/>
        <v>3</v>
      </c>
      <c r="Q2539">
        <f>IF(G2539="B",VLOOKUP(F2539,room_rates!$A$2:$G$8,3,FALSE),IF(G2539="P",VLOOKUP(F2539,room_rates!$A$2:$G$8,6,FALSE),IF(G2539="M",VLOOKUP(F2539,room_rates!$A$2:$G$8,7,FALSE),"")))</f>
        <v>275</v>
      </c>
      <c r="R2539">
        <f t="shared" si="646"/>
        <v>0</v>
      </c>
      <c r="S2539">
        <f>IF(J2539="Online Travel Agency",VLOOKUP(F2539,room_rates!$A$2:$G$8,3,FALSE)*15%,0)</f>
        <v>0</v>
      </c>
      <c r="T2539">
        <f t="shared" si="647"/>
        <v>0</v>
      </c>
      <c r="U2539">
        <f t="shared" si="648"/>
        <v>825</v>
      </c>
      <c r="V2539">
        <f t="shared" si="649"/>
        <v>3</v>
      </c>
    </row>
    <row r="2540" spans="1:22" ht="14.25" customHeight="1" x14ac:dyDescent="0.35">
      <c r="A2540" s="1">
        <v>1004762</v>
      </c>
      <c r="B2540" s="3">
        <v>45804</v>
      </c>
      <c r="C2540" s="3">
        <v>45817</v>
      </c>
      <c r="D2540" s="3">
        <v>45824</v>
      </c>
      <c r="E2540" s="1" t="s">
        <v>21</v>
      </c>
      <c r="F2540" s="1">
        <v>3</v>
      </c>
      <c r="G2540" s="1" t="s">
        <v>25</v>
      </c>
      <c r="H2540" s="1">
        <v>0</v>
      </c>
      <c r="I2540" s="1">
        <f t="shared" si="643"/>
        <v>0</v>
      </c>
      <c r="J2540" s="1" t="s">
        <v>24</v>
      </c>
      <c r="K2540" s="1">
        <v>1</v>
      </c>
      <c r="L2540" s="1" t="s">
        <v>19</v>
      </c>
      <c r="M2540" s="1" t="b">
        <v>0</v>
      </c>
      <c r="N2540" s="2" t="s">
        <v>17</v>
      </c>
      <c r="O2540">
        <f t="shared" si="644"/>
        <v>13</v>
      </c>
      <c r="P2540">
        <f t="shared" si="645"/>
        <v>7</v>
      </c>
      <c r="Q2540">
        <f>IF(G2540="B",VLOOKUP(F2540,room_rates!$A$2:$G$8,3,FALSE),IF(G2540="P",VLOOKUP(F2540,room_rates!$A$2:$G$8,6,FALSE),IF(G2540="M",VLOOKUP(F2540,room_rates!$A$2:$G$8,7,FALSE),"")))</f>
        <v>275</v>
      </c>
      <c r="R2540">
        <f t="shared" si="646"/>
        <v>0</v>
      </c>
      <c r="S2540">
        <f>IF(J2540="Online Travel Agency",VLOOKUP(F2540,room_rates!$A$2:$G$8,3,FALSE)*15%,0)</f>
        <v>33</v>
      </c>
      <c r="T2540">
        <f t="shared" si="647"/>
        <v>0</v>
      </c>
      <c r="U2540">
        <f t="shared" si="648"/>
        <v>1694</v>
      </c>
      <c r="V2540">
        <f t="shared" si="649"/>
        <v>7</v>
      </c>
    </row>
    <row r="2541" spans="1:22" ht="14.25" customHeight="1" x14ac:dyDescent="0.35">
      <c r="A2541" s="1">
        <v>1004786</v>
      </c>
      <c r="B2541" s="3">
        <v>45804</v>
      </c>
      <c r="C2541" s="3">
        <v>45817</v>
      </c>
      <c r="D2541" s="3">
        <v>45824</v>
      </c>
      <c r="E2541" s="1" t="s">
        <v>18</v>
      </c>
      <c r="F2541" s="1">
        <v>1</v>
      </c>
      <c r="G2541" s="1" t="s">
        <v>25</v>
      </c>
      <c r="H2541" s="1">
        <v>0</v>
      </c>
      <c r="I2541" s="1">
        <f t="shared" si="643"/>
        <v>0</v>
      </c>
      <c r="J2541" s="1" t="s">
        <v>24</v>
      </c>
      <c r="K2541" s="1">
        <v>1</v>
      </c>
      <c r="L2541" s="1" t="s">
        <v>16</v>
      </c>
      <c r="M2541" s="1" t="b">
        <v>1</v>
      </c>
      <c r="N2541" s="2" t="s">
        <v>17</v>
      </c>
      <c r="O2541">
        <f t="shared" si="644"/>
        <v>13</v>
      </c>
      <c r="P2541">
        <f t="shared" si="645"/>
        <v>7</v>
      </c>
      <c r="Q2541">
        <f>IF(G2541="B",VLOOKUP(F2541,room_rates!$A$2:$G$8,3,FALSE),IF(G2541="P",VLOOKUP(F2541,room_rates!$A$2:$G$8,6,FALSE),IF(G2541="M",VLOOKUP(F2541,room_rates!$A$2:$G$8,7,FALSE),"")))</f>
        <v>150</v>
      </c>
      <c r="R2541">
        <f t="shared" si="646"/>
        <v>0</v>
      </c>
      <c r="S2541">
        <f>IF(J2541="Online Travel Agency",VLOOKUP(F2541,room_rates!$A$2:$G$8,3,FALSE)*15%,0)</f>
        <v>18</v>
      </c>
      <c r="T2541">
        <f t="shared" si="647"/>
        <v>1.5</v>
      </c>
      <c r="U2541">
        <f t="shared" si="648"/>
        <v>913.5</v>
      </c>
      <c r="V2541">
        <f t="shared" si="649"/>
        <v>7</v>
      </c>
    </row>
    <row r="2542" spans="1:22" ht="14.25" customHeight="1" x14ac:dyDescent="0.35">
      <c r="A2542" s="1">
        <v>1004999</v>
      </c>
      <c r="B2542" s="3">
        <v>45817</v>
      </c>
      <c r="C2542" s="3">
        <v>45817</v>
      </c>
      <c r="D2542" s="3">
        <v>45822</v>
      </c>
      <c r="E2542" s="1" t="s">
        <v>21</v>
      </c>
      <c r="F2542" s="1">
        <v>3</v>
      </c>
      <c r="G2542" s="1" t="s">
        <v>25</v>
      </c>
      <c r="H2542" s="1">
        <v>0</v>
      </c>
      <c r="I2542" s="1">
        <f t="shared" si="643"/>
        <v>0</v>
      </c>
      <c r="J2542" s="1" t="s">
        <v>20</v>
      </c>
      <c r="K2542" s="1">
        <v>3</v>
      </c>
      <c r="L2542" s="1" t="s">
        <v>16</v>
      </c>
      <c r="M2542" s="1" t="b">
        <v>0</v>
      </c>
      <c r="N2542" s="2" t="s">
        <v>17</v>
      </c>
      <c r="O2542">
        <f t="shared" si="644"/>
        <v>0</v>
      </c>
      <c r="P2542">
        <f t="shared" si="645"/>
        <v>5</v>
      </c>
      <c r="Q2542">
        <f>IF(G2542="B",VLOOKUP(F2542,room_rates!$A$2:$G$8,3,FALSE),IF(G2542="P",VLOOKUP(F2542,room_rates!$A$2:$G$8,6,FALSE),IF(G2542="M",VLOOKUP(F2542,room_rates!$A$2:$G$8,7,FALSE),"")))</f>
        <v>275</v>
      </c>
      <c r="R2542">
        <f t="shared" si="646"/>
        <v>0</v>
      </c>
      <c r="S2542">
        <f>IF(J2542="Online Travel Agency",VLOOKUP(F2542,room_rates!$A$2:$G$8,3,FALSE)*15%,0)</f>
        <v>0</v>
      </c>
      <c r="T2542">
        <f t="shared" si="647"/>
        <v>0</v>
      </c>
      <c r="U2542">
        <f t="shared" si="648"/>
        <v>4125</v>
      </c>
      <c r="V2542">
        <f t="shared" si="649"/>
        <v>15</v>
      </c>
    </row>
    <row r="2543" spans="1:22" ht="14.25" customHeight="1" x14ac:dyDescent="0.35">
      <c r="A2543" s="1">
        <v>1005004</v>
      </c>
      <c r="B2543" s="3">
        <v>45803</v>
      </c>
      <c r="C2543" s="3">
        <v>45817</v>
      </c>
      <c r="D2543" s="3">
        <v>45824</v>
      </c>
      <c r="E2543" s="1" t="s">
        <v>18</v>
      </c>
      <c r="F2543" s="1">
        <v>1</v>
      </c>
      <c r="G2543" s="1" t="s">
        <v>25</v>
      </c>
      <c r="H2543" s="1">
        <v>0</v>
      </c>
      <c r="I2543" s="1">
        <f t="shared" si="643"/>
        <v>0</v>
      </c>
      <c r="J2543" s="1" t="s">
        <v>24</v>
      </c>
      <c r="K2543" s="1">
        <v>2</v>
      </c>
      <c r="L2543" s="1" t="s">
        <v>16</v>
      </c>
      <c r="M2543" s="1" t="b">
        <v>0</v>
      </c>
      <c r="N2543" s="2" t="s">
        <v>17</v>
      </c>
      <c r="O2543">
        <f t="shared" si="644"/>
        <v>14</v>
      </c>
      <c r="P2543">
        <f t="shared" si="645"/>
        <v>7</v>
      </c>
      <c r="Q2543">
        <f>IF(G2543="B",VLOOKUP(F2543,room_rates!$A$2:$G$8,3,FALSE),IF(G2543="P",VLOOKUP(F2543,room_rates!$A$2:$G$8,6,FALSE),IF(G2543="M",VLOOKUP(F2543,room_rates!$A$2:$G$8,7,FALSE),"")))</f>
        <v>150</v>
      </c>
      <c r="R2543">
        <f t="shared" si="646"/>
        <v>0</v>
      </c>
      <c r="S2543">
        <f>IF(J2543="Online Travel Agency",VLOOKUP(F2543,room_rates!$A$2:$G$8,3,FALSE)*15%,0)</f>
        <v>18</v>
      </c>
      <c r="T2543">
        <f t="shared" si="647"/>
        <v>0</v>
      </c>
      <c r="U2543">
        <f t="shared" si="648"/>
        <v>1848</v>
      </c>
      <c r="V2543">
        <f t="shared" si="649"/>
        <v>14</v>
      </c>
    </row>
    <row r="2544" spans="1:22" ht="14.25" customHeight="1" x14ac:dyDescent="0.35">
      <c r="A2544" s="1">
        <v>1005106</v>
      </c>
      <c r="B2544" s="3">
        <v>45800</v>
      </c>
      <c r="C2544" s="3">
        <v>45817</v>
      </c>
      <c r="D2544" s="3">
        <v>45821</v>
      </c>
      <c r="E2544" s="1" t="s">
        <v>18</v>
      </c>
      <c r="F2544" s="1">
        <v>2</v>
      </c>
      <c r="G2544" s="1" t="s">
        <v>25</v>
      </c>
      <c r="H2544" s="1">
        <v>0</v>
      </c>
      <c r="I2544" s="1">
        <f t="shared" si="643"/>
        <v>0</v>
      </c>
      <c r="J2544" s="1" t="s">
        <v>24</v>
      </c>
      <c r="K2544" s="1">
        <v>2</v>
      </c>
      <c r="L2544" s="1" t="s">
        <v>19</v>
      </c>
      <c r="M2544" s="1" t="b">
        <v>0</v>
      </c>
      <c r="N2544" s="2" t="s">
        <v>17</v>
      </c>
      <c r="O2544">
        <f t="shared" si="644"/>
        <v>17</v>
      </c>
      <c r="P2544">
        <f t="shared" si="645"/>
        <v>4</v>
      </c>
      <c r="Q2544">
        <f>IF(G2544="B",VLOOKUP(F2544,room_rates!$A$2:$G$8,3,FALSE),IF(G2544="P",VLOOKUP(F2544,room_rates!$A$2:$G$8,6,FALSE),IF(G2544="M",VLOOKUP(F2544,room_rates!$A$2:$G$8,7,FALSE),"")))</f>
        <v>175</v>
      </c>
      <c r="R2544">
        <f t="shared" si="646"/>
        <v>0</v>
      </c>
      <c r="S2544">
        <f>IF(J2544="Online Travel Agency",VLOOKUP(F2544,room_rates!$A$2:$G$8,3,FALSE)*15%,0)</f>
        <v>21</v>
      </c>
      <c r="T2544">
        <f t="shared" si="647"/>
        <v>0</v>
      </c>
      <c r="U2544">
        <f t="shared" si="648"/>
        <v>1232</v>
      </c>
      <c r="V2544">
        <f t="shared" si="649"/>
        <v>8</v>
      </c>
    </row>
    <row r="2545" spans="1:22" ht="14.25" customHeight="1" x14ac:dyDescent="0.35">
      <c r="A2545" s="1">
        <v>1005150</v>
      </c>
      <c r="B2545" s="3">
        <v>45804</v>
      </c>
      <c r="C2545" s="3">
        <v>45817</v>
      </c>
      <c r="D2545" s="3">
        <v>45823</v>
      </c>
      <c r="E2545" s="1" t="s">
        <v>18</v>
      </c>
      <c r="F2545" s="1">
        <v>2</v>
      </c>
      <c r="G2545" s="1" t="s">
        <v>25</v>
      </c>
      <c r="H2545" s="1">
        <v>0</v>
      </c>
      <c r="I2545" s="1">
        <f t="shared" si="643"/>
        <v>0</v>
      </c>
      <c r="J2545" s="1" t="s">
        <v>24</v>
      </c>
      <c r="K2545" s="1">
        <v>1</v>
      </c>
      <c r="L2545" s="1" t="s">
        <v>16</v>
      </c>
      <c r="M2545" s="1" t="b">
        <v>0</v>
      </c>
      <c r="N2545" s="2" t="s">
        <v>17</v>
      </c>
      <c r="O2545">
        <f t="shared" si="644"/>
        <v>13</v>
      </c>
      <c r="P2545">
        <f t="shared" si="645"/>
        <v>6</v>
      </c>
      <c r="Q2545">
        <f>IF(G2545="B",VLOOKUP(F2545,room_rates!$A$2:$G$8,3,FALSE),IF(G2545="P",VLOOKUP(F2545,room_rates!$A$2:$G$8,6,FALSE),IF(G2545="M",VLOOKUP(F2545,room_rates!$A$2:$G$8,7,FALSE),"")))</f>
        <v>175</v>
      </c>
      <c r="R2545">
        <f t="shared" si="646"/>
        <v>0</v>
      </c>
      <c r="S2545">
        <f>IF(J2545="Online Travel Agency",VLOOKUP(F2545,room_rates!$A$2:$G$8,3,FALSE)*15%,0)</f>
        <v>21</v>
      </c>
      <c r="T2545">
        <f t="shared" si="647"/>
        <v>0</v>
      </c>
      <c r="U2545">
        <f t="shared" si="648"/>
        <v>924</v>
      </c>
      <c r="V2545">
        <f t="shared" si="649"/>
        <v>6</v>
      </c>
    </row>
    <row r="2546" spans="1:22" ht="14.25" customHeight="1" x14ac:dyDescent="0.35">
      <c r="A2546" s="1">
        <v>1005281</v>
      </c>
      <c r="B2546" s="3">
        <v>45774</v>
      </c>
      <c r="C2546" s="3">
        <v>45817</v>
      </c>
      <c r="D2546" s="3">
        <v>45819</v>
      </c>
      <c r="E2546" s="1" t="s">
        <v>18</v>
      </c>
      <c r="F2546" s="1">
        <v>1</v>
      </c>
      <c r="G2546" s="1" t="s">
        <v>25</v>
      </c>
      <c r="H2546" s="1">
        <v>0</v>
      </c>
      <c r="I2546" s="1">
        <f t="shared" si="643"/>
        <v>0</v>
      </c>
      <c r="J2546" s="1" t="s">
        <v>15</v>
      </c>
      <c r="K2546" s="1">
        <v>2</v>
      </c>
      <c r="L2546" s="1" t="s">
        <v>16</v>
      </c>
      <c r="M2546" s="1" t="b">
        <v>0</v>
      </c>
      <c r="N2546" s="2" t="s">
        <v>17</v>
      </c>
      <c r="O2546">
        <f t="shared" si="644"/>
        <v>43</v>
      </c>
      <c r="P2546">
        <f t="shared" si="645"/>
        <v>2</v>
      </c>
      <c r="Q2546">
        <f>IF(G2546="B",VLOOKUP(F2546,room_rates!$A$2:$G$8,3,FALSE),IF(G2546="P",VLOOKUP(F2546,room_rates!$A$2:$G$8,6,FALSE),IF(G2546="M",VLOOKUP(F2546,room_rates!$A$2:$G$8,7,FALSE),"")))</f>
        <v>150</v>
      </c>
      <c r="R2546">
        <f t="shared" si="646"/>
        <v>0</v>
      </c>
      <c r="S2546">
        <f>IF(J2546="Online Travel Agency",VLOOKUP(F2546,room_rates!$A$2:$G$8,3,FALSE)*15%,0)</f>
        <v>0</v>
      </c>
      <c r="T2546">
        <f t="shared" si="647"/>
        <v>0</v>
      </c>
      <c r="U2546">
        <f t="shared" si="648"/>
        <v>600</v>
      </c>
      <c r="V2546">
        <f t="shared" si="649"/>
        <v>4</v>
      </c>
    </row>
    <row r="2547" spans="1:22" ht="14.25" customHeight="1" x14ac:dyDescent="0.35">
      <c r="A2547" s="1">
        <v>1005296</v>
      </c>
      <c r="B2547" s="3">
        <v>45817</v>
      </c>
      <c r="C2547" s="3">
        <v>45817</v>
      </c>
      <c r="D2547" s="3">
        <v>45824</v>
      </c>
      <c r="E2547" s="1" t="s">
        <v>21</v>
      </c>
      <c r="F2547" s="1">
        <v>3</v>
      </c>
      <c r="G2547" s="1" t="s">
        <v>25</v>
      </c>
      <c r="H2547" s="1">
        <v>0</v>
      </c>
      <c r="I2547" s="1">
        <f t="shared" si="643"/>
        <v>0</v>
      </c>
      <c r="J2547" s="1" t="s">
        <v>20</v>
      </c>
      <c r="K2547" s="1">
        <v>2</v>
      </c>
      <c r="L2547" s="1" t="s">
        <v>19</v>
      </c>
      <c r="M2547" s="1" t="b">
        <v>0</v>
      </c>
      <c r="N2547" s="2" t="s">
        <v>17</v>
      </c>
      <c r="O2547">
        <f t="shared" si="644"/>
        <v>0</v>
      </c>
      <c r="P2547">
        <f t="shared" si="645"/>
        <v>7</v>
      </c>
      <c r="Q2547">
        <f>IF(G2547="B",VLOOKUP(F2547,room_rates!$A$2:$G$8,3,FALSE),IF(G2547="P",VLOOKUP(F2547,room_rates!$A$2:$G$8,6,FALSE),IF(G2547="M",VLOOKUP(F2547,room_rates!$A$2:$G$8,7,FALSE),"")))</f>
        <v>275</v>
      </c>
      <c r="R2547">
        <f t="shared" si="646"/>
        <v>0</v>
      </c>
      <c r="S2547">
        <f>IF(J2547="Online Travel Agency",VLOOKUP(F2547,room_rates!$A$2:$G$8,3,FALSE)*15%,0)</f>
        <v>0</v>
      </c>
      <c r="T2547">
        <f t="shared" si="647"/>
        <v>0</v>
      </c>
      <c r="U2547">
        <f t="shared" si="648"/>
        <v>3850</v>
      </c>
      <c r="V2547">
        <f t="shared" si="649"/>
        <v>14</v>
      </c>
    </row>
    <row r="2548" spans="1:22" ht="14.25" customHeight="1" x14ac:dyDescent="0.35">
      <c r="A2548" s="1">
        <v>1005488</v>
      </c>
      <c r="B2548" s="3">
        <v>45803</v>
      </c>
      <c r="C2548" s="3">
        <v>45817</v>
      </c>
      <c r="D2548" s="3">
        <v>45819</v>
      </c>
      <c r="E2548" s="1" t="s">
        <v>18</v>
      </c>
      <c r="F2548" s="1">
        <v>1</v>
      </c>
      <c r="G2548" s="1" t="s">
        <v>25</v>
      </c>
      <c r="H2548" s="1">
        <v>0</v>
      </c>
      <c r="I2548" s="1">
        <f t="shared" si="643"/>
        <v>0</v>
      </c>
      <c r="J2548" s="1" t="s">
        <v>24</v>
      </c>
      <c r="K2548" s="1">
        <v>1</v>
      </c>
      <c r="L2548" s="1" t="s">
        <v>16</v>
      </c>
      <c r="M2548" s="1" t="b">
        <v>0</v>
      </c>
      <c r="N2548" s="2" t="s">
        <v>17</v>
      </c>
      <c r="O2548">
        <f t="shared" si="644"/>
        <v>14</v>
      </c>
      <c r="P2548">
        <f t="shared" si="645"/>
        <v>2</v>
      </c>
      <c r="Q2548">
        <f>IF(G2548="B",VLOOKUP(F2548,room_rates!$A$2:$G$8,3,FALSE),IF(G2548="P",VLOOKUP(F2548,room_rates!$A$2:$G$8,6,FALSE),IF(G2548="M",VLOOKUP(F2548,room_rates!$A$2:$G$8,7,FALSE),"")))</f>
        <v>150</v>
      </c>
      <c r="R2548">
        <f t="shared" si="646"/>
        <v>0</v>
      </c>
      <c r="S2548">
        <f>IF(J2548="Online Travel Agency",VLOOKUP(F2548,room_rates!$A$2:$G$8,3,FALSE)*15%,0)</f>
        <v>18</v>
      </c>
      <c r="T2548">
        <f t="shared" si="647"/>
        <v>0</v>
      </c>
      <c r="U2548">
        <f t="shared" si="648"/>
        <v>264</v>
      </c>
      <c r="V2548">
        <f t="shared" si="649"/>
        <v>2</v>
      </c>
    </row>
    <row r="2549" spans="1:22" ht="14.25" customHeight="1" x14ac:dyDescent="0.35">
      <c r="A2549" s="1">
        <v>1005523</v>
      </c>
      <c r="B2549" s="3">
        <v>45803</v>
      </c>
      <c r="C2549" s="3">
        <v>45817</v>
      </c>
      <c r="D2549" s="3">
        <v>45819</v>
      </c>
      <c r="E2549" s="1" t="s">
        <v>18</v>
      </c>
      <c r="F2549" s="1">
        <v>1</v>
      </c>
      <c r="G2549" s="1" t="s">
        <v>25</v>
      </c>
      <c r="H2549" s="1">
        <v>0</v>
      </c>
      <c r="I2549" s="1">
        <f t="shared" si="643"/>
        <v>0</v>
      </c>
      <c r="J2549" s="1" t="s">
        <v>15</v>
      </c>
      <c r="K2549" s="1">
        <v>2</v>
      </c>
      <c r="L2549" s="1" t="s">
        <v>19</v>
      </c>
      <c r="M2549" s="1" t="b">
        <v>0</v>
      </c>
      <c r="N2549" s="2" t="s">
        <v>17</v>
      </c>
      <c r="O2549">
        <f t="shared" si="644"/>
        <v>14</v>
      </c>
      <c r="P2549">
        <f t="shared" si="645"/>
        <v>2</v>
      </c>
      <c r="Q2549">
        <f>IF(G2549="B",VLOOKUP(F2549,room_rates!$A$2:$G$8,3,FALSE),IF(G2549="P",VLOOKUP(F2549,room_rates!$A$2:$G$8,6,FALSE),IF(G2549="M",VLOOKUP(F2549,room_rates!$A$2:$G$8,7,FALSE),"")))</f>
        <v>150</v>
      </c>
      <c r="R2549">
        <f t="shared" si="646"/>
        <v>0</v>
      </c>
      <c r="S2549">
        <f>IF(J2549="Online Travel Agency",VLOOKUP(F2549,room_rates!$A$2:$G$8,3,FALSE)*15%,0)</f>
        <v>0</v>
      </c>
      <c r="T2549">
        <f t="shared" si="647"/>
        <v>0</v>
      </c>
      <c r="U2549">
        <f t="shared" si="648"/>
        <v>600</v>
      </c>
      <c r="V2549">
        <f t="shared" si="649"/>
        <v>4</v>
      </c>
    </row>
    <row r="2550" spans="1:22" ht="14.25" customHeight="1" x14ac:dyDescent="0.35">
      <c r="A2550" s="1">
        <v>1005680</v>
      </c>
      <c r="B2550" s="3">
        <v>45817</v>
      </c>
      <c r="C2550" s="3">
        <v>45817</v>
      </c>
      <c r="D2550" s="3">
        <v>45820</v>
      </c>
      <c r="E2550" s="1" t="s">
        <v>18</v>
      </c>
      <c r="F2550" s="1">
        <v>2</v>
      </c>
      <c r="G2550" s="1" t="s">
        <v>25</v>
      </c>
      <c r="H2550" s="1">
        <v>0</v>
      </c>
      <c r="I2550" s="1">
        <f t="shared" si="643"/>
        <v>0</v>
      </c>
      <c r="J2550" s="1" t="s">
        <v>20</v>
      </c>
      <c r="K2550" s="1">
        <v>3</v>
      </c>
      <c r="L2550" s="1" t="s">
        <v>16</v>
      </c>
      <c r="M2550" s="1" t="b">
        <v>0</v>
      </c>
      <c r="N2550" s="2" t="s">
        <v>17</v>
      </c>
      <c r="O2550">
        <f t="shared" si="644"/>
        <v>0</v>
      </c>
      <c r="P2550">
        <f t="shared" si="645"/>
        <v>3</v>
      </c>
      <c r="Q2550">
        <f>IF(G2550="B",VLOOKUP(F2550,room_rates!$A$2:$G$8,3,FALSE),IF(G2550="P",VLOOKUP(F2550,room_rates!$A$2:$G$8,6,FALSE),IF(G2550="M",VLOOKUP(F2550,room_rates!$A$2:$G$8,7,FALSE),"")))</f>
        <v>175</v>
      </c>
      <c r="R2550">
        <f t="shared" si="646"/>
        <v>0</v>
      </c>
      <c r="S2550">
        <f>IF(J2550="Online Travel Agency",VLOOKUP(F2550,room_rates!$A$2:$G$8,3,FALSE)*15%,0)</f>
        <v>0</v>
      </c>
      <c r="T2550">
        <f t="shared" si="647"/>
        <v>0</v>
      </c>
      <c r="U2550">
        <f t="shared" si="648"/>
        <v>1575</v>
      </c>
      <c r="V2550">
        <f t="shared" si="649"/>
        <v>9</v>
      </c>
    </row>
    <row r="2551" spans="1:22" ht="14.25" customHeight="1" x14ac:dyDescent="0.35">
      <c r="A2551" s="1">
        <v>1005797</v>
      </c>
      <c r="B2551" s="3">
        <v>45817</v>
      </c>
      <c r="C2551" s="3">
        <v>45817</v>
      </c>
      <c r="D2551" s="3">
        <v>45821</v>
      </c>
      <c r="E2551" s="1" t="s">
        <v>18</v>
      </c>
      <c r="F2551" s="1">
        <v>1</v>
      </c>
      <c r="G2551" s="1" t="s">
        <v>25</v>
      </c>
      <c r="H2551" s="1">
        <v>0</v>
      </c>
      <c r="I2551" s="1">
        <f t="shared" si="643"/>
        <v>0</v>
      </c>
      <c r="J2551" s="1" t="s">
        <v>20</v>
      </c>
      <c r="K2551" s="1">
        <v>1</v>
      </c>
      <c r="L2551" s="1" t="s">
        <v>19</v>
      </c>
      <c r="M2551" s="1" t="b">
        <v>0</v>
      </c>
      <c r="N2551" s="2" t="s">
        <v>17</v>
      </c>
      <c r="O2551">
        <f t="shared" si="644"/>
        <v>0</v>
      </c>
      <c r="P2551">
        <f t="shared" si="645"/>
        <v>4</v>
      </c>
      <c r="Q2551">
        <f>IF(G2551="B",VLOOKUP(F2551,room_rates!$A$2:$G$8,3,FALSE),IF(G2551="P",VLOOKUP(F2551,room_rates!$A$2:$G$8,6,FALSE),IF(G2551="M",VLOOKUP(F2551,room_rates!$A$2:$G$8,7,FALSE),"")))</f>
        <v>150</v>
      </c>
      <c r="R2551">
        <f t="shared" si="646"/>
        <v>0</v>
      </c>
      <c r="S2551">
        <f>IF(J2551="Online Travel Agency",VLOOKUP(F2551,room_rates!$A$2:$G$8,3,FALSE)*15%,0)</f>
        <v>0</v>
      </c>
      <c r="T2551">
        <f t="shared" si="647"/>
        <v>0</v>
      </c>
      <c r="U2551">
        <f t="shared" si="648"/>
        <v>600</v>
      </c>
      <c r="V2551">
        <f t="shared" si="649"/>
        <v>4</v>
      </c>
    </row>
    <row r="2552" spans="1:22" ht="14.25" customHeight="1" x14ac:dyDescent="0.35">
      <c r="A2552" s="1">
        <v>1002299</v>
      </c>
      <c r="B2552" s="3">
        <v>45804</v>
      </c>
      <c r="C2552" s="3">
        <v>45818</v>
      </c>
      <c r="D2552" s="3">
        <v>45825</v>
      </c>
      <c r="E2552" s="1" t="s">
        <v>13</v>
      </c>
      <c r="F2552" s="1">
        <v>6</v>
      </c>
      <c r="G2552" s="1" t="s">
        <v>25</v>
      </c>
      <c r="H2552" s="1">
        <v>0</v>
      </c>
      <c r="I2552" s="1">
        <f t="shared" si="643"/>
        <v>0</v>
      </c>
      <c r="J2552" s="1" t="s">
        <v>24</v>
      </c>
      <c r="K2552" s="1">
        <v>2</v>
      </c>
      <c r="L2552" s="1" t="s">
        <v>16</v>
      </c>
      <c r="M2552" s="1" t="b">
        <v>0</v>
      </c>
      <c r="N2552" s="2" t="s">
        <v>17</v>
      </c>
      <c r="O2552">
        <f t="shared" si="644"/>
        <v>14</v>
      </c>
      <c r="P2552">
        <f t="shared" si="645"/>
        <v>7</v>
      </c>
      <c r="Q2552">
        <f>IF(G2552="B",VLOOKUP(F2552,room_rates!$A$2:$G$8,3,FALSE),IF(G2552="P",VLOOKUP(F2552,room_rates!$A$2:$G$8,6,FALSE),IF(G2552="M",VLOOKUP(F2552,room_rates!$A$2:$G$8,7,FALSE),"")))</f>
        <v>437.5</v>
      </c>
      <c r="R2552">
        <f t="shared" si="646"/>
        <v>0</v>
      </c>
      <c r="S2552">
        <f>IF(J2552="Online Travel Agency",VLOOKUP(F2552,room_rates!$A$2:$G$8,3,FALSE)*15%,0)</f>
        <v>52.5</v>
      </c>
      <c r="T2552">
        <f t="shared" si="647"/>
        <v>0</v>
      </c>
      <c r="U2552">
        <f t="shared" si="648"/>
        <v>5390</v>
      </c>
      <c r="V2552">
        <f t="shared" si="649"/>
        <v>14</v>
      </c>
    </row>
    <row r="2553" spans="1:22" ht="14.25" customHeight="1" x14ac:dyDescent="0.35">
      <c r="A2553" s="1">
        <v>1002349</v>
      </c>
      <c r="B2553" s="3">
        <v>45777</v>
      </c>
      <c r="C2553" s="3">
        <v>45818</v>
      </c>
      <c r="D2553" s="3">
        <v>45822</v>
      </c>
      <c r="E2553" s="1" t="s">
        <v>13</v>
      </c>
      <c r="F2553" s="1">
        <v>6</v>
      </c>
      <c r="G2553" s="1" t="s">
        <v>25</v>
      </c>
      <c r="H2553" s="1">
        <v>0</v>
      </c>
      <c r="I2553" s="1">
        <f t="shared" si="643"/>
        <v>0</v>
      </c>
      <c r="J2553" s="1" t="s">
        <v>15</v>
      </c>
      <c r="K2553" s="1">
        <v>3</v>
      </c>
      <c r="L2553" s="1" t="s">
        <v>16</v>
      </c>
      <c r="M2553" s="1" t="b">
        <v>0</v>
      </c>
      <c r="N2553" s="2" t="s">
        <v>17</v>
      </c>
      <c r="O2553">
        <f t="shared" si="644"/>
        <v>41</v>
      </c>
      <c r="P2553">
        <f t="shared" si="645"/>
        <v>4</v>
      </c>
      <c r="Q2553">
        <f>IF(G2553="B",VLOOKUP(F2553,room_rates!$A$2:$G$8,3,FALSE),IF(G2553="P",VLOOKUP(F2553,room_rates!$A$2:$G$8,6,FALSE),IF(G2553="M",VLOOKUP(F2553,room_rates!$A$2:$G$8,7,FALSE),"")))</f>
        <v>437.5</v>
      </c>
      <c r="R2553">
        <f t="shared" si="646"/>
        <v>0</v>
      </c>
      <c r="S2553">
        <f>IF(J2553="Online Travel Agency",VLOOKUP(F2553,room_rates!$A$2:$G$8,3,FALSE)*15%,0)</f>
        <v>0</v>
      </c>
      <c r="T2553">
        <f t="shared" si="647"/>
        <v>0</v>
      </c>
      <c r="U2553">
        <f t="shared" si="648"/>
        <v>5250</v>
      </c>
      <c r="V2553">
        <f t="shared" si="649"/>
        <v>12</v>
      </c>
    </row>
    <row r="2554" spans="1:22" ht="14.25" customHeight="1" x14ac:dyDescent="0.35">
      <c r="A2554" s="1">
        <v>1002596</v>
      </c>
      <c r="B2554" s="3">
        <v>45804</v>
      </c>
      <c r="C2554" s="3">
        <v>45818</v>
      </c>
      <c r="D2554" s="3">
        <v>45824</v>
      </c>
      <c r="E2554" s="1" t="s">
        <v>13</v>
      </c>
      <c r="F2554" s="1">
        <v>6</v>
      </c>
      <c r="G2554" s="1" t="s">
        <v>25</v>
      </c>
      <c r="H2554" s="1">
        <v>0</v>
      </c>
      <c r="I2554" s="1">
        <f t="shared" si="643"/>
        <v>0</v>
      </c>
      <c r="J2554" s="1" t="s">
        <v>24</v>
      </c>
      <c r="K2554" s="1">
        <v>1</v>
      </c>
      <c r="L2554" s="1" t="s">
        <v>19</v>
      </c>
      <c r="M2554" s="1" t="b">
        <v>0</v>
      </c>
      <c r="N2554" s="2" t="s">
        <v>17</v>
      </c>
      <c r="O2554">
        <f t="shared" si="644"/>
        <v>14</v>
      </c>
      <c r="P2554">
        <f t="shared" si="645"/>
        <v>6</v>
      </c>
      <c r="Q2554">
        <f>IF(G2554="B",VLOOKUP(F2554,room_rates!$A$2:$G$8,3,FALSE),IF(G2554="P",VLOOKUP(F2554,room_rates!$A$2:$G$8,6,FALSE),IF(G2554="M",VLOOKUP(F2554,room_rates!$A$2:$G$8,7,FALSE),"")))</f>
        <v>437.5</v>
      </c>
      <c r="R2554">
        <f t="shared" si="646"/>
        <v>0</v>
      </c>
      <c r="S2554">
        <f>IF(J2554="Online Travel Agency",VLOOKUP(F2554,room_rates!$A$2:$G$8,3,FALSE)*15%,0)</f>
        <v>52.5</v>
      </c>
      <c r="T2554">
        <f t="shared" si="647"/>
        <v>0</v>
      </c>
      <c r="U2554">
        <f t="shared" si="648"/>
        <v>2310</v>
      </c>
      <c r="V2554">
        <f t="shared" si="649"/>
        <v>6</v>
      </c>
    </row>
    <row r="2555" spans="1:22" ht="14.25" customHeight="1" x14ac:dyDescent="0.35">
      <c r="A2555" s="1">
        <v>1002738</v>
      </c>
      <c r="B2555" s="3">
        <v>45818</v>
      </c>
      <c r="C2555" s="3">
        <v>45818</v>
      </c>
      <c r="D2555" s="3">
        <v>45824</v>
      </c>
      <c r="E2555" s="1" t="s">
        <v>18</v>
      </c>
      <c r="F2555" s="1">
        <v>1</v>
      </c>
      <c r="G2555" s="1" t="s">
        <v>25</v>
      </c>
      <c r="H2555" s="1">
        <v>0</v>
      </c>
      <c r="I2555" s="1">
        <f t="shared" si="643"/>
        <v>0</v>
      </c>
      <c r="J2555" s="1" t="s">
        <v>20</v>
      </c>
      <c r="K2555" s="1">
        <v>1</v>
      </c>
      <c r="L2555" s="1" t="s">
        <v>19</v>
      </c>
      <c r="M2555" s="1" t="b">
        <v>0</v>
      </c>
      <c r="N2555" s="2" t="s">
        <v>17</v>
      </c>
      <c r="O2555">
        <f t="shared" si="644"/>
        <v>0</v>
      </c>
      <c r="P2555">
        <f t="shared" si="645"/>
        <v>6</v>
      </c>
      <c r="Q2555">
        <f>IF(G2555="B",VLOOKUP(F2555,room_rates!$A$2:$G$8,3,FALSE),IF(G2555="P",VLOOKUP(F2555,room_rates!$A$2:$G$8,6,FALSE),IF(G2555="M",VLOOKUP(F2555,room_rates!$A$2:$G$8,7,FALSE),"")))</f>
        <v>150</v>
      </c>
      <c r="R2555">
        <f t="shared" si="646"/>
        <v>0</v>
      </c>
      <c r="S2555">
        <f>IF(J2555="Online Travel Agency",VLOOKUP(F2555,room_rates!$A$2:$G$8,3,FALSE)*15%,0)</f>
        <v>0</v>
      </c>
      <c r="T2555">
        <f t="shared" si="647"/>
        <v>0</v>
      </c>
      <c r="U2555">
        <f t="shared" si="648"/>
        <v>900</v>
      </c>
      <c r="V2555">
        <f t="shared" si="649"/>
        <v>6</v>
      </c>
    </row>
    <row r="2556" spans="1:22" ht="14.25" customHeight="1" x14ac:dyDescent="0.35">
      <c r="A2556" s="1">
        <v>1002749</v>
      </c>
      <c r="B2556" s="3">
        <v>45793</v>
      </c>
      <c r="C2556" s="3">
        <v>45818</v>
      </c>
      <c r="D2556" s="3">
        <v>45819</v>
      </c>
      <c r="E2556" s="1" t="s">
        <v>21</v>
      </c>
      <c r="F2556" s="1">
        <v>3</v>
      </c>
      <c r="G2556" s="1" t="s">
        <v>25</v>
      </c>
      <c r="H2556" s="1">
        <v>0</v>
      </c>
      <c r="I2556" s="1">
        <f t="shared" si="643"/>
        <v>0</v>
      </c>
      <c r="J2556" s="1" t="s">
        <v>15</v>
      </c>
      <c r="K2556" s="1">
        <v>3</v>
      </c>
      <c r="L2556" s="1" t="s">
        <v>16</v>
      </c>
      <c r="M2556" s="1" t="b">
        <v>0</v>
      </c>
      <c r="N2556" s="2" t="s">
        <v>17</v>
      </c>
      <c r="O2556">
        <f t="shared" si="644"/>
        <v>25</v>
      </c>
      <c r="P2556">
        <f t="shared" si="645"/>
        <v>1</v>
      </c>
      <c r="Q2556">
        <f>IF(G2556="B",VLOOKUP(F2556,room_rates!$A$2:$G$8,3,FALSE),IF(G2556="P",VLOOKUP(F2556,room_rates!$A$2:$G$8,6,FALSE),IF(G2556="M",VLOOKUP(F2556,room_rates!$A$2:$G$8,7,FALSE),"")))</f>
        <v>275</v>
      </c>
      <c r="R2556">
        <f t="shared" si="646"/>
        <v>0</v>
      </c>
      <c r="S2556">
        <f>IF(J2556="Online Travel Agency",VLOOKUP(F2556,room_rates!$A$2:$G$8,3,FALSE)*15%,0)</f>
        <v>0</v>
      </c>
      <c r="T2556">
        <f t="shared" si="647"/>
        <v>0</v>
      </c>
      <c r="U2556">
        <f t="shared" si="648"/>
        <v>825</v>
      </c>
      <c r="V2556">
        <f t="shared" si="649"/>
        <v>3</v>
      </c>
    </row>
    <row r="2557" spans="1:22" ht="14.25" customHeight="1" x14ac:dyDescent="0.35">
      <c r="A2557" s="1">
        <v>1002792</v>
      </c>
      <c r="B2557" s="3">
        <v>45811</v>
      </c>
      <c r="C2557" s="3">
        <v>45818</v>
      </c>
      <c r="D2557" s="3">
        <v>45825</v>
      </c>
      <c r="E2557" s="1" t="s">
        <v>13</v>
      </c>
      <c r="F2557" s="1">
        <v>6</v>
      </c>
      <c r="G2557" s="1" t="s">
        <v>25</v>
      </c>
      <c r="H2557" s="1">
        <v>0</v>
      </c>
      <c r="I2557" s="1">
        <f t="shared" si="643"/>
        <v>0</v>
      </c>
      <c r="J2557" s="1" t="s">
        <v>24</v>
      </c>
      <c r="K2557" s="1">
        <v>2</v>
      </c>
      <c r="L2557" s="1" t="s">
        <v>16</v>
      </c>
      <c r="M2557" s="1" t="b">
        <v>0</v>
      </c>
      <c r="N2557" s="2" t="s">
        <v>17</v>
      </c>
      <c r="O2557">
        <f t="shared" si="644"/>
        <v>7</v>
      </c>
      <c r="P2557">
        <f t="shared" si="645"/>
        <v>7</v>
      </c>
      <c r="Q2557">
        <f>IF(G2557="B",VLOOKUP(F2557,room_rates!$A$2:$G$8,3,FALSE),IF(G2557="P",VLOOKUP(F2557,room_rates!$A$2:$G$8,6,FALSE),IF(G2557="M",VLOOKUP(F2557,room_rates!$A$2:$G$8,7,FALSE),"")))</f>
        <v>437.5</v>
      </c>
      <c r="R2557">
        <f t="shared" si="646"/>
        <v>0</v>
      </c>
      <c r="S2557">
        <f>IF(J2557="Online Travel Agency",VLOOKUP(F2557,room_rates!$A$2:$G$8,3,FALSE)*15%,0)</f>
        <v>52.5</v>
      </c>
      <c r="T2557">
        <f t="shared" si="647"/>
        <v>0</v>
      </c>
      <c r="U2557">
        <f t="shared" si="648"/>
        <v>5390</v>
      </c>
      <c r="V2557">
        <f t="shared" si="649"/>
        <v>14</v>
      </c>
    </row>
    <row r="2558" spans="1:22" ht="14.25" customHeight="1" x14ac:dyDescent="0.35">
      <c r="A2558" s="1">
        <v>1002814</v>
      </c>
      <c r="B2558" s="3">
        <v>45806</v>
      </c>
      <c r="C2558" s="3">
        <v>45818</v>
      </c>
      <c r="D2558" s="3">
        <v>45819</v>
      </c>
      <c r="E2558" s="1" t="s">
        <v>13</v>
      </c>
      <c r="F2558" s="1">
        <v>6</v>
      </c>
      <c r="G2558" s="1" t="s">
        <v>25</v>
      </c>
      <c r="H2558" s="1">
        <v>0</v>
      </c>
      <c r="I2558" s="1">
        <f t="shared" si="643"/>
        <v>0</v>
      </c>
      <c r="J2558" s="1" t="s">
        <v>24</v>
      </c>
      <c r="K2558" s="1">
        <v>2</v>
      </c>
      <c r="L2558" s="1" t="s">
        <v>19</v>
      </c>
      <c r="M2558" s="1" t="b">
        <v>1</v>
      </c>
      <c r="N2558" s="2" t="s">
        <v>17</v>
      </c>
      <c r="O2558">
        <f t="shared" si="644"/>
        <v>12</v>
      </c>
      <c r="P2558">
        <f t="shared" si="645"/>
        <v>1</v>
      </c>
      <c r="Q2558">
        <f>IF(G2558="B",VLOOKUP(F2558,room_rates!$A$2:$G$8,3,FALSE),IF(G2558="P",VLOOKUP(F2558,room_rates!$A$2:$G$8,6,FALSE),IF(G2558="M",VLOOKUP(F2558,room_rates!$A$2:$G$8,7,FALSE),"")))</f>
        <v>437.5</v>
      </c>
      <c r="R2558">
        <f t="shared" si="646"/>
        <v>0</v>
      </c>
      <c r="S2558">
        <f>IF(J2558="Online Travel Agency",VLOOKUP(F2558,room_rates!$A$2:$G$8,3,FALSE)*15%,0)</f>
        <v>52.5</v>
      </c>
      <c r="T2558">
        <f t="shared" si="647"/>
        <v>4.375</v>
      </c>
      <c r="U2558">
        <f t="shared" si="648"/>
        <v>761.25</v>
      </c>
      <c r="V2558">
        <f t="shared" si="649"/>
        <v>2</v>
      </c>
    </row>
    <row r="2559" spans="1:22" ht="14.25" customHeight="1" x14ac:dyDescent="0.35">
      <c r="A2559" s="1">
        <v>1003000</v>
      </c>
      <c r="B2559" s="3">
        <v>45818</v>
      </c>
      <c r="C2559" s="3">
        <v>45818</v>
      </c>
      <c r="D2559" s="3">
        <v>45825</v>
      </c>
      <c r="E2559" s="1" t="s">
        <v>18</v>
      </c>
      <c r="F2559" s="1">
        <v>1</v>
      </c>
      <c r="G2559" s="1" t="s">
        <v>25</v>
      </c>
      <c r="H2559" s="1">
        <v>0</v>
      </c>
      <c r="I2559" s="1">
        <f t="shared" si="643"/>
        <v>0</v>
      </c>
      <c r="J2559" s="1" t="s">
        <v>20</v>
      </c>
      <c r="K2559" s="1">
        <v>1</v>
      </c>
      <c r="L2559" s="1" t="s">
        <v>19</v>
      </c>
      <c r="M2559" s="1" t="b">
        <v>0</v>
      </c>
      <c r="N2559" s="2" t="s">
        <v>17</v>
      </c>
      <c r="O2559">
        <f t="shared" si="644"/>
        <v>0</v>
      </c>
      <c r="P2559">
        <f t="shared" si="645"/>
        <v>7</v>
      </c>
      <c r="Q2559">
        <f>IF(G2559="B",VLOOKUP(F2559,room_rates!$A$2:$G$8,3,FALSE),IF(G2559="P",VLOOKUP(F2559,room_rates!$A$2:$G$8,6,FALSE),IF(G2559="M",VLOOKUP(F2559,room_rates!$A$2:$G$8,7,FALSE),"")))</f>
        <v>150</v>
      </c>
      <c r="R2559">
        <f t="shared" si="646"/>
        <v>0</v>
      </c>
      <c r="S2559">
        <f>IF(J2559="Online Travel Agency",VLOOKUP(F2559,room_rates!$A$2:$G$8,3,FALSE)*15%,0)</f>
        <v>0</v>
      </c>
      <c r="T2559">
        <f t="shared" si="647"/>
        <v>0</v>
      </c>
      <c r="U2559">
        <f t="shared" si="648"/>
        <v>1050</v>
      </c>
      <c r="V2559">
        <f t="shared" si="649"/>
        <v>7</v>
      </c>
    </row>
    <row r="2560" spans="1:22" ht="14.25" customHeight="1" x14ac:dyDescent="0.35">
      <c r="A2560" s="1">
        <v>1003011</v>
      </c>
      <c r="B2560" s="3">
        <v>45818</v>
      </c>
      <c r="C2560" s="3">
        <v>45818</v>
      </c>
      <c r="D2560" s="3">
        <v>45821</v>
      </c>
      <c r="E2560" s="1" t="s">
        <v>18</v>
      </c>
      <c r="F2560" s="1">
        <v>2</v>
      </c>
      <c r="G2560" s="1" t="s">
        <v>25</v>
      </c>
      <c r="H2560" s="1">
        <v>0</v>
      </c>
      <c r="I2560" s="1">
        <f t="shared" si="643"/>
        <v>0</v>
      </c>
      <c r="J2560" s="1" t="s">
        <v>20</v>
      </c>
      <c r="K2560" s="1">
        <v>1</v>
      </c>
      <c r="L2560" s="1" t="s">
        <v>19</v>
      </c>
      <c r="M2560" s="1" t="b">
        <v>0</v>
      </c>
      <c r="N2560" s="2" t="s">
        <v>17</v>
      </c>
      <c r="O2560">
        <f t="shared" si="644"/>
        <v>0</v>
      </c>
      <c r="P2560">
        <f t="shared" si="645"/>
        <v>3</v>
      </c>
      <c r="Q2560">
        <f>IF(G2560="B",VLOOKUP(F2560,room_rates!$A$2:$G$8,3,FALSE),IF(G2560="P",VLOOKUP(F2560,room_rates!$A$2:$G$8,6,FALSE),IF(G2560="M",VLOOKUP(F2560,room_rates!$A$2:$G$8,7,FALSE),"")))</f>
        <v>175</v>
      </c>
      <c r="R2560">
        <f t="shared" si="646"/>
        <v>0</v>
      </c>
      <c r="S2560">
        <f>IF(J2560="Online Travel Agency",VLOOKUP(F2560,room_rates!$A$2:$G$8,3,FALSE)*15%,0)</f>
        <v>0</v>
      </c>
      <c r="T2560">
        <f t="shared" si="647"/>
        <v>0</v>
      </c>
      <c r="U2560">
        <f t="shared" si="648"/>
        <v>525</v>
      </c>
      <c r="V2560">
        <f t="shared" si="649"/>
        <v>3</v>
      </c>
    </row>
    <row r="2561" spans="1:22" ht="14.25" customHeight="1" x14ac:dyDescent="0.35">
      <c r="A2561" s="1">
        <v>1003604</v>
      </c>
      <c r="B2561" s="3">
        <v>45810</v>
      </c>
      <c r="C2561" s="3">
        <v>45818</v>
      </c>
      <c r="D2561" s="3">
        <v>45820</v>
      </c>
      <c r="E2561" s="1" t="s">
        <v>13</v>
      </c>
      <c r="F2561" s="1">
        <v>6</v>
      </c>
      <c r="G2561" s="1" t="s">
        <v>25</v>
      </c>
      <c r="H2561" s="1">
        <v>0</v>
      </c>
      <c r="I2561" s="1">
        <f t="shared" si="643"/>
        <v>0</v>
      </c>
      <c r="J2561" s="1" t="s">
        <v>24</v>
      </c>
      <c r="K2561" s="1">
        <v>2</v>
      </c>
      <c r="L2561" s="1" t="s">
        <v>19</v>
      </c>
      <c r="M2561" s="1" t="b">
        <v>1</v>
      </c>
      <c r="N2561" s="2" t="s">
        <v>17</v>
      </c>
      <c r="O2561">
        <f t="shared" si="644"/>
        <v>8</v>
      </c>
      <c r="P2561">
        <f t="shared" si="645"/>
        <v>2</v>
      </c>
      <c r="Q2561">
        <f>IF(G2561="B",VLOOKUP(F2561,room_rates!$A$2:$G$8,3,FALSE),IF(G2561="P",VLOOKUP(F2561,room_rates!$A$2:$G$8,6,FALSE),IF(G2561="M",VLOOKUP(F2561,room_rates!$A$2:$G$8,7,FALSE),"")))</f>
        <v>437.5</v>
      </c>
      <c r="R2561">
        <f t="shared" si="646"/>
        <v>0</v>
      </c>
      <c r="S2561">
        <f>IF(J2561="Online Travel Agency",VLOOKUP(F2561,room_rates!$A$2:$G$8,3,FALSE)*15%,0)</f>
        <v>52.5</v>
      </c>
      <c r="T2561">
        <f t="shared" si="647"/>
        <v>4.375</v>
      </c>
      <c r="U2561">
        <f t="shared" si="648"/>
        <v>1522.5</v>
      </c>
      <c r="V2561">
        <f t="shared" si="649"/>
        <v>4</v>
      </c>
    </row>
    <row r="2562" spans="1:22" ht="14.25" customHeight="1" x14ac:dyDescent="0.35">
      <c r="A2562" s="1">
        <v>1003634</v>
      </c>
      <c r="B2562" s="3">
        <v>45818</v>
      </c>
      <c r="C2562" s="3">
        <v>45818</v>
      </c>
      <c r="D2562" s="3">
        <v>45823</v>
      </c>
      <c r="E2562" s="1" t="s">
        <v>21</v>
      </c>
      <c r="F2562" s="1">
        <v>3</v>
      </c>
      <c r="G2562" s="1" t="s">
        <v>25</v>
      </c>
      <c r="H2562" s="1">
        <v>0</v>
      </c>
      <c r="I2562" s="1">
        <f t="shared" si="643"/>
        <v>0</v>
      </c>
      <c r="J2562" s="1" t="s">
        <v>20</v>
      </c>
      <c r="K2562" s="1">
        <v>2</v>
      </c>
      <c r="L2562" s="1" t="s">
        <v>19</v>
      </c>
      <c r="M2562" s="1" t="b">
        <v>0</v>
      </c>
      <c r="N2562" s="2" t="s">
        <v>17</v>
      </c>
      <c r="O2562">
        <f t="shared" si="644"/>
        <v>0</v>
      </c>
      <c r="P2562">
        <f t="shared" si="645"/>
        <v>5</v>
      </c>
      <c r="Q2562">
        <f>IF(G2562="B",VLOOKUP(F2562,room_rates!$A$2:$G$8,3,FALSE),IF(G2562="P",VLOOKUP(F2562,room_rates!$A$2:$G$8,6,FALSE),IF(G2562="M",VLOOKUP(F2562,room_rates!$A$2:$G$8,7,FALSE),"")))</f>
        <v>275</v>
      </c>
      <c r="R2562">
        <f t="shared" si="646"/>
        <v>0</v>
      </c>
      <c r="S2562">
        <f>IF(J2562="Online Travel Agency",VLOOKUP(F2562,room_rates!$A$2:$G$8,3,FALSE)*15%,0)</f>
        <v>0</v>
      </c>
      <c r="T2562">
        <f t="shared" si="647"/>
        <v>0</v>
      </c>
      <c r="U2562">
        <f t="shared" si="648"/>
        <v>2750</v>
      </c>
      <c r="V2562">
        <f t="shared" si="649"/>
        <v>10</v>
      </c>
    </row>
    <row r="2563" spans="1:22" ht="14.25" customHeight="1" x14ac:dyDescent="0.35">
      <c r="A2563" s="1">
        <v>1003693</v>
      </c>
      <c r="B2563" s="3">
        <v>45818</v>
      </c>
      <c r="C2563" s="3">
        <v>45818</v>
      </c>
      <c r="D2563" s="3">
        <v>45821</v>
      </c>
      <c r="E2563" s="1" t="s">
        <v>21</v>
      </c>
      <c r="F2563" s="1">
        <v>3</v>
      </c>
      <c r="G2563" s="1" t="s">
        <v>25</v>
      </c>
      <c r="H2563" s="1">
        <v>0</v>
      </c>
      <c r="I2563" s="1">
        <f t="shared" si="643"/>
        <v>0</v>
      </c>
      <c r="J2563" s="1" t="s">
        <v>20</v>
      </c>
      <c r="K2563" s="1">
        <v>1</v>
      </c>
      <c r="L2563" s="1" t="s">
        <v>19</v>
      </c>
      <c r="M2563" s="1" t="b">
        <v>0</v>
      </c>
      <c r="N2563" s="2" t="s">
        <v>17</v>
      </c>
      <c r="O2563">
        <f t="shared" si="644"/>
        <v>0</v>
      </c>
      <c r="P2563">
        <f t="shared" si="645"/>
        <v>3</v>
      </c>
      <c r="Q2563">
        <f>IF(G2563="B",VLOOKUP(F2563,room_rates!$A$2:$G$8,3,FALSE),IF(G2563="P",VLOOKUP(F2563,room_rates!$A$2:$G$8,6,FALSE),IF(G2563="M",VLOOKUP(F2563,room_rates!$A$2:$G$8,7,FALSE),"")))</f>
        <v>275</v>
      </c>
      <c r="R2563">
        <f t="shared" si="646"/>
        <v>0</v>
      </c>
      <c r="S2563">
        <f>IF(J2563="Online Travel Agency",VLOOKUP(F2563,room_rates!$A$2:$G$8,3,FALSE)*15%,0)</f>
        <v>0</v>
      </c>
      <c r="T2563">
        <f t="shared" si="647"/>
        <v>0</v>
      </c>
      <c r="U2563">
        <f t="shared" si="648"/>
        <v>825</v>
      </c>
      <c r="V2563">
        <f t="shared" si="649"/>
        <v>3</v>
      </c>
    </row>
    <row r="2564" spans="1:22" ht="14.25" customHeight="1" x14ac:dyDescent="0.35">
      <c r="A2564" s="1">
        <v>1003964</v>
      </c>
      <c r="B2564" s="3">
        <v>45807</v>
      </c>
      <c r="C2564" s="3">
        <v>45818</v>
      </c>
      <c r="D2564" s="3">
        <v>45821</v>
      </c>
      <c r="E2564" s="1" t="s">
        <v>21</v>
      </c>
      <c r="F2564" s="1">
        <v>4</v>
      </c>
      <c r="G2564" s="1" t="s">
        <v>25</v>
      </c>
      <c r="H2564" s="1">
        <v>0</v>
      </c>
      <c r="I2564" s="1">
        <f t="shared" si="643"/>
        <v>0</v>
      </c>
      <c r="J2564" s="1" t="s">
        <v>24</v>
      </c>
      <c r="K2564" s="1">
        <v>1</v>
      </c>
      <c r="L2564" s="1" t="s">
        <v>16</v>
      </c>
      <c r="M2564" s="1" t="b">
        <v>0</v>
      </c>
      <c r="N2564" s="2" t="s">
        <v>17</v>
      </c>
      <c r="O2564">
        <f t="shared" si="644"/>
        <v>11</v>
      </c>
      <c r="P2564">
        <f t="shared" si="645"/>
        <v>3</v>
      </c>
      <c r="Q2564">
        <f>IF(G2564="B",VLOOKUP(F2564,room_rates!$A$2:$G$8,3,FALSE),IF(G2564="P",VLOOKUP(F2564,room_rates!$A$2:$G$8,6,FALSE),IF(G2564="M",VLOOKUP(F2564,room_rates!$A$2:$G$8,7,FALSE),"")))</f>
        <v>287.5</v>
      </c>
      <c r="R2564">
        <f t="shared" si="646"/>
        <v>0</v>
      </c>
      <c r="S2564">
        <f>IF(J2564="Online Travel Agency",VLOOKUP(F2564,room_rates!$A$2:$G$8,3,FALSE)*15%,0)</f>
        <v>34.5</v>
      </c>
      <c r="T2564">
        <f t="shared" si="647"/>
        <v>0</v>
      </c>
      <c r="U2564">
        <f t="shared" si="648"/>
        <v>759</v>
      </c>
      <c r="V2564">
        <f t="shared" si="649"/>
        <v>3</v>
      </c>
    </row>
    <row r="2565" spans="1:22" ht="14.25" customHeight="1" x14ac:dyDescent="0.35">
      <c r="A2565" s="1">
        <v>1004295</v>
      </c>
      <c r="B2565" s="3">
        <v>45806</v>
      </c>
      <c r="C2565" s="3">
        <v>45818</v>
      </c>
      <c r="D2565" s="3">
        <v>45823</v>
      </c>
      <c r="E2565" s="1" t="s">
        <v>21</v>
      </c>
      <c r="F2565" s="1">
        <v>4</v>
      </c>
      <c r="G2565" s="1" t="s">
        <v>25</v>
      </c>
      <c r="H2565" s="1">
        <v>0</v>
      </c>
      <c r="I2565" s="1">
        <f t="shared" si="643"/>
        <v>0</v>
      </c>
      <c r="J2565" s="1" t="s">
        <v>15</v>
      </c>
      <c r="K2565" s="1">
        <v>1</v>
      </c>
      <c r="L2565" s="1" t="s">
        <v>19</v>
      </c>
      <c r="M2565" s="1" t="b">
        <v>0</v>
      </c>
      <c r="N2565" s="2" t="s">
        <v>17</v>
      </c>
      <c r="O2565">
        <f t="shared" si="644"/>
        <v>12</v>
      </c>
      <c r="P2565">
        <f t="shared" si="645"/>
        <v>5</v>
      </c>
      <c r="Q2565">
        <f>IF(G2565="B",VLOOKUP(F2565,room_rates!$A$2:$G$8,3,FALSE),IF(G2565="P",VLOOKUP(F2565,room_rates!$A$2:$G$8,6,FALSE),IF(G2565="M",VLOOKUP(F2565,room_rates!$A$2:$G$8,7,FALSE),"")))</f>
        <v>287.5</v>
      </c>
      <c r="R2565">
        <f t="shared" si="646"/>
        <v>0</v>
      </c>
      <c r="S2565">
        <f>IF(J2565="Online Travel Agency",VLOOKUP(F2565,room_rates!$A$2:$G$8,3,FALSE)*15%,0)</f>
        <v>0</v>
      </c>
      <c r="T2565">
        <f t="shared" si="647"/>
        <v>0</v>
      </c>
      <c r="U2565">
        <f t="shared" si="648"/>
        <v>1437.5</v>
      </c>
      <c r="V2565">
        <f t="shared" si="649"/>
        <v>5</v>
      </c>
    </row>
    <row r="2566" spans="1:22" ht="14.25" customHeight="1" x14ac:dyDescent="0.35">
      <c r="A2566" s="1">
        <v>1004301</v>
      </c>
      <c r="B2566" s="3">
        <v>45813</v>
      </c>
      <c r="C2566" s="3">
        <v>45818</v>
      </c>
      <c r="D2566" s="3">
        <v>45825</v>
      </c>
      <c r="E2566" s="1" t="s">
        <v>18</v>
      </c>
      <c r="F2566" s="1">
        <v>1</v>
      </c>
      <c r="G2566" s="1" t="s">
        <v>25</v>
      </c>
      <c r="H2566" s="1">
        <v>0</v>
      </c>
      <c r="I2566" s="1">
        <f t="shared" si="643"/>
        <v>0</v>
      </c>
      <c r="J2566" s="1" t="s">
        <v>24</v>
      </c>
      <c r="K2566" s="1">
        <v>1</v>
      </c>
      <c r="L2566" s="1" t="s">
        <v>16</v>
      </c>
      <c r="M2566" s="1" t="b">
        <v>0</v>
      </c>
      <c r="N2566" s="2" t="s">
        <v>17</v>
      </c>
      <c r="O2566">
        <f t="shared" si="644"/>
        <v>5</v>
      </c>
      <c r="P2566">
        <f t="shared" si="645"/>
        <v>7</v>
      </c>
      <c r="Q2566">
        <f>IF(G2566="B",VLOOKUP(F2566,room_rates!$A$2:$G$8,3,FALSE),IF(G2566="P",VLOOKUP(F2566,room_rates!$A$2:$G$8,6,FALSE),IF(G2566="M",VLOOKUP(F2566,room_rates!$A$2:$G$8,7,FALSE),"")))</f>
        <v>150</v>
      </c>
      <c r="R2566">
        <f t="shared" si="646"/>
        <v>0</v>
      </c>
      <c r="S2566">
        <f>IF(J2566="Online Travel Agency",VLOOKUP(F2566,room_rates!$A$2:$G$8,3,FALSE)*15%,0)</f>
        <v>18</v>
      </c>
      <c r="T2566">
        <f t="shared" si="647"/>
        <v>0</v>
      </c>
      <c r="U2566">
        <f t="shared" si="648"/>
        <v>924</v>
      </c>
      <c r="V2566">
        <f t="shared" si="649"/>
        <v>7</v>
      </c>
    </row>
    <row r="2567" spans="1:22" ht="14.25" customHeight="1" x14ac:dyDescent="0.35">
      <c r="A2567" s="1">
        <v>1004705</v>
      </c>
      <c r="B2567" s="3">
        <v>45806</v>
      </c>
      <c r="C2567" s="3">
        <v>45818</v>
      </c>
      <c r="D2567" s="3">
        <v>45824</v>
      </c>
      <c r="E2567" s="1" t="s">
        <v>21</v>
      </c>
      <c r="F2567" s="1">
        <v>3</v>
      </c>
      <c r="G2567" s="1" t="s">
        <v>25</v>
      </c>
      <c r="H2567" s="1">
        <v>0</v>
      </c>
      <c r="I2567" s="1">
        <f t="shared" si="643"/>
        <v>0</v>
      </c>
      <c r="J2567" s="1" t="s">
        <v>15</v>
      </c>
      <c r="K2567" s="1">
        <v>1</v>
      </c>
      <c r="L2567" s="1" t="s">
        <v>19</v>
      </c>
      <c r="M2567" s="1" t="b">
        <v>0</v>
      </c>
      <c r="N2567" s="2" t="s">
        <v>17</v>
      </c>
      <c r="O2567">
        <f t="shared" si="644"/>
        <v>12</v>
      </c>
      <c r="P2567">
        <f t="shared" si="645"/>
        <v>6</v>
      </c>
      <c r="Q2567">
        <f>IF(G2567="B",VLOOKUP(F2567,room_rates!$A$2:$G$8,3,FALSE),IF(G2567="P",VLOOKUP(F2567,room_rates!$A$2:$G$8,6,FALSE),IF(G2567="M",VLOOKUP(F2567,room_rates!$A$2:$G$8,7,FALSE),"")))</f>
        <v>275</v>
      </c>
      <c r="R2567">
        <f t="shared" si="646"/>
        <v>0</v>
      </c>
      <c r="S2567">
        <f>IF(J2567="Online Travel Agency",VLOOKUP(F2567,room_rates!$A$2:$G$8,3,FALSE)*15%,0)</f>
        <v>0</v>
      </c>
      <c r="T2567">
        <f t="shared" si="647"/>
        <v>0</v>
      </c>
      <c r="U2567">
        <f t="shared" si="648"/>
        <v>1650</v>
      </c>
      <c r="V2567">
        <f t="shared" si="649"/>
        <v>6</v>
      </c>
    </row>
    <row r="2568" spans="1:22" ht="14.25" customHeight="1" x14ac:dyDescent="0.35">
      <c r="A2568" s="1">
        <v>1004855</v>
      </c>
      <c r="B2568" s="3">
        <v>45777</v>
      </c>
      <c r="C2568" s="3">
        <v>45818</v>
      </c>
      <c r="D2568" s="3">
        <v>45825</v>
      </c>
      <c r="E2568" s="1" t="s">
        <v>21</v>
      </c>
      <c r="F2568" s="1">
        <v>5</v>
      </c>
      <c r="G2568" s="1" t="s">
        <v>25</v>
      </c>
      <c r="H2568" s="1">
        <v>0</v>
      </c>
      <c r="I2568" s="1">
        <f t="shared" si="643"/>
        <v>0</v>
      </c>
      <c r="J2568" s="1" t="s">
        <v>15</v>
      </c>
      <c r="K2568" s="1">
        <v>2</v>
      </c>
      <c r="L2568" s="1" t="s">
        <v>16</v>
      </c>
      <c r="M2568" s="1" t="b">
        <v>0</v>
      </c>
      <c r="N2568" s="2" t="s">
        <v>17</v>
      </c>
      <c r="O2568">
        <f t="shared" si="644"/>
        <v>41</v>
      </c>
      <c r="P2568">
        <f t="shared" si="645"/>
        <v>7</v>
      </c>
      <c r="Q2568">
        <f>IF(G2568="B",VLOOKUP(F2568,room_rates!$A$2:$G$8,3,FALSE),IF(G2568="P",VLOOKUP(F2568,room_rates!$A$2:$G$8,6,FALSE),IF(G2568="M",VLOOKUP(F2568,room_rates!$A$2:$G$8,7,FALSE),"")))</f>
        <v>300</v>
      </c>
      <c r="R2568">
        <f t="shared" si="646"/>
        <v>0</v>
      </c>
      <c r="S2568">
        <f>IF(J2568="Online Travel Agency",VLOOKUP(F2568,room_rates!$A$2:$G$8,3,FALSE)*15%,0)</f>
        <v>0</v>
      </c>
      <c r="T2568">
        <f t="shared" si="647"/>
        <v>0</v>
      </c>
      <c r="U2568">
        <f t="shared" si="648"/>
        <v>4200</v>
      </c>
      <c r="V2568">
        <f t="shared" si="649"/>
        <v>14</v>
      </c>
    </row>
    <row r="2569" spans="1:22" ht="14.25" customHeight="1" x14ac:dyDescent="0.35">
      <c r="A2569" s="1">
        <v>1004970</v>
      </c>
      <c r="B2569" s="3">
        <v>45818</v>
      </c>
      <c r="C2569" s="3">
        <v>45818</v>
      </c>
      <c r="D2569" s="3">
        <v>45824</v>
      </c>
      <c r="E2569" s="1" t="s">
        <v>18</v>
      </c>
      <c r="F2569" s="1">
        <v>2</v>
      </c>
      <c r="G2569" s="1" t="s">
        <v>25</v>
      </c>
      <c r="H2569" s="1">
        <v>0</v>
      </c>
      <c r="I2569" s="1">
        <f t="shared" si="643"/>
        <v>0</v>
      </c>
      <c r="J2569" s="1" t="s">
        <v>20</v>
      </c>
      <c r="K2569" s="1">
        <v>2</v>
      </c>
      <c r="L2569" s="1" t="s">
        <v>16</v>
      </c>
      <c r="M2569" s="1" t="b">
        <v>1</v>
      </c>
      <c r="N2569" s="2" t="s">
        <v>17</v>
      </c>
      <c r="O2569">
        <f t="shared" si="644"/>
        <v>0</v>
      </c>
      <c r="P2569">
        <f t="shared" si="645"/>
        <v>6</v>
      </c>
      <c r="Q2569">
        <f>IF(G2569="B",VLOOKUP(F2569,room_rates!$A$2:$G$8,3,FALSE),IF(G2569="P",VLOOKUP(F2569,room_rates!$A$2:$G$8,6,FALSE),IF(G2569="M",VLOOKUP(F2569,room_rates!$A$2:$G$8,7,FALSE),"")))</f>
        <v>175</v>
      </c>
      <c r="R2569">
        <f t="shared" si="646"/>
        <v>0</v>
      </c>
      <c r="S2569">
        <f>IF(J2569="Online Travel Agency",VLOOKUP(F2569,room_rates!$A$2:$G$8,3,FALSE)*15%,0)</f>
        <v>0</v>
      </c>
      <c r="T2569">
        <f t="shared" si="647"/>
        <v>1.75</v>
      </c>
      <c r="U2569">
        <f t="shared" si="648"/>
        <v>2079</v>
      </c>
      <c r="V2569">
        <f t="shared" si="649"/>
        <v>12</v>
      </c>
    </row>
    <row r="2570" spans="1:22" ht="14.25" customHeight="1" x14ac:dyDescent="0.35">
      <c r="A2570" s="1">
        <v>1005014</v>
      </c>
      <c r="B2570" s="3">
        <v>45794</v>
      </c>
      <c r="C2570" s="3">
        <v>45818</v>
      </c>
      <c r="D2570" s="3">
        <v>45821</v>
      </c>
      <c r="E2570" s="1" t="s">
        <v>21</v>
      </c>
      <c r="F2570" s="1">
        <v>3</v>
      </c>
      <c r="G2570" s="1" t="s">
        <v>25</v>
      </c>
      <c r="H2570" s="1">
        <v>0</v>
      </c>
      <c r="I2570" s="1">
        <f t="shared" si="643"/>
        <v>0</v>
      </c>
      <c r="J2570" s="1" t="s">
        <v>15</v>
      </c>
      <c r="K2570" s="1">
        <v>3</v>
      </c>
      <c r="L2570" s="1" t="s">
        <v>16</v>
      </c>
      <c r="M2570" s="1" t="b">
        <v>0</v>
      </c>
      <c r="N2570" s="2" t="s">
        <v>17</v>
      </c>
      <c r="O2570">
        <f t="shared" si="644"/>
        <v>24</v>
      </c>
      <c r="P2570">
        <f t="shared" si="645"/>
        <v>3</v>
      </c>
      <c r="Q2570">
        <f>IF(G2570="B",VLOOKUP(F2570,room_rates!$A$2:$G$8,3,FALSE),IF(G2570="P",VLOOKUP(F2570,room_rates!$A$2:$G$8,6,FALSE),IF(G2570="M",VLOOKUP(F2570,room_rates!$A$2:$G$8,7,FALSE),"")))</f>
        <v>275</v>
      </c>
      <c r="R2570">
        <f t="shared" si="646"/>
        <v>0</v>
      </c>
      <c r="S2570">
        <f>IF(J2570="Online Travel Agency",VLOOKUP(F2570,room_rates!$A$2:$G$8,3,FALSE)*15%,0)</f>
        <v>0</v>
      </c>
      <c r="T2570">
        <f t="shared" si="647"/>
        <v>0</v>
      </c>
      <c r="U2570">
        <f t="shared" si="648"/>
        <v>2475</v>
      </c>
      <c r="V2570">
        <f t="shared" si="649"/>
        <v>9</v>
      </c>
    </row>
    <row r="2571" spans="1:22" ht="14.25" customHeight="1" x14ac:dyDescent="0.35">
      <c r="A2571" s="1">
        <v>1005197</v>
      </c>
      <c r="B2571" s="3">
        <v>45810</v>
      </c>
      <c r="C2571" s="3">
        <v>45818</v>
      </c>
      <c r="D2571" s="3">
        <v>45819</v>
      </c>
      <c r="E2571" s="1" t="s">
        <v>21</v>
      </c>
      <c r="F2571" s="1">
        <v>3</v>
      </c>
      <c r="G2571" s="1" t="s">
        <v>25</v>
      </c>
      <c r="H2571" s="1">
        <v>0</v>
      </c>
      <c r="I2571" s="1">
        <f t="shared" si="643"/>
        <v>0</v>
      </c>
      <c r="J2571" s="1" t="s">
        <v>24</v>
      </c>
      <c r="K2571" s="1">
        <v>1</v>
      </c>
      <c r="L2571" s="1" t="s">
        <v>19</v>
      </c>
      <c r="M2571" s="1" t="b">
        <v>1</v>
      </c>
      <c r="N2571" s="2" t="s">
        <v>17</v>
      </c>
      <c r="O2571">
        <f t="shared" si="644"/>
        <v>8</v>
      </c>
      <c r="P2571">
        <f t="shared" si="645"/>
        <v>1</v>
      </c>
      <c r="Q2571">
        <f>IF(G2571="B",VLOOKUP(F2571,room_rates!$A$2:$G$8,3,FALSE),IF(G2571="P",VLOOKUP(F2571,room_rates!$A$2:$G$8,6,FALSE),IF(G2571="M",VLOOKUP(F2571,room_rates!$A$2:$G$8,7,FALSE),"")))</f>
        <v>275</v>
      </c>
      <c r="R2571">
        <f t="shared" si="646"/>
        <v>0</v>
      </c>
      <c r="S2571">
        <f>IF(J2571="Online Travel Agency",VLOOKUP(F2571,room_rates!$A$2:$G$8,3,FALSE)*15%,0)</f>
        <v>33</v>
      </c>
      <c r="T2571">
        <f t="shared" si="647"/>
        <v>2.75</v>
      </c>
      <c r="U2571">
        <f t="shared" si="648"/>
        <v>239.25</v>
      </c>
      <c r="V2571">
        <f t="shared" si="649"/>
        <v>1</v>
      </c>
    </row>
    <row r="2572" spans="1:22" ht="14.25" customHeight="1" x14ac:dyDescent="0.35">
      <c r="A2572" s="1">
        <v>1005486</v>
      </c>
      <c r="B2572" s="3">
        <v>45818</v>
      </c>
      <c r="C2572" s="3">
        <v>45818</v>
      </c>
      <c r="D2572" s="3">
        <v>45825</v>
      </c>
      <c r="E2572" s="1" t="s">
        <v>21</v>
      </c>
      <c r="F2572" s="1">
        <v>3</v>
      </c>
      <c r="G2572" s="1" t="s">
        <v>25</v>
      </c>
      <c r="H2572" s="1">
        <v>0</v>
      </c>
      <c r="I2572" s="1">
        <f t="shared" si="643"/>
        <v>0</v>
      </c>
      <c r="J2572" s="1" t="s">
        <v>20</v>
      </c>
      <c r="K2572" s="1">
        <v>1</v>
      </c>
      <c r="L2572" s="1" t="s">
        <v>16</v>
      </c>
      <c r="M2572" s="1" t="b">
        <v>0</v>
      </c>
      <c r="N2572" s="2" t="s">
        <v>17</v>
      </c>
      <c r="O2572">
        <f t="shared" si="644"/>
        <v>0</v>
      </c>
      <c r="P2572">
        <f t="shared" si="645"/>
        <v>7</v>
      </c>
      <c r="Q2572">
        <f>IF(G2572="B",VLOOKUP(F2572,room_rates!$A$2:$G$8,3,FALSE),IF(G2572="P",VLOOKUP(F2572,room_rates!$A$2:$G$8,6,FALSE),IF(G2572="M",VLOOKUP(F2572,room_rates!$A$2:$G$8,7,FALSE),"")))</f>
        <v>275</v>
      </c>
      <c r="R2572">
        <f t="shared" si="646"/>
        <v>0</v>
      </c>
      <c r="S2572">
        <f>IF(J2572="Online Travel Agency",VLOOKUP(F2572,room_rates!$A$2:$G$8,3,FALSE)*15%,0)</f>
        <v>0</v>
      </c>
      <c r="T2572">
        <f t="shared" si="647"/>
        <v>0</v>
      </c>
      <c r="U2572">
        <f t="shared" si="648"/>
        <v>1925</v>
      </c>
      <c r="V2572">
        <f t="shared" si="649"/>
        <v>7</v>
      </c>
    </row>
    <row r="2573" spans="1:22" ht="14.25" customHeight="1" x14ac:dyDescent="0.35">
      <c r="A2573" s="1">
        <v>1005497</v>
      </c>
      <c r="B2573" s="3">
        <v>45801</v>
      </c>
      <c r="C2573" s="3">
        <v>45818</v>
      </c>
      <c r="D2573" s="3">
        <v>45825</v>
      </c>
      <c r="E2573" s="1" t="s">
        <v>18</v>
      </c>
      <c r="F2573" s="1">
        <v>2</v>
      </c>
      <c r="G2573" s="1" t="s">
        <v>25</v>
      </c>
      <c r="H2573" s="1">
        <v>0</v>
      </c>
      <c r="I2573" s="1">
        <f t="shared" si="643"/>
        <v>0</v>
      </c>
      <c r="J2573" s="1" t="s">
        <v>24</v>
      </c>
      <c r="K2573" s="1">
        <v>3</v>
      </c>
      <c r="L2573" s="1" t="s">
        <v>16</v>
      </c>
      <c r="M2573" s="1" t="b">
        <v>1</v>
      </c>
      <c r="N2573" s="2" t="s">
        <v>17</v>
      </c>
      <c r="O2573">
        <f t="shared" si="644"/>
        <v>17</v>
      </c>
      <c r="P2573">
        <f t="shared" si="645"/>
        <v>7</v>
      </c>
      <c r="Q2573">
        <f>IF(G2573="B",VLOOKUP(F2573,room_rates!$A$2:$G$8,3,FALSE),IF(G2573="P",VLOOKUP(F2573,room_rates!$A$2:$G$8,6,FALSE),IF(G2573="M",VLOOKUP(F2573,room_rates!$A$2:$G$8,7,FALSE),"")))</f>
        <v>175</v>
      </c>
      <c r="R2573">
        <f t="shared" si="646"/>
        <v>0</v>
      </c>
      <c r="S2573">
        <f>IF(J2573="Online Travel Agency",VLOOKUP(F2573,room_rates!$A$2:$G$8,3,FALSE)*15%,0)</f>
        <v>21</v>
      </c>
      <c r="T2573">
        <f t="shared" si="647"/>
        <v>1.75</v>
      </c>
      <c r="U2573">
        <f t="shared" si="648"/>
        <v>3197.25</v>
      </c>
      <c r="V2573">
        <f t="shared" si="649"/>
        <v>21</v>
      </c>
    </row>
    <row r="2574" spans="1:22" ht="14.25" customHeight="1" x14ac:dyDescent="0.35">
      <c r="A2574" s="1">
        <v>1005601</v>
      </c>
      <c r="B2574" s="3">
        <v>45807</v>
      </c>
      <c r="C2574" s="3">
        <v>45818</v>
      </c>
      <c r="D2574" s="3">
        <v>45824</v>
      </c>
      <c r="E2574" s="1" t="s">
        <v>21</v>
      </c>
      <c r="F2574" s="1">
        <v>3</v>
      </c>
      <c r="G2574" s="1" t="s">
        <v>25</v>
      </c>
      <c r="H2574" s="1">
        <v>0</v>
      </c>
      <c r="I2574" s="1">
        <f t="shared" si="643"/>
        <v>0</v>
      </c>
      <c r="J2574" s="1" t="s">
        <v>15</v>
      </c>
      <c r="K2574" s="1">
        <v>2</v>
      </c>
      <c r="L2574" s="1" t="s">
        <v>16</v>
      </c>
      <c r="M2574" s="1" t="b">
        <v>0</v>
      </c>
      <c r="N2574" s="2" t="s">
        <v>17</v>
      </c>
      <c r="O2574">
        <f t="shared" si="644"/>
        <v>11</v>
      </c>
      <c r="P2574">
        <f t="shared" si="645"/>
        <v>6</v>
      </c>
      <c r="Q2574">
        <f>IF(G2574="B",VLOOKUP(F2574,room_rates!$A$2:$G$8,3,FALSE),IF(G2574="P",VLOOKUP(F2574,room_rates!$A$2:$G$8,6,FALSE),IF(G2574="M",VLOOKUP(F2574,room_rates!$A$2:$G$8,7,FALSE),"")))</f>
        <v>275</v>
      </c>
      <c r="R2574">
        <f t="shared" si="646"/>
        <v>0</v>
      </c>
      <c r="S2574">
        <f>IF(J2574="Online Travel Agency",VLOOKUP(F2574,room_rates!$A$2:$G$8,3,FALSE)*15%,0)</f>
        <v>0</v>
      </c>
      <c r="T2574">
        <f t="shared" si="647"/>
        <v>0</v>
      </c>
      <c r="U2574">
        <f t="shared" si="648"/>
        <v>3300</v>
      </c>
      <c r="V2574">
        <f t="shared" si="649"/>
        <v>12</v>
      </c>
    </row>
    <row r="2575" spans="1:22" ht="14.25" customHeight="1" x14ac:dyDescent="0.35">
      <c r="A2575" s="1">
        <v>1005871</v>
      </c>
      <c r="B2575" s="3">
        <v>45800</v>
      </c>
      <c r="C2575" s="3">
        <v>45818</v>
      </c>
      <c r="D2575" s="3">
        <v>45820</v>
      </c>
      <c r="E2575" s="1" t="s">
        <v>18</v>
      </c>
      <c r="F2575" s="1">
        <v>2</v>
      </c>
      <c r="G2575" s="1" t="s">
        <v>25</v>
      </c>
      <c r="H2575" s="1">
        <v>0</v>
      </c>
      <c r="I2575" s="1">
        <f t="shared" si="643"/>
        <v>0</v>
      </c>
      <c r="J2575" s="1" t="s">
        <v>24</v>
      </c>
      <c r="K2575" s="1">
        <v>1</v>
      </c>
      <c r="L2575" s="1" t="s">
        <v>19</v>
      </c>
      <c r="M2575" s="1" t="b">
        <v>0</v>
      </c>
      <c r="N2575" s="2" t="s">
        <v>17</v>
      </c>
      <c r="O2575">
        <f t="shared" si="644"/>
        <v>18</v>
      </c>
      <c r="P2575">
        <f t="shared" si="645"/>
        <v>2</v>
      </c>
      <c r="Q2575">
        <f>IF(G2575="B",VLOOKUP(F2575,room_rates!$A$2:$G$8,3,FALSE),IF(G2575="P",VLOOKUP(F2575,room_rates!$A$2:$G$8,6,FALSE),IF(G2575="M",VLOOKUP(F2575,room_rates!$A$2:$G$8,7,FALSE),"")))</f>
        <v>175</v>
      </c>
      <c r="R2575">
        <f t="shared" si="646"/>
        <v>0</v>
      </c>
      <c r="S2575">
        <f>IF(J2575="Online Travel Agency",VLOOKUP(F2575,room_rates!$A$2:$G$8,3,FALSE)*15%,0)</f>
        <v>21</v>
      </c>
      <c r="T2575">
        <f t="shared" si="647"/>
        <v>0</v>
      </c>
      <c r="U2575">
        <f t="shared" si="648"/>
        <v>308</v>
      </c>
      <c r="V2575">
        <f t="shared" si="649"/>
        <v>2</v>
      </c>
    </row>
    <row r="2576" spans="1:22" ht="14.25" customHeight="1" x14ac:dyDescent="0.35">
      <c r="A2576" s="1">
        <v>1002305</v>
      </c>
      <c r="B2576" s="3">
        <v>45819</v>
      </c>
      <c r="C2576" s="3">
        <v>45819</v>
      </c>
      <c r="D2576" s="3">
        <v>45826</v>
      </c>
      <c r="E2576" s="1" t="s">
        <v>13</v>
      </c>
      <c r="F2576" s="1">
        <v>6</v>
      </c>
      <c r="G2576" s="1" t="s">
        <v>25</v>
      </c>
      <c r="H2576" s="1">
        <v>0</v>
      </c>
      <c r="I2576" s="1">
        <f t="shared" si="643"/>
        <v>0</v>
      </c>
      <c r="J2576" s="1" t="s">
        <v>20</v>
      </c>
      <c r="K2576" s="1">
        <v>1</v>
      </c>
      <c r="L2576" s="1" t="s">
        <v>19</v>
      </c>
      <c r="M2576" s="1" t="b">
        <v>0</v>
      </c>
      <c r="N2576" s="2" t="s">
        <v>17</v>
      </c>
      <c r="O2576">
        <f t="shared" si="644"/>
        <v>0</v>
      </c>
      <c r="P2576">
        <f t="shared" si="645"/>
        <v>7</v>
      </c>
      <c r="Q2576">
        <f>IF(G2576="B",VLOOKUP(F2576,room_rates!$A$2:$G$8,3,FALSE),IF(G2576="P",VLOOKUP(F2576,room_rates!$A$2:$G$8,6,FALSE),IF(G2576="M",VLOOKUP(F2576,room_rates!$A$2:$G$8,7,FALSE),"")))</f>
        <v>437.5</v>
      </c>
      <c r="R2576">
        <f t="shared" si="646"/>
        <v>0</v>
      </c>
      <c r="S2576">
        <f>IF(J2576="Online Travel Agency",VLOOKUP(F2576,room_rates!$A$2:$G$8,3,FALSE)*15%,0)</f>
        <v>0</v>
      </c>
      <c r="T2576">
        <f t="shared" si="647"/>
        <v>0</v>
      </c>
      <c r="U2576">
        <f t="shared" si="648"/>
        <v>3062.5</v>
      </c>
      <c r="V2576">
        <f t="shared" si="649"/>
        <v>7</v>
      </c>
    </row>
    <row r="2577" spans="1:22" ht="14.25" customHeight="1" x14ac:dyDescent="0.35">
      <c r="A2577" s="1">
        <v>1003273</v>
      </c>
      <c r="B2577" s="3">
        <v>45816</v>
      </c>
      <c r="C2577" s="3">
        <v>45819</v>
      </c>
      <c r="D2577" s="3">
        <v>45825</v>
      </c>
      <c r="E2577" s="1" t="s">
        <v>13</v>
      </c>
      <c r="F2577" s="1">
        <v>6</v>
      </c>
      <c r="G2577" s="1" t="s">
        <v>25</v>
      </c>
      <c r="H2577" s="1">
        <v>0</v>
      </c>
      <c r="I2577" s="1">
        <f t="shared" si="643"/>
        <v>0</v>
      </c>
      <c r="J2577" s="1" t="s">
        <v>15</v>
      </c>
      <c r="K2577" s="1">
        <v>1</v>
      </c>
      <c r="L2577" s="1" t="s">
        <v>19</v>
      </c>
      <c r="M2577" s="1" t="b">
        <v>0</v>
      </c>
      <c r="N2577" s="2" t="s">
        <v>17</v>
      </c>
      <c r="O2577">
        <f t="shared" si="644"/>
        <v>3</v>
      </c>
      <c r="P2577">
        <f t="shared" si="645"/>
        <v>6</v>
      </c>
      <c r="Q2577">
        <f>IF(G2577="B",VLOOKUP(F2577,room_rates!$A$2:$G$8,3,FALSE),IF(G2577="P",VLOOKUP(F2577,room_rates!$A$2:$G$8,6,FALSE),IF(G2577="M",VLOOKUP(F2577,room_rates!$A$2:$G$8,7,FALSE),"")))</f>
        <v>437.5</v>
      </c>
      <c r="R2577">
        <f t="shared" si="646"/>
        <v>0</v>
      </c>
      <c r="S2577">
        <f>IF(J2577="Online Travel Agency",VLOOKUP(F2577,room_rates!$A$2:$G$8,3,FALSE)*15%,0)</f>
        <v>0</v>
      </c>
      <c r="T2577">
        <f t="shared" si="647"/>
        <v>0</v>
      </c>
      <c r="U2577">
        <f t="shared" si="648"/>
        <v>2625</v>
      </c>
      <c r="V2577">
        <f t="shared" si="649"/>
        <v>6</v>
      </c>
    </row>
    <row r="2578" spans="1:22" ht="14.25" customHeight="1" x14ac:dyDescent="0.35">
      <c r="A2578" s="1">
        <v>1003274</v>
      </c>
      <c r="B2578" s="3">
        <v>45794</v>
      </c>
      <c r="C2578" s="3">
        <v>45819</v>
      </c>
      <c r="D2578" s="3">
        <v>45825</v>
      </c>
      <c r="E2578" s="1" t="s">
        <v>21</v>
      </c>
      <c r="F2578" s="1">
        <v>4</v>
      </c>
      <c r="G2578" s="1" t="s">
        <v>25</v>
      </c>
      <c r="H2578" s="1">
        <v>0</v>
      </c>
      <c r="I2578" s="1">
        <f t="shared" si="643"/>
        <v>0</v>
      </c>
      <c r="J2578" s="1" t="s">
        <v>15</v>
      </c>
      <c r="K2578" s="1">
        <v>1</v>
      </c>
      <c r="L2578" s="1" t="s">
        <v>19</v>
      </c>
      <c r="M2578" s="1" t="b">
        <v>0</v>
      </c>
      <c r="N2578" s="2" t="s">
        <v>17</v>
      </c>
      <c r="O2578">
        <f t="shared" si="644"/>
        <v>25</v>
      </c>
      <c r="P2578">
        <f t="shared" si="645"/>
        <v>6</v>
      </c>
      <c r="Q2578">
        <f>IF(G2578="B",VLOOKUP(F2578,room_rates!$A$2:$G$8,3,FALSE),IF(G2578="P",VLOOKUP(F2578,room_rates!$A$2:$G$8,6,FALSE),IF(G2578="M",VLOOKUP(F2578,room_rates!$A$2:$G$8,7,FALSE),"")))</f>
        <v>287.5</v>
      </c>
      <c r="R2578">
        <f t="shared" si="646"/>
        <v>0</v>
      </c>
      <c r="S2578">
        <f>IF(J2578="Online Travel Agency",VLOOKUP(F2578,room_rates!$A$2:$G$8,3,FALSE)*15%,0)</f>
        <v>0</v>
      </c>
      <c r="T2578">
        <f t="shared" si="647"/>
        <v>0</v>
      </c>
      <c r="U2578">
        <f t="shared" si="648"/>
        <v>1725</v>
      </c>
      <c r="V2578">
        <f t="shared" si="649"/>
        <v>6</v>
      </c>
    </row>
    <row r="2579" spans="1:22" ht="14.25" customHeight="1" x14ac:dyDescent="0.35">
      <c r="A2579" s="1">
        <v>1003500</v>
      </c>
      <c r="B2579" s="3">
        <v>45812</v>
      </c>
      <c r="C2579" s="3">
        <v>45819</v>
      </c>
      <c r="D2579" s="3">
        <v>45820</v>
      </c>
      <c r="E2579" s="1" t="s">
        <v>13</v>
      </c>
      <c r="F2579" s="1">
        <v>6</v>
      </c>
      <c r="G2579" s="1" t="s">
        <v>25</v>
      </c>
      <c r="H2579" s="1">
        <v>0</v>
      </c>
      <c r="I2579" s="1">
        <f t="shared" si="643"/>
        <v>0</v>
      </c>
      <c r="J2579" s="1" t="s">
        <v>15</v>
      </c>
      <c r="K2579" s="1">
        <v>3</v>
      </c>
      <c r="L2579" s="1" t="s">
        <v>16</v>
      </c>
      <c r="M2579" s="1" t="b">
        <v>0</v>
      </c>
      <c r="N2579" s="2" t="s">
        <v>17</v>
      </c>
      <c r="O2579">
        <f t="shared" si="644"/>
        <v>7</v>
      </c>
      <c r="P2579">
        <f t="shared" si="645"/>
        <v>1</v>
      </c>
      <c r="Q2579">
        <f>IF(G2579="B",VLOOKUP(F2579,room_rates!$A$2:$G$8,3,FALSE),IF(G2579="P",VLOOKUP(F2579,room_rates!$A$2:$G$8,6,FALSE),IF(G2579="M",VLOOKUP(F2579,room_rates!$A$2:$G$8,7,FALSE),"")))</f>
        <v>437.5</v>
      </c>
      <c r="R2579">
        <f t="shared" si="646"/>
        <v>0</v>
      </c>
      <c r="S2579">
        <f>IF(J2579="Online Travel Agency",VLOOKUP(F2579,room_rates!$A$2:$G$8,3,FALSE)*15%,0)</f>
        <v>0</v>
      </c>
      <c r="T2579">
        <f t="shared" si="647"/>
        <v>0</v>
      </c>
      <c r="U2579">
        <f t="shared" si="648"/>
        <v>1312.5</v>
      </c>
      <c r="V2579">
        <f t="shared" si="649"/>
        <v>3</v>
      </c>
    </row>
    <row r="2580" spans="1:22" ht="14.25" customHeight="1" x14ac:dyDescent="0.35">
      <c r="A2580" s="1">
        <v>1003655</v>
      </c>
      <c r="B2580" s="3">
        <v>45804</v>
      </c>
      <c r="C2580" s="3">
        <v>45819</v>
      </c>
      <c r="D2580" s="3">
        <v>45826</v>
      </c>
      <c r="E2580" s="1" t="s">
        <v>18</v>
      </c>
      <c r="F2580" s="1">
        <v>1</v>
      </c>
      <c r="G2580" s="1" t="s">
        <v>25</v>
      </c>
      <c r="H2580" s="1">
        <v>0</v>
      </c>
      <c r="I2580" s="1">
        <f t="shared" si="643"/>
        <v>0</v>
      </c>
      <c r="J2580" s="1" t="s">
        <v>24</v>
      </c>
      <c r="K2580" s="1">
        <v>1</v>
      </c>
      <c r="L2580" s="1" t="s">
        <v>19</v>
      </c>
      <c r="M2580" s="1" t="b">
        <v>1</v>
      </c>
      <c r="N2580" s="2" t="s">
        <v>17</v>
      </c>
      <c r="O2580">
        <f t="shared" si="644"/>
        <v>15</v>
      </c>
      <c r="P2580">
        <f t="shared" si="645"/>
        <v>7</v>
      </c>
      <c r="Q2580">
        <f>IF(G2580="B",VLOOKUP(F2580,room_rates!$A$2:$G$8,3,FALSE),IF(G2580="P",VLOOKUP(F2580,room_rates!$A$2:$G$8,6,FALSE),IF(G2580="M",VLOOKUP(F2580,room_rates!$A$2:$G$8,7,FALSE),"")))</f>
        <v>150</v>
      </c>
      <c r="R2580">
        <f t="shared" si="646"/>
        <v>0</v>
      </c>
      <c r="S2580">
        <f>IF(J2580="Online Travel Agency",VLOOKUP(F2580,room_rates!$A$2:$G$8,3,FALSE)*15%,0)</f>
        <v>18</v>
      </c>
      <c r="T2580">
        <f t="shared" si="647"/>
        <v>1.5</v>
      </c>
      <c r="U2580">
        <f t="shared" si="648"/>
        <v>913.5</v>
      </c>
      <c r="V2580">
        <f t="shared" si="649"/>
        <v>7</v>
      </c>
    </row>
    <row r="2581" spans="1:22" ht="14.25" customHeight="1" x14ac:dyDescent="0.35">
      <c r="A2581" s="1">
        <v>1003752</v>
      </c>
      <c r="B2581" s="3">
        <v>45801</v>
      </c>
      <c r="C2581" s="3">
        <v>45819</v>
      </c>
      <c r="D2581" s="3">
        <v>45824</v>
      </c>
      <c r="E2581" s="1" t="s">
        <v>13</v>
      </c>
      <c r="F2581" s="1">
        <v>6</v>
      </c>
      <c r="G2581" s="1" t="s">
        <v>25</v>
      </c>
      <c r="H2581" s="1">
        <v>0</v>
      </c>
      <c r="I2581" s="1">
        <f t="shared" si="643"/>
        <v>0</v>
      </c>
      <c r="J2581" s="1" t="s">
        <v>24</v>
      </c>
      <c r="K2581" s="1">
        <v>1</v>
      </c>
      <c r="L2581" s="1" t="s">
        <v>16</v>
      </c>
      <c r="M2581" s="1" t="b">
        <v>0</v>
      </c>
      <c r="N2581" s="2" t="s">
        <v>17</v>
      </c>
      <c r="O2581">
        <f t="shared" si="644"/>
        <v>18</v>
      </c>
      <c r="P2581">
        <f t="shared" si="645"/>
        <v>5</v>
      </c>
      <c r="Q2581">
        <f>IF(G2581="B",VLOOKUP(F2581,room_rates!$A$2:$G$8,3,FALSE),IF(G2581="P",VLOOKUP(F2581,room_rates!$A$2:$G$8,6,FALSE),IF(G2581="M",VLOOKUP(F2581,room_rates!$A$2:$G$8,7,FALSE),"")))</f>
        <v>437.5</v>
      </c>
      <c r="R2581">
        <f t="shared" si="646"/>
        <v>0</v>
      </c>
      <c r="S2581">
        <f>IF(J2581="Online Travel Agency",VLOOKUP(F2581,room_rates!$A$2:$G$8,3,FALSE)*15%,0)</f>
        <v>52.5</v>
      </c>
      <c r="T2581">
        <f t="shared" si="647"/>
        <v>0</v>
      </c>
      <c r="U2581">
        <f t="shared" si="648"/>
        <v>1925</v>
      </c>
      <c r="V2581">
        <f t="shared" si="649"/>
        <v>5</v>
      </c>
    </row>
    <row r="2582" spans="1:22" ht="14.25" customHeight="1" x14ac:dyDescent="0.35">
      <c r="A2582" s="1">
        <v>1003831</v>
      </c>
      <c r="B2582" s="3">
        <v>45819</v>
      </c>
      <c r="C2582" s="3">
        <v>45819</v>
      </c>
      <c r="D2582" s="3">
        <v>45821</v>
      </c>
      <c r="E2582" s="1" t="s">
        <v>13</v>
      </c>
      <c r="F2582" s="1">
        <v>6</v>
      </c>
      <c r="G2582" s="1" t="s">
        <v>25</v>
      </c>
      <c r="H2582" s="1">
        <v>0</v>
      </c>
      <c r="I2582" s="1">
        <f t="shared" si="643"/>
        <v>0</v>
      </c>
      <c r="J2582" s="1" t="s">
        <v>20</v>
      </c>
      <c r="K2582" s="1">
        <v>3</v>
      </c>
      <c r="L2582" s="1" t="s">
        <v>16</v>
      </c>
      <c r="M2582" s="1" t="b">
        <v>0</v>
      </c>
      <c r="N2582" s="2" t="s">
        <v>17</v>
      </c>
      <c r="O2582">
        <f t="shared" si="644"/>
        <v>0</v>
      </c>
      <c r="P2582">
        <f t="shared" si="645"/>
        <v>2</v>
      </c>
      <c r="Q2582">
        <f>IF(G2582="B",VLOOKUP(F2582,room_rates!$A$2:$G$8,3,FALSE),IF(G2582="P",VLOOKUP(F2582,room_rates!$A$2:$G$8,6,FALSE),IF(G2582="M",VLOOKUP(F2582,room_rates!$A$2:$G$8,7,FALSE),"")))</f>
        <v>437.5</v>
      </c>
      <c r="R2582">
        <f t="shared" si="646"/>
        <v>0</v>
      </c>
      <c r="S2582">
        <f>IF(J2582="Online Travel Agency",VLOOKUP(F2582,room_rates!$A$2:$G$8,3,FALSE)*15%,0)</f>
        <v>0</v>
      </c>
      <c r="T2582">
        <f t="shared" si="647"/>
        <v>0</v>
      </c>
      <c r="U2582">
        <f t="shared" si="648"/>
        <v>2625</v>
      </c>
      <c r="V2582">
        <f t="shared" si="649"/>
        <v>6</v>
      </c>
    </row>
    <row r="2583" spans="1:22" ht="14.25" customHeight="1" x14ac:dyDescent="0.35">
      <c r="A2583" s="1">
        <v>1004181</v>
      </c>
      <c r="B2583" s="3">
        <v>45819</v>
      </c>
      <c r="C2583" s="3">
        <v>45819</v>
      </c>
      <c r="D2583" s="3">
        <v>45822</v>
      </c>
      <c r="E2583" s="1" t="s">
        <v>18</v>
      </c>
      <c r="F2583" s="1">
        <v>2</v>
      </c>
      <c r="G2583" s="1" t="s">
        <v>25</v>
      </c>
      <c r="H2583" s="1">
        <v>0</v>
      </c>
      <c r="I2583" s="1">
        <f t="shared" si="643"/>
        <v>0</v>
      </c>
      <c r="J2583" s="1" t="s">
        <v>20</v>
      </c>
      <c r="K2583" s="1">
        <v>1</v>
      </c>
      <c r="L2583" s="1" t="s">
        <v>19</v>
      </c>
      <c r="M2583" s="1" t="b">
        <v>0</v>
      </c>
      <c r="N2583" s="2" t="s">
        <v>17</v>
      </c>
      <c r="O2583">
        <f t="shared" si="644"/>
        <v>0</v>
      </c>
      <c r="P2583">
        <f t="shared" si="645"/>
        <v>3</v>
      </c>
      <c r="Q2583">
        <f>IF(G2583="B",VLOOKUP(F2583,room_rates!$A$2:$G$8,3,FALSE),IF(G2583="P",VLOOKUP(F2583,room_rates!$A$2:$G$8,6,FALSE),IF(G2583="M",VLOOKUP(F2583,room_rates!$A$2:$G$8,7,FALSE),"")))</f>
        <v>175</v>
      </c>
      <c r="R2583">
        <f t="shared" si="646"/>
        <v>0</v>
      </c>
      <c r="S2583">
        <f>IF(J2583="Online Travel Agency",VLOOKUP(F2583,room_rates!$A$2:$G$8,3,FALSE)*15%,0)</f>
        <v>0</v>
      </c>
      <c r="T2583">
        <f t="shared" si="647"/>
        <v>0</v>
      </c>
      <c r="U2583">
        <f t="shared" si="648"/>
        <v>525</v>
      </c>
      <c r="V2583">
        <f t="shared" si="649"/>
        <v>3</v>
      </c>
    </row>
    <row r="2584" spans="1:22" ht="14.25" customHeight="1" x14ac:dyDescent="0.35">
      <c r="A2584" s="1">
        <v>1004410</v>
      </c>
      <c r="B2584" s="3">
        <v>45791</v>
      </c>
      <c r="C2584" s="3">
        <v>45819</v>
      </c>
      <c r="D2584" s="3">
        <v>45820</v>
      </c>
      <c r="E2584" s="1" t="s">
        <v>18</v>
      </c>
      <c r="F2584" s="1">
        <v>2</v>
      </c>
      <c r="G2584" s="1" t="s">
        <v>25</v>
      </c>
      <c r="H2584" s="1">
        <v>0</v>
      </c>
      <c r="I2584" s="1">
        <f t="shared" si="643"/>
        <v>0</v>
      </c>
      <c r="J2584" s="1" t="s">
        <v>15</v>
      </c>
      <c r="K2584" s="1">
        <v>2</v>
      </c>
      <c r="L2584" s="1" t="s">
        <v>19</v>
      </c>
      <c r="M2584" s="1" t="b">
        <v>0</v>
      </c>
      <c r="N2584" s="2" t="s">
        <v>17</v>
      </c>
      <c r="O2584">
        <f t="shared" si="644"/>
        <v>28</v>
      </c>
      <c r="P2584">
        <f t="shared" si="645"/>
        <v>1</v>
      </c>
      <c r="Q2584">
        <f>IF(G2584="B",VLOOKUP(F2584,room_rates!$A$2:$G$8,3,FALSE),IF(G2584="P",VLOOKUP(F2584,room_rates!$A$2:$G$8,6,FALSE),IF(G2584="M",VLOOKUP(F2584,room_rates!$A$2:$G$8,7,FALSE),"")))</f>
        <v>175</v>
      </c>
      <c r="R2584">
        <f t="shared" si="646"/>
        <v>0</v>
      </c>
      <c r="S2584">
        <f>IF(J2584="Online Travel Agency",VLOOKUP(F2584,room_rates!$A$2:$G$8,3,FALSE)*15%,0)</f>
        <v>0</v>
      </c>
      <c r="T2584">
        <f t="shared" si="647"/>
        <v>0</v>
      </c>
      <c r="U2584">
        <f t="shared" si="648"/>
        <v>350</v>
      </c>
      <c r="V2584">
        <f t="shared" si="649"/>
        <v>2</v>
      </c>
    </row>
    <row r="2585" spans="1:22" ht="14.25" customHeight="1" x14ac:dyDescent="0.35">
      <c r="A2585" s="1">
        <v>1004579</v>
      </c>
      <c r="B2585" s="3">
        <v>45816</v>
      </c>
      <c r="C2585" s="3">
        <v>45819</v>
      </c>
      <c r="D2585" s="3">
        <v>45823</v>
      </c>
      <c r="E2585" s="1" t="s">
        <v>21</v>
      </c>
      <c r="F2585" s="1">
        <v>3</v>
      </c>
      <c r="G2585" s="1" t="s">
        <v>25</v>
      </c>
      <c r="H2585" s="1">
        <v>0</v>
      </c>
      <c r="I2585" s="1">
        <f t="shared" si="643"/>
        <v>0</v>
      </c>
      <c r="J2585" s="1" t="s">
        <v>15</v>
      </c>
      <c r="K2585" s="1">
        <v>2</v>
      </c>
      <c r="L2585" s="1" t="s">
        <v>19</v>
      </c>
      <c r="M2585" s="1" t="b">
        <v>0</v>
      </c>
      <c r="N2585" s="2" t="s">
        <v>17</v>
      </c>
      <c r="O2585">
        <f t="shared" si="644"/>
        <v>3</v>
      </c>
      <c r="P2585">
        <f t="shared" si="645"/>
        <v>4</v>
      </c>
      <c r="Q2585">
        <f>IF(G2585="B",VLOOKUP(F2585,room_rates!$A$2:$G$8,3,FALSE),IF(G2585="P",VLOOKUP(F2585,room_rates!$A$2:$G$8,6,FALSE),IF(G2585="M",VLOOKUP(F2585,room_rates!$A$2:$G$8,7,FALSE),"")))</f>
        <v>275</v>
      </c>
      <c r="R2585">
        <f t="shared" si="646"/>
        <v>0</v>
      </c>
      <c r="S2585">
        <f>IF(J2585="Online Travel Agency",VLOOKUP(F2585,room_rates!$A$2:$G$8,3,FALSE)*15%,0)</f>
        <v>0</v>
      </c>
      <c r="T2585">
        <f t="shared" si="647"/>
        <v>0</v>
      </c>
      <c r="U2585">
        <f t="shared" si="648"/>
        <v>2200</v>
      </c>
      <c r="V2585">
        <f t="shared" si="649"/>
        <v>8</v>
      </c>
    </row>
    <row r="2586" spans="1:22" ht="14.25" customHeight="1" x14ac:dyDescent="0.35">
      <c r="A2586" s="1">
        <v>1004684</v>
      </c>
      <c r="B2586" s="3">
        <v>45819</v>
      </c>
      <c r="C2586" s="3">
        <v>45819</v>
      </c>
      <c r="D2586" s="3">
        <v>45826</v>
      </c>
      <c r="E2586" s="1" t="s">
        <v>18</v>
      </c>
      <c r="F2586" s="1">
        <v>2</v>
      </c>
      <c r="G2586" s="1" t="s">
        <v>25</v>
      </c>
      <c r="H2586" s="1">
        <v>0</v>
      </c>
      <c r="I2586" s="1">
        <f t="shared" si="643"/>
        <v>0</v>
      </c>
      <c r="J2586" s="1" t="s">
        <v>20</v>
      </c>
      <c r="K2586" s="1">
        <v>1</v>
      </c>
      <c r="L2586" s="1" t="s">
        <v>19</v>
      </c>
      <c r="M2586" s="1" t="b">
        <v>0</v>
      </c>
      <c r="N2586" s="2" t="s">
        <v>17</v>
      </c>
      <c r="O2586">
        <f t="shared" si="644"/>
        <v>0</v>
      </c>
      <c r="P2586">
        <f t="shared" si="645"/>
        <v>7</v>
      </c>
      <c r="Q2586">
        <f>IF(G2586="B",VLOOKUP(F2586,room_rates!$A$2:$G$8,3,FALSE),IF(G2586="P",VLOOKUP(F2586,room_rates!$A$2:$G$8,6,FALSE),IF(G2586="M",VLOOKUP(F2586,room_rates!$A$2:$G$8,7,FALSE),"")))</f>
        <v>175</v>
      </c>
      <c r="R2586">
        <f t="shared" si="646"/>
        <v>0</v>
      </c>
      <c r="S2586">
        <f>IF(J2586="Online Travel Agency",VLOOKUP(F2586,room_rates!$A$2:$G$8,3,FALSE)*15%,0)</f>
        <v>0</v>
      </c>
      <c r="T2586">
        <f t="shared" si="647"/>
        <v>0</v>
      </c>
      <c r="U2586">
        <f t="shared" si="648"/>
        <v>1225</v>
      </c>
      <c r="V2586">
        <f t="shared" si="649"/>
        <v>7</v>
      </c>
    </row>
    <row r="2587" spans="1:22" ht="14.25" customHeight="1" x14ac:dyDescent="0.35">
      <c r="A2587" s="1">
        <v>1004945</v>
      </c>
      <c r="B2587" s="3">
        <v>45806</v>
      </c>
      <c r="C2587" s="3">
        <v>45819</v>
      </c>
      <c r="D2587" s="3">
        <v>45823</v>
      </c>
      <c r="E2587" s="1" t="s">
        <v>21</v>
      </c>
      <c r="F2587" s="1">
        <v>3</v>
      </c>
      <c r="G2587" s="1" t="s">
        <v>25</v>
      </c>
      <c r="H2587" s="1">
        <v>0</v>
      </c>
      <c r="I2587" s="1">
        <f t="shared" ref="I2587:I2650" si="650">H2587/100</f>
        <v>0</v>
      </c>
      <c r="J2587" s="1" t="s">
        <v>24</v>
      </c>
      <c r="K2587" s="1">
        <v>1</v>
      </c>
      <c r="L2587" s="1" t="s">
        <v>19</v>
      </c>
      <c r="M2587" s="1" t="b">
        <v>0</v>
      </c>
      <c r="N2587" s="2" t="s">
        <v>17</v>
      </c>
      <c r="O2587">
        <f t="shared" ref="O2587:O2650" si="651">C2587-B2587</f>
        <v>13</v>
      </c>
      <c r="P2587">
        <f t="shared" ref="P2587:P2650" si="652">D2587-C2587</f>
        <v>4</v>
      </c>
      <c r="Q2587">
        <f>IF(G2587="B",VLOOKUP(F2587,room_rates!$A$2:$G$8,3,FALSE),IF(G2587="P",VLOOKUP(F2587,room_rates!$A$2:$G$8,6,FALSE),IF(G2587="M",VLOOKUP(F2587,room_rates!$A$2:$G$8,7,FALSE),"")))</f>
        <v>275</v>
      </c>
      <c r="R2587">
        <f t="shared" ref="R2587:R2650" si="653">Q2587*(H2587/100)</f>
        <v>0</v>
      </c>
      <c r="S2587">
        <f>IF(J2587="Online Travel Agency",VLOOKUP(F2587,room_rates!$A$2:$G$8,3,FALSE)*15%,0)</f>
        <v>33</v>
      </c>
      <c r="T2587">
        <f t="shared" ref="T2587:T2650" si="654">IF(M2587=TRUE, Q2587*1%,0)</f>
        <v>0</v>
      </c>
      <c r="U2587">
        <f t="shared" ref="U2587:U2650" si="655">(Q2587-R2587-S2587-T2587)*V2587</f>
        <v>968</v>
      </c>
      <c r="V2587">
        <f t="shared" ref="V2587:V2650" si="656">K2587*P2587</f>
        <v>4</v>
      </c>
    </row>
    <row r="2588" spans="1:22" ht="14.25" customHeight="1" x14ac:dyDescent="0.35">
      <c r="A2588" s="1">
        <v>1004990</v>
      </c>
      <c r="B2588" s="3">
        <v>45819</v>
      </c>
      <c r="C2588" s="3">
        <v>45819</v>
      </c>
      <c r="D2588" s="3">
        <v>45823</v>
      </c>
      <c r="E2588" s="1" t="s">
        <v>18</v>
      </c>
      <c r="F2588" s="1">
        <v>1</v>
      </c>
      <c r="G2588" s="1" t="s">
        <v>25</v>
      </c>
      <c r="H2588" s="1">
        <v>0</v>
      </c>
      <c r="I2588" s="1">
        <f t="shared" si="650"/>
        <v>0</v>
      </c>
      <c r="J2588" s="1" t="s">
        <v>20</v>
      </c>
      <c r="K2588" s="1">
        <v>1</v>
      </c>
      <c r="L2588" s="1" t="s">
        <v>19</v>
      </c>
      <c r="M2588" s="1" t="b">
        <v>1</v>
      </c>
      <c r="N2588" s="2" t="s">
        <v>17</v>
      </c>
      <c r="O2588">
        <f t="shared" si="651"/>
        <v>0</v>
      </c>
      <c r="P2588">
        <f t="shared" si="652"/>
        <v>4</v>
      </c>
      <c r="Q2588">
        <f>IF(G2588="B",VLOOKUP(F2588,room_rates!$A$2:$G$8,3,FALSE),IF(G2588="P",VLOOKUP(F2588,room_rates!$A$2:$G$8,6,FALSE),IF(G2588="M",VLOOKUP(F2588,room_rates!$A$2:$G$8,7,FALSE),"")))</f>
        <v>150</v>
      </c>
      <c r="R2588">
        <f t="shared" si="653"/>
        <v>0</v>
      </c>
      <c r="S2588">
        <f>IF(J2588="Online Travel Agency",VLOOKUP(F2588,room_rates!$A$2:$G$8,3,FALSE)*15%,0)</f>
        <v>0</v>
      </c>
      <c r="T2588">
        <f t="shared" si="654"/>
        <v>1.5</v>
      </c>
      <c r="U2588">
        <f t="shared" si="655"/>
        <v>594</v>
      </c>
      <c r="V2588">
        <f t="shared" si="656"/>
        <v>4</v>
      </c>
    </row>
    <row r="2589" spans="1:22" ht="14.25" customHeight="1" x14ac:dyDescent="0.35">
      <c r="A2589" s="1">
        <v>1005050</v>
      </c>
      <c r="B2589" s="3">
        <v>45803</v>
      </c>
      <c r="C2589" s="3">
        <v>45819</v>
      </c>
      <c r="D2589" s="3">
        <v>45823</v>
      </c>
      <c r="E2589" s="1" t="s">
        <v>18</v>
      </c>
      <c r="F2589" s="1">
        <v>1</v>
      </c>
      <c r="G2589" s="1" t="s">
        <v>25</v>
      </c>
      <c r="H2589" s="1">
        <v>0</v>
      </c>
      <c r="I2589" s="1">
        <f t="shared" si="650"/>
        <v>0</v>
      </c>
      <c r="J2589" s="1" t="s">
        <v>24</v>
      </c>
      <c r="K2589" s="1">
        <v>1</v>
      </c>
      <c r="L2589" s="1" t="s">
        <v>19</v>
      </c>
      <c r="M2589" s="1" t="b">
        <v>0</v>
      </c>
      <c r="N2589" s="2" t="s">
        <v>17</v>
      </c>
      <c r="O2589">
        <f t="shared" si="651"/>
        <v>16</v>
      </c>
      <c r="P2589">
        <f t="shared" si="652"/>
        <v>4</v>
      </c>
      <c r="Q2589">
        <f>IF(G2589="B",VLOOKUP(F2589,room_rates!$A$2:$G$8,3,FALSE),IF(G2589="P",VLOOKUP(F2589,room_rates!$A$2:$G$8,6,FALSE),IF(G2589="M",VLOOKUP(F2589,room_rates!$A$2:$G$8,7,FALSE),"")))</f>
        <v>150</v>
      </c>
      <c r="R2589">
        <f t="shared" si="653"/>
        <v>0</v>
      </c>
      <c r="S2589">
        <f>IF(J2589="Online Travel Agency",VLOOKUP(F2589,room_rates!$A$2:$G$8,3,FALSE)*15%,0)</f>
        <v>18</v>
      </c>
      <c r="T2589">
        <f t="shared" si="654"/>
        <v>0</v>
      </c>
      <c r="U2589">
        <f t="shared" si="655"/>
        <v>528</v>
      </c>
      <c r="V2589">
        <f t="shared" si="656"/>
        <v>4</v>
      </c>
    </row>
    <row r="2590" spans="1:22" ht="14.25" customHeight="1" x14ac:dyDescent="0.35">
      <c r="A2590" s="1">
        <v>1005125</v>
      </c>
      <c r="B2590" s="3">
        <v>45812</v>
      </c>
      <c r="C2590" s="3">
        <v>45819</v>
      </c>
      <c r="D2590" s="3">
        <v>45825</v>
      </c>
      <c r="E2590" s="1" t="s">
        <v>21</v>
      </c>
      <c r="F2590" s="1">
        <v>3</v>
      </c>
      <c r="G2590" s="1" t="s">
        <v>25</v>
      </c>
      <c r="H2590" s="1">
        <v>0</v>
      </c>
      <c r="I2590" s="1">
        <f t="shared" si="650"/>
        <v>0</v>
      </c>
      <c r="J2590" s="1" t="s">
        <v>24</v>
      </c>
      <c r="K2590" s="1">
        <v>1</v>
      </c>
      <c r="L2590" s="1" t="s">
        <v>16</v>
      </c>
      <c r="M2590" s="1" t="b">
        <v>0</v>
      </c>
      <c r="N2590" s="2" t="s">
        <v>17</v>
      </c>
      <c r="O2590">
        <f t="shared" si="651"/>
        <v>7</v>
      </c>
      <c r="P2590">
        <f t="shared" si="652"/>
        <v>6</v>
      </c>
      <c r="Q2590">
        <f>IF(G2590="B",VLOOKUP(F2590,room_rates!$A$2:$G$8,3,FALSE),IF(G2590="P",VLOOKUP(F2590,room_rates!$A$2:$G$8,6,FALSE),IF(G2590="M",VLOOKUP(F2590,room_rates!$A$2:$G$8,7,FALSE),"")))</f>
        <v>275</v>
      </c>
      <c r="R2590">
        <f t="shared" si="653"/>
        <v>0</v>
      </c>
      <c r="S2590">
        <f>IF(J2590="Online Travel Agency",VLOOKUP(F2590,room_rates!$A$2:$G$8,3,FALSE)*15%,0)</f>
        <v>33</v>
      </c>
      <c r="T2590">
        <f t="shared" si="654"/>
        <v>0</v>
      </c>
      <c r="U2590">
        <f t="shared" si="655"/>
        <v>1452</v>
      </c>
      <c r="V2590">
        <f t="shared" si="656"/>
        <v>6</v>
      </c>
    </row>
    <row r="2591" spans="1:22" ht="14.25" customHeight="1" x14ac:dyDescent="0.35">
      <c r="A2591" s="1">
        <v>1005196</v>
      </c>
      <c r="B2591" s="3">
        <v>45809</v>
      </c>
      <c r="C2591" s="3">
        <v>45819</v>
      </c>
      <c r="D2591" s="3">
        <v>45823</v>
      </c>
      <c r="E2591" s="1" t="s">
        <v>21</v>
      </c>
      <c r="F2591" s="1">
        <v>4</v>
      </c>
      <c r="G2591" s="1" t="s">
        <v>25</v>
      </c>
      <c r="H2591" s="1">
        <v>0</v>
      </c>
      <c r="I2591" s="1">
        <f t="shared" si="650"/>
        <v>0</v>
      </c>
      <c r="J2591" s="1" t="s">
        <v>24</v>
      </c>
      <c r="K2591" s="1">
        <v>1</v>
      </c>
      <c r="L2591" s="1" t="s">
        <v>16</v>
      </c>
      <c r="M2591" s="1" t="b">
        <v>0</v>
      </c>
      <c r="N2591" s="2" t="s">
        <v>17</v>
      </c>
      <c r="O2591">
        <f t="shared" si="651"/>
        <v>10</v>
      </c>
      <c r="P2591">
        <f t="shared" si="652"/>
        <v>4</v>
      </c>
      <c r="Q2591">
        <f>IF(G2591="B",VLOOKUP(F2591,room_rates!$A$2:$G$8,3,FALSE),IF(G2591="P",VLOOKUP(F2591,room_rates!$A$2:$G$8,6,FALSE),IF(G2591="M",VLOOKUP(F2591,room_rates!$A$2:$G$8,7,FALSE),"")))</f>
        <v>287.5</v>
      </c>
      <c r="R2591">
        <f t="shared" si="653"/>
        <v>0</v>
      </c>
      <c r="S2591">
        <f>IF(J2591="Online Travel Agency",VLOOKUP(F2591,room_rates!$A$2:$G$8,3,FALSE)*15%,0)</f>
        <v>34.5</v>
      </c>
      <c r="T2591">
        <f t="shared" si="654"/>
        <v>0</v>
      </c>
      <c r="U2591">
        <f t="shared" si="655"/>
        <v>1012</v>
      </c>
      <c r="V2591">
        <f t="shared" si="656"/>
        <v>4</v>
      </c>
    </row>
    <row r="2592" spans="1:22" ht="14.25" customHeight="1" x14ac:dyDescent="0.35">
      <c r="A2592" s="1">
        <v>1005411</v>
      </c>
      <c r="B2592" s="3">
        <v>45809</v>
      </c>
      <c r="C2592" s="3">
        <v>45819</v>
      </c>
      <c r="D2592" s="3">
        <v>45826</v>
      </c>
      <c r="E2592" s="1" t="s">
        <v>18</v>
      </c>
      <c r="F2592" s="1">
        <v>2</v>
      </c>
      <c r="G2592" s="1" t="s">
        <v>25</v>
      </c>
      <c r="H2592" s="1">
        <v>0</v>
      </c>
      <c r="I2592" s="1">
        <f t="shared" si="650"/>
        <v>0</v>
      </c>
      <c r="J2592" s="1" t="s">
        <v>24</v>
      </c>
      <c r="K2592" s="1">
        <v>1</v>
      </c>
      <c r="L2592" s="1" t="s">
        <v>19</v>
      </c>
      <c r="M2592" s="1" t="b">
        <v>0</v>
      </c>
      <c r="N2592" s="2" t="s">
        <v>17</v>
      </c>
      <c r="O2592">
        <f t="shared" si="651"/>
        <v>10</v>
      </c>
      <c r="P2592">
        <f t="shared" si="652"/>
        <v>7</v>
      </c>
      <c r="Q2592">
        <f>IF(G2592="B",VLOOKUP(F2592,room_rates!$A$2:$G$8,3,FALSE),IF(G2592="P",VLOOKUP(F2592,room_rates!$A$2:$G$8,6,FALSE),IF(G2592="M",VLOOKUP(F2592,room_rates!$A$2:$G$8,7,FALSE),"")))</f>
        <v>175</v>
      </c>
      <c r="R2592">
        <f t="shared" si="653"/>
        <v>0</v>
      </c>
      <c r="S2592">
        <f>IF(J2592="Online Travel Agency",VLOOKUP(F2592,room_rates!$A$2:$G$8,3,FALSE)*15%,0)</f>
        <v>21</v>
      </c>
      <c r="T2592">
        <f t="shared" si="654"/>
        <v>0</v>
      </c>
      <c r="U2592">
        <f t="shared" si="655"/>
        <v>1078</v>
      </c>
      <c r="V2592">
        <f t="shared" si="656"/>
        <v>7</v>
      </c>
    </row>
    <row r="2593" spans="1:22" ht="14.25" customHeight="1" x14ac:dyDescent="0.35">
      <c r="A2593" s="1">
        <v>1005435</v>
      </c>
      <c r="B2593" s="3">
        <v>45814</v>
      </c>
      <c r="C2593" s="3">
        <v>45819</v>
      </c>
      <c r="D2593" s="3">
        <v>45822</v>
      </c>
      <c r="E2593" s="1" t="s">
        <v>18</v>
      </c>
      <c r="F2593" s="1">
        <v>1</v>
      </c>
      <c r="G2593" s="1" t="s">
        <v>25</v>
      </c>
      <c r="H2593" s="1">
        <v>0</v>
      </c>
      <c r="I2593" s="1">
        <f t="shared" si="650"/>
        <v>0</v>
      </c>
      <c r="J2593" s="1" t="s">
        <v>24</v>
      </c>
      <c r="K2593" s="1">
        <v>1</v>
      </c>
      <c r="L2593" s="1" t="s">
        <v>16</v>
      </c>
      <c r="M2593" s="1" t="b">
        <v>0</v>
      </c>
      <c r="N2593" s="2" t="s">
        <v>17</v>
      </c>
      <c r="O2593">
        <f t="shared" si="651"/>
        <v>5</v>
      </c>
      <c r="P2593">
        <f t="shared" si="652"/>
        <v>3</v>
      </c>
      <c r="Q2593">
        <f>IF(G2593="B",VLOOKUP(F2593,room_rates!$A$2:$G$8,3,FALSE),IF(G2593="P",VLOOKUP(F2593,room_rates!$A$2:$G$8,6,FALSE),IF(G2593="M",VLOOKUP(F2593,room_rates!$A$2:$G$8,7,FALSE),"")))</f>
        <v>150</v>
      </c>
      <c r="R2593">
        <f t="shared" si="653"/>
        <v>0</v>
      </c>
      <c r="S2593">
        <f>IF(J2593="Online Travel Agency",VLOOKUP(F2593,room_rates!$A$2:$G$8,3,FALSE)*15%,0)</f>
        <v>18</v>
      </c>
      <c r="T2593">
        <f t="shared" si="654"/>
        <v>0</v>
      </c>
      <c r="U2593">
        <f t="shared" si="655"/>
        <v>396</v>
      </c>
      <c r="V2593">
        <f t="shared" si="656"/>
        <v>3</v>
      </c>
    </row>
    <row r="2594" spans="1:22" ht="14.25" customHeight="1" x14ac:dyDescent="0.35">
      <c r="A2594" s="1">
        <v>1002292</v>
      </c>
      <c r="B2594" s="3">
        <v>45814</v>
      </c>
      <c r="C2594" s="3">
        <v>45820</v>
      </c>
      <c r="D2594" s="3">
        <v>45826</v>
      </c>
      <c r="E2594" s="1" t="s">
        <v>21</v>
      </c>
      <c r="F2594" s="1">
        <v>3</v>
      </c>
      <c r="G2594" s="1" t="s">
        <v>25</v>
      </c>
      <c r="H2594" s="1">
        <v>0</v>
      </c>
      <c r="I2594" s="1">
        <f t="shared" si="650"/>
        <v>0</v>
      </c>
      <c r="J2594" s="1" t="s">
        <v>24</v>
      </c>
      <c r="K2594" s="1">
        <v>1</v>
      </c>
      <c r="L2594" s="1" t="s">
        <v>19</v>
      </c>
      <c r="M2594" s="1" t="b">
        <v>0</v>
      </c>
      <c r="N2594" s="2" t="s">
        <v>17</v>
      </c>
      <c r="O2594">
        <f t="shared" si="651"/>
        <v>6</v>
      </c>
      <c r="P2594">
        <f t="shared" si="652"/>
        <v>6</v>
      </c>
      <c r="Q2594">
        <f>IF(G2594="B",VLOOKUP(F2594,room_rates!$A$2:$G$8,3,FALSE),IF(G2594="P",VLOOKUP(F2594,room_rates!$A$2:$G$8,6,FALSE),IF(G2594="M",VLOOKUP(F2594,room_rates!$A$2:$G$8,7,FALSE),"")))</f>
        <v>275</v>
      </c>
      <c r="R2594">
        <f t="shared" si="653"/>
        <v>0</v>
      </c>
      <c r="S2594">
        <f>IF(J2594="Online Travel Agency",VLOOKUP(F2594,room_rates!$A$2:$G$8,3,FALSE)*15%,0)</f>
        <v>33</v>
      </c>
      <c r="T2594">
        <f t="shared" si="654"/>
        <v>0</v>
      </c>
      <c r="U2594">
        <f t="shared" si="655"/>
        <v>1452</v>
      </c>
      <c r="V2594">
        <f t="shared" si="656"/>
        <v>6</v>
      </c>
    </row>
    <row r="2595" spans="1:22" ht="14.25" customHeight="1" x14ac:dyDescent="0.35">
      <c r="A2595" s="1">
        <v>1002374</v>
      </c>
      <c r="B2595" s="3">
        <v>45820</v>
      </c>
      <c r="C2595" s="3">
        <v>45820</v>
      </c>
      <c r="D2595" s="3">
        <v>45823</v>
      </c>
      <c r="E2595" s="1" t="s">
        <v>21</v>
      </c>
      <c r="F2595" s="1">
        <v>3</v>
      </c>
      <c r="G2595" s="1" t="s">
        <v>25</v>
      </c>
      <c r="H2595" s="1">
        <v>0</v>
      </c>
      <c r="I2595" s="1">
        <f t="shared" si="650"/>
        <v>0</v>
      </c>
      <c r="J2595" s="1" t="s">
        <v>20</v>
      </c>
      <c r="K2595" s="1">
        <v>1</v>
      </c>
      <c r="L2595" s="1" t="s">
        <v>19</v>
      </c>
      <c r="M2595" s="1" t="b">
        <v>1</v>
      </c>
      <c r="N2595" s="2" t="s">
        <v>17</v>
      </c>
      <c r="O2595">
        <f t="shared" si="651"/>
        <v>0</v>
      </c>
      <c r="P2595">
        <f t="shared" si="652"/>
        <v>3</v>
      </c>
      <c r="Q2595">
        <f>IF(G2595="B",VLOOKUP(F2595,room_rates!$A$2:$G$8,3,FALSE),IF(G2595="P",VLOOKUP(F2595,room_rates!$A$2:$G$8,6,FALSE),IF(G2595="M",VLOOKUP(F2595,room_rates!$A$2:$G$8,7,FALSE),"")))</f>
        <v>275</v>
      </c>
      <c r="R2595">
        <f t="shared" si="653"/>
        <v>0</v>
      </c>
      <c r="S2595">
        <f>IF(J2595="Online Travel Agency",VLOOKUP(F2595,room_rates!$A$2:$G$8,3,FALSE)*15%,0)</f>
        <v>0</v>
      </c>
      <c r="T2595">
        <f t="shared" si="654"/>
        <v>2.75</v>
      </c>
      <c r="U2595">
        <f t="shared" si="655"/>
        <v>816.75</v>
      </c>
      <c r="V2595">
        <f t="shared" si="656"/>
        <v>3</v>
      </c>
    </row>
    <row r="2596" spans="1:22" ht="14.25" customHeight="1" x14ac:dyDescent="0.35">
      <c r="A2596" s="1">
        <v>1002378</v>
      </c>
      <c r="B2596" s="3">
        <v>45820</v>
      </c>
      <c r="C2596" s="3">
        <v>45820</v>
      </c>
      <c r="D2596" s="3">
        <v>45823</v>
      </c>
      <c r="E2596" s="1" t="s">
        <v>18</v>
      </c>
      <c r="F2596" s="1">
        <v>1</v>
      </c>
      <c r="G2596" s="1" t="s">
        <v>25</v>
      </c>
      <c r="H2596" s="1">
        <v>0</v>
      </c>
      <c r="I2596" s="1">
        <f t="shared" si="650"/>
        <v>0</v>
      </c>
      <c r="J2596" s="1" t="s">
        <v>20</v>
      </c>
      <c r="K2596" s="1">
        <v>2</v>
      </c>
      <c r="L2596" s="1" t="s">
        <v>19</v>
      </c>
      <c r="M2596" s="1" t="b">
        <v>0</v>
      </c>
      <c r="N2596" s="2" t="s">
        <v>17</v>
      </c>
      <c r="O2596">
        <f t="shared" si="651"/>
        <v>0</v>
      </c>
      <c r="P2596">
        <f t="shared" si="652"/>
        <v>3</v>
      </c>
      <c r="Q2596">
        <f>IF(G2596="B",VLOOKUP(F2596,room_rates!$A$2:$G$8,3,FALSE),IF(G2596="P",VLOOKUP(F2596,room_rates!$A$2:$G$8,6,FALSE),IF(G2596="M",VLOOKUP(F2596,room_rates!$A$2:$G$8,7,FALSE),"")))</f>
        <v>150</v>
      </c>
      <c r="R2596">
        <f t="shared" si="653"/>
        <v>0</v>
      </c>
      <c r="S2596">
        <f>IF(J2596="Online Travel Agency",VLOOKUP(F2596,room_rates!$A$2:$G$8,3,FALSE)*15%,0)</f>
        <v>0</v>
      </c>
      <c r="T2596">
        <f t="shared" si="654"/>
        <v>0</v>
      </c>
      <c r="U2596">
        <f t="shared" si="655"/>
        <v>900</v>
      </c>
      <c r="V2596">
        <f t="shared" si="656"/>
        <v>6</v>
      </c>
    </row>
    <row r="2597" spans="1:22" ht="14.25" customHeight="1" x14ac:dyDescent="0.35">
      <c r="A2597" s="1">
        <v>1002379</v>
      </c>
      <c r="B2597" s="3">
        <v>45809</v>
      </c>
      <c r="C2597" s="3">
        <v>45820</v>
      </c>
      <c r="D2597" s="3">
        <v>45827</v>
      </c>
      <c r="E2597" s="1" t="s">
        <v>18</v>
      </c>
      <c r="F2597" s="1">
        <v>2</v>
      </c>
      <c r="G2597" s="1" t="s">
        <v>25</v>
      </c>
      <c r="H2597" s="1">
        <v>0</v>
      </c>
      <c r="I2597" s="1">
        <f t="shared" si="650"/>
        <v>0</v>
      </c>
      <c r="J2597" s="1" t="s">
        <v>15</v>
      </c>
      <c r="K2597" s="1">
        <v>2</v>
      </c>
      <c r="L2597" s="1" t="s">
        <v>19</v>
      </c>
      <c r="M2597" s="1" t="b">
        <v>0</v>
      </c>
      <c r="N2597" s="2" t="s">
        <v>17</v>
      </c>
      <c r="O2597">
        <f t="shared" si="651"/>
        <v>11</v>
      </c>
      <c r="P2597">
        <f t="shared" si="652"/>
        <v>7</v>
      </c>
      <c r="Q2597">
        <f>IF(G2597="B",VLOOKUP(F2597,room_rates!$A$2:$G$8,3,FALSE),IF(G2597="P",VLOOKUP(F2597,room_rates!$A$2:$G$8,6,FALSE),IF(G2597="M",VLOOKUP(F2597,room_rates!$A$2:$G$8,7,FALSE),"")))</f>
        <v>175</v>
      </c>
      <c r="R2597">
        <f t="shared" si="653"/>
        <v>0</v>
      </c>
      <c r="S2597">
        <f>IF(J2597="Online Travel Agency",VLOOKUP(F2597,room_rates!$A$2:$G$8,3,FALSE)*15%,0)</f>
        <v>0</v>
      </c>
      <c r="T2597">
        <f t="shared" si="654"/>
        <v>0</v>
      </c>
      <c r="U2597">
        <f t="shared" si="655"/>
        <v>2450</v>
      </c>
      <c r="V2597">
        <f t="shared" si="656"/>
        <v>14</v>
      </c>
    </row>
    <row r="2598" spans="1:22" ht="14.25" customHeight="1" x14ac:dyDescent="0.35">
      <c r="A2598" s="1">
        <v>1002440</v>
      </c>
      <c r="B2598" s="3">
        <v>45808</v>
      </c>
      <c r="C2598" s="3">
        <v>45820</v>
      </c>
      <c r="D2598" s="3">
        <v>45824</v>
      </c>
      <c r="E2598" s="1" t="s">
        <v>21</v>
      </c>
      <c r="F2598" s="1">
        <v>3</v>
      </c>
      <c r="G2598" s="1" t="s">
        <v>25</v>
      </c>
      <c r="H2598" s="1">
        <v>0</v>
      </c>
      <c r="I2598" s="1">
        <f t="shared" si="650"/>
        <v>0</v>
      </c>
      <c r="J2598" s="1" t="s">
        <v>15</v>
      </c>
      <c r="K2598" s="1">
        <v>1</v>
      </c>
      <c r="L2598" s="1" t="s">
        <v>16</v>
      </c>
      <c r="M2598" s="1" t="b">
        <v>0</v>
      </c>
      <c r="N2598" s="2" t="s">
        <v>17</v>
      </c>
      <c r="O2598">
        <f t="shared" si="651"/>
        <v>12</v>
      </c>
      <c r="P2598">
        <f t="shared" si="652"/>
        <v>4</v>
      </c>
      <c r="Q2598">
        <f>IF(G2598="B",VLOOKUP(F2598,room_rates!$A$2:$G$8,3,FALSE),IF(G2598="P",VLOOKUP(F2598,room_rates!$A$2:$G$8,6,FALSE),IF(G2598="M",VLOOKUP(F2598,room_rates!$A$2:$G$8,7,FALSE),"")))</f>
        <v>275</v>
      </c>
      <c r="R2598">
        <f t="shared" si="653"/>
        <v>0</v>
      </c>
      <c r="S2598">
        <f>IF(J2598="Online Travel Agency",VLOOKUP(F2598,room_rates!$A$2:$G$8,3,FALSE)*15%,0)</f>
        <v>0</v>
      </c>
      <c r="T2598">
        <f t="shared" si="654"/>
        <v>0</v>
      </c>
      <c r="U2598">
        <f t="shared" si="655"/>
        <v>1100</v>
      </c>
      <c r="V2598">
        <f t="shared" si="656"/>
        <v>4</v>
      </c>
    </row>
    <row r="2599" spans="1:22" ht="14.25" customHeight="1" x14ac:dyDescent="0.35">
      <c r="A2599" s="1">
        <v>1002542</v>
      </c>
      <c r="B2599" s="3">
        <v>45802</v>
      </c>
      <c r="C2599" s="3">
        <v>45820</v>
      </c>
      <c r="D2599" s="3">
        <v>45827</v>
      </c>
      <c r="E2599" s="1" t="s">
        <v>18</v>
      </c>
      <c r="F2599" s="1">
        <v>2</v>
      </c>
      <c r="G2599" s="1" t="s">
        <v>25</v>
      </c>
      <c r="H2599" s="1">
        <v>0</v>
      </c>
      <c r="I2599" s="1">
        <f t="shared" si="650"/>
        <v>0</v>
      </c>
      <c r="J2599" s="1" t="s">
        <v>24</v>
      </c>
      <c r="K2599" s="1">
        <v>2</v>
      </c>
      <c r="L2599" s="1" t="s">
        <v>19</v>
      </c>
      <c r="M2599" s="1" t="b">
        <v>1</v>
      </c>
      <c r="N2599" s="2" t="s">
        <v>17</v>
      </c>
      <c r="O2599">
        <f t="shared" si="651"/>
        <v>18</v>
      </c>
      <c r="P2599">
        <f t="shared" si="652"/>
        <v>7</v>
      </c>
      <c r="Q2599">
        <f>IF(G2599="B",VLOOKUP(F2599,room_rates!$A$2:$G$8,3,FALSE),IF(G2599="P",VLOOKUP(F2599,room_rates!$A$2:$G$8,6,FALSE),IF(G2599="M",VLOOKUP(F2599,room_rates!$A$2:$G$8,7,FALSE),"")))</f>
        <v>175</v>
      </c>
      <c r="R2599">
        <f t="shared" si="653"/>
        <v>0</v>
      </c>
      <c r="S2599">
        <f>IF(J2599="Online Travel Agency",VLOOKUP(F2599,room_rates!$A$2:$G$8,3,FALSE)*15%,0)</f>
        <v>21</v>
      </c>
      <c r="T2599">
        <f t="shared" si="654"/>
        <v>1.75</v>
      </c>
      <c r="U2599">
        <f t="shared" si="655"/>
        <v>2131.5</v>
      </c>
      <c r="V2599">
        <f t="shared" si="656"/>
        <v>14</v>
      </c>
    </row>
    <row r="2600" spans="1:22" ht="14.25" customHeight="1" x14ac:dyDescent="0.35">
      <c r="A2600" s="1">
        <v>1002680</v>
      </c>
      <c r="B2600" s="3">
        <v>45820</v>
      </c>
      <c r="C2600" s="3">
        <v>45820</v>
      </c>
      <c r="D2600" s="3">
        <v>45824</v>
      </c>
      <c r="E2600" s="1" t="s">
        <v>13</v>
      </c>
      <c r="F2600" s="1">
        <v>6</v>
      </c>
      <c r="G2600" s="1" t="s">
        <v>25</v>
      </c>
      <c r="H2600" s="1">
        <v>0</v>
      </c>
      <c r="I2600" s="1">
        <f t="shared" si="650"/>
        <v>0</v>
      </c>
      <c r="J2600" s="1" t="s">
        <v>20</v>
      </c>
      <c r="K2600" s="1">
        <v>1</v>
      </c>
      <c r="L2600" s="1" t="s">
        <v>19</v>
      </c>
      <c r="M2600" s="1" t="b">
        <v>0</v>
      </c>
      <c r="N2600" s="2" t="s">
        <v>17</v>
      </c>
      <c r="O2600">
        <f t="shared" si="651"/>
        <v>0</v>
      </c>
      <c r="P2600">
        <f t="shared" si="652"/>
        <v>4</v>
      </c>
      <c r="Q2600">
        <f>IF(G2600="B",VLOOKUP(F2600,room_rates!$A$2:$G$8,3,FALSE),IF(G2600="P",VLOOKUP(F2600,room_rates!$A$2:$G$8,6,FALSE),IF(G2600="M",VLOOKUP(F2600,room_rates!$A$2:$G$8,7,FALSE),"")))</f>
        <v>437.5</v>
      </c>
      <c r="R2600">
        <f t="shared" si="653"/>
        <v>0</v>
      </c>
      <c r="S2600">
        <f>IF(J2600="Online Travel Agency",VLOOKUP(F2600,room_rates!$A$2:$G$8,3,FALSE)*15%,0)</f>
        <v>0</v>
      </c>
      <c r="T2600">
        <f t="shared" si="654"/>
        <v>0</v>
      </c>
      <c r="U2600">
        <f t="shared" si="655"/>
        <v>1750</v>
      </c>
      <c r="V2600">
        <f t="shared" si="656"/>
        <v>4</v>
      </c>
    </row>
    <row r="2601" spans="1:22" ht="14.25" customHeight="1" x14ac:dyDescent="0.35">
      <c r="A2601" s="1">
        <v>1003021</v>
      </c>
      <c r="B2601" s="3">
        <v>45820</v>
      </c>
      <c r="C2601" s="3">
        <v>45820</v>
      </c>
      <c r="D2601" s="3">
        <v>45822</v>
      </c>
      <c r="E2601" s="1" t="s">
        <v>21</v>
      </c>
      <c r="F2601" s="1">
        <v>3</v>
      </c>
      <c r="G2601" s="1" t="s">
        <v>25</v>
      </c>
      <c r="H2601" s="1">
        <v>0</v>
      </c>
      <c r="I2601" s="1">
        <f t="shared" si="650"/>
        <v>0</v>
      </c>
      <c r="J2601" s="1" t="s">
        <v>20</v>
      </c>
      <c r="K2601" s="1">
        <v>1</v>
      </c>
      <c r="L2601" s="1" t="s">
        <v>19</v>
      </c>
      <c r="M2601" s="1" t="b">
        <v>0</v>
      </c>
      <c r="N2601" s="2" t="s">
        <v>17</v>
      </c>
      <c r="O2601">
        <f t="shared" si="651"/>
        <v>0</v>
      </c>
      <c r="P2601">
        <f t="shared" si="652"/>
        <v>2</v>
      </c>
      <c r="Q2601">
        <f>IF(G2601="B",VLOOKUP(F2601,room_rates!$A$2:$G$8,3,FALSE),IF(G2601="P",VLOOKUP(F2601,room_rates!$A$2:$G$8,6,FALSE),IF(G2601="M",VLOOKUP(F2601,room_rates!$A$2:$G$8,7,FALSE),"")))</f>
        <v>275</v>
      </c>
      <c r="R2601">
        <f t="shared" si="653"/>
        <v>0</v>
      </c>
      <c r="S2601">
        <f>IF(J2601="Online Travel Agency",VLOOKUP(F2601,room_rates!$A$2:$G$8,3,FALSE)*15%,0)</f>
        <v>0</v>
      </c>
      <c r="T2601">
        <f t="shared" si="654"/>
        <v>0</v>
      </c>
      <c r="U2601">
        <f t="shared" si="655"/>
        <v>550</v>
      </c>
      <c r="V2601">
        <f t="shared" si="656"/>
        <v>2</v>
      </c>
    </row>
    <row r="2602" spans="1:22" ht="14.25" customHeight="1" x14ac:dyDescent="0.35">
      <c r="A2602" s="1">
        <v>1003034</v>
      </c>
      <c r="B2602" s="3">
        <v>45810</v>
      </c>
      <c r="C2602" s="3">
        <v>45820</v>
      </c>
      <c r="D2602" s="3">
        <v>45822</v>
      </c>
      <c r="E2602" s="1" t="s">
        <v>18</v>
      </c>
      <c r="F2602" s="1">
        <v>1</v>
      </c>
      <c r="G2602" s="1" t="s">
        <v>25</v>
      </c>
      <c r="H2602" s="1">
        <v>0</v>
      </c>
      <c r="I2602" s="1">
        <f t="shared" si="650"/>
        <v>0</v>
      </c>
      <c r="J2602" s="1" t="s">
        <v>24</v>
      </c>
      <c r="K2602" s="1">
        <v>1</v>
      </c>
      <c r="L2602" s="1" t="s">
        <v>16</v>
      </c>
      <c r="M2602" s="1" t="b">
        <v>0</v>
      </c>
      <c r="N2602" s="2" t="s">
        <v>17</v>
      </c>
      <c r="O2602">
        <f t="shared" si="651"/>
        <v>10</v>
      </c>
      <c r="P2602">
        <f t="shared" si="652"/>
        <v>2</v>
      </c>
      <c r="Q2602">
        <f>IF(G2602="B",VLOOKUP(F2602,room_rates!$A$2:$G$8,3,FALSE),IF(G2602="P",VLOOKUP(F2602,room_rates!$A$2:$G$8,6,FALSE),IF(G2602="M",VLOOKUP(F2602,room_rates!$A$2:$G$8,7,FALSE),"")))</f>
        <v>150</v>
      </c>
      <c r="R2602">
        <f t="shared" si="653"/>
        <v>0</v>
      </c>
      <c r="S2602">
        <f>IF(J2602="Online Travel Agency",VLOOKUP(F2602,room_rates!$A$2:$G$8,3,FALSE)*15%,0)</f>
        <v>18</v>
      </c>
      <c r="T2602">
        <f t="shared" si="654"/>
        <v>0</v>
      </c>
      <c r="U2602">
        <f t="shared" si="655"/>
        <v>264</v>
      </c>
      <c r="V2602">
        <f t="shared" si="656"/>
        <v>2</v>
      </c>
    </row>
    <row r="2603" spans="1:22" ht="14.25" customHeight="1" x14ac:dyDescent="0.35">
      <c r="A2603" s="1">
        <v>1003086</v>
      </c>
      <c r="B2603" s="3">
        <v>45806</v>
      </c>
      <c r="C2603" s="3">
        <v>45820</v>
      </c>
      <c r="D2603" s="3">
        <v>45825</v>
      </c>
      <c r="E2603" s="1" t="s">
        <v>18</v>
      </c>
      <c r="F2603" s="1">
        <v>1</v>
      </c>
      <c r="G2603" s="1" t="s">
        <v>25</v>
      </c>
      <c r="H2603" s="1">
        <v>0</v>
      </c>
      <c r="I2603" s="1">
        <f t="shared" si="650"/>
        <v>0</v>
      </c>
      <c r="J2603" s="1" t="s">
        <v>24</v>
      </c>
      <c r="K2603" s="1">
        <v>3</v>
      </c>
      <c r="L2603" s="1" t="s">
        <v>16</v>
      </c>
      <c r="M2603" s="1" t="b">
        <v>1</v>
      </c>
      <c r="N2603" s="2" t="s">
        <v>17</v>
      </c>
      <c r="O2603">
        <f t="shared" si="651"/>
        <v>14</v>
      </c>
      <c r="P2603">
        <f t="shared" si="652"/>
        <v>5</v>
      </c>
      <c r="Q2603">
        <f>IF(G2603="B",VLOOKUP(F2603,room_rates!$A$2:$G$8,3,FALSE),IF(G2603="P",VLOOKUP(F2603,room_rates!$A$2:$G$8,6,FALSE),IF(G2603="M",VLOOKUP(F2603,room_rates!$A$2:$G$8,7,FALSE),"")))</f>
        <v>150</v>
      </c>
      <c r="R2603">
        <f t="shared" si="653"/>
        <v>0</v>
      </c>
      <c r="S2603">
        <f>IF(J2603="Online Travel Agency",VLOOKUP(F2603,room_rates!$A$2:$G$8,3,FALSE)*15%,0)</f>
        <v>18</v>
      </c>
      <c r="T2603">
        <f t="shared" si="654"/>
        <v>1.5</v>
      </c>
      <c r="U2603">
        <f t="shared" si="655"/>
        <v>1957.5</v>
      </c>
      <c r="V2603">
        <f t="shared" si="656"/>
        <v>15</v>
      </c>
    </row>
    <row r="2604" spans="1:22" ht="14.25" customHeight="1" x14ac:dyDescent="0.35">
      <c r="A2604" s="1">
        <v>1003187</v>
      </c>
      <c r="B2604" s="3">
        <v>45810</v>
      </c>
      <c r="C2604" s="3">
        <v>45820</v>
      </c>
      <c r="D2604" s="3">
        <v>45826</v>
      </c>
      <c r="E2604" s="1" t="s">
        <v>13</v>
      </c>
      <c r="F2604" s="1">
        <v>6</v>
      </c>
      <c r="G2604" s="1" t="s">
        <v>25</v>
      </c>
      <c r="H2604" s="1">
        <v>0</v>
      </c>
      <c r="I2604" s="1">
        <f t="shared" si="650"/>
        <v>0</v>
      </c>
      <c r="J2604" s="1" t="s">
        <v>24</v>
      </c>
      <c r="K2604" s="1">
        <v>1</v>
      </c>
      <c r="L2604" s="1" t="s">
        <v>19</v>
      </c>
      <c r="M2604" s="1" t="b">
        <v>1</v>
      </c>
      <c r="N2604" s="2" t="s">
        <v>17</v>
      </c>
      <c r="O2604">
        <f t="shared" si="651"/>
        <v>10</v>
      </c>
      <c r="P2604">
        <f t="shared" si="652"/>
        <v>6</v>
      </c>
      <c r="Q2604">
        <f>IF(G2604="B",VLOOKUP(F2604,room_rates!$A$2:$G$8,3,FALSE),IF(G2604="P",VLOOKUP(F2604,room_rates!$A$2:$G$8,6,FALSE),IF(G2604="M",VLOOKUP(F2604,room_rates!$A$2:$G$8,7,FALSE),"")))</f>
        <v>437.5</v>
      </c>
      <c r="R2604">
        <f t="shared" si="653"/>
        <v>0</v>
      </c>
      <c r="S2604">
        <f>IF(J2604="Online Travel Agency",VLOOKUP(F2604,room_rates!$A$2:$G$8,3,FALSE)*15%,0)</f>
        <v>52.5</v>
      </c>
      <c r="T2604">
        <f t="shared" si="654"/>
        <v>4.375</v>
      </c>
      <c r="U2604">
        <f t="shared" si="655"/>
        <v>2283.75</v>
      </c>
      <c r="V2604">
        <f t="shared" si="656"/>
        <v>6</v>
      </c>
    </row>
    <row r="2605" spans="1:22" ht="14.25" customHeight="1" x14ac:dyDescent="0.35">
      <c r="A2605" s="1">
        <v>1003523</v>
      </c>
      <c r="B2605" s="3">
        <v>45775</v>
      </c>
      <c r="C2605" s="3">
        <v>45820</v>
      </c>
      <c r="D2605" s="3">
        <v>45827</v>
      </c>
      <c r="E2605" s="1" t="s">
        <v>13</v>
      </c>
      <c r="F2605" s="1">
        <v>6</v>
      </c>
      <c r="G2605" s="1" t="s">
        <v>25</v>
      </c>
      <c r="H2605" s="1">
        <v>0</v>
      </c>
      <c r="I2605" s="1">
        <f t="shared" si="650"/>
        <v>0</v>
      </c>
      <c r="J2605" s="1" t="s">
        <v>15</v>
      </c>
      <c r="K2605" s="1">
        <v>1</v>
      </c>
      <c r="L2605" s="1" t="s">
        <v>16</v>
      </c>
      <c r="M2605" s="1" t="b">
        <v>1</v>
      </c>
      <c r="N2605" s="2" t="s">
        <v>17</v>
      </c>
      <c r="O2605">
        <f t="shared" si="651"/>
        <v>45</v>
      </c>
      <c r="P2605">
        <f t="shared" si="652"/>
        <v>7</v>
      </c>
      <c r="Q2605">
        <f>IF(G2605="B",VLOOKUP(F2605,room_rates!$A$2:$G$8,3,FALSE),IF(G2605="P",VLOOKUP(F2605,room_rates!$A$2:$G$8,6,FALSE),IF(G2605="M",VLOOKUP(F2605,room_rates!$A$2:$G$8,7,FALSE),"")))</f>
        <v>437.5</v>
      </c>
      <c r="R2605">
        <f t="shared" si="653"/>
        <v>0</v>
      </c>
      <c r="S2605">
        <f>IF(J2605="Online Travel Agency",VLOOKUP(F2605,room_rates!$A$2:$G$8,3,FALSE)*15%,0)</f>
        <v>0</v>
      </c>
      <c r="T2605">
        <f t="shared" si="654"/>
        <v>4.375</v>
      </c>
      <c r="U2605">
        <f t="shared" si="655"/>
        <v>3031.875</v>
      </c>
      <c r="V2605">
        <f t="shared" si="656"/>
        <v>7</v>
      </c>
    </row>
    <row r="2606" spans="1:22" ht="14.25" customHeight="1" x14ac:dyDescent="0.35">
      <c r="A2606" s="1">
        <v>1004007</v>
      </c>
      <c r="B2606" s="3">
        <v>45805</v>
      </c>
      <c r="C2606" s="3">
        <v>45820</v>
      </c>
      <c r="D2606" s="3">
        <v>45825</v>
      </c>
      <c r="E2606" s="1" t="s">
        <v>18</v>
      </c>
      <c r="F2606" s="1">
        <v>2</v>
      </c>
      <c r="G2606" s="1" t="s">
        <v>25</v>
      </c>
      <c r="H2606" s="1">
        <v>0</v>
      </c>
      <c r="I2606" s="1">
        <f t="shared" si="650"/>
        <v>0</v>
      </c>
      <c r="J2606" s="1" t="s">
        <v>24</v>
      </c>
      <c r="K2606" s="1">
        <v>1</v>
      </c>
      <c r="L2606" s="1" t="s">
        <v>16</v>
      </c>
      <c r="M2606" s="1" t="b">
        <v>0</v>
      </c>
      <c r="N2606" s="2" t="s">
        <v>17</v>
      </c>
      <c r="O2606">
        <f t="shared" si="651"/>
        <v>15</v>
      </c>
      <c r="P2606">
        <f t="shared" si="652"/>
        <v>5</v>
      </c>
      <c r="Q2606">
        <f>IF(G2606="B",VLOOKUP(F2606,room_rates!$A$2:$G$8,3,FALSE),IF(G2606="P",VLOOKUP(F2606,room_rates!$A$2:$G$8,6,FALSE),IF(G2606="M",VLOOKUP(F2606,room_rates!$A$2:$G$8,7,FALSE),"")))</f>
        <v>175</v>
      </c>
      <c r="R2606">
        <f t="shared" si="653"/>
        <v>0</v>
      </c>
      <c r="S2606">
        <f>IF(J2606="Online Travel Agency",VLOOKUP(F2606,room_rates!$A$2:$G$8,3,FALSE)*15%,0)</f>
        <v>21</v>
      </c>
      <c r="T2606">
        <f t="shared" si="654"/>
        <v>0</v>
      </c>
      <c r="U2606">
        <f t="shared" si="655"/>
        <v>770</v>
      </c>
      <c r="V2606">
        <f t="shared" si="656"/>
        <v>5</v>
      </c>
    </row>
    <row r="2607" spans="1:22" ht="14.25" customHeight="1" x14ac:dyDescent="0.35">
      <c r="A2607" s="1">
        <v>1004108</v>
      </c>
      <c r="B2607" s="3">
        <v>45810</v>
      </c>
      <c r="C2607" s="3">
        <v>45820</v>
      </c>
      <c r="D2607" s="3">
        <v>45824</v>
      </c>
      <c r="E2607" s="1" t="s">
        <v>21</v>
      </c>
      <c r="F2607" s="1">
        <v>3</v>
      </c>
      <c r="G2607" s="1" t="s">
        <v>25</v>
      </c>
      <c r="H2607" s="1">
        <v>0</v>
      </c>
      <c r="I2607" s="1">
        <f t="shared" si="650"/>
        <v>0</v>
      </c>
      <c r="J2607" s="1" t="s">
        <v>24</v>
      </c>
      <c r="K2607" s="1">
        <v>1</v>
      </c>
      <c r="L2607" s="1" t="s">
        <v>19</v>
      </c>
      <c r="M2607" s="1" t="b">
        <v>0</v>
      </c>
      <c r="N2607" s="2" t="s">
        <v>17</v>
      </c>
      <c r="O2607">
        <f t="shared" si="651"/>
        <v>10</v>
      </c>
      <c r="P2607">
        <f t="shared" si="652"/>
        <v>4</v>
      </c>
      <c r="Q2607">
        <f>IF(G2607="B",VLOOKUP(F2607,room_rates!$A$2:$G$8,3,FALSE),IF(G2607="P",VLOOKUP(F2607,room_rates!$A$2:$G$8,6,FALSE),IF(G2607="M",VLOOKUP(F2607,room_rates!$A$2:$G$8,7,FALSE),"")))</f>
        <v>275</v>
      </c>
      <c r="R2607">
        <f t="shared" si="653"/>
        <v>0</v>
      </c>
      <c r="S2607">
        <f>IF(J2607="Online Travel Agency",VLOOKUP(F2607,room_rates!$A$2:$G$8,3,FALSE)*15%,0)</f>
        <v>33</v>
      </c>
      <c r="T2607">
        <f t="shared" si="654"/>
        <v>0</v>
      </c>
      <c r="U2607">
        <f t="shared" si="655"/>
        <v>968</v>
      </c>
      <c r="V2607">
        <f t="shared" si="656"/>
        <v>4</v>
      </c>
    </row>
    <row r="2608" spans="1:22" ht="14.25" customHeight="1" x14ac:dyDescent="0.35">
      <c r="A2608" s="1">
        <v>1004661</v>
      </c>
      <c r="B2608" s="3">
        <v>45820</v>
      </c>
      <c r="C2608" s="3">
        <v>45820</v>
      </c>
      <c r="D2608" s="3">
        <v>45825</v>
      </c>
      <c r="E2608" s="1" t="s">
        <v>21</v>
      </c>
      <c r="F2608" s="1">
        <v>4</v>
      </c>
      <c r="G2608" s="1" t="s">
        <v>25</v>
      </c>
      <c r="H2608" s="1">
        <v>0</v>
      </c>
      <c r="I2608" s="1">
        <f t="shared" si="650"/>
        <v>0</v>
      </c>
      <c r="J2608" s="1" t="s">
        <v>20</v>
      </c>
      <c r="K2608" s="1">
        <v>3</v>
      </c>
      <c r="L2608" s="1" t="s">
        <v>16</v>
      </c>
      <c r="M2608" s="1" t="b">
        <v>0</v>
      </c>
      <c r="N2608" s="2" t="s">
        <v>17</v>
      </c>
      <c r="O2608">
        <f t="shared" si="651"/>
        <v>0</v>
      </c>
      <c r="P2608">
        <f t="shared" si="652"/>
        <v>5</v>
      </c>
      <c r="Q2608">
        <f>IF(G2608="B",VLOOKUP(F2608,room_rates!$A$2:$G$8,3,FALSE),IF(G2608="P",VLOOKUP(F2608,room_rates!$A$2:$G$8,6,FALSE),IF(G2608="M",VLOOKUP(F2608,room_rates!$A$2:$G$8,7,FALSE),"")))</f>
        <v>287.5</v>
      </c>
      <c r="R2608">
        <f t="shared" si="653"/>
        <v>0</v>
      </c>
      <c r="S2608">
        <f>IF(J2608="Online Travel Agency",VLOOKUP(F2608,room_rates!$A$2:$G$8,3,FALSE)*15%,0)</f>
        <v>0</v>
      </c>
      <c r="T2608">
        <f t="shared" si="654"/>
        <v>0</v>
      </c>
      <c r="U2608">
        <f t="shared" si="655"/>
        <v>4312.5</v>
      </c>
      <c r="V2608">
        <f t="shared" si="656"/>
        <v>15</v>
      </c>
    </row>
    <row r="2609" spans="1:22" ht="14.25" customHeight="1" x14ac:dyDescent="0.35">
      <c r="A2609" s="1">
        <v>1004995</v>
      </c>
      <c r="B2609" s="3">
        <v>45807</v>
      </c>
      <c r="C2609" s="3">
        <v>45820</v>
      </c>
      <c r="D2609" s="3">
        <v>45823</v>
      </c>
      <c r="E2609" s="1" t="s">
        <v>18</v>
      </c>
      <c r="F2609" s="1">
        <v>1</v>
      </c>
      <c r="G2609" s="1" t="s">
        <v>25</v>
      </c>
      <c r="H2609" s="1">
        <v>0</v>
      </c>
      <c r="I2609" s="1">
        <f t="shared" si="650"/>
        <v>0</v>
      </c>
      <c r="J2609" s="1" t="s">
        <v>15</v>
      </c>
      <c r="K2609" s="1">
        <v>1</v>
      </c>
      <c r="L2609" s="1" t="s">
        <v>19</v>
      </c>
      <c r="M2609" s="1" t="b">
        <v>0</v>
      </c>
      <c r="N2609" s="2" t="s">
        <v>17</v>
      </c>
      <c r="O2609">
        <f t="shared" si="651"/>
        <v>13</v>
      </c>
      <c r="P2609">
        <f t="shared" si="652"/>
        <v>3</v>
      </c>
      <c r="Q2609">
        <f>IF(G2609="B",VLOOKUP(F2609,room_rates!$A$2:$G$8,3,FALSE),IF(G2609="P",VLOOKUP(F2609,room_rates!$A$2:$G$8,6,FALSE),IF(G2609="M",VLOOKUP(F2609,room_rates!$A$2:$G$8,7,FALSE),"")))</f>
        <v>150</v>
      </c>
      <c r="R2609">
        <f t="shared" si="653"/>
        <v>0</v>
      </c>
      <c r="S2609">
        <f>IF(J2609="Online Travel Agency",VLOOKUP(F2609,room_rates!$A$2:$G$8,3,FALSE)*15%,0)</f>
        <v>0</v>
      </c>
      <c r="T2609">
        <f t="shared" si="654"/>
        <v>0</v>
      </c>
      <c r="U2609">
        <f t="shared" si="655"/>
        <v>450</v>
      </c>
      <c r="V2609">
        <f t="shared" si="656"/>
        <v>3</v>
      </c>
    </row>
    <row r="2610" spans="1:22" ht="14.25" customHeight="1" x14ac:dyDescent="0.35">
      <c r="A2610" s="1">
        <v>1005075</v>
      </c>
      <c r="B2610" s="3">
        <v>45815</v>
      </c>
      <c r="C2610" s="3">
        <v>45820</v>
      </c>
      <c r="D2610" s="3">
        <v>45825</v>
      </c>
      <c r="E2610" s="1" t="s">
        <v>18</v>
      </c>
      <c r="F2610" s="1">
        <v>1</v>
      </c>
      <c r="G2610" s="1" t="s">
        <v>25</v>
      </c>
      <c r="H2610" s="1">
        <v>0</v>
      </c>
      <c r="I2610" s="1">
        <f t="shared" si="650"/>
        <v>0</v>
      </c>
      <c r="J2610" s="1" t="s">
        <v>15</v>
      </c>
      <c r="K2610" s="1">
        <v>1</v>
      </c>
      <c r="L2610" s="1" t="s">
        <v>16</v>
      </c>
      <c r="M2610" s="1" t="b">
        <v>1</v>
      </c>
      <c r="N2610" s="2" t="s">
        <v>17</v>
      </c>
      <c r="O2610">
        <f t="shared" si="651"/>
        <v>5</v>
      </c>
      <c r="P2610">
        <f t="shared" si="652"/>
        <v>5</v>
      </c>
      <c r="Q2610">
        <f>IF(G2610="B",VLOOKUP(F2610,room_rates!$A$2:$G$8,3,FALSE),IF(G2610="P",VLOOKUP(F2610,room_rates!$A$2:$G$8,6,FALSE),IF(G2610="M",VLOOKUP(F2610,room_rates!$A$2:$G$8,7,FALSE),"")))</f>
        <v>150</v>
      </c>
      <c r="R2610">
        <f t="shared" si="653"/>
        <v>0</v>
      </c>
      <c r="S2610">
        <f>IF(J2610="Online Travel Agency",VLOOKUP(F2610,room_rates!$A$2:$G$8,3,FALSE)*15%,0)</f>
        <v>0</v>
      </c>
      <c r="T2610">
        <f t="shared" si="654"/>
        <v>1.5</v>
      </c>
      <c r="U2610">
        <f t="shared" si="655"/>
        <v>742.5</v>
      </c>
      <c r="V2610">
        <f t="shared" si="656"/>
        <v>5</v>
      </c>
    </row>
    <row r="2611" spans="1:22" ht="14.25" customHeight="1" x14ac:dyDescent="0.35">
      <c r="A2611" s="1">
        <v>1005189</v>
      </c>
      <c r="B2611" s="3">
        <v>45792</v>
      </c>
      <c r="C2611" s="3">
        <v>45820</v>
      </c>
      <c r="D2611" s="3">
        <v>45827</v>
      </c>
      <c r="E2611" s="1" t="s">
        <v>21</v>
      </c>
      <c r="F2611" s="1">
        <v>3</v>
      </c>
      <c r="G2611" s="1" t="s">
        <v>25</v>
      </c>
      <c r="H2611" s="1">
        <v>0</v>
      </c>
      <c r="I2611" s="1">
        <f t="shared" si="650"/>
        <v>0</v>
      </c>
      <c r="J2611" s="1" t="s">
        <v>15</v>
      </c>
      <c r="K2611" s="1">
        <v>1</v>
      </c>
      <c r="L2611" s="1" t="s">
        <v>16</v>
      </c>
      <c r="M2611" s="1" t="b">
        <v>0</v>
      </c>
      <c r="N2611" s="2" t="s">
        <v>17</v>
      </c>
      <c r="O2611">
        <f t="shared" si="651"/>
        <v>28</v>
      </c>
      <c r="P2611">
        <f t="shared" si="652"/>
        <v>7</v>
      </c>
      <c r="Q2611">
        <f>IF(G2611="B",VLOOKUP(F2611,room_rates!$A$2:$G$8,3,FALSE),IF(G2611="P",VLOOKUP(F2611,room_rates!$A$2:$G$8,6,FALSE),IF(G2611="M",VLOOKUP(F2611,room_rates!$A$2:$G$8,7,FALSE),"")))</f>
        <v>275</v>
      </c>
      <c r="R2611">
        <f t="shared" si="653"/>
        <v>0</v>
      </c>
      <c r="S2611">
        <f>IF(J2611="Online Travel Agency",VLOOKUP(F2611,room_rates!$A$2:$G$8,3,FALSE)*15%,0)</f>
        <v>0</v>
      </c>
      <c r="T2611">
        <f t="shared" si="654"/>
        <v>0</v>
      </c>
      <c r="U2611">
        <f t="shared" si="655"/>
        <v>1925</v>
      </c>
      <c r="V2611">
        <f t="shared" si="656"/>
        <v>7</v>
      </c>
    </row>
    <row r="2612" spans="1:22" ht="14.25" customHeight="1" x14ac:dyDescent="0.35">
      <c r="A2612" s="1">
        <v>1005250</v>
      </c>
      <c r="B2612" s="3">
        <v>45813</v>
      </c>
      <c r="C2612" s="3">
        <v>45820</v>
      </c>
      <c r="D2612" s="3">
        <v>45822</v>
      </c>
      <c r="E2612" s="1" t="s">
        <v>18</v>
      </c>
      <c r="F2612" s="1">
        <v>1</v>
      </c>
      <c r="G2612" s="1" t="s">
        <v>25</v>
      </c>
      <c r="H2612" s="1">
        <v>0</v>
      </c>
      <c r="I2612" s="1">
        <f t="shared" si="650"/>
        <v>0</v>
      </c>
      <c r="J2612" s="1" t="s">
        <v>24</v>
      </c>
      <c r="K2612" s="1">
        <v>3</v>
      </c>
      <c r="L2612" s="1" t="s">
        <v>16</v>
      </c>
      <c r="M2612" s="1" t="b">
        <v>0</v>
      </c>
      <c r="N2612" s="2" t="s">
        <v>17</v>
      </c>
      <c r="O2612">
        <f t="shared" si="651"/>
        <v>7</v>
      </c>
      <c r="P2612">
        <f t="shared" si="652"/>
        <v>2</v>
      </c>
      <c r="Q2612">
        <f>IF(G2612="B",VLOOKUP(F2612,room_rates!$A$2:$G$8,3,FALSE),IF(G2612="P",VLOOKUP(F2612,room_rates!$A$2:$G$8,6,FALSE),IF(G2612="M",VLOOKUP(F2612,room_rates!$A$2:$G$8,7,FALSE),"")))</f>
        <v>150</v>
      </c>
      <c r="R2612">
        <f t="shared" si="653"/>
        <v>0</v>
      </c>
      <c r="S2612">
        <f>IF(J2612="Online Travel Agency",VLOOKUP(F2612,room_rates!$A$2:$G$8,3,FALSE)*15%,0)</f>
        <v>18</v>
      </c>
      <c r="T2612">
        <f t="shared" si="654"/>
        <v>0</v>
      </c>
      <c r="U2612">
        <f t="shared" si="655"/>
        <v>792</v>
      </c>
      <c r="V2612">
        <f t="shared" si="656"/>
        <v>6</v>
      </c>
    </row>
    <row r="2613" spans="1:22" ht="14.25" customHeight="1" x14ac:dyDescent="0.35">
      <c r="A2613" s="1">
        <v>1005464</v>
      </c>
      <c r="B2613" s="3">
        <v>45776</v>
      </c>
      <c r="C2613" s="3">
        <v>45820</v>
      </c>
      <c r="D2613" s="3">
        <v>45825</v>
      </c>
      <c r="E2613" s="1" t="s">
        <v>18</v>
      </c>
      <c r="F2613" s="1">
        <v>1</v>
      </c>
      <c r="G2613" s="1" t="s">
        <v>25</v>
      </c>
      <c r="H2613" s="1">
        <v>0</v>
      </c>
      <c r="I2613" s="1">
        <f t="shared" si="650"/>
        <v>0</v>
      </c>
      <c r="J2613" s="1" t="s">
        <v>15</v>
      </c>
      <c r="K2613" s="1">
        <v>1</v>
      </c>
      <c r="L2613" s="1" t="s">
        <v>16</v>
      </c>
      <c r="M2613" s="1" t="b">
        <v>0</v>
      </c>
      <c r="N2613" s="2" t="s">
        <v>17</v>
      </c>
      <c r="O2613">
        <f t="shared" si="651"/>
        <v>44</v>
      </c>
      <c r="P2613">
        <f t="shared" si="652"/>
        <v>5</v>
      </c>
      <c r="Q2613">
        <f>IF(G2613="B",VLOOKUP(F2613,room_rates!$A$2:$G$8,3,FALSE),IF(G2613="P",VLOOKUP(F2613,room_rates!$A$2:$G$8,6,FALSE),IF(G2613="M",VLOOKUP(F2613,room_rates!$A$2:$G$8,7,FALSE),"")))</f>
        <v>150</v>
      </c>
      <c r="R2613">
        <f t="shared" si="653"/>
        <v>0</v>
      </c>
      <c r="S2613">
        <f>IF(J2613="Online Travel Agency",VLOOKUP(F2613,room_rates!$A$2:$G$8,3,FALSE)*15%,0)</f>
        <v>0</v>
      </c>
      <c r="T2613">
        <f t="shared" si="654"/>
        <v>0</v>
      </c>
      <c r="U2613">
        <f t="shared" si="655"/>
        <v>750</v>
      </c>
      <c r="V2613">
        <f t="shared" si="656"/>
        <v>5</v>
      </c>
    </row>
    <row r="2614" spans="1:22" ht="14.25" customHeight="1" x14ac:dyDescent="0.35">
      <c r="A2614" s="1">
        <v>1005862</v>
      </c>
      <c r="B2614" s="3">
        <v>45820</v>
      </c>
      <c r="C2614" s="3">
        <v>45820</v>
      </c>
      <c r="D2614" s="3">
        <v>45827</v>
      </c>
      <c r="E2614" s="1" t="s">
        <v>18</v>
      </c>
      <c r="F2614" s="1">
        <v>1</v>
      </c>
      <c r="G2614" s="1" t="s">
        <v>25</v>
      </c>
      <c r="H2614" s="1">
        <v>0</v>
      </c>
      <c r="I2614" s="1">
        <f t="shared" si="650"/>
        <v>0</v>
      </c>
      <c r="J2614" s="1" t="s">
        <v>20</v>
      </c>
      <c r="K2614" s="1">
        <v>2</v>
      </c>
      <c r="L2614" s="1" t="s">
        <v>16</v>
      </c>
      <c r="M2614" s="1" t="b">
        <v>0</v>
      </c>
      <c r="N2614" s="2" t="s">
        <v>17</v>
      </c>
      <c r="O2614">
        <f t="shared" si="651"/>
        <v>0</v>
      </c>
      <c r="P2614">
        <f t="shared" si="652"/>
        <v>7</v>
      </c>
      <c r="Q2614">
        <f>IF(G2614="B",VLOOKUP(F2614,room_rates!$A$2:$G$8,3,FALSE),IF(G2614="P",VLOOKUP(F2614,room_rates!$A$2:$G$8,6,FALSE),IF(G2614="M",VLOOKUP(F2614,room_rates!$A$2:$G$8,7,FALSE),"")))</f>
        <v>150</v>
      </c>
      <c r="R2614">
        <f t="shared" si="653"/>
        <v>0</v>
      </c>
      <c r="S2614">
        <f>IF(J2614="Online Travel Agency",VLOOKUP(F2614,room_rates!$A$2:$G$8,3,FALSE)*15%,0)</f>
        <v>0</v>
      </c>
      <c r="T2614">
        <f t="shared" si="654"/>
        <v>0</v>
      </c>
      <c r="U2614">
        <f t="shared" si="655"/>
        <v>2100</v>
      </c>
      <c r="V2614">
        <f t="shared" si="656"/>
        <v>14</v>
      </c>
    </row>
    <row r="2615" spans="1:22" ht="14.25" customHeight="1" x14ac:dyDescent="0.35">
      <c r="A2615" s="1">
        <v>1005901</v>
      </c>
      <c r="B2615" s="3">
        <v>45813</v>
      </c>
      <c r="C2615" s="3">
        <v>45820</v>
      </c>
      <c r="D2615" s="3">
        <v>45825</v>
      </c>
      <c r="E2615" s="1" t="s">
        <v>18</v>
      </c>
      <c r="F2615" s="1">
        <v>1</v>
      </c>
      <c r="G2615" s="1" t="s">
        <v>25</v>
      </c>
      <c r="H2615" s="1">
        <v>0</v>
      </c>
      <c r="I2615" s="1">
        <f t="shared" si="650"/>
        <v>0</v>
      </c>
      <c r="J2615" s="1" t="s">
        <v>24</v>
      </c>
      <c r="K2615" s="1">
        <v>1</v>
      </c>
      <c r="L2615" s="1" t="s">
        <v>19</v>
      </c>
      <c r="M2615" s="1" t="b">
        <v>0</v>
      </c>
      <c r="N2615" s="2" t="s">
        <v>17</v>
      </c>
      <c r="O2615">
        <f t="shared" si="651"/>
        <v>7</v>
      </c>
      <c r="P2615">
        <f t="shared" si="652"/>
        <v>5</v>
      </c>
      <c r="Q2615">
        <f>IF(G2615="B",VLOOKUP(F2615,room_rates!$A$2:$G$8,3,FALSE),IF(G2615="P",VLOOKUP(F2615,room_rates!$A$2:$G$8,6,FALSE),IF(G2615="M",VLOOKUP(F2615,room_rates!$A$2:$G$8,7,FALSE),"")))</f>
        <v>150</v>
      </c>
      <c r="R2615">
        <f t="shared" si="653"/>
        <v>0</v>
      </c>
      <c r="S2615">
        <f>IF(J2615="Online Travel Agency",VLOOKUP(F2615,room_rates!$A$2:$G$8,3,FALSE)*15%,0)</f>
        <v>18</v>
      </c>
      <c r="T2615">
        <f t="shared" si="654"/>
        <v>0</v>
      </c>
      <c r="U2615">
        <f t="shared" si="655"/>
        <v>660</v>
      </c>
      <c r="V2615">
        <f t="shared" si="656"/>
        <v>5</v>
      </c>
    </row>
    <row r="2616" spans="1:22" ht="14.25" customHeight="1" x14ac:dyDescent="0.35">
      <c r="A2616" s="1">
        <v>1005908</v>
      </c>
      <c r="B2616" s="3">
        <v>45820</v>
      </c>
      <c r="C2616" s="3">
        <v>45820</v>
      </c>
      <c r="D2616" s="3">
        <v>45826</v>
      </c>
      <c r="E2616" s="1" t="s">
        <v>18</v>
      </c>
      <c r="F2616" s="1">
        <v>1</v>
      </c>
      <c r="G2616" s="1" t="s">
        <v>25</v>
      </c>
      <c r="H2616" s="1">
        <v>0</v>
      </c>
      <c r="I2616" s="1">
        <f t="shared" si="650"/>
        <v>0</v>
      </c>
      <c r="J2616" s="1" t="s">
        <v>20</v>
      </c>
      <c r="K2616" s="1">
        <v>1</v>
      </c>
      <c r="L2616" s="1" t="s">
        <v>16</v>
      </c>
      <c r="M2616" s="1" t="b">
        <v>1</v>
      </c>
      <c r="N2616" s="2" t="s">
        <v>17</v>
      </c>
      <c r="O2616">
        <f t="shared" si="651"/>
        <v>0</v>
      </c>
      <c r="P2616">
        <f t="shared" si="652"/>
        <v>6</v>
      </c>
      <c r="Q2616">
        <f>IF(G2616="B",VLOOKUP(F2616,room_rates!$A$2:$G$8,3,FALSE),IF(G2616="P",VLOOKUP(F2616,room_rates!$A$2:$G$8,6,FALSE),IF(G2616="M",VLOOKUP(F2616,room_rates!$A$2:$G$8,7,FALSE),"")))</f>
        <v>150</v>
      </c>
      <c r="R2616">
        <f t="shared" si="653"/>
        <v>0</v>
      </c>
      <c r="S2616">
        <f>IF(J2616="Online Travel Agency",VLOOKUP(F2616,room_rates!$A$2:$G$8,3,FALSE)*15%,0)</f>
        <v>0</v>
      </c>
      <c r="T2616">
        <f t="shared" si="654"/>
        <v>1.5</v>
      </c>
      <c r="U2616">
        <f t="shared" si="655"/>
        <v>891</v>
      </c>
      <c r="V2616">
        <f t="shared" si="656"/>
        <v>6</v>
      </c>
    </row>
    <row r="2617" spans="1:22" ht="14.25" customHeight="1" x14ac:dyDescent="0.35">
      <c r="A2617" s="1">
        <v>1002287</v>
      </c>
      <c r="B2617" s="3">
        <v>45809</v>
      </c>
      <c r="C2617" s="3">
        <v>45821</v>
      </c>
      <c r="D2617" s="3">
        <v>45828</v>
      </c>
      <c r="E2617" s="1" t="s">
        <v>21</v>
      </c>
      <c r="F2617" s="1">
        <v>3</v>
      </c>
      <c r="G2617" s="1" t="s">
        <v>25</v>
      </c>
      <c r="H2617" s="1">
        <v>0</v>
      </c>
      <c r="I2617" s="1">
        <f t="shared" si="650"/>
        <v>0</v>
      </c>
      <c r="J2617" s="1" t="s">
        <v>24</v>
      </c>
      <c r="K2617" s="1">
        <v>2</v>
      </c>
      <c r="L2617" s="1" t="s">
        <v>19</v>
      </c>
      <c r="M2617" s="1" t="b">
        <v>0</v>
      </c>
      <c r="N2617" s="2" t="s">
        <v>17</v>
      </c>
      <c r="O2617">
        <f t="shared" si="651"/>
        <v>12</v>
      </c>
      <c r="P2617">
        <f t="shared" si="652"/>
        <v>7</v>
      </c>
      <c r="Q2617">
        <f>IF(G2617="B",VLOOKUP(F2617,room_rates!$A$2:$G$8,3,FALSE),IF(G2617="P",VLOOKUP(F2617,room_rates!$A$2:$G$8,6,FALSE),IF(G2617="M",VLOOKUP(F2617,room_rates!$A$2:$G$8,7,FALSE),"")))</f>
        <v>275</v>
      </c>
      <c r="R2617">
        <f t="shared" si="653"/>
        <v>0</v>
      </c>
      <c r="S2617">
        <f>IF(J2617="Online Travel Agency",VLOOKUP(F2617,room_rates!$A$2:$G$8,3,FALSE)*15%,0)</f>
        <v>33</v>
      </c>
      <c r="T2617">
        <f t="shared" si="654"/>
        <v>0</v>
      </c>
      <c r="U2617">
        <f t="shared" si="655"/>
        <v>3388</v>
      </c>
      <c r="V2617">
        <f t="shared" si="656"/>
        <v>14</v>
      </c>
    </row>
    <row r="2618" spans="1:22" ht="14.25" customHeight="1" x14ac:dyDescent="0.35">
      <c r="A2618" s="1">
        <v>1002442</v>
      </c>
      <c r="B2618" s="3">
        <v>45821</v>
      </c>
      <c r="C2618" s="3">
        <v>45821</v>
      </c>
      <c r="D2618" s="3">
        <v>45824</v>
      </c>
      <c r="E2618" s="1" t="s">
        <v>18</v>
      </c>
      <c r="F2618" s="1">
        <v>2</v>
      </c>
      <c r="G2618" s="1" t="s">
        <v>25</v>
      </c>
      <c r="H2618" s="1">
        <v>0</v>
      </c>
      <c r="I2618" s="1">
        <f t="shared" si="650"/>
        <v>0</v>
      </c>
      <c r="J2618" s="1" t="s">
        <v>20</v>
      </c>
      <c r="K2618" s="1">
        <v>3</v>
      </c>
      <c r="L2618" s="1" t="s">
        <v>16</v>
      </c>
      <c r="M2618" s="1" t="b">
        <v>0</v>
      </c>
      <c r="N2618" s="2" t="s">
        <v>17</v>
      </c>
      <c r="O2618">
        <f t="shared" si="651"/>
        <v>0</v>
      </c>
      <c r="P2618">
        <f t="shared" si="652"/>
        <v>3</v>
      </c>
      <c r="Q2618">
        <f>IF(G2618="B",VLOOKUP(F2618,room_rates!$A$2:$G$8,3,FALSE),IF(G2618="P",VLOOKUP(F2618,room_rates!$A$2:$G$8,6,FALSE),IF(G2618="M",VLOOKUP(F2618,room_rates!$A$2:$G$8,7,FALSE),"")))</f>
        <v>175</v>
      </c>
      <c r="R2618">
        <f t="shared" si="653"/>
        <v>0</v>
      </c>
      <c r="S2618">
        <f>IF(J2618="Online Travel Agency",VLOOKUP(F2618,room_rates!$A$2:$G$8,3,FALSE)*15%,0)</f>
        <v>0</v>
      </c>
      <c r="T2618">
        <f t="shared" si="654"/>
        <v>0</v>
      </c>
      <c r="U2618">
        <f t="shared" si="655"/>
        <v>1575</v>
      </c>
      <c r="V2618">
        <f t="shared" si="656"/>
        <v>9</v>
      </c>
    </row>
    <row r="2619" spans="1:22" ht="14.25" customHeight="1" x14ac:dyDescent="0.35">
      <c r="A2619" s="1">
        <v>1002554</v>
      </c>
      <c r="B2619" s="3">
        <v>45814</v>
      </c>
      <c r="C2619" s="3">
        <v>45821</v>
      </c>
      <c r="D2619" s="3">
        <v>45822</v>
      </c>
      <c r="E2619" s="1" t="s">
        <v>13</v>
      </c>
      <c r="F2619" s="1">
        <v>6</v>
      </c>
      <c r="G2619" s="1" t="s">
        <v>25</v>
      </c>
      <c r="H2619" s="1">
        <v>0</v>
      </c>
      <c r="I2619" s="1">
        <f t="shared" si="650"/>
        <v>0</v>
      </c>
      <c r="J2619" s="1" t="s">
        <v>24</v>
      </c>
      <c r="K2619" s="1">
        <v>1</v>
      </c>
      <c r="L2619" s="1" t="s">
        <v>16</v>
      </c>
      <c r="M2619" s="1" t="b">
        <v>1</v>
      </c>
      <c r="N2619" s="2" t="s">
        <v>17</v>
      </c>
      <c r="O2619">
        <f t="shared" si="651"/>
        <v>7</v>
      </c>
      <c r="P2619">
        <f t="shared" si="652"/>
        <v>1</v>
      </c>
      <c r="Q2619">
        <f>IF(G2619="B",VLOOKUP(F2619,room_rates!$A$2:$G$8,3,FALSE),IF(G2619="P",VLOOKUP(F2619,room_rates!$A$2:$G$8,6,FALSE),IF(G2619="M",VLOOKUP(F2619,room_rates!$A$2:$G$8,7,FALSE),"")))</f>
        <v>437.5</v>
      </c>
      <c r="R2619">
        <f t="shared" si="653"/>
        <v>0</v>
      </c>
      <c r="S2619">
        <f>IF(J2619="Online Travel Agency",VLOOKUP(F2619,room_rates!$A$2:$G$8,3,FALSE)*15%,0)</f>
        <v>52.5</v>
      </c>
      <c r="T2619">
        <f t="shared" si="654"/>
        <v>4.375</v>
      </c>
      <c r="U2619">
        <f t="shared" si="655"/>
        <v>380.625</v>
      </c>
      <c r="V2619">
        <f t="shared" si="656"/>
        <v>1</v>
      </c>
    </row>
    <row r="2620" spans="1:22" ht="14.25" customHeight="1" x14ac:dyDescent="0.35">
      <c r="A2620" s="1">
        <v>1002764</v>
      </c>
      <c r="B2620" s="3">
        <v>45808</v>
      </c>
      <c r="C2620" s="3">
        <v>45821</v>
      </c>
      <c r="D2620" s="3">
        <v>45827</v>
      </c>
      <c r="E2620" s="1" t="s">
        <v>13</v>
      </c>
      <c r="F2620" s="1">
        <v>6</v>
      </c>
      <c r="G2620" s="1" t="s">
        <v>25</v>
      </c>
      <c r="H2620" s="1">
        <v>0</v>
      </c>
      <c r="I2620" s="1">
        <f t="shared" si="650"/>
        <v>0</v>
      </c>
      <c r="J2620" s="1" t="s">
        <v>24</v>
      </c>
      <c r="K2620" s="1">
        <v>1</v>
      </c>
      <c r="L2620" s="1" t="s">
        <v>16</v>
      </c>
      <c r="M2620" s="1" t="b">
        <v>0</v>
      </c>
      <c r="N2620" s="2" t="s">
        <v>17</v>
      </c>
      <c r="O2620">
        <f t="shared" si="651"/>
        <v>13</v>
      </c>
      <c r="P2620">
        <f t="shared" si="652"/>
        <v>6</v>
      </c>
      <c r="Q2620">
        <f>IF(G2620="B",VLOOKUP(F2620,room_rates!$A$2:$G$8,3,FALSE),IF(G2620="P",VLOOKUP(F2620,room_rates!$A$2:$G$8,6,FALSE),IF(G2620="M",VLOOKUP(F2620,room_rates!$A$2:$G$8,7,FALSE),"")))</f>
        <v>437.5</v>
      </c>
      <c r="R2620">
        <f t="shared" si="653"/>
        <v>0</v>
      </c>
      <c r="S2620">
        <f>IF(J2620="Online Travel Agency",VLOOKUP(F2620,room_rates!$A$2:$G$8,3,FALSE)*15%,0)</f>
        <v>52.5</v>
      </c>
      <c r="T2620">
        <f t="shared" si="654"/>
        <v>0</v>
      </c>
      <c r="U2620">
        <f t="shared" si="655"/>
        <v>2310</v>
      </c>
      <c r="V2620">
        <f t="shared" si="656"/>
        <v>6</v>
      </c>
    </row>
    <row r="2621" spans="1:22" ht="14.25" customHeight="1" x14ac:dyDescent="0.35">
      <c r="A2621" s="1">
        <v>1002828</v>
      </c>
      <c r="B2621" s="3">
        <v>45801</v>
      </c>
      <c r="C2621" s="3">
        <v>45821</v>
      </c>
      <c r="D2621" s="3">
        <v>45826</v>
      </c>
      <c r="E2621" s="1" t="s">
        <v>18</v>
      </c>
      <c r="F2621" s="1">
        <v>1</v>
      </c>
      <c r="G2621" s="1" t="s">
        <v>25</v>
      </c>
      <c r="H2621" s="1">
        <v>0</v>
      </c>
      <c r="I2621" s="1">
        <f t="shared" si="650"/>
        <v>0</v>
      </c>
      <c r="J2621" s="1" t="s">
        <v>15</v>
      </c>
      <c r="K2621" s="1">
        <v>2</v>
      </c>
      <c r="L2621" s="1" t="s">
        <v>16</v>
      </c>
      <c r="M2621" s="1" t="b">
        <v>0</v>
      </c>
      <c r="N2621" s="2" t="s">
        <v>17</v>
      </c>
      <c r="O2621">
        <f t="shared" si="651"/>
        <v>20</v>
      </c>
      <c r="P2621">
        <f t="shared" si="652"/>
        <v>5</v>
      </c>
      <c r="Q2621">
        <f>IF(G2621="B",VLOOKUP(F2621,room_rates!$A$2:$G$8,3,FALSE),IF(G2621="P",VLOOKUP(F2621,room_rates!$A$2:$G$8,6,FALSE),IF(G2621="M",VLOOKUP(F2621,room_rates!$A$2:$G$8,7,FALSE),"")))</f>
        <v>150</v>
      </c>
      <c r="R2621">
        <f t="shared" si="653"/>
        <v>0</v>
      </c>
      <c r="S2621">
        <f>IF(J2621="Online Travel Agency",VLOOKUP(F2621,room_rates!$A$2:$G$8,3,FALSE)*15%,0)</f>
        <v>0</v>
      </c>
      <c r="T2621">
        <f t="shared" si="654"/>
        <v>0</v>
      </c>
      <c r="U2621">
        <f t="shared" si="655"/>
        <v>1500</v>
      </c>
      <c r="V2621">
        <f t="shared" si="656"/>
        <v>10</v>
      </c>
    </row>
    <row r="2622" spans="1:22" ht="14.25" customHeight="1" x14ac:dyDescent="0.35">
      <c r="A2622" s="1">
        <v>1002921</v>
      </c>
      <c r="B2622" s="3">
        <v>45821</v>
      </c>
      <c r="C2622" s="3">
        <v>45821</v>
      </c>
      <c r="D2622" s="3">
        <v>45822</v>
      </c>
      <c r="E2622" s="1" t="s">
        <v>21</v>
      </c>
      <c r="F2622" s="1">
        <v>3</v>
      </c>
      <c r="G2622" s="1" t="s">
        <v>25</v>
      </c>
      <c r="H2622" s="1">
        <v>0</v>
      </c>
      <c r="I2622" s="1">
        <f t="shared" si="650"/>
        <v>0</v>
      </c>
      <c r="J2622" s="1" t="s">
        <v>20</v>
      </c>
      <c r="K2622" s="1">
        <v>2</v>
      </c>
      <c r="L2622" s="1" t="s">
        <v>16</v>
      </c>
      <c r="M2622" s="1" t="b">
        <v>0</v>
      </c>
      <c r="N2622" s="2" t="s">
        <v>17</v>
      </c>
      <c r="O2622">
        <f t="shared" si="651"/>
        <v>0</v>
      </c>
      <c r="P2622">
        <f t="shared" si="652"/>
        <v>1</v>
      </c>
      <c r="Q2622">
        <f>IF(G2622="B",VLOOKUP(F2622,room_rates!$A$2:$G$8,3,FALSE),IF(G2622="P",VLOOKUP(F2622,room_rates!$A$2:$G$8,6,FALSE),IF(G2622="M",VLOOKUP(F2622,room_rates!$A$2:$G$8,7,FALSE),"")))</f>
        <v>275</v>
      </c>
      <c r="R2622">
        <f t="shared" si="653"/>
        <v>0</v>
      </c>
      <c r="S2622">
        <f>IF(J2622="Online Travel Agency",VLOOKUP(F2622,room_rates!$A$2:$G$8,3,FALSE)*15%,0)</f>
        <v>0</v>
      </c>
      <c r="T2622">
        <f t="shared" si="654"/>
        <v>0</v>
      </c>
      <c r="U2622">
        <f t="shared" si="655"/>
        <v>550</v>
      </c>
      <c r="V2622">
        <f t="shared" si="656"/>
        <v>2</v>
      </c>
    </row>
    <row r="2623" spans="1:22" ht="14.25" customHeight="1" x14ac:dyDescent="0.35">
      <c r="A2623" s="1">
        <v>1003100</v>
      </c>
      <c r="B2623" s="3">
        <v>45821</v>
      </c>
      <c r="C2623" s="3">
        <v>45821</v>
      </c>
      <c r="D2623" s="3">
        <v>45826</v>
      </c>
      <c r="E2623" s="1" t="s">
        <v>13</v>
      </c>
      <c r="F2623" s="1">
        <v>6</v>
      </c>
      <c r="G2623" s="1" t="s">
        <v>25</v>
      </c>
      <c r="H2623" s="1">
        <v>0</v>
      </c>
      <c r="I2623" s="1">
        <f t="shared" si="650"/>
        <v>0</v>
      </c>
      <c r="J2623" s="1" t="s">
        <v>20</v>
      </c>
      <c r="K2623" s="1">
        <v>3</v>
      </c>
      <c r="L2623" s="1" t="s">
        <v>16</v>
      </c>
      <c r="M2623" s="1" t="b">
        <v>0</v>
      </c>
      <c r="N2623" s="2" t="s">
        <v>17</v>
      </c>
      <c r="O2623">
        <f t="shared" si="651"/>
        <v>0</v>
      </c>
      <c r="P2623">
        <f t="shared" si="652"/>
        <v>5</v>
      </c>
      <c r="Q2623">
        <f>IF(G2623="B",VLOOKUP(F2623,room_rates!$A$2:$G$8,3,FALSE),IF(G2623="P",VLOOKUP(F2623,room_rates!$A$2:$G$8,6,FALSE),IF(G2623="M",VLOOKUP(F2623,room_rates!$A$2:$G$8,7,FALSE),"")))</f>
        <v>437.5</v>
      </c>
      <c r="R2623">
        <f t="shared" si="653"/>
        <v>0</v>
      </c>
      <c r="S2623">
        <f>IF(J2623="Online Travel Agency",VLOOKUP(F2623,room_rates!$A$2:$G$8,3,FALSE)*15%,0)</f>
        <v>0</v>
      </c>
      <c r="T2623">
        <f t="shared" si="654"/>
        <v>0</v>
      </c>
      <c r="U2623">
        <f t="shared" si="655"/>
        <v>6562.5</v>
      </c>
      <c r="V2623">
        <f t="shared" si="656"/>
        <v>15</v>
      </c>
    </row>
    <row r="2624" spans="1:22" ht="14.25" customHeight="1" x14ac:dyDescent="0.35">
      <c r="A2624" s="1">
        <v>1003157</v>
      </c>
      <c r="B2624" s="3">
        <v>45816</v>
      </c>
      <c r="C2624" s="3">
        <v>45821</v>
      </c>
      <c r="D2624" s="3">
        <v>45823</v>
      </c>
      <c r="E2624" s="1" t="s">
        <v>18</v>
      </c>
      <c r="F2624" s="1">
        <v>2</v>
      </c>
      <c r="G2624" s="1" t="s">
        <v>25</v>
      </c>
      <c r="H2624" s="1">
        <v>0</v>
      </c>
      <c r="I2624" s="1">
        <f t="shared" si="650"/>
        <v>0</v>
      </c>
      <c r="J2624" s="1" t="s">
        <v>24</v>
      </c>
      <c r="K2624" s="1">
        <v>1</v>
      </c>
      <c r="L2624" s="1" t="s">
        <v>19</v>
      </c>
      <c r="M2624" s="1" t="b">
        <v>0</v>
      </c>
      <c r="N2624" s="2" t="s">
        <v>17</v>
      </c>
      <c r="O2624">
        <f t="shared" si="651"/>
        <v>5</v>
      </c>
      <c r="P2624">
        <f t="shared" si="652"/>
        <v>2</v>
      </c>
      <c r="Q2624">
        <f>IF(G2624="B",VLOOKUP(F2624,room_rates!$A$2:$G$8,3,FALSE),IF(G2624="P",VLOOKUP(F2624,room_rates!$A$2:$G$8,6,FALSE),IF(G2624="M",VLOOKUP(F2624,room_rates!$A$2:$G$8,7,FALSE),"")))</f>
        <v>175</v>
      </c>
      <c r="R2624">
        <f t="shared" si="653"/>
        <v>0</v>
      </c>
      <c r="S2624">
        <f>IF(J2624="Online Travel Agency",VLOOKUP(F2624,room_rates!$A$2:$G$8,3,FALSE)*15%,0)</f>
        <v>21</v>
      </c>
      <c r="T2624">
        <f t="shared" si="654"/>
        <v>0</v>
      </c>
      <c r="U2624">
        <f t="shared" si="655"/>
        <v>308</v>
      </c>
      <c r="V2624">
        <f t="shared" si="656"/>
        <v>2</v>
      </c>
    </row>
    <row r="2625" spans="1:22" ht="14.25" customHeight="1" x14ac:dyDescent="0.35">
      <c r="A2625" s="1">
        <v>1003369</v>
      </c>
      <c r="B2625" s="3">
        <v>45805</v>
      </c>
      <c r="C2625" s="3">
        <v>45821</v>
      </c>
      <c r="D2625" s="3">
        <v>45827</v>
      </c>
      <c r="E2625" s="1" t="s">
        <v>13</v>
      </c>
      <c r="F2625" s="1">
        <v>6</v>
      </c>
      <c r="G2625" s="1" t="s">
        <v>25</v>
      </c>
      <c r="H2625" s="1">
        <v>0</v>
      </c>
      <c r="I2625" s="1">
        <f t="shared" si="650"/>
        <v>0</v>
      </c>
      <c r="J2625" s="1" t="s">
        <v>24</v>
      </c>
      <c r="K2625" s="1">
        <v>3</v>
      </c>
      <c r="L2625" s="1" t="s">
        <v>19</v>
      </c>
      <c r="M2625" s="1" t="b">
        <v>1</v>
      </c>
      <c r="N2625" s="2" t="s">
        <v>17</v>
      </c>
      <c r="O2625">
        <f t="shared" si="651"/>
        <v>16</v>
      </c>
      <c r="P2625">
        <f t="shared" si="652"/>
        <v>6</v>
      </c>
      <c r="Q2625">
        <f>IF(G2625="B",VLOOKUP(F2625,room_rates!$A$2:$G$8,3,FALSE),IF(G2625="P",VLOOKUP(F2625,room_rates!$A$2:$G$8,6,FALSE),IF(G2625="M",VLOOKUP(F2625,room_rates!$A$2:$G$8,7,FALSE),"")))</f>
        <v>437.5</v>
      </c>
      <c r="R2625">
        <f t="shared" si="653"/>
        <v>0</v>
      </c>
      <c r="S2625">
        <f>IF(J2625="Online Travel Agency",VLOOKUP(F2625,room_rates!$A$2:$G$8,3,FALSE)*15%,0)</f>
        <v>52.5</v>
      </c>
      <c r="T2625">
        <f t="shared" si="654"/>
        <v>4.375</v>
      </c>
      <c r="U2625">
        <f t="shared" si="655"/>
        <v>6851.25</v>
      </c>
      <c r="V2625">
        <f t="shared" si="656"/>
        <v>18</v>
      </c>
    </row>
    <row r="2626" spans="1:22" ht="14.25" customHeight="1" x14ac:dyDescent="0.35">
      <c r="A2626" s="1">
        <v>1003513</v>
      </c>
      <c r="B2626" s="3">
        <v>45811</v>
      </c>
      <c r="C2626" s="3">
        <v>45821</v>
      </c>
      <c r="D2626" s="3">
        <v>45828</v>
      </c>
      <c r="E2626" s="1" t="s">
        <v>18</v>
      </c>
      <c r="F2626" s="1">
        <v>2</v>
      </c>
      <c r="G2626" s="1" t="s">
        <v>25</v>
      </c>
      <c r="H2626" s="1">
        <v>0</v>
      </c>
      <c r="I2626" s="1">
        <f t="shared" si="650"/>
        <v>0</v>
      </c>
      <c r="J2626" s="1" t="s">
        <v>24</v>
      </c>
      <c r="K2626" s="1">
        <v>2</v>
      </c>
      <c r="L2626" s="1" t="s">
        <v>19</v>
      </c>
      <c r="M2626" s="1" t="b">
        <v>0</v>
      </c>
      <c r="N2626" s="2" t="s">
        <v>17</v>
      </c>
      <c r="O2626">
        <f t="shared" si="651"/>
        <v>10</v>
      </c>
      <c r="P2626">
        <f t="shared" si="652"/>
        <v>7</v>
      </c>
      <c r="Q2626">
        <f>IF(G2626="B",VLOOKUP(F2626,room_rates!$A$2:$G$8,3,FALSE),IF(G2626="P",VLOOKUP(F2626,room_rates!$A$2:$G$8,6,FALSE),IF(G2626="M",VLOOKUP(F2626,room_rates!$A$2:$G$8,7,FALSE),"")))</f>
        <v>175</v>
      </c>
      <c r="R2626">
        <f t="shared" si="653"/>
        <v>0</v>
      </c>
      <c r="S2626">
        <f>IF(J2626="Online Travel Agency",VLOOKUP(F2626,room_rates!$A$2:$G$8,3,FALSE)*15%,0)</f>
        <v>21</v>
      </c>
      <c r="T2626">
        <f t="shared" si="654"/>
        <v>0</v>
      </c>
      <c r="U2626">
        <f t="shared" si="655"/>
        <v>2156</v>
      </c>
      <c r="V2626">
        <f t="shared" si="656"/>
        <v>14</v>
      </c>
    </row>
    <row r="2627" spans="1:22" ht="14.25" customHeight="1" x14ac:dyDescent="0.35">
      <c r="A2627" s="1">
        <v>1003651</v>
      </c>
      <c r="B2627" s="3">
        <v>45808</v>
      </c>
      <c r="C2627" s="3">
        <v>45821</v>
      </c>
      <c r="D2627" s="3">
        <v>45827</v>
      </c>
      <c r="E2627" s="1" t="s">
        <v>21</v>
      </c>
      <c r="F2627" s="1">
        <v>3</v>
      </c>
      <c r="G2627" s="1" t="s">
        <v>25</v>
      </c>
      <c r="H2627" s="1">
        <v>0</v>
      </c>
      <c r="I2627" s="1">
        <f t="shared" si="650"/>
        <v>0</v>
      </c>
      <c r="J2627" s="1" t="s">
        <v>15</v>
      </c>
      <c r="K2627" s="1">
        <v>1</v>
      </c>
      <c r="L2627" s="1" t="s">
        <v>19</v>
      </c>
      <c r="M2627" s="1" t="b">
        <v>0</v>
      </c>
      <c r="N2627" s="2" t="s">
        <v>17</v>
      </c>
      <c r="O2627">
        <f t="shared" si="651"/>
        <v>13</v>
      </c>
      <c r="P2627">
        <f t="shared" si="652"/>
        <v>6</v>
      </c>
      <c r="Q2627">
        <f>IF(G2627="B",VLOOKUP(F2627,room_rates!$A$2:$G$8,3,FALSE),IF(G2627="P",VLOOKUP(F2627,room_rates!$A$2:$G$8,6,FALSE),IF(G2627="M",VLOOKUP(F2627,room_rates!$A$2:$G$8,7,FALSE),"")))</f>
        <v>275</v>
      </c>
      <c r="R2627">
        <f t="shared" si="653"/>
        <v>0</v>
      </c>
      <c r="S2627">
        <f>IF(J2627="Online Travel Agency",VLOOKUP(F2627,room_rates!$A$2:$G$8,3,FALSE)*15%,0)</f>
        <v>0</v>
      </c>
      <c r="T2627">
        <f t="shared" si="654"/>
        <v>0</v>
      </c>
      <c r="U2627">
        <f t="shared" si="655"/>
        <v>1650</v>
      </c>
      <c r="V2627">
        <f t="shared" si="656"/>
        <v>6</v>
      </c>
    </row>
    <row r="2628" spans="1:22" ht="14.25" customHeight="1" x14ac:dyDescent="0.35">
      <c r="A2628" s="1">
        <v>1003663</v>
      </c>
      <c r="B2628" s="3">
        <v>45814</v>
      </c>
      <c r="C2628" s="3">
        <v>45821</v>
      </c>
      <c r="D2628" s="3">
        <v>45824</v>
      </c>
      <c r="E2628" s="1" t="s">
        <v>13</v>
      </c>
      <c r="F2628" s="1">
        <v>6</v>
      </c>
      <c r="G2628" s="1" t="s">
        <v>25</v>
      </c>
      <c r="H2628" s="1">
        <v>0</v>
      </c>
      <c r="I2628" s="1">
        <f t="shared" si="650"/>
        <v>0</v>
      </c>
      <c r="J2628" s="1" t="s">
        <v>24</v>
      </c>
      <c r="K2628" s="1">
        <v>1</v>
      </c>
      <c r="L2628" s="1" t="s">
        <v>19</v>
      </c>
      <c r="M2628" s="1" t="b">
        <v>0</v>
      </c>
      <c r="N2628" s="2" t="s">
        <v>17</v>
      </c>
      <c r="O2628">
        <f t="shared" si="651"/>
        <v>7</v>
      </c>
      <c r="P2628">
        <f t="shared" si="652"/>
        <v>3</v>
      </c>
      <c r="Q2628">
        <f>IF(G2628="B",VLOOKUP(F2628,room_rates!$A$2:$G$8,3,FALSE),IF(G2628="P",VLOOKUP(F2628,room_rates!$A$2:$G$8,6,FALSE),IF(G2628="M",VLOOKUP(F2628,room_rates!$A$2:$G$8,7,FALSE),"")))</f>
        <v>437.5</v>
      </c>
      <c r="R2628">
        <f t="shared" si="653"/>
        <v>0</v>
      </c>
      <c r="S2628">
        <f>IF(J2628="Online Travel Agency",VLOOKUP(F2628,room_rates!$A$2:$G$8,3,FALSE)*15%,0)</f>
        <v>52.5</v>
      </c>
      <c r="T2628">
        <f t="shared" si="654"/>
        <v>0</v>
      </c>
      <c r="U2628">
        <f t="shared" si="655"/>
        <v>1155</v>
      </c>
      <c r="V2628">
        <f t="shared" si="656"/>
        <v>3</v>
      </c>
    </row>
    <row r="2629" spans="1:22" ht="14.25" customHeight="1" x14ac:dyDescent="0.35">
      <c r="A2629" s="1">
        <v>1003725</v>
      </c>
      <c r="B2629" s="3">
        <v>45792</v>
      </c>
      <c r="C2629" s="3">
        <v>45821</v>
      </c>
      <c r="D2629" s="3">
        <v>45823</v>
      </c>
      <c r="E2629" s="1" t="s">
        <v>21</v>
      </c>
      <c r="F2629" s="1">
        <v>5</v>
      </c>
      <c r="G2629" s="1" t="s">
        <v>25</v>
      </c>
      <c r="H2629" s="1">
        <v>0</v>
      </c>
      <c r="I2629" s="1">
        <f t="shared" si="650"/>
        <v>0</v>
      </c>
      <c r="J2629" s="1" t="s">
        <v>15</v>
      </c>
      <c r="K2629" s="1">
        <v>3</v>
      </c>
      <c r="L2629" s="1" t="s">
        <v>19</v>
      </c>
      <c r="M2629" s="1" t="b">
        <v>1</v>
      </c>
      <c r="N2629" s="2" t="s">
        <v>17</v>
      </c>
      <c r="O2629">
        <f t="shared" si="651"/>
        <v>29</v>
      </c>
      <c r="P2629">
        <f t="shared" si="652"/>
        <v>2</v>
      </c>
      <c r="Q2629">
        <f>IF(G2629="B",VLOOKUP(F2629,room_rates!$A$2:$G$8,3,FALSE),IF(G2629="P",VLOOKUP(F2629,room_rates!$A$2:$G$8,6,FALSE),IF(G2629="M",VLOOKUP(F2629,room_rates!$A$2:$G$8,7,FALSE),"")))</f>
        <v>300</v>
      </c>
      <c r="R2629">
        <f t="shared" si="653"/>
        <v>0</v>
      </c>
      <c r="S2629">
        <f>IF(J2629="Online Travel Agency",VLOOKUP(F2629,room_rates!$A$2:$G$8,3,FALSE)*15%,0)</f>
        <v>0</v>
      </c>
      <c r="T2629">
        <f t="shared" si="654"/>
        <v>3</v>
      </c>
      <c r="U2629">
        <f t="shared" si="655"/>
        <v>1782</v>
      </c>
      <c r="V2629">
        <f t="shared" si="656"/>
        <v>6</v>
      </c>
    </row>
    <row r="2630" spans="1:22" ht="14.25" customHeight="1" x14ac:dyDescent="0.35">
      <c r="A2630" s="1">
        <v>1003766</v>
      </c>
      <c r="B2630" s="3">
        <v>45821</v>
      </c>
      <c r="C2630" s="3">
        <v>45821</v>
      </c>
      <c r="D2630" s="3">
        <v>45825</v>
      </c>
      <c r="E2630" s="1" t="s">
        <v>13</v>
      </c>
      <c r="F2630" s="1">
        <v>6</v>
      </c>
      <c r="G2630" s="1" t="s">
        <v>25</v>
      </c>
      <c r="H2630" s="1">
        <v>0</v>
      </c>
      <c r="I2630" s="1">
        <f t="shared" si="650"/>
        <v>0</v>
      </c>
      <c r="J2630" s="1" t="s">
        <v>20</v>
      </c>
      <c r="K2630" s="1">
        <v>1</v>
      </c>
      <c r="L2630" s="1" t="s">
        <v>19</v>
      </c>
      <c r="M2630" s="1" t="b">
        <v>0</v>
      </c>
      <c r="N2630" s="2" t="s">
        <v>17</v>
      </c>
      <c r="O2630">
        <f t="shared" si="651"/>
        <v>0</v>
      </c>
      <c r="P2630">
        <f t="shared" si="652"/>
        <v>4</v>
      </c>
      <c r="Q2630">
        <f>IF(G2630="B",VLOOKUP(F2630,room_rates!$A$2:$G$8,3,FALSE),IF(G2630="P",VLOOKUP(F2630,room_rates!$A$2:$G$8,6,FALSE),IF(G2630="M",VLOOKUP(F2630,room_rates!$A$2:$G$8,7,FALSE),"")))</f>
        <v>437.5</v>
      </c>
      <c r="R2630">
        <f t="shared" si="653"/>
        <v>0</v>
      </c>
      <c r="S2630">
        <f>IF(J2630="Online Travel Agency",VLOOKUP(F2630,room_rates!$A$2:$G$8,3,FALSE)*15%,0)</f>
        <v>0</v>
      </c>
      <c r="T2630">
        <f t="shared" si="654"/>
        <v>0</v>
      </c>
      <c r="U2630">
        <f t="shared" si="655"/>
        <v>1750</v>
      </c>
      <c r="V2630">
        <f t="shared" si="656"/>
        <v>4</v>
      </c>
    </row>
    <row r="2631" spans="1:22" ht="14.25" customHeight="1" x14ac:dyDescent="0.35">
      <c r="A2631" s="1">
        <v>1003798</v>
      </c>
      <c r="B2631" s="3">
        <v>45821</v>
      </c>
      <c r="C2631" s="3">
        <v>45821</v>
      </c>
      <c r="D2631" s="3">
        <v>45825</v>
      </c>
      <c r="E2631" s="1" t="s">
        <v>13</v>
      </c>
      <c r="F2631" s="1">
        <v>7</v>
      </c>
      <c r="G2631" s="1" t="s">
        <v>25</v>
      </c>
      <c r="H2631" s="1">
        <v>0</v>
      </c>
      <c r="I2631" s="1">
        <f t="shared" si="650"/>
        <v>0</v>
      </c>
      <c r="J2631" s="1" t="s">
        <v>20</v>
      </c>
      <c r="K2631" s="1">
        <v>2</v>
      </c>
      <c r="L2631" s="1" t="s">
        <v>19</v>
      </c>
      <c r="M2631" s="1" t="b">
        <v>0</v>
      </c>
      <c r="N2631" s="2" t="s">
        <v>17</v>
      </c>
      <c r="O2631">
        <f t="shared" si="651"/>
        <v>0</v>
      </c>
      <c r="P2631">
        <f t="shared" si="652"/>
        <v>4</v>
      </c>
      <c r="Q2631">
        <f>IF(G2631="B",VLOOKUP(F2631,room_rates!$A$2:$G$8,3,FALSE),IF(G2631="P",VLOOKUP(F2631,room_rates!$A$2:$G$8,6,FALSE),IF(G2631="M",VLOOKUP(F2631,room_rates!$A$2:$G$8,7,FALSE),"")))</f>
        <v>562.5</v>
      </c>
      <c r="R2631">
        <f t="shared" si="653"/>
        <v>0</v>
      </c>
      <c r="S2631">
        <f>IF(J2631="Online Travel Agency",VLOOKUP(F2631,room_rates!$A$2:$G$8,3,FALSE)*15%,0)</f>
        <v>0</v>
      </c>
      <c r="T2631">
        <f t="shared" si="654"/>
        <v>0</v>
      </c>
      <c r="U2631">
        <f t="shared" si="655"/>
        <v>4500</v>
      </c>
      <c r="V2631">
        <f t="shared" si="656"/>
        <v>8</v>
      </c>
    </row>
    <row r="2632" spans="1:22" ht="14.25" customHeight="1" x14ac:dyDescent="0.35">
      <c r="A2632" s="1">
        <v>1004051</v>
      </c>
      <c r="B2632" s="3">
        <v>45811</v>
      </c>
      <c r="C2632" s="3">
        <v>45821</v>
      </c>
      <c r="D2632" s="3">
        <v>45826</v>
      </c>
      <c r="E2632" s="1" t="s">
        <v>18</v>
      </c>
      <c r="F2632" s="1">
        <v>2</v>
      </c>
      <c r="G2632" s="1" t="s">
        <v>25</v>
      </c>
      <c r="H2632" s="1">
        <v>0</v>
      </c>
      <c r="I2632" s="1">
        <f t="shared" si="650"/>
        <v>0</v>
      </c>
      <c r="J2632" s="1" t="s">
        <v>15</v>
      </c>
      <c r="K2632" s="1">
        <v>1</v>
      </c>
      <c r="L2632" s="1" t="s">
        <v>19</v>
      </c>
      <c r="M2632" s="1" t="b">
        <v>0</v>
      </c>
      <c r="N2632" s="2" t="s">
        <v>17</v>
      </c>
      <c r="O2632">
        <f t="shared" si="651"/>
        <v>10</v>
      </c>
      <c r="P2632">
        <f t="shared" si="652"/>
        <v>5</v>
      </c>
      <c r="Q2632">
        <f>IF(G2632="B",VLOOKUP(F2632,room_rates!$A$2:$G$8,3,FALSE),IF(G2632="P",VLOOKUP(F2632,room_rates!$A$2:$G$8,6,FALSE),IF(G2632="M",VLOOKUP(F2632,room_rates!$A$2:$G$8,7,FALSE),"")))</f>
        <v>175</v>
      </c>
      <c r="R2632">
        <f t="shared" si="653"/>
        <v>0</v>
      </c>
      <c r="S2632">
        <f>IF(J2632="Online Travel Agency",VLOOKUP(F2632,room_rates!$A$2:$G$8,3,FALSE)*15%,0)</f>
        <v>0</v>
      </c>
      <c r="T2632">
        <f t="shared" si="654"/>
        <v>0</v>
      </c>
      <c r="U2632">
        <f t="shared" si="655"/>
        <v>875</v>
      </c>
      <c r="V2632">
        <f t="shared" si="656"/>
        <v>5</v>
      </c>
    </row>
    <row r="2633" spans="1:22" ht="14.25" customHeight="1" x14ac:dyDescent="0.35">
      <c r="A2633" s="1">
        <v>1004211</v>
      </c>
      <c r="B2633" s="3">
        <v>45814</v>
      </c>
      <c r="C2633" s="3">
        <v>45821</v>
      </c>
      <c r="D2633" s="3">
        <v>45824</v>
      </c>
      <c r="E2633" s="1" t="s">
        <v>18</v>
      </c>
      <c r="F2633" s="1">
        <v>2</v>
      </c>
      <c r="G2633" s="1" t="s">
        <v>25</v>
      </c>
      <c r="H2633" s="1">
        <v>0</v>
      </c>
      <c r="I2633" s="1">
        <f t="shared" si="650"/>
        <v>0</v>
      </c>
      <c r="J2633" s="1" t="s">
        <v>24</v>
      </c>
      <c r="K2633" s="1">
        <v>3</v>
      </c>
      <c r="L2633" s="1" t="s">
        <v>16</v>
      </c>
      <c r="M2633" s="1" t="b">
        <v>0</v>
      </c>
      <c r="N2633" s="2" t="s">
        <v>17</v>
      </c>
      <c r="O2633">
        <f t="shared" si="651"/>
        <v>7</v>
      </c>
      <c r="P2633">
        <f t="shared" si="652"/>
        <v>3</v>
      </c>
      <c r="Q2633">
        <f>IF(G2633="B",VLOOKUP(F2633,room_rates!$A$2:$G$8,3,FALSE),IF(G2633="P",VLOOKUP(F2633,room_rates!$A$2:$G$8,6,FALSE),IF(G2633="M",VLOOKUP(F2633,room_rates!$A$2:$G$8,7,FALSE),"")))</f>
        <v>175</v>
      </c>
      <c r="R2633">
        <f t="shared" si="653"/>
        <v>0</v>
      </c>
      <c r="S2633">
        <f>IF(J2633="Online Travel Agency",VLOOKUP(F2633,room_rates!$A$2:$G$8,3,FALSE)*15%,0)</f>
        <v>21</v>
      </c>
      <c r="T2633">
        <f t="shared" si="654"/>
        <v>0</v>
      </c>
      <c r="U2633">
        <f t="shared" si="655"/>
        <v>1386</v>
      </c>
      <c r="V2633">
        <f t="shared" si="656"/>
        <v>9</v>
      </c>
    </row>
    <row r="2634" spans="1:22" ht="14.25" customHeight="1" x14ac:dyDescent="0.35">
      <c r="A2634" s="1">
        <v>1004347</v>
      </c>
      <c r="B2634" s="3">
        <v>45821</v>
      </c>
      <c r="C2634" s="3">
        <v>45821</v>
      </c>
      <c r="D2634" s="3">
        <v>45827</v>
      </c>
      <c r="E2634" s="1" t="s">
        <v>18</v>
      </c>
      <c r="F2634" s="1">
        <v>1</v>
      </c>
      <c r="G2634" s="1" t="s">
        <v>25</v>
      </c>
      <c r="H2634" s="1">
        <v>0</v>
      </c>
      <c r="I2634" s="1">
        <f t="shared" si="650"/>
        <v>0</v>
      </c>
      <c r="J2634" s="1" t="s">
        <v>20</v>
      </c>
      <c r="K2634" s="1">
        <v>3</v>
      </c>
      <c r="L2634" s="1" t="s">
        <v>16</v>
      </c>
      <c r="M2634" s="1" t="b">
        <v>1</v>
      </c>
      <c r="N2634" s="2" t="s">
        <v>17</v>
      </c>
      <c r="O2634">
        <f t="shared" si="651"/>
        <v>0</v>
      </c>
      <c r="P2634">
        <f t="shared" si="652"/>
        <v>6</v>
      </c>
      <c r="Q2634">
        <f>IF(G2634="B",VLOOKUP(F2634,room_rates!$A$2:$G$8,3,FALSE),IF(G2634="P",VLOOKUP(F2634,room_rates!$A$2:$G$8,6,FALSE),IF(G2634="M",VLOOKUP(F2634,room_rates!$A$2:$G$8,7,FALSE),"")))</f>
        <v>150</v>
      </c>
      <c r="R2634">
        <f t="shared" si="653"/>
        <v>0</v>
      </c>
      <c r="S2634">
        <f>IF(J2634="Online Travel Agency",VLOOKUP(F2634,room_rates!$A$2:$G$8,3,FALSE)*15%,0)</f>
        <v>0</v>
      </c>
      <c r="T2634">
        <f t="shared" si="654"/>
        <v>1.5</v>
      </c>
      <c r="U2634">
        <f t="shared" si="655"/>
        <v>2673</v>
      </c>
      <c r="V2634">
        <f t="shared" si="656"/>
        <v>18</v>
      </c>
    </row>
    <row r="2635" spans="1:22" ht="14.25" customHeight="1" x14ac:dyDescent="0.35">
      <c r="A2635" s="1">
        <v>1004420</v>
      </c>
      <c r="B2635" s="3">
        <v>45816</v>
      </c>
      <c r="C2635" s="3">
        <v>45821</v>
      </c>
      <c r="D2635" s="3">
        <v>45825</v>
      </c>
      <c r="E2635" s="1" t="s">
        <v>21</v>
      </c>
      <c r="F2635" s="1">
        <v>3</v>
      </c>
      <c r="G2635" s="1" t="s">
        <v>25</v>
      </c>
      <c r="H2635" s="1">
        <v>0</v>
      </c>
      <c r="I2635" s="1">
        <f t="shared" si="650"/>
        <v>0</v>
      </c>
      <c r="J2635" s="1" t="s">
        <v>24</v>
      </c>
      <c r="K2635" s="1">
        <v>1</v>
      </c>
      <c r="L2635" s="1" t="s">
        <v>19</v>
      </c>
      <c r="M2635" s="1" t="b">
        <v>0</v>
      </c>
      <c r="N2635" s="2" t="s">
        <v>17</v>
      </c>
      <c r="O2635">
        <f t="shared" si="651"/>
        <v>5</v>
      </c>
      <c r="P2635">
        <f t="shared" si="652"/>
        <v>4</v>
      </c>
      <c r="Q2635">
        <f>IF(G2635="B",VLOOKUP(F2635,room_rates!$A$2:$G$8,3,FALSE),IF(G2635="P",VLOOKUP(F2635,room_rates!$A$2:$G$8,6,FALSE),IF(G2635="M",VLOOKUP(F2635,room_rates!$A$2:$G$8,7,FALSE),"")))</f>
        <v>275</v>
      </c>
      <c r="R2635">
        <f t="shared" si="653"/>
        <v>0</v>
      </c>
      <c r="S2635">
        <f>IF(J2635="Online Travel Agency",VLOOKUP(F2635,room_rates!$A$2:$G$8,3,FALSE)*15%,0)</f>
        <v>33</v>
      </c>
      <c r="T2635">
        <f t="shared" si="654"/>
        <v>0</v>
      </c>
      <c r="U2635">
        <f t="shared" si="655"/>
        <v>968</v>
      </c>
      <c r="V2635">
        <f t="shared" si="656"/>
        <v>4</v>
      </c>
    </row>
    <row r="2636" spans="1:22" ht="14.25" customHeight="1" x14ac:dyDescent="0.35">
      <c r="A2636" s="1">
        <v>1004486</v>
      </c>
      <c r="B2636" s="3">
        <v>45816</v>
      </c>
      <c r="C2636" s="3">
        <v>45821</v>
      </c>
      <c r="D2636" s="3">
        <v>45822</v>
      </c>
      <c r="E2636" s="1" t="s">
        <v>18</v>
      </c>
      <c r="F2636" s="1">
        <v>1</v>
      </c>
      <c r="G2636" s="1" t="s">
        <v>25</v>
      </c>
      <c r="H2636" s="1">
        <v>0</v>
      </c>
      <c r="I2636" s="1">
        <f t="shared" si="650"/>
        <v>0</v>
      </c>
      <c r="J2636" s="1" t="s">
        <v>24</v>
      </c>
      <c r="K2636" s="1">
        <v>1</v>
      </c>
      <c r="L2636" s="1" t="s">
        <v>19</v>
      </c>
      <c r="M2636" s="1" t="b">
        <v>0</v>
      </c>
      <c r="N2636" s="2" t="s">
        <v>17</v>
      </c>
      <c r="O2636">
        <f t="shared" si="651"/>
        <v>5</v>
      </c>
      <c r="P2636">
        <f t="shared" si="652"/>
        <v>1</v>
      </c>
      <c r="Q2636">
        <f>IF(G2636="B",VLOOKUP(F2636,room_rates!$A$2:$G$8,3,FALSE),IF(G2636="P",VLOOKUP(F2636,room_rates!$A$2:$G$8,6,FALSE),IF(G2636="M",VLOOKUP(F2636,room_rates!$A$2:$G$8,7,FALSE),"")))</f>
        <v>150</v>
      </c>
      <c r="R2636">
        <f t="shared" si="653"/>
        <v>0</v>
      </c>
      <c r="S2636">
        <f>IF(J2636="Online Travel Agency",VLOOKUP(F2636,room_rates!$A$2:$G$8,3,FALSE)*15%,0)</f>
        <v>18</v>
      </c>
      <c r="T2636">
        <f t="shared" si="654"/>
        <v>0</v>
      </c>
      <c r="U2636">
        <f t="shared" si="655"/>
        <v>132</v>
      </c>
      <c r="V2636">
        <f t="shared" si="656"/>
        <v>1</v>
      </c>
    </row>
    <row r="2637" spans="1:22" ht="14.25" customHeight="1" x14ac:dyDescent="0.35">
      <c r="A2637" s="1">
        <v>1004773</v>
      </c>
      <c r="B2637" s="3">
        <v>45821</v>
      </c>
      <c r="C2637" s="3">
        <v>45821</v>
      </c>
      <c r="D2637" s="3">
        <v>45823</v>
      </c>
      <c r="E2637" s="1" t="s">
        <v>21</v>
      </c>
      <c r="F2637" s="1">
        <v>5</v>
      </c>
      <c r="G2637" s="1" t="s">
        <v>25</v>
      </c>
      <c r="H2637" s="1">
        <v>0</v>
      </c>
      <c r="I2637" s="1">
        <f t="shared" si="650"/>
        <v>0</v>
      </c>
      <c r="J2637" s="1" t="s">
        <v>20</v>
      </c>
      <c r="K2637" s="1">
        <v>3</v>
      </c>
      <c r="L2637" s="1" t="s">
        <v>16</v>
      </c>
      <c r="M2637" s="1" t="b">
        <v>0</v>
      </c>
      <c r="N2637" s="2" t="s">
        <v>17</v>
      </c>
      <c r="O2637">
        <f t="shared" si="651"/>
        <v>0</v>
      </c>
      <c r="P2637">
        <f t="shared" si="652"/>
        <v>2</v>
      </c>
      <c r="Q2637">
        <f>IF(G2637="B",VLOOKUP(F2637,room_rates!$A$2:$G$8,3,FALSE),IF(G2637="P",VLOOKUP(F2637,room_rates!$A$2:$G$8,6,FALSE),IF(G2637="M",VLOOKUP(F2637,room_rates!$A$2:$G$8,7,FALSE),"")))</f>
        <v>300</v>
      </c>
      <c r="R2637">
        <f t="shared" si="653"/>
        <v>0</v>
      </c>
      <c r="S2637">
        <f>IF(J2637="Online Travel Agency",VLOOKUP(F2637,room_rates!$A$2:$G$8,3,FALSE)*15%,0)</f>
        <v>0</v>
      </c>
      <c r="T2637">
        <f t="shared" si="654"/>
        <v>0</v>
      </c>
      <c r="U2637">
        <f t="shared" si="655"/>
        <v>1800</v>
      </c>
      <c r="V2637">
        <f t="shared" si="656"/>
        <v>6</v>
      </c>
    </row>
    <row r="2638" spans="1:22" ht="14.25" customHeight="1" x14ac:dyDescent="0.35">
      <c r="A2638" s="1">
        <v>1004922</v>
      </c>
      <c r="B2638" s="3">
        <v>45809</v>
      </c>
      <c r="C2638" s="3">
        <v>45821</v>
      </c>
      <c r="D2638" s="3">
        <v>45822</v>
      </c>
      <c r="E2638" s="1" t="s">
        <v>21</v>
      </c>
      <c r="F2638" s="1">
        <v>4</v>
      </c>
      <c r="G2638" s="1" t="s">
        <v>25</v>
      </c>
      <c r="H2638" s="1">
        <v>0</v>
      </c>
      <c r="I2638" s="1">
        <f t="shared" si="650"/>
        <v>0</v>
      </c>
      <c r="J2638" s="1" t="s">
        <v>24</v>
      </c>
      <c r="K2638" s="1">
        <v>2</v>
      </c>
      <c r="L2638" s="1" t="s">
        <v>16</v>
      </c>
      <c r="M2638" s="1" t="b">
        <v>0</v>
      </c>
      <c r="N2638" s="2" t="s">
        <v>17</v>
      </c>
      <c r="O2638">
        <f t="shared" si="651"/>
        <v>12</v>
      </c>
      <c r="P2638">
        <f t="shared" si="652"/>
        <v>1</v>
      </c>
      <c r="Q2638">
        <f>IF(G2638="B",VLOOKUP(F2638,room_rates!$A$2:$G$8,3,FALSE),IF(G2638="P",VLOOKUP(F2638,room_rates!$A$2:$G$8,6,FALSE),IF(G2638="M",VLOOKUP(F2638,room_rates!$A$2:$G$8,7,FALSE),"")))</f>
        <v>287.5</v>
      </c>
      <c r="R2638">
        <f t="shared" si="653"/>
        <v>0</v>
      </c>
      <c r="S2638">
        <f>IF(J2638="Online Travel Agency",VLOOKUP(F2638,room_rates!$A$2:$G$8,3,FALSE)*15%,0)</f>
        <v>34.5</v>
      </c>
      <c r="T2638">
        <f t="shared" si="654"/>
        <v>0</v>
      </c>
      <c r="U2638">
        <f t="shared" si="655"/>
        <v>506</v>
      </c>
      <c r="V2638">
        <f t="shared" si="656"/>
        <v>2</v>
      </c>
    </row>
    <row r="2639" spans="1:22" ht="14.25" customHeight="1" x14ac:dyDescent="0.35">
      <c r="A2639" s="1">
        <v>1005039</v>
      </c>
      <c r="B2639" s="3">
        <v>45778</v>
      </c>
      <c r="C2639" s="3">
        <v>45821</v>
      </c>
      <c r="D2639" s="3">
        <v>45827</v>
      </c>
      <c r="E2639" s="1" t="s">
        <v>18</v>
      </c>
      <c r="F2639" s="1">
        <v>2</v>
      </c>
      <c r="G2639" s="1" t="s">
        <v>25</v>
      </c>
      <c r="H2639" s="1">
        <v>0</v>
      </c>
      <c r="I2639" s="1">
        <f t="shared" si="650"/>
        <v>0</v>
      </c>
      <c r="J2639" s="1" t="s">
        <v>15</v>
      </c>
      <c r="K2639" s="1">
        <v>1</v>
      </c>
      <c r="L2639" s="1" t="s">
        <v>19</v>
      </c>
      <c r="M2639" s="1" t="b">
        <v>0</v>
      </c>
      <c r="N2639" s="2" t="s">
        <v>17</v>
      </c>
      <c r="O2639">
        <f t="shared" si="651"/>
        <v>43</v>
      </c>
      <c r="P2639">
        <f t="shared" si="652"/>
        <v>6</v>
      </c>
      <c r="Q2639">
        <f>IF(G2639="B",VLOOKUP(F2639,room_rates!$A$2:$G$8,3,FALSE),IF(G2639="P",VLOOKUP(F2639,room_rates!$A$2:$G$8,6,FALSE),IF(G2639="M",VLOOKUP(F2639,room_rates!$A$2:$G$8,7,FALSE),"")))</f>
        <v>175</v>
      </c>
      <c r="R2639">
        <f t="shared" si="653"/>
        <v>0</v>
      </c>
      <c r="S2639">
        <f>IF(J2639="Online Travel Agency",VLOOKUP(F2639,room_rates!$A$2:$G$8,3,FALSE)*15%,0)</f>
        <v>0</v>
      </c>
      <c r="T2639">
        <f t="shared" si="654"/>
        <v>0</v>
      </c>
      <c r="U2639">
        <f t="shared" si="655"/>
        <v>1050</v>
      </c>
      <c r="V2639">
        <f t="shared" si="656"/>
        <v>6</v>
      </c>
    </row>
    <row r="2640" spans="1:22" ht="14.25" customHeight="1" x14ac:dyDescent="0.35">
      <c r="A2640" s="1">
        <v>1005135</v>
      </c>
      <c r="B2640" s="3">
        <v>45821</v>
      </c>
      <c r="C2640" s="3">
        <v>45821</v>
      </c>
      <c r="D2640" s="3">
        <v>45825</v>
      </c>
      <c r="E2640" s="1" t="s">
        <v>21</v>
      </c>
      <c r="F2640" s="1">
        <v>4</v>
      </c>
      <c r="G2640" s="1" t="s">
        <v>25</v>
      </c>
      <c r="H2640" s="1">
        <v>0</v>
      </c>
      <c r="I2640" s="1">
        <f t="shared" si="650"/>
        <v>0</v>
      </c>
      <c r="J2640" s="1" t="s">
        <v>20</v>
      </c>
      <c r="K2640" s="1">
        <v>3</v>
      </c>
      <c r="L2640" s="1" t="s">
        <v>16</v>
      </c>
      <c r="M2640" s="1" t="b">
        <v>0</v>
      </c>
      <c r="N2640" s="2" t="s">
        <v>17</v>
      </c>
      <c r="O2640">
        <f t="shared" si="651"/>
        <v>0</v>
      </c>
      <c r="P2640">
        <f t="shared" si="652"/>
        <v>4</v>
      </c>
      <c r="Q2640">
        <f>IF(G2640="B",VLOOKUP(F2640,room_rates!$A$2:$G$8,3,FALSE),IF(G2640="P",VLOOKUP(F2640,room_rates!$A$2:$G$8,6,FALSE),IF(G2640="M",VLOOKUP(F2640,room_rates!$A$2:$G$8,7,FALSE),"")))</f>
        <v>287.5</v>
      </c>
      <c r="R2640">
        <f t="shared" si="653"/>
        <v>0</v>
      </c>
      <c r="S2640">
        <f>IF(J2640="Online Travel Agency",VLOOKUP(F2640,room_rates!$A$2:$G$8,3,FALSE)*15%,0)</f>
        <v>0</v>
      </c>
      <c r="T2640">
        <f t="shared" si="654"/>
        <v>0</v>
      </c>
      <c r="U2640">
        <f t="shared" si="655"/>
        <v>3450</v>
      </c>
      <c r="V2640">
        <f t="shared" si="656"/>
        <v>12</v>
      </c>
    </row>
    <row r="2641" spans="1:22" ht="14.25" customHeight="1" x14ac:dyDescent="0.35">
      <c r="A2641" s="1">
        <v>1005210</v>
      </c>
      <c r="B2641" s="3">
        <v>45809</v>
      </c>
      <c r="C2641" s="3">
        <v>45821</v>
      </c>
      <c r="D2641" s="3">
        <v>45828</v>
      </c>
      <c r="E2641" s="1" t="s">
        <v>18</v>
      </c>
      <c r="F2641" s="1">
        <v>2</v>
      </c>
      <c r="G2641" s="1" t="s">
        <v>25</v>
      </c>
      <c r="H2641" s="1">
        <v>0</v>
      </c>
      <c r="I2641" s="1">
        <f t="shared" si="650"/>
        <v>0</v>
      </c>
      <c r="J2641" s="1" t="s">
        <v>15</v>
      </c>
      <c r="K2641" s="1">
        <v>1</v>
      </c>
      <c r="L2641" s="1" t="s">
        <v>19</v>
      </c>
      <c r="M2641" s="1" t="b">
        <v>1</v>
      </c>
      <c r="N2641" s="2" t="s">
        <v>17</v>
      </c>
      <c r="O2641">
        <f t="shared" si="651"/>
        <v>12</v>
      </c>
      <c r="P2641">
        <f t="shared" si="652"/>
        <v>7</v>
      </c>
      <c r="Q2641">
        <f>IF(G2641="B",VLOOKUP(F2641,room_rates!$A$2:$G$8,3,FALSE),IF(G2641="P",VLOOKUP(F2641,room_rates!$A$2:$G$8,6,FALSE),IF(G2641="M",VLOOKUP(F2641,room_rates!$A$2:$G$8,7,FALSE),"")))</f>
        <v>175</v>
      </c>
      <c r="R2641">
        <f t="shared" si="653"/>
        <v>0</v>
      </c>
      <c r="S2641">
        <f>IF(J2641="Online Travel Agency",VLOOKUP(F2641,room_rates!$A$2:$G$8,3,FALSE)*15%,0)</f>
        <v>0</v>
      </c>
      <c r="T2641">
        <f t="shared" si="654"/>
        <v>1.75</v>
      </c>
      <c r="U2641">
        <f t="shared" si="655"/>
        <v>1212.75</v>
      </c>
      <c r="V2641">
        <f t="shared" si="656"/>
        <v>7</v>
      </c>
    </row>
    <row r="2642" spans="1:22" ht="14.25" customHeight="1" x14ac:dyDescent="0.35">
      <c r="A2642" s="1">
        <v>1005274</v>
      </c>
      <c r="B2642" s="3">
        <v>45801</v>
      </c>
      <c r="C2642" s="3">
        <v>45821</v>
      </c>
      <c r="D2642" s="3">
        <v>45826</v>
      </c>
      <c r="E2642" s="1" t="s">
        <v>21</v>
      </c>
      <c r="F2642" s="1">
        <v>5</v>
      </c>
      <c r="G2642" s="1" t="s">
        <v>25</v>
      </c>
      <c r="H2642" s="1">
        <v>0</v>
      </c>
      <c r="I2642" s="1">
        <f t="shared" si="650"/>
        <v>0</v>
      </c>
      <c r="J2642" s="1" t="s">
        <v>24</v>
      </c>
      <c r="K2642" s="1">
        <v>1</v>
      </c>
      <c r="L2642" s="1" t="s">
        <v>19</v>
      </c>
      <c r="M2642" s="1" t="b">
        <v>1</v>
      </c>
      <c r="N2642" s="2" t="s">
        <v>17</v>
      </c>
      <c r="O2642">
        <f t="shared" si="651"/>
        <v>20</v>
      </c>
      <c r="P2642">
        <f t="shared" si="652"/>
        <v>5</v>
      </c>
      <c r="Q2642">
        <f>IF(G2642="B",VLOOKUP(F2642,room_rates!$A$2:$G$8,3,FALSE),IF(G2642="P",VLOOKUP(F2642,room_rates!$A$2:$G$8,6,FALSE),IF(G2642="M",VLOOKUP(F2642,room_rates!$A$2:$G$8,7,FALSE),"")))</f>
        <v>300</v>
      </c>
      <c r="R2642">
        <f t="shared" si="653"/>
        <v>0</v>
      </c>
      <c r="S2642">
        <f>IF(J2642="Online Travel Agency",VLOOKUP(F2642,room_rates!$A$2:$G$8,3,FALSE)*15%,0)</f>
        <v>36</v>
      </c>
      <c r="T2642">
        <f t="shared" si="654"/>
        <v>3</v>
      </c>
      <c r="U2642">
        <f t="shared" si="655"/>
        <v>1305</v>
      </c>
      <c r="V2642">
        <f t="shared" si="656"/>
        <v>5</v>
      </c>
    </row>
    <row r="2643" spans="1:22" ht="14.25" customHeight="1" x14ac:dyDescent="0.35">
      <c r="A2643" s="1">
        <v>1005312</v>
      </c>
      <c r="B2643" s="3">
        <v>45813</v>
      </c>
      <c r="C2643" s="3">
        <v>45821</v>
      </c>
      <c r="D2643" s="3">
        <v>45825</v>
      </c>
      <c r="E2643" s="1" t="s">
        <v>18</v>
      </c>
      <c r="F2643" s="1">
        <v>2</v>
      </c>
      <c r="G2643" s="1" t="s">
        <v>25</v>
      </c>
      <c r="H2643" s="1">
        <v>0</v>
      </c>
      <c r="I2643" s="1">
        <f t="shared" si="650"/>
        <v>0</v>
      </c>
      <c r="J2643" s="1" t="s">
        <v>24</v>
      </c>
      <c r="K2643" s="1">
        <v>2</v>
      </c>
      <c r="L2643" s="1" t="s">
        <v>16</v>
      </c>
      <c r="M2643" s="1" t="b">
        <v>0</v>
      </c>
      <c r="N2643" s="2" t="s">
        <v>17</v>
      </c>
      <c r="O2643">
        <f t="shared" si="651"/>
        <v>8</v>
      </c>
      <c r="P2643">
        <f t="shared" si="652"/>
        <v>4</v>
      </c>
      <c r="Q2643">
        <f>IF(G2643="B",VLOOKUP(F2643,room_rates!$A$2:$G$8,3,FALSE),IF(G2643="P",VLOOKUP(F2643,room_rates!$A$2:$G$8,6,FALSE),IF(G2643="M",VLOOKUP(F2643,room_rates!$A$2:$G$8,7,FALSE),"")))</f>
        <v>175</v>
      </c>
      <c r="R2643">
        <f t="shared" si="653"/>
        <v>0</v>
      </c>
      <c r="S2643">
        <f>IF(J2643="Online Travel Agency",VLOOKUP(F2643,room_rates!$A$2:$G$8,3,FALSE)*15%,0)</f>
        <v>21</v>
      </c>
      <c r="T2643">
        <f t="shared" si="654"/>
        <v>0</v>
      </c>
      <c r="U2643">
        <f t="shared" si="655"/>
        <v>1232</v>
      </c>
      <c r="V2643">
        <f t="shared" si="656"/>
        <v>8</v>
      </c>
    </row>
    <row r="2644" spans="1:22" ht="14.25" customHeight="1" x14ac:dyDescent="0.35">
      <c r="A2644" s="1">
        <v>1005377</v>
      </c>
      <c r="B2644" s="3">
        <v>45812</v>
      </c>
      <c r="C2644" s="3">
        <v>45821</v>
      </c>
      <c r="D2644" s="3">
        <v>45825</v>
      </c>
      <c r="E2644" s="1" t="s">
        <v>18</v>
      </c>
      <c r="F2644" s="1">
        <v>1</v>
      </c>
      <c r="G2644" s="1" t="s">
        <v>25</v>
      </c>
      <c r="H2644" s="1">
        <v>0</v>
      </c>
      <c r="I2644" s="1">
        <f t="shared" si="650"/>
        <v>0</v>
      </c>
      <c r="J2644" s="1" t="s">
        <v>24</v>
      </c>
      <c r="K2644" s="1">
        <v>2</v>
      </c>
      <c r="L2644" s="1" t="s">
        <v>19</v>
      </c>
      <c r="M2644" s="1" t="b">
        <v>0</v>
      </c>
      <c r="N2644" s="2" t="s">
        <v>17</v>
      </c>
      <c r="O2644">
        <f t="shared" si="651"/>
        <v>9</v>
      </c>
      <c r="P2644">
        <f t="shared" si="652"/>
        <v>4</v>
      </c>
      <c r="Q2644">
        <f>IF(G2644="B",VLOOKUP(F2644,room_rates!$A$2:$G$8,3,FALSE),IF(G2644="P",VLOOKUP(F2644,room_rates!$A$2:$G$8,6,FALSE),IF(G2644="M",VLOOKUP(F2644,room_rates!$A$2:$G$8,7,FALSE),"")))</f>
        <v>150</v>
      </c>
      <c r="R2644">
        <f t="shared" si="653"/>
        <v>0</v>
      </c>
      <c r="S2644">
        <f>IF(J2644="Online Travel Agency",VLOOKUP(F2644,room_rates!$A$2:$G$8,3,FALSE)*15%,0)</f>
        <v>18</v>
      </c>
      <c r="T2644">
        <f t="shared" si="654"/>
        <v>0</v>
      </c>
      <c r="U2644">
        <f t="shared" si="655"/>
        <v>1056</v>
      </c>
      <c r="V2644">
        <f t="shared" si="656"/>
        <v>8</v>
      </c>
    </row>
    <row r="2645" spans="1:22" ht="14.25" customHeight="1" x14ac:dyDescent="0.35">
      <c r="A2645" s="1">
        <v>1005438</v>
      </c>
      <c r="B2645" s="3">
        <v>45812</v>
      </c>
      <c r="C2645" s="3">
        <v>45821</v>
      </c>
      <c r="D2645" s="3">
        <v>45825</v>
      </c>
      <c r="E2645" s="1" t="s">
        <v>18</v>
      </c>
      <c r="F2645" s="1">
        <v>1</v>
      </c>
      <c r="G2645" s="1" t="s">
        <v>25</v>
      </c>
      <c r="H2645" s="1">
        <v>0</v>
      </c>
      <c r="I2645" s="1">
        <f t="shared" si="650"/>
        <v>0</v>
      </c>
      <c r="J2645" s="1" t="s">
        <v>24</v>
      </c>
      <c r="K2645" s="1">
        <v>2</v>
      </c>
      <c r="L2645" s="1" t="s">
        <v>19</v>
      </c>
      <c r="M2645" s="1" t="b">
        <v>1</v>
      </c>
      <c r="N2645" s="2" t="s">
        <v>17</v>
      </c>
      <c r="O2645">
        <f t="shared" si="651"/>
        <v>9</v>
      </c>
      <c r="P2645">
        <f t="shared" si="652"/>
        <v>4</v>
      </c>
      <c r="Q2645">
        <f>IF(G2645="B",VLOOKUP(F2645,room_rates!$A$2:$G$8,3,FALSE),IF(G2645="P",VLOOKUP(F2645,room_rates!$A$2:$G$8,6,FALSE),IF(G2645="M",VLOOKUP(F2645,room_rates!$A$2:$G$8,7,FALSE),"")))</f>
        <v>150</v>
      </c>
      <c r="R2645">
        <f t="shared" si="653"/>
        <v>0</v>
      </c>
      <c r="S2645">
        <f>IF(J2645="Online Travel Agency",VLOOKUP(F2645,room_rates!$A$2:$G$8,3,FALSE)*15%,0)</f>
        <v>18</v>
      </c>
      <c r="T2645">
        <f t="shared" si="654"/>
        <v>1.5</v>
      </c>
      <c r="U2645">
        <f t="shared" si="655"/>
        <v>1044</v>
      </c>
      <c r="V2645">
        <f t="shared" si="656"/>
        <v>8</v>
      </c>
    </row>
    <row r="2646" spans="1:22" ht="14.25" customHeight="1" x14ac:dyDescent="0.35">
      <c r="A2646" s="1">
        <v>1005473</v>
      </c>
      <c r="B2646" s="3">
        <v>45821</v>
      </c>
      <c r="C2646" s="3">
        <v>45821</v>
      </c>
      <c r="D2646" s="3">
        <v>45826</v>
      </c>
      <c r="E2646" s="1" t="s">
        <v>18</v>
      </c>
      <c r="F2646" s="1">
        <v>1</v>
      </c>
      <c r="G2646" s="1" t="s">
        <v>25</v>
      </c>
      <c r="H2646" s="1">
        <v>0</v>
      </c>
      <c r="I2646" s="1">
        <f t="shared" si="650"/>
        <v>0</v>
      </c>
      <c r="J2646" s="1" t="s">
        <v>20</v>
      </c>
      <c r="K2646" s="1">
        <v>1</v>
      </c>
      <c r="L2646" s="1" t="s">
        <v>19</v>
      </c>
      <c r="M2646" s="1" t="b">
        <v>0</v>
      </c>
      <c r="N2646" s="2" t="s">
        <v>17</v>
      </c>
      <c r="O2646">
        <f t="shared" si="651"/>
        <v>0</v>
      </c>
      <c r="P2646">
        <f t="shared" si="652"/>
        <v>5</v>
      </c>
      <c r="Q2646">
        <f>IF(G2646="B",VLOOKUP(F2646,room_rates!$A$2:$G$8,3,FALSE),IF(G2646="P",VLOOKUP(F2646,room_rates!$A$2:$G$8,6,FALSE),IF(G2646="M",VLOOKUP(F2646,room_rates!$A$2:$G$8,7,FALSE),"")))</f>
        <v>150</v>
      </c>
      <c r="R2646">
        <f t="shared" si="653"/>
        <v>0</v>
      </c>
      <c r="S2646">
        <f>IF(J2646="Online Travel Agency",VLOOKUP(F2646,room_rates!$A$2:$G$8,3,FALSE)*15%,0)</f>
        <v>0</v>
      </c>
      <c r="T2646">
        <f t="shared" si="654"/>
        <v>0</v>
      </c>
      <c r="U2646">
        <f t="shared" si="655"/>
        <v>750</v>
      </c>
      <c r="V2646">
        <f t="shared" si="656"/>
        <v>5</v>
      </c>
    </row>
    <row r="2647" spans="1:22" ht="14.25" customHeight="1" x14ac:dyDescent="0.35">
      <c r="A2647" s="1">
        <v>1005688</v>
      </c>
      <c r="B2647" s="3">
        <v>45811</v>
      </c>
      <c r="C2647" s="3">
        <v>45821</v>
      </c>
      <c r="D2647" s="3">
        <v>45826</v>
      </c>
      <c r="E2647" s="1" t="s">
        <v>21</v>
      </c>
      <c r="F2647" s="1">
        <v>3</v>
      </c>
      <c r="G2647" s="1" t="s">
        <v>25</v>
      </c>
      <c r="H2647" s="1">
        <v>0</v>
      </c>
      <c r="I2647" s="1">
        <f t="shared" si="650"/>
        <v>0</v>
      </c>
      <c r="J2647" s="1" t="s">
        <v>24</v>
      </c>
      <c r="K2647" s="1">
        <v>2</v>
      </c>
      <c r="L2647" s="1" t="s">
        <v>19</v>
      </c>
      <c r="M2647" s="1" t="b">
        <v>0</v>
      </c>
      <c r="N2647" s="2" t="s">
        <v>17</v>
      </c>
      <c r="O2647">
        <f t="shared" si="651"/>
        <v>10</v>
      </c>
      <c r="P2647">
        <f t="shared" si="652"/>
        <v>5</v>
      </c>
      <c r="Q2647">
        <f>IF(G2647="B",VLOOKUP(F2647,room_rates!$A$2:$G$8,3,FALSE),IF(G2647="P",VLOOKUP(F2647,room_rates!$A$2:$G$8,6,FALSE),IF(G2647="M",VLOOKUP(F2647,room_rates!$A$2:$G$8,7,FALSE),"")))</f>
        <v>275</v>
      </c>
      <c r="R2647">
        <f t="shared" si="653"/>
        <v>0</v>
      </c>
      <c r="S2647">
        <f>IF(J2647="Online Travel Agency",VLOOKUP(F2647,room_rates!$A$2:$G$8,3,FALSE)*15%,0)</f>
        <v>33</v>
      </c>
      <c r="T2647">
        <f t="shared" si="654"/>
        <v>0</v>
      </c>
      <c r="U2647">
        <f t="shared" si="655"/>
        <v>2420</v>
      </c>
      <c r="V2647">
        <f t="shared" si="656"/>
        <v>10</v>
      </c>
    </row>
    <row r="2648" spans="1:22" ht="14.25" customHeight="1" x14ac:dyDescent="0.35">
      <c r="A2648" s="1">
        <v>1005731</v>
      </c>
      <c r="B2648" s="3">
        <v>45807</v>
      </c>
      <c r="C2648" s="3">
        <v>45821</v>
      </c>
      <c r="D2648" s="3">
        <v>45827</v>
      </c>
      <c r="E2648" s="1" t="s">
        <v>21</v>
      </c>
      <c r="F2648" s="1">
        <v>3</v>
      </c>
      <c r="G2648" s="1" t="s">
        <v>25</v>
      </c>
      <c r="H2648" s="1">
        <v>0</v>
      </c>
      <c r="I2648" s="1">
        <f t="shared" si="650"/>
        <v>0</v>
      </c>
      <c r="J2648" s="1" t="s">
        <v>24</v>
      </c>
      <c r="K2648" s="1">
        <v>1</v>
      </c>
      <c r="L2648" s="1" t="s">
        <v>19</v>
      </c>
      <c r="M2648" s="1" t="b">
        <v>0</v>
      </c>
      <c r="N2648" s="2" t="s">
        <v>17</v>
      </c>
      <c r="O2648">
        <f t="shared" si="651"/>
        <v>14</v>
      </c>
      <c r="P2648">
        <f t="shared" si="652"/>
        <v>6</v>
      </c>
      <c r="Q2648">
        <f>IF(G2648="B",VLOOKUP(F2648,room_rates!$A$2:$G$8,3,FALSE),IF(G2648="P",VLOOKUP(F2648,room_rates!$A$2:$G$8,6,FALSE),IF(G2648="M",VLOOKUP(F2648,room_rates!$A$2:$G$8,7,FALSE),"")))</f>
        <v>275</v>
      </c>
      <c r="R2648">
        <f t="shared" si="653"/>
        <v>0</v>
      </c>
      <c r="S2648">
        <f>IF(J2648="Online Travel Agency",VLOOKUP(F2648,room_rates!$A$2:$G$8,3,FALSE)*15%,0)</f>
        <v>33</v>
      </c>
      <c r="T2648">
        <f t="shared" si="654"/>
        <v>0</v>
      </c>
      <c r="U2648">
        <f t="shared" si="655"/>
        <v>1452</v>
      </c>
      <c r="V2648">
        <f t="shared" si="656"/>
        <v>6</v>
      </c>
    </row>
    <row r="2649" spans="1:22" ht="14.25" customHeight="1" x14ac:dyDescent="0.35">
      <c r="A2649" s="1">
        <v>1005828</v>
      </c>
      <c r="B2649" s="3">
        <v>45821</v>
      </c>
      <c r="C2649" s="3">
        <v>45821</v>
      </c>
      <c r="D2649" s="3">
        <v>45824</v>
      </c>
      <c r="E2649" s="1" t="s">
        <v>18</v>
      </c>
      <c r="F2649" s="1">
        <v>1</v>
      </c>
      <c r="G2649" s="1" t="s">
        <v>25</v>
      </c>
      <c r="H2649" s="1">
        <v>0</v>
      </c>
      <c r="I2649" s="1">
        <f t="shared" si="650"/>
        <v>0</v>
      </c>
      <c r="J2649" s="1" t="s">
        <v>20</v>
      </c>
      <c r="K2649" s="1">
        <v>3</v>
      </c>
      <c r="L2649" s="1" t="s">
        <v>16</v>
      </c>
      <c r="M2649" s="1" t="b">
        <v>1</v>
      </c>
      <c r="N2649" s="2" t="s">
        <v>17</v>
      </c>
      <c r="O2649">
        <f t="shared" si="651"/>
        <v>0</v>
      </c>
      <c r="P2649">
        <f t="shared" si="652"/>
        <v>3</v>
      </c>
      <c r="Q2649">
        <f>IF(G2649="B",VLOOKUP(F2649,room_rates!$A$2:$G$8,3,FALSE),IF(G2649="P",VLOOKUP(F2649,room_rates!$A$2:$G$8,6,FALSE),IF(G2649="M",VLOOKUP(F2649,room_rates!$A$2:$G$8,7,FALSE),"")))</f>
        <v>150</v>
      </c>
      <c r="R2649">
        <f t="shared" si="653"/>
        <v>0</v>
      </c>
      <c r="S2649">
        <f>IF(J2649="Online Travel Agency",VLOOKUP(F2649,room_rates!$A$2:$G$8,3,FALSE)*15%,0)</f>
        <v>0</v>
      </c>
      <c r="T2649">
        <f t="shared" si="654"/>
        <v>1.5</v>
      </c>
      <c r="U2649">
        <f t="shared" si="655"/>
        <v>1336.5</v>
      </c>
      <c r="V2649">
        <f t="shared" si="656"/>
        <v>9</v>
      </c>
    </row>
    <row r="2650" spans="1:22" ht="14.25" customHeight="1" x14ac:dyDescent="0.35">
      <c r="A2650" s="1">
        <v>1002342</v>
      </c>
      <c r="B2650" s="3">
        <v>45818</v>
      </c>
      <c r="C2650" s="3">
        <v>45822</v>
      </c>
      <c r="D2650" s="3">
        <v>45825</v>
      </c>
      <c r="E2650" s="1" t="s">
        <v>18</v>
      </c>
      <c r="F2650" s="1">
        <v>1</v>
      </c>
      <c r="G2650" s="1" t="s">
        <v>25</v>
      </c>
      <c r="H2650" s="1">
        <v>0</v>
      </c>
      <c r="I2650" s="1">
        <f t="shared" si="650"/>
        <v>0</v>
      </c>
      <c r="J2650" s="1" t="s">
        <v>15</v>
      </c>
      <c r="K2650" s="1">
        <v>1</v>
      </c>
      <c r="L2650" s="1" t="s">
        <v>16</v>
      </c>
      <c r="M2650" s="1" t="b">
        <v>0</v>
      </c>
      <c r="N2650" s="2" t="s">
        <v>17</v>
      </c>
      <c r="O2650">
        <f t="shared" si="651"/>
        <v>4</v>
      </c>
      <c r="P2650">
        <f t="shared" si="652"/>
        <v>3</v>
      </c>
      <c r="Q2650">
        <f>IF(G2650="B",VLOOKUP(F2650,room_rates!$A$2:$G$8,3,FALSE),IF(G2650="P",VLOOKUP(F2650,room_rates!$A$2:$G$8,6,FALSE),IF(G2650="M",VLOOKUP(F2650,room_rates!$A$2:$G$8,7,FALSE),"")))</f>
        <v>150</v>
      </c>
      <c r="R2650">
        <f t="shared" si="653"/>
        <v>0</v>
      </c>
      <c r="S2650">
        <f>IF(J2650="Online Travel Agency",VLOOKUP(F2650,room_rates!$A$2:$G$8,3,FALSE)*15%,0)</f>
        <v>0</v>
      </c>
      <c r="T2650">
        <f t="shared" si="654"/>
        <v>0</v>
      </c>
      <c r="U2650">
        <f t="shared" si="655"/>
        <v>450</v>
      </c>
      <c r="V2650">
        <f t="shared" si="656"/>
        <v>3</v>
      </c>
    </row>
    <row r="2651" spans="1:22" ht="14.25" customHeight="1" x14ac:dyDescent="0.35">
      <c r="A2651" s="1">
        <v>1002393</v>
      </c>
      <c r="B2651" s="3">
        <v>45822</v>
      </c>
      <c r="C2651" s="3">
        <v>45822</v>
      </c>
      <c r="D2651" s="3">
        <v>45824</v>
      </c>
      <c r="E2651" s="1" t="s">
        <v>18</v>
      </c>
      <c r="F2651" s="1">
        <v>2</v>
      </c>
      <c r="G2651" s="1" t="s">
        <v>25</v>
      </c>
      <c r="H2651" s="1">
        <v>0</v>
      </c>
      <c r="I2651" s="1">
        <f t="shared" ref="I2651:I2714" si="657">H2651/100</f>
        <v>0</v>
      </c>
      <c r="J2651" s="1" t="s">
        <v>20</v>
      </c>
      <c r="K2651" s="1">
        <v>1</v>
      </c>
      <c r="L2651" s="1" t="s">
        <v>16</v>
      </c>
      <c r="M2651" s="1" t="b">
        <v>0</v>
      </c>
      <c r="N2651" s="2" t="s">
        <v>17</v>
      </c>
      <c r="O2651">
        <f t="shared" ref="O2651:O2714" si="658">C2651-B2651</f>
        <v>0</v>
      </c>
      <c r="P2651">
        <f t="shared" ref="P2651:P2714" si="659">D2651-C2651</f>
        <v>2</v>
      </c>
      <c r="Q2651">
        <f>IF(G2651="B",VLOOKUP(F2651,room_rates!$A$2:$G$8,3,FALSE),IF(G2651="P",VLOOKUP(F2651,room_rates!$A$2:$G$8,6,FALSE),IF(G2651="M",VLOOKUP(F2651,room_rates!$A$2:$G$8,7,FALSE),"")))</f>
        <v>175</v>
      </c>
      <c r="R2651">
        <f t="shared" ref="R2651:R2714" si="660">Q2651*(H2651/100)</f>
        <v>0</v>
      </c>
      <c r="S2651">
        <f>IF(J2651="Online Travel Agency",VLOOKUP(F2651,room_rates!$A$2:$G$8,3,FALSE)*15%,0)</f>
        <v>0</v>
      </c>
      <c r="T2651">
        <f t="shared" ref="T2651:T2714" si="661">IF(M2651=TRUE, Q2651*1%,0)</f>
        <v>0</v>
      </c>
      <c r="U2651">
        <f t="shared" ref="U2651:U2714" si="662">(Q2651-R2651-S2651-T2651)*V2651</f>
        <v>350</v>
      </c>
      <c r="V2651">
        <f t="shared" ref="V2651:V2714" si="663">K2651*P2651</f>
        <v>2</v>
      </c>
    </row>
    <row r="2652" spans="1:22" ht="14.25" customHeight="1" x14ac:dyDescent="0.35">
      <c r="A2652" s="1">
        <v>1002433</v>
      </c>
      <c r="B2652" s="3">
        <v>45822</v>
      </c>
      <c r="C2652" s="3">
        <v>45822</v>
      </c>
      <c r="D2652" s="3">
        <v>45826</v>
      </c>
      <c r="E2652" s="1" t="s">
        <v>18</v>
      </c>
      <c r="F2652" s="1">
        <v>1</v>
      </c>
      <c r="G2652" s="1" t="s">
        <v>25</v>
      </c>
      <c r="H2652" s="1">
        <v>0</v>
      </c>
      <c r="I2652" s="1">
        <f t="shared" si="657"/>
        <v>0</v>
      </c>
      <c r="J2652" s="1" t="s">
        <v>20</v>
      </c>
      <c r="K2652" s="1">
        <v>1</v>
      </c>
      <c r="L2652" s="1" t="s">
        <v>19</v>
      </c>
      <c r="M2652" s="1" t="b">
        <v>1</v>
      </c>
      <c r="N2652" s="2" t="s">
        <v>17</v>
      </c>
      <c r="O2652">
        <f t="shared" si="658"/>
        <v>0</v>
      </c>
      <c r="P2652">
        <f t="shared" si="659"/>
        <v>4</v>
      </c>
      <c r="Q2652">
        <f>IF(G2652="B",VLOOKUP(F2652,room_rates!$A$2:$G$8,3,FALSE),IF(G2652="P",VLOOKUP(F2652,room_rates!$A$2:$G$8,6,FALSE),IF(G2652="M",VLOOKUP(F2652,room_rates!$A$2:$G$8,7,FALSE),"")))</f>
        <v>150</v>
      </c>
      <c r="R2652">
        <f t="shared" si="660"/>
        <v>0</v>
      </c>
      <c r="S2652">
        <f>IF(J2652="Online Travel Agency",VLOOKUP(F2652,room_rates!$A$2:$G$8,3,FALSE)*15%,0)</f>
        <v>0</v>
      </c>
      <c r="T2652">
        <f t="shared" si="661"/>
        <v>1.5</v>
      </c>
      <c r="U2652">
        <f t="shared" si="662"/>
        <v>594</v>
      </c>
      <c r="V2652">
        <f t="shared" si="663"/>
        <v>4</v>
      </c>
    </row>
    <row r="2653" spans="1:22" ht="14.25" customHeight="1" x14ac:dyDescent="0.35">
      <c r="A2653" s="1">
        <v>1002495</v>
      </c>
      <c r="B2653" s="3">
        <v>45787</v>
      </c>
      <c r="C2653" s="3">
        <v>45822</v>
      </c>
      <c r="D2653" s="3">
        <v>45827</v>
      </c>
      <c r="E2653" s="1" t="s">
        <v>18</v>
      </c>
      <c r="F2653" s="1">
        <v>1</v>
      </c>
      <c r="G2653" s="1" t="s">
        <v>25</v>
      </c>
      <c r="H2653" s="1">
        <v>0</v>
      </c>
      <c r="I2653" s="1">
        <f t="shared" si="657"/>
        <v>0</v>
      </c>
      <c r="J2653" s="1" t="s">
        <v>15</v>
      </c>
      <c r="K2653" s="1">
        <v>2</v>
      </c>
      <c r="L2653" s="1" t="s">
        <v>19</v>
      </c>
      <c r="M2653" s="1" t="b">
        <v>0</v>
      </c>
      <c r="N2653" s="2" t="s">
        <v>17</v>
      </c>
      <c r="O2653">
        <f t="shared" si="658"/>
        <v>35</v>
      </c>
      <c r="P2653">
        <f t="shared" si="659"/>
        <v>5</v>
      </c>
      <c r="Q2653">
        <f>IF(G2653="B",VLOOKUP(F2653,room_rates!$A$2:$G$8,3,FALSE),IF(G2653="P",VLOOKUP(F2653,room_rates!$A$2:$G$8,6,FALSE),IF(G2653="M",VLOOKUP(F2653,room_rates!$A$2:$G$8,7,FALSE),"")))</f>
        <v>150</v>
      </c>
      <c r="R2653">
        <f t="shared" si="660"/>
        <v>0</v>
      </c>
      <c r="S2653">
        <f>IF(J2653="Online Travel Agency",VLOOKUP(F2653,room_rates!$A$2:$G$8,3,FALSE)*15%,0)</f>
        <v>0</v>
      </c>
      <c r="T2653">
        <f t="shared" si="661"/>
        <v>0</v>
      </c>
      <c r="U2653">
        <f t="shared" si="662"/>
        <v>1500</v>
      </c>
      <c r="V2653">
        <f t="shared" si="663"/>
        <v>10</v>
      </c>
    </row>
    <row r="2654" spans="1:22" ht="14.25" customHeight="1" x14ac:dyDescent="0.35">
      <c r="A2654" s="1">
        <v>1002685</v>
      </c>
      <c r="B2654" s="3">
        <v>45807</v>
      </c>
      <c r="C2654" s="3">
        <v>45822</v>
      </c>
      <c r="D2654" s="3">
        <v>45829</v>
      </c>
      <c r="E2654" s="1" t="s">
        <v>13</v>
      </c>
      <c r="F2654" s="1">
        <v>7</v>
      </c>
      <c r="G2654" s="1" t="s">
        <v>25</v>
      </c>
      <c r="H2654" s="1">
        <v>0</v>
      </c>
      <c r="I2654" s="1">
        <f t="shared" si="657"/>
        <v>0</v>
      </c>
      <c r="J2654" s="1" t="s">
        <v>24</v>
      </c>
      <c r="K2654" s="1">
        <v>2</v>
      </c>
      <c r="L2654" s="1" t="s">
        <v>19</v>
      </c>
      <c r="M2654" s="1" t="b">
        <v>0</v>
      </c>
      <c r="N2654" s="2" t="s">
        <v>17</v>
      </c>
      <c r="O2654">
        <f t="shared" si="658"/>
        <v>15</v>
      </c>
      <c r="P2654">
        <f t="shared" si="659"/>
        <v>7</v>
      </c>
      <c r="Q2654">
        <f>IF(G2654="B",VLOOKUP(F2654,room_rates!$A$2:$G$8,3,FALSE),IF(G2654="P",VLOOKUP(F2654,room_rates!$A$2:$G$8,6,FALSE),IF(G2654="M",VLOOKUP(F2654,room_rates!$A$2:$G$8,7,FALSE),"")))</f>
        <v>562.5</v>
      </c>
      <c r="R2654">
        <f t="shared" si="660"/>
        <v>0</v>
      </c>
      <c r="S2654">
        <f>IF(J2654="Online Travel Agency",VLOOKUP(F2654,room_rates!$A$2:$G$8,3,FALSE)*15%,0)</f>
        <v>67.5</v>
      </c>
      <c r="T2654">
        <f t="shared" si="661"/>
        <v>0</v>
      </c>
      <c r="U2654">
        <f t="shared" si="662"/>
        <v>6930</v>
      </c>
      <c r="V2654">
        <f t="shared" si="663"/>
        <v>14</v>
      </c>
    </row>
    <row r="2655" spans="1:22" ht="14.25" customHeight="1" x14ac:dyDescent="0.35">
      <c r="A2655" s="1">
        <v>1002752</v>
      </c>
      <c r="B2655" s="3">
        <v>45781</v>
      </c>
      <c r="C2655" s="3">
        <v>45822</v>
      </c>
      <c r="D2655" s="3">
        <v>45823</v>
      </c>
      <c r="E2655" s="1" t="s">
        <v>21</v>
      </c>
      <c r="F2655" s="1">
        <v>4</v>
      </c>
      <c r="G2655" s="1" t="s">
        <v>25</v>
      </c>
      <c r="H2655" s="1">
        <v>0</v>
      </c>
      <c r="I2655" s="1">
        <f t="shared" si="657"/>
        <v>0</v>
      </c>
      <c r="J2655" s="1" t="s">
        <v>15</v>
      </c>
      <c r="K2655" s="1">
        <v>1</v>
      </c>
      <c r="L2655" s="1" t="s">
        <v>16</v>
      </c>
      <c r="M2655" s="1" t="b">
        <v>0</v>
      </c>
      <c r="N2655" s="2" t="s">
        <v>17</v>
      </c>
      <c r="O2655">
        <f t="shared" si="658"/>
        <v>41</v>
      </c>
      <c r="P2655">
        <f t="shared" si="659"/>
        <v>1</v>
      </c>
      <c r="Q2655">
        <f>IF(G2655="B",VLOOKUP(F2655,room_rates!$A$2:$G$8,3,FALSE),IF(G2655="P",VLOOKUP(F2655,room_rates!$A$2:$G$8,6,FALSE),IF(G2655="M",VLOOKUP(F2655,room_rates!$A$2:$G$8,7,FALSE),"")))</f>
        <v>287.5</v>
      </c>
      <c r="R2655">
        <f t="shared" si="660"/>
        <v>0</v>
      </c>
      <c r="S2655">
        <f>IF(J2655="Online Travel Agency",VLOOKUP(F2655,room_rates!$A$2:$G$8,3,FALSE)*15%,0)</f>
        <v>0</v>
      </c>
      <c r="T2655">
        <f t="shared" si="661"/>
        <v>0</v>
      </c>
      <c r="U2655">
        <f t="shared" si="662"/>
        <v>287.5</v>
      </c>
      <c r="V2655">
        <f t="shared" si="663"/>
        <v>1</v>
      </c>
    </row>
    <row r="2656" spans="1:22" ht="14.25" customHeight="1" x14ac:dyDescent="0.35">
      <c r="A2656" s="1">
        <v>1002910</v>
      </c>
      <c r="B2656" s="3">
        <v>45822</v>
      </c>
      <c r="C2656" s="3">
        <v>45822</v>
      </c>
      <c r="D2656" s="3">
        <v>45829</v>
      </c>
      <c r="E2656" s="1" t="s">
        <v>13</v>
      </c>
      <c r="F2656" s="1">
        <v>6</v>
      </c>
      <c r="G2656" s="1" t="s">
        <v>25</v>
      </c>
      <c r="H2656" s="1">
        <v>0</v>
      </c>
      <c r="I2656" s="1">
        <f t="shared" si="657"/>
        <v>0</v>
      </c>
      <c r="J2656" s="1" t="s">
        <v>20</v>
      </c>
      <c r="K2656" s="1">
        <v>1</v>
      </c>
      <c r="L2656" s="1" t="s">
        <v>16</v>
      </c>
      <c r="M2656" s="1" t="b">
        <v>0</v>
      </c>
      <c r="N2656" s="2" t="s">
        <v>17</v>
      </c>
      <c r="O2656">
        <f t="shared" si="658"/>
        <v>0</v>
      </c>
      <c r="P2656">
        <f t="shared" si="659"/>
        <v>7</v>
      </c>
      <c r="Q2656">
        <f>IF(G2656="B",VLOOKUP(F2656,room_rates!$A$2:$G$8,3,FALSE),IF(G2656="P",VLOOKUP(F2656,room_rates!$A$2:$G$8,6,FALSE),IF(G2656="M",VLOOKUP(F2656,room_rates!$A$2:$G$8,7,FALSE),"")))</f>
        <v>437.5</v>
      </c>
      <c r="R2656">
        <f t="shared" si="660"/>
        <v>0</v>
      </c>
      <c r="S2656">
        <f>IF(J2656="Online Travel Agency",VLOOKUP(F2656,room_rates!$A$2:$G$8,3,FALSE)*15%,0)</f>
        <v>0</v>
      </c>
      <c r="T2656">
        <f t="shared" si="661"/>
        <v>0</v>
      </c>
      <c r="U2656">
        <f t="shared" si="662"/>
        <v>3062.5</v>
      </c>
      <c r="V2656">
        <f t="shared" si="663"/>
        <v>7</v>
      </c>
    </row>
    <row r="2657" spans="1:22" ht="14.25" customHeight="1" x14ac:dyDescent="0.35">
      <c r="A2657" s="1">
        <v>1002968</v>
      </c>
      <c r="B2657" s="3">
        <v>45822</v>
      </c>
      <c r="C2657" s="3">
        <v>45822</v>
      </c>
      <c r="D2657" s="3">
        <v>45827</v>
      </c>
      <c r="E2657" s="1" t="s">
        <v>13</v>
      </c>
      <c r="F2657" s="1">
        <v>6</v>
      </c>
      <c r="G2657" s="1" t="s">
        <v>25</v>
      </c>
      <c r="H2657" s="1">
        <v>0</v>
      </c>
      <c r="I2657" s="1">
        <f t="shared" si="657"/>
        <v>0</v>
      </c>
      <c r="J2657" s="1" t="s">
        <v>20</v>
      </c>
      <c r="K2657" s="1">
        <v>2</v>
      </c>
      <c r="L2657" s="1" t="s">
        <v>19</v>
      </c>
      <c r="M2657" s="1" t="b">
        <v>1</v>
      </c>
      <c r="N2657" s="2" t="s">
        <v>17</v>
      </c>
      <c r="O2657">
        <f t="shared" si="658"/>
        <v>0</v>
      </c>
      <c r="P2657">
        <f t="shared" si="659"/>
        <v>5</v>
      </c>
      <c r="Q2657">
        <f>IF(G2657="B",VLOOKUP(F2657,room_rates!$A$2:$G$8,3,FALSE),IF(G2657="P",VLOOKUP(F2657,room_rates!$A$2:$G$8,6,FALSE),IF(G2657="M",VLOOKUP(F2657,room_rates!$A$2:$G$8,7,FALSE),"")))</f>
        <v>437.5</v>
      </c>
      <c r="R2657">
        <f t="shared" si="660"/>
        <v>0</v>
      </c>
      <c r="S2657">
        <f>IF(J2657="Online Travel Agency",VLOOKUP(F2657,room_rates!$A$2:$G$8,3,FALSE)*15%,0)</f>
        <v>0</v>
      </c>
      <c r="T2657">
        <f t="shared" si="661"/>
        <v>4.375</v>
      </c>
      <c r="U2657">
        <f t="shared" si="662"/>
        <v>4331.25</v>
      </c>
      <c r="V2657">
        <f t="shared" si="663"/>
        <v>10</v>
      </c>
    </row>
    <row r="2658" spans="1:22" ht="14.25" customHeight="1" x14ac:dyDescent="0.35">
      <c r="A2658" s="1">
        <v>1003035</v>
      </c>
      <c r="B2658" s="3">
        <v>45787</v>
      </c>
      <c r="C2658" s="3">
        <v>45822</v>
      </c>
      <c r="D2658" s="3">
        <v>45829</v>
      </c>
      <c r="E2658" s="1" t="s">
        <v>21</v>
      </c>
      <c r="F2658" s="1">
        <v>4</v>
      </c>
      <c r="G2658" s="1" t="s">
        <v>25</v>
      </c>
      <c r="H2658" s="1">
        <v>0</v>
      </c>
      <c r="I2658" s="1">
        <f t="shared" si="657"/>
        <v>0</v>
      </c>
      <c r="J2658" s="1" t="s">
        <v>15</v>
      </c>
      <c r="K2658" s="1">
        <v>2</v>
      </c>
      <c r="L2658" s="1" t="s">
        <v>19</v>
      </c>
      <c r="M2658" s="1" t="b">
        <v>0</v>
      </c>
      <c r="N2658" s="2" t="s">
        <v>17</v>
      </c>
      <c r="O2658">
        <f t="shared" si="658"/>
        <v>35</v>
      </c>
      <c r="P2658">
        <f t="shared" si="659"/>
        <v>7</v>
      </c>
      <c r="Q2658">
        <f>IF(G2658="B",VLOOKUP(F2658,room_rates!$A$2:$G$8,3,FALSE),IF(G2658="P",VLOOKUP(F2658,room_rates!$A$2:$G$8,6,FALSE),IF(G2658="M",VLOOKUP(F2658,room_rates!$A$2:$G$8,7,FALSE),"")))</f>
        <v>287.5</v>
      </c>
      <c r="R2658">
        <f t="shared" si="660"/>
        <v>0</v>
      </c>
      <c r="S2658">
        <f>IF(J2658="Online Travel Agency",VLOOKUP(F2658,room_rates!$A$2:$G$8,3,FALSE)*15%,0)</f>
        <v>0</v>
      </c>
      <c r="T2658">
        <f t="shared" si="661"/>
        <v>0</v>
      </c>
      <c r="U2658">
        <f t="shared" si="662"/>
        <v>4025</v>
      </c>
      <c r="V2658">
        <f t="shared" si="663"/>
        <v>14</v>
      </c>
    </row>
    <row r="2659" spans="1:22" ht="14.25" customHeight="1" x14ac:dyDescent="0.35">
      <c r="A2659" s="1">
        <v>1003170</v>
      </c>
      <c r="B2659" s="3">
        <v>45814</v>
      </c>
      <c r="C2659" s="3">
        <v>45822</v>
      </c>
      <c r="D2659" s="3">
        <v>45829</v>
      </c>
      <c r="E2659" s="1" t="s">
        <v>13</v>
      </c>
      <c r="F2659" s="1">
        <v>6</v>
      </c>
      <c r="G2659" s="1" t="s">
        <v>25</v>
      </c>
      <c r="H2659" s="1">
        <v>0</v>
      </c>
      <c r="I2659" s="1">
        <f t="shared" si="657"/>
        <v>0</v>
      </c>
      <c r="J2659" s="1" t="s">
        <v>24</v>
      </c>
      <c r="K2659" s="1">
        <v>1</v>
      </c>
      <c r="L2659" s="1" t="s">
        <v>16</v>
      </c>
      <c r="M2659" s="1" t="b">
        <v>0</v>
      </c>
      <c r="N2659" s="2" t="s">
        <v>17</v>
      </c>
      <c r="O2659">
        <f t="shared" si="658"/>
        <v>8</v>
      </c>
      <c r="P2659">
        <f t="shared" si="659"/>
        <v>7</v>
      </c>
      <c r="Q2659">
        <f>IF(G2659="B",VLOOKUP(F2659,room_rates!$A$2:$G$8,3,FALSE),IF(G2659="P",VLOOKUP(F2659,room_rates!$A$2:$G$8,6,FALSE),IF(G2659="M",VLOOKUP(F2659,room_rates!$A$2:$G$8,7,FALSE),"")))</f>
        <v>437.5</v>
      </c>
      <c r="R2659">
        <f t="shared" si="660"/>
        <v>0</v>
      </c>
      <c r="S2659">
        <f>IF(J2659="Online Travel Agency",VLOOKUP(F2659,room_rates!$A$2:$G$8,3,FALSE)*15%,0)</f>
        <v>52.5</v>
      </c>
      <c r="T2659">
        <f t="shared" si="661"/>
        <v>0</v>
      </c>
      <c r="U2659">
        <f t="shared" si="662"/>
        <v>2695</v>
      </c>
      <c r="V2659">
        <f t="shared" si="663"/>
        <v>7</v>
      </c>
    </row>
    <row r="2660" spans="1:22" ht="14.25" customHeight="1" x14ac:dyDescent="0.35">
      <c r="A2660" s="1">
        <v>1003660</v>
      </c>
      <c r="B2660" s="3">
        <v>45812</v>
      </c>
      <c r="C2660" s="3">
        <v>45822</v>
      </c>
      <c r="D2660" s="3">
        <v>45826</v>
      </c>
      <c r="E2660" s="1" t="s">
        <v>21</v>
      </c>
      <c r="F2660" s="1">
        <v>4</v>
      </c>
      <c r="G2660" s="1" t="s">
        <v>25</v>
      </c>
      <c r="H2660" s="1">
        <v>0</v>
      </c>
      <c r="I2660" s="1">
        <f t="shared" si="657"/>
        <v>0</v>
      </c>
      <c r="J2660" s="1" t="s">
        <v>15</v>
      </c>
      <c r="K2660" s="1">
        <v>2</v>
      </c>
      <c r="L2660" s="1" t="s">
        <v>19</v>
      </c>
      <c r="M2660" s="1" t="b">
        <v>0</v>
      </c>
      <c r="N2660" s="2" t="s">
        <v>17</v>
      </c>
      <c r="O2660">
        <f t="shared" si="658"/>
        <v>10</v>
      </c>
      <c r="P2660">
        <f t="shared" si="659"/>
        <v>4</v>
      </c>
      <c r="Q2660">
        <f>IF(G2660="B",VLOOKUP(F2660,room_rates!$A$2:$G$8,3,FALSE),IF(G2660="P",VLOOKUP(F2660,room_rates!$A$2:$G$8,6,FALSE),IF(G2660="M",VLOOKUP(F2660,room_rates!$A$2:$G$8,7,FALSE),"")))</f>
        <v>287.5</v>
      </c>
      <c r="R2660">
        <f t="shared" si="660"/>
        <v>0</v>
      </c>
      <c r="S2660">
        <f>IF(J2660="Online Travel Agency",VLOOKUP(F2660,room_rates!$A$2:$G$8,3,FALSE)*15%,0)</f>
        <v>0</v>
      </c>
      <c r="T2660">
        <f t="shared" si="661"/>
        <v>0</v>
      </c>
      <c r="U2660">
        <f t="shared" si="662"/>
        <v>2300</v>
      </c>
      <c r="V2660">
        <f t="shared" si="663"/>
        <v>8</v>
      </c>
    </row>
    <row r="2661" spans="1:22" ht="14.25" customHeight="1" x14ac:dyDescent="0.35">
      <c r="A2661" s="1">
        <v>1003661</v>
      </c>
      <c r="B2661" s="3">
        <v>45808</v>
      </c>
      <c r="C2661" s="3">
        <v>45822</v>
      </c>
      <c r="D2661" s="3">
        <v>45823</v>
      </c>
      <c r="E2661" s="1" t="s">
        <v>21</v>
      </c>
      <c r="F2661" s="1">
        <v>3</v>
      </c>
      <c r="G2661" s="1" t="s">
        <v>25</v>
      </c>
      <c r="H2661" s="1">
        <v>0</v>
      </c>
      <c r="I2661" s="1">
        <f t="shared" si="657"/>
        <v>0</v>
      </c>
      <c r="J2661" s="1" t="s">
        <v>15</v>
      </c>
      <c r="K2661" s="1">
        <v>1</v>
      </c>
      <c r="L2661" s="1" t="s">
        <v>19</v>
      </c>
      <c r="M2661" s="1" t="b">
        <v>0</v>
      </c>
      <c r="N2661" s="2" t="s">
        <v>17</v>
      </c>
      <c r="O2661">
        <f t="shared" si="658"/>
        <v>14</v>
      </c>
      <c r="P2661">
        <f t="shared" si="659"/>
        <v>1</v>
      </c>
      <c r="Q2661">
        <f>IF(G2661="B",VLOOKUP(F2661,room_rates!$A$2:$G$8,3,FALSE),IF(G2661="P",VLOOKUP(F2661,room_rates!$A$2:$G$8,6,FALSE),IF(G2661="M",VLOOKUP(F2661,room_rates!$A$2:$G$8,7,FALSE),"")))</f>
        <v>275</v>
      </c>
      <c r="R2661">
        <f t="shared" si="660"/>
        <v>0</v>
      </c>
      <c r="S2661">
        <f>IF(J2661="Online Travel Agency",VLOOKUP(F2661,room_rates!$A$2:$G$8,3,FALSE)*15%,0)</f>
        <v>0</v>
      </c>
      <c r="T2661">
        <f t="shared" si="661"/>
        <v>0</v>
      </c>
      <c r="U2661">
        <f t="shared" si="662"/>
        <v>275</v>
      </c>
      <c r="V2661">
        <f t="shared" si="663"/>
        <v>1</v>
      </c>
    </row>
    <row r="2662" spans="1:22" ht="14.25" customHeight="1" x14ac:dyDescent="0.35">
      <c r="A2662" s="1">
        <v>1004022</v>
      </c>
      <c r="B2662" s="3">
        <v>45789</v>
      </c>
      <c r="C2662" s="3">
        <v>45822</v>
      </c>
      <c r="D2662" s="3">
        <v>45826</v>
      </c>
      <c r="E2662" s="1" t="s">
        <v>18</v>
      </c>
      <c r="F2662" s="1">
        <v>1</v>
      </c>
      <c r="G2662" s="1" t="s">
        <v>25</v>
      </c>
      <c r="H2662" s="1">
        <v>0</v>
      </c>
      <c r="I2662" s="1">
        <f t="shared" si="657"/>
        <v>0</v>
      </c>
      <c r="J2662" s="1" t="s">
        <v>15</v>
      </c>
      <c r="K2662" s="1">
        <v>1</v>
      </c>
      <c r="L2662" s="1" t="s">
        <v>19</v>
      </c>
      <c r="M2662" s="1" t="b">
        <v>0</v>
      </c>
      <c r="N2662" s="2" t="s">
        <v>17</v>
      </c>
      <c r="O2662">
        <f t="shared" si="658"/>
        <v>33</v>
      </c>
      <c r="P2662">
        <f t="shared" si="659"/>
        <v>4</v>
      </c>
      <c r="Q2662">
        <f>IF(G2662="B",VLOOKUP(F2662,room_rates!$A$2:$G$8,3,FALSE),IF(G2662="P",VLOOKUP(F2662,room_rates!$A$2:$G$8,6,FALSE),IF(G2662="M",VLOOKUP(F2662,room_rates!$A$2:$G$8,7,FALSE),"")))</f>
        <v>150</v>
      </c>
      <c r="R2662">
        <f t="shared" si="660"/>
        <v>0</v>
      </c>
      <c r="S2662">
        <f>IF(J2662="Online Travel Agency",VLOOKUP(F2662,room_rates!$A$2:$G$8,3,FALSE)*15%,0)</f>
        <v>0</v>
      </c>
      <c r="T2662">
        <f t="shared" si="661"/>
        <v>0</v>
      </c>
      <c r="U2662">
        <f t="shared" si="662"/>
        <v>600</v>
      </c>
      <c r="V2662">
        <f t="shared" si="663"/>
        <v>4</v>
      </c>
    </row>
    <row r="2663" spans="1:22" ht="14.25" customHeight="1" x14ac:dyDescent="0.35">
      <c r="A2663" s="1">
        <v>1004191</v>
      </c>
      <c r="B2663" s="3">
        <v>45804</v>
      </c>
      <c r="C2663" s="3">
        <v>45822</v>
      </c>
      <c r="D2663" s="3">
        <v>45828</v>
      </c>
      <c r="E2663" s="1" t="s">
        <v>13</v>
      </c>
      <c r="F2663" s="1">
        <v>6</v>
      </c>
      <c r="G2663" s="1" t="s">
        <v>25</v>
      </c>
      <c r="H2663" s="1">
        <v>0</v>
      </c>
      <c r="I2663" s="1">
        <f t="shared" si="657"/>
        <v>0</v>
      </c>
      <c r="J2663" s="1" t="s">
        <v>24</v>
      </c>
      <c r="K2663" s="1">
        <v>2</v>
      </c>
      <c r="L2663" s="1" t="s">
        <v>19</v>
      </c>
      <c r="M2663" s="1" t="b">
        <v>0</v>
      </c>
      <c r="N2663" s="2" t="s">
        <v>17</v>
      </c>
      <c r="O2663">
        <f t="shared" si="658"/>
        <v>18</v>
      </c>
      <c r="P2663">
        <f t="shared" si="659"/>
        <v>6</v>
      </c>
      <c r="Q2663">
        <f>IF(G2663="B",VLOOKUP(F2663,room_rates!$A$2:$G$8,3,FALSE),IF(G2663="P",VLOOKUP(F2663,room_rates!$A$2:$G$8,6,FALSE),IF(G2663="M",VLOOKUP(F2663,room_rates!$A$2:$G$8,7,FALSE),"")))</f>
        <v>437.5</v>
      </c>
      <c r="R2663">
        <f t="shared" si="660"/>
        <v>0</v>
      </c>
      <c r="S2663">
        <f>IF(J2663="Online Travel Agency",VLOOKUP(F2663,room_rates!$A$2:$G$8,3,FALSE)*15%,0)</f>
        <v>52.5</v>
      </c>
      <c r="T2663">
        <f t="shared" si="661"/>
        <v>0</v>
      </c>
      <c r="U2663">
        <f t="shared" si="662"/>
        <v>4620</v>
      </c>
      <c r="V2663">
        <f t="shared" si="663"/>
        <v>12</v>
      </c>
    </row>
    <row r="2664" spans="1:22" ht="14.25" customHeight="1" x14ac:dyDescent="0.35">
      <c r="A2664" s="1">
        <v>1004574</v>
      </c>
      <c r="B2664" s="3">
        <v>45822</v>
      </c>
      <c r="C2664" s="3">
        <v>45822</v>
      </c>
      <c r="D2664" s="3">
        <v>45828</v>
      </c>
      <c r="E2664" s="1" t="s">
        <v>18</v>
      </c>
      <c r="F2664" s="1">
        <v>2</v>
      </c>
      <c r="G2664" s="1" t="s">
        <v>25</v>
      </c>
      <c r="H2664" s="1">
        <v>0</v>
      </c>
      <c r="I2664" s="1">
        <f t="shared" si="657"/>
        <v>0</v>
      </c>
      <c r="J2664" s="1" t="s">
        <v>20</v>
      </c>
      <c r="K2664" s="1">
        <v>3</v>
      </c>
      <c r="L2664" s="1" t="s">
        <v>16</v>
      </c>
      <c r="M2664" s="1" t="b">
        <v>0</v>
      </c>
      <c r="N2664" s="2" t="s">
        <v>17</v>
      </c>
      <c r="O2664">
        <f t="shared" si="658"/>
        <v>0</v>
      </c>
      <c r="P2664">
        <f t="shared" si="659"/>
        <v>6</v>
      </c>
      <c r="Q2664">
        <f>IF(G2664="B",VLOOKUP(F2664,room_rates!$A$2:$G$8,3,FALSE),IF(G2664="P",VLOOKUP(F2664,room_rates!$A$2:$G$8,6,FALSE),IF(G2664="M",VLOOKUP(F2664,room_rates!$A$2:$G$8,7,FALSE),"")))</f>
        <v>175</v>
      </c>
      <c r="R2664">
        <f t="shared" si="660"/>
        <v>0</v>
      </c>
      <c r="S2664">
        <f>IF(J2664="Online Travel Agency",VLOOKUP(F2664,room_rates!$A$2:$G$8,3,FALSE)*15%,0)</f>
        <v>0</v>
      </c>
      <c r="T2664">
        <f t="shared" si="661"/>
        <v>0</v>
      </c>
      <c r="U2664">
        <f t="shared" si="662"/>
        <v>3150</v>
      </c>
      <c r="V2664">
        <f t="shared" si="663"/>
        <v>18</v>
      </c>
    </row>
    <row r="2665" spans="1:22" ht="14.25" customHeight="1" x14ac:dyDescent="0.35">
      <c r="A2665" s="1">
        <v>1004614</v>
      </c>
      <c r="B2665" s="3">
        <v>45786</v>
      </c>
      <c r="C2665" s="3">
        <v>45822</v>
      </c>
      <c r="D2665" s="3">
        <v>45824</v>
      </c>
      <c r="E2665" s="1" t="s">
        <v>18</v>
      </c>
      <c r="F2665" s="1">
        <v>2</v>
      </c>
      <c r="G2665" s="1" t="s">
        <v>25</v>
      </c>
      <c r="H2665" s="1">
        <v>0</v>
      </c>
      <c r="I2665" s="1">
        <f t="shared" si="657"/>
        <v>0</v>
      </c>
      <c r="J2665" s="1" t="s">
        <v>15</v>
      </c>
      <c r="K2665" s="1">
        <v>1</v>
      </c>
      <c r="L2665" s="1" t="s">
        <v>19</v>
      </c>
      <c r="M2665" s="1" t="b">
        <v>1</v>
      </c>
      <c r="N2665" s="2" t="s">
        <v>17</v>
      </c>
      <c r="O2665">
        <f t="shared" si="658"/>
        <v>36</v>
      </c>
      <c r="P2665">
        <f t="shared" si="659"/>
        <v>2</v>
      </c>
      <c r="Q2665">
        <f>IF(G2665="B",VLOOKUP(F2665,room_rates!$A$2:$G$8,3,FALSE),IF(G2665="P",VLOOKUP(F2665,room_rates!$A$2:$G$8,6,FALSE),IF(G2665="M",VLOOKUP(F2665,room_rates!$A$2:$G$8,7,FALSE),"")))</f>
        <v>175</v>
      </c>
      <c r="R2665">
        <f t="shared" si="660"/>
        <v>0</v>
      </c>
      <c r="S2665">
        <f>IF(J2665="Online Travel Agency",VLOOKUP(F2665,room_rates!$A$2:$G$8,3,FALSE)*15%,0)</f>
        <v>0</v>
      </c>
      <c r="T2665">
        <f t="shared" si="661"/>
        <v>1.75</v>
      </c>
      <c r="U2665">
        <f t="shared" si="662"/>
        <v>346.5</v>
      </c>
      <c r="V2665">
        <f t="shared" si="663"/>
        <v>2</v>
      </c>
    </row>
    <row r="2666" spans="1:22" ht="14.25" customHeight="1" x14ac:dyDescent="0.35">
      <c r="A2666" s="1">
        <v>1004616</v>
      </c>
      <c r="B2666" s="3">
        <v>45792</v>
      </c>
      <c r="C2666" s="3">
        <v>45822</v>
      </c>
      <c r="D2666" s="3">
        <v>45823</v>
      </c>
      <c r="E2666" s="1" t="s">
        <v>18</v>
      </c>
      <c r="F2666" s="1">
        <v>2</v>
      </c>
      <c r="G2666" s="1" t="s">
        <v>25</v>
      </c>
      <c r="H2666" s="1">
        <v>0</v>
      </c>
      <c r="I2666" s="1">
        <f t="shared" si="657"/>
        <v>0</v>
      </c>
      <c r="J2666" s="1" t="s">
        <v>15</v>
      </c>
      <c r="K2666" s="1">
        <v>2</v>
      </c>
      <c r="L2666" s="1" t="s">
        <v>16</v>
      </c>
      <c r="M2666" s="1" t="b">
        <v>0</v>
      </c>
      <c r="N2666" s="2" t="s">
        <v>17</v>
      </c>
      <c r="O2666">
        <f t="shared" si="658"/>
        <v>30</v>
      </c>
      <c r="P2666">
        <f t="shared" si="659"/>
        <v>1</v>
      </c>
      <c r="Q2666">
        <f>IF(G2666="B",VLOOKUP(F2666,room_rates!$A$2:$G$8,3,FALSE),IF(G2666="P",VLOOKUP(F2666,room_rates!$A$2:$G$8,6,FALSE),IF(G2666="M",VLOOKUP(F2666,room_rates!$A$2:$G$8,7,FALSE),"")))</f>
        <v>175</v>
      </c>
      <c r="R2666">
        <f t="shared" si="660"/>
        <v>0</v>
      </c>
      <c r="S2666">
        <f>IF(J2666="Online Travel Agency",VLOOKUP(F2666,room_rates!$A$2:$G$8,3,FALSE)*15%,0)</f>
        <v>0</v>
      </c>
      <c r="T2666">
        <f t="shared" si="661"/>
        <v>0</v>
      </c>
      <c r="U2666">
        <f t="shared" si="662"/>
        <v>350</v>
      </c>
      <c r="V2666">
        <f t="shared" si="663"/>
        <v>2</v>
      </c>
    </row>
    <row r="2667" spans="1:22" ht="14.25" customHeight="1" x14ac:dyDescent="0.35">
      <c r="A2667" s="1">
        <v>1004695</v>
      </c>
      <c r="B2667" s="3">
        <v>45811</v>
      </c>
      <c r="C2667" s="3">
        <v>45822</v>
      </c>
      <c r="D2667" s="3">
        <v>45826</v>
      </c>
      <c r="E2667" s="1" t="s">
        <v>21</v>
      </c>
      <c r="F2667" s="1">
        <v>3</v>
      </c>
      <c r="G2667" s="1" t="s">
        <v>25</v>
      </c>
      <c r="H2667" s="1">
        <v>0</v>
      </c>
      <c r="I2667" s="1">
        <f t="shared" si="657"/>
        <v>0</v>
      </c>
      <c r="J2667" s="1" t="s">
        <v>15</v>
      </c>
      <c r="K2667" s="1">
        <v>3</v>
      </c>
      <c r="L2667" s="1" t="s">
        <v>16</v>
      </c>
      <c r="M2667" s="1" t="b">
        <v>0</v>
      </c>
      <c r="N2667" s="2" t="s">
        <v>17</v>
      </c>
      <c r="O2667">
        <f t="shared" si="658"/>
        <v>11</v>
      </c>
      <c r="P2667">
        <f t="shared" si="659"/>
        <v>4</v>
      </c>
      <c r="Q2667">
        <f>IF(G2667="B",VLOOKUP(F2667,room_rates!$A$2:$G$8,3,FALSE),IF(G2667="P",VLOOKUP(F2667,room_rates!$A$2:$G$8,6,FALSE),IF(G2667="M",VLOOKUP(F2667,room_rates!$A$2:$G$8,7,FALSE),"")))</f>
        <v>275</v>
      </c>
      <c r="R2667">
        <f t="shared" si="660"/>
        <v>0</v>
      </c>
      <c r="S2667">
        <f>IF(J2667="Online Travel Agency",VLOOKUP(F2667,room_rates!$A$2:$G$8,3,FALSE)*15%,0)</f>
        <v>0</v>
      </c>
      <c r="T2667">
        <f t="shared" si="661"/>
        <v>0</v>
      </c>
      <c r="U2667">
        <f t="shared" si="662"/>
        <v>3300</v>
      </c>
      <c r="V2667">
        <f t="shared" si="663"/>
        <v>12</v>
      </c>
    </row>
    <row r="2668" spans="1:22" ht="14.25" customHeight="1" x14ac:dyDescent="0.35">
      <c r="A2668" s="1">
        <v>1004800</v>
      </c>
      <c r="B2668" s="3">
        <v>45782</v>
      </c>
      <c r="C2668" s="3">
        <v>45822</v>
      </c>
      <c r="D2668" s="3">
        <v>45827</v>
      </c>
      <c r="E2668" s="1" t="s">
        <v>18</v>
      </c>
      <c r="F2668" s="1">
        <v>1</v>
      </c>
      <c r="G2668" s="1" t="s">
        <v>25</v>
      </c>
      <c r="H2668" s="1">
        <v>0</v>
      </c>
      <c r="I2668" s="1">
        <f t="shared" si="657"/>
        <v>0</v>
      </c>
      <c r="J2668" s="1" t="s">
        <v>15</v>
      </c>
      <c r="K2668" s="1">
        <v>1</v>
      </c>
      <c r="L2668" s="1" t="s">
        <v>16</v>
      </c>
      <c r="M2668" s="1" t="b">
        <v>0</v>
      </c>
      <c r="N2668" s="2" t="s">
        <v>17</v>
      </c>
      <c r="O2668">
        <f t="shared" si="658"/>
        <v>40</v>
      </c>
      <c r="P2668">
        <f t="shared" si="659"/>
        <v>5</v>
      </c>
      <c r="Q2668">
        <f>IF(G2668="B",VLOOKUP(F2668,room_rates!$A$2:$G$8,3,FALSE),IF(G2668="P",VLOOKUP(F2668,room_rates!$A$2:$G$8,6,FALSE),IF(G2668="M",VLOOKUP(F2668,room_rates!$A$2:$G$8,7,FALSE),"")))</f>
        <v>150</v>
      </c>
      <c r="R2668">
        <f t="shared" si="660"/>
        <v>0</v>
      </c>
      <c r="S2668">
        <f>IF(J2668="Online Travel Agency",VLOOKUP(F2668,room_rates!$A$2:$G$8,3,FALSE)*15%,0)</f>
        <v>0</v>
      </c>
      <c r="T2668">
        <f t="shared" si="661"/>
        <v>0</v>
      </c>
      <c r="U2668">
        <f t="shared" si="662"/>
        <v>750</v>
      </c>
      <c r="V2668">
        <f t="shared" si="663"/>
        <v>5</v>
      </c>
    </row>
    <row r="2669" spans="1:22" ht="14.25" customHeight="1" x14ac:dyDescent="0.35">
      <c r="A2669" s="1">
        <v>1005102</v>
      </c>
      <c r="B2669" s="3">
        <v>45803</v>
      </c>
      <c r="C2669" s="3">
        <v>45822</v>
      </c>
      <c r="D2669" s="3">
        <v>45825</v>
      </c>
      <c r="E2669" s="1" t="s">
        <v>18</v>
      </c>
      <c r="F2669" s="1">
        <v>2</v>
      </c>
      <c r="G2669" s="1" t="s">
        <v>25</v>
      </c>
      <c r="H2669" s="1">
        <v>0</v>
      </c>
      <c r="I2669" s="1">
        <f t="shared" si="657"/>
        <v>0</v>
      </c>
      <c r="J2669" s="1" t="s">
        <v>24</v>
      </c>
      <c r="K2669" s="1">
        <v>1</v>
      </c>
      <c r="L2669" s="1" t="s">
        <v>19</v>
      </c>
      <c r="M2669" s="1" t="b">
        <v>0</v>
      </c>
      <c r="N2669" s="2" t="s">
        <v>17</v>
      </c>
      <c r="O2669">
        <f t="shared" si="658"/>
        <v>19</v>
      </c>
      <c r="P2669">
        <f t="shared" si="659"/>
        <v>3</v>
      </c>
      <c r="Q2669">
        <f>IF(G2669="B",VLOOKUP(F2669,room_rates!$A$2:$G$8,3,FALSE),IF(G2669="P",VLOOKUP(F2669,room_rates!$A$2:$G$8,6,FALSE),IF(G2669="M",VLOOKUP(F2669,room_rates!$A$2:$G$8,7,FALSE),"")))</f>
        <v>175</v>
      </c>
      <c r="R2669">
        <f t="shared" si="660"/>
        <v>0</v>
      </c>
      <c r="S2669">
        <f>IF(J2669="Online Travel Agency",VLOOKUP(F2669,room_rates!$A$2:$G$8,3,FALSE)*15%,0)</f>
        <v>21</v>
      </c>
      <c r="T2669">
        <f t="shared" si="661"/>
        <v>0</v>
      </c>
      <c r="U2669">
        <f t="shared" si="662"/>
        <v>462</v>
      </c>
      <c r="V2669">
        <f t="shared" si="663"/>
        <v>3</v>
      </c>
    </row>
    <row r="2670" spans="1:22" ht="14.25" customHeight="1" x14ac:dyDescent="0.35">
      <c r="A2670" s="1">
        <v>1005367</v>
      </c>
      <c r="B2670" s="3">
        <v>45796</v>
      </c>
      <c r="C2670" s="3">
        <v>45822</v>
      </c>
      <c r="D2670" s="3">
        <v>45825</v>
      </c>
      <c r="E2670" s="1" t="s">
        <v>18</v>
      </c>
      <c r="F2670" s="1">
        <v>2</v>
      </c>
      <c r="G2670" s="1" t="s">
        <v>25</v>
      </c>
      <c r="H2670" s="1">
        <v>0</v>
      </c>
      <c r="I2670" s="1">
        <f t="shared" si="657"/>
        <v>0</v>
      </c>
      <c r="J2670" s="1" t="s">
        <v>15</v>
      </c>
      <c r="K2670" s="1">
        <v>1</v>
      </c>
      <c r="L2670" s="1" t="s">
        <v>19</v>
      </c>
      <c r="M2670" s="1" t="b">
        <v>0</v>
      </c>
      <c r="N2670" s="2" t="s">
        <v>17</v>
      </c>
      <c r="O2670">
        <f t="shared" si="658"/>
        <v>26</v>
      </c>
      <c r="P2670">
        <f t="shared" si="659"/>
        <v>3</v>
      </c>
      <c r="Q2670">
        <f>IF(G2670="B",VLOOKUP(F2670,room_rates!$A$2:$G$8,3,FALSE),IF(G2670="P",VLOOKUP(F2670,room_rates!$A$2:$G$8,6,FALSE),IF(G2670="M",VLOOKUP(F2670,room_rates!$A$2:$G$8,7,FALSE),"")))</f>
        <v>175</v>
      </c>
      <c r="R2670">
        <f t="shared" si="660"/>
        <v>0</v>
      </c>
      <c r="S2670">
        <f>IF(J2670="Online Travel Agency",VLOOKUP(F2670,room_rates!$A$2:$G$8,3,FALSE)*15%,0)</f>
        <v>0</v>
      </c>
      <c r="T2670">
        <f t="shared" si="661"/>
        <v>0</v>
      </c>
      <c r="U2670">
        <f t="shared" si="662"/>
        <v>525</v>
      </c>
      <c r="V2670">
        <f t="shared" si="663"/>
        <v>3</v>
      </c>
    </row>
    <row r="2671" spans="1:22" ht="14.25" customHeight="1" x14ac:dyDescent="0.35">
      <c r="A2671" s="1">
        <v>1005502</v>
      </c>
      <c r="B2671" s="3">
        <v>45807</v>
      </c>
      <c r="C2671" s="3">
        <v>45822</v>
      </c>
      <c r="D2671" s="3">
        <v>45824</v>
      </c>
      <c r="E2671" s="1" t="s">
        <v>21</v>
      </c>
      <c r="F2671" s="1">
        <v>3</v>
      </c>
      <c r="G2671" s="1" t="s">
        <v>25</v>
      </c>
      <c r="H2671" s="1">
        <v>0</v>
      </c>
      <c r="I2671" s="1">
        <f t="shared" si="657"/>
        <v>0</v>
      </c>
      <c r="J2671" s="1" t="s">
        <v>24</v>
      </c>
      <c r="K2671" s="1">
        <v>1</v>
      </c>
      <c r="L2671" s="1" t="s">
        <v>16</v>
      </c>
      <c r="M2671" s="1" t="b">
        <v>0</v>
      </c>
      <c r="N2671" s="2" t="s">
        <v>17</v>
      </c>
      <c r="O2671">
        <f t="shared" si="658"/>
        <v>15</v>
      </c>
      <c r="P2671">
        <f t="shared" si="659"/>
        <v>2</v>
      </c>
      <c r="Q2671">
        <f>IF(G2671="B",VLOOKUP(F2671,room_rates!$A$2:$G$8,3,FALSE),IF(G2671="P",VLOOKUP(F2671,room_rates!$A$2:$G$8,6,FALSE),IF(G2671="M",VLOOKUP(F2671,room_rates!$A$2:$G$8,7,FALSE),"")))</f>
        <v>275</v>
      </c>
      <c r="R2671">
        <f t="shared" si="660"/>
        <v>0</v>
      </c>
      <c r="S2671">
        <f>IF(J2671="Online Travel Agency",VLOOKUP(F2671,room_rates!$A$2:$G$8,3,FALSE)*15%,0)</f>
        <v>33</v>
      </c>
      <c r="T2671">
        <f t="shared" si="661"/>
        <v>0</v>
      </c>
      <c r="U2671">
        <f t="shared" si="662"/>
        <v>484</v>
      </c>
      <c r="V2671">
        <f t="shared" si="663"/>
        <v>2</v>
      </c>
    </row>
    <row r="2672" spans="1:22" ht="14.25" customHeight="1" x14ac:dyDescent="0.35">
      <c r="A2672" s="1">
        <v>1005658</v>
      </c>
      <c r="B2672" s="3">
        <v>45822</v>
      </c>
      <c r="C2672" s="3">
        <v>45822</v>
      </c>
      <c r="D2672" s="3">
        <v>45826</v>
      </c>
      <c r="E2672" s="1" t="s">
        <v>21</v>
      </c>
      <c r="F2672" s="1">
        <v>3</v>
      </c>
      <c r="G2672" s="1" t="s">
        <v>25</v>
      </c>
      <c r="H2672" s="1">
        <v>0</v>
      </c>
      <c r="I2672" s="1">
        <f t="shared" si="657"/>
        <v>0</v>
      </c>
      <c r="J2672" s="1" t="s">
        <v>20</v>
      </c>
      <c r="K2672" s="1">
        <v>2</v>
      </c>
      <c r="L2672" s="1" t="s">
        <v>16</v>
      </c>
      <c r="M2672" s="1" t="b">
        <v>0</v>
      </c>
      <c r="N2672" s="2" t="s">
        <v>17</v>
      </c>
      <c r="O2672">
        <f t="shared" si="658"/>
        <v>0</v>
      </c>
      <c r="P2672">
        <f t="shared" si="659"/>
        <v>4</v>
      </c>
      <c r="Q2672">
        <f>IF(G2672="B",VLOOKUP(F2672,room_rates!$A$2:$G$8,3,FALSE),IF(G2672="P",VLOOKUP(F2672,room_rates!$A$2:$G$8,6,FALSE),IF(G2672="M",VLOOKUP(F2672,room_rates!$A$2:$G$8,7,FALSE),"")))</f>
        <v>275</v>
      </c>
      <c r="R2672">
        <f t="shared" si="660"/>
        <v>0</v>
      </c>
      <c r="S2672">
        <f>IF(J2672="Online Travel Agency",VLOOKUP(F2672,room_rates!$A$2:$G$8,3,FALSE)*15%,0)</f>
        <v>0</v>
      </c>
      <c r="T2672">
        <f t="shared" si="661"/>
        <v>0</v>
      </c>
      <c r="U2672">
        <f t="shared" si="662"/>
        <v>2200</v>
      </c>
      <c r="V2672">
        <f t="shared" si="663"/>
        <v>8</v>
      </c>
    </row>
    <row r="2673" spans="1:22" ht="14.25" customHeight="1" x14ac:dyDescent="0.35">
      <c r="A2673" s="1">
        <v>1005671</v>
      </c>
      <c r="B2673" s="3">
        <v>45806</v>
      </c>
      <c r="C2673" s="3">
        <v>45822</v>
      </c>
      <c r="D2673" s="3">
        <v>45829</v>
      </c>
      <c r="E2673" s="1" t="s">
        <v>21</v>
      </c>
      <c r="F2673" s="1">
        <v>4</v>
      </c>
      <c r="G2673" s="1" t="s">
        <v>25</v>
      </c>
      <c r="H2673" s="1">
        <v>0</v>
      </c>
      <c r="I2673" s="1">
        <f t="shared" si="657"/>
        <v>0</v>
      </c>
      <c r="J2673" s="1" t="s">
        <v>24</v>
      </c>
      <c r="K2673" s="1">
        <v>2</v>
      </c>
      <c r="L2673" s="1" t="s">
        <v>19</v>
      </c>
      <c r="M2673" s="1" t="b">
        <v>0</v>
      </c>
      <c r="N2673" s="2" t="s">
        <v>17</v>
      </c>
      <c r="O2673">
        <f t="shared" si="658"/>
        <v>16</v>
      </c>
      <c r="P2673">
        <f t="shared" si="659"/>
        <v>7</v>
      </c>
      <c r="Q2673">
        <f>IF(G2673="B",VLOOKUP(F2673,room_rates!$A$2:$G$8,3,FALSE),IF(G2673="P",VLOOKUP(F2673,room_rates!$A$2:$G$8,6,FALSE),IF(G2673="M",VLOOKUP(F2673,room_rates!$A$2:$G$8,7,FALSE),"")))</f>
        <v>287.5</v>
      </c>
      <c r="R2673">
        <f t="shared" si="660"/>
        <v>0</v>
      </c>
      <c r="S2673">
        <f>IF(J2673="Online Travel Agency",VLOOKUP(F2673,room_rates!$A$2:$G$8,3,FALSE)*15%,0)</f>
        <v>34.5</v>
      </c>
      <c r="T2673">
        <f t="shared" si="661"/>
        <v>0</v>
      </c>
      <c r="U2673">
        <f t="shared" si="662"/>
        <v>3542</v>
      </c>
      <c r="V2673">
        <f t="shared" si="663"/>
        <v>14</v>
      </c>
    </row>
    <row r="2674" spans="1:22" ht="14.25" customHeight="1" x14ac:dyDescent="0.35">
      <c r="A2674" s="1">
        <v>1005794</v>
      </c>
      <c r="B2674" s="3">
        <v>45822</v>
      </c>
      <c r="C2674" s="3">
        <v>45822</v>
      </c>
      <c r="D2674" s="3">
        <v>45824</v>
      </c>
      <c r="E2674" s="1" t="s">
        <v>18</v>
      </c>
      <c r="F2674" s="1">
        <v>2</v>
      </c>
      <c r="G2674" s="1" t="s">
        <v>25</v>
      </c>
      <c r="H2674" s="1">
        <v>0</v>
      </c>
      <c r="I2674" s="1">
        <f t="shared" si="657"/>
        <v>0</v>
      </c>
      <c r="J2674" s="1" t="s">
        <v>20</v>
      </c>
      <c r="K2674" s="1">
        <v>1</v>
      </c>
      <c r="L2674" s="1" t="s">
        <v>19</v>
      </c>
      <c r="M2674" s="1" t="b">
        <v>0</v>
      </c>
      <c r="N2674" s="2" t="s">
        <v>17</v>
      </c>
      <c r="O2674">
        <f t="shared" si="658"/>
        <v>0</v>
      </c>
      <c r="P2674">
        <f t="shared" si="659"/>
        <v>2</v>
      </c>
      <c r="Q2674">
        <f>IF(G2674="B",VLOOKUP(F2674,room_rates!$A$2:$G$8,3,FALSE),IF(G2674="P",VLOOKUP(F2674,room_rates!$A$2:$G$8,6,FALSE),IF(G2674="M",VLOOKUP(F2674,room_rates!$A$2:$G$8,7,FALSE),"")))</f>
        <v>175</v>
      </c>
      <c r="R2674">
        <f t="shared" si="660"/>
        <v>0</v>
      </c>
      <c r="S2674">
        <f>IF(J2674="Online Travel Agency",VLOOKUP(F2674,room_rates!$A$2:$G$8,3,FALSE)*15%,0)</f>
        <v>0</v>
      </c>
      <c r="T2674">
        <f t="shared" si="661"/>
        <v>0</v>
      </c>
      <c r="U2674">
        <f t="shared" si="662"/>
        <v>350</v>
      </c>
      <c r="V2674">
        <f t="shared" si="663"/>
        <v>2</v>
      </c>
    </row>
    <row r="2675" spans="1:22" ht="14.25" customHeight="1" x14ac:dyDescent="0.35">
      <c r="A2675" s="1">
        <v>1005807</v>
      </c>
      <c r="B2675" s="3">
        <v>45785</v>
      </c>
      <c r="C2675" s="3">
        <v>45822</v>
      </c>
      <c r="D2675" s="3">
        <v>45826</v>
      </c>
      <c r="E2675" s="1" t="s">
        <v>21</v>
      </c>
      <c r="F2675" s="1">
        <v>3</v>
      </c>
      <c r="G2675" s="1" t="s">
        <v>25</v>
      </c>
      <c r="H2675" s="1">
        <v>0</v>
      </c>
      <c r="I2675" s="1">
        <f t="shared" si="657"/>
        <v>0</v>
      </c>
      <c r="J2675" s="1" t="s">
        <v>15</v>
      </c>
      <c r="K2675" s="1">
        <v>3</v>
      </c>
      <c r="L2675" s="1" t="s">
        <v>16</v>
      </c>
      <c r="M2675" s="1" t="b">
        <v>0</v>
      </c>
      <c r="N2675" s="2" t="s">
        <v>17</v>
      </c>
      <c r="O2675">
        <f t="shared" si="658"/>
        <v>37</v>
      </c>
      <c r="P2675">
        <f t="shared" si="659"/>
        <v>4</v>
      </c>
      <c r="Q2675">
        <f>IF(G2675="B",VLOOKUP(F2675,room_rates!$A$2:$G$8,3,FALSE),IF(G2675="P",VLOOKUP(F2675,room_rates!$A$2:$G$8,6,FALSE),IF(G2675="M",VLOOKUP(F2675,room_rates!$A$2:$G$8,7,FALSE),"")))</f>
        <v>275</v>
      </c>
      <c r="R2675">
        <f t="shared" si="660"/>
        <v>0</v>
      </c>
      <c r="S2675">
        <f>IF(J2675="Online Travel Agency",VLOOKUP(F2675,room_rates!$A$2:$G$8,3,FALSE)*15%,0)</f>
        <v>0</v>
      </c>
      <c r="T2675">
        <f t="shared" si="661"/>
        <v>0</v>
      </c>
      <c r="U2675">
        <f t="shared" si="662"/>
        <v>3300</v>
      </c>
      <c r="V2675">
        <f t="shared" si="663"/>
        <v>12</v>
      </c>
    </row>
    <row r="2676" spans="1:22" ht="14.25" customHeight="1" x14ac:dyDescent="0.35">
      <c r="A2676" s="1">
        <v>1002314</v>
      </c>
      <c r="B2676" s="3">
        <v>45806</v>
      </c>
      <c r="C2676" s="3">
        <v>45823</v>
      </c>
      <c r="D2676" s="3">
        <v>45825</v>
      </c>
      <c r="E2676" s="1" t="s">
        <v>13</v>
      </c>
      <c r="F2676" s="1">
        <v>7</v>
      </c>
      <c r="G2676" s="1" t="s">
        <v>25</v>
      </c>
      <c r="H2676" s="1">
        <v>0</v>
      </c>
      <c r="I2676" s="1">
        <f t="shared" si="657"/>
        <v>0</v>
      </c>
      <c r="J2676" s="1" t="s">
        <v>24</v>
      </c>
      <c r="K2676" s="1">
        <v>1</v>
      </c>
      <c r="L2676" s="1" t="s">
        <v>19</v>
      </c>
      <c r="M2676" s="1" t="b">
        <v>1</v>
      </c>
      <c r="N2676" s="2" t="s">
        <v>17</v>
      </c>
      <c r="O2676">
        <f t="shared" si="658"/>
        <v>17</v>
      </c>
      <c r="P2676">
        <f t="shared" si="659"/>
        <v>2</v>
      </c>
      <c r="Q2676">
        <f>IF(G2676="B",VLOOKUP(F2676,room_rates!$A$2:$G$8,3,FALSE),IF(G2676="P",VLOOKUP(F2676,room_rates!$A$2:$G$8,6,FALSE),IF(G2676="M",VLOOKUP(F2676,room_rates!$A$2:$G$8,7,FALSE),"")))</f>
        <v>562.5</v>
      </c>
      <c r="R2676">
        <f t="shared" si="660"/>
        <v>0</v>
      </c>
      <c r="S2676">
        <f>IF(J2676="Online Travel Agency",VLOOKUP(F2676,room_rates!$A$2:$G$8,3,FALSE)*15%,0)</f>
        <v>67.5</v>
      </c>
      <c r="T2676">
        <f t="shared" si="661"/>
        <v>5.625</v>
      </c>
      <c r="U2676">
        <f t="shared" si="662"/>
        <v>978.75</v>
      </c>
      <c r="V2676">
        <f t="shared" si="663"/>
        <v>2</v>
      </c>
    </row>
    <row r="2677" spans="1:22" ht="14.25" customHeight="1" x14ac:dyDescent="0.35">
      <c r="A2677" s="1">
        <v>1002350</v>
      </c>
      <c r="B2677" s="3">
        <v>45808</v>
      </c>
      <c r="C2677" s="3">
        <v>45823</v>
      </c>
      <c r="D2677" s="3">
        <v>45825</v>
      </c>
      <c r="E2677" s="1" t="s">
        <v>21</v>
      </c>
      <c r="F2677" s="1">
        <v>3</v>
      </c>
      <c r="G2677" s="1" t="s">
        <v>25</v>
      </c>
      <c r="H2677" s="1">
        <v>0</v>
      </c>
      <c r="I2677" s="1">
        <f t="shared" si="657"/>
        <v>0</v>
      </c>
      <c r="J2677" s="1" t="s">
        <v>24</v>
      </c>
      <c r="K2677" s="1">
        <v>1</v>
      </c>
      <c r="L2677" s="1" t="s">
        <v>19</v>
      </c>
      <c r="M2677" s="1" t="b">
        <v>1</v>
      </c>
      <c r="N2677" s="2" t="s">
        <v>17</v>
      </c>
      <c r="O2677">
        <f t="shared" si="658"/>
        <v>15</v>
      </c>
      <c r="P2677">
        <f t="shared" si="659"/>
        <v>2</v>
      </c>
      <c r="Q2677">
        <f>IF(G2677="B",VLOOKUP(F2677,room_rates!$A$2:$G$8,3,FALSE),IF(G2677="P",VLOOKUP(F2677,room_rates!$A$2:$G$8,6,FALSE),IF(G2677="M",VLOOKUP(F2677,room_rates!$A$2:$G$8,7,FALSE),"")))</f>
        <v>275</v>
      </c>
      <c r="R2677">
        <f t="shared" si="660"/>
        <v>0</v>
      </c>
      <c r="S2677">
        <f>IF(J2677="Online Travel Agency",VLOOKUP(F2677,room_rates!$A$2:$G$8,3,FALSE)*15%,0)</f>
        <v>33</v>
      </c>
      <c r="T2677">
        <f t="shared" si="661"/>
        <v>2.75</v>
      </c>
      <c r="U2677">
        <f t="shared" si="662"/>
        <v>478.5</v>
      </c>
      <c r="V2677">
        <f t="shared" si="663"/>
        <v>2</v>
      </c>
    </row>
    <row r="2678" spans="1:22" ht="14.25" customHeight="1" x14ac:dyDescent="0.35">
      <c r="A2678" s="1">
        <v>1002599</v>
      </c>
      <c r="B2678" s="3">
        <v>45783</v>
      </c>
      <c r="C2678" s="3">
        <v>45823</v>
      </c>
      <c r="D2678" s="3">
        <v>45830</v>
      </c>
      <c r="E2678" s="1" t="s">
        <v>13</v>
      </c>
      <c r="F2678" s="1">
        <v>7</v>
      </c>
      <c r="G2678" s="1" t="s">
        <v>25</v>
      </c>
      <c r="H2678" s="1">
        <v>0</v>
      </c>
      <c r="I2678" s="1">
        <f t="shared" si="657"/>
        <v>0</v>
      </c>
      <c r="J2678" s="1" t="s">
        <v>15</v>
      </c>
      <c r="K2678" s="1">
        <v>2</v>
      </c>
      <c r="L2678" s="1" t="s">
        <v>19</v>
      </c>
      <c r="M2678" s="1" t="b">
        <v>0</v>
      </c>
      <c r="N2678" s="2" t="s">
        <v>17</v>
      </c>
      <c r="O2678">
        <f t="shared" si="658"/>
        <v>40</v>
      </c>
      <c r="P2678">
        <f t="shared" si="659"/>
        <v>7</v>
      </c>
      <c r="Q2678">
        <f>IF(G2678="B",VLOOKUP(F2678,room_rates!$A$2:$G$8,3,FALSE),IF(G2678="P",VLOOKUP(F2678,room_rates!$A$2:$G$8,6,FALSE),IF(G2678="M",VLOOKUP(F2678,room_rates!$A$2:$G$8,7,FALSE),"")))</f>
        <v>562.5</v>
      </c>
      <c r="R2678">
        <f t="shared" si="660"/>
        <v>0</v>
      </c>
      <c r="S2678">
        <f>IF(J2678="Online Travel Agency",VLOOKUP(F2678,room_rates!$A$2:$G$8,3,FALSE)*15%,0)</f>
        <v>0</v>
      </c>
      <c r="T2678">
        <f t="shared" si="661"/>
        <v>0</v>
      </c>
      <c r="U2678">
        <f t="shared" si="662"/>
        <v>7875</v>
      </c>
      <c r="V2678">
        <f t="shared" si="663"/>
        <v>14</v>
      </c>
    </row>
    <row r="2679" spans="1:22" ht="14.25" customHeight="1" x14ac:dyDescent="0.35">
      <c r="A2679" s="1">
        <v>1002832</v>
      </c>
      <c r="B2679" s="3">
        <v>45807</v>
      </c>
      <c r="C2679" s="3">
        <v>45823</v>
      </c>
      <c r="D2679" s="3">
        <v>45828</v>
      </c>
      <c r="E2679" s="1" t="s">
        <v>21</v>
      </c>
      <c r="F2679" s="1">
        <v>5</v>
      </c>
      <c r="G2679" s="1" t="s">
        <v>25</v>
      </c>
      <c r="H2679" s="1">
        <v>0</v>
      </c>
      <c r="I2679" s="1">
        <f t="shared" si="657"/>
        <v>0</v>
      </c>
      <c r="J2679" s="1" t="s">
        <v>15</v>
      </c>
      <c r="K2679" s="1">
        <v>2</v>
      </c>
      <c r="L2679" s="1" t="s">
        <v>19</v>
      </c>
      <c r="M2679" s="1" t="b">
        <v>0</v>
      </c>
      <c r="N2679" s="2" t="s">
        <v>17</v>
      </c>
      <c r="O2679">
        <f t="shared" si="658"/>
        <v>16</v>
      </c>
      <c r="P2679">
        <f t="shared" si="659"/>
        <v>5</v>
      </c>
      <c r="Q2679">
        <f>IF(G2679="B",VLOOKUP(F2679,room_rates!$A$2:$G$8,3,FALSE),IF(G2679="P",VLOOKUP(F2679,room_rates!$A$2:$G$8,6,FALSE),IF(G2679="M",VLOOKUP(F2679,room_rates!$A$2:$G$8,7,FALSE),"")))</f>
        <v>300</v>
      </c>
      <c r="R2679">
        <f t="shared" si="660"/>
        <v>0</v>
      </c>
      <c r="S2679">
        <f>IF(J2679="Online Travel Agency",VLOOKUP(F2679,room_rates!$A$2:$G$8,3,FALSE)*15%,0)</f>
        <v>0</v>
      </c>
      <c r="T2679">
        <f t="shared" si="661"/>
        <v>0</v>
      </c>
      <c r="U2679">
        <f t="shared" si="662"/>
        <v>3000</v>
      </c>
      <c r="V2679">
        <f t="shared" si="663"/>
        <v>10</v>
      </c>
    </row>
    <row r="2680" spans="1:22" ht="14.25" customHeight="1" x14ac:dyDescent="0.35">
      <c r="A2680" s="1">
        <v>1002926</v>
      </c>
      <c r="B2680" s="3">
        <v>45823</v>
      </c>
      <c r="C2680" s="3">
        <v>45823</v>
      </c>
      <c r="D2680" s="3">
        <v>45825</v>
      </c>
      <c r="E2680" s="1" t="s">
        <v>18</v>
      </c>
      <c r="F2680" s="1">
        <v>2</v>
      </c>
      <c r="G2680" s="1" t="s">
        <v>25</v>
      </c>
      <c r="H2680" s="1">
        <v>0</v>
      </c>
      <c r="I2680" s="1">
        <f t="shared" si="657"/>
        <v>0</v>
      </c>
      <c r="J2680" s="1" t="s">
        <v>20</v>
      </c>
      <c r="K2680" s="1">
        <v>1</v>
      </c>
      <c r="L2680" s="1" t="s">
        <v>19</v>
      </c>
      <c r="M2680" s="1" t="b">
        <v>0</v>
      </c>
      <c r="N2680" s="2" t="s">
        <v>17</v>
      </c>
      <c r="O2680">
        <f t="shared" si="658"/>
        <v>0</v>
      </c>
      <c r="P2680">
        <f t="shared" si="659"/>
        <v>2</v>
      </c>
      <c r="Q2680">
        <f>IF(G2680="B",VLOOKUP(F2680,room_rates!$A$2:$G$8,3,FALSE),IF(G2680="P",VLOOKUP(F2680,room_rates!$A$2:$G$8,6,FALSE),IF(G2680="M",VLOOKUP(F2680,room_rates!$A$2:$G$8,7,FALSE),"")))</f>
        <v>175</v>
      </c>
      <c r="R2680">
        <f t="shared" si="660"/>
        <v>0</v>
      </c>
      <c r="S2680">
        <f>IF(J2680="Online Travel Agency",VLOOKUP(F2680,room_rates!$A$2:$G$8,3,FALSE)*15%,0)</f>
        <v>0</v>
      </c>
      <c r="T2680">
        <f t="shared" si="661"/>
        <v>0</v>
      </c>
      <c r="U2680">
        <f t="shared" si="662"/>
        <v>350</v>
      </c>
      <c r="V2680">
        <f t="shared" si="663"/>
        <v>2</v>
      </c>
    </row>
    <row r="2681" spans="1:22" ht="14.25" customHeight="1" x14ac:dyDescent="0.35">
      <c r="A2681" s="1">
        <v>1003041</v>
      </c>
      <c r="B2681" s="3">
        <v>45812</v>
      </c>
      <c r="C2681" s="3">
        <v>45823</v>
      </c>
      <c r="D2681" s="3">
        <v>45828</v>
      </c>
      <c r="E2681" s="1" t="s">
        <v>18</v>
      </c>
      <c r="F2681" s="1">
        <v>2</v>
      </c>
      <c r="G2681" s="1" t="s">
        <v>25</v>
      </c>
      <c r="H2681" s="1">
        <v>0</v>
      </c>
      <c r="I2681" s="1">
        <f t="shared" si="657"/>
        <v>0</v>
      </c>
      <c r="J2681" s="1" t="s">
        <v>24</v>
      </c>
      <c r="K2681" s="1">
        <v>1</v>
      </c>
      <c r="L2681" s="1" t="s">
        <v>19</v>
      </c>
      <c r="M2681" s="1" t="b">
        <v>0</v>
      </c>
      <c r="N2681" s="2" t="s">
        <v>17</v>
      </c>
      <c r="O2681">
        <f t="shared" si="658"/>
        <v>11</v>
      </c>
      <c r="P2681">
        <f t="shared" si="659"/>
        <v>5</v>
      </c>
      <c r="Q2681">
        <f>IF(G2681="B",VLOOKUP(F2681,room_rates!$A$2:$G$8,3,FALSE),IF(G2681="P",VLOOKUP(F2681,room_rates!$A$2:$G$8,6,FALSE),IF(G2681="M",VLOOKUP(F2681,room_rates!$A$2:$G$8,7,FALSE),"")))</f>
        <v>175</v>
      </c>
      <c r="R2681">
        <f t="shared" si="660"/>
        <v>0</v>
      </c>
      <c r="S2681">
        <f>IF(J2681="Online Travel Agency",VLOOKUP(F2681,room_rates!$A$2:$G$8,3,FALSE)*15%,0)</f>
        <v>21</v>
      </c>
      <c r="T2681">
        <f t="shared" si="661"/>
        <v>0</v>
      </c>
      <c r="U2681">
        <f t="shared" si="662"/>
        <v>770</v>
      </c>
      <c r="V2681">
        <f t="shared" si="663"/>
        <v>5</v>
      </c>
    </row>
    <row r="2682" spans="1:22" ht="14.25" customHeight="1" x14ac:dyDescent="0.35">
      <c r="A2682" s="1">
        <v>1003096</v>
      </c>
      <c r="B2682" s="3">
        <v>45812</v>
      </c>
      <c r="C2682" s="3">
        <v>45823</v>
      </c>
      <c r="D2682" s="3">
        <v>45827</v>
      </c>
      <c r="E2682" s="1" t="s">
        <v>18</v>
      </c>
      <c r="F2682" s="1">
        <v>1</v>
      </c>
      <c r="G2682" s="1" t="s">
        <v>25</v>
      </c>
      <c r="H2682" s="1">
        <v>0</v>
      </c>
      <c r="I2682" s="1">
        <f t="shared" si="657"/>
        <v>0</v>
      </c>
      <c r="J2682" s="1" t="s">
        <v>15</v>
      </c>
      <c r="K2682" s="1">
        <v>2</v>
      </c>
      <c r="L2682" s="1" t="s">
        <v>16</v>
      </c>
      <c r="M2682" s="1" t="b">
        <v>0</v>
      </c>
      <c r="N2682" s="2" t="s">
        <v>17</v>
      </c>
      <c r="O2682">
        <f t="shared" si="658"/>
        <v>11</v>
      </c>
      <c r="P2682">
        <f t="shared" si="659"/>
        <v>4</v>
      </c>
      <c r="Q2682">
        <f>IF(G2682="B",VLOOKUP(F2682,room_rates!$A$2:$G$8,3,FALSE),IF(G2682="P",VLOOKUP(F2682,room_rates!$A$2:$G$8,6,FALSE),IF(G2682="M",VLOOKUP(F2682,room_rates!$A$2:$G$8,7,FALSE),"")))</f>
        <v>150</v>
      </c>
      <c r="R2682">
        <f t="shared" si="660"/>
        <v>0</v>
      </c>
      <c r="S2682">
        <f>IF(J2682="Online Travel Agency",VLOOKUP(F2682,room_rates!$A$2:$G$8,3,FALSE)*15%,0)</f>
        <v>0</v>
      </c>
      <c r="T2682">
        <f t="shared" si="661"/>
        <v>0</v>
      </c>
      <c r="U2682">
        <f t="shared" si="662"/>
        <v>1200</v>
      </c>
      <c r="V2682">
        <f t="shared" si="663"/>
        <v>8</v>
      </c>
    </row>
    <row r="2683" spans="1:22" ht="14.25" customHeight="1" x14ac:dyDescent="0.35">
      <c r="A2683" s="1">
        <v>1003219</v>
      </c>
      <c r="B2683" s="3">
        <v>45781</v>
      </c>
      <c r="C2683" s="3">
        <v>45823</v>
      </c>
      <c r="D2683" s="3">
        <v>45829</v>
      </c>
      <c r="E2683" s="1" t="s">
        <v>18</v>
      </c>
      <c r="F2683" s="1">
        <v>2</v>
      </c>
      <c r="G2683" s="1" t="s">
        <v>25</v>
      </c>
      <c r="H2683" s="1">
        <v>0</v>
      </c>
      <c r="I2683" s="1">
        <f t="shared" si="657"/>
        <v>0</v>
      </c>
      <c r="J2683" s="1" t="s">
        <v>15</v>
      </c>
      <c r="K2683" s="1">
        <v>1</v>
      </c>
      <c r="L2683" s="1" t="s">
        <v>19</v>
      </c>
      <c r="M2683" s="1" t="b">
        <v>0</v>
      </c>
      <c r="N2683" s="2" t="s">
        <v>17</v>
      </c>
      <c r="O2683">
        <f t="shared" si="658"/>
        <v>42</v>
      </c>
      <c r="P2683">
        <f t="shared" si="659"/>
        <v>6</v>
      </c>
      <c r="Q2683">
        <f>IF(G2683="B",VLOOKUP(F2683,room_rates!$A$2:$G$8,3,FALSE),IF(G2683="P",VLOOKUP(F2683,room_rates!$A$2:$G$8,6,FALSE),IF(G2683="M",VLOOKUP(F2683,room_rates!$A$2:$G$8,7,FALSE),"")))</f>
        <v>175</v>
      </c>
      <c r="R2683">
        <f t="shared" si="660"/>
        <v>0</v>
      </c>
      <c r="S2683">
        <f>IF(J2683="Online Travel Agency",VLOOKUP(F2683,room_rates!$A$2:$G$8,3,FALSE)*15%,0)</f>
        <v>0</v>
      </c>
      <c r="T2683">
        <f t="shared" si="661"/>
        <v>0</v>
      </c>
      <c r="U2683">
        <f t="shared" si="662"/>
        <v>1050</v>
      </c>
      <c r="V2683">
        <f t="shared" si="663"/>
        <v>6</v>
      </c>
    </row>
    <row r="2684" spans="1:22" ht="14.25" customHeight="1" x14ac:dyDescent="0.35">
      <c r="A2684" s="1">
        <v>1003270</v>
      </c>
      <c r="B2684" s="3">
        <v>45817</v>
      </c>
      <c r="C2684" s="3">
        <v>45823</v>
      </c>
      <c r="D2684" s="3">
        <v>45829</v>
      </c>
      <c r="E2684" s="1" t="s">
        <v>18</v>
      </c>
      <c r="F2684" s="1">
        <v>2</v>
      </c>
      <c r="G2684" s="1" t="s">
        <v>25</v>
      </c>
      <c r="H2684" s="1">
        <v>0</v>
      </c>
      <c r="I2684" s="1">
        <f t="shared" si="657"/>
        <v>0</v>
      </c>
      <c r="J2684" s="1" t="s">
        <v>24</v>
      </c>
      <c r="K2684" s="1">
        <v>1</v>
      </c>
      <c r="L2684" s="1" t="s">
        <v>19</v>
      </c>
      <c r="M2684" s="1" t="b">
        <v>0</v>
      </c>
      <c r="N2684" s="2" t="s">
        <v>17</v>
      </c>
      <c r="O2684">
        <f t="shared" si="658"/>
        <v>6</v>
      </c>
      <c r="P2684">
        <f t="shared" si="659"/>
        <v>6</v>
      </c>
      <c r="Q2684">
        <f>IF(G2684="B",VLOOKUP(F2684,room_rates!$A$2:$G$8,3,FALSE),IF(G2684="P",VLOOKUP(F2684,room_rates!$A$2:$G$8,6,FALSE),IF(G2684="M",VLOOKUP(F2684,room_rates!$A$2:$G$8,7,FALSE),"")))</f>
        <v>175</v>
      </c>
      <c r="R2684">
        <f t="shared" si="660"/>
        <v>0</v>
      </c>
      <c r="S2684">
        <f>IF(J2684="Online Travel Agency",VLOOKUP(F2684,room_rates!$A$2:$G$8,3,FALSE)*15%,0)</f>
        <v>21</v>
      </c>
      <c r="T2684">
        <f t="shared" si="661"/>
        <v>0</v>
      </c>
      <c r="U2684">
        <f t="shared" si="662"/>
        <v>924</v>
      </c>
      <c r="V2684">
        <f t="shared" si="663"/>
        <v>6</v>
      </c>
    </row>
    <row r="2685" spans="1:22" ht="14.25" customHeight="1" x14ac:dyDescent="0.35">
      <c r="A2685" s="1">
        <v>1003558</v>
      </c>
      <c r="B2685" s="3">
        <v>45815</v>
      </c>
      <c r="C2685" s="3">
        <v>45823</v>
      </c>
      <c r="D2685" s="3">
        <v>45826</v>
      </c>
      <c r="E2685" s="1" t="s">
        <v>13</v>
      </c>
      <c r="F2685" s="1">
        <v>6</v>
      </c>
      <c r="G2685" s="1" t="s">
        <v>25</v>
      </c>
      <c r="H2685" s="1">
        <v>0</v>
      </c>
      <c r="I2685" s="1">
        <f t="shared" si="657"/>
        <v>0</v>
      </c>
      <c r="J2685" s="1" t="s">
        <v>24</v>
      </c>
      <c r="K2685" s="1">
        <v>1</v>
      </c>
      <c r="L2685" s="1" t="s">
        <v>19</v>
      </c>
      <c r="M2685" s="1" t="b">
        <v>0</v>
      </c>
      <c r="N2685" s="2" t="s">
        <v>17</v>
      </c>
      <c r="O2685">
        <f t="shared" si="658"/>
        <v>8</v>
      </c>
      <c r="P2685">
        <f t="shared" si="659"/>
        <v>3</v>
      </c>
      <c r="Q2685">
        <f>IF(G2685="B",VLOOKUP(F2685,room_rates!$A$2:$G$8,3,FALSE),IF(G2685="P",VLOOKUP(F2685,room_rates!$A$2:$G$8,6,FALSE),IF(G2685="M",VLOOKUP(F2685,room_rates!$A$2:$G$8,7,FALSE),"")))</f>
        <v>437.5</v>
      </c>
      <c r="R2685">
        <f t="shared" si="660"/>
        <v>0</v>
      </c>
      <c r="S2685">
        <f>IF(J2685="Online Travel Agency",VLOOKUP(F2685,room_rates!$A$2:$G$8,3,FALSE)*15%,0)</f>
        <v>52.5</v>
      </c>
      <c r="T2685">
        <f t="shared" si="661"/>
        <v>0</v>
      </c>
      <c r="U2685">
        <f t="shared" si="662"/>
        <v>1155</v>
      </c>
      <c r="V2685">
        <f t="shared" si="663"/>
        <v>3</v>
      </c>
    </row>
    <row r="2686" spans="1:22" ht="14.25" customHeight="1" x14ac:dyDescent="0.35">
      <c r="A2686" s="1">
        <v>1003574</v>
      </c>
      <c r="B2686" s="3">
        <v>45823</v>
      </c>
      <c r="C2686" s="3">
        <v>45823</v>
      </c>
      <c r="D2686" s="3">
        <v>45828</v>
      </c>
      <c r="E2686" s="1" t="s">
        <v>18</v>
      </c>
      <c r="F2686" s="1">
        <v>1</v>
      </c>
      <c r="G2686" s="1" t="s">
        <v>25</v>
      </c>
      <c r="H2686" s="1">
        <v>0</v>
      </c>
      <c r="I2686" s="1">
        <f t="shared" si="657"/>
        <v>0</v>
      </c>
      <c r="J2686" s="1" t="s">
        <v>20</v>
      </c>
      <c r="K2686" s="1">
        <v>1</v>
      </c>
      <c r="L2686" s="1" t="s">
        <v>16</v>
      </c>
      <c r="M2686" s="1" t="b">
        <v>0</v>
      </c>
      <c r="N2686" s="2" t="s">
        <v>17</v>
      </c>
      <c r="O2686">
        <f t="shared" si="658"/>
        <v>0</v>
      </c>
      <c r="P2686">
        <f t="shared" si="659"/>
        <v>5</v>
      </c>
      <c r="Q2686">
        <f>IF(G2686="B",VLOOKUP(F2686,room_rates!$A$2:$G$8,3,FALSE),IF(G2686="P",VLOOKUP(F2686,room_rates!$A$2:$G$8,6,FALSE),IF(G2686="M",VLOOKUP(F2686,room_rates!$A$2:$G$8,7,FALSE),"")))</f>
        <v>150</v>
      </c>
      <c r="R2686">
        <f t="shared" si="660"/>
        <v>0</v>
      </c>
      <c r="S2686">
        <f>IF(J2686="Online Travel Agency",VLOOKUP(F2686,room_rates!$A$2:$G$8,3,FALSE)*15%,0)</f>
        <v>0</v>
      </c>
      <c r="T2686">
        <f t="shared" si="661"/>
        <v>0</v>
      </c>
      <c r="U2686">
        <f t="shared" si="662"/>
        <v>750</v>
      </c>
      <c r="V2686">
        <f t="shared" si="663"/>
        <v>5</v>
      </c>
    </row>
    <row r="2687" spans="1:22" ht="14.25" customHeight="1" x14ac:dyDescent="0.35">
      <c r="A2687" s="1">
        <v>1003744</v>
      </c>
      <c r="B2687" s="3">
        <v>45817</v>
      </c>
      <c r="C2687" s="3">
        <v>45823</v>
      </c>
      <c r="D2687" s="3">
        <v>45830</v>
      </c>
      <c r="E2687" s="1" t="s">
        <v>18</v>
      </c>
      <c r="F2687" s="1">
        <v>2</v>
      </c>
      <c r="G2687" s="1" t="s">
        <v>25</v>
      </c>
      <c r="H2687" s="1">
        <v>0</v>
      </c>
      <c r="I2687" s="1">
        <f t="shared" si="657"/>
        <v>0</v>
      </c>
      <c r="J2687" s="1" t="s">
        <v>15</v>
      </c>
      <c r="K2687" s="1">
        <v>2</v>
      </c>
      <c r="L2687" s="1" t="s">
        <v>19</v>
      </c>
      <c r="M2687" s="1" t="b">
        <v>1</v>
      </c>
      <c r="N2687" s="2" t="s">
        <v>17</v>
      </c>
      <c r="O2687">
        <f t="shared" si="658"/>
        <v>6</v>
      </c>
      <c r="P2687">
        <f t="shared" si="659"/>
        <v>7</v>
      </c>
      <c r="Q2687">
        <f>IF(G2687="B",VLOOKUP(F2687,room_rates!$A$2:$G$8,3,FALSE),IF(G2687="P",VLOOKUP(F2687,room_rates!$A$2:$G$8,6,FALSE),IF(G2687="M",VLOOKUP(F2687,room_rates!$A$2:$G$8,7,FALSE),"")))</f>
        <v>175</v>
      </c>
      <c r="R2687">
        <f t="shared" si="660"/>
        <v>0</v>
      </c>
      <c r="S2687">
        <f>IF(J2687="Online Travel Agency",VLOOKUP(F2687,room_rates!$A$2:$G$8,3,FALSE)*15%,0)</f>
        <v>0</v>
      </c>
      <c r="T2687">
        <f t="shared" si="661"/>
        <v>1.75</v>
      </c>
      <c r="U2687">
        <f t="shared" si="662"/>
        <v>2425.5</v>
      </c>
      <c r="V2687">
        <f t="shared" si="663"/>
        <v>14</v>
      </c>
    </row>
    <row r="2688" spans="1:22" ht="14.25" customHeight="1" x14ac:dyDescent="0.35">
      <c r="A2688" s="1">
        <v>1003833</v>
      </c>
      <c r="B2688" s="3">
        <v>45817</v>
      </c>
      <c r="C2688" s="3">
        <v>45823</v>
      </c>
      <c r="D2688" s="3">
        <v>45827</v>
      </c>
      <c r="E2688" s="1" t="s">
        <v>18</v>
      </c>
      <c r="F2688" s="1">
        <v>1</v>
      </c>
      <c r="G2688" s="1" t="s">
        <v>25</v>
      </c>
      <c r="H2688" s="1">
        <v>0</v>
      </c>
      <c r="I2688" s="1">
        <f t="shared" si="657"/>
        <v>0</v>
      </c>
      <c r="J2688" s="1" t="s">
        <v>24</v>
      </c>
      <c r="K2688" s="1">
        <v>1</v>
      </c>
      <c r="L2688" s="1" t="s">
        <v>19</v>
      </c>
      <c r="M2688" s="1" t="b">
        <v>0</v>
      </c>
      <c r="N2688" s="2" t="s">
        <v>17</v>
      </c>
      <c r="O2688">
        <f t="shared" si="658"/>
        <v>6</v>
      </c>
      <c r="P2688">
        <f t="shared" si="659"/>
        <v>4</v>
      </c>
      <c r="Q2688">
        <f>IF(G2688="B",VLOOKUP(F2688,room_rates!$A$2:$G$8,3,FALSE),IF(G2688="P",VLOOKUP(F2688,room_rates!$A$2:$G$8,6,FALSE),IF(G2688="M",VLOOKUP(F2688,room_rates!$A$2:$G$8,7,FALSE),"")))</f>
        <v>150</v>
      </c>
      <c r="R2688">
        <f t="shared" si="660"/>
        <v>0</v>
      </c>
      <c r="S2688">
        <f>IF(J2688="Online Travel Agency",VLOOKUP(F2688,room_rates!$A$2:$G$8,3,FALSE)*15%,0)</f>
        <v>18</v>
      </c>
      <c r="T2688">
        <f t="shared" si="661"/>
        <v>0</v>
      </c>
      <c r="U2688">
        <f t="shared" si="662"/>
        <v>528</v>
      </c>
      <c r="V2688">
        <f t="shared" si="663"/>
        <v>4</v>
      </c>
    </row>
    <row r="2689" spans="1:22" ht="14.25" customHeight="1" x14ac:dyDescent="0.35">
      <c r="A2689" s="1">
        <v>1003856</v>
      </c>
      <c r="B2689" s="3">
        <v>45823</v>
      </c>
      <c r="C2689" s="3">
        <v>45823</v>
      </c>
      <c r="D2689" s="3">
        <v>45826</v>
      </c>
      <c r="E2689" s="1" t="s">
        <v>21</v>
      </c>
      <c r="F2689" s="1">
        <v>3</v>
      </c>
      <c r="G2689" s="1" t="s">
        <v>25</v>
      </c>
      <c r="H2689" s="1">
        <v>0</v>
      </c>
      <c r="I2689" s="1">
        <f t="shared" si="657"/>
        <v>0</v>
      </c>
      <c r="J2689" s="1" t="s">
        <v>20</v>
      </c>
      <c r="K2689" s="1">
        <v>1</v>
      </c>
      <c r="L2689" s="1" t="s">
        <v>16</v>
      </c>
      <c r="M2689" s="1" t="b">
        <v>0</v>
      </c>
      <c r="N2689" s="2" t="s">
        <v>17</v>
      </c>
      <c r="O2689">
        <f t="shared" si="658"/>
        <v>0</v>
      </c>
      <c r="P2689">
        <f t="shared" si="659"/>
        <v>3</v>
      </c>
      <c r="Q2689">
        <f>IF(G2689="B",VLOOKUP(F2689,room_rates!$A$2:$G$8,3,FALSE),IF(G2689="P",VLOOKUP(F2689,room_rates!$A$2:$G$8,6,FALSE),IF(G2689="M",VLOOKUP(F2689,room_rates!$A$2:$G$8,7,FALSE),"")))</f>
        <v>275</v>
      </c>
      <c r="R2689">
        <f t="shared" si="660"/>
        <v>0</v>
      </c>
      <c r="S2689">
        <f>IF(J2689="Online Travel Agency",VLOOKUP(F2689,room_rates!$A$2:$G$8,3,FALSE)*15%,0)</f>
        <v>0</v>
      </c>
      <c r="T2689">
        <f t="shared" si="661"/>
        <v>0</v>
      </c>
      <c r="U2689">
        <f t="shared" si="662"/>
        <v>825</v>
      </c>
      <c r="V2689">
        <f t="shared" si="663"/>
        <v>3</v>
      </c>
    </row>
    <row r="2690" spans="1:22" ht="14.25" customHeight="1" x14ac:dyDescent="0.35">
      <c r="A2690" s="1">
        <v>1003978</v>
      </c>
      <c r="B2690" s="3">
        <v>45823</v>
      </c>
      <c r="C2690" s="3">
        <v>45823</v>
      </c>
      <c r="D2690" s="3">
        <v>45828</v>
      </c>
      <c r="E2690" s="1" t="s">
        <v>18</v>
      </c>
      <c r="F2690" s="1">
        <v>2</v>
      </c>
      <c r="G2690" s="1" t="s">
        <v>25</v>
      </c>
      <c r="H2690" s="1">
        <v>0</v>
      </c>
      <c r="I2690" s="1">
        <f t="shared" si="657"/>
        <v>0</v>
      </c>
      <c r="J2690" s="1" t="s">
        <v>20</v>
      </c>
      <c r="K2690" s="1">
        <v>2</v>
      </c>
      <c r="L2690" s="1" t="s">
        <v>19</v>
      </c>
      <c r="M2690" s="1" t="b">
        <v>1</v>
      </c>
      <c r="N2690" s="2" t="s">
        <v>17</v>
      </c>
      <c r="O2690">
        <f t="shared" si="658"/>
        <v>0</v>
      </c>
      <c r="P2690">
        <f t="shared" si="659"/>
        <v>5</v>
      </c>
      <c r="Q2690">
        <f>IF(G2690="B",VLOOKUP(F2690,room_rates!$A$2:$G$8,3,FALSE),IF(G2690="P",VLOOKUP(F2690,room_rates!$A$2:$G$8,6,FALSE),IF(G2690="M",VLOOKUP(F2690,room_rates!$A$2:$G$8,7,FALSE),"")))</f>
        <v>175</v>
      </c>
      <c r="R2690">
        <f t="shared" si="660"/>
        <v>0</v>
      </c>
      <c r="S2690">
        <f>IF(J2690="Online Travel Agency",VLOOKUP(F2690,room_rates!$A$2:$G$8,3,FALSE)*15%,0)</f>
        <v>0</v>
      </c>
      <c r="T2690">
        <f t="shared" si="661"/>
        <v>1.75</v>
      </c>
      <c r="U2690">
        <f t="shared" si="662"/>
        <v>1732.5</v>
      </c>
      <c r="V2690">
        <f t="shared" si="663"/>
        <v>10</v>
      </c>
    </row>
    <row r="2691" spans="1:22" ht="14.25" customHeight="1" x14ac:dyDescent="0.35">
      <c r="A2691" s="1">
        <v>1003999</v>
      </c>
      <c r="B2691" s="3">
        <v>45823</v>
      </c>
      <c r="C2691" s="3">
        <v>45823</v>
      </c>
      <c r="D2691" s="3">
        <v>45824</v>
      </c>
      <c r="E2691" s="1" t="s">
        <v>13</v>
      </c>
      <c r="F2691" s="1">
        <v>6</v>
      </c>
      <c r="G2691" s="1" t="s">
        <v>25</v>
      </c>
      <c r="H2691" s="1">
        <v>0</v>
      </c>
      <c r="I2691" s="1">
        <f t="shared" si="657"/>
        <v>0</v>
      </c>
      <c r="J2691" s="1" t="s">
        <v>20</v>
      </c>
      <c r="K2691" s="1">
        <v>1</v>
      </c>
      <c r="L2691" s="1" t="s">
        <v>19</v>
      </c>
      <c r="M2691" s="1" t="b">
        <v>0</v>
      </c>
      <c r="N2691" s="2" t="s">
        <v>17</v>
      </c>
      <c r="O2691">
        <f t="shared" si="658"/>
        <v>0</v>
      </c>
      <c r="P2691">
        <f t="shared" si="659"/>
        <v>1</v>
      </c>
      <c r="Q2691">
        <f>IF(G2691="B",VLOOKUP(F2691,room_rates!$A$2:$G$8,3,FALSE),IF(G2691="P",VLOOKUP(F2691,room_rates!$A$2:$G$8,6,FALSE),IF(G2691="M",VLOOKUP(F2691,room_rates!$A$2:$G$8,7,FALSE),"")))</f>
        <v>437.5</v>
      </c>
      <c r="R2691">
        <f t="shared" si="660"/>
        <v>0</v>
      </c>
      <c r="S2691">
        <f>IF(J2691="Online Travel Agency",VLOOKUP(F2691,room_rates!$A$2:$G$8,3,FALSE)*15%,0)</f>
        <v>0</v>
      </c>
      <c r="T2691">
        <f t="shared" si="661"/>
        <v>0</v>
      </c>
      <c r="U2691">
        <f t="shared" si="662"/>
        <v>437.5</v>
      </c>
      <c r="V2691">
        <f t="shared" si="663"/>
        <v>1</v>
      </c>
    </row>
    <row r="2692" spans="1:22" ht="14.25" customHeight="1" x14ac:dyDescent="0.35">
      <c r="A2692" s="1">
        <v>1004072</v>
      </c>
      <c r="B2692" s="3">
        <v>45823</v>
      </c>
      <c r="C2692" s="3">
        <v>45823</v>
      </c>
      <c r="D2692" s="3">
        <v>45825</v>
      </c>
      <c r="E2692" s="1" t="s">
        <v>13</v>
      </c>
      <c r="F2692" s="1">
        <v>6</v>
      </c>
      <c r="G2692" s="1" t="s">
        <v>25</v>
      </c>
      <c r="H2692" s="1">
        <v>0</v>
      </c>
      <c r="I2692" s="1">
        <f t="shared" si="657"/>
        <v>0</v>
      </c>
      <c r="J2692" s="1" t="s">
        <v>20</v>
      </c>
      <c r="K2692" s="1">
        <v>1</v>
      </c>
      <c r="L2692" s="1" t="s">
        <v>19</v>
      </c>
      <c r="M2692" s="1" t="b">
        <v>1</v>
      </c>
      <c r="N2692" s="2" t="s">
        <v>17</v>
      </c>
      <c r="O2692">
        <f t="shared" si="658"/>
        <v>0</v>
      </c>
      <c r="P2692">
        <f t="shared" si="659"/>
        <v>2</v>
      </c>
      <c r="Q2692">
        <f>IF(G2692="B",VLOOKUP(F2692,room_rates!$A$2:$G$8,3,FALSE),IF(G2692="P",VLOOKUP(F2692,room_rates!$A$2:$G$8,6,FALSE),IF(G2692="M",VLOOKUP(F2692,room_rates!$A$2:$G$8,7,FALSE),"")))</f>
        <v>437.5</v>
      </c>
      <c r="R2692">
        <f t="shared" si="660"/>
        <v>0</v>
      </c>
      <c r="S2692">
        <f>IF(J2692="Online Travel Agency",VLOOKUP(F2692,room_rates!$A$2:$G$8,3,FALSE)*15%,0)</f>
        <v>0</v>
      </c>
      <c r="T2692">
        <f t="shared" si="661"/>
        <v>4.375</v>
      </c>
      <c r="U2692">
        <f t="shared" si="662"/>
        <v>866.25</v>
      </c>
      <c r="V2692">
        <f t="shared" si="663"/>
        <v>2</v>
      </c>
    </row>
    <row r="2693" spans="1:22" ht="14.25" customHeight="1" x14ac:dyDescent="0.35">
      <c r="A2693" s="1">
        <v>1004087</v>
      </c>
      <c r="B2693" s="3">
        <v>45804</v>
      </c>
      <c r="C2693" s="3">
        <v>45823</v>
      </c>
      <c r="D2693" s="3">
        <v>45829</v>
      </c>
      <c r="E2693" s="1" t="s">
        <v>13</v>
      </c>
      <c r="F2693" s="1">
        <v>7</v>
      </c>
      <c r="G2693" s="1" t="s">
        <v>25</v>
      </c>
      <c r="H2693" s="1">
        <v>0</v>
      </c>
      <c r="I2693" s="1">
        <f t="shared" si="657"/>
        <v>0</v>
      </c>
      <c r="J2693" s="1" t="s">
        <v>15</v>
      </c>
      <c r="K2693" s="1">
        <v>1</v>
      </c>
      <c r="L2693" s="1" t="s">
        <v>19</v>
      </c>
      <c r="M2693" s="1" t="b">
        <v>0</v>
      </c>
      <c r="N2693" s="2" t="s">
        <v>17</v>
      </c>
      <c r="O2693">
        <f t="shared" si="658"/>
        <v>19</v>
      </c>
      <c r="P2693">
        <f t="shared" si="659"/>
        <v>6</v>
      </c>
      <c r="Q2693">
        <f>IF(G2693="B",VLOOKUP(F2693,room_rates!$A$2:$G$8,3,FALSE),IF(G2693="P",VLOOKUP(F2693,room_rates!$A$2:$G$8,6,FALSE),IF(G2693="M",VLOOKUP(F2693,room_rates!$A$2:$G$8,7,FALSE),"")))</f>
        <v>562.5</v>
      </c>
      <c r="R2693">
        <f t="shared" si="660"/>
        <v>0</v>
      </c>
      <c r="S2693">
        <f>IF(J2693="Online Travel Agency",VLOOKUP(F2693,room_rates!$A$2:$G$8,3,FALSE)*15%,0)</f>
        <v>0</v>
      </c>
      <c r="T2693">
        <f t="shared" si="661"/>
        <v>0</v>
      </c>
      <c r="U2693">
        <f t="shared" si="662"/>
        <v>3375</v>
      </c>
      <c r="V2693">
        <f t="shared" si="663"/>
        <v>6</v>
      </c>
    </row>
    <row r="2694" spans="1:22" ht="14.25" customHeight="1" x14ac:dyDescent="0.35">
      <c r="A2694" s="1">
        <v>1004276</v>
      </c>
      <c r="B2694" s="3">
        <v>45823</v>
      </c>
      <c r="C2694" s="3">
        <v>45823</v>
      </c>
      <c r="D2694" s="3">
        <v>45827</v>
      </c>
      <c r="E2694" s="1" t="s">
        <v>21</v>
      </c>
      <c r="F2694" s="1">
        <v>3</v>
      </c>
      <c r="G2694" s="1" t="s">
        <v>25</v>
      </c>
      <c r="H2694" s="1">
        <v>0</v>
      </c>
      <c r="I2694" s="1">
        <f t="shared" si="657"/>
        <v>0</v>
      </c>
      <c r="J2694" s="1" t="s">
        <v>20</v>
      </c>
      <c r="K2694" s="1">
        <v>3</v>
      </c>
      <c r="L2694" s="1" t="s">
        <v>16</v>
      </c>
      <c r="M2694" s="1" t="b">
        <v>0</v>
      </c>
      <c r="N2694" s="2" t="s">
        <v>17</v>
      </c>
      <c r="O2694">
        <f t="shared" si="658"/>
        <v>0</v>
      </c>
      <c r="P2694">
        <f t="shared" si="659"/>
        <v>4</v>
      </c>
      <c r="Q2694">
        <f>IF(G2694="B",VLOOKUP(F2694,room_rates!$A$2:$G$8,3,FALSE),IF(G2694="P",VLOOKUP(F2694,room_rates!$A$2:$G$8,6,FALSE),IF(G2694="M",VLOOKUP(F2694,room_rates!$A$2:$G$8,7,FALSE),"")))</f>
        <v>275</v>
      </c>
      <c r="R2694">
        <f t="shared" si="660"/>
        <v>0</v>
      </c>
      <c r="S2694">
        <f>IF(J2694="Online Travel Agency",VLOOKUP(F2694,room_rates!$A$2:$G$8,3,FALSE)*15%,0)</f>
        <v>0</v>
      </c>
      <c r="T2694">
        <f t="shared" si="661"/>
        <v>0</v>
      </c>
      <c r="U2694">
        <f t="shared" si="662"/>
        <v>3300</v>
      </c>
      <c r="V2694">
        <f t="shared" si="663"/>
        <v>12</v>
      </c>
    </row>
    <row r="2695" spans="1:22" ht="14.25" customHeight="1" x14ac:dyDescent="0.35">
      <c r="A2695" s="1">
        <v>1004370</v>
      </c>
      <c r="B2695" s="3">
        <v>45823</v>
      </c>
      <c r="C2695" s="3">
        <v>45823</v>
      </c>
      <c r="D2695" s="3">
        <v>45826</v>
      </c>
      <c r="E2695" s="1" t="s">
        <v>18</v>
      </c>
      <c r="F2695" s="1">
        <v>2</v>
      </c>
      <c r="G2695" s="1" t="s">
        <v>25</v>
      </c>
      <c r="H2695" s="1">
        <v>0</v>
      </c>
      <c r="I2695" s="1">
        <f t="shared" si="657"/>
        <v>0</v>
      </c>
      <c r="J2695" s="1" t="s">
        <v>20</v>
      </c>
      <c r="K2695" s="1">
        <v>1</v>
      </c>
      <c r="L2695" s="1" t="s">
        <v>19</v>
      </c>
      <c r="M2695" s="1" t="b">
        <v>0</v>
      </c>
      <c r="N2695" s="2" t="s">
        <v>17</v>
      </c>
      <c r="O2695">
        <f t="shared" si="658"/>
        <v>0</v>
      </c>
      <c r="P2695">
        <f t="shared" si="659"/>
        <v>3</v>
      </c>
      <c r="Q2695">
        <f>IF(G2695="B",VLOOKUP(F2695,room_rates!$A$2:$G$8,3,FALSE),IF(G2695="P",VLOOKUP(F2695,room_rates!$A$2:$G$8,6,FALSE),IF(G2695="M",VLOOKUP(F2695,room_rates!$A$2:$G$8,7,FALSE),"")))</f>
        <v>175</v>
      </c>
      <c r="R2695">
        <f t="shared" si="660"/>
        <v>0</v>
      </c>
      <c r="S2695">
        <f>IF(J2695="Online Travel Agency",VLOOKUP(F2695,room_rates!$A$2:$G$8,3,FALSE)*15%,0)</f>
        <v>0</v>
      </c>
      <c r="T2695">
        <f t="shared" si="661"/>
        <v>0</v>
      </c>
      <c r="U2695">
        <f t="shared" si="662"/>
        <v>525</v>
      </c>
      <c r="V2695">
        <f t="shared" si="663"/>
        <v>3</v>
      </c>
    </row>
    <row r="2696" spans="1:22" ht="14.25" customHeight="1" x14ac:dyDescent="0.35">
      <c r="A2696" s="1">
        <v>1004442</v>
      </c>
      <c r="B2696" s="3">
        <v>45823</v>
      </c>
      <c r="C2696" s="3">
        <v>45823</v>
      </c>
      <c r="D2696" s="3">
        <v>45829</v>
      </c>
      <c r="E2696" s="1" t="s">
        <v>18</v>
      </c>
      <c r="F2696" s="1">
        <v>1</v>
      </c>
      <c r="G2696" s="1" t="s">
        <v>25</v>
      </c>
      <c r="H2696" s="1">
        <v>0</v>
      </c>
      <c r="I2696" s="1">
        <f t="shared" si="657"/>
        <v>0</v>
      </c>
      <c r="J2696" s="1" t="s">
        <v>20</v>
      </c>
      <c r="K2696" s="1">
        <v>3</v>
      </c>
      <c r="L2696" s="1" t="s">
        <v>16</v>
      </c>
      <c r="M2696" s="1" t="b">
        <v>1</v>
      </c>
      <c r="N2696" s="2" t="s">
        <v>17</v>
      </c>
      <c r="O2696">
        <f t="shared" si="658"/>
        <v>0</v>
      </c>
      <c r="P2696">
        <f t="shared" si="659"/>
        <v>6</v>
      </c>
      <c r="Q2696">
        <f>IF(G2696="B",VLOOKUP(F2696,room_rates!$A$2:$G$8,3,FALSE),IF(G2696="P",VLOOKUP(F2696,room_rates!$A$2:$G$8,6,FALSE),IF(G2696="M",VLOOKUP(F2696,room_rates!$A$2:$G$8,7,FALSE),"")))</f>
        <v>150</v>
      </c>
      <c r="R2696">
        <f t="shared" si="660"/>
        <v>0</v>
      </c>
      <c r="S2696">
        <f>IF(J2696="Online Travel Agency",VLOOKUP(F2696,room_rates!$A$2:$G$8,3,FALSE)*15%,0)</f>
        <v>0</v>
      </c>
      <c r="T2696">
        <f t="shared" si="661"/>
        <v>1.5</v>
      </c>
      <c r="U2696">
        <f t="shared" si="662"/>
        <v>2673</v>
      </c>
      <c r="V2696">
        <f t="shared" si="663"/>
        <v>18</v>
      </c>
    </row>
    <row r="2697" spans="1:22" ht="14.25" customHeight="1" x14ac:dyDescent="0.35">
      <c r="A2697" s="1">
        <v>1004556</v>
      </c>
      <c r="B2697" s="3">
        <v>45800</v>
      </c>
      <c r="C2697" s="3">
        <v>45823</v>
      </c>
      <c r="D2697" s="3">
        <v>45828</v>
      </c>
      <c r="E2697" s="1" t="s">
        <v>18</v>
      </c>
      <c r="F2697" s="1">
        <v>2</v>
      </c>
      <c r="G2697" s="1" t="s">
        <v>25</v>
      </c>
      <c r="H2697" s="1">
        <v>0</v>
      </c>
      <c r="I2697" s="1">
        <f t="shared" si="657"/>
        <v>0</v>
      </c>
      <c r="J2697" s="1" t="s">
        <v>15</v>
      </c>
      <c r="K2697" s="1">
        <v>1</v>
      </c>
      <c r="L2697" s="1" t="s">
        <v>19</v>
      </c>
      <c r="M2697" s="1" t="b">
        <v>0</v>
      </c>
      <c r="N2697" s="2" t="s">
        <v>17</v>
      </c>
      <c r="O2697">
        <f t="shared" si="658"/>
        <v>23</v>
      </c>
      <c r="P2697">
        <f t="shared" si="659"/>
        <v>5</v>
      </c>
      <c r="Q2697">
        <f>IF(G2697="B",VLOOKUP(F2697,room_rates!$A$2:$G$8,3,FALSE),IF(G2697="P",VLOOKUP(F2697,room_rates!$A$2:$G$8,6,FALSE),IF(G2697="M",VLOOKUP(F2697,room_rates!$A$2:$G$8,7,FALSE),"")))</f>
        <v>175</v>
      </c>
      <c r="R2697">
        <f t="shared" si="660"/>
        <v>0</v>
      </c>
      <c r="S2697">
        <f>IF(J2697="Online Travel Agency",VLOOKUP(F2697,room_rates!$A$2:$G$8,3,FALSE)*15%,0)</f>
        <v>0</v>
      </c>
      <c r="T2697">
        <f t="shared" si="661"/>
        <v>0</v>
      </c>
      <c r="U2697">
        <f t="shared" si="662"/>
        <v>875</v>
      </c>
      <c r="V2697">
        <f t="shared" si="663"/>
        <v>5</v>
      </c>
    </row>
    <row r="2698" spans="1:22" ht="14.25" customHeight="1" x14ac:dyDescent="0.35">
      <c r="A2698" s="1">
        <v>1004835</v>
      </c>
      <c r="B2698" s="3">
        <v>45814</v>
      </c>
      <c r="C2698" s="3">
        <v>45823</v>
      </c>
      <c r="D2698" s="3">
        <v>45824</v>
      </c>
      <c r="E2698" s="1" t="s">
        <v>18</v>
      </c>
      <c r="F2698" s="1">
        <v>2</v>
      </c>
      <c r="G2698" s="1" t="s">
        <v>25</v>
      </c>
      <c r="H2698" s="1">
        <v>0</v>
      </c>
      <c r="I2698" s="1">
        <f t="shared" si="657"/>
        <v>0</v>
      </c>
      <c r="J2698" s="1" t="s">
        <v>24</v>
      </c>
      <c r="K2698" s="1">
        <v>3</v>
      </c>
      <c r="L2698" s="1" t="s">
        <v>19</v>
      </c>
      <c r="M2698" s="1" t="b">
        <v>1</v>
      </c>
      <c r="N2698" s="2" t="s">
        <v>17</v>
      </c>
      <c r="O2698">
        <f t="shared" si="658"/>
        <v>9</v>
      </c>
      <c r="P2698">
        <f t="shared" si="659"/>
        <v>1</v>
      </c>
      <c r="Q2698">
        <f>IF(G2698="B",VLOOKUP(F2698,room_rates!$A$2:$G$8,3,FALSE),IF(G2698="P",VLOOKUP(F2698,room_rates!$A$2:$G$8,6,FALSE),IF(G2698="M",VLOOKUP(F2698,room_rates!$A$2:$G$8,7,FALSE),"")))</f>
        <v>175</v>
      </c>
      <c r="R2698">
        <f t="shared" si="660"/>
        <v>0</v>
      </c>
      <c r="S2698">
        <f>IF(J2698="Online Travel Agency",VLOOKUP(F2698,room_rates!$A$2:$G$8,3,FALSE)*15%,0)</f>
        <v>21</v>
      </c>
      <c r="T2698">
        <f t="shared" si="661"/>
        <v>1.75</v>
      </c>
      <c r="U2698">
        <f t="shared" si="662"/>
        <v>456.75</v>
      </c>
      <c r="V2698">
        <f t="shared" si="663"/>
        <v>3</v>
      </c>
    </row>
    <row r="2699" spans="1:22" ht="14.25" customHeight="1" x14ac:dyDescent="0.35">
      <c r="A2699" s="1">
        <v>1005010</v>
      </c>
      <c r="B2699" s="3">
        <v>45815</v>
      </c>
      <c r="C2699" s="3">
        <v>45823</v>
      </c>
      <c r="D2699" s="3">
        <v>45824</v>
      </c>
      <c r="E2699" s="1" t="s">
        <v>21</v>
      </c>
      <c r="F2699" s="1">
        <v>3</v>
      </c>
      <c r="G2699" s="1" t="s">
        <v>25</v>
      </c>
      <c r="H2699" s="1">
        <v>0</v>
      </c>
      <c r="I2699" s="1">
        <f t="shared" si="657"/>
        <v>0</v>
      </c>
      <c r="J2699" s="1" t="s">
        <v>24</v>
      </c>
      <c r="K2699" s="1">
        <v>1</v>
      </c>
      <c r="L2699" s="1" t="s">
        <v>19</v>
      </c>
      <c r="M2699" s="1" t="b">
        <v>1</v>
      </c>
      <c r="N2699" s="2" t="s">
        <v>17</v>
      </c>
      <c r="O2699">
        <f t="shared" si="658"/>
        <v>8</v>
      </c>
      <c r="P2699">
        <f t="shared" si="659"/>
        <v>1</v>
      </c>
      <c r="Q2699">
        <f>IF(G2699="B",VLOOKUP(F2699,room_rates!$A$2:$G$8,3,FALSE),IF(G2699="P",VLOOKUP(F2699,room_rates!$A$2:$G$8,6,FALSE),IF(G2699="M",VLOOKUP(F2699,room_rates!$A$2:$G$8,7,FALSE),"")))</f>
        <v>275</v>
      </c>
      <c r="R2699">
        <f t="shared" si="660"/>
        <v>0</v>
      </c>
      <c r="S2699">
        <f>IF(J2699="Online Travel Agency",VLOOKUP(F2699,room_rates!$A$2:$G$8,3,FALSE)*15%,0)</f>
        <v>33</v>
      </c>
      <c r="T2699">
        <f t="shared" si="661"/>
        <v>2.75</v>
      </c>
      <c r="U2699">
        <f t="shared" si="662"/>
        <v>239.25</v>
      </c>
      <c r="V2699">
        <f t="shared" si="663"/>
        <v>1</v>
      </c>
    </row>
    <row r="2700" spans="1:22" ht="14.25" customHeight="1" x14ac:dyDescent="0.35">
      <c r="A2700" s="1">
        <v>1005517</v>
      </c>
      <c r="B2700" s="3">
        <v>45788</v>
      </c>
      <c r="C2700" s="3">
        <v>45823</v>
      </c>
      <c r="D2700" s="3">
        <v>45826</v>
      </c>
      <c r="E2700" s="1" t="s">
        <v>18</v>
      </c>
      <c r="F2700" s="1">
        <v>1</v>
      </c>
      <c r="G2700" s="1" t="s">
        <v>25</v>
      </c>
      <c r="H2700" s="1">
        <v>0</v>
      </c>
      <c r="I2700" s="1">
        <f t="shared" si="657"/>
        <v>0</v>
      </c>
      <c r="J2700" s="1" t="s">
        <v>15</v>
      </c>
      <c r="K2700" s="1">
        <v>2</v>
      </c>
      <c r="L2700" s="1" t="s">
        <v>16</v>
      </c>
      <c r="M2700" s="1" t="b">
        <v>0</v>
      </c>
      <c r="N2700" s="2" t="s">
        <v>17</v>
      </c>
      <c r="O2700">
        <f t="shared" si="658"/>
        <v>35</v>
      </c>
      <c r="P2700">
        <f t="shared" si="659"/>
        <v>3</v>
      </c>
      <c r="Q2700">
        <f>IF(G2700="B",VLOOKUP(F2700,room_rates!$A$2:$G$8,3,FALSE),IF(G2700="P",VLOOKUP(F2700,room_rates!$A$2:$G$8,6,FALSE),IF(G2700="M",VLOOKUP(F2700,room_rates!$A$2:$G$8,7,FALSE),"")))</f>
        <v>150</v>
      </c>
      <c r="R2700">
        <f t="shared" si="660"/>
        <v>0</v>
      </c>
      <c r="S2700">
        <f>IF(J2700="Online Travel Agency",VLOOKUP(F2700,room_rates!$A$2:$G$8,3,FALSE)*15%,0)</f>
        <v>0</v>
      </c>
      <c r="T2700">
        <f t="shared" si="661"/>
        <v>0</v>
      </c>
      <c r="U2700">
        <f t="shared" si="662"/>
        <v>900</v>
      </c>
      <c r="V2700">
        <f t="shared" si="663"/>
        <v>6</v>
      </c>
    </row>
    <row r="2701" spans="1:22" ht="14.25" customHeight="1" x14ac:dyDescent="0.35">
      <c r="A2701" s="1">
        <v>1005573</v>
      </c>
      <c r="B2701" s="3">
        <v>45813</v>
      </c>
      <c r="C2701" s="3">
        <v>45823</v>
      </c>
      <c r="D2701" s="3">
        <v>45828</v>
      </c>
      <c r="E2701" s="1" t="s">
        <v>18</v>
      </c>
      <c r="F2701" s="1">
        <v>1</v>
      </c>
      <c r="G2701" s="1" t="s">
        <v>25</v>
      </c>
      <c r="H2701" s="1">
        <v>0</v>
      </c>
      <c r="I2701" s="1">
        <f t="shared" si="657"/>
        <v>0</v>
      </c>
      <c r="J2701" s="1" t="s">
        <v>24</v>
      </c>
      <c r="K2701" s="1">
        <v>2</v>
      </c>
      <c r="L2701" s="1" t="s">
        <v>19</v>
      </c>
      <c r="M2701" s="1" t="b">
        <v>1</v>
      </c>
      <c r="N2701" s="2" t="s">
        <v>17</v>
      </c>
      <c r="O2701">
        <f t="shared" si="658"/>
        <v>10</v>
      </c>
      <c r="P2701">
        <f t="shared" si="659"/>
        <v>5</v>
      </c>
      <c r="Q2701">
        <f>IF(G2701="B",VLOOKUP(F2701,room_rates!$A$2:$G$8,3,FALSE),IF(G2701="P",VLOOKUP(F2701,room_rates!$A$2:$G$8,6,FALSE),IF(G2701="M",VLOOKUP(F2701,room_rates!$A$2:$G$8,7,FALSE),"")))</f>
        <v>150</v>
      </c>
      <c r="R2701">
        <f t="shared" si="660"/>
        <v>0</v>
      </c>
      <c r="S2701">
        <f>IF(J2701="Online Travel Agency",VLOOKUP(F2701,room_rates!$A$2:$G$8,3,FALSE)*15%,0)</f>
        <v>18</v>
      </c>
      <c r="T2701">
        <f t="shared" si="661"/>
        <v>1.5</v>
      </c>
      <c r="U2701">
        <f t="shared" si="662"/>
        <v>1305</v>
      </c>
      <c r="V2701">
        <f t="shared" si="663"/>
        <v>10</v>
      </c>
    </row>
    <row r="2702" spans="1:22" ht="14.25" customHeight="1" x14ac:dyDescent="0.35">
      <c r="A2702" s="1">
        <v>1005652</v>
      </c>
      <c r="B2702" s="3">
        <v>45823</v>
      </c>
      <c r="C2702" s="3">
        <v>45823</v>
      </c>
      <c r="D2702" s="3">
        <v>45828</v>
      </c>
      <c r="E2702" s="1" t="s">
        <v>18</v>
      </c>
      <c r="F2702" s="1">
        <v>1</v>
      </c>
      <c r="G2702" s="1" t="s">
        <v>25</v>
      </c>
      <c r="H2702" s="1">
        <v>0</v>
      </c>
      <c r="I2702" s="1">
        <f t="shared" si="657"/>
        <v>0</v>
      </c>
      <c r="J2702" s="1" t="s">
        <v>20</v>
      </c>
      <c r="K2702" s="1">
        <v>2</v>
      </c>
      <c r="L2702" s="1" t="s">
        <v>19</v>
      </c>
      <c r="M2702" s="1" t="b">
        <v>1</v>
      </c>
      <c r="N2702" s="2" t="s">
        <v>17</v>
      </c>
      <c r="O2702">
        <f t="shared" si="658"/>
        <v>0</v>
      </c>
      <c r="P2702">
        <f t="shared" si="659"/>
        <v>5</v>
      </c>
      <c r="Q2702">
        <f>IF(G2702="B",VLOOKUP(F2702,room_rates!$A$2:$G$8,3,FALSE),IF(G2702="P",VLOOKUP(F2702,room_rates!$A$2:$G$8,6,FALSE),IF(G2702="M",VLOOKUP(F2702,room_rates!$A$2:$G$8,7,FALSE),"")))</f>
        <v>150</v>
      </c>
      <c r="R2702">
        <f t="shared" si="660"/>
        <v>0</v>
      </c>
      <c r="S2702">
        <f>IF(J2702="Online Travel Agency",VLOOKUP(F2702,room_rates!$A$2:$G$8,3,FALSE)*15%,0)</f>
        <v>0</v>
      </c>
      <c r="T2702">
        <f t="shared" si="661"/>
        <v>1.5</v>
      </c>
      <c r="U2702">
        <f t="shared" si="662"/>
        <v>1485</v>
      </c>
      <c r="V2702">
        <f t="shared" si="663"/>
        <v>10</v>
      </c>
    </row>
    <row r="2703" spans="1:22" ht="14.25" customHeight="1" x14ac:dyDescent="0.35">
      <c r="A2703" s="1">
        <v>1005742</v>
      </c>
      <c r="B2703" s="3">
        <v>45813</v>
      </c>
      <c r="C2703" s="3">
        <v>45823</v>
      </c>
      <c r="D2703" s="3">
        <v>45824</v>
      </c>
      <c r="E2703" s="1" t="s">
        <v>18</v>
      </c>
      <c r="F2703" s="1">
        <v>2</v>
      </c>
      <c r="G2703" s="1" t="s">
        <v>25</v>
      </c>
      <c r="H2703" s="1">
        <v>0</v>
      </c>
      <c r="I2703" s="1">
        <f t="shared" si="657"/>
        <v>0</v>
      </c>
      <c r="J2703" s="1" t="s">
        <v>24</v>
      </c>
      <c r="K2703" s="1">
        <v>3</v>
      </c>
      <c r="L2703" s="1" t="s">
        <v>16</v>
      </c>
      <c r="M2703" s="1" t="b">
        <v>0</v>
      </c>
      <c r="N2703" s="2" t="s">
        <v>17</v>
      </c>
      <c r="O2703">
        <f t="shared" si="658"/>
        <v>10</v>
      </c>
      <c r="P2703">
        <f t="shared" si="659"/>
        <v>1</v>
      </c>
      <c r="Q2703">
        <f>IF(G2703="B",VLOOKUP(F2703,room_rates!$A$2:$G$8,3,FALSE),IF(G2703="P",VLOOKUP(F2703,room_rates!$A$2:$G$8,6,FALSE),IF(G2703="M",VLOOKUP(F2703,room_rates!$A$2:$G$8,7,FALSE),"")))</f>
        <v>175</v>
      </c>
      <c r="R2703">
        <f t="shared" si="660"/>
        <v>0</v>
      </c>
      <c r="S2703">
        <f>IF(J2703="Online Travel Agency",VLOOKUP(F2703,room_rates!$A$2:$G$8,3,FALSE)*15%,0)</f>
        <v>21</v>
      </c>
      <c r="T2703">
        <f t="shared" si="661"/>
        <v>0</v>
      </c>
      <c r="U2703">
        <f t="shared" si="662"/>
        <v>462</v>
      </c>
      <c r="V2703">
        <f t="shared" si="663"/>
        <v>3</v>
      </c>
    </row>
    <row r="2704" spans="1:22" ht="14.25" customHeight="1" x14ac:dyDescent="0.35">
      <c r="A2704" s="1">
        <v>1005817</v>
      </c>
      <c r="B2704" s="3">
        <v>45823</v>
      </c>
      <c r="C2704" s="3">
        <v>45823</v>
      </c>
      <c r="D2704" s="3">
        <v>45828</v>
      </c>
      <c r="E2704" s="1" t="s">
        <v>21</v>
      </c>
      <c r="F2704" s="1">
        <v>3</v>
      </c>
      <c r="G2704" s="1" t="s">
        <v>25</v>
      </c>
      <c r="H2704" s="1">
        <v>0</v>
      </c>
      <c r="I2704" s="1">
        <f t="shared" si="657"/>
        <v>0</v>
      </c>
      <c r="J2704" s="1" t="s">
        <v>20</v>
      </c>
      <c r="K2704" s="1">
        <v>2</v>
      </c>
      <c r="L2704" s="1" t="s">
        <v>19</v>
      </c>
      <c r="M2704" s="1" t="b">
        <v>0</v>
      </c>
      <c r="N2704" s="2" t="s">
        <v>17</v>
      </c>
      <c r="O2704">
        <f t="shared" si="658"/>
        <v>0</v>
      </c>
      <c r="P2704">
        <f t="shared" si="659"/>
        <v>5</v>
      </c>
      <c r="Q2704">
        <f>IF(G2704="B",VLOOKUP(F2704,room_rates!$A$2:$G$8,3,FALSE),IF(G2704="P",VLOOKUP(F2704,room_rates!$A$2:$G$8,6,FALSE),IF(G2704="M",VLOOKUP(F2704,room_rates!$A$2:$G$8,7,FALSE),"")))</f>
        <v>275</v>
      </c>
      <c r="R2704">
        <f t="shared" si="660"/>
        <v>0</v>
      </c>
      <c r="S2704">
        <f>IF(J2704="Online Travel Agency",VLOOKUP(F2704,room_rates!$A$2:$G$8,3,FALSE)*15%,0)</f>
        <v>0</v>
      </c>
      <c r="T2704">
        <f t="shared" si="661"/>
        <v>0</v>
      </c>
      <c r="U2704">
        <f t="shared" si="662"/>
        <v>2750</v>
      </c>
      <c r="V2704">
        <f t="shared" si="663"/>
        <v>10</v>
      </c>
    </row>
    <row r="2705" spans="1:22" ht="14.25" customHeight="1" x14ac:dyDescent="0.35">
      <c r="A2705" s="1">
        <v>1005840</v>
      </c>
      <c r="B2705" s="3">
        <v>45818</v>
      </c>
      <c r="C2705" s="3">
        <v>45823</v>
      </c>
      <c r="D2705" s="3">
        <v>45824</v>
      </c>
      <c r="E2705" s="1" t="s">
        <v>18</v>
      </c>
      <c r="F2705" s="1">
        <v>2</v>
      </c>
      <c r="G2705" s="1" t="s">
        <v>25</v>
      </c>
      <c r="H2705" s="1">
        <v>0</v>
      </c>
      <c r="I2705" s="1">
        <f t="shared" si="657"/>
        <v>0</v>
      </c>
      <c r="J2705" s="1" t="s">
        <v>24</v>
      </c>
      <c r="K2705" s="1">
        <v>1</v>
      </c>
      <c r="L2705" s="1" t="s">
        <v>16</v>
      </c>
      <c r="M2705" s="1" t="b">
        <v>1</v>
      </c>
      <c r="N2705" s="2" t="s">
        <v>17</v>
      </c>
      <c r="O2705">
        <f t="shared" si="658"/>
        <v>5</v>
      </c>
      <c r="P2705">
        <f t="shared" si="659"/>
        <v>1</v>
      </c>
      <c r="Q2705">
        <f>IF(G2705="B",VLOOKUP(F2705,room_rates!$A$2:$G$8,3,FALSE),IF(G2705="P",VLOOKUP(F2705,room_rates!$A$2:$G$8,6,FALSE),IF(G2705="M",VLOOKUP(F2705,room_rates!$A$2:$G$8,7,FALSE),"")))</f>
        <v>175</v>
      </c>
      <c r="R2705">
        <f t="shared" si="660"/>
        <v>0</v>
      </c>
      <c r="S2705">
        <f>IF(J2705="Online Travel Agency",VLOOKUP(F2705,room_rates!$A$2:$G$8,3,FALSE)*15%,0)</f>
        <v>21</v>
      </c>
      <c r="T2705">
        <f t="shared" si="661"/>
        <v>1.75</v>
      </c>
      <c r="U2705">
        <f t="shared" si="662"/>
        <v>152.25</v>
      </c>
      <c r="V2705">
        <f t="shared" si="663"/>
        <v>1</v>
      </c>
    </row>
    <row r="2706" spans="1:22" ht="14.25" customHeight="1" x14ac:dyDescent="0.35">
      <c r="A2706" s="1">
        <v>1005909</v>
      </c>
      <c r="B2706" s="3">
        <v>45811</v>
      </c>
      <c r="C2706" s="3">
        <v>45823</v>
      </c>
      <c r="D2706" s="3">
        <v>45829</v>
      </c>
      <c r="E2706" s="1" t="s">
        <v>18</v>
      </c>
      <c r="F2706" s="1">
        <v>2</v>
      </c>
      <c r="G2706" s="1" t="s">
        <v>25</v>
      </c>
      <c r="H2706" s="1">
        <v>0</v>
      </c>
      <c r="I2706" s="1">
        <f t="shared" si="657"/>
        <v>0</v>
      </c>
      <c r="J2706" s="1" t="s">
        <v>15</v>
      </c>
      <c r="K2706" s="1">
        <v>1</v>
      </c>
      <c r="L2706" s="1" t="s">
        <v>19</v>
      </c>
      <c r="M2706" s="1" t="b">
        <v>0</v>
      </c>
      <c r="N2706" s="2" t="s">
        <v>17</v>
      </c>
      <c r="O2706">
        <f t="shared" si="658"/>
        <v>12</v>
      </c>
      <c r="P2706">
        <f t="shared" si="659"/>
        <v>6</v>
      </c>
      <c r="Q2706">
        <f>IF(G2706="B",VLOOKUP(F2706,room_rates!$A$2:$G$8,3,FALSE),IF(G2706="P",VLOOKUP(F2706,room_rates!$A$2:$G$8,6,FALSE),IF(G2706="M",VLOOKUP(F2706,room_rates!$A$2:$G$8,7,FALSE),"")))</f>
        <v>175</v>
      </c>
      <c r="R2706">
        <f t="shared" si="660"/>
        <v>0</v>
      </c>
      <c r="S2706">
        <f>IF(J2706="Online Travel Agency",VLOOKUP(F2706,room_rates!$A$2:$G$8,3,FALSE)*15%,0)</f>
        <v>0</v>
      </c>
      <c r="T2706">
        <f t="shared" si="661"/>
        <v>0</v>
      </c>
      <c r="U2706">
        <f t="shared" si="662"/>
        <v>1050</v>
      </c>
      <c r="V2706">
        <f t="shared" si="663"/>
        <v>6</v>
      </c>
    </row>
    <row r="2707" spans="1:22" ht="14.25" customHeight="1" x14ac:dyDescent="0.35">
      <c r="A2707" s="1">
        <v>1002402</v>
      </c>
      <c r="B2707" s="3">
        <v>45824</v>
      </c>
      <c r="C2707" s="3">
        <v>45824</v>
      </c>
      <c r="D2707" s="3">
        <v>45831</v>
      </c>
      <c r="E2707" s="1" t="s">
        <v>13</v>
      </c>
      <c r="F2707" s="1">
        <v>7</v>
      </c>
      <c r="G2707" s="1" t="s">
        <v>25</v>
      </c>
      <c r="H2707" s="1">
        <v>0</v>
      </c>
      <c r="I2707" s="1">
        <f t="shared" si="657"/>
        <v>0</v>
      </c>
      <c r="J2707" s="1" t="s">
        <v>20</v>
      </c>
      <c r="K2707" s="1">
        <v>1</v>
      </c>
      <c r="L2707" s="1" t="s">
        <v>16</v>
      </c>
      <c r="M2707" s="1" t="b">
        <v>0</v>
      </c>
      <c r="N2707" s="2" t="s">
        <v>17</v>
      </c>
      <c r="O2707">
        <f t="shared" si="658"/>
        <v>0</v>
      </c>
      <c r="P2707">
        <f t="shared" si="659"/>
        <v>7</v>
      </c>
      <c r="Q2707">
        <f>IF(G2707="B",VLOOKUP(F2707,room_rates!$A$2:$G$8,3,FALSE),IF(G2707="P",VLOOKUP(F2707,room_rates!$A$2:$G$8,6,FALSE),IF(G2707="M",VLOOKUP(F2707,room_rates!$A$2:$G$8,7,FALSE),"")))</f>
        <v>562.5</v>
      </c>
      <c r="R2707">
        <f t="shared" si="660"/>
        <v>0</v>
      </c>
      <c r="S2707">
        <f>IF(J2707="Online Travel Agency",VLOOKUP(F2707,room_rates!$A$2:$G$8,3,FALSE)*15%,0)</f>
        <v>0</v>
      </c>
      <c r="T2707">
        <f t="shared" si="661"/>
        <v>0</v>
      </c>
      <c r="U2707">
        <f t="shared" si="662"/>
        <v>3937.5</v>
      </c>
      <c r="V2707">
        <f t="shared" si="663"/>
        <v>7</v>
      </c>
    </row>
    <row r="2708" spans="1:22" ht="14.25" customHeight="1" x14ac:dyDescent="0.35">
      <c r="A2708" s="1">
        <v>1002676</v>
      </c>
      <c r="B2708" s="3">
        <v>45791</v>
      </c>
      <c r="C2708" s="3">
        <v>45824</v>
      </c>
      <c r="D2708" s="3">
        <v>45825</v>
      </c>
      <c r="E2708" s="1" t="s">
        <v>18</v>
      </c>
      <c r="F2708" s="1">
        <v>2</v>
      </c>
      <c r="G2708" s="1" t="s">
        <v>25</v>
      </c>
      <c r="H2708" s="1">
        <v>0</v>
      </c>
      <c r="I2708" s="1">
        <f t="shared" si="657"/>
        <v>0</v>
      </c>
      <c r="J2708" s="1" t="s">
        <v>15</v>
      </c>
      <c r="K2708" s="1">
        <v>2</v>
      </c>
      <c r="L2708" s="1" t="s">
        <v>19</v>
      </c>
      <c r="M2708" s="1" t="b">
        <v>0</v>
      </c>
      <c r="N2708" s="2" t="s">
        <v>17</v>
      </c>
      <c r="O2708">
        <f t="shared" si="658"/>
        <v>33</v>
      </c>
      <c r="P2708">
        <f t="shared" si="659"/>
        <v>1</v>
      </c>
      <c r="Q2708">
        <f>IF(G2708="B",VLOOKUP(F2708,room_rates!$A$2:$G$8,3,FALSE),IF(G2708="P",VLOOKUP(F2708,room_rates!$A$2:$G$8,6,FALSE),IF(G2708="M",VLOOKUP(F2708,room_rates!$A$2:$G$8,7,FALSE),"")))</f>
        <v>175</v>
      </c>
      <c r="R2708">
        <f t="shared" si="660"/>
        <v>0</v>
      </c>
      <c r="S2708">
        <f>IF(J2708="Online Travel Agency",VLOOKUP(F2708,room_rates!$A$2:$G$8,3,FALSE)*15%,0)</f>
        <v>0</v>
      </c>
      <c r="T2708">
        <f t="shared" si="661"/>
        <v>0</v>
      </c>
      <c r="U2708">
        <f t="shared" si="662"/>
        <v>350</v>
      </c>
      <c r="V2708">
        <f t="shared" si="663"/>
        <v>2</v>
      </c>
    </row>
    <row r="2709" spans="1:22" ht="14.25" customHeight="1" x14ac:dyDescent="0.35">
      <c r="A2709" s="1">
        <v>1002700</v>
      </c>
      <c r="B2709" s="3">
        <v>45813</v>
      </c>
      <c r="C2709" s="3">
        <v>45824</v>
      </c>
      <c r="D2709" s="3">
        <v>45831</v>
      </c>
      <c r="E2709" s="1" t="s">
        <v>21</v>
      </c>
      <c r="F2709" s="1">
        <v>3</v>
      </c>
      <c r="G2709" s="1" t="s">
        <v>25</v>
      </c>
      <c r="H2709" s="1">
        <v>0</v>
      </c>
      <c r="I2709" s="1">
        <f t="shared" si="657"/>
        <v>0</v>
      </c>
      <c r="J2709" s="1" t="s">
        <v>24</v>
      </c>
      <c r="K2709" s="1">
        <v>1</v>
      </c>
      <c r="L2709" s="1" t="s">
        <v>19</v>
      </c>
      <c r="M2709" s="1" t="b">
        <v>0</v>
      </c>
      <c r="N2709" s="2" t="s">
        <v>17</v>
      </c>
      <c r="O2709">
        <f t="shared" si="658"/>
        <v>11</v>
      </c>
      <c r="P2709">
        <f t="shared" si="659"/>
        <v>7</v>
      </c>
      <c r="Q2709">
        <f>IF(G2709="B",VLOOKUP(F2709,room_rates!$A$2:$G$8,3,FALSE),IF(G2709="P",VLOOKUP(F2709,room_rates!$A$2:$G$8,6,FALSE),IF(G2709="M",VLOOKUP(F2709,room_rates!$A$2:$G$8,7,FALSE),"")))</f>
        <v>275</v>
      </c>
      <c r="R2709">
        <f t="shared" si="660"/>
        <v>0</v>
      </c>
      <c r="S2709">
        <f>IF(J2709="Online Travel Agency",VLOOKUP(F2709,room_rates!$A$2:$G$8,3,FALSE)*15%,0)</f>
        <v>33</v>
      </c>
      <c r="T2709">
        <f t="shared" si="661"/>
        <v>0</v>
      </c>
      <c r="U2709">
        <f t="shared" si="662"/>
        <v>1694</v>
      </c>
      <c r="V2709">
        <f t="shared" si="663"/>
        <v>7</v>
      </c>
    </row>
    <row r="2710" spans="1:22" ht="14.25" customHeight="1" x14ac:dyDescent="0.35">
      <c r="A2710" s="1">
        <v>1002798</v>
      </c>
      <c r="B2710" s="3">
        <v>45815</v>
      </c>
      <c r="C2710" s="3">
        <v>45824</v>
      </c>
      <c r="D2710" s="3">
        <v>45825</v>
      </c>
      <c r="E2710" s="1" t="s">
        <v>13</v>
      </c>
      <c r="F2710" s="1">
        <v>7</v>
      </c>
      <c r="G2710" s="1" t="s">
        <v>25</v>
      </c>
      <c r="H2710" s="1">
        <v>0</v>
      </c>
      <c r="I2710" s="1">
        <f t="shared" si="657"/>
        <v>0</v>
      </c>
      <c r="J2710" s="1" t="s">
        <v>15</v>
      </c>
      <c r="K2710" s="1">
        <v>3</v>
      </c>
      <c r="L2710" s="1" t="s">
        <v>16</v>
      </c>
      <c r="M2710" s="1" t="b">
        <v>0</v>
      </c>
      <c r="N2710" s="2" t="s">
        <v>17</v>
      </c>
      <c r="O2710">
        <f t="shared" si="658"/>
        <v>9</v>
      </c>
      <c r="P2710">
        <f t="shared" si="659"/>
        <v>1</v>
      </c>
      <c r="Q2710">
        <f>IF(G2710="B",VLOOKUP(F2710,room_rates!$A$2:$G$8,3,FALSE),IF(G2710="P",VLOOKUP(F2710,room_rates!$A$2:$G$8,6,FALSE),IF(G2710="M",VLOOKUP(F2710,room_rates!$A$2:$G$8,7,FALSE),"")))</f>
        <v>562.5</v>
      </c>
      <c r="R2710">
        <f t="shared" si="660"/>
        <v>0</v>
      </c>
      <c r="S2710">
        <f>IF(J2710="Online Travel Agency",VLOOKUP(F2710,room_rates!$A$2:$G$8,3,FALSE)*15%,0)</f>
        <v>0</v>
      </c>
      <c r="T2710">
        <f t="shared" si="661"/>
        <v>0</v>
      </c>
      <c r="U2710">
        <f t="shared" si="662"/>
        <v>1687.5</v>
      </c>
      <c r="V2710">
        <f t="shared" si="663"/>
        <v>3</v>
      </c>
    </row>
    <row r="2711" spans="1:22" ht="14.25" customHeight="1" x14ac:dyDescent="0.35">
      <c r="A2711" s="1">
        <v>1002817</v>
      </c>
      <c r="B2711" s="3">
        <v>45824</v>
      </c>
      <c r="C2711" s="3">
        <v>45824</v>
      </c>
      <c r="D2711" s="3">
        <v>45831</v>
      </c>
      <c r="E2711" s="1" t="s">
        <v>13</v>
      </c>
      <c r="F2711" s="1">
        <v>7</v>
      </c>
      <c r="G2711" s="1" t="s">
        <v>25</v>
      </c>
      <c r="H2711" s="1">
        <v>0</v>
      </c>
      <c r="I2711" s="1">
        <f t="shared" si="657"/>
        <v>0</v>
      </c>
      <c r="J2711" s="1" t="s">
        <v>20</v>
      </c>
      <c r="K2711" s="1">
        <v>3</v>
      </c>
      <c r="L2711" s="1" t="s">
        <v>19</v>
      </c>
      <c r="M2711" s="1" t="b">
        <v>1</v>
      </c>
      <c r="N2711" s="2" t="s">
        <v>17</v>
      </c>
      <c r="O2711">
        <f t="shared" si="658"/>
        <v>0</v>
      </c>
      <c r="P2711">
        <f t="shared" si="659"/>
        <v>7</v>
      </c>
      <c r="Q2711">
        <f>IF(G2711="B",VLOOKUP(F2711,room_rates!$A$2:$G$8,3,FALSE),IF(G2711="P",VLOOKUP(F2711,room_rates!$A$2:$G$8,6,FALSE),IF(G2711="M",VLOOKUP(F2711,room_rates!$A$2:$G$8,7,FALSE),"")))</f>
        <v>562.5</v>
      </c>
      <c r="R2711">
        <f t="shared" si="660"/>
        <v>0</v>
      </c>
      <c r="S2711">
        <f>IF(J2711="Online Travel Agency",VLOOKUP(F2711,room_rates!$A$2:$G$8,3,FALSE)*15%,0)</f>
        <v>0</v>
      </c>
      <c r="T2711">
        <f t="shared" si="661"/>
        <v>5.625</v>
      </c>
      <c r="U2711">
        <f t="shared" si="662"/>
        <v>11694.375</v>
      </c>
      <c r="V2711">
        <f t="shared" si="663"/>
        <v>21</v>
      </c>
    </row>
    <row r="2712" spans="1:22" ht="14.25" customHeight="1" x14ac:dyDescent="0.35">
      <c r="A2712" s="1">
        <v>1002904</v>
      </c>
      <c r="B2712" s="3">
        <v>45805</v>
      </c>
      <c r="C2712" s="3">
        <v>45824</v>
      </c>
      <c r="D2712" s="3">
        <v>45826</v>
      </c>
      <c r="E2712" s="1" t="s">
        <v>18</v>
      </c>
      <c r="F2712" s="1">
        <v>1</v>
      </c>
      <c r="G2712" s="1" t="s">
        <v>25</v>
      </c>
      <c r="H2712" s="1">
        <v>0</v>
      </c>
      <c r="I2712" s="1">
        <f t="shared" si="657"/>
        <v>0</v>
      </c>
      <c r="J2712" s="1" t="s">
        <v>24</v>
      </c>
      <c r="K2712" s="1">
        <v>3</v>
      </c>
      <c r="L2712" s="1" t="s">
        <v>16</v>
      </c>
      <c r="M2712" s="1" t="b">
        <v>0</v>
      </c>
      <c r="N2712" s="2" t="s">
        <v>17</v>
      </c>
      <c r="O2712">
        <f t="shared" si="658"/>
        <v>19</v>
      </c>
      <c r="P2712">
        <f t="shared" si="659"/>
        <v>2</v>
      </c>
      <c r="Q2712">
        <f>IF(G2712="B",VLOOKUP(F2712,room_rates!$A$2:$G$8,3,FALSE),IF(G2712="P",VLOOKUP(F2712,room_rates!$A$2:$G$8,6,FALSE),IF(G2712="M",VLOOKUP(F2712,room_rates!$A$2:$G$8,7,FALSE),"")))</f>
        <v>150</v>
      </c>
      <c r="R2712">
        <f t="shared" si="660"/>
        <v>0</v>
      </c>
      <c r="S2712">
        <f>IF(J2712="Online Travel Agency",VLOOKUP(F2712,room_rates!$A$2:$G$8,3,FALSE)*15%,0)</f>
        <v>18</v>
      </c>
      <c r="T2712">
        <f t="shared" si="661"/>
        <v>0</v>
      </c>
      <c r="U2712">
        <f t="shared" si="662"/>
        <v>792</v>
      </c>
      <c r="V2712">
        <f t="shared" si="663"/>
        <v>6</v>
      </c>
    </row>
    <row r="2713" spans="1:22" ht="14.25" customHeight="1" x14ac:dyDescent="0.35">
      <c r="A2713" s="1">
        <v>1002979</v>
      </c>
      <c r="B2713" s="3">
        <v>45808</v>
      </c>
      <c r="C2713" s="3">
        <v>45824</v>
      </c>
      <c r="D2713" s="3">
        <v>45829</v>
      </c>
      <c r="E2713" s="1" t="s">
        <v>13</v>
      </c>
      <c r="F2713" s="1">
        <v>6</v>
      </c>
      <c r="G2713" s="1" t="s">
        <v>25</v>
      </c>
      <c r="H2713" s="1">
        <v>0</v>
      </c>
      <c r="I2713" s="1">
        <f t="shared" si="657"/>
        <v>0</v>
      </c>
      <c r="J2713" s="1" t="s">
        <v>15</v>
      </c>
      <c r="K2713" s="1">
        <v>1</v>
      </c>
      <c r="L2713" s="1" t="s">
        <v>19</v>
      </c>
      <c r="M2713" s="1" t="b">
        <v>0</v>
      </c>
      <c r="N2713" s="2" t="s">
        <v>17</v>
      </c>
      <c r="O2713">
        <f t="shared" si="658"/>
        <v>16</v>
      </c>
      <c r="P2713">
        <f t="shared" si="659"/>
        <v>5</v>
      </c>
      <c r="Q2713">
        <f>IF(G2713="B",VLOOKUP(F2713,room_rates!$A$2:$G$8,3,FALSE),IF(G2713="P",VLOOKUP(F2713,room_rates!$A$2:$G$8,6,FALSE),IF(G2713="M",VLOOKUP(F2713,room_rates!$A$2:$G$8,7,FALSE),"")))</f>
        <v>437.5</v>
      </c>
      <c r="R2713">
        <f t="shared" si="660"/>
        <v>0</v>
      </c>
      <c r="S2713">
        <f>IF(J2713="Online Travel Agency",VLOOKUP(F2713,room_rates!$A$2:$G$8,3,FALSE)*15%,0)</f>
        <v>0</v>
      </c>
      <c r="T2713">
        <f t="shared" si="661"/>
        <v>0</v>
      </c>
      <c r="U2713">
        <f t="shared" si="662"/>
        <v>2187.5</v>
      </c>
      <c r="V2713">
        <f t="shared" si="663"/>
        <v>5</v>
      </c>
    </row>
    <row r="2714" spans="1:22" ht="14.25" customHeight="1" x14ac:dyDescent="0.35">
      <c r="A2714" s="1">
        <v>1003494</v>
      </c>
      <c r="B2714" s="3">
        <v>45824</v>
      </c>
      <c r="C2714" s="3">
        <v>45824</v>
      </c>
      <c r="D2714" s="3">
        <v>45827</v>
      </c>
      <c r="E2714" s="1" t="s">
        <v>18</v>
      </c>
      <c r="F2714" s="1">
        <v>1</v>
      </c>
      <c r="G2714" s="1" t="s">
        <v>25</v>
      </c>
      <c r="H2714" s="1">
        <v>0</v>
      </c>
      <c r="I2714" s="1">
        <f t="shared" si="657"/>
        <v>0</v>
      </c>
      <c r="J2714" s="1" t="s">
        <v>20</v>
      </c>
      <c r="K2714" s="1">
        <v>1</v>
      </c>
      <c r="L2714" s="1" t="s">
        <v>19</v>
      </c>
      <c r="M2714" s="1" t="b">
        <v>0</v>
      </c>
      <c r="N2714" s="2" t="s">
        <v>17</v>
      </c>
      <c r="O2714">
        <f t="shared" si="658"/>
        <v>0</v>
      </c>
      <c r="P2714">
        <f t="shared" si="659"/>
        <v>3</v>
      </c>
      <c r="Q2714">
        <f>IF(G2714="B",VLOOKUP(F2714,room_rates!$A$2:$G$8,3,FALSE),IF(G2714="P",VLOOKUP(F2714,room_rates!$A$2:$G$8,6,FALSE),IF(G2714="M",VLOOKUP(F2714,room_rates!$A$2:$G$8,7,FALSE),"")))</f>
        <v>150</v>
      </c>
      <c r="R2714">
        <f t="shared" si="660"/>
        <v>0</v>
      </c>
      <c r="S2714">
        <f>IF(J2714="Online Travel Agency",VLOOKUP(F2714,room_rates!$A$2:$G$8,3,FALSE)*15%,0)</f>
        <v>0</v>
      </c>
      <c r="T2714">
        <f t="shared" si="661"/>
        <v>0</v>
      </c>
      <c r="U2714">
        <f t="shared" si="662"/>
        <v>450</v>
      </c>
      <c r="V2714">
        <f t="shared" si="663"/>
        <v>3</v>
      </c>
    </row>
    <row r="2715" spans="1:22" ht="14.25" customHeight="1" x14ac:dyDescent="0.35">
      <c r="A2715" s="1">
        <v>1003511</v>
      </c>
      <c r="B2715" s="3">
        <v>45785</v>
      </c>
      <c r="C2715" s="3">
        <v>45824</v>
      </c>
      <c r="D2715" s="3">
        <v>45825</v>
      </c>
      <c r="E2715" s="1" t="s">
        <v>21</v>
      </c>
      <c r="F2715" s="1">
        <v>3</v>
      </c>
      <c r="G2715" s="1" t="s">
        <v>25</v>
      </c>
      <c r="H2715" s="1">
        <v>0</v>
      </c>
      <c r="I2715" s="1">
        <f t="shared" ref="I2715:I2778" si="664">H2715/100</f>
        <v>0</v>
      </c>
      <c r="J2715" s="1" t="s">
        <v>15</v>
      </c>
      <c r="K2715" s="1">
        <v>1</v>
      </c>
      <c r="L2715" s="1" t="s">
        <v>16</v>
      </c>
      <c r="M2715" s="1" t="b">
        <v>0</v>
      </c>
      <c r="N2715" s="2" t="s">
        <v>17</v>
      </c>
      <c r="O2715">
        <f t="shared" ref="O2715:O2778" si="665">C2715-B2715</f>
        <v>39</v>
      </c>
      <c r="P2715">
        <f t="shared" ref="P2715:P2778" si="666">D2715-C2715</f>
        <v>1</v>
      </c>
      <c r="Q2715">
        <f>IF(G2715="B",VLOOKUP(F2715,room_rates!$A$2:$G$8,3,FALSE),IF(G2715="P",VLOOKUP(F2715,room_rates!$A$2:$G$8,6,FALSE),IF(G2715="M",VLOOKUP(F2715,room_rates!$A$2:$G$8,7,FALSE),"")))</f>
        <v>275</v>
      </c>
      <c r="R2715">
        <f t="shared" ref="R2715:R2778" si="667">Q2715*(H2715/100)</f>
        <v>0</v>
      </c>
      <c r="S2715">
        <f>IF(J2715="Online Travel Agency",VLOOKUP(F2715,room_rates!$A$2:$G$8,3,FALSE)*15%,0)</f>
        <v>0</v>
      </c>
      <c r="T2715">
        <f t="shared" ref="T2715:T2778" si="668">IF(M2715=TRUE, Q2715*1%,0)</f>
        <v>0</v>
      </c>
      <c r="U2715">
        <f t="shared" ref="U2715:U2778" si="669">(Q2715-R2715-S2715-T2715)*V2715</f>
        <v>275</v>
      </c>
      <c r="V2715">
        <f t="shared" ref="V2715:V2778" si="670">K2715*P2715</f>
        <v>1</v>
      </c>
    </row>
    <row r="2716" spans="1:22" ht="14.25" customHeight="1" x14ac:dyDescent="0.35">
      <c r="A2716" s="1">
        <v>1003577</v>
      </c>
      <c r="B2716" s="3">
        <v>45806</v>
      </c>
      <c r="C2716" s="3">
        <v>45824</v>
      </c>
      <c r="D2716" s="3">
        <v>45825</v>
      </c>
      <c r="E2716" s="1" t="s">
        <v>18</v>
      </c>
      <c r="F2716" s="1">
        <v>2</v>
      </c>
      <c r="G2716" s="1" t="s">
        <v>25</v>
      </c>
      <c r="H2716" s="1">
        <v>0</v>
      </c>
      <c r="I2716" s="1">
        <f t="shared" si="664"/>
        <v>0</v>
      </c>
      <c r="J2716" s="1" t="s">
        <v>24</v>
      </c>
      <c r="K2716" s="1">
        <v>1</v>
      </c>
      <c r="L2716" s="1" t="s">
        <v>19</v>
      </c>
      <c r="M2716" s="1" t="b">
        <v>0</v>
      </c>
      <c r="N2716" s="2" t="s">
        <v>17</v>
      </c>
      <c r="O2716">
        <f t="shared" si="665"/>
        <v>18</v>
      </c>
      <c r="P2716">
        <f t="shared" si="666"/>
        <v>1</v>
      </c>
      <c r="Q2716">
        <f>IF(G2716="B",VLOOKUP(F2716,room_rates!$A$2:$G$8,3,FALSE),IF(G2716="P",VLOOKUP(F2716,room_rates!$A$2:$G$8,6,FALSE),IF(G2716="M",VLOOKUP(F2716,room_rates!$A$2:$G$8,7,FALSE),"")))</f>
        <v>175</v>
      </c>
      <c r="R2716">
        <f t="shared" si="667"/>
        <v>0</v>
      </c>
      <c r="S2716">
        <f>IF(J2716="Online Travel Agency",VLOOKUP(F2716,room_rates!$A$2:$G$8,3,FALSE)*15%,0)</f>
        <v>21</v>
      </c>
      <c r="T2716">
        <f t="shared" si="668"/>
        <v>0</v>
      </c>
      <c r="U2716">
        <f t="shared" si="669"/>
        <v>154</v>
      </c>
      <c r="V2716">
        <f t="shared" si="670"/>
        <v>1</v>
      </c>
    </row>
    <row r="2717" spans="1:22" ht="14.25" customHeight="1" x14ac:dyDescent="0.35">
      <c r="A2717" s="1">
        <v>1003643</v>
      </c>
      <c r="B2717" s="3">
        <v>45824</v>
      </c>
      <c r="C2717" s="3">
        <v>45824</v>
      </c>
      <c r="D2717" s="3">
        <v>45827</v>
      </c>
      <c r="E2717" s="1" t="s">
        <v>18</v>
      </c>
      <c r="F2717" s="1">
        <v>1</v>
      </c>
      <c r="G2717" s="1" t="s">
        <v>25</v>
      </c>
      <c r="H2717" s="1">
        <v>0</v>
      </c>
      <c r="I2717" s="1">
        <f t="shared" si="664"/>
        <v>0</v>
      </c>
      <c r="J2717" s="1" t="s">
        <v>20</v>
      </c>
      <c r="K2717" s="1">
        <v>3</v>
      </c>
      <c r="L2717" s="1" t="s">
        <v>19</v>
      </c>
      <c r="M2717" s="1" t="b">
        <v>1</v>
      </c>
      <c r="N2717" s="2" t="s">
        <v>17</v>
      </c>
      <c r="O2717">
        <f t="shared" si="665"/>
        <v>0</v>
      </c>
      <c r="P2717">
        <f t="shared" si="666"/>
        <v>3</v>
      </c>
      <c r="Q2717">
        <f>IF(G2717="B",VLOOKUP(F2717,room_rates!$A$2:$G$8,3,FALSE),IF(G2717="P",VLOOKUP(F2717,room_rates!$A$2:$G$8,6,FALSE),IF(G2717="M",VLOOKUP(F2717,room_rates!$A$2:$G$8,7,FALSE),"")))</f>
        <v>150</v>
      </c>
      <c r="R2717">
        <f t="shared" si="667"/>
        <v>0</v>
      </c>
      <c r="S2717">
        <f>IF(J2717="Online Travel Agency",VLOOKUP(F2717,room_rates!$A$2:$G$8,3,FALSE)*15%,0)</f>
        <v>0</v>
      </c>
      <c r="T2717">
        <f t="shared" si="668"/>
        <v>1.5</v>
      </c>
      <c r="U2717">
        <f t="shared" si="669"/>
        <v>1336.5</v>
      </c>
      <c r="V2717">
        <f t="shared" si="670"/>
        <v>9</v>
      </c>
    </row>
    <row r="2718" spans="1:22" ht="14.25" customHeight="1" x14ac:dyDescent="0.35">
      <c r="A2718" s="1">
        <v>1003696</v>
      </c>
      <c r="B2718" s="3">
        <v>45807</v>
      </c>
      <c r="C2718" s="3">
        <v>45824</v>
      </c>
      <c r="D2718" s="3">
        <v>45828</v>
      </c>
      <c r="E2718" s="1" t="s">
        <v>18</v>
      </c>
      <c r="F2718" s="1">
        <v>1</v>
      </c>
      <c r="G2718" s="1" t="s">
        <v>25</v>
      </c>
      <c r="H2718" s="1">
        <v>0</v>
      </c>
      <c r="I2718" s="1">
        <f t="shared" si="664"/>
        <v>0</v>
      </c>
      <c r="J2718" s="1" t="s">
        <v>24</v>
      </c>
      <c r="K2718" s="1">
        <v>2</v>
      </c>
      <c r="L2718" s="1" t="s">
        <v>19</v>
      </c>
      <c r="M2718" s="1" t="b">
        <v>0</v>
      </c>
      <c r="N2718" s="2" t="s">
        <v>17</v>
      </c>
      <c r="O2718">
        <f t="shared" si="665"/>
        <v>17</v>
      </c>
      <c r="P2718">
        <f t="shared" si="666"/>
        <v>4</v>
      </c>
      <c r="Q2718">
        <f>IF(G2718="B",VLOOKUP(F2718,room_rates!$A$2:$G$8,3,FALSE),IF(G2718="P",VLOOKUP(F2718,room_rates!$A$2:$G$8,6,FALSE),IF(G2718="M",VLOOKUP(F2718,room_rates!$A$2:$G$8,7,FALSE),"")))</f>
        <v>150</v>
      </c>
      <c r="R2718">
        <f t="shared" si="667"/>
        <v>0</v>
      </c>
      <c r="S2718">
        <f>IF(J2718="Online Travel Agency",VLOOKUP(F2718,room_rates!$A$2:$G$8,3,FALSE)*15%,0)</f>
        <v>18</v>
      </c>
      <c r="T2718">
        <f t="shared" si="668"/>
        <v>0</v>
      </c>
      <c r="U2718">
        <f t="shared" si="669"/>
        <v>1056</v>
      </c>
      <c r="V2718">
        <f t="shared" si="670"/>
        <v>8</v>
      </c>
    </row>
    <row r="2719" spans="1:22" ht="14.25" customHeight="1" x14ac:dyDescent="0.35">
      <c r="A2719" s="1">
        <v>1003710</v>
      </c>
      <c r="B2719" s="3">
        <v>45824</v>
      </c>
      <c r="C2719" s="3">
        <v>45824</v>
      </c>
      <c r="D2719" s="3">
        <v>45826</v>
      </c>
      <c r="E2719" s="1" t="s">
        <v>13</v>
      </c>
      <c r="F2719" s="1">
        <v>6</v>
      </c>
      <c r="G2719" s="1" t="s">
        <v>25</v>
      </c>
      <c r="H2719" s="1">
        <v>0</v>
      </c>
      <c r="I2719" s="1">
        <f t="shared" si="664"/>
        <v>0</v>
      </c>
      <c r="J2719" s="1" t="s">
        <v>20</v>
      </c>
      <c r="K2719" s="1">
        <v>2</v>
      </c>
      <c r="L2719" s="1" t="s">
        <v>16</v>
      </c>
      <c r="M2719" s="1" t="b">
        <v>0</v>
      </c>
      <c r="N2719" s="2" t="s">
        <v>17</v>
      </c>
      <c r="O2719">
        <f t="shared" si="665"/>
        <v>0</v>
      </c>
      <c r="P2719">
        <f t="shared" si="666"/>
        <v>2</v>
      </c>
      <c r="Q2719">
        <f>IF(G2719="B",VLOOKUP(F2719,room_rates!$A$2:$G$8,3,FALSE),IF(G2719="P",VLOOKUP(F2719,room_rates!$A$2:$G$8,6,FALSE),IF(G2719="M",VLOOKUP(F2719,room_rates!$A$2:$G$8,7,FALSE),"")))</f>
        <v>437.5</v>
      </c>
      <c r="R2719">
        <f t="shared" si="667"/>
        <v>0</v>
      </c>
      <c r="S2719">
        <f>IF(J2719="Online Travel Agency",VLOOKUP(F2719,room_rates!$A$2:$G$8,3,FALSE)*15%,0)</f>
        <v>0</v>
      </c>
      <c r="T2719">
        <f t="shared" si="668"/>
        <v>0</v>
      </c>
      <c r="U2719">
        <f t="shared" si="669"/>
        <v>1750</v>
      </c>
      <c r="V2719">
        <f t="shared" si="670"/>
        <v>4</v>
      </c>
    </row>
    <row r="2720" spans="1:22" ht="14.25" customHeight="1" x14ac:dyDescent="0.35">
      <c r="A2720" s="1">
        <v>1003740</v>
      </c>
      <c r="B2720" s="3">
        <v>45815</v>
      </c>
      <c r="C2720" s="3">
        <v>45824</v>
      </c>
      <c r="D2720" s="3">
        <v>45829</v>
      </c>
      <c r="E2720" s="1" t="s">
        <v>21</v>
      </c>
      <c r="F2720" s="1">
        <v>3</v>
      </c>
      <c r="G2720" s="1" t="s">
        <v>25</v>
      </c>
      <c r="H2720" s="1">
        <v>0</v>
      </c>
      <c r="I2720" s="1">
        <f t="shared" si="664"/>
        <v>0</v>
      </c>
      <c r="J2720" s="1" t="s">
        <v>24</v>
      </c>
      <c r="K2720" s="1">
        <v>2</v>
      </c>
      <c r="L2720" s="1" t="s">
        <v>16</v>
      </c>
      <c r="M2720" s="1" t="b">
        <v>0</v>
      </c>
      <c r="N2720" s="2" t="s">
        <v>17</v>
      </c>
      <c r="O2720">
        <f t="shared" si="665"/>
        <v>9</v>
      </c>
      <c r="P2720">
        <f t="shared" si="666"/>
        <v>5</v>
      </c>
      <c r="Q2720">
        <f>IF(G2720="B",VLOOKUP(F2720,room_rates!$A$2:$G$8,3,FALSE),IF(G2720="P",VLOOKUP(F2720,room_rates!$A$2:$G$8,6,FALSE),IF(G2720="M",VLOOKUP(F2720,room_rates!$A$2:$G$8,7,FALSE),"")))</f>
        <v>275</v>
      </c>
      <c r="R2720">
        <f t="shared" si="667"/>
        <v>0</v>
      </c>
      <c r="S2720">
        <f>IF(J2720="Online Travel Agency",VLOOKUP(F2720,room_rates!$A$2:$G$8,3,FALSE)*15%,0)</f>
        <v>33</v>
      </c>
      <c r="T2720">
        <f t="shared" si="668"/>
        <v>0</v>
      </c>
      <c r="U2720">
        <f t="shared" si="669"/>
        <v>2420</v>
      </c>
      <c r="V2720">
        <f t="shared" si="670"/>
        <v>10</v>
      </c>
    </row>
    <row r="2721" spans="1:22" ht="14.25" customHeight="1" x14ac:dyDescent="0.35">
      <c r="A2721" s="1">
        <v>1003746</v>
      </c>
      <c r="B2721" s="3">
        <v>45812</v>
      </c>
      <c r="C2721" s="3">
        <v>45824</v>
      </c>
      <c r="D2721" s="3">
        <v>45828</v>
      </c>
      <c r="E2721" s="1" t="s">
        <v>18</v>
      </c>
      <c r="F2721" s="1">
        <v>2</v>
      </c>
      <c r="G2721" s="1" t="s">
        <v>25</v>
      </c>
      <c r="H2721" s="1">
        <v>0</v>
      </c>
      <c r="I2721" s="1">
        <f t="shared" si="664"/>
        <v>0</v>
      </c>
      <c r="J2721" s="1" t="s">
        <v>24</v>
      </c>
      <c r="K2721" s="1">
        <v>2</v>
      </c>
      <c r="L2721" s="1" t="s">
        <v>19</v>
      </c>
      <c r="M2721" s="1" t="b">
        <v>0</v>
      </c>
      <c r="N2721" s="2" t="s">
        <v>17</v>
      </c>
      <c r="O2721">
        <f t="shared" si="665"/>
        <v>12</v>
      </c>
      <c r="P2721">
        <f t="shared" si="666"/>
        <v>4</v>
      </c>
      <c r="Q2721">
        <f>IF(G2721="B",VLOOKUP(F2721,room_rates!$A$2:$G$8,3,FALSE),IF(G2721="P",VLOOKUP(F2721,room_rates!$A$2:$G$8,6,FALSE),IF(G2721="M",VLOOKUP(F2721,room_rates!$A$2:$G$8,7,FALSE),"")))</f>
        <v>175</v>
      </c>
      <c r="R2721">
        <f t="shared" si="667"/>
        <v>0</v>
      </c>
      <c r="S2721">
        <f>IF(J2721="Online Travel Agency",VLOOKUP(F2721,room_rates!$A$2:$G$8,3,FALSE)*15%,0)</f>
        <v>21</v>
      </c>
      <c r="T2721">
        <f t="shared" si="668"/>
        <v>0</v>
      </c>
      <c r="U2721">
        <f t="shared" si="669"/>
        <v>1232</v>
      </c>
      <c r="V2721">
        <f t="shared" si="670"/>
        <v>8</v>
      </c>
    </row>
    <row r="2722" spans="1:22" ht="14.25" customHeight="1" x14ac:dyDescent="0.35">
      <c r="A2722" s="1">
        <v>1003809</v>
      </c>
      <c r="B2722" s="3">
        <v>45783</v>
      </c>
      <c r="C2722" s="3">
        <v>45824</v>
      </c>
      <c r="D2722" s="3">
        <v>45827</v>
      </c>
      <c r="E2722" s="1" t="s">
        <v>13</v>
      </c>
      <c r="F2722" s="1">
        <v>6</v>
      </c>
      <c r="G2722" s="1" t="s">
        <v>25</v>
      </c>
      <c r="H2722" s="1">
        <v>0</v>
      </c>
      <c r="I2722" s="1">
        <f t="shared" si="664"/>
        <v>0</v>
      </c>
      <c r="J2722" s="1" t="s">
        <v>15</v>
      </c>
      <c r="K2722" s="1">
        <v>1</v>
      </c>
      <c r="L2722" s="1" t="s">
        <v>19</v>
      </c>
      <c r="M2722" s="1" t="b">
        <v>0</v>
      </c>
      <c r="N2722" s="2" t="s">
        <v>17</v>
      </c>
      <c r="O2722">
        <f t="shared" si="665"/>
        <v>41</v>
      </c>
      <c r="P2722">
        <f t="shared" si="666"/>
        <v>3</v>
      </c>
      <c r="Q2722">
        <f>IF(G2722="B",VLOOKUP(F2722,room_rates!$A$2:$G$8,3,FALSE),IF(G2722="P",VLOOKUP(F2722,room_rates!$A$2:$G$8,6,FALSE),IF(G2722="M",VLOOKUP(F2722,room_rates!$A$2:$G$8,7,FALSE),"")))</f>
        <v>437.5</v>
      </c>
      <c r="R2722">
        <f t="shared" si="667"/>
        <v>0</v>
      </c>
      <c r="S2722">
        <f>IF(J2722="Online Travel Agency",VLOOKUP(F2722,room_rates!$A$2:$G$8,3,FALSE)*15%,0)</f>
        <v>0</v>
      </c>
      <c r="T2722">
        <f t="shared" si="668"/>
        <v>0</v>
      </c>
      <c r="U2722">
        <f t="shared" si="669"/>
        <v>1312.5</v>
      </c>
      <c r="V2722">
        <f t="shared" si="670"/>
        <v>3</v>
      </c>
    </row>
    <row r="2723" spans="1:22" ht="14.25" customHeight="1" x14ac:dyDescent="0.35">
      <c r="A2723" s="1">
        <v>1003813</v>
      </c>
      <c r="B2723" s="3">
        <v>45807</v>
      </c>
      <c r="C2723" s="3">
        <v>45824</v>
      </c>
      <c r="D2723" s="3">
        <v>45827</v>
      </c>
      <c r="E2723" s="1" t="s">
        <v>18</v>
      </c>
      <c r="F2723" s="1">
        <v>2</v>
      </c>
      <c r="G2723" s="1" t="s">
        <v>25</v>
      </c>
      <c r="H2723" s="1">
        <v>0</v>
      </c>
      <c r="I2723" s="1">
        <f t="shared" si="664"/>
        <v>0</v>
      </c>
      <c r="J2723" s="1" t="s">
        <v>15</v>
      </c>
      <c r="K2723" s="1">
        <v>2</v>
      </c>
      <c r="L2723" s="1" t="s">
        <v>19</v>
      </c>
      <c r="M2723" s="1" t="b">
        <v>0</v>
      </c>
      <c r="N2723" s="2" t="s">
        <v>17</v>
      </c>
      <c r="O2723">
        <f t="shared" si="665"/>
        <v>17</v>
      </c>
      <c r="P2723">
        <f t="shared" si="666"/>
        <v>3</v>
      </c>
      <c r="Q2723">
        <f>IF(G2723="B",VLOOKUP(F2723,room_rates!$A$2:$G$8,3,FALSE),IF(G2723="P",VLOOKUP(F2723,room_rates!$A$2:$G$8,6,FALSE),IF(G2723="M",VLOOKUP(F2723,room_rates!$A$2:$G$8,7,FALSE),"")))</f>
        <v>175</v>
      </c>
      <c r="R2723">
        <f t="shared" si="667"/>
        <v>0</v>
      </c>
      <c r="S2723">
        <f>IF(J2723="Online Travel Agency",VLOOKUP(F2723,room_rates!$A$2:$G$8,3,FALSE)*15%,0)</f>
        <v>0</v>
      </c>
      <c r="T2723">
        <f t="shared" si="668"/>
        <v>0</v>
      </c>
      <c r="U2723">
        <f t="shared" si="669"/>
        <v>1050</v>
      </c>
      <c r="V2723">
        <f t="shared" si="670"/>
        <v>6</v>
      </c>
    </row>
    <row r="2724" spans="1:22" ht="14.25" customHeight="1" x14ac:dyDescent="0.35">
      <c r="A2724" s="1">
        <v>1003844</v>
      </c>
      <c r="B2724" s="3">
        <v>45824</v>
      </c>
      <c r="C2724" s="3">
        <v>45824</v>
      </c>
      <c r="D2724" s="3">
        <v>45828</v>
      </c>
      <c r="E2724" s="1" t="s">
        <v>13</v>
      </c>
      <c r="F2724" s="1">
        <v>6</v>
      </c>
      <c r="G2724" s="1" t="s">
        <v>25</v>
      </c>
      <c r="H2724" s="1">
        <v>0</v>
      </c>
      <c r="I2724" s="1">
        <f t="shared" si="664"/>
        <v>0</v>
      </c>
      <c r="J2724" s="1" t="s">
        <v>20</v>
      </c>
      <c r="K2724" s="1">
        <v>1</v>
      </c>
      <c r="L2724" s="1" t="s">
        <v>19</v>
      </c>
      <c r="M2724" s="1" t="b">
        <v>0</v>
      </c>
      <c r="N2724" s="2" t="s">
        <v>17</v>
      </c>
      <c r="O2724">
        <f t="shared" si="665"/>
        <v>0</v>
      </c>
      <c r="P2724">
        <f t="shared" si="666"/>
        <v>4</v>
      </c>
      <c r="Q2724">
        <f>IF(G2724="B",VLOOKUP(F2724,room_rates!$A$2:$G$8,3,FALSE),IF(G2724="P",VLOOKUP(F2724,room_rates!$A$2:$G$8,6,FALSE),IF(G2724="M",VLOOKUP(F2724,room_rates!$A$2:$G$8,7,FALSE),"")))</f>
        <v>437.5</v>
      </c>
      <c r="R2724">
        <f t="shared" si="667"/>
        <v>0</v>
      </c>
      <c r="S2724">
        <f>IF(J2724="Online Travel Agency",VLOOKUP(F2724,room_rates!$A$2:$G$8,3,FALSE)*15%,0)</f>
        <v>0</v>
      </c>
      <c r="T2724">
        <f t="shared" si="668"/>
        <v>0</v>
      </c>
      <c r="U2724">
        <f t="shared" si="669"/>
        <v>1750</v>
      </c>
      <c r="V2724">
        <f t="shared" si="670"/>
        <v>4</v>
      </c>
    </row>
    <row r="2725" spans="1:22" ht="14.25" customHeight="1" x14ac:dyDescent="0.35">
      <c r="A2725" s="1">
        <v>1003919</v>
      </c>
      <c r="B2725" s="3">
        <v>45806</v>
      </c>
      <c r="C2725" s="3">
        <v>45824</v>
      </c>
      <c r="D2725" s="3">
        <v>45831</v>
      </c>
      <c r="E2725" s="1" t="s">
        <v>18</v>
      </c>
      <c r="F2725" s="1">
        <v>2</v>
      </c>
      <c r="G2725" s="1" t="s">
        <v>25</v>
      </c>
      <c r="H2725" s="1">
        <v>0</v>
      </c>
      <c r="I2725" s="1">
        <f t="shared" si="664"/>
        <v>0</v>
      </c>
      <c r="J2725" s="1" t="s">
        <v>24</v>
      </c>
      <c r="K2725" s="1">
        <v>3</v>
      </c>
      <c r="L2725" s="1" t="s">
        <v>16</v>
      </c>
      <c r="M2725" s="1" t="b">
        <v>0</v>
      </c>
      <c r="N2725" s="2" t="s">
        <v>17</v>
      </c>
      <c r="O2725">
        <f t="shared" si="665"/>
        <v>18</v>
      </c>
      <c r="P2725">
        <f t="shared" si="666"/>
        <v>7</v>
      </c>
      <c r="Q2725">
        <f>IF(G2725="B",VLOOKUP(F2725,room_rates!$A$2:$G$8,3,FALSE),IF(G2725="P",VLOOKUP(F2725,room_rates!$A$2:$G$8,6,FALSE),IF(G2725="M",VLOOKUP(F2725,room_rates!$A$2:$G$8,7,FALSE),"")))</f>
        <v>175</v>
      </c>
      <c r="R2725">
        <f t="shared" si="667"/>
        <v>0</v>
      </c>
      <c r="S2725">
        <f>IF(J2725="Online Travel Agency",VLOOKUP(F2725,room_rates!$A$2:$G$8,3,FALSE)*15%,0)</f>
        <v>21</v>
      </c>
      <c r="T2725">
        <f t="shared" si="668"/>
        <v>0</v>
      </c>
      <c r="U2725">
        <f t="shared" si="669"/>
        <v>3234</v>
      </c>
      <c r="V2725">
        <f t="shared" si="670"/>
        <v>21</v>
      </c>
    </row>
    <row r="2726" spans="1:22" ht="14.25" customHeight="1" x14ac:dyDescent="0.35">
      <c r="A2726" s="1">
        <v>1003957</v>
      </c>
      <c r="B2726" s="3">
        <v>45810</v>
      </c>
      <c r="C2726" s="3">
        <v>45824</v>
      </c>
      <c r="D2726" s="3">
        <v>45827</v>
      </c>
      <c r="E2726" s="1" t="s">
        <v>21</v>
      </c>
      <c r="F2726" s="1">
        <v>5</v>
      </c>
      <c r="G2726" s="1" t="s">
        <v>25</v>
      </c>
      <c r="H2726" s="1">
        <v>0</v>
      </c>
      <c r="I2726" s="1">
        <f t="shared" si="664"/>
        <v>0</v>
      </c>
      <c r="J2726" s="1" t="s">
        <v>24</v>
      </c>
      <c r="K2726" s="1">
        <v>3</v>
      </c>
      <c r="L2726" s="1" t="s">
        <v>19</v>
      </c>
      <c r="M2726" s="1" t="b">
        <v>1</v>
      </c>
      <c r="N2726" s="2" t="s">
        <v>17</v>
      </c>
      <c r="O2726">
        <f t="shared" si="665"/>
        <v>14</v>
      </c>
      <c r="P2726">
        <f t="shared" si="666"/>
        <v>3</v>
      </c>
      <c r="Q2726">
        <f>IF(G2726="B",VLOOKUP(F2726,room_rates!$A$2:$G$8,3,FALSE),IF(G2726="P",VLOOKUP(F2726,room_rates!$A$2:$G$8,6,FALSE),IF(G2726="M",VLOOKUP(F2726,room_rates!$A$2:$G$8,7,FALSE),"")))</f>
        <v>300</v>
      </c>
      <c r="R2726">
        <f t="shared" si="667"/>
        <v>0</v>
      </c>
      <c r="S2726">
        <f>IF(J2726="Online Travel Agency",VLOOKUP(F2726,room_rates!$A$2:$G$8,3,FALSE)*15%,0)</f>
        <v>36</v>
      </c>
      <c r="T2726">
        <f t="shared" si="668"/>
        <v>3</v>
      </c>
      <c r="U2726">
        <f t="shared" si="669"/>
        <v>2349</v>
      </c>
      <c r="V2726">
        <f t="shared" si="670"/>
        <v>9</v>
      </c>
    </row>
    <row r="2727" spans="1:22" ht="14.25" customHeight="1" x14ac:dyDescent="0.35">
      <c r="A2727" s="1">
        <v>1004188</v>
      </c>
      <c r="B2727" s="3">
        <v>45819</v>
      </c>
      <c r="C2727" s="3">
        <v>45824</v>
      </c>
      <c r="D2727" s="3">
        <v>45827</v>
      </c>
      <c r="E2727" s="1" t="s">
        <v>13</v>
      </c>
      <c r="F2727" s="1">
        <v>6</v>
      </c>
      <c r="G2727" s="1" t="s">
        <v>25</v>
      </c>
      <c r="H2727" s="1">
        <v>0</v>
      </c>
      <c r="I2727" s="1">
        <f t="shared" si="664"/>
        <v>0</v>
      </c>
      <c r="J2727" s="1" t="s">
        <v>24</v>
      </c>
      <c r="K2727" s="1">
        <v>1</v>
      </c>
      <c r="L2727" s="1" t="s">
        <v>19</v>
      </c>
      <c r="M2727" s="1" t="b">
        <v>0</v>
      </c>
      <c r="N2727" s="2" t="s">
        <v>17</v>
      </c>
      <c r="O2727">
        <f t="shared" si="665"/>
        <v>5</v>
      </c>
      <c r="P2727">
        <f t="shared" si="666"/>
        <v>3</v>
      </c>
      <c r="Q2727">
        <f>IF(G2727="B",VLOOKUP(F2727,room_rates!$A$2:$G$8,3,FALSE),IF(G2727="P",VLOOKUP(F2727,room_rates!$A$2:$G$8,6,FALSE),IF(G2727="M",VLOOKUP(F2727,room_rates!$A$2:$G$8,7,FALSE),"")))</f>
        <v>437.5</v>
      </c>
      <c r="R2727">
        <f t="shared" si="667"/>
        <v>0</v>
      </c>
      <c r="S2727">
        <f>IF(J2727="Online Travel Agency",VLOOKUP(F2727,room_rates!$A$2:$G$8,3,FALSE)*15%,0)</f>
        <v>52.5</v>
      </c>
      <c r="T2727">
        <f t="shared" si="668"/>
        <v>0</v>
      </c>
      <c r="U2727">
        <f t="shared" si="669"/>
        <v>1155</v>
      </c>
      <c r="V2727">
        <f t="shared" si="670"/>
        <v>3</v>
      </c>
    </row>
    <row r="2728" spans="1:22" ht="14.25" customHeight="1" x14ac:dyDescent="0.35">
      <c r="A2728" s="1">
        <v>1004230</v>
      </c>
      <c r="B2728" s="3">
        <v>45811</v>
      </c>
      <c r="C2728" s="3">
        <v>45824</v>
      </c>
      <c r="D2728" s="3">
        <v>45827</v>
      </c>
      <c r="E2728" s="1" t="s">
        <v>21</v>
      </c>
      <c r="F2728" s="1">
        <v>3</v>
      </c>
      <c r="G2728" s="1" t="s">
        <v>25</v>
      </c>
      <c r="H2728" s="1">
        <v>0</v>
      </c>
      <c r="I2728" s="1">
        <f t="shared" si="664"/>
        <v>0</v>
      </c>
      <c r="J2728" s="1" t="s">
        <v>15</v>
      </c>
      <c r="K2728" s="1">
        <v>1</v>
      </c>
      <c r="L2728" s="1" t="s">
        <v>19</v>
      </c>
      <c r="M2728" s="1" t="b">
        <v>0</v>
      </c>
      <c r="N2728" s="2" t="s">
        <v>17</v>
      </c>
      <c r="O2728">
        <f t="shared" si="665"/>
        <v>13</v>
      </c>
      <c r="P2728">
        <f t="shared" si="666"/>
        <v>3</v>
      </c>
      <c r="Q2728">
        <f>IF(G2728="B",VLOOKUP(F2728,room_rates!$A$2:$G$8,3,FALSE),IF(G2728="P",VLOOKUP(F2728,room_rates!$A$2:$G$8,6,FALSE),IF(G2728="M",VLOOKUP(F2728,room_rates!$A$2:$G$8,7,FALSE),"")))</f>
        <v>275</v>
      </c>
      <c r="R2728">
        <f t="shared" si="667"/>
        <v>0</v>
      </c>
      <c r="S2728">
        <f>IF(J2728="Online Travel Agency",VLOOKUP(F2728,room_rates!$A$2:$G$8,3,FALSE)*15%,0)</f>
        <v>0</v>
      </c>
      <c r="T2728">
        <f t="shared" si="668"/>
        <v>0</v>
      </c>
      <c r="U2728">
        <f t="shared" si="669"/>
        <v>825</v>
      </c>
      <c r="V2728">
        <f t="shared" si="670"/>
        <v>3</v>
      </c>
    </row>
    <row r="2729" spans="1:22" ht="14.25" customHeight="1" x14ac:dyDescent="0.35">
      <c r="A2729" s="1">
        <v>1004344</v>
      </c>
      <c r="B2729" s="3">
        <v>45819</v>
      </c>
      <c r="C2729" s="3">
        <v>45824</v>
      </c>
      <c r="D2729" s="3">
        <v>45825</v>
      </c>
      <c r="E2729" s="1" t="s">
        <v>21</v>
      </c>
      <c r="F2729" s="1">
        <v>5</v>
      </c>
      <c r="G2729" s="1" t="s">
        <v>25</v>
      </c>
      <c r="H2729" s="1">
        <v>0</v>
      </c>
      <c r="I2729" s="1">
        <f t="shared" si="664"/>
        <v>0</v>
      </c>
      <c r="J2729" s="1" t="s">
        <v>24</v>
      </c>
      <c r="K2729" s="1">
        <v>3</v>
      </c>
      <c r="L2729" s="1" t="s">
        <v>16</v>
      </c>
      <c r="M2729" s="1" t="b">
        <v>0</v>
      </c>
      <c r="N2729" s="2" t="s">
        <v>17</v>
      </c>
      <c r="O2729">
        <f t="shared" si="665"/>
        <v>5</v>
      </c>
      <c r="P2729">
        <f t="shared" si="666"/>
        <v>1</v>
      </c>
      <c r="Q2729">
        <f>IF(G2729="B",VLOOKUP(F2729,room_rates!$A$2:$G$8,3,FALSE),IF(G2729="P",VLOOKUP(F2729,room_rates!$A$2:$G$8,6,FALSE),IF(G2729="M",VLOOKUP(F2729,room_rates!$A$2:$G$8,7,FALSE),"")))</f>
        <v>300</v>
      </c>
      <c r="R2729">
        <f t="shared" si="667"/>
        <v>0</v>
      </c>
      <c r="S2729">
        <f>IF(J2729="Online Travel Agency",VLOOKUP(F2729,room_rates!$A$2:$G$8,3,FALSE)*15%,0)</f>
        <v>36</v>
      </c>
      <c r="T2729">
        <f t="shared" si="668"/>
        <v>0</v>
      </c>
      <c r="U2729">
        <f t="shared" si="669"/>
        <v>792</v>
      </c>
      <c r="V2729">
        <f t="shared" si="670"/>
        <v>3</v>
      </c>
    </row>
    <row r="2730" spans="1:22" ht="14.25" customHeight="1" x14ac:dyDescent="0.35">
      <c r="A2730" s="1">
        <v>1004452</v>
      </c>
      <c r="B2730" s="3">
        <v>45809</v>
      </c>
      <c r="C2730" s="3">
        <v>45824</v>
      </c>
      <c r="D2730" s="3">
        <v>45830</v>
      </c>
      <c r="E2730" s="1" t="s">
        <v>21</v>
      </c>
      <c r="F2730" s="1">
        <v>3</v>
      </c>
      <c r="G2730" s="1" t="s">
        <v>25</v>
      </c>
      <c r="H2730" s="1">
        <v>0</v>
      </c>
      <c r="I2730" s="1">
        <f t="shared" si="664"/>
        <v>0</v>
      </c>
      <c r="J2730" s="1" t="s">
        <v>24</v>
      </c>
      <c r="K2730" s="1">
        <v>1</v>
      </c>
      <c r="L2730" s="1" t="s">
        <v>19</v>
      </c>
      <c r="M2730" s="1" t="b">
        <v>0</v>
      </c>
      <c r="N2730" s="2" t="s">
        <v>17</v>
      </c>
      <c r="O2730">
        <f t="shared" si="665"/>
        <v>15</v>
      </c>
      <c r="P2730">
        <f t="shared" si="666"/>
        <v>6</v>
      </c>
      <c r="Q2730">
        <f>IF(G2730="B",VLOOKUP(F2730,room_rates!$A$2:$G$8,3,FALSE),IF(G2730="P",VLOOKUP(F2730,room_rates!$A$2:$G$8,6,FALSE),IF(G2730="M",VLOOKUP(F2730,room_rates!$A$2:$G$8,7,FALSE),"")))</f>
        <v>275</v>
      </c>
      <c r="R2730">
        <f t="shared" si="667"/>
        <v>0</v>
      </c>
      <c r="S2730">
        <f>IF(J2730="Online Travel Agency",VLOOKUP(F2730,room_rates!$A$2:$G$8,3,FALSE)*15%,0)</f>
        <v>33</v>
      </c>
      <c r="T2730">
        <f t="shared" si="668"/>
        <v>0</v>
      </c>
      <c r="U2730">
        <f t="shared" si="669"/>
        <v>1452</v>
      </c>
      <c r="V2730">
        <f t="shared" si="670"/>
        <v>6</v>
      </c>
    </row>
    <row r="2731" spans="1:22" ht="14.25" customHeight="1" x14ac:dyDescent="0.35">
      <c r="A2731" s="1">
        <v>1004532</v>
      </c>
      <c r="B2731" s="3">
        <v>45824</v>
      </c>
      <c r="C2731" s="3">
        <v>45824</v>
      </c>
      <c r="D2731" s="3">
        <v>45831</v>
      </c>
      <c r="E2731" s="1" t="s">
        <v>18</v>
      </c>
      <c r="F2731" s="1">
        <v>1</v>
      </c>
      <c r="G2731" s="1" t="s">
        <v>25</v>
      </c>
      <c r="H2731" s="1">
        <v>0</v>
      </c>
      <c r="I2731" s="1">
        <f t="shared" si="664"/>
        <v>0</v>
      </c>
      <c r="J2731" s="1" t="s">
        <v>20</v>
      </c>
      <c r="K2731" s="1">
        <v>1</v>
      </c>
      <c r="L2731" s="1" t="s">
        <v>19</v>
      </c>
      <c r="M2731" s="1" t="b">
        <v>1</v>
      </c>
      <c r="N2731" s="2" t="s">
        <v>17</v>
      </c>
      <c r="O2731">
        <f t="shared" si="665"/>
        <v>0</v>
      </c>
      <c r="P2731">
        <f t="shared" si="666"/>
        <v>7</v>
      </c>
      <c r="Q2731">
        <f>IF(G2731="B",VLOOKUP(F2731,room_rates!$A$2:$G$8,3,FALSE),IF(G2731="P",VLOOKUP(F2731,room_rates!$A$2:$G$8,6,FALSE),IF(G2731="M",VLOOKUP(F2731,room_rates!$A$2:$G$8,7,FALSE),"")))</f>
        <v>150</v>
      </c>
      <c r="R2731">
        <f t="shared" si="667"/>
        <v>0</v>
      </c>
      <c r="S2731">
        <f>IF(J2731="Online Travel Agency",VLOOKUP(F2731,room_rates!$A$2:$G$8,3,FALSE)*15%,0)</f>
        <v>0</v>
      </c>
      <c r="T2731">
        <f t="shared" si="668"/>
        <v>1.5</v>
      </c>
      <c r="U2731">
        <f t="shared" si="669"/>
        <v>1039.5</v>
      </c>
      <c r="V2731">
        <f t="shared" si="670"/>
        <v>7</v>
      </c>
    </row>
    <row r="2732" spans="1:22" ht="14.25" customHeight="1" x14ac:dyDescent="0.35">
      <c r="A2732" s="1">
        <v>1004766</v>
      </c>
      <c r="B2732" s="3">
        <v>45819</v>
      </c>
      <c r="C2732" s="3">
        <v>45824</v>
      </c>
      <c r="D2732" s="3">
        <v>45826</v>
      </c>
      <c r="E2732" s="1" t="s">
        <v>18</v>
      </c>
      <c r="F2732" s="1">
        <v>2</v>
      </c>
      <c r="G2732" s="1" t="s">
        <v>25</v>
      </c>
      <c r="H2732" s="1">
        <v>0</v>
      </c>
      <c r="I2732" s="1">
        <f t="shared" si="664"/>
        <v>0</v>
      </c>
      <c r="J2732" s="1" t="s">
        <v>24</v>
      </c>
      <c r="K2732" s="1">
        <v>1</v>
      </c>
      <c r="L2732" s="1" t="s">
        <v>19</v>
      </c>
      <c r="M2732" s="1" t="b">
        <v>1</v>
      </c>
      <c r="N2732" s="2" t="s">
        <v>17</v>
      </c>
      <c r="O2732">
        <f t="shared" si="665"/>
        <v>5</v>
      </c>
      <c r="P2732">
        <f t="shared" si="666"/>
        <v>2</v>
      </c>
      <c r="Q2732">
        <f>IF(G2732="B",VLOOKUP(F2732,room_rates!$A$2:$G$8,3,FALSE),IF(G2732="P",VLOOKUP(F2732,room_rates!$A$2:$G$8,6,FALSE),IF(G2732="M",VLOOKUP(F2732,room_rates!$A$2:$G$8,7,FALSE),"")))</f>
        <v>175</v>
      </c>
      <c r="R2732">
        <f t="shared" si="667"/>
        <v>0</v>
      </c>
      <c r="S2732">
        <f>IF(J2732="Online Travel Agency",VLOOKUP(F2732,room_rates!$A$2:$G$8,3,FALSE)*15%,0)</f>
        <v>21</v>
      </c>
      <c r="T2732">
        <f t="shared" si="668"/>
        <v>1.75</v>
      </c>
      <c r="U2732">
        <f t="shared" si="669"/>
        <v>304.5</v>
      </c>
      <c r="V2732">
        <f t="shared" si="670"/>
        <v>2</v>
      </c>
    </row>
    <row r="2733" spans="1:22" ht="14.25" customHeight="1" x14ac:dyDescent="0.35">
      <c r="A2733" s="1">
        <v>1004975</v>
      </c>
      <c r="B2733" s="3">
        <v>45814</v>
      </c>
      <c r="C2733" s="3">
        <v>45824</v>
      </c>
      <c r="D2733" s="3">
        <v>45830</v>
      </c>
      <c r="E2733" s="1" t="s">
        <v>18</v>
      </c>
      <c r="F2733" s="1">
        <v>1</v>
      </c>
      <c r="G2733" s="1" t="s">
        <v>25</v>
      </c>
      <c r="H2733" s="1">
        <v>0</v>
      </c>
      <c r="I2733" s="1">
        <f t="shared" si="664"/>
        <v>0</v>
      </c>
      <c r="J2733" s="1" t="s">
        <v>24</v>
      </c>
      <c r="K2733" s="1">
        <v>1</v>
      </c>
      <c r="L2733" s="1" t="s">
        <v>19</v>
      </c>
      <c r="M2733" s="1" t="b">
        <v>1</v>
      </c>
      <c r="N2733" s="2" t="s">
        <v>17</v>
      </c>
      <c r="O2733">
        <f t="shared" si="665"/>
        <v>10</v>
      </c>
      <c r="P2733">
        <f t="shared" si="666"/>
        <v>6</v>
      </c>
      <c r="Q2733">
        <f>IF(G2733="B",VLOOKUP(F2733,room_rates!$A$2:$G$8,3,FALSE),IF(G2733="P",VLOOKUP(F2733,room_rates!$A$2:$G$8,6,FALSE),IF(G2733="M",VLOOKUP(F2733,room_rates!$A$2:$G$8,7,FALSE),"")))</f>
        <v>150</v>
      </c>
      <c r="R2733">
        <f t="shared" si="667"/>
        <v>0</v>
      </c>
      <c r="S2733">
        <f>IF(J2733="Online Travel Agency",VLOOKUP(F2733,room_rates!$A$2:$G$8,3,FALSE)*15%,0)</f>
        <v>18</v>
      </c>
      <c r="T2733">
        <f t="shared" si="668"/>
        <v>1.5</v>
      </c>
      <c r="U2733">
        <f t="shared" si="669"/>
        <v>783</v>
      </c>
      <c r="V2733">
        <f t="shared" si="670"/>
        <v>6</v>
      </c>
    </row>
    <row r="2734" spans="1:22" ht="14.25" customHeight="1" x14ac:dyDescent="0.35">
      <c r="A2734" s="1">
        <v>1005065</v>
      </c>
      <c r="B2734" s="3">
        <v>45791</v>
      </c>
      <c r="C2734" s="3">
        <v>45824</v>
      </c>
      <c r="D2734" s="3">
        <v>45829</v>
      </c>
      <c r="E2734" s="1" t="s">
        <v>18</v>
      </c>
      <c r="F2734" s="1">
        <v>1</v>
      </c>
      <c r="G2734" s="1" t="s">
        <v>25</v>
      </c>
      <c r="H2734" s="1">
        <v>0</v>
      </c>
      <c r="I2734" s="1">
        <f t="shared" si="664"/>
        <v>0</v>
      </c>
      <c r="J2734" s="1" t="s">
        <v>15</v>
      </c>
      <c r="K2734" s="1">
        <v>1</v>
      </c>
      <c r="L2734" s="1" t="s">
        <v>19</v>
      </c>
      <c r="M2734" s="1" t="b">
        <v>0</v>
      </c>
      <c r="N2734" s="2" t="s">
        <v>17</v>
      </c>
      <c r="O2734">
        <f t="shared" si="665"/>
        <v>33</v>
      </c>
      <c r="P2734">
        <f t="shared" si="666"/>
        <v>5</v>
      </c>
      <c r="Q2734">
        <f>IF(G2734="B",VLOOKUP(F2734,room_rates!$A$2:$G$8,3,FALSE),IF(G2734="P",VLOOKUP(F2734,room_rates!$A$2:$G$8,6,FALSE),IF(G2734="M",VLOOKUP(F2734,room_rates!$A$2:$G$8,7,FALSE),"")))</f>
        <v>150</v>
      </c>
      <c r="R2734">
        <f t="shared" si="667"/>
        <v>0</v>
      </c>
      <c r="S2734">
        <f>IF(J2734="Online Travel Agency",VLOOKUP(F2734,room_rates!$A$2:$G$8,3,FALSE)*15%,0)</f>
        <v>0</v>
      </c>
      <c r="T2734">
        <f t="shared" si="668"/>
        <v>0</v>
      </c>
      <c r="U2734">
        <f t="shared" si="669"/>
        <v>750</v>
      </c>
      <c r="V2734">
        <f t="shared" si="670"/>
        <v>5</v>
      </c>
    </row>
    <row r="2735" spans="1:22" ht="14.25" customHeight="1" x14ac:dyDescent="0.35">
      <c r="A2735" s="1">
        <v>1005094</v>
      </c>
      <c r="B2735" s="3">
        <v>45808</v>
      </c>
      <c r="C2735" s="3">
        <v>45824</v>
      </c>
      <c r="D2735" s="3">
        <v>45826</v>
      </c>
      <c r="E2735" s="1" t="s">
        <v>18</v>
      </c>
      <c r="F2735" s="1">
        <v>1</v>
      </c>
      <c r="G2735" s="1" t="s">
        <v>25</v>
      </c>
      <c r="H2735" s="1">
        <v>0</v>
      </c>
      <c r="I2735" s="1">
        <f t="shared" si="664"/>
        <v>0</v>
      </c>
      <c r="J2735" s="1" t="s">
        <v>15</v>
      </c>
      <c r="K2735" s="1">
        <v>1</v>
      </c>
      <c r="L2735" s="1" t="s">
        <v>19</v>
      </c>
      <c r="M2735" s="1" t="b">
        <v>0</v>
      </c>
      <c r="N2735" s="2" t="s">
        <v>17</v>
      </c>
      <c r="O2735">
        <f t="shared" si="665"/>
        <v>16</v>
      </c>
      <c r="P2735">
        <f t="shared" si="666"/>
        <v>2</v>
      </c>
      <c r="Q2735">
        <f>IF(G2735="B",VLOOKUP(F2735,room_rates!$A$2:$G$8,3,FALSE),IF(G2735="P",VLOOKUP(F2735,room_rates!$A$2:$G$8,6,FALSE),IF(G2735="M",VLOOKUP(F2735,room_rates!$A$2:$G$8,7,FALSE),"")))</f>
        <v>150</v>
      </c>
      <c r="R2735">
        <f t="shared" si="667"/>
        <v>0</v>
      </c>
      <c r="S2735">
        <f>IF(J2735="Online Travel Agency",VLOOKUP(F2735,room_rates!$A$2:$G$8,3,FALSE)*15%,0)</f>
        <v>0</v>
      </c>
      <c r="T2735">
        <f t="shared" si="668"/>
        <v>0</v>
      </c>
      <c r="U2735">
        <f t="shared" si="669"/>
        <v>300</v>
      </c>
      <c r="V2735">
        <f t="shared" si="670"/>
        <v>2</v>
      </c>
    </row>
    <row r="2736" spans="1:22" ht="14.25" customHeight="1" x14ac:dyDescent="0.35">
      <c r="A2736" s="1">
        <v>1005433</v>
      </c>
      <c r="B2736" s="3">
        <v>45824</v>
      </c>
      <c r="C2736" s="3">
        <v>45824</v>
      </c>
      <c r="D2736" s="3">
        <v>45830</v>
      </c>
      <c r="E2736" s="1" t="s">
        <v>18</v>
      </c>
      <c r="F2736" s="1">
        <v>1</v>
      </c>
      <c r="G2736" s="1" t="s">
        <v>25</v>
      </c>
      <c r="H2736" s="1">
        <v>0</v>
      </c>
      <c r="I2736" s="1">
        <f t="shared" si="664"/>
        <v>0</v>
      </c>
      <c r="J2736" s="1" t="s">
        <v>20</v>
      </c>
      <c r="K2736" s="1">
        <v>2</v>
      </c>
      <c r="L2736" s="1" t="s">
        <v>19</v>
      </c>
      <c r="M2736" s="1" t="b">
        <v>1</v>
      </c>
      <c r="N2736" s="2" t="s">
        <v>17</v>
      </c>
      <c r="O2736">
        <f t="shared" si="665"/>
        <v>0</v>
      </c>
      <c r="P2736">
        <f t="shared" si="666"/>
        <v>6</v>
      </c>
      <c r="Q2736">
        <f>IF(G2736="B",VLOOKUP(F2736,room_rates!$A$2:$G$8,3,FALSE),IF(G2736="P",VLOOKUP(F2736,room_rates!$A$2:$G$8,6,FALSE),IF(G2736="M",VLOOKUP(F2736,room_rates!$A$2:$G$8,7,FALSE),"")))</f>
        <v>150</v>
      </c>
      <c r="R2736">
        <f t="shared" si="667"/>
        <v>0</v>
      </c>
      <c r="S2736">
        <f>IF(J2736="Online Travel Agency",VLOOKUP(F2736,room_rates!$A$2:$G$8,3,FALSE)*15%,0)</f>
        <v>0</v>
      </c>
      <c r="T2736">
        <f t="shared" si="668"/>
        <v>1.5</v>
      </c>
      <c r="U2736">
        <f t="shared" si="669"/>
        <v>1782</v>
      </c>
      <c r="V2736">
        <f t="shared" si="670"/>
        <v>12</v>
      </c>
    </row>
    <row r="2737" spans="1:22" ht="14.25" customHeight="1" x14ac:dyDescent="0.35">
      <c r="A2737" s="1">
        <v>1005599</v>
      </c>
      <c r="B2737" s="3">
        <v>45790</v>
      </c>
      <c r="C2737" s="3">
        <v>45824</v>
      </c>
      <c r="D2737" s="3">
        <v>45828</v>
      </c>
      <c r="E2737" s="1" t="s">
        <v>18</v>
      </c>
      <c r="F2737" s="1">
        <v>1</v>
      </c>
      <c r="G2737" s="1" t="s">
        <v>25</v>
      </c>
      <c r="H2737" s="1">
        <v>0</v>
      </c>
      <c r="I2737" s="1">
        <f t="shared" si="664"/>
        <v>0</v>
      </c>
      <c r="J2737" s="1" t="s">
        <v>15</v>
      </c>
      <c r="K2737" s="1">
        <v>2</v>
      </c>
      <c r="L2737" s="1" t="s">
        <v>16</v>
      </c>
      <c r="M2737" s="1" t="b">
        <v>1</v>
      </c>
      <c r="N2737" s="2" t="s">
        <v>17</v>
      </c>
      <c r="O2737">
        <f t="shared" si="665"/>
        <v>34</v>
      </c>
      <c r="P2737">
        <f t="shared" si="666"/>
        <v>4</v>
      </c>
      <c r="Q2737">
        <f>IF(G2737="B",VLOOKUP(F2737,room_rates!$A$2:$G$8,3,FALSE),IF(G2737="P",VLOOKUP(F2737,room_rates!$A$2:$G$8,6,FALSE),IF(G2737="M",VLOOKUP(F2737,room_rates!$A$2:$G$8,7,FALSE),"")))</f>
        <v>150</v>
      </c>
      <c r="R2737">
        <f t="shared" si="667"/>
        <v>0</v>
      </c>
      <c r="S2737">
        <f>IF(J2737="Online Travel Agency",VLOOKUP(F2737,room_rates!$A$2:$G$8,3,FALSE)*15%,0)</f>
        <v>0</v>
      </c>
      <c r="T2737">
        <f t="shared" si="668"/>
        <v>1.5</v>
      </c>
      <c r="U2737">
        <f t="shared" si="669"/>
        <v>1188</v>
      </c>
      <c r="V2737">
        <f t="shared" si="670"/>
        <v>8</v>
      </c>
    </row>
    <row r="2738" spans="1:22" ht="14.25" customHeight="1" x14ac:dyDescent="0.35">
      <c r="A2738" s="1">
        <v>1005705</v>
      </c>
      <c r="B2738" s="3">
        <v>45807</v>
      </c>
      <c r="C2738" s="3">
        <v>45824</v>
      </c>
      <c r="D2738" s="3">
        <v>45831</v>
      </c>
      <c r="E2738" s="1" t="s">
        <v>18</v>
      </c>
      <c r="F2738" s="1">
        <v>1</v>
      </c>
      <c r="G2738" s="1" t="s">
        <v>25</v>
      </c>
      <c r="H2738" s="1">
        <v>0</v>
      </c>
      <c r="I2738" s="1">
        <f t="shared" si="664"/>
        <v>0</v>
      </c>
      <c r="J2738" s="1" t="s">
        <v>24</v>
      </c>
      <c r="K2738" s="1">
        <v>2</v>
      </c>
      <c r="L2738" s="1" t="s">
        <v>16</v>
      </c>
      <c r="M2738" s="1" t="b">
        <v>0</v>
      </c>
      <c r="N2738" s="2" t="s">
        <v>17</v>
      </c>
      <c r="O2738">
        <f t="shared" si="665"/>
        <v>17</v>
      </c>
      <c r="P2738">
        <f t="shared" si="666"/>
        <v>7</v>
      </c>
      <c r="Q2738">
        <f>IF(G2738="B",VLOOKUP(F2738,room_rates!$A$2:$G$8,3,FALSE),IF(G2738="P",VLOOKUP(F2738,room_rates!$A$2:$G$8,6,FALSE),IF(G2738="M",VLOOKUP(F2738,room_rates!$A$2:$G$8,7,FALSE),"")))</f>
        <v>150</v>
      </c>
      <c r="R2738">
        <f t="shared" si="667"/>
        <v>0</v>
      </c>
      <c r="S2738">
        <f>IF(J2738="Online Travel Agency",VLOOKUP(F2738,room_rates!$A$2:$G$8,3,FALSE)*15%,0)</f>
        <v>18</v>
      </c>
      <c r="T2738">
        <f t="shared" si="668"/>
        <v>0</v>
      </c>
      <c r="U2738">
        <f t="shared" si="669"/>
        <v>1848</v>
      </c>
      <c r="V2738">
        <f t="shared" si="670"/>
        <v>14</v>
      </c>
    </row>
    <row r="2739" spans="1:22" ht="14.25" customHeight="1" x14ac:dyDescent="0.35">
      <c r="A2739" s="1">
        <v>1005708</v>
      </c>
      <c r="B2739" s="3">
        <v>45824</v>
      </c>
      <c r="C2739" s="3">
        <v>45824</v>
      </c>
      <c r="D2739" s="3">
        <v>45826</v>
      </c>
      <c r="E2739" s="1" t="s">
        <v>18</v>
      </c>
      <c r="F2739" s="1">
        <v>1</v>
      </c>
      <c r="G2739" s="1" t="s">
        <v>25</v>
      </c>
      <c r="H2739" s="1">
        <v>0</v>
      </c>
      <c r="I2739" s="1">
        <f t="shared" si="664"/>
        <v>0</v>
      </c>
      <c r="J2739" s="1" t="s">
        <v>20</v>
      </c>
      <c r="K2739" s="1">
        <v>3</v>
      </c>
      <c r="L2739" s="1" t="s">
        <v>19</v>
      </c>
      <c r="M2739" s="1" t="b">
        <v>1</v>
      </c>
      <c r="N2739" s="2" t="s">
        <v>17</v>
      </c>
      <c r="O2739">
        <f t="shared" si="665"/>
        <v>0</v>
      </c>
      <c r="P2739">
        <f t="shared" si="666"/>
        <v>2</v>
      </c>
      <c r="Q2739">
        <f>IF(G2739="B",VLOOKUP(F2739,room_rates!$A$2:$G$8,3,FALSE),IF(G2739="P",VLOOKUP(F2739,room_rates!$A$2:$G$8,6,FALSE),IF(G2739="M",VLOOKUP(F2739,room_rates!$A$2:$G$8,7,FALSE),"")))</f>
        <v>150</v>
      </c>
      <c r="R2739">
        <f t="shared" si="667"/>
        <v>0</v>
      </c>
      <c r="S2739">
        <f>IF(J2739="Online Travel Agency",VLOOKUP(F2739,room_rates!$A$2:$G$8,3,FALSE)*15%,0)</f>
        <v>0</v>
      </c>
      <c r="T2739">
        <f t="shared" si="668"/>
        <v>1.5</v>
      </c>
      <c r="U2739">
        <f t="shared" si="669"/>
        <v>891</v>
      </c>
      <c r="V2739">
        <f t="shared" si="670"/>
        <v>6</v>
      </c>
    </row>
    <row r="2740" spans="1:22" ht="14.25" customHeight="1" x14ac:dyDescent="0.35">
      <c r="A2740" s="1">
        <v>1005902</v>
      </c>
      <c r="B2740" s="3">
        <v>45804</v>
      </c>
      <c r="C2740" s="3">
        <v>45824</v>
      </c>
      <c r="D2740" s="3">
        <v>45826</v>
      </c>
      <c r="E2740" s="1" t="s">
        <v>18</v>
      </c>
      <c r="F2740" s="1">
        <v>1</v>
      </c>
      <c r="G2740" s="1" t="s">
        <v>25</v>
      </c>
      <c r="H2740" s="1">
        <v>0</v>
      </c>
      <c r="I2740" s="1">
        <f t="shared" si="664"/>
        <v>0</v>
      </c>
      <c r="J2740" s="1" t="s">
        <v>24</v>
      </c>
      <c r="K2740" s="1">
        <v>1</v>
      </c>
      <c r="L2740" s="1" t="s">
        <v>19</v>
      </c>
      <c r="M2740" s="1" t="b">
        <v>0</v>
      </c>
      <c r="N2740" s="2" t="s">
        <v>17</v>
      </c>
      <c r="O2740">
        <f t="shared" si="665"/>
        <v>20</v>
      </c>
      <c r="P2740">
        <f t="shared" si="666"/>
        <v>2</v>
      </c>
      <c r="Q2740">
        <f>IF(G2740="B",VLOOKUP(F2740,room_rates!$A$2:$G$8,3,FALSE),IF(G2740="P",VLOOKUP(F2740,room_rates!$A$2:$G$8,6,FALSE),IF(G2740="M",VLOOKUP(F2740,room_rates!$A$2:$G$8,7,FALSE),"")))</f>
        <v>150</v>
      </c>
      <c r="R2740">
        <f t="shared" si="667"/>
        <v>0</v>
      </c>
      <c r="S2740">
        <f>IF(J2740="Online Travel Agency",VLOOKUP(F2740,room_rates!$A$2:$G$8,3,FALSE)*15%,0)</f>
        <v>18</v>
      </c>
      <c r="T2740">
        <f t="shared" si="668"/>
        <v>0</v>
      </c>
      <c r="U2740">
        <f t="shared" si="669"/>
        <v>264</v>
      </c>
      <c r="V2740">
        <f t="shared" si="670"/>
        <v>2</v>
      </c>
    </row>
    <row r="2741" spans="1:22" ht="14.25" customHeight="1" x14ac:dyDescent="0.35">
      <c r="A2741" s="1">
        <v>1002403</v>
      </c>
      <c r="B2741" s="3">
        <v>45803</v>
      </c>
      <c r="C2741" s="3">
        <v>45825</v>
      </c>
      <c r="D2741" s="3">
        <v>45830</v>
      </c>
      <c r="E2741" s="1" t="s">
        <v>21</v>
      </c>
      <c r="F2741" s="1">
        <v>3</v>
      </c>
      <c r="G2741" s="1" t="s">
        <v>25</v>
      </c>
      <c r="H2741" s="1">
        <v>0</v>
      </c>
      <c r="I2741" s="1">
        <f t="shared" si="664"/>
        <v>0</v>
      </c>
      <c r="J2741" s="1" t="s">
        <v>15</v>
      </c>
      <c r="K2741" s="1">
        <v>1</v>
      </c>
      <c r="L2741" s="1" t="s">
        <v>16</v>
      </c>
      <c r="M2741" s="1" t="b">
        <v>0</v>
      </c>
      <c r="N2741" s="2" t="s">
        <v>17</v>
      </c>
      <c r="O2741">
        <f t="shared" si="665"/>
        <v>22</v>
      </c>
      <c r="P2741">
        <f t="shared" si="666"/>
        <v>5</v>
      </c>
      <c r="Q2741">
        <f>IF(G2741="B",VLOOKUP(F2741,room_rates!$A$2:$G$8,3,FALSE),IF(G2741="P",VLOOKUP(F2741,room_rates!$A$2:$G$8,6,FALSE),IF(G2741="M",VLOOKUP(F2741,room_rates!$A$2:$G$8,7,FALSE),"")))</f>
        <v>275</v>
      </c>
      <c r="R2741">
        <f t="shared" si="667"/>
        <v>0</v>
      </c>
      <c r="S2741">
        <f>IF(J2741="Online Travel Agency",VLOOKUP(F2741,room_rates!$A$2:$G$8,3,FALSE)*15%,0)</f>
        <v>0</v>
      </c>
      <c r="T2741">
        <f t="shared" si="668"/>
        <v>0</v>
      </c>
      <c r="U2741">
        <f t="shared" si="669"/>
        <v>1375</v>
      </c>
      <c r="V2741">
        <f t="shared" si="670"/>
        <v>5</v>
      </c>
    </row>
    <row r="2742" spans="1:22" ht="14.25" customHeight="1" x14ac:dyDescent="0.35">
      <c r="A2742" s="1">
        <v>1002486</v>
      </c>
      <c r="B2742" s="3">
        <v>45805</v>
      </c>
      <c r="C2742" s="3">
        <v>45825</v>
      </c>
      <c r="D2742" s="3">
        <v>45832</v>
      </c>
      <c r="E2742" s="1" t="s">
        <v>13</v>
      </c>
      <c r="F2742" s="1">
        <v>6</v>
      </c>
      <c r="G2742" s="1" t="s">
        <v>25</v>
      </c>
      <c r="H2742" s="1">
        <v>0</v>
      </c>
      <c r="I2742" s="1">
        <f t="shared" si="664"/>
        <v>0</v>
      </c>
      <c r="J2742" s="1" t="s">
        <v>15</v>
      </c>
      <c r="K2742" s="1">
        <v>1</v>
      </c>
      <c r="L2742" s="1" t="s">
        <v>19</v>
      </c>
      <c r="M2742" s="1" t="b">
        <v>0</v>
      </c>
      <c r="N2742" s="2" t="s">
        <v>17</v>
      </c>
      <c r="O2742">
        <f t="shared" si="665"/>
        <v>20</v>
      </c>
      <c r="P2742">
        <f t="shared" si="666"/>
        <v>7</v>
      </c>
      <c r="Q2742">
        <f>IF(G2742="B",VLOOKUP(F2742,room_rates!$A$2:$G$8,3,FALSE),IF(G2742="P",VLOOKUP(F2742,room_rates!$A$2:$G$8,6,FALSE),IF(G2742="M",VLOOKUP(F2742,room_rates!$A$2:$G$8,7,FALSE),"")))</f>
        <v>437.5</v>
      </c>
      <c r="R2742">
        <f t="shared" si="667"/>
        <v>0</v>
      </c>
      <c r="S2742">
        <f>IF(J2742="Online Travel Agency",VLOOKUP(F2742,room_rates!$A$2:$G$8,3,FALSE)*15%,0)</f>
        <v>0</v>
      </c>
      <c r="T2742">
        <f t="shared" si="668"/>
        <v>0</v>
      </c>
      <c r="U2742">
        <f t="shared" si="669"/>
        <v>3062.5</v>
      </c>
      <c r="V2742">
        <f t="shared" si="670"/>
        <v>7</v>
      </c>
    </row>
    <row r="2743" spans="1:22" ht="14.25" customHeight="1" x14ac:dyDescent="0.35">
      <c r="A2743" s="1">
        <v>1002594</v>
      </c>
      <c r="B2743" s="3">
        <v>45800</v>
      </c>
      <c r="C2743" s="3">
        <v>45825</v>
      </c>
      <c r="D2743" s="3">
        <v>45832</v>
      </c>
      <c r="E2743" s="1" t="s">
        <v>13</v>
      </c>
      <c r="F2743" s="1">
        <v>6</v>
      </c>
      <c r="G2743" s="1" t="s">
        <v>25</v>
      </c>
      <c r="H2743" s="1">
        <v>0</v>
      </c>
      <c r="I2743" s="1">
        <f t="shared" si="664"/>
        <v>0</v>
      </c>
      <c r="J2743" s="1" t="s">
        <v>15</v>
      </c>
      <c r="K2743" s="1">
        <v>1</v>
      </c>
      <c r="L2743" s="1" t="s">
        <v>19</v>
      </c>
      <c r="M2743" s="1" t="b">
        <v>0</v>
      </c>
      <c r="N2743" s="2" t="s">
        <v>17</v>
      </c>
      <c r="O2743">
        <f t="shared" si="665"/>
        <v>25</v>
      </c>
      <c r="P2743">
        <f t="shared" si="666"/>
        <v>7</v>
      </c>
      <c r="Q2743">
        <f>IF(G2743="B",VLOOKUP(F2743,room_rates!$A$2:$G$8,3,FALSE),IF(G2743="P",VLOOKUP(F2743,room_rates!$A$2:$G$8,6,FALSE),IF(G2743="M",VLOOKUP(F2743,room_rates!$A$2:$G$8,7,FALSE),"")))</f>
        <v>437.5</v>
      </c>
      <c r="R2743">
        <f t="shared" si="667"/>
        <v>0</v>
      </c>
      <c r="S2743">
        <f>IF(J2743="Online Travel Agency",VLOOKUP(F2743,room_rates!$A$2:$G$8,3,FALSE)*15%,0)</f>
        <v>0</v>
      </c>
      <c r="T2743">
        <f t="shared" si="668"/>
        <v>0</v>
      </c>
      <c r="U2743">
        <f t="shared" si="669"/>
        <v>3062.5</v>
      </c>
      <c r="V2743">
        <f t="shared" si="670"/>
        <v>7</v>
      </c>
    </row>
    <row r="2744" spans="1:22" ht="14.25" customHeight="1" x14ac:dyDescent="0.35">
      <c r="A2744" s="1">
        <v>1002629</v>
      </c>
      <c r="B2744" s="3">
        <v>45818</v>
      </c>
      <c r="C2744" s="3">
        <v>45825</v>
      </c>
      <c r="D2744" s="3">
        <v>45830</v>
      </c>
      <c r="E2744" s="1" t="s">
        <v>18</v>
      </c>
      <c r="F2744" s="1">
        <v>2</v>
      </c>
      <c r="G2744" s="1" t="s">
        <v>25</v>
      </c>
      <c r="H2744" s="1">
        <v>0</v>
      </c>
      <c r="I2744" s="1">
        <f t="shared" si="664"/>
        <v>0</v>
      </c>
      <c r="J2744" s="1" t="s">
        <v>24</v>
      </c>
      <c r="K2744" s="1">
        <v>1</v>
      </c>
      <c r="L2744" s="1" t="s">
        <v>19</v>
      </c>
      <c r="M2744" s="1" t="b">
        <v>0</v>
      </c>
      <c r="N2744" s="2" t="s">
        <v>17</v>
      </c>
      <c r="O2744">
        <f t="shared" si="665"/>
        <v>7</v>
      </c>
      <c r="P2744">
        <f t="shared" si="666"/>
        <v>5</v>
      </c>
      <c r="Q2744">
        <f>IF(G2744="B",VLOOKUP(F2744,room_rates!$A$2:$G$8,3,FALSE),IF(G2744="P",VLOOKUP(F2744,room_rates!$A$2:$G$8,6,FALSE),IF(G2744="M",VLOOKUP(F2744,room_rates!$A$2:$G$8,7,FALSE),"")))</f>
        <v>175</v>
      </c>
      <c r="R2744">
        <f t="shared" si="667"/>
        <v>0</v>
      </c>
      <c r="S2744">
        <f>IF(J2744="Online Travel Agency",VLOOKUP(F2744,room_rates!$A$2:$G$8,3,FALSE)*15%,0)</f>
        <v>21</v>
      </c>
      <c r="T2744">
        <f t="shared" si="668"/>
        <v>0</v>
      </c>
      <c r="U2744">
        <f t="shared" si="669"/>
        <v>770</v>
      </c>
      <c r="V2744">
        <f t="shared" si="670"/>
        <v>5</v>
      </c>
    </row>
    <row r="2745" spans="1:22" ht="14.25" customHeight="1" x14ac:dyDescent="0.35">
      <c r="A2745" s="1">
        <v>1002644</v>
      </c>
      <c r="B2745" s="3">
        <v>45811</v>
      </c>
      <c r="C2745" s="3">
        <v>45825</v>
      </c>
      <c r="D2745" s="3">
        <v>45830</v>
      </c>
      <c r="E2745" s="1" t="s">
        <v>18</v>
      </c>
      <c r="F2745" s="1">
        <v>2</v>
      </c>
      <c r="G2745" s="1" t="s">
        <v>25</v>
      </c>
      <c r="H2745" s="1">
        <v>0</v>
      </c>
      <c r="I2745" s="1">
        <f t="shared" si="664"/>
        <v>0</v>
      </c>
      <c r="J2745" s="1" t="s">
        <v>24</v>
      </c>
      <c r="K2745" s="1">
        <v>3</v>
      </c>
      <c r="L2745" s="1" t="s">
        <v>16</v>
      </c>
      <c r="M2745" s="1" t="b">
        <v>1</v>
      </c>
      <c r="N2745" s="2" t="s">
        <v>17</v>
      </c>
      <c r="O2745">
        <f t="shared" si="665"/>
        <v>14</v>
      </c>
      <c r="P2745">
        <f t="shared" si="666"/>
        <v>5</v>
      </c>
      <c r="Q2745">
        <f>IF(G2745="B",VLOOKUP(F2745,room_rates!$A$2:$G$8,3,FALSE),IF(G2745="P",VLOOKUP(F2745,room_rates!$A$2:$G$8,6,FALSE),IF(G2745="M",VLOOKUP(F2745,room_rates!$A$2:$G$8,7,FALSE),"")))</f>
        <v>175</v>
      </c>
      <c r="R2745">
        <f t="shared" si="667"/>
        <v>0</v>
      </c>
      <c r="S2745">
        <f>IF(J2745="Online Travel Agency",VLOOKUP(F2745,room_rates!$A$2:$G$8,3,FALSE)*15%,0)</f>
        <v>21</v>
      </c>
      <c r="T2745">
        <f t="shared" si="668"/>
        <v>1.75</v>
      </c>
      <c r="U2745">
        <f t="shared" si="669"/>
        <v>2283.75</v>
      </c>
      <c r="V2745">
        <f t="shared" si="670"/>
        <v>15</v>
      </c>
    </row>
    <row r="2746" spans="1:22" ht="14.25" customHeight="1" x14ac:dyDescent="0.35">
      <c r="A2746" s="1">
        <v>1002696</v>
      </c>
      <c r="B2746" s="3">
        <v>45808</v>
      </c>
      <c r="C2746" s="3">
        <v>45825</v>
      </c>
      <c r="D2746" s="3">
        <v>45828</v>
      </c>
      <c r="E2746" s="1" t="s">
        <v>18</v>
      </c>
      <c r="F2746" s="1">
        <v>1</v>
      </c>
      <c r="G2746" s="1" t="s">
        <v>25</v>
      </c>
      <c r="H2746" s="1">
        <v>0</v>
      </c>
      <c r="I2746" s="1">
        <f t="shared" si="664"/>
        <v>0</v>
      </c>
      <c r="J2746" s="1" t="s">
        <v>24</v>
      </c>
      <c r="K2746" s="1">
        <v>1</v>
      </c>
      <c r="L2746" s="1" t="s">
        <v>19</v>
      </c>
      <c r="M2746" s="1" t="b">
        <v>0</v>
      </c>
      <c r="N2746" s="2" t="s">
        <v>17</v>
      </c>
      <c r="O2746">
        <f t="shared" si="665"/>
        <v>17</v>
      </c>
      <c r="P2746">
        <f t="shared" si="666"/>
        <v>3</v>
      </c>
      <c r="Q2746">
        <f>IF(G2746="B",VLOOKUP(F2746,room_rates!$A$2:$G$8,3,FALSE),IF(G2746="P",VLOOKUP(F2746,room_rates!$A$2:$G$8,6,FALSE),IF(G2746="M",VLOOKUP(F2746,room_rates!$A$2:$G$8,7,FALSE),"")))</f>
        <v>150</v>
      </c>
      <c r="R2746">
        <f t="shared" si="667"/>
        <v>0</v>
      </c>
      <c r="S2746">
        <f>IF(J2746="Online Travel Agency",VLOOKUP(F2746,room_rates!$A$2:$G$8,3,FALSE)*15%,0)</f>
        <v>18</v>
      </c>
      <c r="T2746">
        <f t="shared" si="668"/>
        <v>0</v>
      </c>
      <c r="U2746">
        <f t="shared" si="669"/>
        <v>396</v>
      </c>
      <c r="V2746">
        <f t="shared" si="670"/>
        <v>3</v>
      </c>
    </row>
    <row r="2747" spans="1:22" ht="14.25" customHeight="1" x14ac:dyDescent="0.35">
      <c r="A2747" s="1">
        <v>1002871</v>
      </c>
      <c r="B2747" s="3">
        <v>45823</v>
      </c>
      <c r="C2747" s="3">
        <v>45825</v>
      </c>
      <c r="D2747" s="3">
        <v>45832</v>
      </c>
      <c r="E2747" s="1" t="s">
        <v>18</v>
      </c>
      <c r="F2747" s="1">
        <v>1</v>
      </c>
      <c r="G2747" s="1" t="s">
        <v>25</v>
      </c>
      <c r="H2747" s="1">
        <v>0</v>
      </c>
      <c r="I2747" s="1">
        <f t="shared" si="664"/>
        <v>0</v>
      </c>
      <c r="J2747" s="1" t="s">
        <v>15</v>
      </c>
      <c r="K2747" s="1">
        <v>1</v>
      </c>
      <c r="L2747" s="1" t="s">
        <v>19</v>
      </c>
      <c r="M2747" s="1" t="b">
        <v>0</v>
      </c>
      <c r="N2747" s="2" t="s">
        <v>17</v>
      </c>
      <c r="O2747">
        <f t="shared" si="665"/>
        <v>2</v>
      </c>
      <c r="P2747">
        <f t="shared" si="666"/>
        <v>7</v>
      </c>
      <c r="Q2747">
        <f>IF(G2747="B",VLOOKUP(F2747,room_rates!$A$2:$G$8,3,FALSE),IF(G2747="P",VLOOKUP(F2747,room_rates!$A$2:$G$8,6,FALSE),IF(G2747="M",VLOOKUP(F2747,room_rates!$A$2:$G$8,7,FALSE),"")))</f>
        <v>150</v>
      </c>
      <c r="R2747">
        <f t="shared" si="667"/>
        <v>0</v>
      </c>
      <c r="S2747">
        <f>IF(J2747="Online Travel Agency",VLOOKUP(F2747,room_rates!$A$2:$G$8,3,FALSE)*15%,0)</f>
        <v>0</v>
      </c>
      <c r="T2747">
        <f t="shared" si="668"/>
        <v>0</v>
      </c>
      <c r="U2747">
        <f t="shared" si="669"/>
        <v>1050</v>
      </c>
      <c r="V2747">
        <f t="shared" si="670"/>
        <v>7</v>
      </c>
    </row>
    <row r="2748" spans="1:22" ht="14.25" customHeight="1" x14ac:dyDescent="0.35">
      <c r="A2748" s="1">
        <v>1002955</v>
      </c>
      <c r="B2748" s="3">
        <v>45793</v>
      </c>
      <c r="C2748" s="3">
        <v>45825</v>
      </c>
      <c r="D2748" s="3">
        <v>45829</v>
      </c>
      <c r="E2748" s="1" t="s">
        <v>21</v>
      </c>
      <c r="F2748" s="1">
        <v>4</v>
      </c>
      <c r="G2748" s="1" t="s">
        <v>25</v>
      </c>
      <c r="H2748" s="1">
        <v>0</v>
      </c>
      <c r="I2748" s="1">
        <f t="shared" si="664"/>
        <v>0</v>
      </c>
      <c r="J2748" s="1" t="s">
        <v>15</v>
      </c>
      <c r="K2748" s="1">
        <v>2</v>
      </c>
      <c r="L2748" s="1" t="s">
        <v>16</v>
      </c>
      <c r="M2748" s="1" t="b">
        <v>0</v>
      </c>
      <c r="N2748" s="2" t="s">
        <v>17</v>
      </c>
      <c r="O2748">
        <f t="shared" si="665"/>
        <v>32</v>
      </c>
      <c r="P2748">
        <f t="shared" si="666"/>
        <v>4</v>
      </c>
      <c r="Q2748">
        <f>IF(G2748="B",VLOOKUP(F2748,room_rates!$A$2:$G$8,3,FALSE),IF(G2748="P",VLOOKUP(F2748,room_rates!$A$2:$G$8,6,FALSE),IF(G2748="M",VLOOKUP(F2748,room_rates!$A$2:$G$8,7,FALSE),"")))</f>
        <v>287.5</v>
      </c>
      <c r="R2748">
        <f t="shared" si="667"/>
        <v>0</v>
      </c>
      <c r="S2748">
        <f>IF(J2748="Online Travel Agency",VLOOKUP(F2748,room_rates!$A$2:$G$8,3,FALSE)*15%,0)</f>
        <v>0</v>
      </c>
      <c r="T2748">
        <f t="shared" si="668"/>
        <v>0</v>
      </c>
      <c r="U2748">
        <f t="shared" si="669"/>
        <v>2300</v>
      </c>
      <c r="V2748">
        <f t="shared" si="670"/>
        <v>8</v>
      </c>
    </row>
    <row r="2749" spans="1:22" ht="14.25" customHeight="1" x14ac:dyDescent="0.35">
      <c r="A2749" s="1">
        <v>1002998</v>
      </c>
      <c r="B2749" s="3">
        <v>45820</v>
      </c>
      <c r="C2749" s="3">
        <v>45825</v>
      </c>
      <c r="D2749" s="3">
        <v>45828</v>
      </c>
      <c r="E2749" s="1" t="s">
        <v>13</v>
      </c>
      <c r="F2749" s="1">
        <v>7</v>
      </c>
      <c r="G2749" s="1" t="s">
        <v>25</v>
      </c>
      <c r="H2749" s="1">
        <v>0</v>
      </c>
      <c r="I2749" s="1">
        <f t="shared" si="664"/>
        <v>0</v>
      </c>
      <c r="J2749" s="1" t="s">
        <v>24</v>
      </c>
      <c r="K2749" s="1">
        <v>2</v>
      </c>
      <c r="L2749" s="1" t="s">
        <v>19</v>
      </c>
      <c r="M2749" s="1" t="b">
        <v>0</v>
      </c>
      <c r="N2749" s="2" t="s">
        <v>17</v>
      </c>
      <c r="O2749">
        <f t="shared" si="665"/>
        <v>5</v>
      </c>
      <c r="P2749">
        <f t="shared" si="666"/>
        <v>3</v>
      </c>
      <c r="Q2749">
        <f>IF(G2749="B",VLOOKUP(F2749,room_rates!$A$2:$G$8,3,FALSE),IF(G2749="P",VLOOKUP(F2749,room_rates!$A$2:$G$8,6,FALSE),IF(G2749="M",VLOOKUP(F2749,room_rates!$A$2:$G$8,7,FALSE),"")))</f>
        <v>562.5</v>
      </c>
      <c r="R2749">
        <f t="shared" si="667"/>
        <v>0</v>
      </c>
      <c r="S2749">
        <f>IF(J2749="Online Travel Agency",VLOOKUP(F2749,room_rates!$A$2:$G$8,3,FALSE)*15%,0)</f>
        <v>67.5</v>
      </c>
      <c r="T2749">
        <f t="shared" si="668"/>
        <v>0</v>
      </c>
      <c r="U2749">
        <f t="shared" si="669"/>
        <v>2970</v>
      </c>
      <c r="V2749">
        <f t="shared" si="670"/>
        <v>6</v>
      </c>
    </row>
    <row r="2750" spans="1:22" ht="14.25" customHeight="1" x14ac:dyDescent="0.35">
      <c r="A2750" s="1">
        <v>1003165</v>
      </c>
      <c r="B2750" s="3">
        <v>45819</v>
      </c>
      <c r="C2750" s="3">
        <v>45825</v>
      </c>
      <c r="D2750" s="3">
        <v>45832</v>
      </c>
      <c r="E2750" s="1" t="s">
        <v>21</v>
      </c>
      <c r="F2750" s="1">
        <v>3</v>
      </c>
      <c r="G2750" s="1" t="s">
        <v>25</v>
      </c>
      <c r="H2750" s="1">
        <v>0</v>
      </c>
      <c r="I2750" s="1">
        <f t="shared" si="664"/>
        <v>0</v>
      </c>
      <c r="J2750" s="1" t="s">
        <v>24</v>
      </c>
      <c r="K2750" s="1">
        <v>1</v>
      </c>
      <c r="L2750" s="1" t="s">
        <v>16</v>
      </c>
      <c r="M2750" s="1" t="b">
        <v>0</v>
      </c>
      <c r="N2750" s="2" t="s">
        <v>17</v>
      </c>
      <c r="O2750">
        <f t="shared" si="665"/>
        <v>6</v>
      </c>
      <c r="P2750">
        <f t="shared" si="666"/>
        <v>7</v>
      </c>
      <c r="Q2750">
        <f>IF(G2750="B",VLOOKUP(F2750,room_rates!$A$2:$G$8,3,FALSE),IF(G2750="P",VLOOKUP(F2750,room_rates!$A$2:$G$8,6,FALSE),IF(G2750="M",VLOOKUP(F2750,room_rates!$A$2:$G$8,7,FALSE),"")))</f>
        <v>275</v>
      </c>
      <c r="R2750">
        <f t="shared" si="667"/>
        <v>0</v>
      </c>
      <c r="S2750">
        <f>IF(J2750="Online Travel Agency",VLOOKUP(F2750,room_rates!$A$2:$G$8,3,FALSE)*15%,0)</f>
        <v>33</v>
      </c>
      <c r="T2750">
        <f t="shared" si="668"/>
        <v>0</v>
      </c>
      <c r="U2750">
        <f t="shared" si="669"/>
        <v>1694</v>
      </c>
      <c r="V2750">
        <f t="shared" si="670"/>
        <v>7</v>
      </c>
    </row>
    <row r="2751" spans="1:22" ht="14.25" customHeight="1" x14ac:dyDescent="0.35">
      <c r="A2751" s="1">
        <v>1003216</v>
      </c>
      <c r="B2751" s="3">
        <v>45825</v>
      </c>
      <c r="C2751" s="3">
        <v>45825</v>
      </c>
      <c r="D2751" s="3">
        <v>45831</v>
      </c>
      <c r="E2751" s="1" t="s">
        <v>21</v>
      </c>
      <c r="F2751" s="1">
        <v>3</v>
      </c>
      <c r="G2751" s="1" t="s">
        <v>25</v>
      </c>
      <c r="H2751" s="1">
        <v>0</v>
      </c>
      <c r="I2751" s="1">
        <f t="shared" si="664"/>
        <v>0</v>
      </c>
      <c r="J2751" s="1" t="s">
        <v>20</v>
      </c>
      <c r="K2751" s="1">
        <v>1</v>
      </c>
      <c r="L2751" s="1" t="s">
        <v>16</v>
      </c>
      <c r="M2751" s="1" t="b">
        <v>0</v>
      </c>
      <c r="N2751" s="2" t="s">
        <v>17</v>
      </c>
      <c r="O2751">
        <f t="shared" si="665"/>
        <v>0</v>
      </c>
      <c r="P2751">
        <f t="shared" si="666"/>
        <v>6</v>
      </c>
      <c r="Q2751">
        <f>IF(G2751="B",VLOOKUP(F2751,room_rates!$A$2:$G$8,3,FALSE),IF(G2751="P",VLOOKUP(F2751,room_rates!$A$2:$G$8,6,FALSE),IF(G2751="M",VLOOKUP(F2751,room_rates!$A$2:$G$8,7,FALSE),"")))</f>
        <v>275</v>
      </c>
      <c r="R2751">
        <f t="shared" si="667"/>
        <v>0</v>
      </c>
      <c r="S2751">
        <f>IF(J2751="Online Travel Agency",VLOOKUP(F2751,room_rates!$A$2:$G$8,3,FALSE)*15%,0)</f>
        <v>0</v>
      </c>
      <c r="T2751">
        <f t="shared" si="668"/>
        <v>0</v>
      </c>
      <c r="U2751">
        <f t="shared" si="669"/>
        <v>1650</v>
      </c>
      <c r="V2751">
        <f t="shared" si="670"/>
        <v>6</v>
      </c>
    </row>
    <row r="2752" spans="1:22" ht="14.25" customHeight="1" x14ac:dyDescent="0.35">
      <c r="A2752" s="1">
        <v>1003466</v>
      </c>
      <c r="B2752" s="3">
        <v>45790</v>
      </c>
      <c r="C2752" s="3">
        <v>45825</v>
      </c>
      <c r="D2752" s="3">
        <v>45832</v>
      </c>
      <c r="E2752" s="1" t="s">
        <v>13</v>
      </c>
      <c r="F2752" s="1">
        <v>7</v>
      </c>
      <c r="G2752" s="1" t="s">
        <v>25</v>
      </c>
      <c r="H2752" s="1">
        <v>0</v>
      </c>
      <c r="I2752" s="1">
        <f t="shared" si="664"/>
        <v>0</v>
      </c>
      <c r="J2752" s="1" t="s">
        <v>15</v>
      </c>
      <c r="K2752" s="1">
        <v>2</v>
      </c>
      <c r="L2752" s="1" t="s">
        <v>19</v>
      </c>
      <c r="M2752" s="1" t="b">
        <v>0</v>
      </c>
      <c r="N2752" s="2" t="s">
        <v>17</v>
      </c>
      <c r="O2752">
        <f t="shared" si="665"/>
        <v>35</v>
      </c>
      <c r="P2752">
        <f t="shared" si="666"/>
        <v>7</v>
      </c>
      <c r="Q2752">
        <f>IF(G2752="B",VLOOKUP(F2752,room_rates!$A$2:$G$8,3,FALSE),IF(G2752="P",VLOOKUP(F2752,room_rates!$A$2:$G$8,6,FALSE),IF(G2752="M",VLOOKUP(F2752,room_rates!$A$2:$G$8,7,FALSE),"")))</f>
        <v>562.5</v>
      </c>
      <c r="R2752">
        <f t="shared" si="667"/>
        <v>0</v>
      </c>
      <c r="S2752">
        <f>IF(J2752="Online Travel Agency",VLOOKUP(F2752,room_rates!$A$2:$G$8,3,FALSE)*15%,0)</f>
        <v>0</v>
      </c>
      <c r="T2752">
        <f t="shared" si="668"/>
        <v>0</v>
      </c>
      <c r="U2752">
        <f t="shared" si="669"/>
        <v>7875</v>
      </c>
      <c r="V2752">
        <f t="shared" si="670"/>
        <v>14</v>
      </c>
    </row>
    <row r="2753" spans="1:22" ht="14.25" customHeight="1" x14ac:dyDescent="0.35">
      <c r="A2753" s="1">
        <v>1003716</v>
      </c>
      <c r="B2753" s="3">
        <v>45825</v>
      </c>
      <c r="C2753" s="3">
        <v>45825</v>
      </c>
      <c r="D2753" s="3">
        <v>45826</v>
      </c>
      <c r="E2753" s="1" t="s">
        <v>21</v>
      </c>
      <c r="F2753" s="1">
        <v>5</v>
      </c>
      <c r="G2753" s="1" t="s">
        <v>25</v>
      </c>
      <c r="H2753" s="1">
        <v>0</v>
      </c>
      <c r="I2753" s="1">
        <f t="shared" si="664"/>
        <v>0</v>
      </c>
      <c r="J2753" s="1" t="s">
        <v>20</v>
      </c>
      <c r="K2753" s="1">
        <v>2</v>
      </c>
      <c r="L2753" s="1" t="s">
        <v>19</v>
      </c>
      <c r="M2753" s="1" t="b">
        <v>0</v>
      </c>
      <c r="N2753" s="2" t="s">
        <v>17</v>
      </c>
      <c r="O2753">
        <f t="shared" si="665"/>
        <v>0</v>
      </c>
      <c r="P2753">
        <f t="shared" si="666"/>
        <v>1</v>
      </c>
      <c r="Q2753">
        <f>IF(G2753="B",VLOOKUP(F2753,room_rates!$A$2:$G$8,3,FALSE),IF(G2753="P",VLOOKUP(F2753,room_rates!$A$2:$G$8,6,FALSE),IF(G2753="M",VLOOKUP(F2753,room_rates!$A$2:$G$8,7,FALSE),"")))</f>
        <v>300</v>
      </c>
      <c r="R2753">
        <f t="shared" si="667"/>
        <v>0</v>
      </c>
      <c r="S2753">
        <f>IF(J2753="Online Travel Agency",VLOOKUP(F2753,room_rates!$A$2:$G$8,3,FALSE)*15%,0)</f>
        <v>0</v>
      </c>
      <c r="T2753">
        <f t="shared" si="668"/>
        <v>0</v>
      </c>
      <c r="U2753">
        <f t="shared" si="669"/>
        <v>600</v>
      </c>
      <c r="V2753">
        <f t="shared" si="670"/>
        <v>2</v>
      </c>
    </row>
    <row r="2754" spans="1:22" ht="14.25" customHeight="1" x14ac:dyDescent="0.35">
      <c r="A2754" s="1">
        <v>1003842</v>
      </c>
      <c r="B2754" s="3">
        <v>45808</v>
      </c>
      <c r="C2754" s="3">
        <v>45825</v>
      </c>
      <c r="D2754" s="3">
        <v>45829</v>
      </c>
      <c r="E2754" s="1" t="s">
        <v>21</v>
      </c>
      <c r="F2754" s="1">
        <v>4</v>
      </c>
      <c r="G2754" s="1" t="s">
        <v>25</v>
      </c>
      <c r="H2754" s="1">
        <v>0</v>
      </c>
      <c r="I2754" s="1">
        <f t="shared" si="664"/>
        <v>0</v>
      </c>
      <c r="J2754" s="1" t="s">
        <v>24</v>
      </c>
      <c r="K2754" s="1">
        <v>2</v>
      </c>
      <c r="L2754" s="1" t="s">
        <v>19</v>
      </c>
      <c r="M2754" s="1" t="b">
        <v>0</v>
      </c>
      <c r="N2754" s="2" t="s">
        <v>17</v>
      </c>
      <c r="O2754">
        <f t="shared" si="665"/>
        <v>17</v>
      </c>
      <c r="P2754">
        <f t="shared" si="666"/>
        <v>4</v>
      </c>
      <c r="Q2754">
        <f>IF(G2754="B",VLOOKUP(F2754,room_rates!$A$2:$G$8,3,FALSE),IF(G2754="P",VLOOKUP(F2754,room_rates!$A$2:$G$8,6,FALSE),IF(G2754="M",VLOOKUP(F2754,room_rates!$A$2:$G$8,7,FALSE),"")))</f>
        <v>287.5</v>
      </c>
      <c r="R2754">
        <f t="shared" si="667"/>
        <v>0</v>
      </c>
      <c r="S2754">
        <f>IF(J2754="Online Travel Agency",VLOOKUP(F2754,room_rates!$A$2:$G$8,3,FALSE)*15%,0)</f>
        <v>34.5</v>
      </c>
      <c r="T2754">
        <f t="shared" si="668"/>
        <v>0</v>
      </c>
      <c r="U2754">
        <f t="shared" si="669"/>
        <v>2024</v>
      </c>
      <c r="V2754">
        <f t="shared" si="670"/>
        <v>8</v>
      </c>
    </row>
    <row r="2755" spans="1:22" ht="14.25" customHeight="1" x14ac:dyDescent="0.35">
      <c r="A2755" s="1">
        <v>1004059</v>
      </c>
      <c r="B2755" s="3">
        <v>45819</v>
      </c>
      <c r="C2755" s="3">
        <v>45825</v>
      </c>
      <c r="D2755" s="3">
        <v>45827</v>
      </c>
      <c r="E2755" s="1" t="s">
        <v>13</v>
      </c>
      <c r="F2755" s="1">
        <v>6</v>
      </c>
      <c r="G2755" s="1" t="s">
        <v>25</v>
      </c>
      <c r="H2755" s="1">
        <v>0</v>
      </c>
      <c r="I2755" s="1">
        <f t="shared" si="664"/>
        <v>0</v>
      </c>
      <c r="J2755" s="1" t="s">
        <v>15</v>
      </c>
      <c r="K2755" s="1">
        <v>2</v>
      </c>
      <c r="L2755" s="1" t="s">
        <v>16</v>
      </c>
      <c r="M2755" s="1" t="b">
        <v>0</v>
      </c>
      <c r="N2755" s="2" t="s">
        <v>17</v>
      </c>
      <c r="O2755">
        <f t="shared" si="665"/>
        <v>6</v>
      </c>
      <c r="P2755">
        <f t="shared" si="666"/>
        <v>2</v>
      </c>
      <c r="Q2755">
        <f>IF(G2755="B",VLOOKUP(F2755,room_rates!$A$2:$G$8,3,FALSE),IF(G2755="P",VLOOKUP(F2755,room_rates!$A$2:$G$8,6,FALSE),IF(G2755="M",VLOOKUP(F2755,room_rates!$A$2:$G$8,7,FALSE),"")))</f>
        <v>437.5</v>
      </c>
      <c r="R2755">
        <f t="shared" si="667"/>
        <v>0</v>
      </c>
      <c r="S2755">
        <f>IF(J2755="Online Travel Agency",VLOOKUP(F2755,room_rates!$A$2:$G$8,3,FALSE)*15%,0)</f>
        <v>0</v>
      </c>
      <c r="T2755">
        <f t="shared" si="668"/>
        <v>0</v>
      </c>
      <c r="U2755">
        <f t="shared" si="669"/>
        <v>1750</v>
      </c>
      <c r="V2755">
        <f t="shared" si="670"/>
        <v>4</v>
      </c>
    </row>
    <row r="2756" spans="1:22" ht="14.25" customHeight="1" x14ac:dyDescent="0.35">
      <c r="A2756" s="1">
        <v>1004138</v>
      </c>
      <c r="B2756" s="3">
        <v>45825</v>
      </c>
      <c r="C2756" s="3">
        <v>45825</v>
      </c>
      <c r="D2756" s="3">
        <v>45832</v>
      </c>
      <c r="E2756" s="1" t="s">
        <v>18</v>
      </c>
      <c r="F2756" s="1">
        <v>1</v>
      </c>
      <c r="G2756" s="1" t="s">
        <v>25</v>
      </c>
      <c r="H2756" s="1">
        <v>0</v>
      </c>
      <c r="I2756" s="1">
        <f t="shared" si="664"/>
        <v>0</v>
      </c>
      <c r="J2756" s="1" t="s">
        <v>20</v>
      </c>
      <c r="K2756" s="1">
        <v>1</v>
      </c>
      <c r="L2756" s="1" t="s">
        <v>19</v>
      </c>
      <c r="M2756" s="1" t="b">
        <v>0</v>
      </c>
      <c r="N2756" s="2" t="s">
        <v>17</v>
      </c>
      <c r="O2756">
        <f t="shared" si="665"/>
        <v>0</v>
      </c>
      <c r="P2756">
        <f t="shared" si="666"/>
        <v>7</v>
      </c>
      <c r="Q2756">
        <f>IF(G2756="B",VLOOKUP(F2756,room_rates!$A$2:$G$8,3,FALSE),IF(G2756="P",VLOOKUP(F2756,room_rates!$A$2:$G$8,6,FALSE),IF(G2756="M",VLOOKUP(F2756,room_rates!$A$2:$G$8,7,FALSE),"")))</f>
        <v>150</v>
      </c>
      <c r="R2756">
        <f t="shared" si="667"/>
        <v>0</v>
      </c>
      <c r="S2756">
        <f>IF(J2756="Online Travel Agency",VLOOKUP(F2756,room_rates!$A$2:$G$8,3,FALSE)*15%,0)</f>
        <v>0</v>
      </c>
      <c r="T2756">
        <f t="shared" si="668"/>
        <v>0</v>
      </c>
      <c r="U2756">
        <f t="shared" si="669"/>
        <v>1050</v>
      </c>
      <c r="V2756">
        <f t="shared" si="670"/>
        <v>7</v>
      </c>
    </row>
    <row r="2757" spans="1:22" ht="14.25" customHeight="1" x14ac:dyDescent="0.35">
      <c r="A2757" s="1">
        <v>1004172</v>
      </c>
      <c r="B2757" s="3">
        <v>45806</v>
      </c>
      <c r="C2757" s="3">
        <v>45825</v>
      </c>
      <c r="D2757" s="3">
        <v>45832</v>
      </c>
      <c r="E2757" s="1" t="s">
        <v>18</v>
      </c>
      <c r="F2757" s="1">
        <v>1</v>
      </c>
      <c r="G2757" s="1" t="s">
        <v>25</v>
      </c>
      <c r="H2757" s="1">
        <v>0</v>
      </c>
      <c r="I2757" s="1">
        <f t="shared" si="664"/>
        <v>0</v>
      </c>
      <c r="J2757" s="1" t="s">
        <v>24</v>
      </c>
      <c r="K2757" s="1">
        <v>1</v>
      </c>
      <c r="L2757" s="1" t="s">
        <v>19</v>
      </c>
      <c r="M2757" s="1" t="b">
        <v>0</v>
      </c>
      <c r="N2757" s="2" t="s">
        <v>17</v>
      </c>
      <c r="O2757">
        <f t="shared" si="665"/>
        <v>19</v>
      </c>
      <c r="P2757">
        <f t="shared" si="666"/>
        <v>7</v>
      </c>
      <c r="Q2757">
        <f>IF(G2757="B",VLOOKUP(F2757,room_rates!$A$2:$G$8,3,FALSE),IF(G2757="P",VLOOKUP(F2757,room_rates!$A$2:$G$8,6,FALSE),IF(G2757="M",VLOOKUP(F2757,room_rates!$A$2:$G$8,7,FALSE),"")))</f>
        <v>150</v>
      </c>
      <c r="R2757">
        <f t="shared" si="667"/>
        <v>0</v>
      </c>
      <c r="S2757">
        <f>IF(J2757="Online Travel Agency",VLOOKUP(F2757,room_rates!$A$2:$G$8,3,FALSE)*15%,0)</f>
        <v>18</v>
      </c>
      <c r="T2757">
        <f t="shared" si="668"/>
        <v>0</v>
      </c>
      <c r="U2757">
        <f t="shared" si="669"/>
        <v>924</v>
      </c>
      <c r="V2757">
        <f t="shared" si="670"/>
        <v>7</v>
      </c>
    </row>
    <row r="2758" spans="1:22" ht="14.25" customHeight="1" x14ac:dyDescent="0.35">
      <c r="A2758" s="1">
        <v>1004184</v>
      </c>
      <c r="B2758" s="3">
        <v>45816</v>
      </c>
      <c r="C2758" s="3">
        <v>45825</v>
      </c>
      <c r="D2758" s="3">
        <v>45831</v>
      </c>
      <c r="E2758" s="1" t="s">
        <v>18</v>
      </c>
      <c r="F2758" s="1">
        <v>1</v>
      </c>
      <c r="G2758" s="1" t="s">
        <v>25</v>
      </c>
      <c r="H2758" s="1">
        <v>0</v>
      </c>
      <c r="I2758" s="1">
        <f t="shared" si="664"/>
        <v>0</v>
      </c>
      <c r="J2758" s="1" t="s">
        <v>15</v>
      </c>
      <c r="K2758" s="1">
        <v>2</v>
      </c>
      <c r="L2758" s="1" t="s">
        <v>19</v>
      </c>
      <c r="M2758" s="1" t="b">
        <v>0</v>
      </c>
      <c r="N2758" s="2" t="s">
        <v>17</v>
      </c>
      <c r="O2758">
        <f t="shared" si="665"/>
        <v>9</v>
      </c>
      <c r="P2758">
        <f t="shared" si="666"/>
        <v>6</v>
      </c>
      <c r="Q2758">
        <f>IF(G2758="B",VLOOKUP(F2758,room_rates!$A$2:$G$8,3,FALSE),IF(G2758="P",VLOOKUP(F2758,room_rates!$A$2:$G$8,6,FALSE),IF(G2758="M",VLOOKUP(F2758,room_rates!$A$2:$G$8,7,FALSE),"")))</f>
        <v>150</v>
      </c>
      <c r="R2758">
        <f t="shared" si="667"/>
        <v>0</v>
      </c>
      <c r="S2758">
        <f>IF(J2758="Online Travel Agency",VLOOKUP(F2758,room_rates!$A$2:$G$8,3,FALSE)*15%,0)</f>
        <v>0</v>
      </c>
      <c r="T2758">
        <f t="shared" si="668"/>
        <v>0</v>
      </c>
      <c r="U2758">
        <f t="shared" si="669"/>
        <v>1800</v>
      </c>
      <c r="V2758">
        <f t="shared" si="670"/>
        <v>12</v>
      </c>
    </row>
    <row r="2759" spans="1:22" ht="14.25" customHeight="1" x14ac:dyDescent="0.35">
      <c r="A2759" s="1">
        <v>1004259</v>
      </c>
      <c r="B2759" s="3">
        <v>45825</v>
      </c>
      <c r="C2759" s="3">
        <v>45825</v>
      </c>
      <c r="D2759" s="3">
        <v>45826</v>
      </c>
      <c r="E2759" s="1" t="s">
        <v>18</v>
      </c>
      <c r="F2759" s="1">
        <v>1</v>
      </c>
      <c r="G2759" s="1" t="s">
        <v>25</v>
      </c>
      <c r="H2759" s="1">
        <v>0</v>
      </c>
      <c r="I2759" s="1">
        <f t="shared" si="664"/>
        <v>0</v>
      </c>
      <c r="J2759" s="1" t="s">
        <v>20</v>
      </c>
      <c r="K2759" s="1">
        <v>1</v>
      </c>
      <c r="L2759" s="1" t="s">
        <v>19</v>
      </c>
      <c r="M2759" s="1" t="b">
        <v>0</v>
      </c>
      <c r="N2759" s="2" t="s">
        <v>17</v>
      </c>
      <c r="O2759">
        <f t="shared" si="665"/>
        <v>0</v>
      </c>
      <c r="P2759">
        <f t="shared" si="666"/>
        <v>1</v>
      </c>
      <c r="Q2759">
        <f>IF(G2759="B",VLOOKUP(F2759,room_rates!$A$2:$G$8,3,FALSE),IF(G2759="P",VLOOKUP(F2759,room_rates!$A$2:$G$8,6,FALSE),IF(G2759="M",VLOOKUP(F2759,room_rates!$A$2:$G$8,7,FALSE),"")))</f>
        <v>150</v>
      </c>
      <c r="R2759">
        <f t="shared" si="667"/>
        <v>0</v>
      </c>
      <c r="S2759">
        <f>IF(J2759="Online Travel Agency",VLOOKUP(F2759,room_rates!$A$2:$G$8,3,FALSE)*15%,0)</f>
        <v>0</v>
      </c>
      <c r="T2759">
        <f t="shared" si="668"/>
        <v>0</v>
      </c>
      <c r="U2759">
        <f t="shared" si="669"/>
        <v>150</v>
      </c>
      <c r="V2759">
        <f t="shared" si="670"/>
        <v>1</v>
      </c>
    </row>
    <row r="2760" spans="1:22" ht="14.25" customHeight="1" x14ac:dyDescent="0.35">
      <c r="A2760" s="1">
        <v>1004292</v>
      </c>
      <c r="B2760" s="3">
        <v>45816</v>
      </c>
      <c r="C2760" s="3">
        <v>45825</v>
      </c>
      <c r="D2760" s="3">
        <v>45831</v>
      </c>
      <c r="E2760" s="1" t="s">
        <v>21</v>
      </c>
      <c r="F2760" s="1">
        <v>3</v>
      </c>
      <c r="G2760" s="1" t="s">
        <v>25</v>
      </c>
      <c r="H2760" s="1">
        <v>0</v>
      </c>
      <c r="I2760" s="1">
        <f t="shared" si="664"/>
        <v>0</v>
      </c>
      <c r="J2760" s="1" t="s">
        <v>24</v>
      </c>
      <c r="K2760" s="1">
        <v>1</v>
      </c>
      <c r="L2760" s="1" t="s">
        <v>19</v>
      </c>
      <c r="M2760" s="1" t="b">
        <v>0</v>
      </c>
      <c r="N2760" s="2" t="s">
        <v>17</v>
      </c>
      <c r="O2760">
        <f t="shared" si="665"/>
        <v>9</v>
      </c>
      <c r="P2760">
        <f t="shared" si="666"/>
        <v>6</v>
      </c>
      <c r="Q2760">
        <f>IF(G2760="B",VLOOKUP(F2760,room_rates!$A$2:$G$8,3,FALSE),IF(G2760="P",VLOOKUP(F2760,room_rates!$A$2:$G$8,6,FALSE),IF(G2760="M",VLOOKUP(F2760,room_rates!$A$2:$G$8,7,FALSE),"")))</f>
        <v>275</v>
      </c>
      <c r="R2760">
        <f t="shared" si="667"/>
        <v>0</v>
      </c>
      <c r="S2760">
        <f>IF(J2760="Online Travel Agency",VLOOKUP(F2760,room_rates!$A$2:$G$8,3,FALSE)*15%,0)</f>
        <v>33</v>
      </c>
      <c r="T2760">
        <f t="shared" si="668"/>
        <v>0</v>
      </c>
      <c r="U2760">
        <f t="shared" si="669"/>
        <v>1452</v>
      </c>
      <c r="V2760">
        <f t="shared" si="670"/>
        <v>6</v>
      </c>
    </row>
    <row r="2761" spans="1:22" ht="14.25" customHeight="1" x14ac:dyDescent="0.35">
      <c r="A2761" s="1">
        <v>1004315</v>
      </c>
      <c r="B2761" s="3">
        <v>45806</v>
      </c>
      <c r="C2761" s="3">
        <v>45825</v>
      </c>
      <c r="D2761" s="3">
        <v>45830</v>
      </c>
      <c r="E2761" s="1" t="s">
        <v>21</v>
      </c>
      <c r="F2761" s="1">
        <v>3</v>
      </c>
      <c r="G2761" s="1" t="s">
        <v>25</v>
      </c>
      <c r="H2761" s="1">
        <v>0</v>
      </c>
      <c r="I2761" s="1">
        <f t="shared" si="664"/>
        <v>0</v>
      </c>
      <c r="J2761" s="1" t="s">
        <v>24</v>
      </c>
      <c r="K2761" s="1">
        <v>1</v>
      </c>
      <c r="L2761" s="1" t="s">
        <v>19</v>
      </c>
      <c r="M2761" s="1" t="b">
        <v>0</v>
      </c>
      <c r="N2761" s="2" t="s">
        <v>17</v>
      </c>
      <c r="O2761">
        <f t="shared" si="665"/>
        <v>19</v>
      </c>
      <c r="P2761">
        <f t="shared" si="666"/>
        <v>5</v>
      </c>
      <c r="Q2761">
        <f>IF(G2761="B",VLOOKUP(F2761,room_rates!$A$2:$G$8,3,FALSE),IF(G2761="P",VLOOKUP(F2761,room_rates!$A$2:$G$8,6,FALSE),IF(G2761="M",VLOOKUP(F2761,room_rates!$A$2:$G$8,7,FALSE),"")))</f>
        <v>275</v>
      </c>
      <c r="R2761">
        <f t="shared" si="667"/>
        <v>0</v>
      </c>
      <c r="S2761">
        <f>IF(J2761="Online Travel Agency",VLOOKUP(F2761,room_rates!$A$2:$G$8,3,FALSE)*15%,0)</f>
        <v>33</v>
      </c>
      <c r="T2761">
        <f t="shared" si="668"/>
        <v>0</v>
      </c>
      <c r="U2761">
        <f t="shared" si="669"/>
        <v>1210</v>
      </c>
      <c r="V2761">
        <f t="shared" si="670"/>
        <v>5</v>
      </c>
    </row>
    <row r="2762" spans="1:22" ht="14.25" customHeight="1" x14ac:dyDescent="0.35">
      <c r="A2762" s="1">
        <v>1004331</v>
      </c>
      <c r="B2762" s="3">
        <v>45825</v>
      </c>
      <c r="C2762" s="3">
        <v>45825</v>
      </c>
      <c r="D2762" s="3">
        <v>45826</v>
      </c>
      <c r="E2762" s="1" t="s">
        <v>18</v>
      </c>
      <c r="F2762" s="1">
        <v>1</v>
      </c>
      <c r="G2762" s="1" t="s">
        <v>25</v>
      </c>
      <c r="H2762" s="1">
        <v>0</v>
      </c>
      <c r="I2762" s="1">
        <f t="shared" si="664"/>
        <v>0</v>
      </c>
      <c r="J2762" s="1" t="s">
        <v>20</v>
      </c>
      <c r="K2762" s="1">
        <v>2</v>
      </c>
      <c r="L2762" s="1" t="s">
        <v>19</v>
      </c>
      <c r="M2762" s="1" t="b">
        <v>0</v>
      </c>
      <c r="N2762" s="2" t="s">
        <v>17</v>
      </c>
      <c r="O2762">
        <f t="shared" si="665"/>
        <v>0</v>
      </c>
      <c r="P2762">
        <f t="shared" si="666"/>
        <v>1</v>
      </c>
      <c r="Q2762">
        <f>IF(G2762="B",VLOOKUP(F2762,room_rates!$A$2:$G$8,3,FALSE),IF(G2762="P",VLOOKUP(F2762,room_rates!$A$2:$G$8,6,FALSE),IF(G2762="M",VLOOKUP(F2762,room_rates!$A$2:$G$8,7,FALSE),"")))</f>
        <v>150</v>
      </c>
      <c r="R2762">
        <f t="shared" si="667"/>
        <v>0</v>
      </c>
      <c r="S2762">
        <f>IF(J2762="Online Travel Agency",VLOOKUP(F2762,room_rates!$A$2:$G$8,3,FALSE)*15%,0)</f>
        <v>0</v>
      </c>
      <c r="T2762">
        <f t="shared" si="668"/>
        <v>0</v>
      </c>
      <c r="U2762">
        <f t="shared" si="669"/>
        <v>300</v>
      </c>
      <c r="V2762">
        <f t="shared" si="670"/>
        <v>2</v>
      </c>
    </row>
    <row r="2763" spans="1:22" ht="14.25" customHeight="1" x14ac:dyDescent="0.35">
      <c r="A2763" s="1">
        <v>1004457</v>
      </c>
      <c r="B2763" s="3">
        <v>45783</v>
      </c>
      <c r="C2763" s="3">
        <v>45825</v>
      </c>
      <c r="D2763" s="3">
        <v>45826</v>
      </c>
      <c r="E2763" s="1" t="s">
        <v>18</v>
      </c>
      <c r="F2763" s="1">
        <v>2</v>
      </c>
      <c r="G2763" s="1" t="s">
        <v>25</v>
      </c>
      <c r="H2763" s="1">
        <v>0</v>
      </c>
      <c r="I2763" s="1">
        <f t="shared" si="664"/>
        <v>0</v>
      </c>
      <c r="J2763" s="1" t="s">
        <v>15</v>
      </c>
      <c r="K2763" s="1">
        <v>2</v>
      </c>
      <c r="L2763" s="1" t="s">
        <v>19</v>
      </c>
      <c r="M2763" s="1" t="b">
        <v>0</v>
      </c>
      <c r="N2763" s="2" t="s">
        <v>17</v>
      </c>
      <c r="O2763">
        <f t="shared" si="665"/>
        <v>42</v>
      </c>
      <c r="P2763">
        <f t="shared" si="666"/>
        <v>1</v>
      </c>
      <c r="Q2763">
        <f>IF(G2763="B",VLOOKUP(F2763,room_rates!$A$2:$G$8,3,FALSE),IF(G2763="P",VLOOKUP(F2763,room_rates!$A$2:$G$8,6,FALSE),IF(G2763="M",VLOOKUP(F2763,room_rates!$A$2:$G$8,7,FALSE),"")))</f>
        <v>175</v>
      </c>
      <c r="R2763">
        <f t="shared" si="667"/>
        <v>0</v>
      </c>
      <c r="S2763">
        <f>IF(J2763="Online Travel Agency",VLOOKUP(F2763,room_rates!$A$2:$G$8,3,FALSE)*15%,0)</f>
        <v>0</v>
      </c>
      <c r="T2763">
        <f t="shared" si="668"/>
        <v>0</v>
      </c>
      <c r="U2763">
        <f t="shared" si="669"/>
        <v>350</v>
      </c>
      <c r="V2763">
        <f t="shared" si="670"/>
        <v>2</v>
      </c>
    </row>
    <row r="2764" spans="1:22" ht="14.25" customHeight="1" x14ac:dyDescent="0.35">
      <c r="A2764" s="1">
        <v>1004603</v>
      </c>
      <c r="B2764" s="3">
        <v>45816</v>
      </c>
      <c r="C2764" s="3">
        <v>45825</v>
      </c>
      <c r="D2764" s="3">
        <v>45826</v>
      </c>
      <c r="E2764" s="1" t="s">
        <v>21</v>
      </c>
      <c r="F2764" s="1">
        <v>3</v>
      </c>
      <c r="G2764" s="1" t="s">
        <v>25</v>
      </c>
      <c r="H2764" s="1">
        <v>0</v>
      </c>
      <c r="I2764" s="1">
        <f t="shared" si="664"/>
        <v>0</v>
      </c>
      <c r="J2764" s="1" t="s">
        <v>24</v>
      </c>
      <c r="K2764" s="1">
        <v>1</v>
      </c>
      <c r="L2764" s="1" t="s">
        <v>19</v>
      </c>
      <c r="M2764" s="1" t="b">
        <v>0</v>
      </c>
      <c r="N2764" s="2" t="s">
        <v>17</v>
      </c>
      <c r="O2764">
        <f t="shared" si="665"/>
        <v>9</v>
      </c>
      <c r="P2764">
        <f t="shared" si="666"/>
        <v>1</v>
      </c>
      <c r="Q2764">
        <f>IF(G2764="B",VLOOKUP(F2764,room_rates!$A$2:$G$8,3,FALSE),IF(G2764="P",VLOOKUP(F2764,room_rates!$A$2:$G$8,6,FALSE),IF(G2764="M",VLOOKUP(F2764,room_rates!$A$2:$G$8,7,FALSE),"")))</f>
        <v>275</v>
      </c>
      <c r="R2764">
        <f t="shared" si="667"/>
        <v>0</v>
      </c>
      <c r="S2764">
        <f>IF(J2764="Online Travel Agency",VLOOKUP(F2764,room_rates!$A$2:$G$8,3,FALSE)*15%,0)</f>
        <v>33</v>
      </c>
      <c r="T2764">
        <f t="shared" si="668"/>
        <v>0</v>
      </c>
      <c r="U2764">
        <f t="shared" si="669"/>
        <v>242</v>
      </c>
      <c r="V2764">
        <f t="shared" si="670"/>
        <v>1</v>
      </c>
    </row>
    <row r="2765" spans="1:22" ht="14.25" customHeight="1" x14ac:dyDescent="0.35">
      <c r="A2765" s="1">
        <v>1004703</v>
      </c>
      <c r="B2765" s="3">
        <v>45807</v>
      </c>
      <c r="C2765" s="3">
        <v>45825</v>
      </c>
      <c r="D2765" s="3">
        <v>45831</v>
      </c>
      <c r="E2765" s="1" t="s">
        <v>21</v>
      </c>
      <c r="F2765" s="1">
        <v>3</v>
      </c>
      <c r="G2765" s="1" t="s">
        <v>25</v>
      </c>
      <c r="H2765" s="1">
        <v>0</v>
      </c>
      <c r="I2765" s="1">
        <f t="shared" si="664"/>
        <v>0</v>
      </c>
      <c r="J2765" s="1" t="s">
        <v>24</v>
      </c>
      <c r="K2765" s="1">
        <v>1</v>
      </c>
      <c r="L2765" s="1" t="s">
        <v>19</v>
      </c>
      <c r="M2765" s="1" t="b">
        <v>0</v>
      </c>
      <c r="N2765" s="2" t="s">
        <v>17</v>
      </c>
      <c r="O2765">
        <f t="shared" si="665"/>
        <v>18</v>
      </c>
      <c r="P2765">
        <f t="shared" si="666"/>
        <v>6</v>
      </c>
      <c r="Q2765">
        <f>IF(G2765="B",VLOOKUP(F2765,room_rates!$A$2:$G$8,3,FALSE),IF(G2765="P",VLOOKUP(F2765,room_rates!$A$2:$G$8,6,FALSE),IF(G2765="M",VLOOKUP(F2765,room_rates!$A$2:$G$8,7,FALSE),"")))</f>
        <v>275</v>
      </c>
      <c r="R2765">
        <f t="shared" si="667"/>
        <v>0</v>
      </c>
      <c r="S2765">
        <f>IF(J2765="Online Travel Agency",VLOOKUP(F2765,room_rates!$A$2:$G$8,3,FALSE)*15%,0)</f>
        <v>33</v>
      </c>
      <c r="T2765">
        <f t="shared" si="668"/>
        <v>0</v>
      </c>
      <c r="U2765">
        <f t="shared" si="669"/>
        <v>1452</v>
      </c>
      <c r="V2765">
        <f t="shared" si="670"/>
        <v>6</v>
      </c>
    </row>
    <row r="2766" spans="1:22" ht="14.25" customHeight="1" x14ac:dyDescent="0.35">
      <c r="A2766" s="1">
        <v>1004765</v>
      </c>
      <c r="B2766" s="3">
        <v>45814</v>
      </c>
      <c r="C2766" s="3">
        <v>45825</v>
      </c>
      <c r="D2766" s="3">
        <v>45830</v>
      </c>
      <c r="E2766" s="1" t="s">
        <v>18</v>
      </c>
      <c r="F2766" s="1">
        <v>1</v>
      </c>
      <c r="G2766" s="1" t="s">
        <v>25</v>
      </c>
      <c r="H2766" s="1">
        <v>0</v>
      </c>
      <c r="I2766" s="1">
        <f t="shared" si="664"/>
        <v>0</v>
      </c>
      <c r="J2766" s="1" t="s">
        <v>24</v>
      </c>
      <c r="K2766" s="1">
        <v>1</v>
      </c>
      <c r="L2766" s="1" t="s">
        <v>19</v>
      </c>
      <c r="M2766" s="1" t="b">
        <v>0</v>
      </c>
      <c r="N2766" s="2" t="s">
        <v>17</v>
      </c>
      <c r="O2766">
        <f t="shared" si="665"/>
        <v>11</v>
      </c>
      <c r="P2766">
        <f t="shared" si="666"/>
        <v>5</v>
      </c>
      <c r="Q2766">
        <f>IF(G2766="B",VLOOKUP(F2766,room_rates!$A$2:$G$8,3,FALSE),IF(G2766="P",VLOOKUP(F2766,room_rates!$A$2:$G$8,6,FALSE),IF(G2766="M",VLOOKUP(F2766,room_rates!$A$2:$G$8,7,FALSE),"")))</f>
        <v>150</v>
      </c>
      <c r="R2766">
        <f t="shared" si="667"/>
        <v>0</v>
      </c>
      <c r="S2766">
        <f>IF(J2766="Online Travel Agency",VLOOKUP(F2766,room_rates!$A$2:$G$8,3,FALSE)*15%,0)</f>
        <v>18</v>
      </c>
      <c r="T2766">
        <f t="shared" si="668"/>
        <v>0</v>
      </c>
      <c r="U2766">
        <f t="shared" si="669"/>
        <v>660</v>
      </c>
      <c r="V2766">
        <f t="shared" si="670"/>
        <v>5</v>
      </c>
    </row>
    <row r="2767" spans="1:22" ht="14.25" customHeight="1" x14ac:dyDescent="0.35">
      <c r="A2767" s="1">
        <v>1004982</v>
      </c>
      <c r="B2767" s="3">
        <v>45784</v>
      </c>
      <c r="C2767" s="3">
        <v>45825</v>
      </c>
      <c r="D2767" s="3">
        <v>45831</v>
      </c>
      <c r="E2767" s="1" t="s">
        <v>18</v>
      </c>
      <c r="F2767" s="1">
        <v>2</v>
      </c>
      <c r="G2767" s="1" t="s">
        <v>25</v>
      </c>
      <c r="H2767" s="1">
        <v>0</v>
      </c>
      <c r="I2767" s="1">
        <f t="shared" si="664"/>
        <v>0</v>
      </c>
      <c r="J2767" s="1" t="s">
        <v>15</v>
      </c>
      <c r="K2767" s="1">
        <v>2</v>
      </c>
      <c r="L2767" s="1" t="s">
        <v>19</v>
      </c>
      <c r="M2767" s="1" t="b">
        <v>0</v>
      </c>
      <c r="N2767" s="2" t="s">
        <v>17</v>
      </c>
      <c r="O2767">
        <f t="shared" si="665"/>
        <v>41</v>
      </c>
      <c r="P2767">
        <f t="shared" si="666"/>
        <v>6</v>
      </c>
      <c r="Q2767">
        <f>IF(G2767="B",VLOOKUP(F2767,room_rates!$A$2:$G$8,3,FALSE),IF(G2767="P",VLOOKUP(F2767,room_rates!$A$2:$G$8,6,FALSE),IF(G2767="M",VLOOKUP(F2767,room_rates!$A$2:$G$8,7,FALSE),"")))</f>
        <v>175</v>
      </c>
      <c r="R2767">
        <f t="shared" si="667"/>
        <v>0</v>
      </c>
      <c r="S2767">
        <f>IF(J2767="Online Travel Agency",VLOOKUP(F2767,room_rates!$A$2:$G$8,3,FALSE)*15%,0)</f>
        <v>0</v>
      </c>
      <c r="T2767">
        <f t="shared" si="668"/>
        <v>0</v>
      </c>
      <c r="U2767">
        <f t="shared" si="669"/>
        <v>2100</v>
      </c>
      <c r="V2767">
        <f t="shared" si="670"/>
        <v>12</v>
      </c>
    </row>
    <row r="2768" spans="1:22" ht="14.25" customHeight="1" x14ac:dyDescent="0.35">
      <c r="A2768" s="1">
        <v>1005007</v>
      </c>
      <c r="B2768" s="3">
        <v>45783</v>
      </c>
      <c r="C2768" s="3">
        <v>45825</v>
      </c>
      <c r="D2768" s="3">
        <v>45829</v>
      </c>
      <c r="E2768" s="1" t="s">
        <v>21</v>
      </c>
      <c r="F2768" s="1">
        <v>3</v>
      </c>
      <c r="G2768" s="1" t="s">
        <v>25</v>
      </c>
      <c r="H2768" s="1">
        <v>0</v>
      </c>
      <c r="I2768" s="1">
        <f t="shared" si="664"/>
        <v>0</v>
      </c>
      <c r="J2768" s="1" t="s">
        <v>15</v>
      </c>
      <c r="K2768" s="1">
        <v>1</v>
      </c>
      <c r="L2768" s="1" t="s">
        <v>19</v>
      </c>
      <c r="M2768" s="1" t="b">
        <v>0</v>
      </c>
      <c r="N2768" s="2" t="s">
        <v>17</v>
      </c>
      <c r="O2768">
        <f t="shared" si="665"/>
        <v>42</v>
      </c>
      <c r="P2768">
        <f t="shared" si="666"/>
        <v>4</v>
      </c>
      <c r="Q2768">
        <f>IF(G2768="B",VLOOKUP(F2768,room_rates!$A$2:$G$8,3,FALSE),IF(G2768="P",VLOOKUP(F2768,room_rates!$A$2:$G$8,6,FALSE),IF(G2768="M",VLOOKUP(F2768,room_rates!$A$2:$G$8,7,FALSE),"")))</f>
        <v>275</v>
      </c>
      <c r="R2768">
        <f t="shared" si="667"/>
        <v>0</v>
      </c>
      <c r="S2768">
        <f>IF(J2768="Online Travel Agency",VLOOKUP(F2768,room_rates!$A$2:$G$8,3,FALSE)*15%,0)</f>
        <v>0</v>
      </c>
      <c r="T2768">
        <f t="shared" si="668"/>
        <v>0</v>
      </c>
      <c r="U2768">
        <f t="shared" si="669"/>
        <v>1100</v>
      </c>
      <c r="V2768">
        <f t="shared" si="670"/>
        <v>4</v>
      </c>
    </row>
    <row r="2769" spans="1:22" ht="14.25" customHeight="1" x14ac:dyDescent="0.35">
      <c r="A2769" s="1">
        <v>1002559</v>
      </c>
      <c r="B2769" s="3">
        <v>45813</v>
      </c>
      <c r="C2769" s="3">
        <v>45826</v>
      </c>
      <c r="D2769" s="3">
        <v>45832</v>
      </c>
      <c r="E2769" s="1" t="s">
        <v>13</v>
      </c>
      <c r="F2769" s="1">
        <v>6</v>
      </c>
      <c r="G2769" s="1" t="s">
        <v>25</v>
      </c>
      <c r="H2769" s="1">
        <v>0</v>
      </c>
      <c r="I2769" s="1">
        <f t="shared" si="664"/>
        <v>0</v>
      </c>
      <c r="J2769" s="1" t="s">
        <v>24</v>
      </c>
      <c r="K2769" s="1">
        <v>2</v>
      </c>
      <c r="L2769" s="1" t="s">
        <v>16</v>
      </c>
      <c r="M2769" s="1" t="b">
        <v>0</v>
      </c>
      <c r="N2769" s="2" t="s">
        <v>17</v>
      </c>
      <c r="O2769">
        <f t="shared" si="665"/>
        <v>13</v>
      </c>
      <c r="P2769">
        <f t="shared" si="666"/>
        <v>6</v>
      </c>
      <c r="Q2769">
        <f>IF(G2769="B",VLOOKUP(F2769,room_rates!$A$2:$G$8,3,FALSE),IF(G2769="P",VLOOKUP(F2769,room_rates!$A$2:$G$8,6,FALSE),IF(G2769="M",VLOOKUP(F2769,room_rates!$A$2:$G$8,7,FALSE),"")))</f>
        <v>437.5</v>
      </c>
      <c r="R2769">
        <f t="shared" si="667"/>
        <v>0</v>
      </c>
      <c r="S2769">
        <f>IF(J2769="Online Travel Agency",VLOOKUP(F2769,room_rates!$A$2:$G$8,3,FALSE)*15%,0)</f>
        <v>52.5</v>
      </c>
      <c r="T2769">
        <f t="shared" si="668"/>
        <v>0</v>
      </c>
      <c r="U2769">
        <f t="shared" si="669"/>
        <v>4620</v>
      </c>
      <c r="V2769">
        <f t="shared" si="670"/>
        <v>12</v>
      </c>
    </row>
    <row r="2770" spans="1:22" ht="14.25" customHeight="1" x14ac:dyDescent="0.35">
      <c r="A2770" s="1">
        <v>1002561</v>
      </c>
      <c r="B2770" s="3">
        <v>45826</v>
      </c>
      <c r="C2770" s="3">
        <v>45826</v>
      </c>
      <c r="D2770" s="3">
        <v>45833</v>
      </c>
      <c r="E2770" s="1" t="s">
        <v>18</v>
      </c>
      <c r="F2770" s="1">
        <v>1</v>
      </c>
      <c r="G2770" s="1" t="s">
        <v>25</v>
      </c>
      <c r="H2770" s="1">
        <v>0</v>
      </c>
      <c r="I2770" s="1">
        <f t="shared" si="664"/>
        <v>0</v>
      </c>
      <c r="J2770" s="1" t="s">
        <v>20</v>
      </c>
      <c r="K2770" s="1">
        <v>1</v>
      </c>
      <c r="L2770" s="1" t="s">
        <v>19</v>
      </c>
      <c r="M2770" s="1" t="b">
        <v>0</v>
      </c>
      <c r="N2770" s="2" t="s">
        <v>17</v>
      </c>
      <c r="O2770">
        <f t="shared" si="665"/>
        <v>0</v>
      </c>
      <c r="P2770">
        <f t="shared" si="666"/>
        <v>7</v>
      </c>
      <c r="Q2770">
        <f>IF(G2770="B",VLOOKUP(F2770,room_rates!$A$2:$G$8,3,FALSE),IF(G2770="P",VLOOKUP(F2770,room_rates!$A$2:$G$8,6,FALSE),IF(G2770="M",VLOOKUP(F2770,room_rates!$A$2:$G$8,7,FALSE),"")))</f>
        <v>150</v>
      </c>
      <c r="R2770">
        <f t="shared" si="667"/>
        <v>0</v>
      </c>
      <c r="S2770">
        <f>IF(J2770="Online Travel Agency",VLOOKUP(F2770,room_rates!$A$2:$G$8,3,FALSE)*15%,0)</f>
        <v>0</v>
      </c>
      <c r="T2770">
        <f t="shared" si="668"/>
        <v>0</v>
      </c>
      <c r="U2770">
        <f t="shared" si="669"/>
        <v>1050</v>
      </c>
      <c r="V2770">
        <f t="shared" si="670"/>
        <v>7</v>
      </c>
    </row>
    <row r="2771" spans="1:22" ht="14.25" customHeight="1" x14ac:dyDescent="0.35">
      <c r="A2771" s="1">
        <v>1002645</v>
      </c>
      <c r="B2771" s="3">
        <v>45790</v>
      </c>
      <c r="C2771" s="3">
        <v>45826</v>
      </c>
      <c r="D2771" s="3">
        <v>45830</v>
      </c>
      <c r="E2771" s="1" t="s">
        <v>13</v>
      </c>
      <c r="F2771" s="1">
        <v>7</v>
      </c>
      <c r="G2771" s="1" t="s">
        <v>25</v>
      </c>
      <c r="H2771" s="1">
        <v>0</v>
      </c>
      <c r="I2771" s="1">
        <f t="shared" si="664"/>
        <v>0</v>
      </c>
      <c r="J2771" s="1" t="s">
        <v>15</v>
      </c>
      <c r="K2771" s="1">
        <v>2</v>
      </c>
      <c r="L2771" s="1" t="s">
        <v>16</v>
      </c>
      <c r="M2771" s="1" t="b">
        <v>1</v>
      </c>
      <c r="N2771" s="2" t="s">
        <v>17</v>
      </c>
      <c r="O2771">
        <f t="shared" si="665"/>
        <v>36</v>
      </c>
      <c r="P2771">
        <f t="shared" si="666"/>
        <v>4</v>
      </c>
      <c r="Q2771">
        <f>IF(G2771="B",VLOOKUP(F2771,room_rates!$A$2:$G$8,3,FALSE),IF(G2771="P",VLOOKUP(F2771,room_rates!$A$2:$G$8,6,FALSE),IF(G2771="M",VLOOKUP(F2771,room_rates!$A$2:$G$8,7,FALSE),"")))</f>
        <v>562.5</v>
      </c>
      <c r="R2771">
        <f t="shared" si="667"/>
        <v>0</v>
      </c>
      <c r="S2771">
        <f>IF(J2771="Online Travel Agency",VLOOKUP(F2771,room_rates!$A$2:$G$8,3,FALSE)*15%,0)</f>
        <v>0</v>
      </c>
      <c r="T2771">
        <f t="shared" si="668"/>
        <v>5.625</v>
      </c>
      <c r="U2771">
        <f t="shared" si="669"/>
        <v>4455</v>
      </c>
      <c r="V2771">
        <f t="shared" si="670"/>
        <v>8</v>
      </c>
    </row>
    <row r="2772" spans="1:22" ht="14.25" customHeight="1" x14ac:dyDescent="0.35">
      <c r="A2772" s="1">
        <v>1002683</v>
      </c>
      <c r="B2772" s="3">
        <v>45826</v>
      </c>
      <c r="C2772" s="3">
        <v>45826</v>
      </c>
      <c r="D2772" s="3">
        <v>45832</v>
      </c>
      <c r="E2772" s="1" t="s">
        <v>13</v>
      </c>
      <c r="F2772" s="1">
        <v>6</v>
      </c>
      <c r="G2772" s="1" t="s">
        <v>25</v>
      </c>
      <c r="H2772" s="1">
        <v>0</v>
      </c>
      <c r="I2772" s="1">
        <f t="shared" si="664"/>
        <v>0</v>
      </c>
      <c r="J2772" s="1" t="s">
        <v>20</v>
      </c>
      <c r="K2772" s="1">
        <v>1</v>
      </c>
      <c r="L2772" s="1" t="s">
        <v>19</v>
      </c>
      <c r="M2772" s="1" t="b">
        <v>0</v>
      </c>
      <c r="N2772" s="2" t="s">
        <v>17</v>
      </c>
      <c r="O2772">
        <f t="shared" si="665"/>
        <v>0</v>
      </c>
      <c r="P2772">
        <f t="shared" si="666"/>
        <v>6</v>
      </c>
      <c r="Q2772">
        <f>IF(G2772="B",VLOOKUP(F2772,room_rates!$A$2:$G$8,3,FALSE),IF(G2772="P",VLOOKUP(F2772,room_rates!$A$2:$G$8,6,FALSE),IF(G2772="M",VLOOKUP(F2772,room_rates!$A$2:$G$8,7,FALSE),"")))</f>
        <v>437.5</v>
      </c>
      <c r="R2772">
        <f t="shared" si="667"/>
        <v>0</v>
      </c>
      <c r="S2772">
        <f>IF(J2772="Online Travel Agency",VLOOKUP(F2772,room_rates!$A$2:$G$8,3,FALSE)*15%,0)</f>
        <v>0</v>
      </c>
      <c r="T2772">
        <f t="shared" si="668"/>
        <v>0</v>
      </c>
      <c r="U2772">
        <f t="shared" si="669"/>
        <v>2625</v>
      </c>
      <c r="V2772">
        <f t="shared" si="670"/>
        <v>6</v>
      </c>
    </row>
    <row r="2773" spans="1:22" ht="14.25" customHeight="1" x14ac:dyDescent="0.35">
      <c r="A2773" s="1">
        <v>1002773</v>
      </c>
      <c r="B2773" s="3">
        <v>45826</v>
      </c>
      <c r="C2773" s="3">
        <v>45826</v>
      </c>
      <c r="D2773" s="3">
        <v>45830</v>
      </c>
      <c r="E2773" s="1" t="s">
        <v>13</v>
      </c>
      <c r="F2773" s="1">
        <v>6</v>
      </c>
      <c r="G2773" s="1" t="s">
        <v>25</v>
      </c>
      <c r="H2773" s="1">
        <v>0</v>
      </c>
      <c r="I2773" s="1">
        <f t="shared" si="664"/>
        <v>0</v>
      </c>
      <c r="J2773" s="1" t="s">
        <v>20</v>
      </c>
      <c r="K2773" s="1">
        <v>2</v>
      </c>
      <c r="L2773" s="1" t="s">
        <v>19</v>
      </c>
      <c r="M2773" s="1" t="b">
        <v>0</v>
      </c>
      <c r="N2773" s="2" t="s">
        <v>17</v>
      </c>
      <c r="O2773">
        <f t="shared" si="665"/>
        <v>0</v>
      </c>
      <c r="P2773">
        <f t="shared" si="666"/>
        <v>4</v>
      </c>
      <c r="Q2773">
        <f>IF(G2773="B",VLOOKUP(F2773,room_rates!$A$2:$G$8,3,FALSE),IF(G2773="P",VLOOKUP(F2773,room_rates!$A$2:$G$8,6,FALSE),IF(G2773="M",VLOOKUP(F2773,room_rates!$A$2:$G$8,7,FALSE),"")))</f>
        <v>437.5</v>
      </c>
      <c r="R2773">
        <f t="shared" si="667"/>
        <v>0</v>
      </c>
      <c r="S2773">
        <f>IF(J2773="Online Travel Agency",VLOOKUP(F2773,room_rates!$A$2:$G$8,3,FALSE)*15%,0)</f>
        <v>0</v>
      </c>
      <c r="T2773">
        <f t="shared" si="668"/>
        <v>0</v>
      </c>
      <c r="U2773">
        <f t="shared" si="669"/>
        <v>3500</v>
      </c>
      <c r="V2773">
        <f t="shared" si="670"/>
        <v>8</v>
      </c>
    </row>
    <row r="2774" spans="1:22" ht="14.25" customHeight="1" x14ac:dyDescent="0.35">
      <c r="A2774" s="1">
        <v>1002858</v>
      </c>
      <c r="B2774" s="3">
        <v>45810</v>
      </c>
      <c r="C2774" s="3">
        <v>45826</v>
      </c>
      <c r="D2774" s="3">
        <v>45829</v>
      </c>
      <c r="E2774" s="1" t="s">
        <v>13</v>
      </c>
      <c r="F2774" s="1">
        <v>6</v>
      </c>
      <c r="G2774" s="1" t="s">
        <v>25</v>
      </c>
      <c r="H2774" s="1">
        <v>0</v>
      </c>
      <c r="I2774" s="1">
        <f t="shared" si="664"/>
        <v>0</v>
      </c>
      <c r="J2774" s="1" t="s">
        <v>24</v>
      </c>
      <c r="K2774" s="1">
        <v>1</v>
      </c>
      <c r="L2774" s="1" t="s">
        <v>19</v>
      </c>
      <c r="M2774" s="1" t="b">
        <v>1</v>
      </c>
      <c r="N2774" s="2" t="s">
        <v>17</v>
      </c>
      <c r="O2774">
        <f t="shared" si="665"/>
        <v>16</v>
      </c>
      <c r="P2774">
        <f t="shared" si="666"/>
        <v>3</v>
      </c>
      <c r="Q2774">
        <f>IF(G2774="B",VLOOKUP(F2774,room_rates!$A$2:$G$8,3,FALSE),IF(G2774="P",VLOOKUP(F2774,room_rates!$A$2:$G$8,6,FALSE),IF(G2774="M",VLOOKUP(F2774,room_rates!$A$2:$G$8,7,FALSE),"")))</f>
        <v>437.5</v>
      </c>
      <c r="R2774">
        <f t="shared" si="667"/>
        <v>0</v>
      </c>
      <c r="S2774">
        <f>IF(J2774="Online Travel Agency",VLOOKUP(F2774,room_rates!$A$2:$G$8,3,FALSE)*15%,0)</f>
        <v>52.5</v>
      </c>
      <c r="T2774">
        <f t="shared" si="668"/>
        <v>4.375</v>
      </c>
      <c r="U2774">
        <f t="shared" si="669"/>
        <v>1141.875</v>
      </c>
      <c r="V2774">
        <f t="shared" si="670"/>
        <v>3</v>
      </c>
    </row>
    <row r="2775" spans="1:22" ht="14.25" customHeight="1" x14ac:dyDescent="0.35">
      <c r="A2775" s="1">
        <v>1002932</v>
      </c>
      <c r="B2775" s="3">
        <v>45789</v>
      </c>
      <c r="C2775" s="3">
        <v>45826</v>
      </c>
      <c r="D2775" s="3">
        <v>45833</v>
      </c>
      <c r="E2775" s="1" t="s">
        <v>18</v>
      </c>
      <c r="F2775" s="1">
        <v>1</v>
      </c>
      <c r="G2775" s="1" t="s">
        <v>25</v>
      </c>
      <c r="H2775" s="1">
        <v>0</v>
      </c>
      <c r="I2775" s="1">
        <f t="shared" si="664"/>
        <v>0</v>
      </c>
      <c r="J2775" s="1" t="s">
        <v>15</v>
      </c>
      <c r="K2775" s="1">
        <v>1</v>
      </c>
      <c r="L2775" s="1" t="s">
        <v>16</v>
      </c>
      <c r="M2775" s="1" t="b">
        <v>0</v>
      </c>
      <c r="N2775" s="2" t="s">
        <v>17</v>
      </c>
      <c r="O2775">
        <f t="shared" si="665"/>
        <v>37</v>
      </c>
      <c r="P2775">
        <f t="shared" si="666"/>
        <v>7</v>
      </c>
      <c r="Q2775">
        <f>IF(G2775="B",VLOOKUP(F2775,room_rates!$A$2:$G$8,3,FALSE),IF(G2775="P",VLOOKUP(F2775,room_rates!$A$2:$G$8,6,FALSE),IF(G2775="M",VLOOKUP(F2775,room_rates!$A$2:$G$8,7,FALSE),"")))</f>
        <v>150</v>
      </c>
      <c r="R2775">
        <f t="shared" si="667"/>
        <v>0</v>
      </c>
      <c r="S2775">
        <f>IF(J2775="Online Travel Agency",VLOOKUP(F2775,room_rates!$A$2:$G$8,3,FALSE)*15%,0)</f>
        <v>0</v>
      </c>
      <c r="T2775">
        <f t="shared" si="668"/>
        <v>0</v>
      </c>
      <c r="U2775">
        <f t="shared" si="669"/>
        <v>1050</v>
      </c>
      <c r="V2775">
        <f t="shared" si="670"/>
        <v>7</v>
      </c>
    </row>
    <row r="2776" spans="1:22" ht="14.25" customHeight="1" x14ac:dyDescent="0.35">
      <c r="A2776" s="1">
        <v>1002939</v>
      </c>
      <c r="B2776" s="3">
        <v>45807</v>
      </c>
      <c r="C2776" s="3">
        <v>45826</v>
      </c>
      <c r="D2776" s="3">
        <v>45830</v>
      </c>
      <c r="E2776" s="1" t="s">
        <v>13</v>
      </c>
      <c r="F2776" s="1">
        <v>7</v>
      </c>
      <c r="G2776" s="1" t="s">
        <v>25</v>
      </c>
      <c r="H2776" s="1">
        <v>0</v>
      </c>
      <c r="I2776" s="1">
        <f t="shared" si="664"/>
        <v>0</v>
      </c>
      <c r="J2776" s="1" t="s">
        <v>24</v>
      </c>
      <c r="K2776" s="1">
        <v>2</v>
      </c>
      <c r="L2776" s="1" t="s">
        <v>16</v>
      </c>
      <c r="M2776" s="1" t="b">
        <v>0</v>
      </c>
      <c r="N2776" s="2" t="s">
        <v>17</v>
      </c>
      <c r="O2776">
        <f t="shared" si="665"/>
        <v>19</v>
      </c>
      <c r="P2776">
        <f t="shared" si="666"/>
        <v>4</v>
      </c>
      <c r="Q2776">
        <f>IF(G2776="B",VLOOKUP(F2776,room_rates!$A$2:$G$8,3,FALSE),IF(G2776="P",VLOOKUP(F2776,room_rates!$A$2:$G$8,6,FALSE),IF(G2776="M",VLOOKUP(F2776,room_rates!$A$2:$G$8,7,FALSE),"")))</f>
        <v>562.5</v>
      </c>
      <c r="R2776">
        <f t="shared" si="667"/>
        <v>0</v>
      </c>
      <c r="S2776">
        <f>IF(J2776="Online Travel Agency",VLOOKUP(F2776,room_rates!$A$2:$G$8,3,FALSE)*15%,0)</f>
        <v>67.5</v>
      </c>
      <c r="T2776">
        <f t="shared" si="668"/>
        <v>0</v>
      </c>
      <c r="U2776">
        <f t="shared" si="669"/>
        <v>3960</v>
      </c>
      <c r="V2776">
        <f t="shared" si="670"/>
        <v>8</v>
      </c>
    </row>
    <row r="2777" spans="1:22" ht="14.25" customHeight="1" x14ac:dyDescent="0.35">
      <c r="A2777" s="1">
        <v>1003005</v>
      </c>
      <c r="B2777" s="3">
        <v>45803</v>
      </c>
      <c r="C2777" s="3">
        <v>45826</v>
      </c>
      <c r="D2777" s="3">
        <v>45833</v>
      </c>
      <c r="E2777" s="1" t="s">
        <v>21</v>
      </c>
      <c r="F2777" s="1">
        <v>4</v>
      </c>
      <c r="G2777" s="1" t="s">
        <v>25</v>
      </c>
      <c r="H2777" s="1">
        <v>0</v>
      </c>
      <c r="I2777" s="1">
        <f t="shared" si="664"/>
        <v>0</v>
      </c>
      <c r="J2777" s="1" t="s">
        <v>15</v>
      </c>
      <c r="K2777" s="1">
        <v>1</v>
      </c>
      <c r="L2777" s="1" t="s">
        <v>19</v>
      </c>
      <c r="M2777" s="1" t="b">
        <v>0</v>
      </c>
      <c r="N2777" s="2" t="s">
        <v>17</v>
      </c>
      <c r="O2777">
        <f t="shared" si="665"/>
        <v>23</v>
      </c>
      <c r="P2777">
        <f t="shared" si="666"/>
        <v>7</v>
      </c>
      <c r="Q2777">
        <f>IF(G2777="B",VLOOKUP(F2777,room_rates!$A$2:$G$8,3,FALSE),IF(G2777="P",VLOOKUP(F2777,room_rates!$A$2:$G$8,6,FALSE),IF(G2777="M",VLOOKUP(F2777,room_rates!$A$2:$G$8,7,FALSE),"")))</f>
        <v>287.5</v>
      </c>
      <c r="R2777">
        <f t="shared" si="667"/>
        <v>0</v>
      </c>
      <c r="S2777">
        <f>IF(J2777="Online Travel Agency",VLOOKUP(F2777,room_rates!$A$2:$G$8,3,FALSE)*15%,0)</f>
        <v>0</v>
      </c>
      <c r="T2777">
        <f t="shared" si="668"/>
        <v>0</v>
      </c>
      <c r="U2777">
        <f t="shared" si="669"/>
        <v>2012.5</v>
      </c>
      <c r="V2777">
        <f t="shared" si="670"/>
        <v>7</v>
      </c>
    </row>
    <row r="2778" spans="1:22" ht="14.25" customHeight="1" x14ac:dyDescent="0.35">
      <c r="A2778" s="1">
        <v>1003182</v>
      </c>
      <c r="B2778" s="3">
        <v>45820</v>
      </c>
      <c r="C2778" s="3">
        <v>45826</v>
      </c>
      <c r="D2778" s="3">
        <v>45827</v>
      </c>
      <c r="E2778" s="1" t="s">
        <v>13</v>
      </c>
      <c r="F2778" s="1">
        <v>6</v>
      </c>
      <c r="G2778" s="1" t="s">
        <v>25</v>
      </c>
      <c r="H2778" s="1">
        <v>0</v>
      </c>
      <c r="I2778" s="1">
        <f t="shared" si="664"/>
        <v>0</v>
      </c>
      <c r="J2778" s="1" t="s">
        <v>24</v>
      </c>
      <c r="K2778" s="1">
        <v>1</v>
      </c>
      <c r="L2778" s="1" t="s">
        <v>19</v>
      </c>
      <c r="M2778" s="1" t="b">
        <v>0</v>
      </c>
      <c r="N2778" s="2" t="s">
        <v>17</v>
      </c>
      <c r="O2778">
        <f t="shared" si="665"/>
        <v>6</v>
      </c>
      <c r="P2778">
        <f t="shared" si="666"/>
        <v>1</v>
      </c>
      <c r="Q2778">
        <f>IF(G2778="B",VLOOKUP(F2778,room_rates!$A$2:$G$8,3,FALSE),IF(G2778="P",VLOOKUP(F2778,room_rates!$A$2:$G$8,6,FALSE),IF(G2778="M",VLOOKUP(F2778,room_rates!$A$2:$G$8,7,FALSE),"")))</f>
        <v>437.5</v>
      </c>
      <c r="R2778">
        <f t="shared" si="667"/>
        <v>0</v>
      </c>
      <c r="S2778">
        <f>IF(J2778="Online Travel Agency",VLOOKUP(F2778,room_rates!$A$2:$G$8,3,FALSE)*15%,0)</f>
        <v>52.5</v>
      </c>
      <c r="T2778">
        <f t="shared" si="668"/>
        <v>0</v>
      </c>
      <c r="U2778">
        <f t="shared" si="669"/>
        <v>385</v>
      </c>
      <c r="V2778">
        <f t="shared" si="670"/>
        <v>1</v>
      </c>
    </row>
    <row r="2779" spans="1:22" ht="14.25" customHeight="1" x14ac:dyDescent="0.35">
      <c r="A2779" s="1">
        <v>1003406</v>
      </c>
      <c r="B2779" s="3">
        <v>45818</v>
      </c>
      <c r="C2779" s="3">
        <v>45826</v>
      </c>
      <c r="D2779" s="3">
        <v>45829</v>
      </c>
      <c r="E2779" s="1" t="s">
        <v>21</v>
      </c>
      <c r="F2779" s="1">
        <v>5</v>
      </c>
      <c r="G2779" s="1" t="s">
        <v>25</v>
      </c>
      <c r="H2779" s="1">
        <v>0</v>
      </c>
      <c r="I2779" s="1">
        <f t="shared" ref="I2779:I2842" si="671">H2779/100</f>
        <v>0</v>
      </c>
      <c r="J2779" s="1" t="s">
        <v>24</v>
      </c>
      <c r="K2779" s="1">
        <v>3</v>
      </c>
      <c r="L2779" s="1" t="s">
        <v>16</v>
      </c>
      <c r="M2779" s="1" t="b">
        <v>0</v>
      </c>
      <c r="N2779" s="2" t="s">
        <v>17</v>
      </c>
      <c r="O2779">
        <f t="shared" ref="O2779:O2842" si="672">C2779-B2779</f>
        <v>8</v>
      </c>
      <c r="P2779">
        <f t="shared" ref="P2779:P2842" si="673">D2779-C2779</f>
        <v>3</v>
      </c>
      <c r="Q2779">
        <f>IF(G2779="B",VLOOKUP(F2779,room_rates!$A$2:$G$8,3,FALSE),IF(G2779="P",VLOOKUP(F2779,room_rates!$A$2:$G$8,6,FALSE),IF(G2779="M",VLOOKUP(F2779,room_rates!$A$2:$G$8,7,FALSE),"")))</f>
        <v>300</v>
      </c>
      <c r="R2779">
        <f t="shared" ref="R2779:R2842" si="674">Q2779*(H2779/100)</f>
        <v>0</v>
      </c>
      <c r="S2779">
        <f>IF(J2779="Online Travel Agency",VLOOKUP(F2779,room_rates!$A$2:$G$8,3,FALSE)*15%,0)</f>
        <v>36</v>
      </c>
      <c r="T2779">
        <f t="shared" ref="T2779:T2842" si="675">IF(M2779=TRUE, Q2779*1%,0)</f>
        <v>0</v>
      </c>
      <c r="U2779">
        <f t="shared" ref="U2779:U2842" si="676">(Q2779-R2779-S2779-T2779)*V2779</f>
        <v>2376</v>
      </c>
      <c r="V2779">
        <f t="shared" ref="V2779:V2842" si="677">K2779*P2779</f>
        <v>9</v>
      </c>
    </row>
    <row r="2780" spans="1:22" ht="14.25" customHeight="1" x14ac:dyDescent="0.35">
      <c r="A2780" s="1">
        <v>1003727</v>
      </c>
      <c r="B2780" s="3">
        <v>45819</v>
      </c>
      <c r="C2780" s="3">
        <v>45826</v>
      </c>
      <c r="D2780" s="3">
        <v>45828</v>
      </c>
      <c r="E2780" s="1" t="s">
        <v>18</v>
      </c>
      <c r="F2780" s="1">
        <v>1</v>
      </c>
      <c r="G2780" s="1" t="s">
        <v>25</v>
      </c>
      <c r="H2780" s="1">
        <v>0</v>
      </c>
      <c r="I2780" s="1">
        <f t="shared" si="671"/>
        <v>0</v>
      </c>
      <c r="J2780" s="1" t="s">
        <v>24</v>
      </c>
      <c r="K2780" s="1">
        <v>1</v>
      </c>
      <c r="L2780" s="1" t="s">
        <v>19</v>
      </c>
      <c r="M2780" s="1" t="b">
        <v>0</v>
      </c>
      <c r="N2780" s="2" t="s">
        <v>17</v>
      </c>
      <c r="O2780">
        <f t="shared" si="672"/>
        <v>7</v>
      </c>
      <c r="P2780">
        <f t="shared" si="673"/>
        <v>2</v>
      </c>
      <c r="Q2780">
        <f>IF(G2780="B",VLOOKUP(F2780,room_rates!$A$2:$G$8,3,FALSE),IF(G2780="P",VLOOKUP(F2780,room_rates!$A$2:$G$8,6,FALSE),IF(G2780="M",VLOOKUP(F2780,room_rates!$A$2:$G$8,7,FALSE),"")))</f>
        <v>150</v>
      </c>
      <c r="R2780">
        <f t="shared" si="674"/>
        <v>0</v>
      </c>
      <c r="S2780">
        <f>IF(J2780="Online Travel Agency",VLOOKUP(F2780,room_rates!$A$2:$G$8,3,FALSE)*15%,0)</f>
        <v>18</v>
      </c>
      <c r="T2780">
        <f t="shared" si="675"/>
        <v>0</v>
      </c>
      <c r="U2780">
        <f t="shared" si="676"/>
        <v>264</v>
      </c>
      <c r="V2780">
        <f t="shared" si="677"/>
        <v>2</v>
      </c>
    </row>
    <row r="2781" spans="1:22" ht="14.25" customHeight="1" x14ac:dyDescent="0.35">
      <c r="A2781" s="1">
        <v>1003873</v>
      </c>
      <c r="B2781" s="3">
        <v>45811</v>
      </c>
      <c r="C2781" s="3">
        <v>45826</v>
      </c>
      <c r="D2781" s="3">
        <v>45832</v>
      </c>
      <c r="E2781" s="1" t="s">
        <v>13</v>
      </c>
      <c r="F2781" s="1">
        <v>6</v>
      </c>
      <c r="G2781" s="1" t="s">
        <v>25</v>
      </c>
      <c r="H2781" s="1">
        <v>0</v>
      </c>
      <c r="I2781" s="1">
        <f t="shared" si="671"/>
        <v>0</v>
      </c>
      <c r="J2781" s="1" t="s">
        <v>15</v>
      </c>
      <c r="K2781" s="1">
        <v>3</v>
      </c>
      <c r="L2781" s="1" t="s">
        <v>19</v>
      </c>
      <c r="M2781" s="1" t="b">
        <v>1</v>
      </c>
      <c r="N2781" s="2" t="s">
        <v>17</v>
      </c>
      <c r="O2781">
        <f t="shared" si="672"/>
        <v>15</v>
      </c>
      <c r="P2781">
        <f t="shared" si="673"/>
        <v>6</v>
      </c>
      <c r="Q2781">
        <f>IF(G2781="B",VLOOKUP(F2781,room_rates!$A$2:$G$8,3,FALSE),IF(G2781="P",VLOOKUP(F2781,room_rates!$A$2:$G$8,6,FALSE),IF(G2781="M",VLOOKUP(F2781,room_rates!$A$2:$G$8,7,FALSE),"")))</f>
        <v>437.5</v>
      </c>
      <c r="R2781">
        <f t="shared" si="674"/>
        <v>0</v>
      </c>
      <c r="S2781">
        <f>IF(J2781="Online Travel Agency",VLOOKUP(F2781,room_rates!$A$2:$G$8,3,FALSE)*15%,0)</f>
        <v>0</v>
      </c>
      <c r="T2781">
        <f t="shared" si="675"/>
        <v>4.375</v>
      </c>
      <c r="U2781">
        <f t="shared" si="676"/>
        <v>7796.25</v>
      </c>
      <c r="V2781">
        <f t="shared" si="677"/>
        <v>18</v>
      </c>
    </row>
    <row r="2782" spans="1:22" ht="14.25" customHeight="1" x14ac:dyDescent="0.35">
      <c r="A2782" s="1">
        <v>1003937</v>
      </c>
      <c r="B2782" s="3">
        <v>45826</v>
      </c>
      <c r="C2782" s="3">
        <v>45826</v>
      </c>
      <c r="D2782" s="3">
        <v>45830</v>
      </c>
      <c r="E2782" s="1" t="s">
        <v>13</v>
      </c>
      <c r="F2782" s="1">
        <v>6</v>
      </c>
      <c r="G2782" s="1" t="s">
        <v>25</v>
      </c>
      <c r="H2782" s="1">
        <v>0</v>
      </c>
      <c r="I2782" s="1">
        <f t="shared" si="671"/>
        <v>0</v>
      </c>
      <c r="J2782" s="1" t="s">
        <v>20</v>
      </c>
      <c r="K2782" s="1">
        <v>2</v>
      </c>
      <c r="L2782" s="1" t="s">
        <v>19</v>
      </c>
      <c r="M2782" s="1" t="b">
        <v>1</v>
      </c>
      <c r="N2782" s="2" t="s">
        <v>17</v>
      </c>
      <c r="O2782">
        <f t="shared" si="672"/>
        <v>0</v>
      </c>
      <c r="P2782">
        <f t="shared" si="673"/>
        <v>4</v>
      </c>
      <c r="Q2782">
        <f>IF(G2782="B",VLOOKUP(F2782,room_rates!$A$2:$G$8,3,FALSE),IF(G2782="P",VLOOKUP(F2782,room_rates!$A$2:$G$8,6,FALSE),IF(G2782="M",VLOOKUP(F2782,room_rates!$A$2:$G$8,7,FALSE),"")))</f>
        <v>437.5</v>
      </c>
      <c r="R2782">
        <f t="shared" si="674"/>
        <v>0</v>
      </c>
      <c r="S2782">
        <f>IF(J2782="Online Travel Agency",VLOOKUP(F2782,room_rates!$A$2:$G$8,3,FALSE)*15%,0)</f>
        <v>0</v>
      </c>
      <c r="T2782">
        <f t="shared" si="675"/>
        <v>4.375</v>
      </c>
      <c r="U2782">
        <f t="shared" si="676"/>
        <v>3465</v>
      </c>
      <c r="V2782">
        <f t="shared" si="677"/>
        <v>8</v>
      </c>
    </row>
    <row r="2783" spans="1:22" ht="14.25" customHeight="1" x14ac:dyDescent="0.35">
      <c r="A2783" s="1">
        <v>1003988</v>
      </c>
      <c r="B2783" s="3">
        <v>45826</v>
      </c>
      <c r="C2783" s="3">
        <v>45826</v>
      </c>
      <c r="D2783" s="3">
        <v>45833</v>
      </c>
      <c r="E2783" s="1" t="s">
        <v>13</v>
      </c>
      <c r="F2783" s="1">
        <v>6</v>
      </c>
      <c r="G2783" s="1" t="s">
        <v>25</v>
      </c>
      <c r="H2783" s="1">
        <v>0</v>
      </c>
      <c r="I2783" s="1">
        <f t="shared" si="671"/>
        <v>0</v>
      </c>
      <c r="J2783" s="1" t="s">
        <v>20</v>
      </c>
      <c r="K2783" s="1">
        <v>2</v>
      </c>
      <c r="L2783" s="1" t="s">
        <v>19</v>
      </c>
      <c r="M2783" s="1" t="b">
        <v>1</v>
      </c>
      <c r="N2783" s="2" t="s">
        <v>17</v>
      </c>
      <c r="O2783">
        <f t="shared" si="672"/>
        <v>0</v>
      </c>
      <c r="P2783">
        <f t="shared" si="673"/>
        <v>7</v>
      </c>
      <c r="Q2783">
        <f>IF(G2783="B",VLOOKUP(F2783,room_rates!$A$2:$G$8,3,FALSE),IF(G2783="P",VLOOKUP(F2783,room_rates!$A$2:$G$8,6,FALSE),IF(G2783="M",VLOOKUP(F2783,room_rates!$A$2:$G$8,7,FALSE),"")))</f>
        <v>437.5</v>
      </c>
      <c r="R2783">
        <f t="shared" si="674"/>
        <v>0</v>
      </c>
      <c r="S2783">
        <f>IF(J2783="Online Travel Agency",VLOOKUP(F2783,room_rates!$A$2:$G$8,3,FALSE)*15%,0)</f>
        <v>0</v>
      </c>
      <c r="T2783">
        <f t="shared" si="675"/>
        <v>4.375</v>
      </c>
      <c r="U2783">
        <f t="shared" si="676"/>
        <v>6063.75</v>
      </c>
      <c r="V2783">
        <f t="shared" si="677"/>
        <v>14</v>
      </c>
    </row>
    <row r="2784" spans="1:22" ht="14.25" customHeight="1" x14ac:dyDescent="0.35">
      <c r="A2784" s="1">
        <v>1004375</v>
      </c>
      <c r="B2784" s="3">
        <v>45826</v>
      </c>
      <c r="C2784" s="3">
        <v>45826</v>
      </c>
      <c r="D2784" s="3">
        <v>45829</v>
      </c>
      <c r="E2784" s="1" t="s">
        <v>18</v>
      </c>
      <c r="F2784" s="1">
        <v>1</v>
      </c>
      <c r="G2784" s="1" t="s">
        <v>25</v>
      </c>
      <c r="H2784" s="1">
        <v>0</v>
      </c>
      <c r="I2784" s="1">
        <f t="shared" si="671"/>
        <v>0</v>
      </c>
      <c r="J2784" s="1" t="s">
        <v>20</v>
      </c>
      <c r="K2784" s="1">
        <v>1</v>
      </c>
      <c r="L2784" s="1" t="s">
        <v>19</v>
      </c>
      <c r="M2784" s="1" t="b">
        <v>0</v>
      </c>
      <c r="N2784" s="2" t="s">
        <v>17</v>
      </c>
      <c r="O2784">
        <f t="shared" si="672"/>
        <v>0</v>
      </c>
      <c r="P2784">
        <f t="shared" si="673"/>
        <v>3</v>
      </c>
      <c r="Q2784">
        <f>IF(G2784="B",VLOOKUP(F2784,room_rates!$A$2:$G$8,3,FALSE),IF(G2784="P",VLOOKUP(F2784,room_rates!$A$2:$G$8,6,FALSE),IF(G2784="M",VLOOKUP(F2784,room_rates!$A$2:$G$8,7,FALSE),"")))</f>
        <v>150</v>
      </c>
      <c r="R2784">
        <f t="shared" si="674"/>
        <v>0</v>
      </c>
      <c r="S2784">
        <f>IF(J2784="Online Travel Agency",VLOOKUP(F2784,room_rates!$A$2:$G$8,3,FALSE)*15%,0)</f>
        <v>0</v>
      </c>
      <c r="T2784">
        <f t="shared" si="675"/>
        <v>0</v>
      </c>
      <c r="U2784">
        <f t="shared" si="676"/>
        <v>450</v>
      </c>
      <c r="V2784">
        <f t="shared" si="677"/>
        <v>3</v>
      </c>
    </row>
    <row r="2785" spans="1:22" ht="14.25" customHeight="1" x14ac:dyDescent="0.35">
      <c r="A2785" s="1">
        <v>1004401</v>
      </c>
      <c r="B2785" s="3">
        <v>45826</v>
      </c>
      <c r="C2785" s="3">
        <v>45826</v>
      </c>
      <c r="D2785" s="3">
        <v>45829</v>
      </c>
      <c r="E2785" s="1" t="s">
        <v>21</v>
      </c>
      <c r="F2785" s="1">
        <v>3</v>
      </c>
      <c r="G2785" s="1" t="s">
        <v>25</v>
      </c>
      <c r="H2785" s="1">
        <v>0</v>
      </c>
      <c r="I2785" s="1">
        <f t="shared" si="671"/>
        <v>0</v>
      </c>
      <c r="J2785" s="1" t="s">
        <v>20</v>
      </c>
      <c r="K2785" s="1">
        <v>3</v>
      </c>
      <c r="L2785" s="1" t="s">
        <v>16</v>
      </c>
      <c r="M2785" s="1" t="b">
        <v>0</v>
      </c>
      <c r="N2785" s="2" t="s">
        <v>17</v>
      </c>
      <c r="O2785">
        <f t="shared" si="672"/>
        <v>0</v>
      </c>
      <c r="P2785">
        <f t="shared" si="673"/>
        <v>3</v>
      </c>
      <c r="Q2785">
        <f>IF(G2785="B",VLOOKUP(F2785,room_rates!$A$2:$G$8,3,FALSE),IF(G2785="P",VLOOKUP(F2785,room_rates!$A$2:$G$8,6,FALSE),IF(G2785="M",VLOOKUP(F2785,room_rates!$A$2:$G$8,7,FALSE),"")))</f>
        <v>275</v>
      </c>
      <c r="R2785">
        <f t="shared" si="674"/>
        <v>0</v>
      </c>
      <c r="S2785">
        <f>IF(J2785="Online Travel Agency",VLOOKUP(F2785,room_rates!$A$2:$G$8,3,FALSE)*15%,0)</f>
        <v>0</v>
      </c>
      <c r="T2785">
        <f t="shared" si="675"/>
        <v>0</v>
      </c>
      <c r="U2785">
        <f t="shared" si="676"/>
        <v>2475</v>
      </c>
      <c r="V2785">
        <f t="shared" si="677"/>
        <v>9</v>
      </c>
    </row>
    <row r="2786" spans="1:22" ht="14.25" customHeight="1" x14ac:dyDescent="0.35">
      <c r="A2786" s="1">
        <v>1004575</v>
      </c>
      <c r="B2786" s="3">
        <v>45784</v>
      </c>
      <c r="C2786" s="3">
        <v>45826</v>
      </c>
      <c r="D2786" s="3">
        <v>45829</v>
      </c>
      <c r="E2786" s="1" t="s">
        <v>18</v>
      </c>
      <c r="F2786" s="1">
        <v>1</v>
      </c>
      <c r="G2786" s="1" t="s">
        <v>25</v>
      </c>
      <c r="H2786" s="1">
        <v>0</v>
      </c>
      <c r="I2786" s="1">
        <f t="shared" si="671"/>
        <v>0</v>
      </c>
      <c r="J2786" s="1" t="s">
        <v>15</v>
      </c>
      <c r="K2786" s="1">
        <v>1</v>
      </c>
      <c r="L2786" s="1" t="s">
        <v>19</v>
      </c>
      <c r="M2786" s="1" t="b">
        <v>1</v>
      </c>
      <c r="N2786" s="2" t="s">
        <v>17</v>
      </c>
      <c r="O2786">
        <f t="shared" si="672"/>
        <v>42</v>
      </c>
      <c r="P2786">
        <f t="shared" si="673"/>
        <v>3</v>
      </c>
      <c r="Q2786">
        <f>IF(G2786="B",VLOOKUP(F2786,room_rates!$A$2:$G$8,3,FALSE),IF(G2786="P",VLOOKUP(F2786,room_rates!$A$2:$G$8,6,FALSE),IF(G2786="M",VLOOKUP(F2786,room_rates!$A$2:$G$8,7,FALSE),"")))</f>
        <v>150</v>
      </c>
      <c r="R2786">
        <f t="shared" si="674"/>
        <v>0</v>
      </c>
      <c r="S2786">
        <f>IF(J2786="Online Travel Agency",VLOOKUP(F2786,room_rates!$A$2:$G$8,3,FALSE)*15%,0)</f>
        <v>0</v>
      </c>
      <c r="T2786">
        <f t="shared" si="675"/>
        <v>1.5</v>
      </c>
      <c r="U2786">
        <f t="shared" si="676"/>
        <v>445.5</v>
      </c>
      <c r="V2786">
        <f t="shared" si="677"/>
        <v>3</v>
      </c>
    </row>
    <row r="2787" spans="1:22" ht="14.25" customHeight="1" x14ac:dyDescent="0.35">
      <c r="A2787" s="1">
        <v>1004680</v>
      </c>
      <c r="B2787" s="3">
        <v>45826</v>
      </c>
      <c r="C2787" s="3">
        <v>45826</v>
      </c>
      <c r="D2787" s="3">
        <v>45828</v>
      </c>
      <c r="E2787" s="1" t="s">
        <v>18</v>
      </c>
      <c r="F2787" s="1">
        <v>1</v>
      </c>
      <c r="G2787" s="1" t="s">
        <v>25</v>
      </c>
      <c r="H2787" s="1">
        <v>0</v>
      </c>
      <c r="I2787" s="1">
        <f t="shared" si="671"/>
        <v>0</v>
      </c>
      <c r="J2787" s="1" t="s">
        <v>20</v>
      </c>
      <c r="K2787" s="1">
        <v>2</v>
      </c>
      <c r="L2787" s="1" t="s">
        <v>16</v>
      </c>
      <c r="M2787" s="1" t="b">
        <v>0</v>
      </c>
      <c r="N2787" s="2" t="s">
        <v>17</v>
      </c>
      <c r="O2787">
        <f t="shared" si="672"/>
        <v>0</v>
      </c>
      <c r="P2787">
        <f t="shared" si="673"/>
        <v>2</v>
      </c>
      <c r="Q2787">
        <f>IF(G2787="B",VLOOKUP(F2787,room_rates!$A$2:$G$8,3,FALSE),IF(G2787="P",VLOOKUP(F2787,room_rates!$A$2:$G$8,6,FALSE),IF(G2787="M",VLOOKUP(F2787,room_rates!$A$2:$G$8,7,FALSE),"")))</f>
        <v>150</v>
      </c>
      <c r="R2787">
        <f t="shared" si="674"/>
        <v>0</v>
      </c>
      <c r="S2787">
        <f>IF(J2787="Online Travel Agency",VLOOKUP(F2787,room_rates!$A$2:$G$8,3,FALSE)*15%,0)</f>
        <v>0</v>
      </c>
      <c r="T2787">
        <f t="shared" si="675"/>
        <v>0</v>
      </c>
      <c r="U2787">
        <f t="shared" si="676"/>
        <v>600</v>
      </c>
      <c r="V2787">
        <f t="shared" si="677"/>
        <v>4</v>
      </c>
    </row>
    <row r="2788" spans="1:22" ht="14.25" customHeight="1" x14ac:dyDescent="0.35">
      <c r="A2788" s="1">
        <v>1004962</v>
      </c>
      <c r="B2788" s="3">
        <v>45819</v>
      </c>
      <c r="C2788" s="3">
        <v>45826</v>
      </c>
      <c r="D2788" s="3">
        <v>45828</v>
      </c>
      <c r="E2788" s="1" t="s">
        <v>21</v>
      </c>
      <c r="F2788" s="1">
        <v>3</v>
      </c>
      <c r="G2788" s="1" t="s">
        <v>25</v>
      </c>
      <c r="H2788" s="1">
        <v>0</v>
      </c>
      <c r="I2788" s="1">
        <f t="shared" si="671"/>
        <v>0</v>
      </c>
      <c r="J2788" s="1" t="s">
        <v>24</v>
      </c>
      <c r="K2788" s="1">
        <v>1</v>
      </c>
      <c r="L2788" s="1" t="s">
        <v>19</v>
      </c>
      <c r="M2788" s="1" t="b">
        <v>1</v>
      </c>
      <c r="N2788" s="2" t="s">
        <v>17</v>
      </c>
      <c r="O2788">
        <f t="shared" si="672"/>
        <v>7</v>
      </c>
      <c r="P2788">
        <f t="shared" si="673"/>
        <v>2</v>
      </c>
      <c r="Q2788">
        <f>IF(G2788="B",VLOOKUP(F2788,room_rates!$A$2:$G$8,3,FALSE),IF(G2788="P",VLOOKUP(F2788,room_rates!$A$2:$G$8,6,FALSE),IF(G2788="M",VLOOKUP(F2788,room_rates!$A$2:$G$8,7,FALSE),"")))</f>
        <v>275</v>
      </c>
      <c r="R2788">
        <f t="shared" si="674"/>
        <v>0</v>
      </c>
      <c r="S2788">
        <f>IF(J2788="Online Travel Agency",VLOOKUP(F2788,room_rates!$A$2:$G$8,3,FALSE)*15%,0)</f>
        <v>33</v>
      </c>
      <c r="T2788">
        <f t="shared" si="675"/>
        <v>2.75</v>
      </c>
      <c r="U2788">
        <f t="shared" si="676"/>
        <v>478.5</v>
      </c>
      <c r="V2788">
        <f t="shared" si="677"/>
        <v>2</v>
      </c>
    </row>
    <row r="2789" spans="1:22" ht="14.25" customHeight="1" x14ac:dyDescent="0.35">
      <c r="A2789" s="1">
        <v>1005003</v>
      </c>
      <c r="B2789" s="3">
        <v>45826</v>
      </c>
      <c r="C2789" s="3">
        <v>45826</v>
      </c>
      <c r="D2789" s="3">
        <v>45827</v>
      </c>
      <c r="E2789" s="1" t="s">
        <v>21</v>
      </c>
      <c r="F2789" s="1">
        <v>4</v>
      </c>
      <c r="G2789" s="1" t="s">
        <v>25</v>
      </c>
      <c r="H2789" s="1">
        <v>0</v>
      </c>
      <c r="I2789" s="1">
        <f t="shared" si="671"/>
        <v>0</v>
      </c>
      <c r="J2789" s="1" t="s">
        <v>20</v>
      </c>
      <c r="K2789" s="1">
        <v>2</v>
      </c>
      <c r="L2789" s="1" t="s">
        <v>16</v>
      </c>
      <c r="M2789" s="1" t="b">
        <v>0</v>
      </c>
      <c r="N2789" s="2" t="s">
        <v>17</v>
      </c>
      <c r="O2789">
        <f t="shared" si="672"/>
        <v>0</v>
      </c>
      <c r="P2789">
        <f t="shared" si="673"/>
        <v>1</v>
      </c>
      <c r="Q2789">
        <f>IF(G2789="B",VLOOKUP(F2789,room_rates!$A$2:$G$8,3,FALSE),IF(G2789="P",VLOOKUP(F2789,room_rates!$A$2:$G$8,6,FALSE),IF(G2789="M",VLOOKUP(F2789,room_rates!$A$2:$G$8,7,FALSE),"")))</f>
        <v>287.5</v>
      </c>
      <c r="R2789">
        <f t="shared" si="674"/>
        <v>0</v>
      </c>
      <c r="S2789">
        <f>IF(J2789="Online Travel Agency",VLOOKUP(F2789,room_rates!$A$2:$G$8,3,FALSE)*15%,0)</f>
        <v>0</v>
      </c>
      <c r="T2789">
        <f t="shared" si="675"/>
        <v>0</v>
      </c>
      <c r="U2789">
        <f t="shared" si="676"/>
        <v>575</v>
      </c>
      <c r="V2789">
        <f t="shared" si="677"/>
        <v>2</v>
      </c>
    </row>
    <row r="2790" spans="1:22" ht="14.25" customHeight="1" x14ac:dyDescent="0.35">
      <c r="A2790" s="1">
        <v>1005049</v>
      </c>
      <c r="B2790" s="3">
        <v>45821</v>
      </c>
      <c r="C2790" s="3">
        <v>45826</v>
      </c>
      <c r="D2790" s="3">
        <v>45831</v>
      </c>
      <c r="E2790" s="1" t="s">
        <v>18</v>
      </c>
      <c r="F2790" s="1">
        <v>1</v>
      </c>
      <c r="G2790" s="1" t="s">
        <v>25</v>
      </c>
      <c r="H2790" s="1">
        <v>0</v>
      </c>
      <c r="I2790" s="1">
        <f t="shared" si="671"/>
        <v>0</v>
      </c>
      <c r="J2790" s="1" t="s">
        <v>24</v>
      </c>
      <c r="K2790" s="1">
        <v>2</v>
      </c>
      <c r="L2790" s="1" t="s">
        <v>19</v>
      </c>
      <c r="M2790" s="1" t="b">
        <v>0</v>
      </c>
      <c r="N2790" s="2" t="s">
        <v>17</v>
      </c>
      <c r="O2790">
        <f t="shared" si="672"/>
        <v>5</v>
      </c>
      <c r="P2790">
        <f t="shared" si="673"/>
        <v>5</v>
      </c>
      <c r="Q2790">
        <f>IF(G2790="B",VLOOKUP(F2790,room_rates!$A$2:$G$8,3,FALSE),IF(G2790="P",VLOOKUP(F2790,room_rates!$A$2:$G$8,6,FALSE),IF(G2790="M",VLOOKUP(F2790,room_rates!$A$2:$G$8,7,FALSE),"")))</f>
        <v>150</v>
      </c>
      <c r="R2790">
        <f t="shared" si="674"/>
        <v>0</v>
      </c>
      <c r="S2790">
        <f>IF(J2790="Online Travel Agency",VLOOKUP(F2790,room_rates!$A$2:$G$8,3,FALSE)*15%,0)</f>
        <v>18</v>
      </c>
      <c r="T2790">
        <f t="shared" si="675"/>
        <v>0</v>
      </c>
      <c r="U2790">
        <f t="shared" si="676"/>
        <v>1320</v>
      </c>
      <c r="V2790">
        <f t="shared" si="677"/>
        <v>10</v>
      </c>
    </row>
    <row r="2791" spans="1:22" ht="14.25" customHeight="1" x14ac:dyDescent="0.35">
      <c r="A2791" s="1">
        <v>1005113</v>
      </c>
      <c r="B2791" s="3">
        <v>45806</v>
      </c>
      <c r="C2791" s="3">
        <v>45826</v>
      </c>
      <c r="D2791" s="3">
        <v>45831</v>
      </c>
      <c r="E2791" s="1" t="s">
        <v>18</v>
      </c>
      <c r="F2791" s="1">
        <v>2</v>
      </c>
      <c r="G2791" s="1" t="s">
        <v>25</v>
      </c>
      <c r="H2791" s="1">
        <v>0</v>
      </c>
      <c r="I2791" s="1">
        <f t="shared" si="671"/>
        <v>0</v>
      </c>
      <c r="J2791" s="1" t="s">
        <v>15</v>
      </c>
      <c r="K2791" s="1">
        <v>2</v>
      </c>
      <c r="L2791" s="1" t="s">
        <v>16</v>
      </c>
      <c r="M2791" s="1" t="b">
        <v>0</v>
      </c>
      <c r="N2791" s="2" t="s">
        <v>17</v>
      </c>
      <c r="O2791">
        <f t="shared" si="672"/>
        <v>20</v>
      </c>
      <c r="P2791">
        <f t="shared" si="673"/>
        <v>5</v>
      </c>
      <c r="Q2791">
        <f>IF(G2791="B",VLOOKUP(F2791,room_rates!$A$2:$G$8,3,FALSE),IF(G2791="P",VLOOKUP(F2791,room_rates!$A$2:$G$8,6,FALSE),IF(G2791="M",VLOOKUP(F2791,room_rates!$A$2:$G$8,7,FALSE),"")))</f>
        <v>175</v>
      </c>
      <c r="R2791">
        <f t="shared" si="674"/>
        <v>0</v>
      </c>
      <c r="S2791">
        <f>IF(J2791="Online Travel Agency",VLOOKUP(F2791,room_rates!$A$2:$G$8,3,FALSE)*15%,0)</f>
        <v>0</v>
      </c>
      <c r="T2791">
        <f t="shared" si="675"/>
        <v>0</v>
      </c>
      <c r="U2791">
        <f t="shared" si="676"/>
        <v>1750</v>
      </c>
      <c r="V2791">
        <f t="shared" si="677"/>
        <v>10</v>
      </c>
    </row>
    <row r="2792" spans="1:22" ht="14.25" customHeight="1" x14ac:dyDescent="0.35">
      <c r="A2792" s="1">
        <v>1005119</v>
      </c>
      <c r="B2792" s="3">
        <v>45811</v>
      </c>
      <c r="C2792" s="3">
        <v>45826</v>
      </c>
      <c r="D2792" s="3">
        <v>45833</v>
      </c>
      <c r="E2792" s="1" t="s">
        <v>18</v>
      </c>
      <c r="F2792" s="1">
        <v>1</v>
      </c>
      <c r="G2792" s="1" t="s">
        <v>25</v>
      </c>
      <c r="H2792" s="1">
        <v>0</v>
      </c>
      <c r="I2792" s="1">
        <f t="shared" si="671"/>
        <v>0</v>
      </c>
      <c r="J2792" s="1" t="s">
        <v>24</v>
      </c>
      <c r="K2792" s="1">
        <v>1</v>
      </c>
      <c r="L2792" s="1" t="s">
        <v>16</v>
      </c>
      <c r="M2792" s="1" t="b">
        <v>0</v>
      </c>
      <c r="N2792" s="2" t="s">
        <v>17</v>
      </c>
      <c r="O2792">
        <f t="shared" si="672"/>
        <v>15</v>
      </c>
      <c r="P2792">
        <f t="shared" si="673"/>
        <v>7</v>
      </c>
      <c r="Q2792">
        <f>IF(G2792="B",VLOOKUP(F2792,room_rates!$A$2:$G$8,3,FALSE),IF(G2792="P",VLOOKUP(F2792,room_rates!$A$2:$G$8,6,FALSE),IF(G2792="M",VLOOKUP(F2792,room_rates!$A$2:$G$8,7,FALSE),"")))</f>
        <v>150</v>
      </c>
      <c r="R2792">
        <f t="shared" si="674"/>
        <v>0</v>
      </c>
      <c r="S2792">
        <f>IF(J2792="Online Travel Agency",VLOOKUP(F2792,room_rates!$A$2:$G$8,3,FALSE)*15%,0)</f>
        <v>18</v>
      </c>
      <c r="T2792">
        <f t="shared" si="675"/>
        <v>0</v>
      </c>
      <c r="U2792">
        <f t="shared" si="676"/>
        <v>924</v>
      </c>
      <c r="V2792">
        <f t="shared" si="677"/>
        <v>7</v>
      </c>
    </row>
    <row r="2793" spans="1:22" ht="14.25" customHeight="1" x14ac:dyDescent="0.35">
      <c r="A2793" s="1">
        <v>1005370</v>
      </c>
      <c r="B2793" s="3">
        <v>45823</v>
      </c>
      <c r="C2793" s="3">
        <v>45826</v>
      </c>
      <c r="D2793" s="3">
        <v>45830</v>
      </c>
      <c r="E2793" s="1" t="s">
        <v>18</v>
      </c>
      <c r="F2793" s="1">
        <v>2</v>
      </c>
      <c r="G2793" s="1" t="s">
        <v>25</v>
      </c>
      <c r="H2793" s="1">
        <v>0</v>
      </c>
      <c r="I2793" s="1">
        <f t="shared" si="671"/>
        <v>0</v>
      </c>
      <c r="J2793" s="1" t="s">
        <v>15</v>
      </c>
      <c r="K2793" s="1">
        <v>1</v>
      </c>
      <c r="L2793" s="1" t="s">
        <v>16</v>
      </c>
      <c r="M2793" s="1" t="b">
        <v>0</v>
      </c>
      <c r="N2793" s="2" t="s">
        <v>17</v>
      </c>
      <c r="O2793">
        <f t="shared" si="672"/>
        <v>3</v>
      </c>
      <c r="P2793">
        <f t="shared" si="673"/>
        <v>4</v>
      </c>
      <c r="Q2793">
        <f>IF(G2793="B",VLOOKUP(F2793,room_rates!$A$2:$G$8,3,FALSE),IF(G2793="P",VLOOKUP(F2793,room_rates!$A$2:$G$8,6,FALSE),IF(G2793="M",VLOOKUP(F2793,room_rates!$A$2:$G$8,7,FALSE),"")))</f>
        <v>175</v>
      </c>
      <c r="R2793">
        <f t="shared" si="674"/>
        <v>0</v>
      </c>
      <c r="S2793">
        <f>IF(J2793="Online Travel Agency",VLOOKUP(F2793,room_rates!$A$2:$G$8,3,FALSE)*15%,0)</f>
        <v>0</v>
      </c>
      <c r="T2793">
        <f t="shared" si="675"/>
        <v>0</v>
      </c>
      <c r="U2793">
        <f t="shared" si="676"/>
        <v>700</v>
      </c>
      <c r="V2793">
        <f t="shared" si="677"/>
        <v>4</v>
      </c>
    </row>
    <row r="2794" spans="1:22" ht="14.25" customHeight="1" x14ac:dyDescent="0.35">
      <c r="A2794" s="1">
        <v>1005492</v>
      </c>
      <c r="B2794" s="3">
        <v>45826</v>
      </c>
      <c r="C2794" s="3">
        <v>45826</v>
      </c>
      <c r="D2794" s="3">
        <v>45833</v>
      </c>
      <c r="E2794" s="1" t="s">
        <v>18</v>
      </c>
      <c r="F2794" s="1">
        <v>1</v>
      </c>
      <c r="G2794" s="1" t="s">
        <v>25</v>
      </c>
      <c r="H2794" s="1">
        <v>0</v>
      </c>
      <c r="I2794" s="1">
        <f t="shared" si="671"/>
        <v>0</v>
      </c>
      <c r="J2794" s="1" t="s">
        <v>20</v>
      </c>
      <c r="K2794" s="1">
        <v>2</v>
      </c>
      <c r="L2794" s="1" t="s">
        <v>16</v>
      </c>
      <c r="M2794" s="1" t="b">
        <v>0</v>
      </c>
      <c r="N2794" s="2" t="s">
        <v>17</v>
      </c>
      <c r="O2794">
        <f t="shared" si="672"/>
        <v>0</v>
      </c>
      <c r="P2794">
        <f t="shared" si="673"/>
        <v>7</v>
      </c>
      <c r="Q2794">
        <f>IF(G2794="B",VLOOKUP(F2794,room_rates!$A$2:$G$8,3,FALSE),IF(G2794="P",VLOOKUP(F2794,room_rates!$A$2:$G$8,6,FALSE),IF(G2794="M",VLOOKUP(F2794,room_rates!$A$2:$G$8,7,FALSE),"")))</f>
        <v>150</v>
      </c>
      <c r="R2794">
        <f t="shared" si="674"/>
        <v>0</v>
      </c>
      <c r="S2794">
        <f>IF(J2794="Online Travel Agency",VLOOKUP(F2794,room_rates!$A$2:$G$8,3,FALSE)*15%,0)</f>
        <v>0</v>
      </c>
      <c r="T2794">
        <f t="shared" si="675"/>
        <v>0</v>
      </c>
      <c r="U2794">
        <f t="shared" si="676"/>
        <v>2100</v>
      </c>
      <c r="V2794">
        <f t="shared" si="677"/>
        <v>14</v>
      </c>
    </row>
    <row r="2795" spans="1:22" ht="14.25" customHeight="1" x14ac:dyDescent="0.35">
      <c r="A2795" s="1">
        <v>1005519</v>
      </c>
      <c r="B2795" s="3">
        <v>45820</v>
      </c>
      <c r="C2795" s="3">
        <v>45826</v>
      </c>
      <c r="D2795" s="3">
        <v>45831</v>
      </c>
      <c r="E2795" s="1" t="s">
        <v>18</v>
      </c>
      <c r="F2795" s="1">
        <v>2</v>
      </c>
      <c r="G2795" s="1" t="s">
        <v>25</v>
      </c>
      <c r="H2795" s="1">
        <v>0</v>
      </c>
      <c r="I2795" s="1">
        <f t="shared" si="671"/>
        <v>0</v>
      </c>
      <c r="J2795" s="1" t="s">
        <v>24</v>
      </c>
      <c r="K2795" s="1">
        <v>1</v>
      </c>
      <c r="L2795" s="1" t="s">
        <v>19</v>
      </c>
      <c r="M2795" s="1" t="b">
        <v>1</v>
      </c>
      <c r="N2795" s="2" t="s">
        <v>17</v>
      </c>
      <c r="O2795">
        <f t="shared" si="672"/>
        <v>6</v>
      </c>
      <c r="P2795">
        <f t="shared" si="673"/>
        <v>5</v>
      </c>
      <c r="Q2795">
        <f>IF(G2795="B",VLOOKUP(F2795,room_rates!$A$2:$G$8,3,FALSE),IF(G2795="P",VLOOKUP(F2795,room_rates!$A$2:$G$8,6,FALSE),IF(G2795="M",VLOOKUP(F2795,room_rates!$A$2:$G$8,7,FALSE),"")))</f>
        <v>175</v>
      </c>
      <c r="R2795">
        <f t="shared" si="674"/>
        <v>0</v>
      </c>
      <c r="S2795">
        <f>IF(J2795="Online Travel Agency",VLOOKUP(F2795,room_rates!$A$2:$G$8,3,FALSE)*15%,0)</f>
        <v>21</v>
      </c>
      <c r="T2795">
        <f t="shared" si="675"/>
        <v>1.75</v>
      </c>
      <c r="U2795">
        <f t="shared" si="676"/>
        <v>761.25</v>
      </c>
      <c r="V2795">
        <f t="shared" si="677"/>
        <v>5</v>
      </c>
    </row>
    <row r="2796" spans="1:22" ht="14.25" customHeight="1" x14ac:dyDescent="0.35">
      <c r="A2796" s="1">
        <v>1002313</v>
      </c>
      <c r="B2796" s="3">
        <v>45817</v>
      </c>
      <c r="C2796" s="3">
        <v>45827</v>
      </c>
      <c r="D2796" s="3">
        <v>45832</v>
      </c>
      <c r="E2796" s="1" t="s">
        <v>13</v>
      </c>
      <c r="F2796" s="1">
        <v>6</v>
      </c>
      <c r="G2796" s="1" t="s">
        <v>25</v>
      </c>
      <c r="H2796" s="1">
        <v>0</v>
      </c>
      <c r="I2796" s="1">
        <f t="shared" si="671"/>
        <v>0</v>
      </c>
      <c r="J2796" s="1" t="s">
        <v>24</v>
      </c>
      <c r="K2796" s="1">
        <v>2</v>
      </c>
      <c r="L2796" s="1" t="s">
        <v>16</v>
      </c>
      <c r="M2796" s="1" t="b">
        <v>0</v>
      </c>
      <c r="N2796" s="2" t="s">
        <v>17</v>
      </c>
      <c r="O2796">
        <f t="shared" si="672"/>
        <v>10</v>
      </c>
      <c r="P2796">
        <f t="shared" si="673"/>
        <v>5</v>
      </c>
      <c r="Q2796">
        <f>IF(G2796="B",VLOOKUP(F2796,room_rates!$A$2:$G$8,3,FALSE),IF(G2796="P",VLOOKUP(F2796,room_rates!$A$2:$G$8,6,FALSE),IF(G2796="M",VLOOKUP(F2796,room_rates!$A$2:$G$8,7,FALSE),"")))</f>
        <v>437.5</v>
      </c>
      <c r="R2796">
        <f t="shared" si="674"/>
        <v>0</v>
      </c>
      <c r="S2796">
        <f>IF(J2796="Online Travel Agency",VLOOKUP(F2796,room_rates!$A$2:$G$8,3,FALSE)*15%,0)</f>
        <v>52.5</v>
      </c>
      <c r="T2796">
        <f t="shared" si="675"/>
        <v>0</v>
      </c>
      <c r="U2796">
        <f t="shared" si="676"/>
        <v>3850</v>
      </c>
      <c r="V2796">
        <f t="shared" si="677"/>
        <v>10</v>
      </c>
    </row>
    <row r="2797" spans="1:22" ht="14.25" customHeight="1" x14ac:dyDescent="0.35">
      <c r="A2797" s="1">
        <v>1002339</v>
      </c>
      <c r="B2797" s="3">
        <v>45827</v>
      </c>
      <c r="C2797" s="3">
        <v>45827</v>
      </c>
      <c r="D2797" s="3">
        <v>45834</v>
      </c>
      <c r="E2797" s="1" t="s">
        <v>18</v>
      </c>
      <c r="F2797" s="1">
        <v>1</v>
      </c>
      <c r="G2797" s="1" t="s">
        <v>25</v>
      </c>
      <c r="H2797" s="1">
        <v>0</v>
      </c>
      <c r="I2797" s="1">
        <f t="shared" si="671"/>
        <v>0</v>
      </c>
      <c r="J2797" s="1" t="s">
        <v>20</v>
      </c>
      <c r="K2797" s="1">
        <v>2</v>
      </c>
      <c r="L2797" s="1" t="s">
        <v>19</v>
      </c>
      <c r="M2797" s="1" t="b">
        <v>1</v>
      </c>
      <c r="N2797" s="2" t="s">
        <v>17</v>
      </c>
      <c r="O2797">
        <f t="shared" si="672"/>
        <v>0</v>
      </c>
      <c r="P2797">
        <f t="shared" si="673"/>
        <v>7</v>
      </c>
      <c r="Q2797">
        <f>IF(G2797="B",VLOOKUP(F2797,room_rates!$A$2:$G$8,3,FALSE),IF(G2797="P",VLOOKUP(F2797,room_rates!$A$2:$G$8,6,FALSE),IF(G2797="M",VLOOKUP(F2797,room_rates!$A$2:$G$8,7,FALSE),"")))</f>
        <v>150</v>
      </c>
      <c r="R2797">
        <f t="shared" si="674"/>
        <v>0</v>
      </c>
      <c r="S2797">
        <f>IF(J2797="Online Travel Agency",VLOOKUP(F2797,room_rates!$A$2:$G$8,3,FALSE)*15%,0)</f>
        <v>0</v>
      </c>
      <c r="T2797">
        <f t="shared" si="675"/>
        <v>1.5</v>
      </c>
      <c r="U2797">
        <f t="shared" si="676"/>
        <v>2079</v>
      </c>
      <c r="V2797">
        <f t="shared" si="677"/>
        <v>14</v>
      </c>
    </row>
    <row r="2798" spans="1:22" ht="14.25" customHeight="1" x14ac:dyDescent="0.35">
      <c r="A2798" s="1">
        <v>1002377</v>
      </c>
      <c r="B2798" s="3">
        <v>45819</v>
      </c>
      <c r="C2798" s="3">
        <v>45827</v>
      </c>
      <c r="D2798" s="3">
        <v>45829</v>
      </c>
      <c r="E2798" s="1" t="s">
        <v>21</v>
      </c>
      <c r="F2798" s="1">
        <v>3</v>
      </c>
      <c r="G2798" s="1" t="s">
        <v>25</v>
      </c>
      <c r="H2798" s="1">
        <v>0</v>
      </c>
      <c r="I2798" s="1">
        <f t="shared" si="671"/>
        <v>0</v>
      </c>
      <c r="J2798" s="1" t="s">
        <v>15</v>
      </c>
      <c r="K2798" s="1">
        <v>2</v>
      </c>
      <c r="L2798" s="1" t="s">
        <v>19</v>
      </c>
      <c r="M2798" s="1" t="b">
        <v>0</v>
      </c>
      <c r="N2798" s="2" t="s">
        <v>17</v>
      </c>
      <c r="O2798">
        <f t="shared" si="672"/>
        <v>8</v>
      </c>
      <c r="P2798">
        <f t="shared" si="673"/>
        <v>2</v>
      </c>
      <c r="Q2798">
        <f>IF(G2798="B",VLOOKUP(F2798,room_rates!$A$2:$G$8,3,FALSE),IF(G2798="P",VLOOKUP(F2798,room_rates!$A$2:$G$8,6,FALSE),IF(G2798="M",VLOOKUP(F2798,room_rates!$A$2:$G$8,7,FALSE),"")))</f>
        <v>275</v>
      </c>
      <c r="R2798">
        <f t="shared" si="674"/>
        <v>0</v>
      </c>
      <c r="S2798">
        <f>IF(J2798="Online Travel Agency",VLOOKUP(F2798,room_rates!$A$2:$G$8,3,FALSE)*15%,0)</f>
        <v>0</v>
      </c>
      <c r="T2798">
        <f t="shared" si="675"/>
        <v>0</v>
      </c>
      <c r="U2798">
        <f t="shared" si="676"/>
        <v>1100</v>
      </c>
      <c r="V2798">
        <f t="shared" si="677"/>
        <v>4</v>
      </c>
    </row>
    <row r="2799" spans="1:22" ht="14.25" customHeight="1" x14ac:dyDescent="0.35">
      <c r="A2799" s="1">
        <v>1002853</v>
      </c>
      <c r="B2799" s="3">
        <v>45786</v>
      </c>
      <c r="C2799" s="3">
        <v>45827</v>
      </c>
      <c r="D2799" s="3">
        <v>45831</v>
      </c>
      <c r="E2799" s="1" t="s">
        <v>13</v>
      </c>
      <c r="F2799" s="1">
        <v>6</v>
      </c>
      <c r="G2799" s="1" t="s">
        <v>25</v>
      </c>
      <c r="H2799" s="1">
        <v>0</v>
      </c>
      <c r="I2799" s="1">
        <f t="shared" si="671"/>
        <v>0</v>
      </c>
      <c r="J2799" s="1" t="s">
        <v>15</v>
      </c>
      <c r="K2799" s="1">
        <v>1</v>
      </c>
      <c r="L2799" s="1" t="s">
        <v>19</v>
      </c>
      <c r="M2799" s="1" t="b">
        <v>0</v>
      </c>
      <c r="N2799" s="2" t="s">
        <v>17</v>
      </c>
      <c r="O2799">
        <f t="shared" si="672"/>
        <v>41</v>
      </c>
      <c r="P2799">
        <f t="shared" si="673"/>
        <v>4</v>
      </c>
      <c r="Q2799">
        <f>IF(G2799="B",VLOOKUP(F2799,room_rates!$A$2:$G$8,3,FALSE),IF(G2799="P",VLOOKUP(F2799,room_rates!$A$2:$G$8,6,FALSE),IF(G2799="M",VLOOKUP(F2799,room_rates!$A$2:$G$8,7,FALSE),"")))</f>
        <v>437.5</v>
      </c>
      <c r="R2799">
        <f t="shared" si="674"/>
        <v>0</v>
      </c>
      <c r="S2799">
        <f>IF(J2799="Online Travel Agency",VLOOKUP(F2799,room_rates!$A$2:$G$8,3,FALSE)*15%,0)</f>
        <v>0</v>
      </c>
      <c r="T2799">
        <f t="shared" si="675"/>
        <v>0</v>
      </c>
      <c r="U2799">
        <f t="shared" si="676"/>
        <v>1750</v>
      </c>
      <c r="V2799">
        <f t="shared" si="677"/>
        <v>4</v>
      </c>
    </row>
    <row r="2800" spans="1:22" ht="14.25" customHeight="1" x14ac:dyDescent="0.35">
      <c r="A2800" s="1">
        <v>1002933</v>
      </c>
      <c r="B2800" s="3">
        <v>45827</v>
      </c>
      <c r="C2800" s="3">
        <v>45827</v>
      </c>
      <c r="D2800" s="3">
        <v>45831</v>
      </c>
      <c r="E2800" s="1" t="s">
        <v>21</v>
      </c>
      <c r="F2800" s="1">
        <v>3</v>
      </c>
      <c r="G2800" s="1" t="s">
        <v>25</v>
      </c>
      <c r="H2800" s="1">
        <v>0</v>
      </c>
      <c r="I2800" s="1">
        <f t="shared" si="671"/>
        <v>0</v>
      </c>
      <c r="J2800" s="1" t="s">
        <v>20</v>
      </c>
      <c r="K2800" s="1">
        <v>3</v>
      </c>
      <c r="L2800" s="1" t="s">
        <v>16</v>
      </c>
      <c r="M2800" s="1" t="b">
        <v>1</v>
      </c>
      <c r="N2800" s="2" t="s">
        <v>17</v>
      </c>
      <c r="O2800">
        <f t="shared" si="672"/>
        <v>0</v>
      </c>
      <c r="P2800">
        <f t="shared" si="673"/>
        <v>4</v>
      </c>
      <c r="Q2800">
        <f>IF(G2800="B",VLOOKUP(F2800,room_rates!$A$2:$G$8,3,FALSE),IF(G2800="P",VLOOKUP(F2800,room_rates!$A$2:$G$8,6,FALSE),IF(G2800="M",VLOOKUP(F2800,room_rates!$A$2:$G$8,7,FALSE),"")))</f>
        <v>275</v>
      </c>
      <c r="R2800">
        <f t="shared" si="674"/>
        <v>0</v>
      </c>
      <c r="S2800">
        <f>IF(J2800="Online Travel Agency",VLOOKUP(F2800,room_rates!$A$2:$G$8,3,FALSE)*15%,0)</f>
        <v>0</v>
      </c>
      <c r="T2800">
        <f t="shared" si="675"/>
        <v>2.75</v>
      </c>
      <c r="U2800">
        <f t="shared" si="676"/>
        <v>3267</v>
      </c>
      <c r="V2800">
        <f t="shared" si="677"/>
        <v>12</v>
      </c>
    </row>
    <row r="2801" spans="1:22" ht="14.25" customHeight="1" x14ac:dyDescent="0.35">
      <c r="A2801" s="1">
        <v>1003448</v>
      </c>
      <c r="B2801" s="3">
        <v>45807</v>
      </c>
      <c r="C2801" s="3">
        <v>45827</v>
      </c>
      <c r="D2801" s="3">
        <v>45832</v>
      </c>
      <c r="E2801" s="1" t="s">
        <v>18</v>
      </c>
      <c r="F2801" s="1">
        <v>1</v>
      </c>
      <c r="G2801" s="1" t="s">
        <v>25</v>
      </c>
      <c r="H2801" s="1">
        <v>0</v>
      </c>
      <c r="I2801" s="1">
        <f t="shared" si="671"/>
        <v>0</v>
      </c>
      <c r="J2801" s="1" t="s">
        <v>24</v>
      </c>
      <c r="K2801" s="1">
        <v>3</v>
      </c>
      <c r="L2801" s="1" t="s">
        <v>16</v>
      </c>
      <c r="M2801" s="1" t="b">
        <v>1</v>
      </c>
      <c r="N2801" s="2" t="s">
        <v>17</v>
      </c>
      <c r="O2801">
        <f t="shared" si="672"/>
        <v>20</v>
      </c>
      <c r="P2801">
        <f t="shared" si="673"/>
        <v>5</v>
      </c>
      <c r="Q2801">
        <f>IF(G2801="B",VLOOKUP(F2801,room_rates!$A$2:$G$8,3,FALSE),IF(G2801="P",VLOOKUP(F2801,room_rates!$A$2:$G$8,6,FALSE),IF(G2801="M",VLOOKUP(F2801,room_rates!$A$2:$G$8,7,FALSE),"")))</f>
        <v>150</v>
      </c>
      <c r="R2801">
        <f t="shared" si="674"/>
        <v>0</v>
      </c>
      <c r="S2801">
        <f>IF(J2801="Online Travel Agency",VLOOKUP(F2801,room_rates!$A$2:$G$8,3,FALSE)*15%,0)</f>
        <v>18</v>
      </c>
      <c r="T2801">
        <f t="shared" si="675"/>
        <v>1.5</v>
      </c>
      <c r="U2801">
        <f t="shared" si="676"/>
        <v>1957.5</v>
      </c>
      <c r="V2801">
        <f t="shared" si="677"/>
        <v>15</v>
      </c>
    </row>
    <row r="2802" spans="1:22" ht="14.25" customHeight="1" x14ac:dyDescent="0.35">
      <c r="A2802" s="1">
        <v>1003450</v>
      </c>
      <c r="B2802" s="3">
        <v>45812</v>
      </c>
      <c r="C2802" s="3">
        <v>45827</v>
      </c>
      <c r="D2802" s="3">
        <v>45832</v>
      </c>
      <c r="E2802" s="1" t="s">
        <v>21</v>
      </c>
      <c r="F2802" s="1">
        <v>5</v>
      </c>
      <c r="G2802" s="1" t="s">
        <v>25</v>
      </c>
      <c r="H2802" s="1">
        <v>0</v>
      </c>
      <c r="I2802" s="1">
        <f t="shared" si="671"/>
        <v>0</v>
      </c>
      <c r="J2802" s="1" t="s">
        <v>24</v>
      </c>
      <c r="K2802" s="1">
        <v>1</v>
      </c>
      <c r="L2802" s="1" t="s">
        <v>19</v>
      </c>
      <c r="M2802" s="1" t="b">
        <v>0</v>
      </c>
      <c r="N2802" s="2" t="s">
        <v>17</v>
      </c>
      <c r="O2802">
        <f t="shared" si="672"/>
        <v>15</v>
      </c>
      <c r="P2802">
        <f t="shared" si="673"/>
        <v>5</v>
      </c>
      <c r="Q2802">
        <f>IF(G2802="B",VLOOKUP(F2802,room_rates!$A$2:$G$8,3,FALSE),IF(G2802="P",VLOOKUP(F2802,room_rates!$A$2:$G$8,6,FALSE),IF(G2802="M",VLOOKUP(F2802,room_rates!$A$2:$G$8,7,FALSE),"")))</f>
        <v>300</v>
      </c>
      <c r="R2802">
        <f t="shared" si="674"/>
        <v>0</v>
      </c>
      <c r="S2802">
        <f>IF(J2802="Online Travel Agency",VLOOKUP(F2802,room_rates!$A$2:$G$8,3,FALSE)*15%,0)</f>
        <v>36</v>
      </c>
      <c r="T2802">
        <f t="shared" si="675"/>
        <v>0</v>
      </c>
      <c r="U2802">
        <f t="shared" si="676"/>
        <v>1320</v>
      </c>
      <c r="V2802">
        <f t="shared" si="677"/>
        <v>5</v>
      </c>
    </row>
    <row r="2803" spans="1:22" ht="14.25" customHeight="1" x14ac:dyDescent="0.35">
      <c r="A2803" s="1">
        <v>1003599</v>
      </c>
      <c r="B2803" s="3">
        <v>45827</v>
      </c>
      <c r="C2803" s="3">
        <v>45827</v>
      </c>
      <c r="D2803" s="3">
        <v>45831</v>
      </c>
      <c r="E2803" s="1" t="s">
        <v>21</v>
      </c>
      <c r="F2803" s="1">
        <v>3</v>
      </c>
      <c r="G2803" s="1" t="s">
        <v>25</v>
      </c>
      <c r="H2803" s="1">
        <v>0</v>
      </c>
      <c r="I2803" s="1">
        <f t="shared" si="671"/>
        <v>0</v>
      </c>
      <c r="J2803" s="1" t="s">
        <v>20</v>
      </c>
      <c r="K2803" s="1">
        <v>2</v>
      </c>
      <c r="L2803" s="1" t="s">
        <v>19</v>
      </c>
      <c r="M2803" s="1" t="b">
        <v>0</v>
      </c>
      <c r="N2803" s="2" t="s">
        <v>17</v>
      </c>
      <c r="O2803">
        <f t="shared" si="672"/>
        <v>0</v>
      </c>
      <c r="P2803">
        <f t="shared" si="673"/>
        <v>4</v>
      </c>
      <c r="Q2803">
        <f>IF(G2803="B",VLOOKUP(F2803,room_rates!$A$2:$G$8,3,FALSE),IF(G2803="P",VLOOKUP(F2803,room_rates!$A$2:$G$8,6,FALSE),IF(G2803="M",VLOOKUP(F2803,room_rates!$A$2:$G$8,7,FALSE),"")))</f>
        <v>275</v>
      </c>
      <c r="R2803">
        <f t="shared" si="674"/>
        <v>0</v>
      </c>
      <c r="S2803">
        <f>IF(J2803="Online Travel Agency",VLOOKUP(F2803,room_rates!$A$2:$G$8,3,FALSE)*15%,0)</f>
        <v>0</v>
      </c>
      <c r="T2803">
        <f t="shared" si="675"/>
        <v>0</v>
      </c>
      <c r="U2803">
        <f t="shared" si="676"/>
        <v>2200</v>
      </c>
      <c r="V2803">
        <f t="shared" si="677"/>
        <v>8</v>
      </c>
    </row>
    <row r="2804" spans="1:22" ht="14.25" customHeight="1" x14ac:dyDescent="0.35">
      <c r="A2804" s="1">
        <v>1003619</v>
      </c>
      <c r="B2804" s="3">
        <v>45827</v>
      </c>
      <c r="C2804" s="3">
        <v>45827</v>
      </c>
      <c r="D2804" s="3">
        <v>45834</v>
      </c>
      <c r="E2804" s="1" t="s">
        <v>13</v>
      </c>
      <c r="F2804" s="1">
        <v>6</v>
      </c>
      <c r="G2804" s="1" t="s">
        <v>25</v>
      </c>
      <c r="H2804" s="1">
        <v>0</v>
      </c>
      <c r="I2804" s="1">
        <f t="shared" si="671"/>
        <v>0</v>
      </c>
      <c r="J2804" s="1" t="s">
        <v>20</v>
      </c>
      <c r="K2804" s="1">
        <v>2</v>
      </c>
      <c r="L2804" s="1" t="s">
        <v>16</v>
      </c>
      <c r="M2804" s="1" t="b">
        <v>0</v>
      </c>
      <c r="N2804" s="2" t="s">
        <v>17</v>
      </c>
      <c r="O2804">
        <f t="shared" si="672"/>
        <v>0</v>
      </c>
      <c r="P2804">
        <f t="shared" si="673"/>
        <v>7</v>
      </c>
      <c r="Q2804">
        <f>IF(G2804="B",VLOOKUP(F2804,room_rates!$A$2:$G$8,3,FALSE),IF(G2804="P",VLOOKUP(F2804,room_rates!$A$2:$G$8,6,FALSE),IF(G2804="M",VLOOKUP(F2804,room_rates!$A$2:$G$8,7,FALSE),"")))</f>
        <v>437.5</v>
      </c>
      <c r="R2804">
        <f t="shared" si="674"/>
        <v>0</v>
      </c>
      <c r="S2804">
        <f>IF(J2804="Online Travel Agency",VLOOKUP(F2804,room_rates!$A$2:$G$8,3,FALSE)*15%,0)</f>
        <v>0</v>
      </c>
      <c r="T2804">
        <f t="shared" si="675"/>
        <v>0</v>
      </c>
      <c r="U2804">
        <f t="shared" si="676"/>
        <v>6125</v>
      </c>
      <c r="V2804">
        <f t="shared" si="677"/>
        <v>14</v>
      </c>
    </row>
    <row r="2805" spans="1:22" ht="14.25" customHeight="1" x14ac:dyDescent="0.35">
      <c r="A2805" s="1">
        <v>1003706</v>
      </c>
      <c r="B2805" s="3">
        <v>45821</v>
      </c>
      <c r="C2805" s="3">
        <v>45827</v>
      </c>
      <c r="D2805" s="3">
        <v>45832</v>
      </c>
      <c r="E2805" s="1" t="s">
        <v>18</v>
      </c>
      <c r="F2805" s="1">
        <v>1</v>
      </c>
      <c r="G2805" s="1" t="s">
        <v>25</v>
      </c>
      <c r="H2805" s="1">
        <v>0</v>
      </c>
      <c r="I2805" s="1">
        <f t="shared" si="671"/>
        <v>0</v>
      </c>
      <c r="J2805" s="1" t="s">
        <v>15</v>
      </c>
      <c r="K2805" s="1">
        <v>1</v>
      </c>
      <c r="L2805" s="1" t="s">
        <v>16</v>
      </c>
      <c r="M2805" s="1" t="b">
        <v>0</v>
      </c>
      <c r="N2805" s="2" t="s">
        <v>17</v>
      </c>
      <c r="O2805">
        <f t="shared" si="672"/>
        <v>6</v>
      </c>
      <c r="P2805">
        <f t="shared" si="673"/>
        <v>5</v>
      </c>
      <c r="Q2805">
        <f>IF(G2805="B",VLOOKUP(F2805,room_rates!$A$2:$G$8,3,FALSE),IF(G2805="P",VLOOKUP(F2805,room_rates!$A$2:$G$8,6,FALSE),IF(G2805="M",VLOOKUP(F2805,room_rates!$A$2:$G$8,7,FALSE),"")))</f>
        <v>150</v>
      </c>
      <c r="R2805">
        <f t="shared" si="674"/>
        <v>0</v>
      </c>
      <c r="S2805">
        <f>IF(J2805="Online Travel Agency",VLOOKUP(F2805,room_rates!$A$2:$G$8,3,FALSE)*15%,0)</f>
        <v>0</v>
      </c>
      <c r="T2805">
        <f t="shared" si="675"/>
        <v>0</v>
      </c>
      <c r="U2805">
        <f t="shared" si="676"/>
        <v>750</v>
      </c>
      <c r="V2805">
        <f t="shared" si="677"/>
        <v>5</v>
      </c>
    </row>
    <row r="2806" spans="1:22" ht="14.25" customHeight="1" x14ac:dyDescent="0.35">
      <c r="A2806" s="1">
        <v>1003769</v>
      </c>
      <c r="B2806" s="3">
        <v>45827</v>
      </c>
      <c r="C2806" s="3">
        <v>45827</v>
      </c>
      <c r="D2806" s="3">
        <v>45834</v>
      </c>
      <c r="E2806" s="1" t="s">
        <v>13</v>
      </c>
      <c r="F2806" s="1">
        <v>7</v>
      </c>
      <c r="G2806" s="1" t="s">
        <v>25</v>
      </c>
      <c r="H2806" s="1">
        <v>0</v>
      </c>
      <c r="I2806" s="1">
        <f t="shared" si="671"/>
        <v>0</v>
      </c>
      <c r="J2806" s="1" t="s">
        <v>20</v>
      </c>
      <c r="K2806" s="1">
        <v>1</v>
      </c>
      <c r="L2806" s="1" t="s">
        <v>19</v>
      </c>
      <c r="M2806" s="1" t="b">
        <v>0</v>
      </c>
      <c r="N2806" s="2" t="s">
        <v>17</v>
      </c>
      <c r="O2806">
        <f t="shared" si="672"/>
        <v>0</v>
      </c>
      <c r="P2806">
        <f t="shared" si="673"/>
        <v>7</v>
      </c>
      <c r="Q2806">
        <f>IF(G2806="B",VLOOKUP(F2806,room_rates!$A$2:$G$8,3,FALSE),IF(G2806="P",VLOOKUP(F2806,room_rates!$A$2:$G$8,6,FALSE),IF(G2806="M",VLOOKUP(F2806,room_rates!$A$2:$G$8,7,FALSE),"")))</f>
        <v>562.5</v>
      </c>
      <c r="R2806">
        <f t="shared" si="674"/>
        <v>0</v>
      </c>
      <c r="S2806">
        <f>IF(J2806="Online Travel Agency",VLOOKUP(F2806,room_rates!$A$2:$G$8,3,FALSE)*15%,0)</f>
        <v>0</v>
      </c>
      <c r="T2806">
        <f t="shared" si="675"/>
        <v>0</v>
      </c>
      <c r="U2806">
        <f t="shared" si="676"/>
        <v>3937.5</v>
      </c>
      <c r="V2806">
        <f t="shared" si="677"/>
        <v>7</v>
      </c>
    </row>
    <row r="2807" spans="1:22" ht="14.25" customHeight="1" x14ac:dyDescent="0.35">
      <c r="A2807" s="1">
        <v>1003783</v>
      </c>
      <c r="B2807" s="3">
        <v>45827</v>
      </c>
      <c r="C2807" s="3">
        <v>45827</v>
      </c>
      <c r="D2807" s="3">
        <v>45834</v>
      </c>
      <c r="E2807" s="1" t="s">
        <v>18</v>
      </c>
      <c r="F2807" s="1">
        <v>1</v>
      </c>
      <c r="G2807" s="1" t="s">
        <v>25</v>
      </c>
      <c r="H2807" s="1">
        <v>0</v>
      </c>
      <c r="I2807" s="1">
        <f t="shared" si="671"/>
        <v>0</v>
      </c>
      <c r="J2807" s="1" t="s">
        <v>20</v>
      </c>
      <c r="K2807" s="1">
        <v>1</v>
      </c>
      <c r="L2807" s="1" t="s">
        <v>19</v>
      </c>
      <c r="M2807" s="1" t="b">
        <v>0</v>
      </c>
      <c r="N2807" s="2" t="s">
        <v>17</v>
      </c>
      <c r="O2807">
        <f t="shared" si="672"/>
        <v>0</v>
      </c>
      <c r="P2807">
        <f t="shared" si="673"/>
        <v>7</v>
      </c>
      <c r="Q2807">
        <f>IF(G2807="B",VLOOKUP(F2807,room_rates!$A$2:$G$8,3,FALSE),IF(G2807="P",VLOOKUP(F2807,room_rates!$A$2:$G$8,6,FALSE),IF(G2807="M",VLOOKUP(F2807,room_rates!$A$2:$G$8,7,FALSE),"")))</f>
        <v>150</v>
      </c>
      <c r="R2807">
        <f t="shared" si="674"/>
        <v>0</v>
      </c>
      <c r="S2807">
        <f>IF(J2807="Online Travel Agency",VLOOKUP(F2807,room_rates!$A$2:$G$8,3,FALSE)*15%,0)</f>
        <v>0</v>
      </c>
      <c r="T2807">
        <f t="shared" si="675"/>
        <v>0</v>
      </c>
      <c r="U2807">
        <f t="shared" si="676"/>
        <v>1050</v>
      </c>
      <c r="V2807">
        <f t="shared" si="677"/>
        <v>7</v>
      </c>
    </row>
    <row r="2808" spans="1:22" ht="14.25" customHeight="1" x14ac:dyDescent="0.35">
      <c r="A2808" s="1">
        <v>1003821</v>
      </c>
      <c r="B2808" s="3">
        <v>45822</v>
      </c>
      <c r="C2808" s="3">
        <v>45827</v>
      </c>
      <c r="D2808" s="3">
        <v>45831</v>
      </c>
      <c r="E2808" s="1" t="s">
        <v>18</v>
      </c>
      <c r="F2808" s="1">
        <v>1</v>
      </c>
      <c r="G2808" s="1" t="s">
        <v>25</v>
      </c>
      <c r="H2808" s="1">
        <v>0</v>
      </c>
      <c r="I2808" s="1">
        <f t="shared" si="671"/>
        <v>0</v>
      </c>
      <c r="J2808" s="1" t="s">
        <v>24</v>
      </c>
      <c r="K2808" s="1">
        <v>2</v>
      </c>
      <c r="L2808" s="1" t="s">
        <v>19</v>
      </c>
      <c r="M2808" s="1" t="b">
        <v>0</v>
      </c>
      <c r="N2808" s="2" t="s">
        <v>17</v>
      </c>
      <c r="O2808">
        <f t="shared" si="672"/>
        <v>5</v>
      </c>
      <c r="P2808">
        <f t="shared" si="673"/>
        <v>4</v>
      </c>
      <c r="Q2808">
        <f>IF(G2808="B",VLOOKUP(F2808,room_rates!$A$2:$G$8,3,FALSE),IF(G2808="P",VLOOKUP(F2808,room_rates!$A$2:$G$8,6,FALSE),IF(G2808="M",VLOOKUP(F2808,room_rates!$A$2:$G$8,7,FALSE),"")))</f>
        <v>150</v>
      </c>
      <c r="R2808">
        <f t="shared" si="674"/>
        <v>0</v>
      </c>
      <c r="S2808">
        <f>IF(J2808="Online Travel Agency",VLOOKUP(F2808,room_rates!$A$2:$G$8,3,FALSE)*15%,0)</f>
        <v>18</v>
      </c>
      <c r="T2808">
        <f t="shared" si="675"/>
        <v>0</v>
      </c>
      <c r="U2808">
        <f t="shared" si="676"/>
        <v>1056</v>
      </c>
      <c r="V2808">
        <f t="shared" si="677"/>
        <v>8</v>
      </c>
    </row>
    <row r="2809" spans="1:22" ht="14.25" customHeight="1" x14ac:dyDescent="0.35">
      <c r="A2809" s="1">
        <v>1003846</v>
      </c>
      <c r="B2809" s="3">
        <v>45783</v>
      </c>
      <c r="C2809" s="3">
        <v>45827</v>
      </c>
      <c r="D2809" s="3">
        <v>45832</v>
      </c>
      <c r="E2809" s="1" t="s">
        <v>18</v>
      </c>
      <c r="F2809" s="1">
        <v>1</v>
      </c>
      <c r="G2809" s="1" t="s">
        <v>25</v>
      </c>
      <c r="H2809" s="1">
        <v>0</v>
      </c>
      <c r="I2809" s="1">
        <f t="shared" si="671"/>
        <v>0</v>
      </c>
      <c r="J2809" s="1" t="s">
        <v>15</v>
      </c>
      <c r="K2809" s="1">
        <v>1</v>
      </c>
      <c r="L2809" s="1" t="s">
        <v>16</v>
      </c>
      <c r="M2809" s="1" t="b">
        <v>0</v>
      </c>
      <c r="N2809" s="2" t="s">
        <v>17</v>
      </c>
      <c r="O2809">
        <f t="shared" si="672"/>
        <v>44</v>
      </c>
      <c r="P2809">
        <f t="shared" si="673"/>
        <v>5</v>
      </c>
      <c r="Q2809">
        <f>IF(G2809="B",VLOOKUP(F2809,room_rates!$A$2:$G$8,3,FALSE),IF(G2809="P",VLOOKUP(F2809,room_rates!$A$2:$G$8,6,FALSE),IF(G2809="M",VLOOKUP(F2809,room_rates!$A$2:$G$8,7,FALSE),"")))</f>
        <v>150</v>
      </c>
      <c r="R2809">
        <f t="shared" si="674"/>
        <v>0</v>
      </c>
      <c r="S2809">
        <f>IF(J2809="Online Travel Agency",VLOOKUP(F2809,room_rates!$A$2:$G$8,3,FALSE)*15%,0)</f>
        <v>0</v>
      </c>
      <c r="T2809">
        <f t="shared" si="675"/>
        <v>0</v>
      </c>
      <c r="U2809">
        <f t="shared" si="676"/>
        <v>750</v>
      </c>
      <c r="V2809">
        <f t="shared" si="677"/>
        <v>5</v>
      </c>
    </row>
    <row r="2810" spans="1:22" ht="14.25" customHeight="1" x14ac:dyDescent="0.35">
      <c r="A2810" s="1">
        <v>1003852</v>
      </c>
      <c r="B2810" s="3">
        <v>45791</v>
      </c>
      <c r="C2810" s="3">
        <v>45827</v>
      </c>
      <c r="D2810" s="3">
        <v>45833</v>
      </c>
      <c r="E2810" s="1" t="s">
        <v>18</v>
      </c>
      <c r="F2810" s="1">
        <v>1</v>
      </c>
      <c r="G2810" s="1" t="s">
        <v>25</v>
      </c>
      <c r="H2810" s="1">
        <v>0</v>
      </c>
      <c r="I2810" s="1">
        <f t="shared" si="671"/>
        <v>0</v>
      </c>
      <c r="J2810" s="1" t="s">
        <v>15</v>
      </c>
      <c r="K2810" s="1">
        <v>1</v>
      </c>
      <c r="L2810" s="1" t="s">
        <v>19</v>
      </c>
      <c r="M2810" s="1" t="b">
        <v>0</v>
      </c>
      <c r="N2810" s="2" t="s">
        <v>17</v>
      </c>
      <c r="O2810">
        <f t="shared" si="672"/>
        <v>36</v>
      </c>
      <c r="P2810">
        <f t="shared" si="673"/>
        <v>6</v>
      </c>
      <c r="Q2810">
        <f>IF(G2810="B",VLOOKUP(F2810,room_rates!$A$2:$G$8,3,FALSE),IF(G2810="P",VLOOKUP(F2810,room_rates!$A$2:$G$8,6,FALSE),IF(G2810="M",VLOOKUP(F2810,room_rates!$A$2:$G$8,7,FALSE),"")))</f>
        <v>150</v>
      </c>
      <c r="R2810">
        <f t="shared" si="674"/>
        <v>0</v>
      </c>
      <c r="S2810">
        <f>IF(J2810="Online Travel Agency",VLOOKUP(F2810,room_rates!$A$2:$G$8,3,FALSE)*15%,0)</f>
        <v>0</v>
      </c>
      <c r="T2810">
        <f t="shared" si="675"/>
        <v>0</v>
      </c>
      <c r="U2810">
        <f t="shared" si="676"/>
        <v>900</v>
      </c>
      <c r="V2810">
        <f t="shared" si="677"/>
        <v>6</v>
      </c>
    </row>
    <row r="2811" spans="1:22" ht="14.25" customHeight="1" x14ac:dyDescent="0.35">
      <c r="A2811" s="1">
        <v>1004052</v>
      </c>
      <c r="B2811" s="3">
        <v>45807</v>
      </c>
      <c r="C2811" s="3">
        <v>45827</v>
      </c>
      <c r="D2811" s="3">
        <v>45830</v>
      </c>
      <c r="E2811" s="1" t="s">
        <v>18</v>
      </c>
      <c r="F2811" s="1">
        <v>1</v>
      </c>
      <c r="G2811" s="1" t="s">
        <v>25</v>
      </c>
      <c r="H2811" s="1">
        <v>0</v>
      </c>
      <c r="I2811" s="1">
        <f t="shared" si="671"/>
        <v>0</v>
      </c>
      <c r="J2811" s="1" t="s">
        <v>24</v>
      </c>
      <c r="K2811" s="1">
        <v>1</v>
      </c>
      <c r="L2811" s="1" t="s">
        <v>19</v>
      </c>
      <c r="M2811" s="1" t="b">
        <v>0</v>
      </c>
      <c r="N2811" s="2" t="s">
        <v>17</v>
      </c>
      <c r="O2811">
        <f t="shared" si="672"/>
        <v>20</v>
      </c>
      <c r="P2811">
        <f t="shared" si="673"/>
        <v>3</v>
      </c>
      <c r="Q2811">
        <f>IF(G2811="B",VLOOKUP(F2811,room_rates!$A$2:$G$8,3,FALSE),IF(G2811="P",VLOOKUP(F2811,room_rates!$A$2:$G$8,6,FALSE),IF(G2811="M",VLOOKUP(F2811,room_rates!$A$2:$G$8,7,FALSE),"")))</f>
        <v>150</v>
      </c>
      <c r="R2811">
        <f t="shared" si="674"/>
        <v>0</v>
      </c>
      <c r="S2811">
        <f>IF(J2811="Online Travel Agency",VLOOKUP(F2811,room_rates!$A$2:$G$8,3,FALSE)*15%,0)</f>
        <v>18</v>
      </c>
      <c r="T2811">
        <f t="shared" si="675"/>
        <v>0</v>
      </c>
      <c r="U2811">
        <f t="shared" si="676"/>
        <v>396</v>
      </c>
      <c r="V2811">
        <f t="shared" si="677"/>
        <v>3</v>
      </c>
    </row>
    <row r="2812" spans="1:22" ht="14.25" customHeight="1" x14ac:dyDescent="0.35">
      <c r="A2812" s="1">
        <v>1004085</v>
      </c>
      <c r="B2812" s="3">
        <v>45821</v>
      </c>
      <c r="C2812" s="3">
        <v>45827</v>
      </c>
      <c r="D2812" s="3">
        <v>45833</v>
      </c>
      <c r="E2812" s="1" t="s">
        <v>18</v>
      </c>
      <c r="F2812" s="1">
        <v>1</v>
      </c>
      <c r="G2812" s="1" t="s">
        <v>25</v>
      </c>
      <c r="H2812" s="1">
        <v>0</v>
      </c>
      <c r="I2812" s="1">
        <f t="shared" si="671"/>
        <v>0</v>
      </c>
      <c r="J2812" s="1" t="s">
        <v>24</v>
      </c>
      <c r="K2812" s="1">
        <v>3</v>
      </c>
      <c r="L2812" s="1" t="s">
        <v>19</v>
      </c>
      <c r="M2812" s="1" t="b">
        <v>1</v>
      </c>
      <c r="N2812" s="2" t="s">
        <v>17</v>
      </c>
      <c r="O2812">
        <f t="shared" si="672"/>
        <v>6</v>
      </c>
      <c r="P2812">
        <f t="shared" si="673"/>
        <v>6</v>
      </c>
      <c r="Q2812">
        <f>IF(G2812="B",VLOOKUP(F2812,room_rates!$A$2:$G$8,3,FALSE),IF(G2812="P",VLOOKUP(F2812,room_rates!$A$2:$G$8,6,FALSE),IF(G2812="M",VLOOKUP(F2812,room_rates!$A$2:$G$8,7,FALSE),"")))</f>
        <v>150</v>
      </c>
      <c r="R2812">
        <f t="shared" si="674"/>
        <v>0</v>
      </c>
      <c r="S2812">
        <f>IF(J2812="Online Travel Agency",VLOOKUP(F2812,room_rates!$A$2:$G$8,3,FALSE)*15%,0)</f>
        <v>18</v>
      </c>
      <c r="T2812">
        <f t="shared" si="675"/>
        <v>1.5</v>
      </c>
      <c r="U2812">
        <f t="shared" si="676"/>
        <v>2349</v>
      </c>
      <c r="V2812">
        <f t="shared" si="677"/>
        <v>18</v>
      </c>
    </row>
    <row r="2813" spans="1:22" ht="14.25" customHeight="1" x14ac:dyDescent="0.35">
      <c r="A2813" s="1">
        <v>1004235</v>
      </c>
      <c r="B2813" s="3">
        <v>45813</v>
      </c>
      <c r="C2813" s="3">
        <v>45827</v>
      </c>
      <c r="D2813" s="3">
        <v>45829</v>
      </c>
      <c r="E2813" s="1" t="s">
        <v>21</v>
      </c>
      <c r="F2813" s="1">
        <v>3</v>
      </c>
      <c r="G2813" s="1" t="s">
        <v>25</v>
      </c>
      <c r="H2813" s="1">
        <v>0</v>
      </c>
      <c r="I2813" s="1">
        <f t="shared" si="671"/>
        <v>0</v>
      </c>
      <c r="J2813" s="1" t="s">
        <v>24</v>
      </c>
      <c r="K2813" s="1">
        <v>3</v>
      </c>
      <c r="L2813" s="1" t="s">
        <v>16</v>
      </c>
      <c r="M2813" s="1" t="b">
        <v>0</v>
      </c>
      <c r="N2813" s="2" t="s">
        <v>17</v>
      </c>
      <c r="O2813">
        <f t="shared" si="672"/>
        <v>14</v>
      </c>
      <c r="P2813">
        <f t="shared" si="673"/>
        <v>2</v>
      </c>
      <c r="Q2813">
        <f>IF(G2813="B",VLOOKUP(F2813,room_rates!$A$2:$G$8,3,FALSE),IF(G2813="P",VLOOKUP(F2813,room_rates!$A$2:$G$8,6,FALSE),IF(G2813="M",VLOOKUP(F2813,room_rates!$A$2:$G$8,7,FALSE),"")))</f>
        <v>275</v>
      </c>
      <c r="R2813">
        <f t="shared" si="674"/>
        <v>0</v>
      </c>
      <c r="S2813">
        <f>IF(J2813="Online Travel Agency",VLOOKUP(F2813,room_rates!$A$2:$G$8,3,FALSE)*15%,0)</f>
        <v>33</v>
      </c>
      <c r="T2813">
        <f t="shared" si="675"/>
        <v>0</v>
      </c>
      <c r="U2813">
        <f t="shared" si="676"/>
        <v>1452</v>
      </c>
      <c r="V2813">
        <f t="shared" si="677"/>
        <v>6</v>
      </c>
    </row>
    <row r="2814" spans="1:22" ht="14.25" customHeight="1" x14ac:dyDescent="0.35">
      <c r="A2814" s="1">
        <v>1004249</v>
      </c>
      <c r="B2814" s="3">
        <v>45827</v>
      </c>
      <c r="C2814" s="3">
        <v>45827</v>
      </c>
      <c r="D2814" s="3">
        <v>45833</v>
      </c>
      <c r="E2814" s="1" t="s">
        <v>18</v>
      </c>
      <c r="F2814" s="1">
        <v>1</v>
      </c>
      <c r="G2814" s="1" t="s">
        <v>25</v>
      </c>
      <c r="H2814" s="1">
        <v>0</v>
      </c>
      <c r="I2814" s="1">
        <f t="shared" si="671"/>
        <v>0</v>
      </c>
      <c r="J2814" s="1" t="s">
        <v>20</v>
      </c>
      <c r="K2814" s="1">
        <v>1</v>
      </c>
      <c r="L2814" s="1" t="s">
        <v>16</v>
      </c>
      <c r="M2814" s="1" t="b">
        <v>0</v>
      </c>
      <c r="N2814" s="2" t="s">
        <v>17</v>
      </c>
      <c r="O2814">
        <f t="shared" si="672"/>
        <v>0</v>
      </c>
      <c r="P2814">
        <f t="shared" si="673"/>
        <v>6</v>
      </c>
      <c r="Q2814">
        <f>IF(G2814="B",VLOOKUP(F2814,room_rates!$A$2:$G$8,3,FALSE),IF(G2814="P",VLOOKUP(F2814,room_rates!$A$2:$G$8,6,FALSE),IF(G2814="M",VLOOKUP(F2814,room_rates!$A$2:$G$8,7,FALSE),"")))</f>
        <v>150</v>
      </c>
      <c r="R2814">
        <f t="shared" si="674"/>
        <v>0</v>
      </c>
      <c r="S2814">
        <f>IF(J2814="Online Travel Agency",VLOOKUP(F2814,room_rates!$A$2:$G$8,3,FALSE)*15%,0)</f>
        <v>0</v>
      </c>
      <c r="T2814">
        <f t="shared" si="675"/>
        <v>0</v>
      </c>
      <c r="U2814">
        <f t="shared" si="676"/>
        <v>900</v>
      </c>
      <c r="V2814">
        <f t="shared" si="677"/>
        <v>6</v>
      </c>
    </row>
    <row r="2815" spans="1:22" ht="14.25" customHeight="1" x14ac:dyDescent="0.35">
      <c r="A2815" s="1">
        <v>1004270</v>
      </c>
      <c r="B2815" s="3">
        <v>45817</v>
      </c>
      <c r="C2815" s="3">
        <v>45827</v>
      </c>
      <c r="D2815" s="3">
        <v>45831</v>
      </c>
      <c r="E2815" s="1" t="s">
        <v>21</v>
      </c>
      <c r="F2815" s="1">
        <v>5</v>
      </c>
      <c r="G2815" s="1" t="s">
        <v>25</v>
      </c>
      <c r="H2815" s="1">
        <v>0</v>
      </c>
      <c r="I2815" s="1">
        <f t="shared" si="671"/>
        <v>0</v>
      </c>
      <c r="J2815" s="1" t="s">
        <v>24</v>
      </c>
      <c r="K2815" s="1">
        <v>1</v>
      </c>
      <c r="L2815" s="1" t="s">
        <v>19</v>
      </c>
      <c r="M2815" s="1" t="b">
        <v>0</v>
      </c>
      <c r="N2815" s="2" t="s">
        <v>17</v>
      </c>
      <c r="O2815">
        <f t="shared" si="672"/>
        <v>10</v>
      </c>
      <c r="P2815">
        <f t="shared" si="673"/>
        <v>4</v>
      </c>
      <c r="Q2815">
        <f>IF(G2815="B",VLOOKUP(F2815,room_rates!$A$2:$G$8,3,FALSE),IF(G2815="P",VLOOKUP(F2815,room_rates!$A$2:$G$8,6,FALSE),IF(G2815="M",VLOOKUP(F2815,room_rates!$A$2:$G$8,7,FALSE),"")))</f>
        <v>300</v>
      </c>
      <c r="R2815">
        <f t="shared" si="674"/>
        <v>0</v>
      </c>
      <c r="S2815">
        <f>IF(J2815="Online Travel Agency",VLOOKUP(F2815,room_rates!$A$2:$G$8,3,FALSE)*15%,0)</f>
        <v>36</v>
      </c>
      <c r="T2815">
        <f t="shared" si="675"/>
        <v>0</v>
      </c>
      <c r="U2815">
        <f t="shared" si="676"/>
        <v>1056</v>
      </c>
      <c r="V2815">
        <f t="shared" si="677"/>
        <v>4</v>
      </c>
    </row>
    <row r="2816" spans="1:22" ht="14.25" customHeight="1" x14ac:dyDescent="0.35">
      <c r="A2816" s="1">
        <v>1004314</v>
      </c>
      <c r="B2816" s="3">
        <v>45815</v>
      </c>
      <c r="C2816" s="3">
        <v>45827</v>
      </c>
      <c r="D2816" s="3">
        <v>45832</v>
      </c>
      <c r="E2816" s="1" t="s">
        <v>18</v>
      </c>
      <c r="F2816" s="1">
        <v>1</v>
      </c>
      <c r="G2816" s="1" t="s">
        <v>25</v>
      </c>
      <c r="H2816" s="1">
        <v>0</v>
      </c>
      <c r="I2816" s="1">
        <f t="shared" si="671"/>
        <v>0</v>
      </c>
      <c r="J2816" s="1" t="s">
        <v>15</v>
      </c>
      <c r="K2816" s="1">
        <v>1</v>
      </c>
      <c r="L2816" s="1" t="s">
        <v>19</v>
      </c>
      <c r="M2816" s="1" t="b">
        <v>0</v>
      </c>
      <c r="N2816" s="2" t="s">
        <v>17</v>
      </c>
      <c r="O2816">
        <f t="shared" si="672"/>
        <v>12</v>
      </c>
      <c r="P2816">
        <f t="shared" si="673"/>
        <v>5</v>
      </c>
      <c r="Q2816">
        <f>IF(G2816="B",VLOOKUP(F2816,room_rates!$A$2:$G$8,3,FALSE),IF(G2816="P",VLOOKUP(F2816,room_rates!$A$2:$G$8,6,FALSE),IF(G2816="M",VLOOKUP(F2816,room_rates!$A$2:$G$8,7,FALSE),"")))</f>
        <v>150</v>
      </c>
      <c r="R2816">
        <f t="shared" si="674"/>
        <v>0</v>
      </c>
      <c r="S2816">
        <f>IF(J2816="Online Travel Agency",VLOOKUP(F2816,room_rates!$A$2:$G$8,3,FALSE)*15%,0)</f>
        <v>0</v>
      </c>
      <c r="T2816">
        <f t="shared" si="675"/>
        <v>0</v>
      </c>
      <c r="U2816">
        <f t="shared" si="676"/>
        <v>750</v>
      </c>
      <c r="V2816">
        <f t="shared" si="677"/>
        <v>5</v>
      </c>
    </row>
    <row r="2817" spans="1:22" ht="14.25" customHeight="1" x14ac:dyDescent="0.35">
      <c r="A2817" s="1">
        <v>1004346</v>
      </c>
      <c r="B2817" s="3">
        <v>45827</v>
      </c>
      <c r="C2817" s="3">
        <v>45827</v>
      </c>
      <c r="D2817" s="3">
        <v>45833</v>
      </c>
      <c r="E2817" s="1" t="s">
        <v>21</v>
      </c>
      <c r="F2817" s="1">
        <v>4</v>
      </c>
      <c r="G2817" s="1" t="s">
        <v>25</v>
      </c>
      <c r="H2817" s="1">
        <v>0</v>
      </c>
      <c r="I2817" s="1">
        <f t="shared" si="671"/>
        <v>0</v>
      </c>
      <c r="J2817" s="1" t="s">
        <v>20</v>
      </c>
      <c r="K2817" s="1">
        <v>3</v>
      </c>
      <c r="L2817" s="1" t="s">
        <v>16</v>
      </c>
      <c r="M2817" s="1" t="b">
        <v>0</v>
      </c>
      <c r="N2817" s="2" t="s">
        <v>17</v>
      </c>
      <c r="O2817">
        <f t="shared" si="672"/>
        <v>0</v>
      </c>
      <c r="P2817">
        <f t="shared" si="673"/>
        <v>6</v>
      </c>
      <c r="Q2817">
        <f>IF(G2817="B",VLOOKUP(F2817,room_rates!$A$2:$G$8,3,FALSE),IF(G2817="P",VLOOKUP(F2817,room_rates!$A$2:$G$8,6,FALSE),IF(G2817="M",VLOOKUP(F2817,room_rates!$A$2:$G$8,7,FALSE),"")))</f>
        <v>287.5</v>
      </c>
      <c r="R2817">
        <f t="shared" si="674"/>
        <v>0</v>
      </c>
      <c r="S2817">
        <f>IF(J2817="Online Travel Agency",VLOOKUP(F2817,room_rates!$A$2:$G$8,3,FALSE)*15%,0)</f>
        <v>0</v>
      </c>
      <c r="T2817">
        <f t="shared" si="675"/>
        <v>0</v>
      </c>
      <c r="U2817">
        <f t="shared" si="676"/>
        <v>5175</v>
      </c>
      <c r="V2817">
        <f t="shared" si="677"/>
        <v>18</v>
      </c>
    </row>
    <row r="2818" spans="1:22" ht="14.25" customHeight="1" x14ac:dyDescent="0.35">
      <c r="A2818" s="1">
        <v>1004399</v>
      </c>
      <c r="B2818" s="3">
        <v>45820</v>
      </c>
      <c r="C2818" s="3">
        <v>45827</v>
      </c>
      <c r="D2818" s="3">
        <v>45828</v>
      </c>
      <c r="E2818" s="1" t="s">
        <v>18</v>
      </c>
      <c r="F2818" s="1">
        <v>1</v>
      </c>
      <c r="G2818" s="1" t="s">
        <v>25</v>
      </c>
      <c r="H2818" s="1">
        <v>0</v>
      </c>
      <c r="I2818" s="1">
        <f t="shared" si="671"/>
        <v>0</v>
      </c>
      <c r="J2818" s="1" t="s">
        <v>15</v>
      </c>
      <c r="K2818" s="1">
        <v>3</v>
      </c>
      <c r="L2818" s="1" t="s">
        <v>16</v>
      </c>
      <c r="M2818" s="1" t="b">
        <v>0</v>
      </c>
      <c r="N2818" s="2" t="s">
        <v>17</v>
      </c>
      <c r="O2818">
        <f t="shared" si="672"/>
        <v>7</v>
      </c>
      <c r="P2818">
        <f t="shared" si="673"/>
        <v>1</v>
      </c>
      <c r="Q2818">
        <f>IF(G2818="B",VLOOKUP(F2818,room_rates!$A$2:$G$8,3,FALSE),IF(G2818="P",VLOOKUP(F2818,room_rates!$A$2:$G$8,6,FALSE),IF(G2818="M",VLOOKUP(F2818,room_rates!$A$2:$G$8,7,FALSE),"")))</f>
        <v>150</v>
      </c>
      <c r="R2818">
        <f t="shared" si="674"/>
        <v>0</v>
      </c>
      <c r="S2818">
        <f>IF(J2818="Online Travel Agency",VLOOKUP(F2818,room_rates!$A$2:$G$8,3,FALSE)*15%,0)</f>
        <v>0</v>
      </c>
      <c r="T2818">
        <f t="shared" si="675"/>
        <v>0</v>
      </c>
      <c r="U2818">
        <f t="shared" si="676"/>
        <v>450</v>
      </c>
      <c r="V2818">
        <f t="shared" si="677"/>
        <v>3</v>
      </c>
    </row>
    <row r="2819" spans="1:22" ht="14.25" customHeight="1" x14ac:dyDescent="0.35">
      <c r="A2819" s="1">
        <v>1004405</v>
      </c>
      <c r="B2819" s="3">
        <v>45827</v>
      </c>
      <c r="C2819" s="3">
        <v>45827</v>
      </c>
      <c r="D2819" s="3">
        <v>45828</v>
      </c>
      <c r="E2819" s="1" t="s">
        <v>18</v>
      </c>
      <c r="F2819" s="1">
        <v>1</v>
      </c>
      <c r="G2819" s="1" t="s">
        <v>25</v>
      </c>
      <c r="H2819" s="1">
        <v>0</v>
      </c>
      <c r="I2819" s="1">
        <f t="shared" si="671"/>
        <v>0</v>
      </c>
      <c r="J2819" s="1" t="s">
        <v>20</v>
      </c>
      <c r="K2819" s="1">
        <v>1</v>
      </c>
      <c r="L2819" s="1" t="s">
        <v>16</v>
      </c>
      <c r="M2819" s="1" t="b">
        <v>0</v>
      </c>
      <c r="N2819" s="2" t="s">
        <v>17</v>
      </c>
      <c r="O2819">
        <f t="shared" si="672"/>
        <v>0</v>
      </c>
      <c r="P2819">
        <f t="shared" si="673"/>
        <v>1</v>
      </c>
      <c r="Q2819">
        <f>IF(G2819="B",VLOOKUP(F2819,room_rates!$A$2:$G$8,3,FALSE),IF(G2819="P",VLOOKUP(F2819,room_rates!$A$2:$G$8,6,FALSE),IF(G2819="M",VLOOKUP(F2819,room_rates!$A$2:$G$8,7,FALSE),"")))</f>
        <v>150</v>
      </c>
      <c r="R2819">
        <f t="shared" si="674"/>
        <v>0</v>
      </c>
      <c r="S2819">
        <f>IF(J2819="Online Travel Agency",VLOOKUP(F2819,room_rates!$A$2:$G$8,3,FALSE)*15%,0)</f>
        <v>0</v>
      </c>
      <c r="T2819">
        <f t="shared" si="675"/>
        <v>0</v>
      </c>
      <c r="U2819">
        <f t="shared" si="676"/>
        <v>150</v>
      </c>
      <c r="V2819">
        <f t="shared" si="677"/>
        <v>1</v>
      </c>
    </row>
    <row r="2820" spans="1:22" ht="14.25" customHeight="1" x14ac:dyDescent="0.35">
      <c r="A2820" s="1">
        <v>1004426</v>
      </c>
      <c r="B2820" s="3">
        <v>45809</v>
      </c>
      <c r="C2820" s="3">
        <v>45827</v>
      </c>
      <c r="D2820" s="3">
        <v>45829</v>
      </c>
      <c r="E2820" s="1" t="s">
        <v>21</v>
      </c>
      <c r="F2820" s="1">
        <v>3</v>
      </c>
      <c r="G2820" s="1" t="s">
        <v>25</v>
      </c>
      <c r="H2820" s="1">
        <v>0</v>
      </c>
      <c r="I2820" s="1">
        <f t="shared" si="671"/>
        <v>0</v>
      </c>
      <c r="J2820" s="1" t="s">
        <v>15</v>
      </c>
      <c r="K2820" s="1">
        <v>1</v>
      </c>
      <c r="L2820" s="1" t="s">
        <v>19</v>
      </c>
      <c r="M2820" s="1" t="b">
        <v>1</v>
      </c>
      <c r="N2820" s="2" t="s">
        <v>17</v>
      </c>
      <c r="O2820">
        <f t="shared" si="672"/>
        <v>18</v>
      </c>
      <c r="P2820">
        <f t="shared" si="673"/>
        <v>2</v>
      </c>
      <c r="Q2820">
        <f>IF(G2820="B",VLOOKUP(F2820,room_rates!$A$2:$G$8,3,FALSE),IF(G2820="P",VLOOKUP(F2820,room_rates!$A$2:$G$8,6,FALSE),IF(G2820="M",VLOOKUP(F2820,room_rates!$A$2:$G$8,7,FALSE),"")))</f>
        <v>275</v>
      </c>
      <c r="R2820">
        <f t="shared" si="674"/>
        <v>0</v>
      </c>
      <c r="S2820">
        <f>IF(J2820="Online Travel Agency",VLOOKUP(F2820,room_rates!$A$2:$G$8,3,FALSE)*15%,0)</f>
        <v>0</v>
      </c>
      <c r="T2820">
        <f t="shared" si="675"/>
        <v>2.75</v>
      </c>
      <c r="U2820">
        <f t="shared" si="676"/>
        <v>544.5</v>
      </c>
      <c r="V2820">
        <f t="shared" si="677"/>
        <v>2</v>
      </c>
    </row>
    <row r="2821" spans="1:22" ht="14.25" customHeight="1" x14ac:dyDescent="0.35">
      <c r="A2821" s="1">
        <v>1004499</v>
      </c>
      <c r="B2821" s="3">
        <v>45827</v>
      </c>
      <c r="C2821" s="3">
        <v>45827</v>
      </c>
      <c r="D2821" s="3">
        <v>45832</v>
      </c>
      <c r="E2821" s="1" t="s">
        <v>21</v>
      </c>
      <c r="F2821" s="1">
        <v>3</v>
      </c>
      <c r="G2821" s="1" t="s">
        <v>25</v>
      </c>
      <c r="H2821" s="1">
        <v>0</v>
      </c>
      <c r="I2821" s="1">
        <f t="shared" si="671"/>
        <v>0</v>
      </c>
      <c r="J2821" s="1" t="s">
        <v>20</v>
      </c>
      <c r="K2821" s="1">
        <v>2</v>
      </c>
      <c r="L2821" s="1" t="s">
        <v>19</v>
      </c>
      <c r="M2821" s="1" t="b">
        <v>1</v>
      </c>
      <c r="N2821" s="2" t="s">
        <v>17</v>
      </c>
      <c r="O2821">
        <f t="shared" si="672"/>
        <v>0</v>
      </c>
      <c r="P2821">
        <f t="shared" si="673"/>
        <v>5</v>
      </c>
      <c r="Q2821">
        <f>IF(G2821="B",VLOOKUP(F2821,room_rates!$A$2:$G$8,3,FALSE),IF(G2821="P",VLOOKUP(F2821,room_rates!$A$2:$G$8,6,FALSE),IF(G2821="M",VLOOKUP(F2821,room_rates!$A$2:$G$8,7,FALSE),"")))</f>
        <v>275</v>
      </c>
      <c r="R2821">
        <f t="shared" si="674"/>
        <v>0</v>
      </c>
      <c r="S2821">
        <f>IF(J2821="Online Travel Agency",VLOOKUP(F2821,room_rates!$A$2:$G$8,3,FALSE)*15%,0)</f>
        <v>0</v>
      </c>
      <c r="T2821">
        <f t="shared" si="675"/>
        <v>2.75</v>
      </c>
      <c r="U2821">
        <f t="shared" si="676"/>
        <v>2722.5</v>
      </c>
      <c r="V2821">
        <f t="shared" si="677"/>
        <v>10</v>
      </c>
    </row>
    <row r="2822" spans="1:22" ht="14.25" customHeight="1" x14ac:dyDescent="0.35">
      <c r="A2822" s="1">
        <v>1004630</v>
      </c>
      <c r="B2822" s="3">
        <v>45827</v>
      </c>
      <c r="C2822" s="3">
        <v>45827</v>
      </c>
      <c r="D2822" s="3">
        <v>45832</v>
      </c>
      <c r="E2822" s="1" t="s">
        <v>18</v>
      </c>
      <c r="F2822" s="1">
        <v>1</v>
      </c>
      <c r="G2822" s="1" t="s">
        <v>25</v>
      </c>
      <c r="H2822" s="1">
        <v>0</v>
      </c>
      <c r="I2822" s="1">
        <f t="shared" si="671"/>
        <v>0</v>
      </c>
      <c r="J2822" s="1" t="s">
        <v>20</v>
      </c>
      <c r="K2822" s="1">
        <v>3</v>
      </c>
      <c r="L2822" s="1" t="s">
        <v>16</v>
      </c>
      <c r="M2822" s="1" t="b">
        <v>0</v>
      </c>
      <c r="N2822" s="2" t="s">
        <v>17</v>
      </c>
      <c r="O2822">
        <f t="shared" si="672"/>
        <v>0</v>
      </c>
      <c r="P2822">
        <f t="shared" si="673"/>
        <v>5</v>
      </c>
      <c r="Q2822">
        <f>IF(G2822="B",VLOOKUP(F2822,room_rates!$A$2:$G$8,3,FALSE),IF(G2822="P",VLOOKUP(F2822,room_rates!$A$2:$G$8,6,FALSE),IF(G2822="M",VLOOKUP(F2822,room_rates!$A$2:$G$8,7,FALSE),"")))</f>
        <v>150</v>
      </c>
      <c r="R2822">
        <f t="shared" si="674"/>
        <v>0</v>
      </c>
      <c r="S2822">
        <f>IF(J2822="Online Travel Agency",VLOOKUP(F2822,room_rates!$A$2:$G$8,3,FALSE)*15%,0)</f>
        <v>0</v>
      </c>
      <c r="T2822">
        <f t="shared" si="675"/>
        <v>0</v>
      </c>
      <c r="U2822">
        <f t="shared" si="676"/>
        <v>2250</v>
      </c>
      <c r="V2822">
        <f t="shared" si="677"/>
        <v>15</v>
      </c>
    </row>
    <row r="2823" spans="1:22" ht="14.25" customHeight="1" x14ac:dyDescent="0.35">
      <c r="A2823" s="1">
        <v>1004632</v>
      </c>
      <c r="B2823" s="3">
        <v>45827</v>
      </c>
      <c r="C2823" s="3">
        <v>45827</v>
      </c>
      <c r="D2823" s="3">
        <v>45834</v>
      </c>
      <c r="E2823" s="1" t="s">
        <v>18</v>
      </c>
      <c r="F2823" s="1">
        <v>1</v>
      </c>
      <c r="G2823" s="1" t="s">
        <v>25</v>
      </c>
      <c r="H2823" s="1">
        <v>0</v>
      </c>
      <c r="I2823" s="1">
        <f t="shared" si="671"/>
        <v>0</v>
      </c>
      <c r="J2823" s="1" t="s">
        <v>20</v>
      </c>
      <c r="K2823" s="1">
        <v>1</v>
      </c>
      <c r="L2823" s="1" t="s">
        <v>19</v>
      </c>
      <c r="M2823" s="1" t="b">
        <v>0</v>
      </c>
      <c r="N2823" s="2" t="s">
        <v>17</v>
      </c>
      <c r="O2823">
        <f t="shared" si="672"/>
        <v>0</v>
      </c>
      <c r="P2823">
        <f t="shared" si="673"/>
        <v>7</v>
      </c>
      <c r="Q2823">
        <f>IF(G2823="B",VLOOKUP(F2823,room_rates!$A$2:$G$8,3,FALSE),IF(G2823="P",VLOOKUP(F2823,room_rates!$A$2:$G$8,6,FALSE),IF(G2823="M",VLOOKUP(F2823,room_rates!$A$2:$G$8,7,FALSE),"")))</f>
        <v>150</v>
      </c>
      <c r="R2823">
        <f t="shared" si="674"/>
        <v>0</v>
      </c>
      <c r="S2823">
        <f>IF(J2823="Online Travel Agency",VLOOKUP(F2823,room_rates!$A$2:$G$8,3,FALSE)*15%,0)</f>
        <v>0</v>
      </c>
      <c r="T2823">
        <f t="shared" si="675"/>
        <v>0</v>
      </c>
      <c r="U2823">
        <f t="shared" si="676"/>
        <v>1050</v>
      </c>
      <c r="V2823">
        <f t="shared" si="677"/>
        <v>7</v>
      </c>
    </row>
    <row r="2824" spans="1:22" ht="14.25" customHeight="1" x14ac:dyDescent="0.35">
      <c r="A2824" s="1">
        <v>1004821</v>
      </c>
      <c r="B2824" s="3">
        <v>45791</v>
      </c>
      <c r="C2824" s="3">
        <v>45827</v>
      </c>
      <c r="D2824" s="3">
        <v>45833</v>
      </c>
      <c r="E2824" s="1" t="s">
        <v>18</v>
      </c>
      <c r="F2824" s="1">
        <v>1</v>
      </c>
      <c r="G2824" s="1" t="s">
        <v>25</v>
      </c>
      <c r="H2824" s="1">
        <v>0</v>
      </c>
      <c r="I2824" s="1">
        <f t="shared" si="671"/>
        <v>0</v>
      </c>
      <c r="J2824" s="1" t="s">
        <v>15</v>
      </c>
      <c r="K2824" s="1">
        <v>1</v>
      </c>
      <c r="L2824" s="1" t="s">
        <v>19</v>
      </c>
      <c r="M2824" s="1" t="b">
        <v>1</v>
      </c>
      <c r="N2824" s="2" t="s">
        <v>17</v>
      </c>
      <c r="O2824">
        <f t="shared" si="672"/>
        <v>36</v>
      </c>
      <c r="P2824">
        <f t="shared" si="673"/>
        <v>6</v>
      </c>
      <c r="Q2824">
        <f>IF(G2824="B",VLOOKUP(F2824,room_rates!$A$2:$G$8,3,FALSE),IF(G2824="P",VLOOKUP(F2824,room_rates!$A$2:$G$8,6,FALSE),IF(G2824="M",VLOOKUP(F2824,room_rates!$A$2:$G$8,7,FALSE),"")))</f>
        <v>150</v>
      </c>
      <c r="R2824">
        <f t="shared" si="674"/>
        <v>0</v>
      </c>
      <c r="S2824">
        <f>IF(J2824="Online Travel Agency",VLOOKUP(F2824,room_rates!$A$2:$G$8,3,FALSE)*15%,0)</f>
        <v>0</v>
      </c>
      <c r="T2824">
        <f t="shared" si="675"/>
        <v>1.5</v>
      </c>
      <c r="U2824">
        <f t="shared" si="676"/>
        <v>891</v>
      </c>
      <c r="V2824">
        <f t="shared" si="677"/>
        <v>6</v>
      </c>
    </row>
    <row r="2825" spans="1:22" ht="14.25" customHeight="1" x14ac:dyDescent="0.35">
      <c r="A2825" s="1">
        <v>1004927</v>
      </c>
      <c r="B2825" s="3">
        <v>45784</v>
      </c>
      <c r="C2825" s="3">
        <v>45827</v>
      </c>
      <c r="D2825" s="3">
        <v>45829</v>
      </c>
      <c r="E2825" s="1" t="s">
        <v>18</v>
      </c>
      <c r="F2825" s="1">
        <v>2</v>
      </c>
      <c r="G2825" s="1" t="s">
        <v>25</v>
      </c>
      <c r="H2825" s="1">
        <v>0</v>
      </c>
      <c r="I2825" s="1">
        <f t="shared" si="671"/>
        <v>0</v>
      </c>
      <c r="J2825" s="1" t="s">
        <v>15</v>
      </c>
      <c r="K2825" s="1">
        <v>2</v>
      </c>
      <c r="L2825" s="1" t="s">
        <v>19</v>
      </c>
      <c r="M2825" s="1" t="b">
        <v>1</v>
      </c>
      <c r="N2825" s="2" t="s">
        <v>17</v>
      </c>
      <c r="O2825">
        <f t="shared" si="672"/>
        <v>43</v>
      </c>
      <c r="P2825">
        <f t="shared" si="673"/>
        <v>2</v>
      </c>
      <c r="Q2825">
        <f>IF(G2825="B",VLOOKUP(F2825,room_rates!$A$2:$G$8,3,FALSE),IF(G2825="P",VLOOKUP(F2825,room_rates!$A$2:$G$8,6,FALSE),IF(G2825="M",VLOOKUP(F2825,room_rates!$A$2:$G$8,7,FALSE),"")))</f>
        <v>175</v>
      </c>
      <c r="R2825">
        <f t="shared" si="674"/>
        <v>0</v>
      </c>
      <c r="S2825">
        <f>IF(J2825="Online Travel Agency",VLOOKUP(F2825,room_rates!$A$2:$G$8,3,FALSE)*15%,0)</f>
        <v>0</v>
      </c>
      <c r="T2825">
        <f t="shared" si="675"/>
        <v>1.75</v>
      </c>
      <c r="U2825">
        <f t="shared" si="676"/>
        <v>693</v>
      </c>
      <c r="V2825">
        <f t="shared" si="677"/>
        <v>4</v>
      </c>
    </row>
    <row r="2826" spans="1:22" ht="14.25" customHeight="1" x14ac:dyDescent="0.35">
      <c r="A2826" s="1">
        <v>1005151</v>
      </c>
      <c r="B2826" s="3">
        <v>45812</v>
      </c>
      <c r="C2826" s="3">
        <v>45827</v>
      </c>
      <c r="D2826" s="3">
        <v>45830</v>
      </c>
      <c r="E2826" s="1" t="s">
        <v>18</v>
      </c>
      <c r="F2826" s="1">
        <v>1</v>
      </c>
      <c r="G2826" s="1" t="s">
        <v>25</v>
      </c>
      <c r="H2826" s="1">
        <v>0</v>
      </c>
      <c r="I2826" s="1">
        <f t="shared" si="671"/>
        <v>0</v>
      </c>
      <c r="J2826" s="1" t="s">
        <v>24</v>
      </c>
      <c r="K2826" s="1">
        <v>3</v>
      </c>
      <c r="L2826" s="1" t="s">
        <v>16</v>
      </c>
      <c r="M2826" s="1" t="b">
        <v>0</v>
      </c>
      <c r="N2826" s="2" t="s">
        <v>17</v>
      </c>
      <c r="O2826">
        <f t="shared" si="672"/>
        <v>15</v>
      </c>
      <c r="P2826">
        <f t="shared" si="673"/>
        <v>3</v>
      </c>
      <c r="Q2826">
        <f>IF(G2826="B",VLOOKUP(F2826,room_rates!$A$2:$G$8,3,FALSE),IF(G2826="P",VLOOKUP(F2826,room_rates!$A$2:$G$8,6,FALSE),IF(G2826="M",VLOOKUP(F2826,room_rates!$A$2:$G$8,7,FALSE),"")))</f>
        <v>150</v>
      </c>
      <c r="R2826">
        <f t="shared" si="674"/>
        <v>0</v>
      </c>
      <c r="S2826">
        <f>IF(J2826="Online Travel Agency",VLOOKUP(F2826,room_rates!$A$2:$G$8,3,FALSE)*15%,0)</f>
        <v>18</v>
      </c>
      <c r="T2826">
        <f t="shared" si="675"/>
        <v>0</v>
      </c>
      <c r="U2826">
        <f t="shared" si="676"/>
        <v>1188</v>
      </c>
      <c r="V2826">
        <f t="shared" si="677"/>
        <v>9</v>
      </c>
    </row>
    <row r="2827" spans="1:22" ht="14.25" customHeight="1" x14ac:dyDescent="0.35">
      <c r="A2827" s="1">
        <v>1005371</v>
      </c>
      <c r="B2827" s="3">
        <v>45802</v>
      </c>
      <c r="C2827" s="3">
        <v>45827</v>
      </c>
      <c r="D2827" s="3">
        <v>45833</v>
      </c>
      <c r="E2827" s="1" t="s">
        <v>18</v>
      </c>
      <c r="F2827" s="1">
        <v>2</v>
      </c>
      <c r="G2827" s="1" t="s">
        <v>25</v>
      </c>
      <c r="H2827" s="1">
        <v>0</v>
      </c>
      <c r="I2827" s="1">
        <f t="shared" si="671"/>
        <v>0</v>
      </c>
      <c r="J2827" s="1" t="s">
        <v>15</v>
      </c>
      <c r="K2827" s="1">
        <v>1</v>
      </c>
      <c r="L2827" s="1" t="s">
        <v>16</v>
      </c>
      <c r="M2827" s="1" t="b">
        <v>0</v>
      </c>
      <c r="N2827" s="2" t="s">
        <v>17</v>
      </c>
      <c r="O2827">
        <f t="shared" si="672"/>
        <v>25</v>
      </c>
      <c r="P2827">
        <f t="shared" si="673"/>
        <v>6</v>
      </c>
      <c r="Q2827">
        <f>IF(G2827="B",VLOOKUP(F2827,room_rates!$A$2:$G$8,3,FALSE),IF(G2827="P",VLOOKUP(F2827,room_rates!$A$2:$G$8,6,FALSE),IF(G2827="M",VLOOKUP(F2827,room_rates!$A$2:$G$8,7,FALSE),"")))</f>
        <v>175</v>
      </c>
      <c r="R2827">
        <f t="shared" si="674"/>
        <v>0</v>
      </c>
      <c r="S2827">
        <f>IF(J2827="Online Travel Agency",VLOOKUP(F2827,room_rates!$A$2:$G$8,3,FALSE)*15%,0)</f>
        <v>0</v>
      </c>
      <c r="T2827">
        <f t="shared" si="675"/>
        <v>0</v>
      </c>
      <c r="U2827">
        <f t="shared" si="676"/>
        <v>1050</v>
      </c>
      <c r="V2827">
        <f t="shared" si="677"/>
        <v>6</v>
      </c>
    </row>
    <row r="2828" spans="1:22" ht="14.25" customHeight="1" x14ac:dyDescent="0.35">
      <c r="A2828" s="1">
        <v>1002450</v>
      </c>
      <c r="B2828" s="3">
        <v>45823</v>
      </c>
      <c r="C2828" s="3">
        <v>45828</v>
      </c>
      <c r="D2828" s="3">
        <v>45831</v>
      </c>
      <c r="E2828" s="1" t="s">
        <v>21</v>
      </c>
      <c r="F2828" s="1">
        <v>4</v>
      </c>
      <c r="G2828" s="1" t="s">
        <v>25</v>
      </c>
      <c r="H2828" s="1">
        <v>0</v>
      </c>
      <c r="I2828" s="1">
        <f t="shared" si="671"/>
        <v>0</v>
      </c>
      <c r="J2828" s="1" t="s">
        <v>15</v>
      </c>
      <c r="K2828" s="1">
        <v>3</v>
      </c>
      <c r="L2828" s="1" t="s">
        <v>16</v>
      </c>
      <c r="M2828" s="1" t="b">
        <v>0</v>
      </c>
      <c r="N2828" s="2" t="s">
        <v>17</v>
      </c>
      <c r="O2828">
        <f t="shared" si="672"/>
        <v>5</v>
      </c>
      <c r="P2828">
        <f t="shared" si="673"/>
        <v>3</v>
      </c>
      <c r="Q2828">
        <f>IF(G2828="B",VLOOKUP(F2828,room_rates!$A$2:$G$8,3,FALSE),IF(G2828="P",VLOOKUP(F2828,room_rates!$A$2:$G$8,6,FALSE),IF(G2828="M",VLOOKUP(F2828,room_rates!$A$2:$G$8,7,FALSE),"")))</f>
        <v>287.5</v>
      </c>
      <c r="R2828">
        <f t="shared" si="674"/>
        <v>0</v>
      </c>
      <c r="S2828">
        <f>IF(J2828="Online Travel Agency",VLOOKUP(F2828,room_rates!$A$2:$G$8,3,FALSE)*15%,0)</f>
        <v>0</v>
      </c>
      <c r="T2828">
        <f t="shared" si="675"/>
        <v>0</v>
      </c>
      <c r="U2828">
        <f t="shared" si="676"/>
        <v>2587.5</v>
      </c>
      <c r="V2828">
        <f t="shared" si="677"/>
        <v>9</v>
      </c>
    </row>
    <row r="2829" spans="1:22" ht="14.25" customHeight="1" x14ac:dyDescent="0.35">
      <c r="A2829" s="1">
        <v>1002511</v>
      </c>
      <c r="B2829" s="3">
        <v>45794</v>
      </c>
      <c r="C2829" s="3">
        <v>45828</v>
      </c>
      <c r="D2829" s="3">
        <v>45834</v>
      </c>
      <c r="E2829" s="1" t="s">
        <v>18</v>
      </c>
      <c r="F2829" s="1">
        <v>1</v>
      </c>
      <c r="G2829" s="1" t="s">
        <v>25</v>
      </c>
      <c r="H2829" s="1">
        <v>0</v>
      </c>
      <c r="I2829" s="1">
        <f t="shared" si="671"/>
        <v>0</v>
      </c>
      <c r="J2829" s="1" t="s">
        <v>15</v>
      </c>
      <c r="K2829" s="1">
        <v>2</v>
      </c>
      <c r="L2829" s="1" t="s">
        <v>16</v>
      </c>
      <c r="M2829" s="1" t="b">
        <v>1</v>
      </c>
      <c r="N2829" s="2" t="s">
        <v>17</v>
      </c>
      <c r="O2829">
        <f t="shared" si="672"/>
        <v>34</v>
      </c>
      <c r="P2829">
        <f t="shared" si="673"/>
        <v>6</v>
      </c>
      <c r="Q2829">
        <f>IF(G2829="B",VLOOKUP(F2829,room_rates!$A$2:$G$8,3,FALSE),IF(G2829="P",VLOOKUP(F2829,room_rates!$A$2:$G$8,6,FALSE),IF(G2829="M",VLOOKUP(F2829,room_rates!$A$2:$G$8,7,FALSE),"")))</f>
        <v>150</v>
      </c>
      <c r="R2829">
        <f t="shared" si="674"/>
        <v>0</v>
      </c>
      <c r="S2829">
        <f>IF(J2829="Online Travel Agency",VLOOKUP(F2829,room_rates!$A$2:$G$8,3,FALSE)*15%,0)</f>
        <v>0</v>
      </c>
      <c r="T2829">
        <f t="shared" si="675"/>
        <v>1.5</v>
      </c>
      <c r="U2829">
        <f t="shared" si="676"/>
        <v>1782</v>
      </c>
      <c r="V2829">
        <f t="shared" si="677"/>
        <v>12</v>
      </c>
    </row>
    <row r="2830" spans="1:22" ht="14.25" customHeight="1" x14ac:dyDescent="0.35">
      <c r="A2830" s="1">
        <v>1002648</v>
      </c>
      <c r="B2830" s="3">
        <v>45810</v>
      </c>
      <c r="C2830" s="3">
        <v>45828</v>
      </c>
      <c r="D2830" s="3">
        <v>45832</v>
      </c>
      <c r="E2830" s="1" t="s">
        <v>13</v>
      </c>
      <c r="F2830" s="1">
        <v>6</v>
      </c>
      <c r="G2830" s="1" t="s">
        <v>25</v>
      </c>
      <c r="H2830" s="1">
        <v>0</v>
      </c>
      <c r="I2830" s="1">
        <f t="shared" si="671"/>
        <v>0</v>
      </c>
      <c r="J2830" s="1" t="s">
        <v>15</v>
      </c>
      <c r="K2830" s="1">
        <v>1</v>
      </c>
      <c r="L2830" s="1" t="s">
        <v>19</v>
      </c>
      <c r="M2830" s="1" t="b">
        <v>1</v>
      </c>
      <c r="N2830" s="2" t="s">
        <v>17</v>
      </c>
      <c r="O2830">
        <f t="shared" si="672"/>
        <v>18</v>
      </c>
      <c r="P2830">
        <f t="shared" si="673"/>
        <v>4</v>
      </c>
      <c r="Q2830">
        <f>IF(G2830="B",VLOOKUP(F2830,room_rates!$A$2:$G$8,3,FALSE),IF(G2830="P",VLOOKUP(F2830,room_rates!$A$2:$G$8,6,FALSE),IF(G2830="M",VLOOKUP(F2830,room_rates!$A$2:$G$8,7,FALSE),"")))</f>
        <v>437.5</v>
      </c>
      <c r="R2830">
        <f t="shared" si="674"/>
        <v>0</v>
      </c>
      <c r="S2830">
        <f>IF(J2830="Online Travel Agency",VLOOKUP(F2830,room_rates!$A$2:$G$8,3,FALSE)*15%,0)</f>
        <v>0</v>
      </c>
      <c r="T2830">
        <f t="shared" si="675"/>
        <v>4.375</v>
      </c>
      <c r="U2830">
        <f t="shared" si="676"/>
        <v>1732.5</v>
      </c>
      <c r="V2830">
        <f t="shared" si="677"/>
        <v>4</v>
      </c>
    </row>
    <row r="2831" spans="1:22" ht="14.25" customHeight="1" x14ac:dyDescent="0.35">
      <c r="A2831" s="1">
        <v>1002657</v>
      </c>
      <c r="B2831" s="3">
        <v>45817</v>
      </c>
      <c r="C2831" s="3">
        <v>45828</v>
      </c>
      <c r="D2831" s="3">
        <v>45832</v>
      </c>
      <c r="E2831" s="1" t="s">
        <v>21</v>
      </c>
      <c r="F2831" s="1">
        <v>5</v>
      </c>
      <c r="G2831" s="1" t="s">
        <v>25</v>
      </c>
      <c r="H2831" s="1">
        <v>0</v>
      </c>
      <c r="I2831" s="1">
        <f t="shared" si="671"/>
        <v>0</v>
      </c>
      <c r="J2831" s="1" t="s">
        <v>24</v>
      </c>
      <c r="K2831" s="1">
        <v>1</v>
      </c>
      <c r="L2831" s="1" t="s">
        <v>16</v>
      </c>
      <c r="M2831" s="1" t="b">
        <v>0</v>
      </c>
      <c r="N2831" s="2" t="s">
        <v>17</v>
      </c>
      <c r="O2831">
        <f t="shared" si="672"/>
        <v>11</v>
      </c>
      <c r="P2831">
        <f t="shared" si="673"/>
        <v>4</v>
      </c>
      <c r="Q2831">
        <f>IF(G2831="B",VLOOKUP(F2831,room_rates!$A$2:$G$8,3,FALSE),IF(G2831="P",VLOOKUP(F2831,room_rates!$A$2:$G$8,6,FALSE),IF(G2831="M",VLOOKUP(F2831,room_rates!$A$2:$G$8,7,FALSE),"")))</f>
        <v>300</v>
      </c>
      <c r="R2831">
        <f t="shared" si="674"/>
        <v>0</v>
      </c>
      <c r="S2831">
        <f>IF(J2831="Online Travel Agency",VLOOKUP(F2831,room_rates!$A$2:$G$8,3,FALSE)*15%,0)</f>
        <v>36</v>
      </c>
      <c r="T2831">
        <f t="shared" si="675"/>
        <v>0</v>
      </c>
      <c r="U2831">
        <f t="shared" si="676"/>
        <v>1056</v>
      </c>
      <c r="V2831">
        <f t="shared" si="677"/>
        <v>4</v>
      </c>
    </row>
    <row r="2832" spans="1:22" ht="14.25" customHeight="1" x14ac:dyDescent="0.35">
      <c r="A2832" s="1">
        <v>1002699</v>
      </c>
      <c r="B2832" s="3">
        <v>45811</v>
      </c>
      <c r="C2832" s="3">
        <v>45828</v>
      </c>
      <c r="D2832" s="3">
        <v>45832</v>
      </c>
      <c r="E2832" s="1" t="s">
        <v>21</v>
      </c>
      <c r="F2832" s="1">
        <v>4</v>
      </c>
      <c r="G2832" s="1" t="s">
        <v>25</v>
      </c>
      <c r="H2832" s="1">
        <v>0</v>
      </c>
      <c r="I2832" s="1">
        <f t="shared" si="671"/>
        <v>0</v>
      </c>
      <c r="J2832" s="1" t="s">
        <v>24</v>
      </c>
      <c r="K2832" s="1">
        <v>1</v>
      </c>
      <c r="L2832" s="1" t="s">
        <v>19</v>
      </c>
      <c r="M2832" s="1" t="b">
        <v>1</v>
      </c>
      <c r="N2832" s="2" t="s">
        <v>17</v>
      </c>
      <c r="O2832">
        <f t="shared" si="672"/>
        <v>17</v>
      </c>
      <c r="P2832">
        <f t="shared" si="673"/>
        <v>4</v>
      </c>
      <c r="Q2832">
        <f>IF(G2832="B",VLOOKUP(F2832,room_rates!$A$2:$G$8,3,FALSE),IF(G2832="P",VLOOKUP(F2832,room_rates!$A$2:$G$8,6,FALSE),IF(G2832="M",VLOOKUP(F2832,room_rates!$A$2:$G$8,7,FALSE),"")))</f>
        <v>287.5</v>
      </c>
      <c r="R2832">
        <f t="shared" si="674"/>
        <v>0</v>
      </c>
      <c r="S2832">
        <f>IF(J2832="Online Travel Agency",VLOOKUP(F2832,room_rates!$A$2:$G$8,3,FALSE)*15%,0)</f>
        <v>34.5</v>
      </c>
      <c r="T2832">
        <f t="shared" si="675"/>
        <v>2.875</v>
      </c>
      <c r="U2832">
        <f t="shared" si="676"/>
        <v>1000.5</v>
      </c>
      <c r="V2832">
        <f t="shared" si="677"/>
        <v>4</v>
      </c>
    </row>
    <row r="2833" spans="1:22" ht="14.25" customHeight="1" x14ac:dyDescent="0.35">
      <c r="A2833" s="1">
        <v>1002963</v>
      </c>
      <c r="B2833" s="3">
        <v>45815</v>
      </c>
      <c r="C2833" s="3">
        <v>45828</v>
      </c>
      <c r="D2833" s="3">
        <v>45831</v>
      </c>
      <c r="E2833" s="1" t="s">
        <v>18</v>
      </c>
      <c r="F2833" s="1">
        <v>1</v>
      </c>
      <c r="G2833" s="1" t="s">
        <v>25</v>
      </c>
      <c r="H2833" s="1">
        <v>0</v>
      </c>
      <c r="I2833" s="1">
        <f t="shared" si="671"/>
        <v>0</v>
      </c>
      <c r="J2833" s="1" t="s">
        <v>15</v>
      </c>
      <c r="K2833" s="1">
        <v>2</v>
      </c>
      <c r="L2833" s="1" t="s">
        <v>19</v>
      </c>
      <c r="M2833" s="1" t="b">
        <v>0</v>
      </c>
      <c r="N2833" s="2" t="s">
        <v>17</v>
      </c>
      <c r="O2833">
        <f t="shared" si="672"/>
        <v>13</v>
      </c>
      <c r="P2833">
        <f t="shared" si="673"/>
        <v>3</v>
      </c>
      <c r="Q2833">
        <f>IF(G2833="B",VLOOKUP(F2833,room_rates!$A$2:$G$8,3,FALSE),IF(G2833="P",VLOOKUP(F2833,room_rates!$A$2:$G$8,6,FALSE),IF(G2833="M",VLOOKUP(F2833,room_rates!$A$2:$G$8,7,FALSE),"")))</f>
        <v>150</v>
      </c>
      <c r="R2833">
        <f t="shared" si="674"/>
        <v>0</v>
      </c>
      <c r="S2833">
        <f>IF(J2833="Online Travel Agency",VLOOKUP(F2833,room_rates!$A$2:$G$8,3,FALSE)*15%,0)</f>
        <v>0</v>
      </c>
      <c r="T2833">
        <f t="shared" si="675"/>
        <v>0</v>
      </c>
      <c r="U2833">
        <f t="shared" si="676"/>
        <v>900</v>
      </c>
      <c r="V2833">
        <f t="shared" si="677"/>
        <v>6</v>
      </c>
    </row>
    <row r="2834" spans="1:22" ht="14.25" customHeight="1" x14ac:dyDescent="0.35">
      <c r="A2834" s="1">
        <v>1003142</v>
      </c>
      <c r="B2834" s="3">
        <v>45794</v>
      </c>
      <c r="C2834" s="3">
        <v>45828</v>
      </c>
      <c r="D2834" s="3">
        <v>45832</v>
      </c>
      <c r="E2834" s="1" t="s">
        <v>13</v>
      </c>
      <c r="F2834" s="1">
        <v>6</v>
      </c>
      <c r="G2834" s="1" t="s">
        <v>25</v>
      </c>
      <c r="H2834" s="1">
        <v>0</v>
      </c>
      <c r="I2834" s="1">
        <f t="shared" si="671"/>
        <v>0</v>
      </c>
      <c r="J2834" s="1" t="s">
        <v>15</v>
      </c>
      <c r="K2834" s="1">
        <v>1</v>
      </c>
      <c r="L2834" s="1" t="s">
        <v>19</v>
      </c>
      <c r="M2834" s="1" t="b">
        <v>0</v>
      </c>
      <c r="N2834" s="2" t="s">
        <v>17</v>
      </c>
      <c r="O2834">
        <f t="shared" si="672"/>
        <v>34</v>
      </c>
      <c r="P2834">
        <f t="shared" si="673"/>
        <v>4</v>
      </c>
      <c r="Q2834">
        <f>IF(G2834="B",VLOOKUP(F2834,room_rates!$A$2:$G$8,3,FALSE),IF(G2834="P",VLOOKUP(F2834,room_rates!$A$2:$G$8,6,FALSE),IF(G2834="M",VLOOKUP(F2834,room_rates!$A$2:$G$8,7,FALSE),"")))</f>
        <v>437.5</v>
      </c>
      <c r="R2834">
        <f t="shared" si="674"/>
        <v>0</v>
      </c>
      <c r="S2834">
        <f>IF(J2834="Online Travel Agency",VLOOKUP(F2834,room_rates!$A$2:$G$8,3,FALSE)*15%,0)</f>
        <v>0</v>
      </c>
      <c r="T2834">
        <f t="shared" si="675"/>
        <v>0</v>
      </c>
      <c r="U2834">
        <f t="shared" si="676"/>
        <v>1750</v>
      </c>
      <c r="V2834">
        <f t="shared" si="677"/>
        <v>4</v>
      </c>
    </row>
    <row r="2835" spans="1:22" ht="14.25" customHeight="1" x14ac:dyDescent="0.35">
      <c r="A2835" s="1">
        <v>1003441</v>
      </c>
      <c r="B2835" s="3">
        <v>45828</v>
      </c>
      <c r="C2835" s="3">
        <v>45828</v>
      </c>
      <c r="D2835" s="3">
        <v>45831</v>
      </c>
      <c r="E2835" s="1" t="s">
        <v>18</v>
      </c>
      <c r="F2835" s="1">
        <v>1</v>
      </c>
      <c r="G2835" s="1" t="s">
        <v>25</v>
      </c>
      <c r="H2835" s="1">
        <v>0</v>
      </c>
      <c r="I2835" s="1">
        <f t="shared" si="671"/>
        <v>0</v>
      </c>
      <c r="J2835" s="1" t="s">
        <v>20</v>
      </c>
      <c r="K2835" s="1">
        <v>1</v>
      </c>
      <c r="L2835" s="1" t="s">
        <v>16</v>
      </c>
      <c r="M2835" s="1" t="b">
        <v>1</v>
      </c>
      <c r="N2835" s="2" t="s">
        <v>17</v>
      </c>
      <c r="O2835">
        <f t="shared" si="672"/>
        <v>0</v>
      </c>
      <c r="P2835">
        <f t="shared" si="673"/>
        <v>3</v>
      </c>
      <c r="Q2835">
        <f>IF(G2835="B",VLOOKUP(F2835,room_rates!$A$2:$G$8,3,FALSE),IF(G2835="P",VLOOKUP(F2835,room_rates!$A$2:$G$8,6,FALSE),IF(G2835="M",VLOOKUP(F2835,room_rates!$A$2:$G$8,7,FALSE),"")))</f>
        <v>150</v>
      </c>
      <c r="R2835">
        <f t="shared" si="674"/>
        <v>0</v>
      </c>
      <c r="S2835">
        <f>IF(J2835="Online Travel Agency",VLOOKUP(F2835,room_rates!$A$2:$G$8,3,FALSE)*15%,0)</f>
        <v>0</v>
      </c>
      <c r="T2835">
        <f t="shared" si="675"/>
        <v>1.5</v>
      </c>
      <c r="U2835">
        <f t="shared" si="676"/>
        <v>445.5</v>
      </c>
      <c r="V2835">
        <f t="shared" si="677"/>
        <v>3</v>
      </c>
    </row>
    <row r="2836" spans="1:22" ht="14.25" customHeight="1" x14ac:dyDescent="0.35">
      <c r="A2836" s="1">
        <v>1003506</v>
      </c>
      <c r="B2836" s="3">
        <v>45828</v>
      </c>
      <c r="C2836" s="3">
        <v>45828</v>
      </c>
      <c r="D2836" s="3">
        <v>45832</v>
      </c>
      <c r="E2836" s="1" t="s">
        <v>13</v>
      </c>
      <c r="F2836" s="1">
        <v>6</v>
      </c>
      <c r="G2836" s="1" t="s">
        <v>25</v>
      </c>
      <c r="H2836" s="1">
        <v>0</v>
      </c>
      <c r="I2836" s="1">
        <f t="shared" si="671"/>
        <v>0</v>
      </c>
      <c r="J2836" s="1" t="s">
        <v>20</v>
      </c>
      <c r="K2836" s="1">
        <v>1</v>
      </c>
      <c r="L2836" s="1" t="s">
        <v>19</v>
      </c>
      <c r="M2836" s="1" t="b">
        <v>0</v>
      </c>
      <c r="N2836" s="2" t="s">
        <v>17</v>
      </c>
      <c r="O2836">
        <f t="shared" si="672"/>
        <v>0</v>
      </c>
      <c r="P2836">
        <f t="shared" si="673"/>
        <v>4</v>
      </c>
      <c r="Q2836">
        <f>IF(G2836="B",VLOOKUP(F2836,room_rates!$A$2:$G$8,3,FALSE),IF(G2836="P",VLOOKUP(F2836,room_rates!$A$2:$G$8,6,FALSE),IF(G2836="M",VLOOKUP(F2836,room_rates!$A$2:$G$8,7,FALSE),"")))</f>
        <v>437.5</v>
      </c>
      <c r="R2836">
        <f t="shared" si="674"/>
        <v>0</v>
      </c>
      <c r="S2836">
        <f>IF(J2836="Online Travel Agency",VLOOKUP(F2836,room_rates!$A$2:$G$8,3,FALSE)*15%,0)</f>
        <v>0</v>
      </c>
      <c r="T2836">
        <f t="shared" si="675"/>
        <v>0</v>
      </c>
      <c r="U2836">
        <f t="shared" si="676"/>
        <v>1750</v>
      </c>
      <c r="V2836">
        <f t="shared" si="677"/>
        <v>4</v>
      </c>
    </row>
    <row r="2837" spans="1:22" ht="14.25" customHeight="1" x14ac:dyDescent="0.35">
      <c r="A2837" s="1">
        <v>1003749</v>
      </c>
      <c r="B2837" s="3">
        <v>45828</v>
      </c>
      <c r="C2837" s="3">
        <v>45828</v>
      </c>
      <c r="D2837" s="3">
        <v>45834</v>
      </c>
      <c r="E2837" s="1" t="s">
        <v>13</v>
      </c>
      <c r="F2837" s="1">
        <v>7</v>
      </c>
      <c r="G2837" s="1" t="s">
        <v>25</v>
      </c>
      <c r="H2837" s="1">
        <v>0</v>
      </c>
      <c r="I2837" s="1">
        <f t="shared" si="671"/>
        <v>0</v>
      </c>
      <c r="J2837" s="1" t="s">
        <v>20</v>
      </c>
      <c r="K2837" s="1">
        <v>1</v>
      </c>
      <c r="L2837" s="1" t="s">
        <v>19</v>
      </c>
      <c r="M2837" s="1" t="b">
        <v>0</v>
      </c>
      <c r="N2837" s="2" t="s">
        <v>17</v>
      </c>
      <c r="O2837">
        <f t="shared" si="672"/>
        <v>0</v>
      </c>
      <c r="P2837">
        <f t="shared" si="673"/>
        <v>6</v>
      </c>
      <c r="Q2837">
        <f>IF(G2837="B",VLOOKUP(F2837,room_rates!$A$2:$G$8,3,FALSE),IF(G2837="P",VLOOKUP(F2837,room_rates!$A$2:$G$8,6,FALSE),IF(G2837="M",VLOOKUP(F2837,room_rates!$A$2:$G$8,7,FALSE),"")))</f>
        <v>562.5</v>
      </c>
      <c r="R2837">
        <f t="shared" si="674"/>
        <v>0</v>
      </c>
      <c r="S2837">
        <f>IF(J2837="Online Travel Agency",VLOOKUP(F2837,room_rates!$A$2:$G$8,3,FALSE)*15%,0)</f>
        <v>0</v>
      </c>
      <c r="T2837">
        <f t="shared" si="675"/>
        <v>0</v>
      </c>
      <c r="U2837">
        <f t="shared" si="676"/>
        <v>3375</v>
      </c>
      <c r="V2837">
        <f t="shared" si="677"/>
        <v>6</v>
      </c>
    </row>
    <row r="2838" spans="1:22" ht="14.25" customHeight="1" x14ac:dyDescent="0.35">
      <c r="A2838" s="1">
        <v>1003985</v>
      </c>
      <c r="B2838" s="3">
        <v>45818</v>
      </c>
      <c r="C2838" s="3">
        <v>45828</v>
      </c>
      <c r="D2838" s="3">
        <v>45834</v>
      </c>
      <c r="E2838" s="1" t="s">
        <v>13</v>
      </c>
      <c r="F2838" s="1">
        <v>7</v>
      </c>
      <c r="G2838" s="1" t="s">
        <v>25</v>
      </c>
      <c r="H2838" s="1">
        <v>0</v>
      </c>
      <c r="I2838" s="1">
        <f t="shared" si="671"/>
        <v>0</v>
      </c>
      <c r="J2838" s="1" t="s">
        <v>24</v>
      </c>
      <c r="K2838" s="1">
        <v>2</v>
      </c>
      <c r="L2838" s="1" t="s">
        <v>19</v>
      </c>
      <c r="M2838" s="1" t="b">
        <v>1</v>
      </c>
      <c r="N2838" s="2" t="s">
        <v>17</v>
      </c>
      <c r="O2838">
        <f t="shared" si="672"/>
        <v>10</v>
      </c>
      <c r="P2838">
        <f t="shared" si="673"/>
        <v>6</v>
      </c>
      <c r="Q2838">
        <f>IF(G2838="B",VLOOKUP(F2838,room_rates!$A$2:$G$8,3,FALSE),IF(G2838="P",VLOOKUP(F2838,room_rates!$A$2:$G$8,6,FALSE),IF(G2838="M",VLOOKUP(F2838,room_rates!$A$2:$G$8,7,FALSE),"")))</f>
        <v>562.5</v>
      </c>
      <c r="R2838">
        <f t="shared" si="674"/>
        <v>0</v>
      </c>
      <c r="S2838">
        <f>IF(J2838="Online Travel Agency",VLOOKUP(F2838,room_rates!$A$2:$G$8,3,FALSE)*15%,0)</f>
        <v>67.5</v>
      </c>
      <c r="T2838">
        <f t="shared" si="675"/>
        <v>5.625</v>
      </c>
      <c r="U2838">
        <f t="shared" si="676"/>
        <v>5872.5</v>
      </c>
      <c r="V2838">
        <f t="shared" si="677"/>
        <v>12</v>
      </c>
    </row>
    <row r="2839" spans="1:22" ht="14.25" customHeight="1" x14ac:dyDescent="0.35">
      <c r="A2839" s="1">
        <v>1004024</v>
      </c>
      <c r="B2839" s="3">
        <v>45818</v>
      </c>
      <c r="C2839" s="3">
        <v>45828</v>
      </c>
      <c r="D2839" s="3">
        <v>45831</v>
      </c>
      <c r="E2839" s="1" t="s">
        <v>21</v>
      </c>
      <c r="F2839" s="1">
        <v>3</v>
      </c>
      <c r="G2839" s="1" t="s">
        <v>25</v>
      </c>
      <c r="H2839" s="1">
        <v>0</v>
      </c>
      <c r="I2839" s="1">
        <f t="shared" si="671"/>
        <v>0</v>
      </c>
      <c r="J2839" s="1" t="s">
        <v>15</v>
      </c>
      <c r="K2839" s="1">
        <v>1</v>
      </c>
      <c r="L2839" s="1" t="s">
        <v>19</v>
      </c>
      <c r="M2839" s="1" t="b">
        <v>0</v>
      </c>
      <c r="N2839" s="2" t="s">
        <v>17</v>
      </c>
      <c r="O2839">
        <f t="shared" si="672"/>
        <v>10</v>
      </c>
      <c r="P2839">
        <f t="shared" si="673"/>
        <v>3</v>
      </c>
      <c r="Q2839">
        <f>IF(G2839="B",VLOOKUP(F2839,room_rates!$A$2:$G$8,3,FALSE),IF(G2839="P",VLOOKUP(F2839,room_rates!$A$2:$G$8,6,FALSE),IF(G2839="M",VLOOKUP(F2839,room_rates!$A$2:$G$8,7,FALSE),"")))</f>
        <v>275</v>
      </c>
      <c r="R2839">
        <f t="shared" si="674"/>
        <v>0</v>
      </c>
      <c r="S2839">
        <f>IF(J2839="Online Travel Agency",VLOOKUP(F2839,room_rates!$A$2:$G$8,3,FALSE)*15%,0)</f>
        <v>0</v>
      </c>
      <c r="T2839">
        <f t="shared" si="675"/>
        <v>0</v>
      </c>
      <c r="U2839">
        <f t="shared" si="676"/>
        <v>825</v>
      </c>
      <c r="V2839">
        <f t="shared" si="677"/>
        <v>3</v>
      </c>
    </row>
    <row r="2840" spans="1:22" ht="14.25" customHeight="1" x14ac:dyDescent="0.35">
      <c r="A2840" s="1">
        <v>1004725</v>
      </c>
      <c r="B2840" s="3">
        <v>45817</v>
      </c>
      <c r="C2840" s="3">
        <v>45828</v>
      </c>
      <c r="D2840" s="3">
        <v>45833</v>
      </c>
      <c r="E2840" s="1" t="s">
        <v>18</v>
      </c>
      <c r="F2840" s="1">
        <v>1</v>
      </c>
      <c r="G2840" s="1" t="s">
        <v>25</v>
      </c>
      <c r="H2840" s="1">
        <v>0</v>
      </c>
      <c r="I2840" s="1">
        <f t="shared" si="671"/>
        <v>0</v>
      </c>
      <c r="J2840" s="1" t="s">
        <v>24</v>
      </c>
      <c r="K2840" s="1">
        <v>1</v>
      </c>
      <c r="L2840" s="1" t="s">
        <v>19</v>
      </c>
      <c r="M2840" s="1" t="b">
        <v>1</v>
      </c>
      <c r="N2840" s="2" t="s">
        <v>17</v>
      </c>
      <c r="O2840">
        <f t="shared" si="672"/>
        <v>11</v>
      </c>
      <c r="P2840">
        <f t="shared" si="673"/>
        <v>5</v>
      </c>
      <c r="Q2840">
        <f>IF(G2840="B",VLOOKUP(F2840,room_rates!$A$2:$G$8,3,FALSE),IF(G2840="P",VLOOKUP(F2840,room_rates!$A$2:$G$8,6,FALSE),IF(G2840="M",VLOOKUP(F2840,room_rates!$A$2:$G$8,7,FALSE),"")))</f>
        <v>150</v>
      </c>
      <c r="R2840">
        <f t="shared" si="674"/>
        <v>0</v>
      </c>
      <c r="S2840">
        <f>IF(J2840="Online Travel Agency",VLOOKUP(F2840,room_rates!$A$2:$G$8,3,FALSE)*15%,0)</f>
        <v>18</v>
      </c>
      <c r="T2840">
        <f t="shared" si="675"/>
        <v>1.5</v>
      </c>
      <c r="U2840">
        <f t="shared" si="676"/>
        <v>652.5</v>
      </c>
      <c r="V2840">
        <f t="shared" si="677"/>
        <v>5</v>
      </c>
    </row>
    <row r="2841" spans="1:22" ht="14.25" customHeight="1" x14ac:dyDescent="0.35">
      <c r="A2841" s="1">
        <v>1004899</v>
      </c>
      <c r="B2841" s="3">
        <v>45820</v>
      </c>
      <c r="C2841" s="3">
        <v>45828</v>
      </c>
      <c r="D2841" s="3">
        <v>45831</v>
      </c>
      <c r="E2841" s="1" t="s">
        <v>21</v>
      </c>
      <c r="F2841" s="1">
        <v>3</v>
      </c>
      <c r="G2841" s="1" t="s">
        <v>25</v>
      </c>
      <c r="H2841" s="1">
        <v>0</v>
      </c>
      <c r="I2841" s="1">
        <f t="shared" si="671"/>
        <v>0</v>
      </c>
      <c r="J2841" s="1" t="s">
        <v>15</v>
      </c>
      <c r="K2841" s="1">
        <v>2</v>
      </c>
      <c r="L2841" s="1" t="s">
        <v>16</v>
      </c>
      <c r="M2841" s="1" t="b">
        <v>0</v>
      </c>
      <c r="N2841" s="2" t="s">
        <v>17</v>
      </c>
      <c r="O2841">
        <f t="shared" si="672"/>
        <v>8</v>
      </c>
      <c r="P2841">
        <f t="shared" si="673"/>
        <v>3</v>
      </c>
      <c r="Q2841">
        <f>IF(G2841="B",VLOOKUP(F2841,room_rates!$A$2:$G$8,3,FALSE),IF(G2841="P",VLOOKUP(F2841,room_rates!$A$2:$G$8,6,FALSE),IF(G2841="M",VLOOKUP(F2841,room_rates!$A$2:$G$8,7,FALSE),"")))</f>
        <v>275</v>
      </c>
      <c r="R2841">
        <f t="shared" si="674"/>
        <v>0</v>
      </c>
      <c r="S2841">
        <f>IF(J2841="Online Travel Agency",VLOOKUP(F2841,room_rates!$A$2:$G$8,3,FALSE)*15%,0)</f>
        <v>0</v>
      </c>
      <c r="T2841">
        <f t="shared" si="675"/>
        <v>0</v>
      </c>
      <c r="U2841">
        <f t="shared" si="676"/>
        <v>1650</v>
      </c>
      <c r="V2841">
        <f t="shared" si="677"/>
        <v>6</v>
      </c>
    </row>
    <row r="2842" spans="1:22" ht="14.25" customHeight="1" x14ac:dyDescent="0.35">
      <c r="A2842" s="1">
        <v>1004938</v>
      </c>
      <c r="B2842" s="3">
        <v>45799</v>
      </c>
      <c r="C2842" s="3">
        <v>45828</v>
      </c>
      <c r="D2842" s="3">
        <v>45829</v>
      </c>
      <c r="E2842" s="1" t="s">
        <v>18</v>
      </c>
      <c r="F2842" s="1">
        <v>1</v>
      </c>
      <c r="G2842" s="1" t="s">
        <v>25</v>
      </c>
      <c r="H2842" s="1">
        <v>0</v>
      </c>
      <c r="I2842" s="1">
        <f t="shared" si="671"/>
        <v>0</v>
      </c>
      <c r="J2842" s="1" t="s">
        <v>15</v>
      </c>
      <c r="K2842" s="1">
        <v>1</v>
      </c>
      <c r="L2842" s="1" t="s">
        <v>19</v>
      </c>
      <c r="M2842" s="1" t="b">
        <v>1</v>
      </c>
      <c r="N2842" s="2" t="s">
        <v>17</v>
      </c>
      <c r="O2842">
        <f t="shared" si="672"/>
        <v>29</v>
      </c>
      <c r="P2842">
        <f t="shared" si="673"/>
        <v>1</v>
      </c>
      <c r="Q2842">
        <f>IF(G2842="B",VLOOKUP(F2842,room_rates!$A$2:$G$8,3,FALSE),IF(G2842="P",VLOOKUP(F2842,room_rates!$A$2:$G$8,6,FALSE),IF(G2842="M",VLOOKUP(F2842,room_rates!$A$2:$G$8,7,FALSE),"")))</f>
        <v>150</v>
      </c>
      <c r="R2842">
        <f t="shared" si="674"/>
        <v>0</v>
      </c>
      <c r="S2842">
        <f>IF(J2842="Online Travel Agency",VLOOKUP(F2842,room_rates!$A$2:$G$8,3,FALSE)*15%,0)</f>
        <v>0</v>
      </c>
      <c r="T2842">
        <f t="shared" si="675"/>
        <v>1.5</v>
      </c>
      <c r="U2842">
        <f t="shared" si="676"/>
        <v>148.5</v>
      </c>
      <c r="V2842">
        <f t="shared" si="677"/>
        <v>1</v>
      </c>
    </row>
    <row r="2843" spans="1:22" ht="14.25" customHeight="1" x14ac:dyDescent="0.35">
      <c r="A2843" s="1">
        <v>1005295</v>
      </c>
      <c r="B2843" s="3">
        <v>45823</v>
      </c>
      <c r="C2843" s="3">
        <v>45828</v>
      </c>
      <c r="D2843" s="3">
        <v>45831</v>
      </c>
      <c r="E2843" s="1" t="s">
        <v>21</v>
      </c>
      <c r="F2843" s="1">
        <v>3</v>
      </c>
      <c r="G2843" s="1" t="s">
        <v>25</v>
      </c>
      <c r="H2843" s="1">
        <v>0</v>
      </c>
      <c r="I2843" s="1">
        <f t="shared" ref="I2843:I2906" si="678">H2843/100</f>
        <v>0</v>
      </c>
      <c r="J2843" s="1" t="s">
        <v>24</v>
      </c>
      <c r="K2843" s="1">
        <v>1</v>
      </c>
      <c r="L2843" s="1" t="s">
        <v>16</v>
      </c>
      <c r="M2843" s="1" t="b">
        <v>0</v>
      </c>
      <c r="N2843" s="2" t="s">
        <v>17</v>
      </c>
      <c r="O2843">
        <f t="shared" ref="O2843:O2906" si="679">C2843-B2843</f>
        <v>5</v>
      </c>
      <c r="P2843">
        <f t="shared" ref="P2843:P2906" si="680">D2843-C2843</f>
        <v>3</v>
      </c>
      <c r="Q2843">
        <f>IF(G2843="B",VLOOKUP(F2843,room_rates!$A$2:$G$8,3,FALSE),IF(G2843="P",VLOOKUP(F2843,room_rates!$A$2:$G$8,6,FALSE),IF(G2843="M",VLOOKUP(F2843,room_rates!$A$2:$G$8,7,FALSE),"")))</f>
        <v>275</v>
      </c>
      <c r="R2843">
        <f t="shared" ref="R2843:R2906" si="681">Q2843*(H2843/100)</f>
        <v>0</v>
      </c>
      <c r="S2843">
        <f>IF(J2843="Online Travel Agency",VLOOKUP(F2843,room_rates!$A$2:$G$8,3,FALSE)*15%,0)</f>
        <v>33</v>
      </c>
      <c r="T2843">
        <f t="shared" ref="T2843:T2906" si="682">IF(M2843=TRUE, Q2843*1%,0)</f>
        <v>0</v>
      </c>
      <c r="U2843">
        <f t="shared" ref="U2843:U2906" si="683">(Q2843-R2843-S2843-T2843)*V2843</f>
        <v>726</v>
      </c>
      <c r="V2843">
        <f t="shared" ref="V2843:V2906" si="684">K2843*P2843</f>
        <v>3</v>
      </c>
    </row>
    <row r="2844" spans="1:22" ht="14.25" customHeight="1" x14ac:dyDescent="0.35">
      <c r="A2844" s="1">
        <v>1005308</v>
      </c>
      <c r="B2844" s="3">
        <v>45818</v>
      </c>
      <c r="C2844" s="3">
        <v>45828</v>
      </c>
      <c r="D2844" s="3">
        <v>45830</v>
      </c>
      <c r="E2844" s="1" t="s">
        <v>18</v>
      </c>
      <c r="F2844" s="1">
        <v>2</v>
      </c>
      <c r="G2844" s="1" t="s">
        <v>25</v>
      </c>
      <c r="H2844" s="1">
        <v>0</v>
      </c>
      <c r="I2844" s="1">
        <f t="shared" si="678"/>
        <v>0</v>
      </c>
      <c r="J2844" s="1" t="s">
        <v>24</v>
      </c>
      <c r="K2844" s="1">
        <v>1</v>
      </c>
      <c r="L2844" s="1" t="s">
        <v>16</v>
      </c>
      <c r="M2844" s="1" t="b">
        <v>0</v>
      </c>
      <c r="N2844" s="2" t="s">
        <v>17</v>
      </c>
      <c r="O2844">
        <f t="shared" si="679"/>
        <v>10</v>
      </c>
      <c r="P2844">
        <f t="shared" si="680"/>
        <v>2</v>
      </c>
      <c r="Q2844">
        <f>IF(G2844="B",VLOOKUP(F2844,room_rates!$A$2:$G$8,3,FALSE),IF(G2844="P",VLOOKUP(F2844,room_rates!$A$2:$G$8,6,FALSE),IF(G2844="M",VLOOKUP(F2844,room_rates!$A$2:$G$8,7,FALSE),"")))</f>
        <v>175</v>
      </c>
      <c r="R2844">
        <f t="shared" si="681"/>
        <v>0</v>
      </c>
      <c r="S2844">
        <f>IF(J2844="Online Travel Agency",VLOOKUP(F2844,room_rates!$A$2:$G$8,3,FALSE)*15%,0)</f>
        <v>21</v>
      </c>
      <c r="T2844">
        <f t="shared" si="682"/>
        <v>0</v>
      </c>
      <c r="U2844">
        <f t="shared" si="683"/>
        <v>308</v>
      </c>
      <c r="V2844">
        <f t="shared" si="684"/>
        <v>2</v>
      </c>
    </row>
    <row r="2845" spans="1:22" ht="14.25" customHeight="1" x14ac:dyDescent="0.35">
      <c r="A2845" s="1">
        <v>1005524</v>
      </c>
      <c r="B2845" s="3">
        <v>45799</v>
      </c>
      <c r="C2845" s="3">
        <v>45828</v>
      </c>
      <c r="D2845" s="3">
        <v>45835</v>
      </c>
      <c r="E2845" s="1" t="s">
        <v>18</v>
      </c>
      <c r="F2845" s="1">
        <v>1</v>
      </c>
      <c r="G2845" s="1" t="s">
        <v>25</v>
      </c>
      <c r="H2845" s="1">
        <v>0</v>
      </c>
      <c r="I2845" s="1">
        <f t="shared" si="678"/>
        <v>0</v>
      </c>
      <c r="J2845" s="1" t="s">
        <v>15</v>
      </c>
      <c r="K2845" s="1">
        <v>1</v>
      </c>
      <c r="L2845" s="1" t="s">
        <v>19</v>
      </c>
      <c r="M2845" s="1" t="b">
        <v>0</v>
      </c>
      <c r="N2845" s="2" t="s">
        <v>17</v>
      </c>
      <c r="O2845">
        <f t="shared" si="679"/>
        <v>29</v>
      </c>
      <c r="P2845">
        <f t="shared" si="680"/>
        <v>7</v>
      </c>
      <c r="Q2845">
        <f>IF(G2845="B",VLOOKUP(F2845,room_rates!$A$2:$G$8,3,FALSE),IF(G2845="P",VLOOKUP(F2845,room_rates!$A$2:$G$8,6,FALSE),IF(G2845="M",VLOOKUP(F2845,room_rates!$A$2:$G$8,7,FALSE),"")))</f>
        <v>150</v>
      </c>
      <c r="R2845">
        <f t="shared" si="681"/>
        <v>0</v>
      </c>
      <c r="S2845">
        <f>IF(J2845="Online Travel Agency",VLOOKUP(F2845,room_rates!$A$2:$G$8,3,FALSE)*15%,0)</f>
        <v>0</v>
      </c>
      <c r="T2845">
        <f t="shared" si="682"/>
        <v>0</v>
      </c>
      <c r="U2845">
        <f t="shared" si="683"/>
        <v>1050</v>
      </c>
      <c r="V2845">
        <f t="shared" si="684"/>
        <v>7</v>
      </c>
    </row>
    <row r="2846" spans="1:22" ht="14.25" customHeight="1" x14ac:dyDescent="0.35">
      <c r="A2846" s="1">
        <v>1005543</v>
      </c>
      <c r="B2846" s="3">
        <v>45801</v>
      </c>
      <c r="C2846" s="3">
        <v>45828</v>
      </c>
      <c r="D2846" s="3">
        <v>45832</v>
      </c>
      <c r="E2846" s="1" t="s">
        <v>18</v>
      </c>
      <c r="F2846" s="1">
        <v>1</v>
      </c>
      <c r="G2846" s="1" t="s">
        <v>25</v>
      </c>
      <c r="H2846" s="1">
        <v>0</v>
      </c>
      <c r="I2846" s="1">
        <f t="shared" si="678"/>
        <v>0</v>
      </c>
      <c r="J2846" s="1" t="s">
        <v>15</v>
      </c>
      <c r="K2846" s="1">
        <v>1</v>
      </c>
      <c r="L2846" s="1" t="s">
        <v>19</v>
      </c>
      <c r="M2846" s="1" t="b">
        <v>1</v>
      </c>
      <c r="N2846" s="2" t="s">
        <v>17</v>
      </c>
      <c r="O2846">
        <f t="shared" si="679"/>
        <v>27</v>
      </c>
      <c r="P2846">
        <f t="shared" si="680"/>
        <v>4</v>
      </c>
      <c r="Q2846">
        <f>IF(G2846="B",VLOOKUP(F2846,room_rates!$A$2:$G$8,3,FALSE),IF(G2846="P",VLOOKUP(F2846,room_rates!$A$2:$G$8,6,FALSE),IF(G2846="M",VLOOKUP(F2846,room_rates!$A$2:$G$8,7,FALSE),"")))</f>
        <v>150</v>
      </c>
      <c r="R2846">
        <f t="shared" si="681"/>
        <v>0</v>
      </c>
      <c r="S2846">
        <f>IF(J2846="Online Travel Agency",VLOOKUP(F2846,room_rates!$A$2:$G$8,3,FALSE)*15%,0)</f>
        <v>0</v>
      </c>
      <c r="T2846">
        <f t="shared" si="682"/>
        <v>1.5</v>
      </c>
      <c r="U2846">
        <f t="shared" si="683"/>
        <v>594</v>
      </c>
      <c r="V2846">
        <f t="shared" si="684"/>
        <v>4</v>
      </c>
    </row>
    <row r="2847" spans="1:22" ht="14.25" customHeight="1" x14ac:dyDescent="0.35">
      <c r="A2847" s="1">
        <v>1005714</v>
      </c>
      <c r="B2847" s="3">
        <v>45817</v>
      </c>
      <c r="C2847" s="3">
        <v>45828</v>
      </c>
      <c r="D2847" s="3">
        <v>45834</v>
      </c>
      <c r="E2847" s="1" t="s">
        <v>18</v>
      </c>
      <c r="F2847" s="1">
        <v>2</v>
      </c>
      <c r="G2847" s="1" t="s">
        <v>25</v>
      </c>
      <c r="H2847" s="1">
        <v>0</v>
      </c>
      <c r="I2847" s="1">
        <f t="shared" si="678"/>
        <v>0</v>
      </c>
      <c r="J2847" s="1" t="s">
        <v>15</v>
      </c>
      <c r="K2847" s="1">
        <v>2</v>
      </c>
      <c r="L2847" s="1" t="s">
        <v>19</v>
      </c>
      <c r="M2847" s="1" t="b">
        <v>0</v>
      </c>
      <c r="N2847" s="2" t="s">
        <v>17</v>
      </c>
      <c r="O2847">
        <f t="shared" si="679"/>
        <v>11</v>
      </c>
      <c r="P2847">
        <f t="shared" si="680"/>
        <v>6</v>
      </c>
      <c r="Q2847">
        <f>IF(G2847="B",VLOOKUP(F2847,room_rates!$A$2:$G$8,3,FALSE),IF(G2847="P",VLOOKUP(F2847,room_rates!$A$2:$G$8,6,FALSE),IF(G2847="M",VLOOKUP(F2847,room_rates!$A$2:$G$8,7,FALSE),"")))</f>
        <v>175</v>
      </c>
      <c r="R2847">
        <f t="shared" si="681"/>
        <v>0</v>
      </c>
      <c r="S2847">
        <f>IF(J2847="Online Travel Agency",VLOOKUP(F2847,room_rates!$A$2:$G$8,3,FALSE)*15%,0)</f>
        <v>0</v>
      </c>
      <c r="T2847">
        <f t="shared" si="682"/>
        <v>0</v>
      </c>
      <c r="U2847">
        <f t="shared" si="683"/>
        <v>2100</v>
      </c>
      <c r="V2847">
        <f t="shared" si="684"/>
        <v>12</v>
      </c>
    </row>
    <row r="2848" spans="1:22" ht="14.25" customHeight="1" x14ac:dyDescent="0.35">
      <c r="A2848" s="1">
        <v>1005815</v>
      </c>
      <c r="B2848" s="3">
        <v>45808</v>
      </c>
      <c r="C2848" s="3">
        <v>45828</v>
      </c>
      <c r="D2848" s="3">
        <v>45833</v>
      </c>
      <c r="E2848" s="1" t="s">
        <v>18</v>
      </c>
      <c r="F2848" s="1">
        <v>1</v>
      </c>
      <c r="G2848" s="1" t="s">
        <v>25</v>
      </c>
      <c r="H2848" s="1">
        <v>0</v>
      </c>
      <c r="I2848" s="1">
        <f t="shared" si="678"/>
        <v>0</v>
      </c>
      <c r="J2848" s="1" t="s">
        <v>24</v>
      </c>
      <c r="K2848" s="1">
        <v>2</v>
      </c>
      <c r="L2848" s="1" t="s">
        <v>16</v>
      </c>
      <c r="M2848" s="1" t="b">
        <v>0</v>
      </c>
      <c r="N2848" s="2" t="s">
        <v>17</v>
      </c>
      <c r="O2848">
        <f t="shared" si="679"/>
        <v>20</v>
      </c>
      <c r="P2848">
        <f t="shared" si="680"/>
        <v>5</v>
      </c>
      <c r="Q2848">
        <f>IF(G2848="B",VLOOKUP(F2848,room_rates!$A$2:$G$8,3,FALSE),IF(G2848="P",VLOOKUP(F2848,room_rates!$A$2:$G$8,6,FALSE),IF(G2848="M",VLOOKUP(F2848,room_rates!$A$2:$G$8,7,FALSE),"")))</f>
        <v>150</v>
      </c>
      <c r="R2848">
        <f t="shared" si="681"/>
        <v>0</v>
      </c>
      <c r="S2848">
        <f>IF(J2848="Online Travel Agency",VLOOKUP(F2848,room_rates!$A$2:$G$8,3,FALSE)*15%,0)</f>
        <v>18</v>
      </c>
      <c r="T2848">
        <f t="shared" si="682"/>
        <v>0</v>
      </c>
      <c r="U2848">
        <f t="shared" si="683"/>
        <v>1320</v>
      </c>
      <c r="V2848">
        <f t="shared" si="684"/>
        <v>10</v>
      </c>
    </row>
    <row r="2849" spans="1:22" ht="14.25" customHeight="1" x14ac:dyDescent="0.35">
      <c r="A2849" s="1">
        <v>1002285</v>
      </c>
      <c r="B2849" s="3">
        <v>45819</v>
      </c>
      <c r="C2849" s="3">
        <v>45829</v>
      </c>
      <c r="D2849" s="3">
        <v>45830</v>
      </c>
      <c r="E2849" s="1" t="s">
        <v>13</v>
      </c>
      <c r="F2849" s="1">
        <v>6</v>
      </c>
      <c r="G2849" s="1" t="s">
        <v>25</v>
      </c>
      <c r="H2849" s="1">
        <v>0</v>
      </c>
      <c r="I2849" s="1">
        <f t="shared" si="678"/>
        <v>0</v>
      </c>
      <c r="J2849" s="1" t="s">
        <v>24</v>
      </c>
      <c r="K2849" s="1">
        <v>1</v>
      </c>
      <c r="L2849" s="1" t="s">
        <v>16</v>
      </c>
      <c r="M2849" s="1" t="b">
        <v>0</v>
      </c>
      <c r="N2849" s="2" t="s">
        <v>17</v>
      </c>
      <c r="O2849">
        <f t="shared" si="679"/>
        <v>10</v>
      </c>
      <c r="P2849">
        <f t="shared" si="680"/>
        <v>1</v>
      </c>
      <c r="Q2849">
        <f>IF(G2849="B",VLOOKUP(F2849,room_rates!$A$2:$G$8,3,FALSE),IF(G2849="P",VLOOKUP(F2849,room_rates!$A$2:$G$8,6,FALSE),IF(G2849="M",VLOOKUP(F2849,room_rates!$A$2:$G$8,7,FALSE),"")))</f>
        <v>437.5</v>
      </c>
      <c r="R2849">
        <f t="shared" si="681"/>
        <v>0</v>
      </c>
      <c r="S2849">
        <f>IF(J2849="Online Travel Agency",VLOOKUP(F2849,room_rates!$A$2:$G$8,3,FALSE)*15%,0)</f>
        <v>52.5</v>
      </c>
      <c r="T2849">
        <f t="shared" si="682"/>
        <v>0</v>
      </c>
      <c r="U2849">
        <f t="shared" si="683"/>
        <v>385</v>
      </c>
      <c r="V2849">
        <f t="shared" si="684"/>
        <v>1</v>
      </c>
    </row>
    <row r="2850" spans="1:22" ht="14.25" customHeight="1" x14ac:dyDescent="0.35">
      <c r="A2850" s="1">
        <v>1002330</v>
      </c>
      <c r="B2850" s="3">
        <v>45812</v>
      </c>
      <c r="C2850" s="3">
        <v>45829</v>
      </c>
      <c r="D2850" s="3">
        <v>45834</v>
      </c>
      <c r="E2850" s="1" t="s">
        <v>18</v>
      </c>
      <c r="F2850" s="1">
        <v>1</v>
      </c>
      <c r="G2850" s="1" t="s">
        <v>25</v>
      </c>
      <c r="H2850" s="1">
        <v>10</v>
      </c>
      <c r="I2850" s="1">
        <f t="shared" si="678"/>
        <v>0.1</v>
      </c>
      <c r="J2850" s="1" t="s">
        <v>24</v>
      </c>
      <c r="K2850" s="1">
        <v>1</v>
      </c>
      <c r="L2850" s="1" t="s">
        <v>19</v>
      </c>
      <c r="M2850" s="1" t="b">
        <v>0</v>
      </c>
      <c r="N2850" s="2" t="s">
        <v>17</v>
      </c>
      <c r="O2850">
        <f t="shared" si="679"/>
        <v>17</v>
      </c>
      <c r="P2850">
        <f t="shared" si="680"/>
        <v>5</v>
      </c>
      <c r="Q2850">
        <f>IF(G2850="B",VLOOKUP(F2850,room_rates!$A$2:$G$8,3,FALSE),IF(G2850="P",VLOOKUP(F2850,room_rates!$A$2:$G$8,6,FALSE),IF(G2850="M",VLOOKUP(F2850,room_rates!$A$2:$G$8,7,FALSE),"")))</f>
        <v>150</v>
      </c>
      <c r="R2850">
        <f t="shared" si="681"/>
        <v>15</v>
      </c>
      <c r="S2850">
        <f>IF(J2850="Online Travel Agency",VLOOKUP(F2850,room_rates!$A$2:$G$8,3,FALSE)*15%,0)</f>
        <v>18</v>
      </c>
      <c r="T2850">
        <f t="shared" si="682"/>
        <v>0</v>
      </c>
      <c r="U2850">
        <f t="shared" si="683"/>
        <v>585</v>
      </c>
      <c r="V2850">
        <f t="shared" si="684"/>
        <v>5</v>
      </c>
    </row>
    <row r="2851" spans="1:22" ht="14.25" customHeight="1" x14ac:dyDescent="0.35">
      <c r="A2851" s="1">
        <v>1002372</v>
      </c>
      <c r="B2851" s="3">
        <v>45829</v>
      </c>
      <c r="C2851" s="3">
        <v>45829</v>
      </c>
      <c r="D2851" s="3">
        <v>45832</v>
      </c>
      <c r="E2851" s="1" t="s">
        <v>21</v>
      </c>
      <c r="F2851" s="1">
        <v>4</v>
      </c>
      <c r="G2851" s="1" t="s">
        <v>25</v>
      </c>
      <c r="H2851" s="1">
        <v>0</v>
      </c>
      <c r="I2851" s="1">
        <f t="shared" si="678"/>
        <v>0</v>
      </c>
      <c r="J2851" s="1" t="s">
        <v>20</v>
      </c>
      <c r="K2851" s="1">
        <v>1</v>
      </c>
      <c r="L2851" s="1" t="s">
        <v>16</v>
      </c>
      <c r="M2851" s="1" t="b">
        <v>0</v>
      </c>
      <c r="N2851" s="2" t="s">
        <v>17</v>
      </c>
      <c r="O2851">
        <f t="shared" si="679"/>
        <v>0</v>
      </c>
      <c r="P2851">
        <f t="shared" si="680"/>
        <v>3</v>
      </c>
      <c r="Q2851">
        <f>IF(G2851="B",VLOOKUP(F2851,room_rates!$A$2:$G$8,3,FALSE),IF(G2851="P",VLOOKUP(F2851,room_rates!$A$2:$G$8,6,FALSE),IF(G2851="M",VLOOKUP(F2851,room_rates!$A$2:$G$8,7,FALSE),"")))</f>
        <v>287.5</v>
      </c>
      <c r="R2851">
        <f t="shared" si="681"/>
        <v>0</v>
      </c>
      <c r="S2851">
        <f>IF(J2851="Online Travel Agency",VLOOKUP(F2851,room_rates!$A$2:$G$8,3,FALSE)*15%,0)</f>
        <v>0</v>
      </c>
      <c r="T2851">
        <f t="shared" si="682"/>
        <v>0</v>
      </c>
      <c r="U2851">
        <f t="shared" si="683"/>
        <v>862.5</v>
      </c>
      <c r="V2851">
        <f t="shared" si="684"/>
        <v>3</v>
      </c>
    </row>
    <row r="2852" spans="1:22" ht="14.25" customHeight="1" x14ac:dyDescent="0.35">
      <c r="A2852" s="1">
        <v>1002533</v>
      </c>
      <c r="B2852" s="3">
        <v>45814</v>
      </c>
      <c r="C2852" s="3">
        <v>45829</v>
      </c>
      <c r="D2852" s="3">
        <v>45834</v>
      </c>
      <c r="E2852" s="1" t="s">
        <v>18</v>
      </c>
      <c r="F2852" s="1">
        <v>1</v>
      </c>
      <c r="G2852" s="1" t="s">
        <v>25</v>
      </c>
      <c r="H2852" s="1">
        <v>10</v>
      </c>
      <c r="I2852" s="1">
        <f t="shared" si="678"/>
        <v>0.1</v>
      </c>
      <c r="J2852" s="1" t="s">
        <v>15</v>
      </c>
      <c r="K2852" s="1">
        <v>1</v>
      </c>
      <c r="L2852" s="1" t="s">
        <v>19</v>
      </c>
      <c r="M2852" s="1" t="b">
        <v>0</v>
      </c>
      <c r="N2852" s="2" t="s">
        <v>17</v>
      </c>
      <c r="O2852">
        <f t="shared" si="679"/>
        <v>15</v>
      </c>
      <c r="P2852">
        <f t="shared" si="680"/>
        <v>5</v>
      </c>
      <c r="Q2852">
        <f>IF(G2852="B",VLOOKUP(F2852,room_rates!$A$2:$G$8,3,FALSE),IF(G2852="P",VLOOKUP(F2852,room_rates!$A$2:$G$8,6,FALSE),IF(G2852="M",VLOOKUP(F2852,room_rates!$A$2:$G$8,7,FALSE),"")))</f>
        <v>150</v>
      </c>
      <c r="R2852">
        <f t="shared" si="681"/>
        <v>15</v>
      </c>
      <c r="S2852">
        <f>IF(J2852="Online Travel Agency",VLOOKUP(F2852,room_rates!$A$2:$G$8,3,FALSE)*15%,0)</f>
        <v>0</v>
      </c>
      <c r="T2852">
        <f t="shared" si="682"/>
        <v>0</v>
      </c>
      <c r="U2852">
        <f t="shared" si="683"/>
        <v>675</v>
      </c>
      <c r="V2852">
        <f t="shared" si="684"/>
        <v>5</v>
      </c>
    </row>
    <row r="2853" spans="1:22" ht="14.25" customHeight="1" x14ac:dyDescent="0.35">
      <c r="A2853" s="1">
        <v>1002555</v>
      </c>
      <c r="B2853" s="3">
        <v>45829</v>
      </c>
      <c r="C2853" s="3">
        <v>45829</v>
      </c>
      <c r="D2853" s="3">
        <v>45836</v>
      </c>
      <c r="E2853" s="1" t="s">
        <v>18</v>
      </c>
      <c r="F2853" s="1">
        <v>1</v>
      </c>
      <c r="G2853" s="1" t="s">
        <v>25</v>
      </c>
      <c r="H2853" s="1">
        <v>10</v>
      </c>
      <c r="I2853" s="1">
        <f t="shared" si="678"/>
        <v>0.1</v>
      </c>
      <c r="J2853" s="1" t="s">
        <v>20</v>
      </c>
      <c r="K2853" s="1">
        <v>3</v>
      </c>
      <c r="L2853" s="1" t="s">
        <v>16</v>
      </c>
      <c r="M2853" s="1" t="b">
        <v>0</v>
      </c>
      <c r="N2853" s="2" t="s">
        <v>17</v>
      </c>
      <c r="O2853">
        <f t="shared" si="679"/>
        <v>0</v>
      </c>
      <c r="P2853">
        <f t="shared" si="680"/>
        <v>7</v>
      </c>
      <c r="Q2853">
        <f>IF(G2853="B",VLOOKUP(F2853,room_rates!$A$2:$G$8,3,FALSE),IF(G2853="P",VLOOKUP(F2853,room_rates!$A$2:$G$8,6,FALSE),IF(G2853="M",VLOOKUP(F2853,room_rates!$A$2:$G$8,7,FALSE),"")))</f>
        <v>150</v>
      </c>
      <c r="R2853">
        <f t="shared" si="681"/>
        <v>15</v>
      </c>
      <c r="S2853">
        <f>IF(J2853="Online Travel Agency",VLOOKUP(F2853,room_rates!$A$2:$G$8,3,FALSE)*15%,0)</f>
        <v>0</v>
      </c>
      <c r="T2853">
        <f t="shared" si="682"/>
        <v>0</v>
      </c>
      <c r="U2853">
        <f t="shared" si="683"/>
        <v>2835</v>
      </c>
      <c r="V2853">
        <f t="shared" si="684"/>
        <v>21</v>
      </c>
    </row>
    <row r="2854" spans="1:22" ht="14.25" customHeight="1" x14ac:dyDescent="0.35">
      <c r="A2854" s="1">
        <v>1002631</v>
      </c>
      <c r="B2854" s="3">
        <v>45809</v>
      </c>
      <c r="C2854" s="3">
        <v>45829</v>
      </c>
      <c r="D2854" s="3">
        <v>45830</v>
      </c>
      <c r="E2854" s="1" t="s">
        <v>21</v>
      </c>
      <c r="F2854" s="1">
        <v>4</v>
      </c>
      <c r="G2854" s="1" t="s">
        <v>25</v>
      </c>
      <c r="H2854" s="1">
        <v>0</v>
      </c>
      <c r="I2854" s="1">
        <f t="shared" si="678"/>
        <v>0</v>
      </c>
      <c r="J2854" s="1" t="s">
        <v>24</v>
      </c>
      <c r="K2854" s="1">
        <v>1</v>
      </c>
      <c r="L2854" s="1" t="s">
        <v>19</v>
      </c>
      <c r="M2854" s="1" t="b">
        <v>0</v>
      </c>
      <c r="N2854" s="2" t="s">
        <v>17</v>
      </c>
      <c r="O2854">
        <f t="shared" si="679"/>
        <v>20</v>
      </c>
      <c r="P2854">
        <f t="shared" si="680"/>
        <v>1</v>
      </c>
      <c r="Q2854">
        <f>IF(G2854="B",VLOOKUP(F2854,room_rates!$A$2:$G$8,3,FALSE),IF(G2854="P",VLOOKUP(F2854,room_rates!$A$2:$G$8,6,FALSE),IF(G2854="M",VLOOKUP(F2854,room_rates!$A$2:$G$8,7,FALSE),"")))</f>
        <v>287.5</v>
      </c>
      <c r="R2854">
        <f t="shared" si="681"/>
        <v>0</v>
      </c>
      <c r="S2854">
        <f>IF(J2854="Online Travel Agency",VLOOKUP(F2854,room_rates!$A$2:$G$8,3,FALSE)*15%,0)</f>
        <v>34.5</v>
      </c>
      <c r="T2854">
        <f t="shared" si="682"/>
        <v>0</v>
      </c>
      <c r="U2854">
        <f t="shared" si="683"/>
        <v>253</v>
      </c>
      <c r="V2854">
        <f t="shared" si="684"/>
        <v>1</v>
      </c>
    </row>
    <row r="2855" spans="1:22" ht="14.25" customHeight="1" x14ac:dyDescent="0.35">
      <c r="A2855" s="1">
        <v>1002730</v>
      </c>
      <c r="B2855" s="3">
        <v>45829</v>
      </c>
      <c r="C2855" s="3">
        <v>45829</v>
      </c>
      <c r="D2855" s="3">
        <v>45832</v>
      </c>
      <c r="E2855" s="1" t="s">
        <v>21</v>
      </c>
      <c r="F2855" s="1">
        <v>3</v>
      </c>
      <c r="G2855" s="1" t="s">
        <v>25</v>
      </c>
      <c r="H2855" s="1">
        <v>0</v>
      </c>
      <c r="I2855" s="1">
        <f t="shared" si="678"/>
        <v>0</v>
      </c>
      <c r="J2855" s="1" t="s">
        <v>20</v>
      </c>
      <c r="K2855" s="1">
        <v>1</v>
      </c>
      <c r="L2855" s="1" t="s">
        <v>16</v>
      </c>
      <c r="M2855" s="1" t="b">
        <v>0</v>
      </c>
      <c r="N2855" s="2" t="s">
        <v>17</v>
      </c>
      <c r="O2855">
        <f t="shared" si="679"/>
        <v>0</v>
      </c>
      <c r="P2855">
        <f t="shared" si="680"/>
        <v>3</v>
      </c>
      <c r="Q2855">
        <f>IF(G2855="B",VLOOKUP(F2855,room_rates!$A$2:$G$8,3,FALSE),IF(G2855="P",VLOOKUP(F2855,room_rates!$A$2:$G$8,6,FALSE),IF(G2855="M",VLOOKUP(F2855,room_rates!$A$2:$G$8,7,FALSE),"")))</f>
        <v>275</v>
      </c>
      <c r="R2855">
        <f t="shared" si="681"/>
        <v>0</v>
      </c>
      <c r="S2855">
        <f>IF(J2855="Online Travel Agency",VLOOKUP(F2855,room_rates!$A$2:$G$8,3,FALSE)*15%,0)</f>
        <v>0</v>
      </c>
      <c r="T2855">
        <f t="shared" si="682"/>
        <v>0</v>
      </c>
      <c r="U2855">
        <f t="shared" si="683"/>
        <v>825</v>
      </c>
      <c r="V2855">
        <f t="shared" si="684"/>
        <v>3</v>
      </c>
    </row>
    <row r="2856" spans="1:22" ht="14.25" customHeight="1" x14ac:dyDescent="0.35">
      <c r="A2856" s="1">
        <v>1003047</v>
      </c>
      <c r="B2856" s="3">
        <v>45817</v>
      </c>
      <c r="C2856" s="3">
        <v>45829</v>
      </c>
      <c r="D2856" s="3">
        <v>45835</v>
      </c>
      <c r="E2856" s="1" t="s">
        <v>21</v>
      </c>
      <c r="F2856" s="1">
        <v>4</v>
      </c>
      <c r="G2856" s="1" t="s">
        <v>25</v>
      </c>
      <c r="H2856" s="1">
        <v>0</v>
      </c>
      <c r="I2856" s="1">
        <f t="shared" si="678"/>
        <v>0</v>
      </c>
      <c r="J2856" s="1" t="s">
        <v>24</v>
      </c>
      <c r="K2856" s="1">
        <v>1</v>
      </c>
      <c r="L2856" s="1" t="s">
        <v>16</v>
      </c>
      <c r="M2856" s="1" t="b">
        <v>0</v>
      </c>
      <c r="N2856" s="2" t="s">
        <v>17</v>
      </c>
      <c r="O2856">
        <f t="shared" si="679"/>
        <v>12</v>
      </c>
      <c r="P2856">
        <f t="shared" si="680"/>
        <v>6</v>
      </c>
      <c r="Q2856">
        <f>IF(G2856="B",VLOOKUP(F2856,room_rates!$A$2:$G$8,3,FALSE),IF(G2856="P",VLOOKUP(F2856,room_rates!$A$2:$G$8,6,FALSE),IF(G2856="M",VLOOKUP(F2856,room_rates!$A$2:$G$8,7,FALSE),"")))</f>
        <v>287.5</v>
      </c>
      <c r="R2856">
        <f t="shared" si="681"/>
        <v>0</v>
      </c>
      <c r="S2856">
        <f>IF(J2856="Online Travel Agency",VLOOKUP(F2856,room_rates!$A$2:$G$8,3,FALSE)*15%,0)</f>
        <v>34.5</v>
      </c>
      <c r="T2856">
        <f t="shared" si="682"/>
        <v>0</v>
      </c>
      <c r="U2856">
        <f t="shared" si="683"/>
        <v>1518</v>
      </c>
      <c r="V2856">
        <f t="shared" si="684"/>
        <v>6</v>
      </c>
    </row>
    <row r="2857" spans="1:22" ht="14.25" customHeight="1" x14ac:dyDescent="0.35">
      <c r="A2857" s="1">
        <v>1003129</v>
      </c>
      <c r="B2857" s="3">
        <v>45817</v>
      </c>
      <c r="C2857" s="3">
        <v>45829</v>
      </c>
      <c r="D2857" s="3">
        <v>45830</v>
      </c>
      <c r="E2857" s="1" t="s">
        <v>13</v>
      </c>
      <c r="F2857" s="1">
        <v>6</v>
      </c>
      <c r="G2857" s="1" t="s">
        <v>25</v>
      </c>
      <c r="H2857" s="1">
        <v>0</v>
      </c>
      <c r="I2857" s="1">
        <f t="shared" si="678"/>
        <v>0</v>
      </c>
      <c r="J2857" s="1" t="s">
        <v>24</v>
      </c>
      <c r="K2857" s="1">
        <v>1</v>
      </c>
      <c r="L2857" s="1" t="s">
        <v>19</v>
      </c>
      <c r="M2857" s="1" t="b">
        <v>0</v>
      </c>
      <c r="N2857" s="2" t="s">
        <v>17</v>
      </c>
      <c r="O2857">
        <f t="shared" si="679"/>
        <v>12</v>
      </c>
      <c r="P2857">
        <f t="shared" si="680"/>
        <v>1</v>
      </c>
      <c r="Q2857">
        <f>IF(G2857="B",VLOOKUP(F2857,room_rates!$A$2:$G$8,3,FALSE),IF(G2857="P",VLOOKUP(F2857,room_rates!$A$2:$G$8,6,FALSE),IF(G2857="M",VLOOKUP(F2857,room_rates!$A$2:$G$8,7,FALSE),"")))</f>
        <v>437.5</v>
      </c>
      <c r="R2857">
        <f t="shared" si="681"/>
        <v>0</v>
      </c>
      <c r="S2857">
        <f>IF(J2857="Online Travel Agency",VLOOKUP(F2857,room_rates!$A$2:$G$8,3,FALSE)*15%,0)</f>
        <v>52.5</v>
      </c>
      <c r="T2857">
        <f t="shared" si="682"/>
        <v>0</v>
      </c>
      <c r="U2857">
        <f t="shared" si="683"/>
        <v>385</v>
      </c>
      <c r="V2857">
        <f t="shared" si="684"/>
        <v>1</v>
      </c>
    </row>
    <row r="2858" spans="1:22" ht="14.25" customHeight="1" x14ac:dyDescent="0.35">
      <c r="A2858" s="1">
        <v>1003197</v>
      </c>
      <c r="B2858" s="3">
        <v>45814</v>
      </c>
      <c r="C2858" s="3">
        <v>45829</v>
      </c>
      <c r="D2858" s="3">
        <v>45830</v>
      </c>
      <c r="E2858" s="1" t="s">
        <v>13</v>
      </c>
      <c r="F2858" s="1">
        <v>6</v>
      </c>
      <c r="G2858" s="1" t="s">
        <v>25</v>
      </c>
      <c r="H2858" s="1">
        <v>0</v>
      </c>
      <c r="I2858" s="1">
        <f t="shared" si="678"/>
        <v>0</v>
      </c>
      <c r="J2858" s="1" t="s">
        <v>24</v>
      </c>
      <c r="K2858" s="1">
        <v>2</v>
      </c>
      <c r="L2858" s="1" t="s">
        <v>19</v>
      </c>
      <c r="M2858" s="1" t="b">
        <v>1</v>
      </c>
      <c r="N2858" s="2" t="s">
        <v>17</v>
      </c>
      <c r="O2858">
        <f t="shared" si="679"/>
        <v>15</v>
      </c>
      <c r="P2858">
        <f t="shared" si="680"/>
        <v>1</v>
      </c>
      <c r="Q2858">
        <f>IF(G2858="B",VLOOKUP(F2858,room_rates!$A$2:$G$8,3,FALSE),IF(G2858="P",VLOOKUP(F2858,room_rates!$A$2:$G$8,6,FALSE),IF(G2858="M",VLOOKUP(F2858,room_rates!$A$2:$G$8,7,FALSE),"")))</f>
        <v>437.5</v>
      </c>
      <c r="R2858">
        <f t="shared" si="681"/>
        <v>0</v>
      </c>
      <c r="S2858">
        <f>IF(J2858="Online Travel Agency",VLOOKUP(F2858,room_rates!$A$2:$G$8,3,FALSE)*15%,0)</f>
        <v>52.5</v>
      </c>
      <c r="T2858">
        <f t="shared" si="682"/>
        <v>4.375</v>
      </c>
      <c r="U2858">
        <f t="shared" si="683"/>
        <v>761.25</v>
      </c>
      <c r="V2858">
        <f t="shared" si="684"/>
        <v>2</v>
      </c>
    </row>
    <row r="2859" spans="1:22" ht="14.25" customHeight="1" x14ac:dyDescent="0.35">
      <c r="A2859" s="1">
        <v>1003545</v>
      </c>
      <c r="B2859" s="3">
        <v>45820</v>
      </c>
      <c r="C2859" s="3">
        <v>45829</v>
      </c>
      <c r="D2859" s="3">
        <v>45834</v>
      </c>
      <c r="E2859" s="1" t="s">
        <v>21</v>
      </c>
      <c r="F2859" s="1">
        <v>3</v>
      </c>
      <c r="G2859" s="1" t="s">
        <v>25</v>
      </c>
      <c r="H2859" s="1">
        <v>0</v>
      </c>
      <c r="I2859" s="1">
        <f t="shared" si="678"/>
        <v>0</v>
      </c>
      <c r="J2859" s="1" t="s">
        <v>24</v>
      </c>
      <c r="K2859" s="1">
        <v>1</v>
      </c>
      <c r="L2859" s="1" t="s">
        <v>19</v>
      </c>
      <c r="M2859" s="1" t="b">
        <v>1</v>
      </c>
      <c r="N2859" s="2" t="s">
        <v>17</v>
      </c>
      <c r="O2859">
        <f t="shared" si="679"/>
        <v>9</v>
      </c>
      <c r="P2859">
        <f t="shared" si="680"/>
        <v>5</v>
      </c>
      <c r="Q2859">
        <f>IF(G2859="B",VLOOKUP(F2859,room_rates!$A$2:$G$8,3,FALSE),IF(G2859="P",VLOOKUP(F2859,room_rates!$A$2:$G$8,6,FALSE),IF(G2859="M",VLOOKUP(F2859,room_rates!$A$2:$G$8,7,FALSE),"")))</f>
        <v>275</v>
      </c>
      <c r="R2859">
        <f t="shared" si="681"/>
        <v>0</v>
      </c>
      <c r="S2859">
        <f>IF(J2859="Online Travel Agency",VLOOKUP(F2859,room_rates!$A$2:$G$8,3,FALSE)*15%,0)</f>
        <v>33</v>
      </c>
      <c r="T2859">
        <f t="shared" si="682"/>
        <v>2.75</v>
      </c>
      <c r="U2859">
        <f t="shared" si="683"/>
        <v>1196.25</v>
      </c>
      <c r="V2859">
        <f t="shared" si="684"/>
        <v>5</v>
      </c>
    </row>
    <row r="2860" spans="1:22" ht="14.25" customHeight="1" x14ac:dyDescent="0.35">
      <c r="A2860" s="1">
        <v>1003572</v>
      </c>
      <c r="B2860" s="3">
        <v>45818</v>
      </c>
      <c r="C2860" s="3">
        <v>45829</v>
      </c>
      <c r="D2860" s="3">
        <v>45831</v>
      </c>
      <c r="E2860" s="1" t="s">
        <v>18</v>
      </c>
      <c r="F2860" s="1">
        <v>1</v>
      </c>
      <c r="G2860" s="1" t="s">
        <v>25</v>
      </c>
      <c r="H2860" s="1">
        <v>10</v>
      </c>
      <c r="I2860" s="1">
        <f t="shared" si="678"/>
        <v>0.1</v>
      </c>
      <c r="J2860" s="1" t="s">
        <v>24</v>
      </c>
      <c r="K2860" s="1">
        <v>3</v>
      </c>
      <c r="L2860" s="1" t="s">
        <v>19</v>
      </c>
      <c r="M2860" s="1" t="b">
        <v>1</v>
      </c>
      <c r="N2860" s="2" t="s">
        <v>17</v>
      </c>
      <c r="O2860">
        <f t="shared" si="679"/>
        <v>11</v>
      </c>
      <c r="P2860">
        <f t="shared" si="680"/>
        <v>2</v>
      </c>
      <c r="Q2860">
        <f>IF(G2860="B",VLOOKUP(F2860,room_rates!$A$2:$G$8,3,FALSE),IF(G2860="P",VLOOKUP(F2860,room_rates!$A$2:$G$8,6,FALSE),IF(G2860="M",VLOOKUP(F2860,room_rates!$A$2:$G$8,7,FALSE),"")))</f>
        <v>150</v>
      </c>
      <c r="R2860">
        <f t="shared" si="681"/>
        <v>15</v>
      </c>
      <c r="S2860">
        <f>IF(J2860="Online Travel Agency",VLOOKUP(F2860,room_rates!$A$2:$G$8,3,FALSE)*15%,0)</f>
        <v>18</v>
      </c>
      <c r="T2860">
        <f t="shared" si="682"/>
        <v>1.5</v>
      </c>
      <c r="U2860">
        <f t="shared" si="683"/>
        <v>693</v>
      </c>
      <c r="V2860">
        <f t="shared" si="684"/>
        <v>6</v>
      </c>
    </row>
    <row r="2861" spans="1:22" ht="14.25" customHeight="1" x14ac:dyDescent="0.35">
      <c r="A2861" s="1">
        <v>1003620</v>
      </c>
      <c r="B2861" s="3">
        <v>45813</v>
      </c>
      <c r="C2861" s="3">
        <v>45829</v>
      </c>
      <c r="D2861" s="3">
        <v>45835</v>
      </c>
      <c r="E2861" s="1" t="s">
        <v>13</v>
      </c>
      <c r="F2861" s="1">
        <v>6</v>
      </c>
      <c r="G2861" s="1" t="s">
        <v>25</v>
      </c>
      <c r="H2861" s="1">
        <v>0</v>
      </c>
      <c r="I2861" s="1">
        <f t="shared" si="678"/>
        <v>0</v>
      </c>
      <c r="J2861" s="1" t="s">
        <v>24</v>
      </c>
      <c r="K2861" s="1">
        <v>1</v>
      </c>
      <c r="L2861" s="1" t="s">
        <v>19</v>
      </c>
      <c r="M2861" s="1" t="b">
        <v>0</v>
      </c>
      <c r="N2861" s="2" t="s">
        <v>17</v>
      </c>
      <c r="O2861">
        <f t="shared" si="679"/>
        <v>16</v>
      </c>
      <c r="P2861">
        <f t="shared" si="680"/>
        <v>6</v>
      </c>
      <c r="Q2861">
        <f>IF(G2861="B",VLOOKUP(F2861,room_rates!$A$2:$G$8,3,FALSE),IF(G2861="P",VLOOKUP(F2861,room_rates!$A$2:$G$8,6,FALSE),IF(G2861="M",VLOOKUP(F2861,room_rates!$A$2:$G$8,7,FALSE),"")))</f>
        <v>437.5</v>
      </c>
      <c r="R2861">
        <f t="shared" si="681"/>
        <v>0</v>
      </c>
      <c r="S2861">
        <f>IF(J2861="Online Travel Agency",VLOOKUP(F2861,room_rates!$A$2:$G$8,3,FALSE)*15%,0)</f>
        <v>52.5</v>
      </c>
      <c r="T2861">
        <f t="shared" si="682"/>
        <v>0</v>
      </c>
      <c r="U2861">
        <f t="shared" si="683"/>
        <v>2310</v>
      </c>
      <c r="V2861">
        <f t="shared" si="684"/>
        <v>6</v>
      </c>
    </row>
    <row r="2862" spans="1:22" ht="14.25" customHeight="1" x14ac:dyDescent="0.35">
      <c r="A2862" s="1">
        <v>1003686</v>
      </c>
      <c r="B2862" s="3">
        <v>45829</v>
      </c>
      <c r="C2862" s="3">
        <v>45829</v>
      </c>
      <c r="D2862" s="3">
        <v>45836</v>
      </c>
      <c r="E2862" s="1" t="s">
        <v>21</v>
      </c>
      <c r="F2862" s="1">
        <v>5</v>
      </c>
      <c r="G2862" s="1" t="s">
        <v>25</v>
      </c>
      <c r="H2862" s="1">
        <v>0</v>
      </c>
      <c r="I2862" s="1">
        <f t="shared" si="678"/>
        <v>0</v>
      </c>
      <c r="J2862" s="1" t="s">
        <v>20</v>
      </c>
      <c r="K2862" s="1">
        <v>3</v>
      </c>
      <c r="L2862" s="1" t="s">
        <v>16</v>
      </c>
      <c r="M2862" s="1" t="b">
        <v>1</v>
      </c>
      <c r="N2862" s="2" t="s">
        <v>17</v>
      </c>
      <c r="O2862">
        <f t="shared" si="679"/>
        <v>0</v>
      </c>
      <c r="P2862">
        <f t="shared" si="680"/>
        <v>7</v>
      </c>
      <c r="Q2862">
        <f>IF(G2862="B",VLOOKUP(F2862,room_rates!$A$2:$G$8,3,FALSE),IF(G2862="P",VLOOKUP(F2862,room_rates!$A$2:$G$8,6,FALSE),IF(G2862="M",VLOOKUP(F2862,room_rates!$A$2:$G$8,7,FALSE),"")))</f>
        <v>300</v>
      </c>
      <c r="R2862">
        <f t="shared" si="681"/>
        <v>0</v>
      </c>
      <c r="S2862">
        <f>IF(J2862="Online Travel Agency",VLOOKUP(F2862,room_rates!$A$2:$G$8,3,FALSE)*15%,0)</f>
        <v>0</v>
      </c>
      <c r="T2862">
        <f t="shared" si="682"/>
        <v>3</v>
      </c>
      <c r="U2862">
        <f t="shared" si="683"/>
        <v>6237</v>
      </c>
      <c r="V2862">
        <f t="shared" si="684"/>
        <v>21</v>
      </c>
    </row>
    <row r="2863" spans="1:22" ht="14.25" customHeight="1" x14ac:dyDescent="0.35">
      <c r="A2863" s="1">
        <v>1003695</v>
      </c>
      <c r="B2863" s="3">
        <v>45824</v>
      </c>
      <c r="C2863" s="3">
        <v>45829</v>
      </c>
      <c r="D2863" s="3">
        <v>45835</v>
      </c>
      <c r="E2863" s="1" t="s">
        <v>21</v>
      </c>
      <c r="F2863" s="1">
        <v>4</v>
      </c>
      <c r="G2863" s="1" t="s">
        <v>25</v>
      </c>
      <c r="H2863" s="1">
        <v>0</v>
      </c>
      <c r="I2863" s="1">
        <f t="shared" si="678"/>
        <v>0</v>
      </c>
      <c r="J2863" s="1" t="s">
        <v>24</v>
      </c>
      <c r="K2863" s="1">
        <v>2</v>
      </c>
      <c r="L2863" s="1" t="s">
        <v>19</v>
      </c>
      <c r="M2863" s="1" t="b">
        <v>0</v>
      </c>
      <c r="N2863" s="2" t="s">
        <v>17</v>
      </c>
      <c r="O2863">
        <f t="shared" si="679"/>
        <v>5</v>
      </c>
      <c r="P2863">
        <f t="shared" si="680"/>
        <v>6</v>
      </c>
      <c r="Q2863">
        <f>IF(G2863="B",VLOOKUP(F2863,room_rates!$A$2:$G$8,3,FALSE),IF(G2863="P",VLOOKUP(F2863,room_rates!$A$2:$G$8,6,FALSE),IF(G2863="M",VLOOKUP(F2863,room_rates!$A$2:$G$8,7,FALSE),"")))</f>
        <v>287.5</v>
      </c>
      <c r="R2863">
        <f t="shared" si="681"/>
        <v>0</v>
      </c>
      <c r="S2863">
        <f>IF(J2863="Online Travel Agency",VLOOKUP(F2863,room_rates!$A$2:$G$8,3,FALSE)*15%,0)</f>
        <v>34.5</v>
      </c>
      <c r="T2863">
        <f t="shared" si="682"/>
        <v>0</v>
      </c>
      <c r="U2863">
        <f t="shared" si="683"/>
        <v>3036</v>
      </c>
      <c r="V2863">
        <f t="shared" si="684"/>
        <v>12</v>
      </c>
    </row>
    <row r="2864" spans="1:22" ht="14.25" customHeight="1" x14ac:dyDescent="0.35">
      <c r="A2864" s="1">
        <v>1003814</v>
      </c>
      <c r="B2864" s="3">
        <v>45820</v>
      </c>
      <c r="C2864" s="3">
        <v>45829</v>
      </c>
      <c r="D2864" s="3">
        <v>45834</v>
      </c>
      <c r="E2864" s="1" t="s">
        <v>21</v>
      </c>
      <c r="F2864" s="1">
        <v>3</v>
      </c>
      <c r="G2864" s="1" t="s">
        <v>25</v>
      </c>
      <c r="H2864" s="1">
        <v>0</v>
      </c>
      <c r="I2864" s="1">
        <f t="shared" si="678"/>
        <v>0</v>
      </c>
      <c r="J2864" s="1" t="s">
        <v>24</v>
      </c>
      <c r="K2864" s="1">
        <v>2</v>
      </c>
      <c r="L2864" s="1" t="s">
        <v>16</v>
      </c>
      <c r="M2864" s="1" t="b">
        <v>0</v>
      </c>
      <c r="N2864" s="2" t="s">
        <v>17</v>
      </c>
      <c r="O2864">
        <f t="shared" si="679"/>
        <v>9</v>
      </c>
      <c r="P2864">
        <f t="shared" si="680"/>
        <v>5</v>
      </c>
      <c r="Q2864">
        <f>IF(G2864="B",VLOOKUP(F2864,room_rates!$A$2:$G$8,3,FALSE),IF(G2864="P",VLOOKUP(F2864,room_rates!$A$2:$G$8,6,FALSE),IF(G2864="M",VLOOKUP(F2864,room_rates!$A$2:$G$8,7,FALSE),"")))</f>
        <v>275</v>
      </c>
      <c r="R2864">
        <f t="shared" si="681"/>
        <v>0</v>
      </c>
      <c r="S2864">
        <f>IF(J2864="Online Travel Agency",VLOOKUP(F2864,room_rates!$A$2:$G$8,3,FALSE)*15%,0)</f>
        <v>33</v>
      </c>
      <c r="T2864">
        <f t="shared" si="682"/>
        <v>0</v>
      </c>
      <c r="U2864">
        <f t="shared" si="683"/>
        <v>2420</v>
      </c>
      <c r="V2864">
        <f t="shared" si="684"/>
        <v>10</v>
      </c>
    </row>
    <row r="2865" spans="1:22" ht="14.25" customHeight="1" x14ac:dyDescent="0.35">
      <c r="A2865" s="1">
        <v>1004045</v>
      </c>
      <c r="B2865" s="3">
        <v>45829</v>
      </c>
      <c r="C2865" s="3">
        <v>45829</v>
      </c>
      <c r="D2865" s="3">
        <v>45832</v>
      </c>
      <c r="E2865" s="1" t="s">
        <v>21</v>
      </c>
      <c r="F2865" s="1">
        <v>5</v>
      </c>
      <c r="G2865" s="1" t="s">
        <v>25</v>
      </c>
      <c r="H2865" s="1">
        <v>0</v>
      </c>
      <c r="I2865" s="1">
        <f t="shared" si="678"/>
        <v>0</v>
      </c>
      <c r="J2865" s="1" t="s">
        <v>20</v>
      </c>
      <c r="K2865" s="1">
        <v>1</v>
      </c>
      <c r="L2865" s="1" t="s">
        <v>16</v>
      </c>
      <c r="M2865" s="1" t="b">
        <v>1</v>
      </c>
      <c r="N2865" s="2" t="s">
        <v>17</v>
      </c>
      <c r="O2865">
        <f t="shared" si="679"/>
        <v>0</v>
      </c>
      <c r="P2865">
        <f t="shared" si="680"/>
        <v>3</v>
      </c>
      <c r="Q2865">
        <f>IF(G2865="B",VLOOKUP(F2865,room_rates!$A$2:$G$8,3,FALSE),IF(G2865="P",VLOOKUP(F2865,room_rates!$A$2:$G$8,6,FALSE),IF(G2865="M",VLOOKUP(F2865,room_rates!$A$2:$G$8,7,FALSE),"")))</f>
        <v>300</v>
      </c>
      <c r="R2865">
        <f t="shared" si="681"/>
        <v>0</v>
      </c>
      <c r="S2865">
        <f>IF(J2865="Online Travel Agency",VLOOKUP(F2865,room_rates!$A$2:$G$8,3,FALSE)*15%,0)</f>
        <v>0</v>
      </c>
      <c r="T2865">
        <f t="shared" si="682"/>
        <v>3</v>
      </c>
      <c r="U2865">
        <f t="shared" si="683"/>
        <v>891</v>
      </c>
      <c r="V2865">
        <f t="shared" si="684"/>
        <v>3</v>
      </c>
    </row>
    <row r="2866" spans="1:22" ht="14.25" customHeight="1" x14ac:dyDescent="0.35">
      <c r="A2866" s="1">
        <v>1004175</v>
      </c>
      <c r="B2866" s="3">
        <v>45823</v>
      </c>
      <c r="C2866" s="3">
        <v>45829</v>
      </c>
      <c r="D2866" s="3">
        <v>45836</v>
      </c>
      <c r="E2866" s="1" t="s">
        <v>21</v>
      </c>
      <c r="F2866" s="1">
        <v>3</v>
      </c>
      <c r="G2866" s="1" t="s">
        <v>25</v>
      </c>
      <c r="H2866" s="1">
        <v>0</v>
      </c>
      <c r="I2866" s="1">
        <f t="shared" si="678"/>
        <v>0</v>
      </c>
      <c r="J2866" s="1" t="s">
        <v>24</v>
      </c>
      <c r="K2866" s="1">
        <v>1</v>
      </c>
      <c r="L2866" s="1" t="s">
        <v>16</v>
      </c>
      <c r="M2866" s="1" t="b">
        <v>0</v>
      </c>
      <c r="N2866" s="2" t="s">
        <v>17</v>
      </c>
      <c r="O2866">
        <f t="shared" si="679"/>
        <v>6</v>
      </c>
      <c r="P2866">
        <f t="shared" si="680"/>
        <v>7</v>
      </c>
      <c r="Q2866">
        <f>IF(G2866="B",VLOOKUP(F2866,room_rates!$A$2:$G$8,3,FALSE),IF(G2866="P",VLOOKUP(F2866,room_rates!$A$2:$G$8,6,FALSE),IF(G2866="M",VLOOKUP(F2866,room_rates!$A$2:$G$8,7,FALSE),"")))</f>
        <v>275</v>
      </c>
      <c r="R2866">
        <f t="shared" si="681"/>
        <v>0</v>
      </c>
      <c r="S2866">
        <f>IF(J2866="Online Travel Agency",VLOOKUP(F2866,room_rates!$A$2:$G$8,3,FALSE)*15%,0)</f>
        <v>33</v>
      </c>
      <c r="T2866">
        <f t="shared" si="682"/>
        <v>0</v>
      </c>
      <c r="U2866">
        <f t="shared" si="683"/>
        <v>1694</v>
      </c>
      <c r="V2866">
        <f t="shared" si="684"/>
        <v>7</v>
      </c>
    </row>
    <row r="2867" spans="1:22" ht="14.25" customHeight="1" x14ac:dyDescent="0.35">
      <c r="A2867" s="1">
        <v>1005208</v>
      </c>
      <c r="B2867" s="3">
        <v>45829</v>
      </c>
      <c r="C2867" s="3">
        <v>45829</v>
      </c>
      <c r="D2867" s="3">
        <v>45835</v>
      </c>
      <c r="E2867" s="1" t="s">
        <v>18</v>
      </c>
      <c r="F2867" s="1">
        <v>1</v>
      </c>
      <c r="G2867" s="1" t="s">
        <v>25</v>
      </c>
      <c r="H2867" s="1">
        <v>10</v>
      </c>
      <c r="I2867" s="1">
        <f t="shared" si="678"/>
        <v>0.1</v>
      </c>
      <c r="J2867" s="1" t="s">
        <v>20</v>
      </c>
      <c r="K2867" s="1">
        <v>1</v>
      </c>
      <c r="L2867" s="1" t="s">
        <v>19</v>
      </c>
      <c r="M2867" s="1" t="b">
        <v>0</v>
      </c>
      <c r="N2867" s="2" t="s">
        <v>17</v>
      </c>
      <c r="O2867">
        <f t="shared" si="679"/>
        <v>0</v>
      </c>
      <c r="P2867">
        <f t="shared" si="680"/>
        <v>6</v>
      </c>
      <c r="Q2867">
        <f>IF(G2867="B",VLOOKUP(F2867,room_rates!$A$2:$G$8,3,FALSE),IF(G2867="P",VLOOKUP(F2867,room_rates!$A$2:$G$8,6,FALSE),IF(G2867="M",VLOOKUP(F2867,room_rates!$A$2:$G$8,7,FALSE),"")))</f>
        <v>150</v>
      </c>
      <c r="R2867">
        <f t="shared" si="681"/>
        <v>15</v>
      </c>
      <c r="S2867">
        <f>IF(J2867="Online Travel Agency",VLOOKUP(F2867,room_rates!$A$2:$G$8,3,FALSE)*15%,0)</f>
        <v>0</v>
      </c>
      <c r="T2867">
        <f t="shared" si="682"/>
        <v>0</v>
      </c>
      <c r="U2867">
        <f t="shared" si="683"/>
        <v>810</v>
      </c>
      <c r="V2867">
        <f t="shared" si="684"/>
        <v>6</v>
      </c>
    </row>
    <row r="2868" spans="1:22" ht="14.25" customHeight="1" x14ac:dyDescent="0.35">
      <c r="A2868" s="1">
        <v>1005481</v>
      </c>
      <c r="B2868" s="3">
        <v>45829</v>
      </c>
      <c r="C2868" s="3">
        <v>45829</v>
      </c>
      <c r="D2868" s="3">
        <v>45832</v>
      </c>
      <c r="E2868" s="1" t="s">
        <v>21</v>
      </c>
      <c r="F2868" s="1">
        <v>3</v>
      </c>
      <c r="G2868" s="1" t="s">
        <v>25</v>
      </c>
      <c r="H2868" s="1">
        <v>0</v>
      </c>
      <c r="I2868" s="1">
        <f t="shared" si="678"/>
        <v>0</v>
      </c>
      <c r="J2868" s="1" t="s">
        <v>20</v>
      </c>
      <c r="K2868" s="1">
        <v>3</v>
      </c>
      <c r="L2868" s="1" t="s">
        <v>16</v>
      </c>
      <c r="M2868" s="1" t="b">
        <v>1</v>
      </c>
      <c r="N2868" s="2" t="s">
        <v>17</v>
      </c>
      <c r="O2868">
        <f t="shared" si="679"/>
        <v>0</v>
      </c>
      <c r="P2868">
        <f t="shared" si="680"/>
        <v>3</v>
      </c>
      <c r="Q2868">
        <f>IF(G2868="B",VLOOKUP(F2868,room_rates!$A$2:$G$8,3,FALSE),IF(G2868="P",VLOOKUP(F2868,room_rates!$A$2:$G$8,6,FALSE),IF(G2868="M",VLOOKUP(F2868,room_rates!$A$2:$G$8,7,FALSE),"")))</f>
        <v>275</v>
      </c>
      <c r="R2868">
        <f t="shared" si="681"/>
        <v>0</v>
      </c>
      <c r="S2868">
        <f>IF(J2868="Online Travel Agency",VLOOKUP(F2868,room_rates!$A$2:$G$8,3,FALSE)*15%,0)</f>
        <v>0</v>
      </c>
      <c r="T2868">
        <f t="shared" si="682"/>
        <v>2.75</v>
      </c>
      <c r="U2868">
        <f t="shared" si="683"/>
        <v>2450.25</v>
      </c>
      <c r="V2868">
        <f t="shared" si="684"/>
        <v>9</v>
      </c>
    </row>
    <row r="2869" spans="1:22" ht="14.25" customHeight="1" x14ac:dyDescent="0.35">
      <c r="A2869" s="1">
        <v>1005508</v>
      </c>
      <c r="B2869" s="3">
        <v>45815</v>
      </c>
      <c r="C2869" s="3">
        <v>45829</v>
      </c>
      <c r="D2869" s="3">
        <v>45835</v>
      </c>
      <c r="E2869" s="1" t="s">
        <v>18</v>
      </c>
      <c r="F2869" s="1">
        <v>2</v>
      </c>
      <c r="G2869" s="1" t="s">
        <v>25</v>
      </c>
      <c r="H2869" s="1">
        <v>10</v>
      </c>
      <c r="I2869" s="1">
        <f t="shared" si="678"/>
        <v>0.1</v>
      </c>
      <c r="J2869" s="1" t="s">
        <v>24</v>
      </c>
      <c r="K2869" s="1">
        <v>3</v>
      </c>
      <c r="L2869" s="1" t="s">
        <v>16</v>
      </c>
      <c r="M2869" s="1" t="b">
        <v>0</v>
      </c>
      <c r="N2869" s="2" t="s">
        <v>17</v>
      </c>
      <c r="O2869">
        <f t="shared" si="679"/>
        <v>14</v>
      </c>
      <c r="P2869">
        <f t="shared" si="680"/>
        <v>6</v>
      </c>
      <c r="Q2869">
        <f>IF(G2869="B",VLOOKUP(F2869,room_rates!$A$2:$G$8,3,FALSE),IF(G2869="P",VLOOKUP(F2869,room_rates!$A$2:$G$8,6,FALSE),IF(G2869="M",VLOOKUP(F2869,room_rates!$A$2:$G$8,7,FALSE),"")))</f>
        <v>175</v>
      </c>
      <c r="R2869">
        <f t="shared" si="681"/>
        <v>17.5</v>
      </c>
      <c r="S2869">
        <f>IF(J2869="Online Travel Agency",VLOOKUP(F2869,room_rates!$A$2:$G$8,3,FALSE)*15%,0)</f>
        <v>21</v>
      </c>
      <c r="T2869">
        <f t="shared" si="682"/>
        <v>0</v>
      </c>
      <c r="U2869">
        <f t="shared" si="683"/>
        <v>2457</v>
      </c>
      <c r="V2869">
        <f t="shared" si="684"/>
        <v>18</v>
      </c>
    </row>
    <row r="2870" spans="1:22" ht="14.25" customHeight="1" x14ac:dyDescent="0.35">
      <c r="A2870" s="1">
        <v>1005561</v>
      </c>
      <c r="B2870" s="3">
        <v>45816</v>
      </c>
      <c r="C2870" s="3">
        <v>45829</v>
      </c>
      <c r="D2870" s="3">
        <v>45835</v>
      </c>
      <c r="E2870" s="1" t="s">
        <v>18</v>
      </c>
      <c r="F2870" s="1">
        <v>1</v>
      </c>
      <c r="G2870" s="1" t="s">
        <v>25</v>
      </c>
      <c r="H2870" s="1">
        <v>10</v>
      </c>
      <c r="I2870" s="1">
        <f t="shared" si="678"/>
        <v>0.1</v>
      </c>
      <c r="J2870" s="1" t="s">
        <v>24</v>
      </c>
      <c r="K2870" s="1">
        <v>1</v>
      </c>
      <c r="L2870" s="1" t="s">
        <v>16</v>
      </c>
      <c r="M2870" s="1" t="b">
        <v>0</v>
      </c>
      <c r="N2870" s="2" t="s">
        <v>17</v>
      </c>
      <c r="O2870">
        <f t="shared" si="679"/>
        <v>13</v>
      </c>
      <c r="P2870">
        <f t="shared" si="680"/>
        <v>6</v>
      </c>
      <c r="Q2870">
        <f>IF(G2870="B",VLOOKUP(F2870,room_rates!$A$2:$G$8,3,FALSE),IF(G2870="P",VLOOKUP(F2870,room_rates!$A$2:$G$8,6,FALSE),IF(G2870="M",VLOOKUP(F2870,room_rates!$A$2:$G$8,7,FALSE),"")))</f>
        <v>150</v>
      </c>
      <c r="R2870">
        <f t="shared" si="681"/>
        <v>15</v>
      </c>
      <c r="S2870">
        <f>IF(J2870="Online Travel Agency",VLOOKUP(F2870,room_rates!$A$2:$G$8,3,FALSE)*15%,0)</f>
        <v>18</v>
      </c>
      <c r="T2870">
        <f t="shared" si="682"/>
        <v>0</v>
      </c>
      <c r="U2870">
        <f t="shared" si="683"/>
        <v>702</v>
      </c>
      <c r="V2870">
        <f t="shared" si="684"/>
        <v>6</v>
      </c>
    </row>
    <row r="2871" spans="1:22" ht="14.25" customHeight="1" x14ac:dyDescent="0.35">
      <c r="A2871" s="1">
        <v>1005821</v>
      </c>
      <c r="B2871" s="3">
        <v>45805</v>
      </c>
      <c r="C2871" s="3">
        <v>45829</v>
      </c>
      <c r="D2871" s="3">
        <v>45833</v>
      </c>
      <c r="E2871" s="1" t="s">
        <v>21</v>
      </c>
      <c r="F2871" s="1">
        <v>3</v>
      </c>
      <c r="G2871" s="1" t="s">
        <v>25</v>
      </c>
      <c r="H2871" s="1">
        <v>0</v>
      </c>
      <c r="I2871" s="1">
        <f t="shared" si="678"/>
        <v>0</v>
      </c>
      <c r="J2871" s="1" t="s">
        <v>15</v>
      </c>
      <c r="K2871" s="1">
        <v>1</v>
      </c>
      <c r="L2871" s="1" t="s">
        <v>19</v>
      </c>
      <c r="M2871" s="1" t="b">
        <v>0</v>
      </c>
      <c r="N2871" s="2" t="s">
        <v>17</v>
      </c>
      <c r="O2871">
        <f t="shared" si="679"/>
        <v>24</v>
      </c>
      <c r="P2871">
        <f t="shared" si="680"/>
        <v>4</v>
      </c>
      <c r="Q2871">
        <f>IF(G2871="B",VLOOKUP(F2871,room_rates!$A$2:$G$8,3,FALSE),IF(G2871="P",VLOOKUP(F2871,room_rates!$A$2:$G$8,6,FALSE),IF(G2871="M",VLOOKUP(F2871,room_rates!$A$2:$G$8,7,FALSE),"")))</f>
        <v>275</v>
      </c>
      <c r="R2871">
        <f t="shared" si="681"/>
        <v>0</v>
      </c>
      <c r="S2871">
        <f>IF(J2871="Online Travel Agency",VLOOKUP(F2871,room_rates!$A$2:$G$8,3,FALSE)*15%,0)</f>
        <v>0</v>
      </c>
      <c r="T2871">
        <f t="shared" si="682"/>
        <v>0</v>
      </c>
      <c r="U2871">
        <f t="shared" si="683"/>
        <v>1100</v>
      </c>
      <c r="V2871">
        <f t="shared" si="684"/>
        <v>4</v>
      </c>
    </row>
    <row r="2872" spans="1:22" ht="14.25" customHeight="1" x14ac:dyDescent="0.35">
      <c r="A2872" s="1">
        <v>1002532</v>
      </c>
      <c r="B2872" s="3">
        <v>45825</v>
      </c>
      <c r="C2872" s="3">
        <v>45830</v>
      </c>
      <c r="D2872" s="3">
        <v>45832</v>
      </c>
      <c r="E2872" s="1" t="s">
        <v>18</v>
      </c>
      <c r="F2872" s="1">
        <v>1</v>
      </c>
      <c r="G2872" s="1" t="s">
        <v>25</v>
      </c>
      <c r="H2872" s="1">
        <v>10</v>
      </c>
      <c r="I2872" s="1">
        <f t="shared" si="678"/>
        <v>0.1</v>
      </c>
      <c r="J2872" s="1" t="s">
        <v>24</v>
      </c>
      <c r="K2872" s="1">
        <v>1</v>
      </c>
      <c r="L2872" s="1" t="s">
        <v>19</v>
      </c>
      <c r="M2872" s="1" t="b">
        <v>0</v>
      </c>
      <c r="N2872" s="2" t="s">
        <v>17</v>
      </c>
      <c r="O2872">
        <f t="shared" si="679"/>
        <v>5</v>
      </c>
      <c r="P2872">
        <f t="shared" si="680"/>
        <v>2</v>
      </c>
      <c r="Q2872">
        <f>IF(G2872="B",VLOOKUP(F2872,room_rates!$A$2:$G$8,3,FALSE),IF(G2872="P",VLOOKUP(F2872,room_rates!$A$2:$G$8,6,FALSE),IF(G2872="M",VLOOKUP(F2872,room_rates!$A$2:$G$8,7,FALSE),"")))</f>
        <v>150</v>
      </c>
      <c r="R2872">
        <f t="shared" si="681"/>
        <v>15</v>
      </c>
      <c r="S2872">
        <f>IF(J2872="Online Travel Agency",VLOOKUP(F2872,room_rates!$A$2:$G$8,3,FALSE)*15%,0)</f>
        <v>18</v>
      </c>
      <c r="T2872">
        <f t="shared" si="682"/>
        <v>0</v>
      </c>
      <c r="U2872">
        <f t="shared" si="683"/>
        <v>234</v>
      </c>
      <c r="V2872">
        <f t="shared" si="684"/>
        <v>2</v>
      </c>
    </row>
    <row r="2873" spans="1:22" ht="14.25" customHeight="1" x14ac:dyDescent="0.35">
      <c r="A2873" s="1">
        <v>1002716</v>
      </c>
      <c r="B2873" s="3">
        <v>45820</v>
      </c>
      <c r="C2873" s="3">
        <v>45830</v>
      </c>
      <c r="D2873" s="3">
        <v>45833</v>
      </c>
      <c r="E2873" s="1" t="s">
        <v>13</v>
      </c>
      <c r="F2873" s="1">
        <v>7</v>
      </c>
      <c r="G2873" s="1" t="s">
        <v>25</v>
      </c>
      <c r="H2873" s="1">
        <v>0</v>
      </c>
      <c r="I2873" s="1">
        <f t="shared" si="678"/>
        <v>0</v>
      </c>
      <c r="J2873" s="1" t="s">
        <v>15</v>
      </c>
      <c r="K2873" s="1">
        <v>1</v>
      </c>
      <c r="L2873" s="1" t="s">
        <v>16</v>
      </c>
      <c r="M2873" s="1" t="b">
        <v>0</v>
      </c>
      <c r="N2873" s="2" t="s">
        <v>17</v>
      </c>
      <c r="O2873">
        <f t="shared" si="679"/>
        <v>10</v>
      </c>
      <c r="P2873">
        <f t="shared" si="680"/>
        <v>3</v>
      </c>
      <c r="Q2873">
        <f>IF(G2873="B",VLOOKUP(F2873,room_rates!$A$2:$G$8,3,FALSE),IF(G2873="P",VLOOKUP(F2873,room_rates!$A$2:$G$8,6,FALSE),IF(G2873="M",VLOOKUP(F2873,room_rates!$A$2:$G$8,7,FALSE),"")))</f>
        <v>562.5</v>
      </c>
      <c r="R2873">
        <f t="shared" si="681"/>
        <v>0</v>
      </c>
      <c r="S2873">
        <f>IF(J2873="Online Travel Agency",VLOOKUP(F2873,room_rates!$A$2:$G$8,3,FALSE)*15%,0)</f>
        <v>0</v>
      </c>
      <c r="T2873">
        <f t="shared" si="682"/>
        <v>0</v>
      </c>
      <c r="U2873">
        <f t="shared" si="683"/>
        <v>1687.5</v>
      </c>
      <c r="V2873">
        <f t="shared" si="684"/>
        <v>3</v>
      </c>
    </row>
    <row r="2874" spans="1:22" ht="14.25" customHeight="1" x14ac:dyDescent="0.35">
      <c r="A2874" s="1">
        <v>1002991</v>
      </c>
      <c r="B2874" s="3">
        <v>45818</v>
      </c>
      <c r="C2874" s="3">
        <v>45830</v>
      </c>
      <c r="D2874" s="3">
        <v>45831</v>
      </c>
      <c r="E2874" s="1" t="s">
        <v>21</v>
      </c>
      <c r="F2874" s="1">
        <v>3</v>
      </c>
      <c r="G2874" s="1" t="s">
        <v>25</v>
      </c>
      <c r="H2874" s="1">
        <v>0</v>
      </c>
      <c r="I2874" s="1">
        <f t="shared" si="678"/>
        <v>0</v>
      </c>
      <c r="J2874" s="1" t="s">
        <v>24</v>
      </c>
      <c r="K2874" s="1">
        <v>3</v>
      </c>
      <c r="L2874" s="1" t="s">
        <v>16</v>
      </c>
      <c r="M2874" s="1" t="b">
        <v>0</v>
      </c>
      <c r="N2874" s="2" t="s">
        <v>17</v>
      </c>
      <c r="O2874">
        <f t="shared" si="679"/>
        <v>12</v>
      </c>
      <c r="P2874">
        <f t="shared" si="680"/>
        <v>1</v>
      </c>
      <c r="Q2874">
        <f>IF(G2874="B",VLOOKUP(F2874,room_rates!$A$2:$G$8,3,FALSE),IF(G2874="P",VLOOKUP(F2874,room_rates!$A$2:$G$8,6,FALSE),IF(G2874="M",VLOOKUP(F2874,room_rates!$A$2:$G$8,7,FALSE),"")))</f>
        <v>275</v>
      </c>
      <c r="R2874">
        <f t="shared" si="681"/>
        <v>0</v>
      </c>
      <c r="S2874">
        <f>IF(J2874="Online Travel Agency",VLOOKUP(F2874,room_rates!$A$2:$G$8,3,FALSE)*15%,0)</f>
        <v>33</v>
      </c>
      <c r="T2874">
        <f t="shared" si="682"/>
        <v>0</v>
      </c>
      <c r="U2874">
        <f t="shared" si="683"/>
        <v>726</v>
      </c>
      <c r="V2874">
        <f t="shared" si="684"/>
        <v>3</v>
      </c>
    </row>
    <row r="2875" spans="1:22" ht="14.25" customHeight="1" x14ac:dyDescent="0.35">
      <c r="A2875" s="1">
        <v>1003002</v>
      </c>
      <c r="B2875" s="3">
        <v>45813</v>
      </c>
      <c r="C2875" s="3">
        <v>45830</v>
      </c>
      <c r="D2875" s="3">
        <v>45834</v>
      </c>
      <c r="E2875" s="1" t="s">
        <v>13</v>
      </c>
      <c r="F2875" s="1">
        <v>6</v>
      </c>
      <c r="G2875" s="1" t="s">
        <v>25</v>
      </c>
      <c r="H2875" s="1">
        <v>0</v>
      </c>
      <c r="I2875" s="1">
        <f t="shared" si="678"/>
        <v>0</v>
      </c>
      <c r="J2875" s="1" t="s">
        <v>15</v>
      </c>
      <c r="K2875" s="1">
        <v>1</v>
      </c>
      <c r="L2875" s="1" t="s">
        <v>19</v>
      </c>
      <c r="M2875" s="1" t="b">
        <v>0</v>
      </c>
      <c r="N2875" s="2" t="s">
        <v>17</v>
      </c>
      <c r="O2875">
        <f t="shared" si="679"/>
        <v>17</v>
      </c>
      <c r="P2875">
        <f t="shared" si="680"/>
        <v>4</v>
      </c>
      <c r="Q2875">
        <f>IF(G2875="B",VLOOKUP(F2875,room_rates!$A$2:$G$8,3,FALSE),IF(G2875="P",VLOOKUP(F2875,room_rates!$A$2:$G$8,6,FALSE),IF(G2875="M",VLOOKUP(F2875,room_rates!$A$2:$G$8,7,FALSE),"")))</f>
        <v>437.5</v>
      </c>
      <c r="R2875">
        <f t="shared" si="681"/>
        <v>0</v>
      </c>
      <c r="S2875">
        <f>IF(J2875="Online Travel Agency",VLOOKUP(F2875,room_rates!$A$2:$G$8,3,FALSE)*15%,0)</f>
        <v>0</v>
      </c>
      <c r="T2875">
        <f t="shared" si="682"/>
        <v>0</v>
      </c>
      <c r="U2875">
        <f t="shared" si="683"/>
        <v>1750</v>
      </c>
      <c r="V2875">
        <f t="shared" si="684"/>
        <v>4</v>
      </c>
    </row>
    <row r="2876" spans="1:22" ht="14.25" customHeight="1" x14ac:dyDescent="0.35">
      <c r="A2876" s="1">
        <v>1003192</v>
      </c>
      <c r="B2876" s="3">
        <v>45830</v>
      </c>
      <c r="C2876" s="3">
        <v>45830</v>
      </c>
      <c r="D2876" s="3">
        <v>45834</v>
      </c>
      <c r="E2876" s="1" t="s">
        <v>13</v>
      </c>
      <c r="F2876" s="1">
        <v>6</v>
      </c>
      <c r="G2876" s="1" t="s">
        <v>25</v>
      </c>
      <c r="H2876" s="1">
        <v>0</v>
      </c>
      <c r="I2876" s="1">
        <f t="shared" si="678"/>
        <v>0</v>
      </c>
      <c r="J2876" s="1" t="s">
        <v>20</v>
      </c>
      <c r="K2876" s="1">
        <v>2</v>
      </c>
      <c r="L2876" s="1" t="s">
        <v>19</v>
      </c>
      <c r="M2876" s="1" t="b">
        <v>0</v>
      </c>
      <c r="N2876" s="2" t="s">
        <v>17</v>
      </c>
      <c r="O2876">
        <f t="shared" si="679"/>
        <v>0</v>
      </c>
      <c r="P2876">
        <f t="shared" si="680"/>
        <v>4</v>
      </c>
      <c r="Q2876">
        <f>IF(G2876="B",VLOOKUP(F2876,room_rates!$A$2:$G$8,3,FALSE),IF(G2876="P",VLOOKUP(F2876,room_rates!$A$2:$G$8,6,FALSE),IF(G2876="M",VLOOKUP(F2876,room_rates!$A$2:$G$8,7,FALSE),"")))</f>
        <v>437.5</v>
      </c>
      <c r="R2876">
        <f t="shared" si="681"/>
        <v>0</v>
      </c>
      <c r="S2876">
        <f>IF(J2876="Online Travel Agency",VLOOKUP(F2876,room_rates!$A$2:$G$8,3,FALSE)*15%,0)</f>
        <v>0</v>
      </c>
      <c r="T2876">
        <f t="shared" si="682"/>
        <v>0</v>
      </c>
      <c r="U2876">
        <f t="shared" si="683"/>
        <v>3500</v>
      </c>
      <c r="V2876">
        <f t="shared" si="684"/>
        <v>8</v>
      </c>
    </row>
    <row r="2877" spans="1:22" ht="14.25" customHeight="1" x14ac:dyDescent="0.35">
      <c r="A2877" s="1">
        <v>1003351</v>
      </c>
      <c r="B2877" s="3">
        <v>45822</v>
      </c>
      <c r="C2877" s="3">
        <v>45830</v>
      </c>
      <c r="D2877" s="3">
        <v>45835</v>
      </c>
      <c r="E2877" s="1" t="s">
        <v>13</v>
      </c>
      <c r="F2877" s="1">
        <v>6</v>
      </c>
      <c r="G2877" s="1" t="s">
        <v>25</v>
      </c>
      <c r="H2877" s="1">
        <v>0</v>
      </c>
      <c r="I2877" s="1">
        <f t="shared" si="678"/>
        <v>0</v>
      </c>
      <c r="J2877" s="1" t="s">
        <v>24</v>
      </c>
      <c r="K2877" s="1">
        <v>2</v>
      </c>
      <c r="L2877" s="1" t="s">
        <v>19</v>
      </c>
      <c r="M2877" s="1" t="b">
        <v>0</v>
      </c>
      <c r="N2877" s="2" t="s">
        <v>17</v>
      </c>
      <c r="O2877">
        <f t="shared" si="679"/>
        <v>8</v>
      </c>
      <c r="P2877">
        <f t="shared" si="680"/>
        <v>5</v>
      </c>
      <c r="Q2877">
        <f>IF(G2877="B",VLOOKUP(F2877,room_rates!$A$2:$G$8,3,FALSE),IF(G2877="P",VLOOKUP(F2877,room_rates!$A$2:$G$8,6,FALSE),IF(G2877="M",VLOOKUP(F2877,room_rates!$A$2:$G$8,7,FALSE),"")))</f>
        <v>437.5</v>
      </c>
      <c r="R2877">
        <f t="shared" si="681"/>
        <v>0</v>
      </c>
      <c r="S2877">
        <f>IF(J2877="Online Travel Agency",VLOOKUP(F2877,room_rates!$A$2:$G$8,3,FALSE)*15%,0)</f>
        <v>52.5</v>
      </c>
      <c r="T2877">
        <f t="shared" si="682"/>
        <v>0</v>
      </c>
      <c r="U2877">
        <f t="shared" si="683"/>
        <v>3850</v>
      </c>
      <c r="V2877">
        <f t="shared" si="684"/>
        <v>10</v>
      </c>
    </row>
    <row r="2878" spans="1:22" ht="14.25" customHeight="1" x14ac:dyDescent="0.35">
      <c r="A2878" s="1">
        <v>1003460</v>
      </c>
      <c r="B2878" s="3">
        <v>45821</v>
      </c>
      <c r="C2878" s="3">
        <v>45830</v>
      </c>
      <c r="D2878" s="3">
        <v>45831</v>
      </c>
      <c r="E2878" s="1" t="s">
        <v>21</v>
      </c>
      <c r="F2878" s="1">
        <v>5</v>
      </c>
      <c r="G2878" s="1" t="s">
        <v>25</v>
      </c>
      <c r="H2878" s="1">
        <v>0</v>
      </c>
      <c r="I2878" s="1">
        <f t="shared" si="678"/>
        <v>0</v>
      </c>
      <c r="J2878" s="1" t="s">
        <v>15</v>
      </c>
      <c r="K2878" s="1">
        <v>2</v>
      </c>
      <c r="L2878" s="1" t="s">
        <v>16</v>
      </c>
      <c r="M2878" s="1" t="b">
        <v>0</v>
      </c>
      <c r="N2878" s="2" t="s">
        <v>17</v>
      </c>
      <c r="O2878">
        <f t="shared" si="679"/>
        <v>9</v>
      </c>
      <c r="P2878">
        <f t="shared" si="680"/>
        <v>1</v>
      </c>
      <c r="Q2878">
        <f>IF(G2878="B",VLOOKUP(F2878,room_rates!$A$2:$G$8,3,FALSE),IF(G2878="P",VLOOKUP(F2878,room_rates!$A$2:$G$8,6,FALSE),IF(G2878="M",VLOOKUP(F2878,room_rates!$A$2:$G$8,7,FALSE),"")))</f>
        <v>300</v>
      </c>
      <c r="R2878">
        <f t="shared" si="681"/>
        <v>0</v>
      </c>
      <c r="S2878">
        <f>IF(J2878="Online Travel Agency",VLOOKUP(F2878,room_rates!$A$2:$G$8,3,FALSE)*15%,0)</f>
        <v>0</v>
      </c>
      <c r="T2878">
        <f t="shared" si="682"/>
        <v>0</v>
      </c>
      <c r="U2878">
        <f t="shared" si="683"/>
        <v>600</v>
      </c>
      <c r="V2878">
        <f t="shared" si="684"/>
        <v>2</v>
      </c>
    </row>
    <row r="2879" spans="1:22" ht="14.25" customHeight="1" x14ac:dyDescent="0.35">
      <c r="A2879" s="1">
        <v>1003517</v>
      </c>
      <c r="B2879" s="3">
        <v>45810</v>
      </c>
      <c r="C2879" s="3">
        <v>45830</v>
      </c>
      <c r="D2879" s="3">
        <v>45834</v>
      </c>
      <c r="E2879" s="1" t="s">
        <v>21</v>
      </c>
      <c r="F2879" s="1">
        <v>3</v>
      </c>
      <c r="G2879" s="1" t="s">
        <v>25</v>
      </c>
      <c r="H2879" s="1">
        <v>0</v>
      </c>
      <c r="I2879" s="1">
        <f t="shared" si="678"/>
        <v>0</v>
      </c>
      <c r="J2879" s="1" t="s">
        <v>24</v>
      </c>
      <c r="K2879" s="1">
        <v>2</v>
      </c>
      <c r="L2879" s="1" t="s">
        <v>19</v>
      </c>
      <c r="M2879" s="1" t="b">
        <v>1</v>
      </c>
      <c r="N2879" s="2" t="s">
        <v>17</v>
      </c>
      <c r="O2879">
        <f t="shared" si="679"/>
        <v>20</v>
      </c>
      <c r="P2879">
        <f t="shared" si="680"/>
        <v>4</v>
      </c>
      <c r="Q2879">
        <f>IF(G2879="B",VLOOKUP(F2879,room_rates!$A$2:$G$8,3,FALSE),IF(G2879="P",VLOOKUP(F2879,room_rates!$A$2:$G$8,6,FALSE),IF(G2879="M",VLOOKUP(F2879,room_rates!$A$2:$G$8,7,FALSE),"")))</f>
        <v>275</v>
      </c>
      <c r="R2879">
        <f t="shared" si="681"/>
        <v>0</v>
      </c>
      <c r="S2879">
        <f>IF(J2879="Online Travel Agency",VLOOKUP(F2879,room_rates!$A$2:$G$8,3,FALSE)*15%,0)</f>
        <v>33</v>
      </c>
      <c r="T2879">
        <f t="shared" si="682"/>
        <v>2.75</v>
      </c>
      <c r="U2879">
        <f t="shared" si="683"/>
        <v>1914</v>
      </c>
      <c r="V2879">
        <f t="shared" si="684"/>
        <v>8</v>
      </c>
    </row>
    <row r="2880" spans="1:22" ht="14.25" customHeight="1" x14ac:dyDescent="0.35">
      <c r="A2880" s="1">
        <v>1003569</v>
      </c>
      <c r="B2880" s="3">
        <v>45830</v>
      </c>
      <c r="C2880" s="3">
        <v>45830</v>
      </c>
      <c r="D2880" s="3">
        <v>45835</v>
      </c>
      <c r="E2880" s="1" t="s">
        <v>13</v>
      </c>
      <c r="F2880" s="1">
        <v>6</v>
      </c>
      <c r="G2880" s="1" t="s">
        <v>25</v>
      </c>
      <c r="H2880" s="1">
        <v>0</v>
      </c>
      <c r="I2880" s="1">
        <f t="shared" si="678"/>
        <v>0</v>
      </c>
      <c r="J2880" s="1" t="s">
        <v>20</v>
      </c>
      <c r="K2880" s="1">
        <v>2</v>
      </c>
      <c r="L2880" s="1" t="s">
        <v>16</v>
      </c>
      <c r="M2880" s="1" t="b">
        <v>0</v>
      </c>
      <c r="N2880" s="2" t="s">
        <v>17</v>
      </c>
      <c r="O2880">
        <f t="shared" si="679"/>
        <v>0</v>
      </c>
      <c r="P2880">
        <f t="shared" si="680"/>
        <v>5</v>
      </c>
      <c r="Q2880">
        <f>IF(G2880="B",VLOOKUP(F2880,room_rates!$A$2:$G$8,3,FALSE),IF(G2880="P",VLOOKUP(F2880,room_rates!$A$2:$G$8,6,FALSE),IF(G2880="M",VLOOKUP(F2880,room_rates!$A$2:$G$8,7,FALSE),"")))</f>
        <v>437.5</v>
      </c>
      <c r="R2880">
        <f t="shared" si="681"/>
        <v>0</v>
      </c>
      <c r="S2880">
        <f>IF(J2880="Online Travel Agency",VLOOKUP(F2880,room_rates!$A$2:$G$8,3,FALSE)*15%,0)</f>
        <v>0</v>
      </c>
      <c r="T2880">
        <f t="shared" si="682"/>
        <v>0</v>
      </c>
      <c r="U2880">
        <f t="shared" si="683"/>
        <v>4375</v>
      </c>
      <c r="V2880">
        <f t="shared" si="684"/>
        <v>10</v>
      </c>
    </row>
    <row r="2881" spans="1:22" ht="14.25" customHeight="1" x14ac:dyDescent="0.35">
      <c r="A2881" s="1">
        <v>1003739</v>
      </c>
      <c r="B2881" s="3">
        <v>45805</v>
      </c>
      <c r="C2881" s="3">
        <v>45830</v>
      </c>
      <c r="D2881" s="3">
        <v>45834</v>
      </c>
      <c r="E2881" s="1" t="s">
        <v>18</v>
      </c>
      <c r="F2881" s="1">
        <v>1</v>
      </c>
      <c r="G2881" s="1" t="s">
        <v>25</v>
      </c>
      <c r="H2881" s="1">
        <v>10</v>
      </c>
      <c r="I2881" s="1">
        <f t="shared" si="678"/>
        <v>0.1</v>
      </c>
      <c r="J2881" s="1" t="s">
        <v>15</v>
      </c>
      <c r="K2881" s="1">
        <v>1</v>
      </c>
      <c r="L2881" s="1" t="s">
        <v>19</v>
      </c>
      <c r="M2881" s="1" t="b">
        <v>1</v>
      </c>
      <c r="N2881" s="2" t="s">
        <v>17</v>
      </c>
      <c r="O2881">
        <f t="shared" si="679"/>
        <v>25</v>
      </c>
      <c r="P2881">
        <f t="shared" si="680"/>
        <v>4</v>
      </c>
      <c r="Q2881">
        <f>IF(G2881="B",VLOOKUP(F2881,room_rates!$A$2:$G$8,3,FALSE),IF(G2881="P",VLOOKUP(F2881,room_rates!$A$2:$G$8,6,FALSE),IF(G2881="M",VLOOKUP(F2881,room_rates!$A$2:$G$8,7,FALSE),"")))</f>
        <v>150</v>
      </c>
      <c r="R2881">
        <f t="shared" si="681"/>
        <v>15</v>
      </c>
      <c r="S2881">
        <f>IF(J2881="Online Travel Agency",VLOOKUP(F2881,room_rates!$A$2:$G$8,3,FALSE)*15%,0)</f>
        <v>0</v>
      </c>
      <c r="T2881">
        <f t="shared" si="682"/>
        <v>1.5</v>
      </c>
      <c r="U2881">
        <f t="shared" si="683"/>
        <v>534</v>
      </c>
      <c r="V2881">
        <f t="shared" si="684"/>
        <v>4</v>
      </c>
    </row>
    <row r="2882" spans="1:22" ht="14.25" customHeight="1" x14ac:dyDescent="0.35">
      <c r="A2882" s="1">
        <v>1003888</v>
      </c>
      <c r="B2882" s="3">
        <v>45799</v>
      </c>
      <c r="C2882" s="3">
        <v>45830</v>
      </c>
      <c r="D2882" s="3">
        <v>45833</v>
      </c>
      <c r="E2882" s="1" t="s">
        <v>13</v>
      </c>
      <c r="F2882" s="1">
        <v>6</v>
      </c>
      <c r="G2882" s="1" t="s">
        <v>25</v>
      </c>
      <c r="H2882" s="1">
        <v>0</v>
      </c>
      <c r="I2882" s="1">
        <f t="shared" si="678"/>
        <v>0</v>
      </c>
      <c r="J2882" s="1" t="s">
        <v>15</v>
      </c>
      <c r="K2882" s="1">
        <v>1</v>
      </c>
      <c r="L2882" s="1" t="s">
        <v>16</v>
      </c>
      <c r="M2882" s="1" t="b">
        <v>0</v>
      </c>
      <c r="N2882" s="2" t="s">
        <v>17</v>
      </c>
      <c r="O2882">
        <f t="shared" si="679"/>
        <v>31</v>
      </c>
      <c r="P2882">
        <f t="shared" si="680"/>
        <v>3</v>
      </c>
      <c r="Q2882">
        <f>IF(G2882="B",VLOOKUP(F2882,room_rates!$A$2:$G$8,3,FALSE),IF(G2882="P",VLOOKUP(F2882,room_rates!$A$2:$G$8,6,FALSE),IF(G2882="M",VLOOKUP(F2882,room_rates!$A$2:$G$8,7,FALSE),"")))</f>
        <v>437.5</v>
      </c>
      <c r="R2882">
        <f t="shared" si="681"/>
        <v>0</v>
      </c>
      <c r="S2882">
        <f>IF(J2882="Online Travel Agency",VLOOKUP(F2882,room_rates!$A$2:$G$8,3,FALSE)*15%,0)</f>
        <v>0</v>
      </c>
      <c r="T2882">
        <f t="shared" si="682"/>
        <v>0</v>
      </c>
      <c r="U2882">
        <f t="shared" si="683"/>
        <v>1312.5</v>
      </c>
      <c r="V2882">
        <f t="shared" si="684"/>
        <v>3</v>
      </c>
    </row>
    <row r="2883" spans="1:22" ht="14.25" customHeight="1" x14ac:dyDescent="0.35">
      <c r="A2883" s="1">
        <v>1003938</v>
      </c>
      <c r="B2883" s="3">
        <v>45810</v>
      </c>
      <c r="C2883" s="3">
        <v>45830</v>
      </c>
      <c r="D2883" s="3">
        <v>45837</v>
      </c>
      <c r="E2883" s="1" t="s">
        <v>18</v>
      </c>
      <c r="F2883" s="1">
        <v>1</v>
      </c>
      <c r="G2883" s="1" t="s">
        <v>25</v>
      </c>
      <c r="H2883" s="1">
        <v>10</v>
      </c>
      <c r="I2883" s="1">
        <f t="shared" si="678"/>
        <v>0.1</v>
      </c>
      <c r="J2883" s="1" t="s">
        <v>24</v>
      </c>
      <c r="K2883" s="1">
        <v>2</v>
      </c>
      <c r="L2883" s="1" t="s">
        <v>19</v>
      </c>
      <c r="M2883" s="1" t="b">
        <v>0</v>
      </c>
      <c r="N2883" s="2" t="s">
        <v>17</v>
      </c>
      <c r="O2883">
        <f t="shared" si="679"/>
        <v>20</v>
      </c>
      <c r="P2883">
        <f t="shared" si="680"/>
        <v>7</v>
      </c>
      <c r="Q2883">
        <f>IF(G2883="B",VLOOKUP(F2883,room_rates!$A$2:$G$8,3,FALSE),IF(G2883="P",VLOOKUP(F2883,room_rates!$A$2:$G$8,6,FALSE),IF(G2883="M",VLOOKUP(F2883,room_rates!$A$2:$G$8,7,FALSE),"")))</f>
        <v>150</v>
      </c>
      <c r="R2883">
        <f t="shared" si="681"/>
        <v>15</v>
      </c>
      <c r="S2883">
        <f>IF(J2883="Online Travel Agency",VLOOKUP(F2883,room_rates!$A$2:$G$8,3,FALSE)*15%,0)</f>
        <v>18</v>
      </c>
      <c r="T2883">
        <f t="shared" si="682"/>
        <v>0</v>
      </c>
      <c r="U2883">
        <f t="shared" si="683"/>
        <v>1638</v>
      </c>
      <c r="V2883">
        <f t="shared" si="684"/>
        <v>14</v>
      </c>
    </row>
    <row r="2884" spans="1:22" ht="14.25" customHeight="1" x14ac:dyDescent="0.35">
      <c r="A2884" s="1">
        <v>1004241</v>
      </c>
      <c r="B2884" s="3">
        <v>45825</v>
      </c>
      <c r="C2884" s="3">
        <v>45830</v>
      </c>
      <c r="D2884" s="3">
        <v>45837</v>
      </c>
      <c r="E2884" s="1" t="s">
        <v>21</v>
      </c>
      <c r="F2884" s="1">
        <v>5</v>
      </c>
      <c r="G2884" s="1" t="s">
        <v>25</v>
      </c>
      <c r="H2884" s="1">
        <v>0</v>
      </c>
      <c r="I2884" s="1">
        <f t="shared" si="678"/>
        <v>0</v>
      </c>
      <c r="J2884" s="1" t="s">
        <v>15</v>
      </c>
      <c r="K2884" s="1">
        <v>2</v>
      </c>
      <c r="L2884" s="1" t="s">
        <v>16</v>
      </c>
      <c r="M2884" s="1" t="b">
        <v>0</v>
      </c>
      <c r="N2884" s="2" t="s">
        <v>17</v>
      </c>
      <c r="O2884">
        <f t="shared" si="679"/>
        <v>5</v>
      </c>
      <c r="P2884">
        <f t="shared" si="680"/>
        <v>7</v>
      </c>
      <c r="Q2884">
        <f>IF(G2884="B",VLOOKUP(F2884,room_rates!$A$2:$G$8,3,FALSE),IF(G2884="P",VLOOKUP(F2884,room_rates!$A$2:$G$8,6,FALSE),IF(G2884="M",VLOOKUP(F2884,room_rates!$A$2:$G$8,7,FALSE),"")))</f>
        <v>300</v>
      </c>
      <c r="R2884">
        <f t="shared" si="681"/>
        <v>0</v>
      </c>
      <c r="S2884">
        <f>IF(J2884="Online Travel Agency",VLOOKUP(F2884,room_rates!$A$2:$G$8,3,FALSE)*15%,0)</f>
        <v>0</v>
      </c>
      <c r="T2884">
        <f t="shared" si="682"/>
        <v>0</v>
      </c>
      <c r="U2884">
        <f t="shared" si="683"/>
        <v>4200</v>
      </c>
      <c r="V2884">
        <f t="shared" si="684"/>
        <v>14</v>
      </c>
    </row>
    <row r="2885" spans="1:22" ht="14.25" customHeight="1" x14ac:dyDescent="0.35">
      <c r="A2885" s="1">
        <v>1004775</v>
      </c>
      <c r="B2885" s="3">
        <v>45815</v>
      </c>
      <c r="C2885" s="3">
        <v>45830</v>
      </c>
      <c r="D2885" s="3">
        <v>45834</v>
      </c>
      <c r="E2885" s="1" t="s">
        <v>18</v>
      </c>
      <c r="F2885" s="1">
        <v>1</v>
      </c>
      <c r="G2885" s="1" t="s">
        <v>25</v>
      </c>
      <c r="H2885" s="1">
        <v>10</v>
      </c>
      <c r="I2885" s="1">
        <f t="shared" si="678"/>
        <v>0.1</v>
      </c>
      <c r="J2885" s="1" t="s">
        <v>24</v>
      </c>
      <c r="K2885" s="1">
        <v>1</v>
      </c>
      <c r="L2885" s="1" t="s">
        <v>19</v>
      </c>
      <c r="M2885" s="1" t="b">
        <v>0</v>
      </c>
      <c r="N2885" s="2" t="s">
        <v>17</v>
      </c>
      <c r="O2885">
        <f t="shared" si="679"/>
        <v>15</v>
      </c>
      <c r="P2885">
        <f t="shared" si="680"/>
        <v>4</v>
      </c>
      <c r="Q2885">
        <f>IF(G2885="B",VLOOKUP(F2885,room_rates!$A$2:$G$8,3,FALSE),IF(G2885="P",VLOOKUP(F2885,room_rates!$A$2:$G$8,6,FALSE),IF(G2885="M",VLOOKUP(F2885,room_rates!$A$2:$G$8,7,FALSE),"")))</f>
        <v>150</v>
      </c>
      <c r="R2885">
        <f t="shared" si="681"/>
        <v>15</v>
      </c>
      <c r="S2885">
        <f>IF(J2885="Online Travel Agency",VLOOKUP(F2885,room_rates!$A$2:$G$8,3,FALSE)*15%,0)</f>
        <v>18</v>
      </c>
      <c r="T2885">
        <f t="shared" si="682"/>
        <v>0</v>
      </c>
      <c r="U2885">
        <f t="shared" si="683"/>
        <v>468</v>
      </c>
      <c r="V2885">
        <f t="shared" si="684"/>
        <v>4</v>
      </c>
    </row>
    <row r="2886" spans="1:22" ht="14.25" customHeight="1" x14ac:dyDescent="0.35">
      <c r="A2886" s="1">
        <v>1004782</v>
      </c>
      <c r="B2886" s="3">
        <v>45821</v>
      </c>
      <c r="C2886" s="3">
        <v>45830</v>
      </c>
      <c r="D2886" s="3">
        <v>45833</v>
      </c>
      <c r="E2886" s="1" t="s">
        <v>18</v>
      </c>
      <c r="F2886" s="1">
        <v>2</v>
      </c>
      <c r="G2886" s="1" t="s">
        <v>25</v>
      </c>
      <c r="H2886" s="1">
        <v>10</v>
      </c>
      <c r="I2886" s="1">
        <f t="shared" si="678"/>
        <v>0.1</v>
      </c>
      <c r="J2886" s="1" t="s">
        <v>24</v>
      </c>
      <c r="K2886" s="1">
        <v>2</v>
      </c>
      <c r="L2886" s="1" t="s">
        <v>19</v>
      </c>
      <c r="M2886" s="1" t="b">
        <v>0</v>
      </c>
      <c r="N2886" s="2" t="s">
        <v>17</v>
      </c>
      <c r="O2886">
        <f t="shared" si="679"/>
        <v>9</v>
      </c>
      <c r="P2886">
        <f t="shared" si="680"/>
        <v>3</v>
      </c>
      <c r="Q2886">
        <f>IF(G2886="B",VLOOKUP(F2886,room_rates!$A$2:$G$8,3,FALSE),IF(G2886="P",VLOOKUP(F2886,room_rates!$A$2:$G$8,6,FALSE),IF(G2886="M",VLOOKUP(F2886,room_rates!$A$2:$G$8,7,FALSE),"")))</f>
        <v>175</v>
      </c>
      <c r="R2886">
        <f t="shared" si="681"/>
        <v>17.5</v>
      </c>
      <c r="S2886">
        <f>IF(J2886="Online Travel Agency",VLOOKUP(F2886,room_rates!$A$2:$G$8,3,FALSE)*15%,0)</f>
        <v>21</v>
      </c>
      <c r="T2886">
        <f t="shared" si="682"/>
        <v>0</v>
      </c>
      <c r="U2886">
        <f t="shared" si="683"/>
        <v>819</v>
      </c>
      <c r="V2886">
        <f t="shared" si="684"/>
        <v>6</v>
      </c>
    </row>
    <row r="2887" spans="1:22" ht="14.25" customHeight="1" x14ac:dyDescent="0.35">
      <c r="A2887" s="1">
        <v>1004809</v>
      </c>
      <c r="B2887" s="3">
        <v>45830</v>
      </c>
      <c r="C2887" s="3">
        <v>45830</v>
      </c>
      <c r="D2887" s="3">
        <v>45835</v>
      </c>
      <c r="E2887" s="1" t="s">
        <v>21</v>
      </c>
      <c r="F2887" s="1">
        <v>3</v>
      </c>
      <c r="G2887" s="1" t="s">
        <v>25</v>
      </c>
      <c r="H2887" s="1">
        <v>0</v>
      </c>
      <c r="I2887" s="1">
        <f t="shared" si="678"/>
        <v>0</v>
      </c>
      <c r="J2887" s="1" t="s">
        <v>20</v>
      </c>
      <c r="K2887" s="1">
        <v>1</v>
      </c>
      <c r="L2887" s="1" t="s">
        <v>19</v>
      </c>
      <c r="M2887" s="1" t="b">
        <v>1</v>
      </c>
      <c r="N2887" s="2" t="s">
        <v>17</v>
      </c>
      <c r="O2887">
        <f t="shared" si="679"/>
        <v>0</v>
      </c>
      <c r="P2887">
        <f t="shared" si="680"/>
        <v>5</v>
      </c>
      <c r="Q2887">
        <f>IF(G2887="B",VLOOKUP(F2887,room_rates!$A$2:$G$8,3,FALSE),IF(G2887="P",VLOOKUP(F2887,room_rates!$A$2:$G$8,6,FALSE),IF(G2887="M",VLOOKUP(F2887,room_rates!$A$2:$G$8,7,FALSE),"")))</f>
        <v>275</v>
      </c>
      <c r="R2887">
        <f t="shared" si="681"/>
        <v>0</v>
      </c>
      <c r="S2887">
        <f>IF(J2887="Online Travel Agency",VLOOKUP(F2887,room_rates!$A$2:$G$8,3,FALSE)*15%,0)</f>
        <v>0</v>
      </c>
      <c r="T2887">
        <f t="shared" si="682"/>
        <v>2.75</v>
      </c>
      <c r="U2887">
        <f t="shared" si="683"/>
        <v>1361.25</v>
      </c>
      <c r="V2887">
        <f t="shared" si="684"/>
        <v>5</v>
      </c>
    </row>
    <row r="2888" spans="1:22" ht="14.25" customHeight="1" x14ac:dyDescent="0.35">
      <c r="A2888" s="1">
        <v>1004891</v>
      </c>
      <c r="B2888" s="3">
        <v>45830</v>
      </c>
      <c r="C2888" s="3">
        <v>45830</v>
      </c>
      <c r="D2888" s="3">
        <v>45832</v>
      </c>
      <c r="E2888" s="1" t="s">
        <v>18</v>
      </c>
      <c r="F2888" s="1">
        <v>1</v>
      </c>
      <c r="G2888" s="1" t="s">
        <v>25</v>
      </c>
      <c r="H2888" s="1">
        <v>10</v>
      </c>
      <c r="I2888" s="1">
        <f t="shared" si="678"/>
        <v>0.1</v>
      </c>
      <c r="J2888" s="1" t="s">
        <v>20</v>
      </c>
      <c r="K2888" s="1">
        <v>3</v>
      </c>
      <c r="L2888" s="1" t="s">
        <v>16</v>
      </c>
      <c r="M2888" s="1" t="b">
        <v>0</v>
      </c>
      <c r="N2888" s="2" t="s">
        <v>17</v>
      </c>
      <c r="O2888">
        <f t="shared" si="679"/>
        <v>0</v>
      </c>
      <c r="P2888">
        <f t="shared" si="680"/>
        <v>2</v>
      </c>
      <c r="Q2888">
        <f>IF(G2888="B",VLOOKUP(F2888,room_rates!$A$2:$G$8,3,FALSE),IF(G2888="P",VLOOKUP(F2888,room_rates!$A$2:$G$8,6,FALSE),IF(G2888="M",VLOOKUP(F2888,room_rates!$A$2:$G$8,7,FALSE),"")))</f>
        <v>150</v>
      </c>
      <c r="R2888">
        <f t="shared" si="681"/>
        <v>15</v>
      </c>
      <c r="S2888">
        <f>IF(J2888="Online Travel Agency",VLOOKUP(F2888,room_rates!$A$2:$G$8,3,FALSE)*15%,0)</f>
        <v>0</v>
      </c>
      <c r="T2888">
        <f t="shared" si="682"/>
        <v>0</v>
      </c>
      <c r="U2888">
        <f t="shared" si="683"/>
        <v>810</v>
      </c>
      <c r="V2888">
        <f t="shared" si="684"/>
        <v>6</v>
      </c>
    </row>
    <row r="2889" spans="1:22" ht="14.25" customHeight="1" x14ac:dyDescent="0.35">
      <c r="A2889" s="1">
        <v>1004897</v>
      </c>
      <c r="B2889" s="3">
        <v>45830</v>
      </c>
      <c r="C2889" s="3">
        <v>45830</v>
      </c>
      <c r="D2889" s="3">
        <v>45834</v>
      </c>
      <c r="E2889" s="1" t="s">
        <v>21</v>
      </c>
      <c r="F2889" s="1">
        <v>3</v>
      </c>
      <c r="G2889" s="1" t="s">
        <v>25</v>
      </c>
      <c r="H2889" s="1">
        <v>0</v>
      </c>
      <c r="I2889" s="1">
        <f t="shared" si="678"/>
        <v>0</v>
      </c>
      <c r="J2889" s="1" t="s">
        <v>20</v>
      </c>
      <c r="K2889" s="1">
        <v>1</v>
      </c>
      <c r="L2889" s="1" t="s">
        <v>16</v>
      </c>
      <c r="M2889" s="1" t="b">
        <v>0</v>
      </c>
      <c r="N2889" s="2" t="s">
        <v>17</v>
      </c>
      <c r="O2889">
        <f t="shared" si="679"/>
        <v>0</v>
      </c>
      <c r="P2889">
        <f t="shared" si="680"/>
        <v>4</v>
      </c>
      <c r="Q2889">
        <f>IF(G2889="B",VLOOKUP(F2889,room_rates!$A$2:$G$8,3,FALSE),IF(G2889="P",VLOOKUP(F2889,room_rates!$A$2:$G$8,6,FALSE),IF(G2889="M",VLOOKUP(F2889,room_rates!$A$2:$G$8,7,FALSE),"")))</f>
        <v>275</v>
      </c>
      <c r="R2889">
        <f t="shared" si="681"/>
        <v>0</v>
      </c>
      <c r="S2889">
        <f>IF(J2889="Online Travel Agency",VLOOKUP(F2889,room_rates!$A$2:$G$8,3,FALSE)*15%,0)</f>
        <v>0</v>
      </c>
      <c r="T2889">
        <f t="shared" si="682"/>
        <v>0</v>
      </c>
      <c r="U2889">
        <f t="shared" si="683"/>
        <v>1100</v>
      </c>
      <c r="V2889">
        <f t="shared" si="684"/>
        <v>4</v>
      </c>
    </row>
    <row r="2890" spans="1:22" ht="14.25" customHeight="1" x14ac:dyDescent="0.35">
      <c r="A2890" s="1">
        <v>1005038</v>
      </c>
      <c r="B2890" s="3">
        <v>45826</v>
      </c>
      <c r="C2890" s="3">
        <v>45830</v>
      </c>
      <c r="D2890" s="3">
        <v>45835</v>
      </c>
      <c r="E2890" s="1" t="s">
        <v>18</v>
      </c>
      <c r="F2890" s="1">
        <v>1</v>
      </c>
      <c r="G2890" s="1" t="s">
        <v>25</v>
      </c>
      <c r="H2890" s="1">
        <v>10</v>
      </c>
      <c r="I2890" s="1">
        <f t="shared" si="678"/>
        <v>0.1</v>
      </c>
      <c r="J2890" s="1" t="s">
        <v>15</v>
      </c>
      <c r="K2890" s="1">
        <v>1</v>
      </c>
      <c r="L2890" s="1" t="s">
        <v>19</v>
      </c>
      <c r="M2890" s="1" t="b">
        <v>0</v>
      </c>
      <c r="N2890" s="2" t="s">
        <v>17</v>
      </c>
      <c r="O2890">
        <f t="shared" si="679"/>
        <v>4</v>
      </c>
      <c r="P2890">
        <f t="shared" si="680"/>
        <v>5</v>
      </c>
      <c r="Q2890">
        <f>IF(G2890="B",VLOOKUP(F2890,room_rates!$A$2:$G$8,3,FALSE),IF(G2890="P",VLOOKUP(F2890,room_rates!$A$2:$G$8,6,FALSE),IF(G2890="M",VLOOKUP(F2890,room_rates!$A$2:$G$8,7,FALSE),"")))</f>
        <v>150</v>
      </c>
      <c r="R2890">
        <f t="shared" si="681"/>
        <v>15</v>
      </c>
      <c r="S2890">
        <f>IF(J2890="Online Travel Agency",VLOOKUP(F2890,room_rates!$A$2:$G$8,3,FALSE)*15%,0)</f>
        <v>0</v>
      </c>
      <c r="T2890">
        <f t="shared" si="682"/>
        <v>0</v>
      </c>
      <c r="U2890">
        <f t="shared" si="683"/>
        <v>675</v>
      </c>
      <c r="V2890">
        <f t="shared" si="684"/>
        <v>5</v>
      </c>
    </row>
    <row r="2891" spans="1:22" ht="14.25" customHeight="1" x14ac:dyDescent="0.35">
      <c r="A2891" s="1">
        <v>1005393</v>
      </c>
      <c r="B2891" s="3">
        <v>45830</v>
      </c>
      <c r="C2891" s="3">
        <v>45830</v>
      </c>
      <c r="D2891" s="3">
        <v>45835</v>
      </c>
      <c r="E2891" s="1" t="s">
        <v>21</v>
      </c>
      <c r="F2891" s="1">
        <v>3</v>
      </c>
      <c r="G2891" s="1" t="s">
        <v>25</v>
      </c>
      <c r="H2891" s="1">
        <v>0</v>
      </c>
      <c r="I2891" s="1">
        <f t="shared" si="678"/>
        <v>0</v>
      </c>
      <c r="J2891" s="1" t="s">
        <v>20</v>
      </c>
      <c r="K2891" s="1">
        <v>1</v>
      </c>
      <c r="L2891" s="1" t="s">
        <v>19</v>
      </c>
      <c r="M2891" s="1" t="b">
        <v>1</v>
      </c>
      <c r="N2891" s="2" t="s">
        <v>17</v>
      </c>
      <c r="O2891">
        <f t="shared" si="679"/>
        <v>0</v>
      </c>
      <c r="P2891">
        <f t="shared" si="680"/>
        <v>5</v>
      </c>
      <c r="Q2891">
        <f>IF(G2891="B",VLOOKUP(F2891,room_rates!$A$2:$G$8,3,FALSE),IF(G2891="P",VLOOKUP(F2891,room_rates!$A$2:$G$8,6,FALSE),IF(G2891="M",VLOOKUP(F2891,room_rates!$A$2:$G$8,7,FALSE),"")))</f>
        <v>275</v>
      </c>
      <c r="R2891">
        <f t="shared" si="681"/>
        <v>0</v>
      </c>
      <c r="S2891">
        <f>IF(J2891="Online Travel Agency",VLOOKUP(F2891,room_rates!$A$2:$G$8,3,FALSE)*15%,0)</f>
        <v>0</v>
      </c>
      <c r="T2891">
        <f t="shared" si="682"/>
        <v>2.75</v>
      </c>
      <c r="U2891">
        <f t="shared" si="683"/>
        <v>1361.25</v>
      </c>
      <c r="V2891">
        <f t="shared" si="684"/>
        <v>5</v>
      </c>
    </row>
    <row r="2892" spans="1:22" ht="14.25" customHeight="1" x14ac:dyDescent="0.35">
      <c r="A2892" s="1">
        <v>1005401</v>
      </c>
      <c r="B2892" s="3">
        <v>45821</v>
      </c>
      <c r="C2892" s="3">
        <v>45830</v>
      </c>
      <c r="D2892" s="3">
        <v>45835</v>
      </c>
      <c r="E2892" s="1" t="s">
        <v>21</v>
      </c>
      <c r="F2892" s="1">
        <v>3</v>
      </c>
      <c r="G2892" s="1" t="s">
        <v>25</v>
      </c>
      <c r="H2892" s="1">
        <v>0</v>
      </c>
      <c r="I2892" s="1">
        <f t="shared" si="678"/>
        <v>0</v>
      </c>
      <c r="J2892" s="1" t="s">
        <v>24</v>
      </c>
      <c r="K2892" s="1">
        <v>2</v>
      </c>
      <c r="L2892" s="1" t="s">
        <v>16</v>
      </c>
      <c r="M2892" s="1" t="b">
        <v>0</v>
      </c>
      <c r="N2892" s="2" t="s">
        <v>17</v>
      </c>
      <c r="O2892">
        <f t="shared" si="679"/>
        <v>9</v>
      </c>
      <c r="P2892">
        <f t="shared" si="680"/>
        <v>5</v>
      </c>
      <c r="Q2892">
        <f>IF(G2892="B",VLOOKUP(F2892,room_rates!$A$2:$G$8,3,FALSE),IF(G2892="P",VLOOKUP(F2892,room_rates!$A$2:$G$8,6,FALSE),IF(G2892="M",VLOOKUP(F2892,room_rates!$A$2:$G$8,7,FALSE),"")))</f>
        <v>275</v>
      </c>
      <c r="R2892">
        <f t="shared" si="681"/>
        <v>0</v>
      </c>
      <c r="S2892">
        <f>IF(J2892="Online Travel Agency",VLOOKUP(F2892,room_rates!$A$2:$G$8,3,FALSE)*15%,0)</f>
        <v>33</v>
      </c>
      <c r="T2892">
        <f t="shared" si="682"/>
        <v>0</v>
      </c>
      <c r="U2892">
        <f t="shared" si="683"/>
        <v>2420</v>
      </c>
      <c r="V2892">
        <f t="shared" si="684"/>
        <v>10</v>
      </c>
    </row>
    <row r="2893" spans="1:22" ht="14.25" customHeight="1" x14ac:dyDescent="0.35">
      <c r="A2893" s="1">
        <v>1005404</v>
      </c>
      <c r="B2893" s="3">
        <v>45830</v>
      </c>
      <c r="C2893" s="3">
        <v>45830</v>
      </c>
      <c r="D2893" s="3">
        <v>45835</v>
      </c>
      <c r="E2893" s="1" t="s">
        <v>18</v>
      </c>
      <c r="F2893" s="1">
        <v>2</v>
      </c>
      <c r="G2893" s="1" t="s">
        <v>25</v>
      </c>
      <c r="H2893" s="1">
        <v>10</v>
      </c>
      <c r="I2893" s="1">
        <f t="shared" si="678"/>
        <v>0.1</v>
      </c>
      <c r="J2893" s="1" t="s">
        <v>20</v>
      </c>
      <c r="K2893" s="1">
        <v>3</v>
      </c>
      <c r="L2893" s="1" t="s">
        <v>16</v>
      </c>
      <c r="M2893" s="1" t="b">
        <v>0</v>
      </c>
      <c r="N2893" s="2" t="s">
        <v>17</v>
      </c>
      <c r="O2893">
        <f t="shared" si="679"/>
        <v>0</v>
      </c>
      <c r="P2893">
        <f t="shared" si="680"/>
        <v>5</v>
      </c>
      <c r="Q2893">
        <f>IF(G2893="B",VLOOKUP(F2893,room_rates!$A$2:$G$8,3,FALSE),IF(G2893="P",VLOOKUP(F2893,room_rates!$A$2:$G$8,6,FALSE),IF(G2893="M",VLOOKUP(F2893,room_rates!$A$2:$G$8,7,FALSE),"")))</f>
        <v>175</v>
      </c>
      <c r="R2893">
        <f t="shared" si="681"/>
        <v>17.5</v>
      </c>
      <c r="S2893">
        <f>IF(J2893="Online Travel Agency",VLOOKUP(F2893,room_rates!$A$2:$G$8,3,FALSE)*15%,0)</f>
        <v>0</v>
      </c>
      <c r="T2893">
        <f t="shared" si="682"/>
        <v>0</v>
      </c>
      <c r="U2893">
        <f t="shared" si="683"/>
        <v>2362.5</v>
      </c>
      <c r="V2893">
        <f t="shared" si="684"/>
        <v>15</v>
      </c>
    </row>
    <row r="2894" spans="1:22" ht="14.25" customHeight="1" x14ac:dyDescent="0.35">
      <c r="A2894" s="1">
        <v>1005472</v>
      </c>
      <c r="B2894" s="3">
        <v>45830</v>
      </c>
      <c r="C2894" s="3">
        <v>45830</v>
      </c>
      <c r="D2894" s="3">
        <v>45832</v>
      </c>
      <c r="E2894" s="1" t="s">
        <v>18</v>
      </c>
      <c r="F2894" s="1">
        <v>2</v>
      </c>
      <c r="G2894" s="1" t="s">
        <v>25</v>
      </c>
      <c r="H2894" s="1">
        <v>10</v>
      </c>
      <c r="I2894" s="1">
        <f t="shared" si="678"/>
        <v>0.1</v>
      </c>
      <c r="J2894" s="1" t="s">
        <v>20</v>
      </c>
      <c r="K2894" s="1">
        <v>2</v>
      </c>
      <c r="L2894" s="1" t="s">
        <v>19</v>
      </c>
      <c r="M2894" s="1" t="b">
        <v>0</v>
      </c>
      <c r="N2894" s="2" t="s">
        <v>17</v>
      </c>
      <c r="O2894">
        <f t="shared" si="679"/>
        <v>0</v>
      </c>
      <c r="P2894">
        <f t="shared" si="680"/>
        <v>2</v>
      </c>
      <c r="Q2894">
        <f>IF(G2894="B",VLOOKUP(F2894,room_rates!$A$2:$G$8,3,FALSE),IF(G2894="P",VLOOKUP(F2894,room_rates!$A$2:$G$8,6,FALSE),IF(G2894="M",VLOOKUP(F2894,room_rates!$A$2:$G$8,7,FALSE),"")))</f>
        <v>175</v>
      </c>
      <c r="R2894">
        <f t="shared" si="681"/>
        <v>17.5</v>
      </c>
      <c r="S2894">
        <f>IF(J2894="Online Travel Agency",VLOOKUP(F2894,room_rates!$A$2:$G$8,3,FALSE)*15%,0)</f>
        <v>0</v>
      </c>
      <c r="T2894">
        <f t="shared" si="682"/>
        <v>0</v>
      </c>
      <c r="U2894">
        <f t="shared" si="683"/>
        <v>630</v>
      </c>
      <c r="V2894">
        <f t="shared" si="684"/>
        <v>4</v>
      </c>
    </row>
    <row r="2895" spans="1:22" ht="14.25" customHeight="1" x14ac:dyDescent="0.35">
      <c r="A2895" s="1">
        <v>1005570</v>
      </c>
      <c r="B2895" s="3">
        <v>45819</v>
      </c>
      <c r="C2895" s="3">
        <v>45830</v>
      </c>
      <c r="D2895" s="3">
        <v>45834</v>
      </c>
      <c r="E2895" s="1" t="s">
        <v>21</v>
      </c>
      <c r="F2895" s="1">
        <v>5</v>
      </c>
      <c r="G2895" s="1" t="s">
        <v>25</v>
      </c>
      <c r="H2895" s="1">
        <v>0</v>
      </c>
      <c r="I2895" s="1">
        <f t="shared" si="678"/>
        <v>0</v>
      </c>
      <c r="J2895" s="1" t="s">
        <v>15</v>
      </c>
      <c r="K2895" s="1">
        <v>3</v>
      </c>
      <c r="L2895" s="1" t="s">
        <v>16</v>
      </c>
      <c r="M2895" s="1" t="b">
        <v>0</v>
      </c>
      <c r="N2895" s="2" t="s">
        <v>17</v>
      </c>
      <c r="O2895">
        <f t="shared" si="679"/>
        <v>11</v>
      </c>
      <c r="P2895">
        <f t="shared" si="680"/>
        <v>4</v>
      </c>
      <c r="Q2895">
        <f>IF(G2895="B",VLOOKUP(F2895,room_rates!$A$2:$G$8,3,FALSE),IF(G2895="P",VLOOKUP(F2895,room_rates!$A$2:$G$8,6,FALSE),IF(G2895="M",VLOOKUP(F2895,room_rates!$A$2:$G$8,7,FALSE),"")))</f>
        <v>300</v>
      </c>
      <c r="R2895">
        <f t="shared" si="681"/>
        <v>0</v>
      </c>
      <c r="S2895">
        <f>IF(J2895="Online Travel Agency",VLOOKUP(F2895,room_rates!$A$2:$G$8,3,FALSE)*15%,0)</f>
        <v>0</v>
      </c>
      <c r="T2895">
        <f t="shared" si="682"/>
        <v>0</v>
      </c>
      <c r="U2895">
        <f t="shared" si="683"/>
        <v>3600</v>
      </c>
      <c r="V2895">
        <f t="shared" si="684"/>
        <v>12</v>
      </c>
    </row>
    <row r="2896" spans="1:22" ht="14.25" customHeight="1" x14ac:dyDescent="0.35">
      <c r="A2896" s="1">
        <v>1005597</v>
      </c>
      <c r="B2896" s="3">
        <v>45817</v>
      </c>
      <c r="C2896" s="3">
        <v>45830</v>
      </c>
      <c r="D2896" s="3">
        <v>45831</v>
      </c>
      <c r="E2896" s="1" t="s">
        <v>18</v>
      </c>
      <c r="F2896" s="1">
        <v>1</v>
      </c>
      <c r="G2896" s="1" t="s">
        <v>25</v>
      </c>
      <c r="H2896" s="1">
        <v>10</v>
      </c>
      <c r="I2896" s="1">
        <f t="shared" si="678"/>
        <v>0.1</v>
      </c>
      <c r="J2896" s="1" t="s">
        <v>24</v>
      </c>
      <c r="K2896" s="1">
        <v>3</v>
      </c>
      <c r="L2896" s="1" t="s">
        <v>16</v>
      </c>
      <c r="M2896" s="1" t="b">
        <v>0</v>
      </c>
      <c r="N2896" s="2" t="s">
        <v>17</v>
      </c>
      <c r="O2896">
        <f t="shared" si="679"/>
        <v>13</v>
      </c>
      <c r="P2896">
        <f t="shared" si="680"/>
        <v>1</v>
      </c>
      <c r="Q2896">
        <f>IF(G2896="B",VLOOKUP(F2896,room_rates!$A$2:$G$8,3,FALSE),IF(G2896="P",VLOOKUP(F2896,room_rates!$A$2:$G$8,6,FALSE),IF(G2896="M",VLOOKUP(F2896,room_rates!$A$2:$G$8,7,FALSE),"")))</f>
        <v>150</v>
      </c>
      <c r="R2896">
        <f t="shared" si="681"/>
        <v>15</v>
      </c>
      <c r="S2896">
        <f>IF(J2896="Online Travel Agency",VLOOKUP(F2896,room_rates!$A$2:$G$8,3,FALSE)*15%,0)</f>
        <v>18</v>
      </c>
      <c r="T2896">
        <f t="shared" si="682"/>
        <v>0</v>
      </c>
      <c r="U2896">
        <f t="shared" si="683"/>
        <v>351</v>
      </c>
      <c r="V2896">
        <f t="shared" si="684"/>
        <v>3</v>
      </c>
    </row>
    <row r="2897" spans="1:22" ht="14.25" customHeight="1" x14ac:dyDescent="0.35">
      <c r="A2897" s="1">
        <v>1005642</v>
      </c>
      <c r="B2897" s="3">
        <v>45830</v>
      </c>
      <c r="C2897" s="3">
        <v>45830</v>
      </c>
      <c r="D2897" s="3">
        <v>45833</v>
      </c>
      <c r="E2897" s="1" t="s">
        <v>18</v>
      </c>
      <c r="F2897" s="1">
        <v>1</v>
      </c>
      <c r="G2897" s="1" t="s">
        <v>25</v>
      </c>
      <c r="H2897" s="1">
        <v>10</v>
      </c>
      <c r="I2897" s="1">
        <f t="shared" si="678"/>
        <v>0.1</v>
      </c>
      <c r="J2897" s="1" t="s">
        <v>20</v>
      </c>
      <c r="K2897" s="1">
        <v>2</v>
      </c>
      <c r="L2897" s="1" t="s">
        <v>19</v>
      </c>
      <c r="M2897" s="1" t="b">
        <v>0</v>
      </c>
      <c r="N2897" s="2" t="s">
        <v>17</v>
      </c>
      <c r="O2897">
        <f t="shared" si="679"/>
        <v>0</v>
      </c>
      <c r="P2897">
        <f t="shared" si="680"/>
        <v>3</v>
      </c>
      <c r="Q2897">
        <f>IF(G2897="B",VLOOKUP(F2897,room_rates!$A$2:$G$8,3,FALSE),IF(G2897="P",VLOOKUP(F2897,room_rates!$A$2:$G$8,6,FALSE),IF(G2897="M",VLOOKUP(F2897,room_rates!$A$2:$G$8,7,FALSE),"")))</f>
        <v>150</v>
      </c>
      <c r="R2897">
        <f t="shared" si="681"/>
        <v>15</v>
      </c>
      <c r="S2897">
        <f>IF(J2897="Online Travel Agency",VLOOKUP(F2897,room_rates!$A$2:$G$8,3,FALSE)*15%,0)</f>
        <v>0</v>
      </c>
      <c r="T2897">
        <f t="shared" si="682"/>
        <v>0</v>
      </c>
      <c r="U2897">
        <f t="shared" si="683"/>
        <v>810</v>
      </c>
      <c r="V2897">
        <f t="shared" si="684"/>
        <v>6</v>
      </c>
    </row>
    <row r="2898" spans="1:22" ht="14.25" customHeight="1" x14ac:dyDescent="0.35">
      <c r="A2898" s="1">
        <v>1005845</v>
      </c>
      <c r="B2898" s="3">
        <v>45798</v>
      </c>
      <c r="C2898" s="3">
        <v>45830</v>
      </c>
      <c r="D2898" s="3">
        <v>45831</v>
      </c>
      <c r="E2898" s="1" t="s">
        <v>18</v>
      </c>
      <c r="F2898" s="1">
        <v>1</v>
      </c>
      <c r="G2898" s="1" t="s">
        <v>25</v>
      </c>
      <c r="H2898" s="1">
        <v>10</v>
      </c>
      <c r="I2898" s="1">
        <f t="shared" si="678"/>
        <v>0.1</v>
      </c>
      <c r="J2898" s="1" t="s">
        <v>15</v>
      </c>
      <c r="K2898" s="1">
        <v>1</v>
      </c>
      <c r="L2898" s="1" t="s">
        <v>16</v>
      </c>
      <c r="M2898" s="1" t="b">
        <v>0</v>
      </c>
      <c r="N2898" s="2" t="s">
        <v>17</v>
      </c>
      <c r="O2898">
        <f t="shared" si="679"/>
        <v>32</v>
      </c>
      <c r="P2898">
        <f t="shared" si="680"/>
        <v>1</v>
      </c>
      <c r="Q2898">
        <f>IF(G2898="B",VLOOKUP(F2898,room_rates!$A$2:$G$8,3,FALSE),IF(G2898="P",VLOOKUP(F2898,room_rates!$A$2:$G$8,6,FALSE),IF(G2898="M",VLOOKUP(F2898,room_rates!$A$2:$G$8,7,FALSE),"")))</f>
        <v>150</v>
      </c>
      <c r="R2898">
        <f t="shared" si="681"/>
        <v>15</v>
      </c>
      <c r="S2898">
        <f>IF(J2898="Online Travel Agency",VLOOKUP(F2898,room_rates!$A$2:$G$8,3,FALSE)*15%,0)</f>
        <v>0</v>
      </c>
      <c r="T2898">
        <f t="shared" si="682"/>
        <v>0</v>
      </c>
      <c r="U2898">
        <f t="shared" si="683"/>
        <v>135</v>
      </c>
      <c r="V2898">
        <f t="shared" si="684"/>
        <v>1</v>
      </c>
    </row>
    <row r="2899" spans="1:22" ht="14.25" customHeight="1" x14ac:dyDescent="0.35">
      <c r="A2899" s="1">
        <v>1002686</v>
      </c>
      <c r="B2899" s="3">
        <v>45824</v>
      </c>
      <c r="C2899" s="3">
        <v>45831</v>
      </c>
      <c r="D2899" s="3">
        <v>45837</v>
      </c>
      <c r="E2899" s="1" t="s">
        <v>13</v>
      </c>
      <c r="F2899" s="1">
        <v>6</v>
      </c>
      <c r="G2899" s="1" t="s">
        <v>25</v>
      </c>
      <c r="H2899" s="1">
        <v>0</v>
      </c>
      <c r="I2899" s="1">
        <f t="shared" si="678"/>
        <v>0</v>
      </c>
      <c r="J2899" s="1" t="s">
        <v>24</v>
      </c>
      <c r="K2899" s="1">
        <v>1</v>
      </c>
      <c r="L2899" s="1" t="s">
        <v>19</v>
      </c>
      <c r="M2899" s="1" t="b">
        <v>0</v>
      </c>
      <c r="N2899" s="2" t="s">
        <v>17</v>
      </c>
      <c r="O2899">
        <f t="shared" si="679"/>
        <v>7</v>
      </c>
      <c r="P2899">
        <f t="shared" si="680"/>
        <v>6</v>
      </c>
      <c r="Q2899">
        <f>IF(G2899="B",VLOOKUP(F2899,room_rates!$A$2:$G$8,3,FALSE),IF(G2899="P",VLOOKUP(F2899,room_rates!$A$2:$G$8,6,FALSE),IF(G2899="M",VLOOKUP(F2899,room_rates!$A$2:$G$8,7,FALSE),"")))</f>
        <v>437.5</v>
      </c>
      <c r="R2899">
        <f t="shared" si="681"/>
        <v>0</v>
      </c>
      <c r="S2899">
        <f>IF(J2899="Online Travel Agency",VLOOKUP(F2899,room_rates!$A$2:$G$8,3,FALSE)*15%,0)</f>
        <v>52.5</v>
      </c>
      <c r="T2899">
        <f t="shared" si="682"/>
        <v>0</v>
      </c>
      <c r="U2899">
        <f t="shared" si="683"/>
        <v>2310</v>
      </c>
      <c r="V2899">
        <f t="shared" si="684"/>
        <v>6</v>
      </c>
    </row>
    <row r="2900" spans="1:22" ht="14.25" customHeight="1" x14ac:dyDescent="0.35">
      <c r="A2900" s="1">
        <v>1002827</v>
      </c>
      <c r="B2900" s="3">
        <v>45812</v>
      </c>
      <c r="C2900" s="3">
        <v>45831</v>
      </c>
      <c r="D2900" s="3">
        <v>45834</v>
      </c>
      <c r="E2900" s="1" t="s">
        <v>13</v>
      </c>
      <c r="F2900" s="1">
        <v>6</v>
      </c>
      <c r="G2900" s="1" t="s">
        <v>25</v>
      </c>
      <c r="H2900" s="1">
        <v>0</v>
      </c>
      <c r="I2900" s="1">
        <f t="shared" si="678"/>
        <v>0</v>
      </c>
      <c r="J2900" s="1" t="s">
        <v>24</v>
      </c>
      <c r="K2900" s="1">
        <v>1</v>
      </c>
      <c r="L2900" s="1" t="s">
        <v>19</v>
      </c>
      <c r="M2900" s="1" t="b">
        <v>0</v>
      </c>
      <c r="N2900" s="2" t="s">
        <v>17</v>
      </c>
      <c r="O2900">
        <f t="shared" si="679"/>
        <v>19</v>
      </c>
      <c r="P2900">
        <f t="shared" si="680"/>
        <v>3</v>
      </c>
      <c r="Q2900">
        <f>IF(G2900="B",VLOOKUP(F2900,room_rates!$A$2:$G$8,3,FALSE),IF(G2900="P",VLOOKUP(F2900,room_rates!$A$2:$G$8,6,FALSE),IF(G2900="M",VLOOKUP(F2900,room_rates!$A$2:$G$8,7,FALSE),"")))</f>
        <v>437.5</v>
      </c>
      <c r="R2900">
        <f t="shared" si="681"/>
        <v>0</v>
      </c>
      <c r="S2900">
        <f>IF(J2900="Online Travel Agency",VLOOKUP(F2900,room_rates!$A$2:$G$8,3,FALSE)*15%,0)</f>
        <v>52.5</v>
      </c>
      <c r="T2900">
        <f t="shared" si="682"/>
        <v>0</v>
      </c>
      <c r="U2900">
        <f t="shared" si="683"/>
        <v>1155</v>
      </c>
      <c r="V2900">
        <f t="shared" si="684"/>
        <v>3</v>
      </c>
    </row>
    <row r="2901" spans="1:22" ht="14.25" customHeight="1" x14ac:dyDescent="0.35">
      <c r="A2901" s="1">
        <v>1002944</v>
      </c>
      <c r="B2901" s="3">
        <v>45818</v>
      </c>
      <c r="C2901" s="3">
        <v>45831</v>
      </c>
      <c r="D2901" s="3">
        <v>45833</v>
      </c>
      <c r="E2901" s="1" t="s">
        <v>21</v>
      </c>
      <c r="F2901" s="1">
        <v>4</v>
      </c>
      <c r="G2901" s="1" t="s">
        <v>25</v>
      </c>
      <c r="H2901" s="1">
        <v>0</v>
      </c>
      <c r="I2901" s="1">
        <f t="shared" si="678"/>
        <v>0</v>
      </c>
      <c r="J2901" s="1" t="s">
        <v>24</v>
      </c>
      <c r="K2901" s="1">
        <v>2</v>
      </c>
      <c r="L2901" s="1" t="s">
        <v>19</v>
      </c>
      <c r="M2901" s="1" t="b">
        <v>0</v>
      </c>
      <c r="N2901" s="2" t="s">
        <v>17</v>
      </c>
      <c r="O2901">
        <f t="shared" si="679"/>
        <v>13</v>
      </c>
      <c r="P2901">
        <f t="shared" si="680"/>
        <v>2</v>
      </c>
      <c r="Q2901">
        <f>IF(G2901="B",VLOOKUP(F2901,room_rates!$A$2:$G$8,3,FALSE),IF(G2901="P",VLOOKUP(F2901,room_rates!$A$2:$G$8,6,FALSE),IF(G2901="M",VLOOKUP(F2901,room_rates!$A$2:$G$8,7,FALSE),"")))</f>
        <v>287.5</v>
      </c>
      <c r="R2901">
        <f t="shared" si="681"/>
        <v>0</v>
      </c>
      <c r="S2901">
        <f>IF(J2901="Online Travel Agency",VLOOKUP(F2901,room_rates!$A$2:$G$8,3,FALSE)*15%,0)</f>
        <v>34.5</v>
      </c>
      <c r="T2901">
        <f t="shared" si="682"/>
        <v>0</v>
      </c>
      <c r="U2901">
        <f t="shared" si="683"/>
        <v>1012</v>
      </c>
      <c r="V2901">
        <f t="shared" si="684"/>
        <v>4</v>
      </c>
    </row>
    <row r="2902" spans="1:22" ht="14.25" customHeight="1" x14ac:dyDescent="0.35">
      <c r="A2902" s="1">
        <v>1003254</v>
      </c>
      <c r="B2902" s="3">
        <v>45811</v>
      </c>
      <c r="C2902" s="3">
        <v>45831</v>
      </c>
      <c r="D2902" s="3">
        <v>45838</v>
      </c>
      <c r="E2902" s="1" t="s">
        <v>18</v>
      </c>
      <c r="F2902" s="1">
        <v>1</v>
      </c>
      <c r="G2902" s="1" t="s">
        <v>25</v>
      </c>
      <c r="H2902" s="1">
        <v>10</v>
      </c>
      <c r="I2902" s="1">
        <f t="shared" si="678"/>
        <v>0.1</v>
      </c>
      <c r="J2902" s="1" t="s">
        <v>24</v>
      </c>
      <c r="K2902" s="1">
        <v>1</v>
      </c>
      <c r="L2902" s="1" t="s">
        <v>19</v>
      </c>
      <c r="M2902" s="1" t="b">
        <v>0</v>
      </c>
      <c r="N2902" s="2" t="s">
        <v>17</v>
      </c>
      <c r="O2902">
        <f t="shared" si="679"/>
        <v>20</v>
      </c>
      <c r="P2902">
        <f t="shared" si="680"/>
        <v>7</v>
      </c>
      <c r="Q2902">
        <f>IF(G2902="B",VLOOKUP(F2902,room_rates!$A$2:$G$8,3,FALSE),IF(G2902="P",VLOOKUP(F2902,room_rates!$A$2:$G$8,6,FALSE),IF(G2902="M",VLOOKUP(F2902,room_rates!$A$2:$G$8,7,FALSE),"")))</f>
        <v>150</v>
      </c>
      <c r="R2902">
        <f t="shared" si="681"/>
        <v>15</v>
      </c>
      <c r="S2902">
        <f>IF(J2902="Online Travel Agency",VLOOKUP(F2902,room_rates!$A$2:$G$8,3,FALSE)*15%,0)</f>
        <v>18</v>
      </c>
      <c r="T2902">
        <f t="shared" si="682"/>
        <v>0</v>
      </c>
      <c r="U2902">
        <f t="shared" si="683"/>
        <v>819</v>
      </c>
      <c r="V2902">
        <f t="shared" si="684"/>
        <v>7</v>
      </c>
    </row>
    <row r="2903" spans="1:22" ht="14.25" customHeight="1" x14ac:dyDescent="0.35">
      <c r="A2903" s="1">
        <v>1003304</v>
      </c>
      <c r="B2903" s="3">
        <v>45826</v>
      </c>
      <c r="C2903" s="3">
        <v>45831</v>
      </c>
      <c r="D2903" s="3">
        <v>45837</v>
      </c>
      <c r="E2903" s="1" t="s">
        <v>21</v>
      </c>
      <c r="F2903" s="1">
        <v>3</v>
      </c>
      <c r="G2903" s="1" t="s">
        <v>25</v>
      </c>
      <c r="H2903" s="1">
        <v>0</v>
      </c>
      <c r="I2903" s="1">
        <f t="shared" si="678"/>
        <v>0</v>
      </c>
      <c r="J2903" s="1" t="s">
        <v>24</v>
      </c>
      <c r="K2903" s="1">
        <v>1</v>
      </c>
      <c r="L2903" s="1" t="s">
        <v>16</v>
      </c>
      <c r="M2903" s="1" t="b">
        <v>1</v>
      </c>
      <c r="N2903" s="2" t="s">
        <v>17</v>
      </c>
      <c r="O2903">
        <f t="shared" si="679"/>
        <v>5</v>
      </c>
      <c r="P2903">
        <f t="shared" si="680"/>
        <v>6</v>
      </c>
      <c r="Q2903">
        <f>IF(G2903="B",VLOOKUP(F2903,room_rates!$A$2:$G$8,3,FALSE),IF(G2903="P",VLOOKUP(F2903,room_rates!$A$2:$G$8,6,FALSE),IF(G2903="M",VLOOKUP(F2903,room_rates!$A$2:$G$8,7,FALSE),"")))</f>
        <v>275</v>
      </c>
      <c r="R2903">
        <f t="shared" si="681"/>
        <v>0</v>
      </c>
      <c r="S2903">
        <f>IF(J2903="Online Travel Agency",VLOOKUP(F2903,room_rates!$A$2:$G$8,3,FALSE)*15%,0)</f>
        <v>33</v>
      </c>
      <c r="T2903">
        <f t="shared" si="682"/>
        <v>2.75</v>
      </c>
      <c r="U2903">
        <f t="shared" si="683"/>
        <v>1435.5</v>
      </c>
      <c r="V2903">
        <f t="shared" si="684"/>
        <v>6</v>
      </c>
    </row>
    <row r="2904" spans="1:22" ht="14.25" customHeight="1" x14ac:dyDescent="0.35">
      <c r="A2904" s="1">
        <v>1003969</v>
      </c>
      <c r="B2904" s="3">
        <v>45786</v>
      </c>
      <c r="C2904" s="3">
        <v>45831</v>
      </c>
      <c r="D2904" s="3">
        <v>45836</v>
      </c>
      <c r="E2904" s="1" t="s">
        <v>21</v>
      </c>
      <c r="F2904" s="1">
        <v>3</v>
      </c>
      <c r="G2904" s="1" t="s">
        <v>25</v>
      </c>
      <c r="H2904" s="1">
        <v>0</v>
      </c>
      <c r="I2904" s="1">
        <f t="shared" si="678"/>
        <v>0</v>
      </c>
      <c r="J2904" s="1" t="s">
        <v>15</v>
      </c>
      <c r="K2904" s="1">
        <v>1</v>
      </c>
      <c r="L2904" s="1" t="s">
        <v>19</v>
      </c>
      <c r="M2904" s="1" t="b">
        <v>0</v>
      </c>
      <c r="N2904" s="2" t="s">
        <v>17</v>
      </c>
      <c r="O2904">
        <f t="shared" si="679"/>
        <v>45</v>
      </c>
      <c r="P2904">
        <f t="shared" si="680"/>
        <v>5</v>
      </c>
      <c r="Q2904">
        <f>IF(G2904="B",VLOOKUP(F2904,room_rates!$A$2:$G$8,3,FALSE),IF(G2904="P",VLOOKUP(F2904,room_rates!$A$2:$G$8,6,FALSE),IF(G2904="M",VLOOKUP(F2904,room_rates!$A$2:$G$8,7,FALSE),"")))</f>
        <v>275</v>
      </c>
      <c r="R2904">
        <f t="shared" si="681"/>
        <v>0</v>
      </c>
      <c r="S2904">
        <f>IF(J2904="Online Travel Agency",VLOOKUP(F2904,room_rates!$A$2:$G$8,3,FALSE)*15%,0)</f>
        <v>0</v>
      </c>
      <c r="T2904">
        <f t="shared" si="682"/>
        <v>0</v>
      </c>
      <c r="U2904">
        <f t="shared" si="683"/>
        <v>1375</v>
      </c>
      <c r="V2904">
        <f t="shared" si="684"/>
        <v>5</v>
      </c>
    </row>
    <row r="2905" spans="1:22" ht="14.25" customHeight="1" x14ac:dyDescent="0.35">
      <c r="A2905" s="1">
        <v>1004018</v>
      </c>
      <c r="B2905" s="3">
        <v>45826</v>
      </c>
      <c r="C2905" s="3">
        <v>45831</v>
      </c>
      <c r="D2905" s="3">
        <v>45833</v>
      </c>
      <c r="E2905" s="1" t="s">
        <v>21</v>
      </c>
      <c r="F2905" s="1">
        <v>4</v>
      </c>
      <c r="G2905" s="1" t="s">
        <v>25</v>
      </c>
      <c r="H2905" s="1">
        <v>0</v>
      </c>
      <c r="I2905" s="1">
        <f t="shared" si="678"/>
        <v>0</v>
      </c>
      <c r="J2905" s="1" t="s">
        <v>24</v>
      </c>
      <c r="K2905" s="1">
        <v>1</v>
      </c>
      <c r="L2905" s="1" t="s">
        <v>16</v>
      </c>
      <c r="M2905" s="1" t="b">
        <v>0</v>
      </c>
      <c r="N2905" s="2" t="s">
        <v>17</v>
      </c>
      <c r="O2905">
        <f t="shared" si="679"/>
        <v>5</v>
      </c>
      <c r="P2905">
        <f t="shared" si="680"/>
        <v>2</v>
      </c>
      <c r="Q2905">
        <f>IF(G2905="B",VLOOKUP(F2905,room_rates!$A$2:$G$8,3,FALSE),IF(G2905="P",VLOOKUP(F2905,room_rates!$A$2:$G$8,6,FALSE),IF(G2905="M",VLOOKUP(F2905,room_rates!$A$2:$G$8,7,FALSE),"")))</f>
        <v>287.5</v>
      </c>
      <c r="R2905">
        <f t="shared" si="681"/>
        <v>0</v>
      </c>
      <c r="S2905">
        <f>IF(J2905="Online Travel Agency",VLOOKUP(F2905,room_rates!$A$2:$G$8,3,FALSE)*15%,0)</f>
        <v>34.5</v>
      </c>
      <c r="T2905">
        <f t="shared" si="682"/>
        <v>0</v>
      </c>
      <c r="U2905">
        <f t="shared" si="683"/>
        <v>506</v>
      </c>
      <c r="V2905">
        <f t="shared" si="684"/>
        <v>2</v>
      </c>
    </row>
    <row r="2906" spans="1:22" ht="14.25" customHeight="1" x14ac:dyDescent="0.35">
      <c r="A2906" s="1">
        <v>1004207</v>
      </c>
      <c r="B2906" s="3">
        <v>45825</v>
      </c>
      <c r="C2906" s="3">
        <v>45831</v>
      </c>
      <c r="D2906" s="3">
        <v>45835</v>
      </c>
      <c r="E2906" s="1" t="s">
        <v>18</v>
      </c>
      <c r="F2906" s="1">
        <v>1</v>
      </c>
      <c r="G2906" s="1" t="s">
        <v>25</v>
      </c>
      <c r="H2906" s="1">
        <v>10</v>
      </c>
      <c r="I2906" s="1">
        <f t="shared" si="678"/>
        <v>0.1</v>
      </c>
      <c r="J2906" s="1" t="s">
        <v>15</v>
      </c>
      <c r="K2906" s="1">
        <v>1</v>
      </c>
      <c r="L2906" s="1" t="s">
        <v>19</v>
      </c>
      <c r="M2906" s="1" t="b">
        <v>0</v>
      </c>
      <c r="N2906" s="2" t="s">
        <v>17</v>
      </c>
      <c r="O2906">
        <f t="shared" si="679"/>
        <v>6</v>
      </c>
      <c r="P2906">
        <f t="shared" si="680"/>
        <v>4</v>
      </c>
      <c r="Q2906">
        <f>IF(G2906="B",VLOOKUP(F2906,room_rates!$A$2:$G$8,3,FALSE),IF(G2906="P",VLOOKUP(F2906,room_rates!$A$2:$G$8,6,FALSE),IF(G2906="M",VLOOKUP(F2906,room_rates!$A$2:$G$8,7,FALSE),"")))</f>
        <v>150</v>
      </c>
      <c r="R2906">
        <f t="shared" si="681"/>
        <v>15</v>
      </c>
      <c r="S2906">
        <f>IF(J2906="Online Travel Agency",VLOOKUP(F2906,room_rates!$A$2:$G$8,3,FALSE)*15%,0)</f>
        <v>0</v>
      </c>
      <c r="T2906">
        <f t="shared" si="682"/>
        <v>0</v>
      </c>
      <c r="U2906">
        <f t="shared" si="683"/>
        <v>540</v>
      </c>
      <c r="V2906">
        <f t="shared" si="684"/>
        <v>4</v>
      </c>
    </row>
    <row r="2907" spans="1:22" ht="14.25" customHeight="1" x14ac:dyDescent="0.35">
      <c r="A2907" s="1">
        <v>1004383</v>
      </c>
      <c r="B2907" s="3">
        <v>45786</v>
      </c>
      <c r="C2907" s="3">
        <v>45831</v>
      </c>
      <c r="D2907" s="3">
        <v>45837</v>
      </c>
      <c r="E2907" s="1" t="s">
        <v>18</v>
      </c>
      <c r="F2907" s="1">
        <v>1</v>
      </c>
      <c r="G2907" s="1" t="s">
        <v>25</v>
      </c>
      <c r="H2907" s="1">
        <v>10</v>
      </c>
      <c r="I2907" s="1">
        <f t="shared" ref="I2907:I2920" si="685">H2907/100</f>
        <v>0.1</v>
      </c>
      <c r="J2907" s="1" t="s">
        <v>15</v>
      </c>
      <c r="K2907" s="1">
        <v>1</v>
      </c>
      <c r="L2907" s="1" t="s">
        <v>16</v>
      </c>
      <c r="M2907" s="1" t="b">
        <v>0</v>
      </c>
      <c r="N2907" s="2" t="s">
        <v>17</v>
      </c>
      <c r="O2907">
        <f t="shared" ref="O2907:O2920" si="686">C2907-B2907</f>
        <v>45</v>
      </c>
      <c r="P2907">
        <f t="shared" ref="P2907:P2920" si="687">D2907-C2907</f>
        <v>6</v>
      </c>
      <c r="Q2907">
        <f>IF(G2907="B",VLOOKUP(F2907,room_rates!$A$2:$G$8,3,FALSE),IF(G2907="P",VLOOKUP(F2907,room_rates!$A$2:$G$8,6,FALSE),IF(G2907="M",VLOOKUP(F2907,room_rates!$A$2:$G$8,7,FALSE),"")))</f>
        <v>150</v>
      </c>
      <c r="R2907">
        <f t="shared" ref="R2907:R2920" si="688">Q2907*(H2907/100)</f>
        <v>15</v>
      </c>
      <c r="S2907">
        <f>IF(J2907="Online Travel Agency",VLOOKUP(F2907,room_rates!$A$2:$G$8,3,FALSE)*15%,0)</f>
        <v>0</v>
      </c>
      <c r="T2907">
        <f t="shared" ref="T2907:T2920" si="689">IF(M2907=TRUE, Q2907*1%,0)</f>
        <v>0</v>
      </c>
      <c r="U2907">
        <f t="shared" ref="U2907:U2920" si="690">(Q2907-R2907-S2907-T2907)*V2907</f>
        <v>810</v>
      </c>
      <c r="V2907">
        <f t="shared" ref="V2907:V2920" si="691">K2907*P2907</f>
        <v>6</v>
      </c>
    </row>
    <row r="2908" spans="1:22" ht="14.25" customHeight="1" x14ac:dyDescent="0.35">
      <c r="A2908" s="1">
        <v>1004462</v>
      </c>
      <c r="B2908" s="3">
        <v>45831</v>
      </c>
      <c r="C2908" s="3">
        <v>45831</v>
      </c>
      <c r="D2908" s="3">
        <v>45833</v>
      </c>
      <c r="E2908" s="1" t="s">
        <v>21</v>
      </c>
      <c r="F2908" s="1">
        <v>3</v>
      </c>
      <c r="G2908" s="1" t="s">
        <v>25</v>
      </c>
      <c r="H2908" s="1">
        <v>0</v>
      </c>
      <c r="I2908" s="1">
        <f t="shared" si="685"/>
        <v>0</v>
      </c>
      <c r="J2908" s="1" t="s">
        <v>20</v>
      </c>
      <c r="K2908" s="1">
        <v>2</v>
      </c>
      <c r="L2908" s="1" t="s">
        <v>19</v>
      </c>
      <c r="M2908" s="1" t="b">
        <v>0</v>
      </c>
      <c r="N2908" s="2" t="s">
        <v>17</v>
      </c>
      <c r="O2908">
        <f t="shared" si="686"/>
        <v>0</v>
      </c>
      <c r="P2908">
        <f t="shared" si="687"/>
        <v>2</v>
      </c>
      <c r="Q2908">
        <f>IF(G2908="B",VLOOKUP(F2908,room_rates!$A$2:$G$8,3,FALSE),IF(G2908="P",VLOOKUP(F2908,room_rates!$A$2:$G$8,6,FALSE),IF(G2908="M",VLOOKUP(F2908,room_rates!$A$2:$G$8,7,FALSE),"")))</f>
        <v>275</v>
      </c>
      <c r="R2908">
        <f t="shared" si="688"/>
        <v>0</v>
      </c>
      <c r="S2908">
        <f>IF(J2908="Online Travel Agency",VLOOKUP(F2908,room_rates!$A$2:$G$8,3,FALSE)*15%,0)</f>
        <v>0</v>
      </c>
      <c r="T2908">
        <f t="shared" si="689"/>
        <v>0</v>
      </c>
      <c r="U2908">
        <f t="shared" si="690"/>
        <v>1100</v>
      </c>
      <c r="V2908">
        <f t="shared" si="691"/>
        <v>4</v>
      </c>
    </row>
    <row r="2909" spans="1:22" ht="14.25" customHeight="1" x14ac:dyDescent="0.35">
      <c r="A2909" s="1">
        <v>1004884</v>
      </c>
      <c r="B2909" s="3">
        <v>45820</v>
      </c>
      <c r="C2909" s="3">
        <v>45831</v>
      </c>
      <c r="D2909" s="3">
        <v>45838</v>
      </c>
      <c r="E2909" s="1" t="s">
        <v>18</v>
      </c>
      <c r="F2909" s="1">
        <v>1</v>
      </c>
      <c r="G2909" s="1" t="s">
        <v>25</v>
      </c>
      <c r="H2909" s="1">
        <v>10</v>
      </c>
      <c r="I2909" s="1">
        <f t="shared" si="685"/>
        <v>0.1</v>
      </c>
      <c r="J2909" s="1" t="s">
        <v>15</v>
      </c>
      <c r="K2909" s="1">
        <v>2</v>
      </c>
      <c r="L2909" s="1" t="s">
        <v>19</v>
      </c>
      <c r="M2909" s="1" t="b">
        <v>0</v>
      </c>
      <c r="N2909" s="2" t="s">
        <v>17</v>
      </c>
      <c r="O2909">
        <f t="shared" si="686"/>
        <v>11</v>
      </c>
      <c r="P2909">
        <f t="shared" si="687"/>
        <v>7</v>
      </c>
      <c r="Q2909">
        <f>IF(G2909="B",VLOOKUP(F2909,room_rates!$A$2:$G$8,3,FALSE),IF(G2909="P",VLOOKUP(F2909,room_rates!$A$2:$G$8,6,FALSE),IF(G2909="M",VLOOKUP(F2909,room_rates!$A$2:$G$8,7,FALSE),"")))</f>
        <v>150</v>
      </c>
      <c r="R2909">
        <f t="shared" si="688"/>
        <v>15</v>
      </c>
      <c r="S2909">
        <f>IF(J2909="Online Travel Agency",VLOOKUP(F2909,room_rates!$A$2:$G$8,3,FALSE)*15%,0)</f>
        <v>0</v>
      </c>
      <c r="T2909">
        <f t="shared" si="689"/>
        <v>0</v>
      </c>
      <c r="U2909">
        <f t="shared" si="690"/>
        <v>1890</v>
      </c>
      <c r="V2909">
        <f t="shared" si="691"/>
        <v>14</v>
      </c>
    </row>
    <row r="2910" spans="1:22" ht="14.25" customHeight="1" x14ac:dyDescent="0.35">
      <c r="A2910" s="1">
        <v>1004963</v>
      </c>
      <c r="B2910" s="3">
        <v>45794</v>
      </c>
      <c r="C2910" s="3">
        <v>45831</v>
      </c>
      <c r="D2910" s="3">
        <v>45833</v>
      </c>
      <c r="E2910" s="1" t="s">
        <v>18</v>
      </c>
      <c r="F2910" s="1">
        <v>2</v>
      </c>
      <c r="G2910" s="1" t="s">
        <v>25</v>
      </c>
      <c r="H2910" s="1">
        <v>10</v>
      </c>
      <c r="I2910" s="1">
        <f t="shared" si="685"/>
        <v>0.1</v>
      </c>
      <c r="J2910" s="1" t="s">
        <v>15</v>
      </c>
      <c r="K2910" s="1">
        <v>3</v>
      </c>
      <c r="L2910" s="1" t="s">
        <v>19</v>
      </c>
      <c r="M2910" s="1" t="b">
        <v>1</v>
      </c>
      <c r="N2910" s="2" t="s">
        <v>17</v>
      </c>
      <c r="O2910">
        <f t="shared" si="686"/>
        <v>37</v>
      </c>
      <c r="P2910">
        <f t="shared" si="687"/>
        <v>2</v>
      </c>
      <c r="Q2910">
        <f>IF(G2910="B",VLOOKUP(F2910,room_rates!$A$2:$G$8,3,FALSE),IF(G2910="P",VLOOKUP(F2910,room_rates!$A$2:$G$8,6,FALSE),IF(G2910="M",VLOOKUP(F2910,room_rates!$A$2:$G$8,7,FALSE),"")))</f>
        <v>175</v>
      </c>
      <c r="R2910">
        <f t="shared" si="688"/>
        <v>17.5</v>
      </c>
      <c r="S2910">
        <f>IF(J2910="Online Travel Agency",VLOOKUP(F2910,room_rates!$A$2:$G$8,3,FALSE)*15%,0)</f>
        <v>0</v>
      </c>
      <c r="T2910">
        <f t="shared" si="689"/>
        <v>1.75</v>
      </c>
      <c r="U2910">
        <f t="shared" si="690"/>
        <v>934.5</v>
      </c>
      <c r="V2910">
        <f t="shared" si="691"/>
        <v>6</v>
      </c>
    </row>
    <row r="2911" spans="1:22" ht="14.25" customHeight="1" x14ac:dyDescent="0.35">
      <c r="A2911" s="1">
        <v>1005012</v>
      </c>
      <c r="B2911" s="3">
        <v>45811</v>
      </c>
      <c r="C2911" s="3">
        <v>45831</v>
      </c>
      <c r="D2911" s="3">
        <v>45834</v>
      </c>
      <c r="E2911" s="1" t="s">
        <v>18</v>
      </c>
      <c r="F2911" s="1">
        <v>1</v>
      </c>
      <c r="G2911" s="1" t="s">
        <v>25</v>
      </c>
      <c r="H2911" s="1">
        <v>10</v>
      </c>
      <c r="I2911" s="1">
        <f t="shared" si="685"/>
        <v>0.1</v>
      </c>
      <c r="J2911" s="1" t="s">
        <v>15</v>
      </c>
      <c r="K2911" s="1">
        <v>2</v>
      </c>
      <c r="L2911" s="1" t="s">
        <v>19</v>
      </c>
      <c r="M2911" s="1" t="b">
        <v>0</v>
      </c>
      <c r="N2911" s="2" t="s">
        <v>17</v>
      </c>
      <c r="O2911">
        <f t="shared" si="686"/>
        <v>20</v>
      </c>
      <c r="P2911">
        <f t="shared" si="687"/>
        <v>3</v>
      </c>
      <c r="Q2911">
        <f>IF(G2911="B",VLOOKUP(F2911,room_rates!$A$2:$G$8,3,FALSE),IF(G2911="P",VLOOKUP(F2911,room_rates!$A$2:$G$8,6,FALSE),IF(G2911="M",VLOOKUP(F2911,room_rates!$A$2:$G$8,7,FALSE),"")))</f>
        <v>150</v>
      </c>
      <c r="R2911">
        <f t="shared" si="688"/>
        <v>15</v>
      </c>
      <c r="S2911">
        <f>IF(J2911="Online Travel Agency",VLOOKUP(F2911,room_rates!$A$2:$G$8,3,FALSE)*15%,0)</f>
        <v>0</v>
      </c>
      <c r="T2911">
        <f t="shared" si="689"/>
        <v>0</v>
      </c>
      <c r="U2911">
        <f t="shared" si="690"/>
        <v>810</v>
      </c>
      <c r="V2911">
        <f t="shared" si="691"/>
        <v>6</v>
      </c>
    </row>
    <row r="2912" spans="1:22" ht="14.25" customHeight="1" x14ac:dyDescent="0.35">
      <c r="A2912" s="1">
        <v>1005184</v>
      </c>
      <c r="B2912" s="3">
        <v>45817</v>
      </c>
      <c r="C2912" s="3">
        <v>45831</v>
      </c>
      <c r="D2912" s="3">
        <v>45833</v>
      </c>
      <c r="E2912" s="1" t="s">
        <v>18</v>
      </c>
      <c r="F2912" s="1">
        <v>2</v>
      </c>
      <c r="G2912" s="1" t="s">
        <v>25</v>
      </c>
      <c r="H2912" s="1">
        <v>10</v>
      </c>
      <c r="I2912" s="1">
        <f t="shared" si="685"/>
        <v>0.1</v>
      </c>
      <c r="J2912" s="1" t="s">
        <v>15</v>
      </c>
      <c r="K2912" s="1">
        <v>1</v>
      </c>
      <c r="L2912" s="1" t="s">
        <v>19</v>
      </c>
      <c r="M2912" s="1" t="b">
        <v>0</v>
      </c>
      <c r="N2912" s="2" t="s">
        <v>17</v>
      </c>
      <c r="O2912">
        <f t="shared" si="686"/>
        <v>14</v>
      </c>
      <c r="P2912">
        <f t="shared" si="687"/>
        <v>2</v>
      </c>
      <c r="Q2912">
        <f>IF(G2912="B",VLOOKUP(F2912,room_rates!$A$2:$G$8,3,FALSE),IF(G2912="P",VLOOKUP(F2912,room_rates!$A$2:$G$8,6,FALSE),IF(G2912="M",VLOOKUP(F2912,room_rates!$A$2:$G$8,7,FALSE),"")))</f>
        <v>175</v>
      </c>
      <c r="R2912">
        <f t="shared" si="688"/>
        <v>17.5</v>
      </c>
      <c r="S2912">
        <f>IF(J2912="Online Travel Agency",VLOOKUP(F2912,room_rates!$A$2:$G$8,3,FALSE)*15%,0)</f>
        <v>0</v>
      </c>
      <c r="T2912">
        <f t="shared" si="689"/>
        <v>0</v>
      </c>
      <c r="U2912">
        <f t="shared" si="690"/>
        <v>315</v>
      </c>
      <c r="V2912">
        <f t="shared" si="691"/>
        <v>2</v>
      </c>
    </row>
    <row r="2913" spans="1:22" ht="14.25" customHeight="1" x14ac:dyDescent="0.35">
      <c r="A2913" s="1">
        <v>1005323</v>
      </c>
      <c r="B2913" s="3">
        <v>45831</v>
      </c>
      <c r="C2913" s="3">
        <v>45831</v>
      </c>
      <c r="D2913" s="3">
        <v>45835</v>
      </c>
      <c r="E2913" s="1" t="s">
        <v>18</v>
      </c>
      <c r="F2913" s="1">
        <v>1</v>
      </c>
      <c r="G2913" s="1" t="s">
        <v>25</v>
      </c>
      <c r="H2913" s="1">
        <v>10</v>
      </c>
      <c r="I2913" s="1">
        <f t="shared" si="685"/>
        <v>0.1</v>
      </c>
      <c r="J2913" s="1" t="s">
        <v>20</v>
      </c>
      <c r="K2913" s="1">
        <v>1</v>
      </c>
      <c r="L2913" s="1" t="s">
        <v>19</v>
      </c>
      <c r="M2913" s="1" t="b">
        <v>0</v>
      </c>
      <c r="N2913" s="2" t="s">
        <v>17</v>
      </c>
      <c r="O2913">
        <f t="shared" si="686"/>
        <v>0</v>
      </c>
      <c r="P2913">
        <f t="shared" si="687"/>
        <v>4</v>
      </c>
      <c r="Q2913">
        <f>IF(G2913="B",VLOOKUP(F2913,room_rates!$A$2:$G$8,3,FALSE),IF(G2913="P",VLOOKUP(F2913,room_rates!$A$2:$G$8,6,FALSE),IF(G2913="M",VLOOKUP(F2913,room_rates!$A$2:$G$8,7,FALSE),"")))</f>
        <v>150</v>
      </c>
      <c r="R2913">
        <f t="shared" si="688"/>
        <v>15</v>
      </c>
      <c r="S2913">
        <f>IF(J2913="Online Travel Agency",VLOOKUP(F2913,room_rates!$A$2:$G$8,3,FALSE)*15%,0)</f>
        <v>0</v>
      </c>
      <c r="T2913">
        <f t="shared" si="689"/>
        <v>0</v>
      </c>
      <c r="U2913">
        <f t="shared" si="690"/>
        <v>540</v>
      </c>
      <c r="V2913">
        <f t="shared" si="691"/>
        <v>4</v>
      </c>
    </row>
    <row r="2914" spans="1:22" ht="14.25" customHeight="1" x14ac:dyDescent="0.35">
      <c r="A2914" s="1">
        <v>1005405</v>
      </c>
      <c r="B2914" s="3">
        <v>45831</v>
      </c>
      <c r="C2914" s="3">
        <v>45831</v>
      </c>
      <c r="D2914" s="3">
        <v>45835</v>
      </c>
      <c r="E2914" s="1" t="s">
        <v>18</v>
      </c>
      <c r="F2914" s="1">
        <v>2</v>
      </c>
      <c r="G2914" s="1" t="s">
        <v>25</v>
      </c>
      <c r="H2914" s="1">
        <v>10</v>
      </c>
      <c r="I2914" s="1">
        <f t="shared" si="685"/>
        <v>0.1</v>
      </c>
      <c r="J2914" s="1" t="s">
        <v>20</v>
      </c>
      <c r="K2914" s="1">
        <v>3</v>
      </c>
      <c r="L2914" s="1" t="s">
        <v>16</v>
      </c>
      <c r="M2914" s="1" t="b">
        <v>0</v>
      </c>
      <c r="N2914" s="2" t="s">
        <v>17</v>
      </c>
      <c r="O2914">
        <f t="shared" si="686"/>
        <v>0</v>
      </c>
      <c r="P2914">
        <f t="shared" si="687"/>
        <v>4</v>
      </c>
      <c r="Q2914">
        <f>IF(G2914="B",VLOOKUP(F2914,room_rates!$A$2:$G$8,3,FALSE),IF(G2914="P",VLOOKUP(F2914,room_rates!$A$2:$G$8,6,FALSE),IF(G2914="M",VLOOKUP(F2914,room_rates!$A$2:$G$8,7,FALSE),"")))</f>
        <v>175</v>
      </c>
      <c r="R2914">
        <f t="shared" si="688"/>
        <v>17.5</v>
      </c>
      <c r="S2914">
        <f>IF(J2914="Online Travel Agency",VLOOKUP(F2914,room_rates!$A$2:$G$8,3,FALSE)*15%,0)</f>
        <v>0</v>
      </c>
      <c r="T2914">
        <f t="shared" si="689"/>
        <v>0</v>
      </c>
      <c r="U2914">
        <f t="shared" si="690"/>
        <v>1890</v>
      </c>
      <c r="V2914">
        <f t="shared" si="691"/>
        <v>12</v>
      </c>
    </row>
    <row r="2915" spans="1:22" ht="14.25" customHeight="1" x14ac:dyDescent="0.35">
      <c r="A2915" s="1">
        <v>1005823</v>
      </c>
      <c r="B2915" s="3">
        <v>45831</v>
      </c>
      <c r="C2915" s="3">
        <v>45831</v>
      </c>
      <c r="D2915" s="3">
        <v>45832</v>
      </c>
      <c r="E2915" s="1" t="s">
        <v>18</v>
      </c>
      <c r="F2915" s="1">
        <v>1</v>
      </c>
      <c r="G2915" s="1" t="s">
        <v>25</v>
      </c>
      <c r="H2915" s="1">
        <v>10</v>
      </c>
      <c r="I2915" s="1">
        <f t="shared" si="685"/>
        <v>0.1</v>
      </c>
      <c r="J2915" s="1" t="s">
        <v>20</v>
      </c>
      <c r="K2915" s="1">
        <v>2</v>
      </c>
      <c r="L2915" s="1" t="s">
        <v>16</v>
      </c>
      <c r="M2915" s="1" t="b">
        <v>1</v>
      </c>
      <c r="N2915" s="2" t="s">
        <v>17</v>
      </c>
      <c r="O2915">
        <f t="shared" si="686"/>
        <v>0</v>
      </c>
      <c r="P2915">
        <f t="shared" si="687"/>
        <v>1</v>
      </c>
      <c r="Q2915">
        <f>IF(G2915="B",VLOOKUP(F2915,room_rates!$A$2:$G$8,3,FALSE),IF(G2915="P",VLOOKUP(F2915,room_rates!$A$2:$G$8,6,FALSE),IF(G2915="M",VLOOKUP(F2915,room_rates!$A$2:$G$8,7,FALSE),"")))</f>
        <v>150</v>
      </c>
      <c r="R2915">
        <f t="shared" si="688"/>
        <v>15</v>
      </c>
      <c r="S2915">
        <f>IF(J2915="Online Travel Agency",VLOOKUP(F2915,room_rates!$A$2:$G$8,3,FALSE)*15%,0)</f>
        <v>0</v>
      </c>
      <c r="T2915">
        <f t="shared" si="689"/>
        <v>1.5</v>
      </c>
      <c r="U2915">
        <f t="shared" si="690"/>
        <v>267</v>
      </c>
      <c r="V2915">
        <f t="shared" si="691"/>
        <v>2</v>
      </c>
    </row>
    <row r="2916" spans="1:22" ht="14.25" customHeight="1" x14ac:dyDescent="0.35">
      <c r="A2916" s="1">
        <v>1005832</v>
      </c>
      <c r="B2916" s="3">
        <v>45811</v>
      </c>
      <c r="C2916" s="3">
        <v>45831</v>
      </c>
      <c r="D2916" s="3">
        <v>45832</v>
      </c>
      <c r="E2916" s="1" t="s">
        <v>21</v>
      </c>
      <c r="F2916" s="1">
        <v>4</v>
      </c>
      <c r="G2916" s="1" t="s">
        <v>25</v>
      </c>
      <c r="H2916" s="1">
        <v>0</v>
      </c>
      <c r="I2916" s="1">
        <f t="shared" si="685"/>
        <v>0</v>
      </c>
      <c r="J2916" s="1" t="s">
        <v>24</v>
      </c>
      <c r="K2916" s="1">
        <v>2</v>
      </c>
      <c r="L2916" s="1" t="s">
        <v>19</v>
      </c>
      <c r="M2916" s="1" t="b">
        <v>1</v>
      </c>
      <c r="N2916" s="2" t="s">
        <v>17</v>
      </c>
      <c r="O2916">
        <f t="shared" si="686"/>
        <v>20</v>
      </c>
      <c r="P2916">
        <f t="shared" si="687"/>
        <v>1</v>
      </c>
      <c r="Q2916">
        <f>IF(G2916="B",VLOOKUP(F2916,room_rates!$A$2:$G$8,3,FALSE),IF(G2916="P",VLOOKUP(F2916,room_rates!$A$2:$G$8,6,FALSE),IF(G2916="M",VLOOKUP(F2916,room_rates!$A$2:$G$8,7,FALSE),"")))</f>
        <v>287.5</v>
      </c>
      <c r="R2916">
        <f t="shared" si="688"/>
        <v>0</v>
      </c>
      <c r="S2916">
        <f>IF(J2916="Online Travel Agency",VLOOKUP(F2916,room_rates!$A$2:$G$8,3,FALSE)*15%,0)</f>
        <v>34.5</v>
      </c>
      <c r="T2916">
        <f t="shared" si="689"/>
        <v>2.875</v>
      </c>
      <c r="U2916">
        <f t="shared" si="690"/>
        <v>500.25</v>
      </c>
      <c r="V2916">
        <f t="shared" si="691"/>
        <v>2</v>
      </c>
    </row>
    <row r="2917" spans="1:22" ht="14.25" customHeight="1" x14ac:dyDescent="0.35">
      <c r="A2917" s="1">
        <v>1006267</v>
      </c>
      <c r="B2917" s="3">
        <v>45831</v>
      </c>
      <c r="C2917" s="3">
        <v>45831</v>
      </c>
      <c r="D2917" s="3">
        <v>45836</v>
      </c>
      <c r="E2917" s="1" t="s">
        <v>18</v>
      </c>
      <c r="F2917" s="1">
        <v>1</v>
      </c>
      <c r="G2917" s="1" t="s">
        <v>25</v>
      </c>
      <c r="H2917" s="1">
        <v>10</v>
      </c>
      <c r="I2917" s="1">
        <f t="shared" si="685"/>
        <v>0.1</v>
      </c>
      <c r="J2917" s="1" t="s">
        <v>20</v>
      </c>
      <c r="K2917" s="1">
        <v>1</v>
      </c>
      <c r="L2917" s="1" t="s">
        <v>19</v>
      </c>
      <c r="M2917" s="1" t="b">
        <v>1</v>
      </c>
      <c r="N2917" s="2" t="s">
        <v>17</v>
      </c>
      <c r="O2917">
        <f t="shared" si="686"/>
        <v>0</v>
      </c>
      <c r="P2917">
        <f t="shared" si="687"/>
        <v>5</v>
      </c>
      <c r="Q2917">
        <f>IF(G2917="B",VLOOKUP(F2917,room_rates!$A$2:$G$8,3,FALSE),IF(G2917="P",VLOOKUP(F2917,room_rates!$A$2:$G$8,6,FALSE),IF(G2917="M",VLOOKUP(F2917,room_rates!$A$2:$G$8,7,FALSE),"")))</f>
        <v>150</v>
      </c>
      <c r="R2917">
        <f t="shared" si="688"/>
        <v>15</v>
      </c>
      <c r="S2917">
        <f>IF(J2917="Online Travel Agency",VLOOKUP(F2917,room_rates!$A$2:$G$8,3,FALSE)*15%,0)</f>
        <v>0</v>
      </c>
      <c r="T2917">
        <f t="shared" si="689"/>
        <v>1.5</v>
      </c>
      <c r="U2917">
        <f t="shared" si="690"/>
        <v>667.5</v>
      </c>
      <c r="V2917">
        <f t="shared" si="691"/>
        <v>5</v>
      </c>
    </row>
    <row r="2918" spans="1:22" ht="14.25" customHeight="1" x14ac:dyDescent="0.35">
      <c r="A2918" s="1">
        <v>1006469</v>
      </c>
      <c r="B2918" s="3">
        <v>45813</v>
      </c>
      <c r="C2918" s="3">
        <v>45831</v>
      </c>
      <c r="D2918" s="3">
        <v>45835</v>
      </c>
      <c r="E2918" s="1" t="s">
        <v>18</v>
      </c>
      <c r="F2918" s="1">
        <v>1</v>
      </c>
      <c r="G2918" s="1" t="s">
        <v>25</v>
      </c>
      <c r="H2918" s="1">
        <v>10</v>
      </c>
      <c r="I2918" s="1">
        <f t="shared" si="685"/>
        <v>0.1</v>
      </c>
      <c r="J2918" s="1" t="s">
        <v>15</v>
      </c>
      <c r="K2918" s="1">
        <v>1</v>
      </c>
      <c r="L2918" s="1" t="s">
        <v>19</v>
      </c>
      <c r="M2918" s="1" t="b">
        <v>0</v>
      </c>
      <c r="N2918" s="2" t="s">
        <v>17</v>
      </c>
      <c r="O2918">
        <f t="shared" si="686"/>
        <v>18</v>
      </c>
      <c r="P2918">
        <f t="shared" si="687"/>
        <v>4</v>
      </c>
      <c r="Q2918">
        <f>IF(G2918="B",VLOOKUP(F2918,room_rates!$A$2:$G$8,3,FALSE),IF(G2918="P",VLOOKUP(F2918,room_rates!$A$2:$G$8,6,FALSE),IF(G2918="M",VLOOKUP(F2918,room_rates!$A$2:$G$8,7,FALSE),"")))</f>
        <v>150</v>
      </c>
      <c r="R2918">
        <f t="shared" si="688"/>
        <v>15</v>
      </c>
      <c r="S2918">
        <f>IF(J2918="Online Travel Agency",VLOOKUP(F2918,room_rates!$A$2:$G$8,3,FALSE)*15%,0)</f>
        <v>0</v>
      </c>
      <c r="T2918">
        <f t="shared" si="689"/>
        <v>0</v>
      </c>
      <c r="U2918">
        <f t="shared" si="690"/>
        <v>540</v>
      </c>
      <c r="V2918">
        <f t="shared" si="691"/>
        <v>4</v>
      </c>
    </row>
    <row r="2919" spans="1:22" ht="14.25" customHeight="1" x14ac:dyDescent="0.35">
      <c r="A2919" s="1">
        <v>1006521</v>
      </c>
      <c r="B2919" s="3">
        <v>45820</v>
      </c>
      <c r="C2919" s="3">
        <v>45831</v>
      </c>
      <c r="D2919" s="3">
        <v>45838</v>
      </c>
      <c r="E2919" s="1" t="s">
        <v>21</v>
      </c>
      <c r="F2919" s="1">
        <v>3</v>
      </c>
      <c r="G2919" s="1" t="s">
        <v>25</v>
      </c>
      <c r="H2919" s="1">
        <v>0</v>
      </c>
      <c r="I2919" s="1">
        <f t="shared" si="685"/>
        <v>0</v>
      </c>
      <c r="J2919" s="1" t="s">
        <v>24</v>
      </c>
      <c r="K2919" s="1">
        <v>1</v>
      </c>
      <c r="L2919" s="1" t="s">
        <v>19</v>
      </c>
      <c r="M2919" s="1" t="b">
        <v>0</v>
      </c>
      <c r="N2919" s="2" t="s">
        <v>17</v>
      </c>
      <c r="O2919">
        <f t="shared" si="686"/>
        <v>11</v>
      </c>
      <c r="P2919">
        <f t="shared" si="687"/>
        <v>7</v>
      </c>
      <c r="Q2919">
        <f>IF(G2919="B",VLOOKUP(F2919,room_rates!$A$2:$G$8,3,FALSE),IF(G2919="P",VLOOKUP(F2919,room_rates!$A$2:$G$8,6,FALSE),IF(G2919="M",VLOOKUP(F2919,room_rates!$A$2:$G$8,7,FALSE),"")))</f>
        <v>275</v>
      </c>
      <c r="R2919">
        <f t="shared" si="688"/>
        <v>0</v>
      </c>
      <c r="S2919">
        <f>IF(J2919="Online Travel Agency",VLOOKUP(F2919,room_rates!$A$2:$G$8,3,FALSE)*15%,0)</f>
        <v>33</v>
      </c>
      <c r="T2919">
        <f t="shared" si="689"/>
        <v>0</v>
      </c>
      <c r="U2919">
        <f t="shared" si="690"/>
        <v>1694</v>
      </c>
      <c r="V2919">
        <f t="shared" si="691"/>
        <v>7</v>
      </c>
    </row>
    <row r="2920" spans="1:22" ht="14.25" customHeight="1" x14ac:dyDescent="0.35">
      <c r="A2920" s="1">
        <v>1006530</v>
      </c>
      <c r="B2920" s="3">
        <v>45831</v>
      </c>
      <c r="C2920" s="3">
        <v>45831</v>
      </c>
      <c r="D2920" s="3">
        <v>45835</v>
      </c>
      <c r="E2920" s="1" t="s">
        <v>21</v>
      </c>
      <c r="F2920" s="1">
        <v>5</v>
      </c>
      <c r="G2920" s="1" t="s">
        <v>25</v>
      </c>
      <c r="H2920" s="1">
        <v>0</v>
      </c>
      <c r="I2920" s="1">
        <f t="shared" si="685"/>
        <v>0</v>
      </c>
      <c r="J2920" s="1" t="s">
        <v>20</v>
      </c>
      <c r="K2920" s="1">
        <v>2</v>
      </c>
      <c r="L2920" s="1" t="s">
        <v>19</v>
      </c>
      <c r="M2920" s="1" t="b">
        <v>0</v>
      </c>
      <c r="N2920" s="2" t="s">
        <v>17</v>
      </c>
      <c r="O2920">
        <f t="shared" si="686"/>
        <v>0</v>
      </c>
      <c r="P2920">
        <f t="shared" si="687"/>
        <v>4</v>
      </c>
      <c r="Q2920">
        <f>IF(G2920="B",VLOOKUP(F2920,room_rates!$A$2:$G$8,3,FALSE),IF(G2920="P",VLOOKUP(F2920,room_rates!$A$2:$G$8,6,FALSE),IF(G2920="M",VLOOKUP(F2920,room_rates!$A$2:$G$8,7,FALSE),"")))</f>
        <v>300</v>
      </c>
      <c r="R2920">
        <f t="shared" si="688"/>
        <v>0</v>
      </c>
      <c r="S2920">
        <f>IF(J2920="Online Travel Agency",VLOOKUP(F2920,room_rates!$A$2:$G$8,3,FALSE)*15%,0)</f>
        <v>0</v>
      </c>
      <c r="T2920">
        <f t="shared" si="689"/>
        <v>0</v>
      </c>
      <c r="U2920">
        <f t="shared" si="690"/>
        <v>2400</v>
      </c>
      <c r="V2920">
        <f t="shared" si="691"/>
        <v>8</v>
      </c>
    </row>
    <row r="2921" spans="1:22" ht="14.25" hidden="1" customHeight="1" x14ac:dyDescent="0.35">
      <c r="A2921" s="1">
        <v>1007163</v>
      </c>
      <c r="B2921" s="3">
        <v>45831</v>
      </c>
      <c r="C2921" s="3">
        <v>45831</v>
      </c>
      <c r="E2921" s="1" t="s">
        <v>21</v>
      </c>
      <c r="F2921" s="1">
        <v>3</v>
      </c>
      <c r="H2921" s="1">
        <v>0</v>
      </c>
      <c r="I2921" s="1"/>
      <c r="J2921" s="2" t="s">
        <v>15</v>
      </c>
      <c r="K2921" s="1">
        <v>1</v>
      </c>
      <c r="L2921" s="1" t="s">
        <v>16</v>
      </c>
      <c r="N2921" s="2" t="s">
        <v>22</v>
      </c>
    </row>
    <row r="2922" spans="1:22" ht="14.25" customHeight="1" x14ac:dyDescent="0.35">
      <c r="A2922" s="1">
        <v>1002381</v>
      </c>
      <c r="B2922" s="3">
        <v>45813</v>
      </c>
      <c r="C2922" s="3">
        <v>45832</v>
      </c>
      <c r="D2922" s="3">
        <v>45833</v>
      </c>
      <c r="E2922" s="1" t="s">
        <v>18</v>
      </c>
      <c r="F2922" s="1">
        <v>1</v>
      </c>
      <c r="G2922" s="1" t="s">
        <v>25</v>
      </c>
      <c r="H2922" s="1">
        <v>10</v>
      </c>
      <c r="I2922" s="1">
        <f t="shared" ref="I2922:I2950" si="692">H2922/100</f>
        <v>0.1</v>
      </c>
      <c r="J2922" s="1" t="s">
        <v>15</v>
      </c>
      <c r="K2922" s="1">
        <v>1</v>
      </c>
      <c r="L2922" s="1" t="s">
        <v>19</v>
      </c>
      <c r="M2922" s="1" t="b">
        <v>0</v>
      </c>
      <c r="N2922" s="2" t="s">
        <v>17</v>
      </c>
      <c r="O2922">
        <f t="shared" ref="O2922:O2950" si="693">C2922-B2922</f>
        <v>19</v>
      </c>
      <c r="P2922">
        <f t="shared" ref="P2922:P2950" si="694">D2922-C2922</f>
        <v>1</v>
      </c>
      <c r="Q2922">
        <f>IF(G2922="B",VLOOKUP(F2922,room_rates!$A$2:$G$8,3,FALSE),IF(G2922="P",VLOOKUP(F2922,room_rates!$A$2:$G$8,6,FALSE),IF(G2922="M",VLOOKUP(F2922,room_rates!$A$2:$G$8,7,FALSE),"")))</f>
        <v>150</v>
      </c>
      <c r="R2922">
        <f t="shared" ref="R2922:R2950" si="695">Q2922*(H2922/100)</f>
        <v>15</v>
      </c>
      <c r="S2922">
        <f>IF(J2922="Online Travel Agency",VLOOKUP(F2922,room_rates!$A$2:$G$8,3,FALSE)*15%,0)</f>
        <v>0</v>
      </c>
      <c r="T2922">
        <f t="shared" ref="T2922:T2950" si="696">IF(M2922=TRUE, Q2922*1%,0)</f>
        <v>0</v>
      </c>
      <c r="U2922">
        <f t="shared" ref="U2922:U2950" si="697">(Q2922-R2922-S2922-T2922)*V2922</f>
        <v>135</v>
      </c>
      <c r="V2922">
        <f t="shared" ref="V2922:V2950" si="698">K2922*P2922</f>
        <v>1</v>
      </c>
    </row>
    <row r="2923" spans="1:22" ht="14.25" customHeight="1" x14ac:dyDescent="0.35">
      <c r="A2923" s="1">
        <v>1002600</v>
      </c>
      <c r="B2923" s="3">
        <v>45832</v>
      </c>
      <c r="C2923" s="3">
        <v>45832</v>
      </c>
      <c r="D2923" s="3">
        <v>45833</v>
      </c>
      <c r="E2923" s="1" t="s">
        <v>13</v>
      </c>
      <c r="F2923" s="1">
        <v>7</v>
      </c>
      <c r="G2923" s="1" t="s">
        <v>25</v>
      </c>
      <c r="H2923" s="1">
        <v>0</v>
      </c>
      <c r="I2923" s="1">
        <f t="shared" si="692"/>
        <v>0</v>
      </c>
      <c r="J2923" s="1" t="s">
        <v>20</v>
      </c>
      <c r="K2923" s="1">
        <v>1</v>
      </c>
      <c r="L2923" s="1" t="s">
        <v>19</v>
      </c>
      <c r="M2923" s="1" t="b">
        <v>0</v>
      </c>
      <c r="N2923" s="2" t="s">
        <v>17</v>
      </c>
      <c r="O2923">
        <f t="shared" si="693"/>
        <v>0</v>
      </c>
      <c r="P2923">
        <f t="shared" si="694"/>
        <v>1</v>
      </c>
      <c r="Q2923">
        <f>IF(G2923="B",VLOOKUP(F2923,room_rates!$A$2:$G$8,3,FALSE),IF(G2923="P",VLOOKUP(F2923,room_rates!$A$2:$G$8,6,FALSE),IF(G2923="M",VLOOKUP(F2923,room_rates!$A$2:$G$8,7,FALSE),"")))</f>
        <v>562.5</v>
      </c>
      <c r="R2923">
        <f t="shared" si="695"/>
        <v>0</v>
      </c>
      <c r="S2923">
        <f>IF(J2923="Online Travel Agency",VLOOKUP(F2923,room_rates!$A$2:$G$8,3,FALSE)*15%,0)</f>
        <v>0</v>
      </c>
      <c r="T2923">
        <f t="shared" si="696"/>
        <v>0</v>
      </c>
      <c r="U2923">
        <f t="shared" si="697"/>
        <v>562.5</v>
      </c>
      <c r="V2923">
        <f t="shared" si="698"/>
        <v>1</v>
      </c>
    </row>
    <row r="2924" spans="1:22" ht="14.25" customHeight="1" x14ac:dyDescent="0.35">
      <c r="A2924" s="1">
        <v>1002615</v>
      </c>
      <c r="B2924" s="3">
        <v>45812</v>
      </c>
      <c r="C2924" s="3">
        <v>45832</v>
      </c>
      <c r="D2924" s="3">
        <v>45835</v>
      </c>
      <c r="E2924" s="1" t="s">
        <v>13</v>
      </c>
      <c r="F2924" s="1">
        <v>6</v>
      </c>
      <c r="G2924" s="1" t="s">
        <v>25</v>
      </c>
      <c r="H2924" s="1">
        <v>0</v>
      </c>
      <c r="I2924" s="1">
        <f t="shared" si="692"/>
        <v>0</v>
      </c>
      <c r="J2924" s="1" t="s">
        <v>15</v>
      </c>
      <c r="K2924" s="1">
        <v>1</v>
      </c>
      <c r="L2924" s="1" t="s">
        <v>19</v>
      </c>
      <c r="M2924" s="1" t="b">
        <v>0</v>
      </c>
      <c r="N2924" s="2" t="s">
        <v>17</v>
      </c>
      <c r="O2924">
        <f t="shared" si="693"/>
        <v>20</v>
      </c>
      <c r="P2924">
        <f t="shared" si="694"/>
        <v>3</v>
      </c>
      <c r="Q2924">
        <f>IF(G2924="B",VLOOKUP(F2924,room_rates!$A$2:$G$8,3,FALSE),IF(G2924="P",VLOOKUP(F2924,room_rates!$A$2:$G$8,6,FALSE),IF(G2924="M",VLOOKUP(F2924,room_rates!$A$2:$G$8,7,FALSE),"")))</f>
        <v>437.5</v>
      </c>
      <c r="R2924">
        <f t="shared" si="695"/>
        <v>0</v>
      </c>
      <c r="S2924">
        <f>IF(J2924="Online Travel Agency",VLOOKUP(F2924,room_rates!$A$2:$G$8,3,FALSE)*15%,0)</f>
        <v>0</v>
      </c>
      <c r="T2924">
        <f t="shared" si="696"/>
        <v>0</v>
      </c>
      <c r="U2924">
        <f t="shared" si="697"/>
        <v>1312.5</v>
      </c>
      <c r="V2924">
        <f t="shared" si="698"/>
        <v>3</v>
      </c>
    </row>
    <row r="2925" spans="1:22" ht="14.25" customHeight="1" x14ac:dyDescent="0.35">
      <c r="A2925" s="1">
        <v>1002768</v>
      </c>
      <c r="B2925" s="3">
        <v>45815</v>
      </c>
      <c r="C2925" s="3">
        <v>45832</v>
      </c>
      <c r="D2925" s="3">
        <v>45838</v>
      </c>
      <c r="E2925" s="1" t="s">
        <v>13</v>
      </c>
      <c r="F2925" s="1">
        <v>6</v>
      </c>
      <c r="G2925" s="1" t="s">
        <v>25</v>
      </c>
      <c r="H2925" s="1">
        <v>0</v>
      </c>
      <c r="I2925" s="1">
        <f t="shared" si="692"/>
        <v>0</v>
      </c>
      <c r="J2925" s="1" t="s">
        <v>24</v>
      </c>
      <c r="K2925" s="1">
        <v>3</v>
      </c>
      <c r="L2925" s="1" t="s">
        <v>16</v>
      </c>
      <c r="M2925" s="1" t="b">
        <v>0</v>
      </c>
      <c r="N2925" s="2" t="s">
        <v>17</v>
      </c>
      <c r="O2925">
        <f t="shared" si="693"/>
        <v>17</v>
      </c>
      <c r="P2925">
        <f t="shared" si="694"/>
        <v>6</v>
      </c>
      <c r="Q2925">
        <f>IF(G2925="B",VLOOKUP(F2925,room_rates!$A$2:$G$8,3,FALSE),IF(G2925="P",VLOOKUP(F2925,room_rates!$A$2:$G$8,6,FALSE),IF(G2925="M",VLOOKUP(F2925,room_rates!$A$2:$G$8,7,FALSE),"")))</f>
        <v>437.5</v>
      </c>
      <c r="R2925">
        <f t="shared" si="695"/>
        <v>0</v>
      </c>
      <c r="S2925">
        <f>IF(J2925="Online Travel Agency",VLOOKUP(F2925,room_rates!$A$2:$G$8,3,FALSE)*15%,0)</f>
        <v>52.5</v>
      </c>
      <c r="T2925">
        <f t="shared" si="696"/>
        <v>0</v>
      </c>
      <c r="U2925">
        <f t="shared" si="697"/>
        <v>6930</v>
      </c>
      <c r="V2925">
        <f t="shared" si="698"/>
        <v>18</v>
      </c>
    </row>
    <row r="2926" spans="1:22" ht="14.25" customHeight="1" x14ac:dyDescent="0.35">
      <c r="A2926" s="1">
        <v>1002787</v>
      </c>
      <c r="B2926" s="3">
        <v>45812</v>
      </c>
      <c r="C2926" s="3">
        <v>45832</v>
      </c>
      <c r="D2926" s="3">
        <v>45839</v>
      </c>
      <c r="E2926" s="1" t="s">
        <v>18</v>
      </c>
      <c r="F2926" s="1">
        <v>1</v>
      </c>
      <c r="G2926" s="1" t="s">
        <v>25</v>
      </c>
      <c r="H2926" s="1">
        <v>10</v>
      </c>
      <c r="I2926" s="1">
        <f t="shared" si="692"/>
        <v>0.1</v>
      </c>
      <c r="J2926" s="1" t="s">
        <v>24</v>
      </c>
      <c r="K2926" s="1">
        <v>2</v>
      </c>
      <c r="L2926" s="1" t="s">
        <v>19</v>
      </c>
      <c r="M2926" s="1" t="b">
        <v>0</v>
      </c>
      <c r="N2926" s="2" t="s">
        <v>17</v>
      </c>
      <c r="O2926">
        <f t="shared" si="693"/>
        <v>20</v>
      </c>
      <c r="P2926">
        <f t="shared" si="694"/>
        <v>7</v>
      </c>
      <c r="Q2926">
        <f>IF(G2926="B",VLOOKUP(F2926,room_rates!$A$2:$G$8,3,FALSE),IF(G2926="P",VLOOKUP(F2926,room_rates!$A$2:$G$8,6,FALSE),IF(G2926="M",VLOOKUP(F2926,room_rates!$A$2:$G$8,7,FALSE),"")))</f>
        <v>150</v>
      </c>
      <c r="R2926">
        <f t="shared" si="695"/>
        <v>15</v>
      </c>
      <c r="S2926">
        <f>IF(J2926="Online Travel Agency",VLOOKUP(F2926,room_rates!$A$2:$G$8,3,FALSE)*15%,0)</f>
        <v>18</v>
      </c>
      <c r="T2926">
        <f t="shared" si="696"/>
        <v>0</v>
      </c>
      <c r="U2926">
        <f t="shared" si="697"/>
        <v>1638</v>
      </c>
      <c r="V2926">
        <f t="shared" si="698"/>
        <v>14</v>
      </c>
    </row>
    <row r="2927" spans="1:22" ht="14.25" customHeight="1" x14ac:dyDescent="0.35">
      <c r="A2927" s="1">
        <v>1002946</v>
      </c>
      <c r="B2927" s="3">
        <v>45832</v>
      </c>
      <c r="C2927" s="3">
        <v>45832</v>
      </c>
      <c r="D2927" s="3">
        <v>45836</v>
      </c>
      <c r="E2927" s="1" t="s">
        <v>21</v>
      </c>
      <c r="F2927" s="1">
        <v>4</v>
      </c>
      <c r="G2927" s="1" t="s">
        <v>25</v>
      </c>
      <c r="H2927" s="1">
        <v>0</v>
      </c>
      <c r="I2927" s="1">
        <f t="shared" si="692"/>
        <v>0</v>
      </c>
      <c r="J2927" s="1" t="s">
        <v>20</v>
      </c>
      <c r="K2927" s="1">
        <v>1</v>
      </c>
      <c r="L2927" s="1" t="s">
        <v>19</v>
      </c>
      <c r="M2927" s="1" t="b">
        <v>0</v>
      </c>
      <c r="N2927" s="2" t="s">
        <v>17</v>
      </c>
      <c r="O2927">
        <f t="shared" si="693"/>
        <v>0</v>
      </c>
      <c r="P2927">
        <f t="shared" si="694"/>
        <v>4</v>
      </c>
      <c r="Q2927">
        <f>IF(G2927="B",VLOOKUP(F2927,room_rates!$A$2:$G$8,3,FALSE),IF(G2927="P",VLOOKUP(F2927,room_rates!$A$2:$G$8,6,FALSE),IF(G2927="M",VLOOKUP(F2927,room_rates!$A$2:$G$8,7,FALSE),"")))</f>
        <v>287.5</v>
      </c>
      <c r="R2927">
        <f t="shared" si="695"/>
        <v>0</v>
      </c>
      <c r="S2927">
        <f>IF(J2927="Online Travel Agency",VLOOKUP(F2927,room_rates!$A$2:$G$8,3,FALSE)*15%,0)</f>
        <v>0</v>
      </c>
      <c r="T2927">
        <f t="shared" si="696"/>
        <v>0</v>
      </c>
      <c r="U2927">
        <f t="shared" si="697"/>
        <v>1150</v>
      </c>
      <c r="V2927">
        <f t="shared" si="698"/>
        <v>4</v>
      </c>
    </row>
    <row r="2928" spans="1:22" ht="14.25" customHeight="1" x14ac:dyDescent="0.35">
      <c r="A2928" s="1">
        <v>1002989</v>
      </c>
      <c r="B2928" s="3">
        <v>45820</v>
      </c>
      <c r="C2928" s="3">
        <v>45832</v>
      </c>
      <c r="D2928" s="3">
        <v>45834</v>
      </c>
      <c r="E2928" s="1" t="s">
        <v>13</v>
      </c>
      <c r="F2928" s="1">
        <v>6</v>
      </c>
      <c r="G2928" s="1" t="s">
        <v>25</v>
      </c>
      <c r="H2928" s="1">
        <v>0</v>
      </c>
      <c r="I2928" s="1">
        <f t="shared" si="692"/>
        <v>0</v>
      </c>
      <c r="J2928" s="1" t="s">
        <v>24</v>
      </c>
      <c r="K2928" s="1">
        <v>3</v>
      </c>
      <c r="L2928" s="1" t="s">
        <v>16</v>
      </c>
      <c r="M2928" s="1" t="b">
        <v>1</v>
      </c>
      <c r="N2928" s="2" t="s">
        <v>17</v>
      </c>
      <c r="O2928">
        <f t="shared" si="693"/>
        <v>12</v>
      </c>
      <c r="P2928">
        <f t="shared" si="694"/>
        <v>2</v>
      </c>
      <c r="Q2928">
        <f>IF(G2928="B",VLOOKUP(F2928,room_rates!$A$2:$G$8,3,FALSE),IF(G2928="P",VLOOKUP(F2928,room_rates!$A$2:$G$8,6,FALSE),IF(G2928="M",VLOOKUP(F2928,room_rates!$A$2:$G$8,7,FALSE),"")))</f>
        <v>437.5</v>
      </c>
      <c r="R2928">
        <f t="shared" si="695"/>
        <v>0</v>
      </c>
      <c r="S2928">
        <f>IF(J2928="Online Travel Agency",VLOOKUP(F2928,room_rates!$A$2:$G$8,3,FALSE)*15%,0)</f>
        <v>52.5</v>
      </c>
      <c r="T2928">
        <f t="shared" si="696"/>
        <v>4.375</v>
      </c>
      <c r="U2928">
        <f t="shared" si="697"/>
        <v>2283.75</v>
      </c>
      <c r="V2928">
        <f t="shared" si="698"/>
        <v>6</v>
      </c>
    </row>
    <row r="2929" spans="1:22" ht="14.25" customHeight="1" x14ac:dyDescent="0.35">
      <c r="A2929" s="1">
        <v>1003180</v>
      </c>
      <c r="B2929" s="3">
        <v>45815</v>
      </c>
      <c r="C2929" s="3">
        <v>45832</v>
      </c>
      <c r="D2929" s="3">
        <v>45834</v>
      </c>
      <c r="E2929" s="1" t="s">
        <v>18</v>
      </c>
      <c r="F2929" s="1">
        <v>1</v>
      </c>
      <c r="G2929" s="1" t="s">
        <v>25</v>
      </c>
      <c r="H2929" s="1">
        <v>10</v>
      </c>
      <c r="I2929" s="1">
        <f t="shared" si="692"/>
        <v>0.1</v>
      </c>
      <c r="J2929" s="1" t="s">
        <v>15</v>
      </c>
      <c r="K2929" s="1">
        <v>2</v>
      </c>
      <c r="L2929" s="1" t="s">
        <v>16</v>
      </c>
      <c r="M2929" s="1" t="b">
        <v>0</v>
      </c>
      <c r="N2929" s="2" t="s">
        <v>17</v>
      </c>
      <c r="O2929">
        <f t="shared" si="693"/>
        <v>17</v>
      </c>
      <c r="P2929">
        <f t="shared" si="694"/>
        <v>2</v>
      </c>
      <c r="Q2929">
        <f>IF(G2929="B",VLOOKUP(F2929,room_rates!$A$2:$G$8,3,FALSE),IF(G2929="P",VLOOKUP(F2929,room_rates!$A$2:$G$8,6,FALSE),IF(G2929="M",VLOOKUP(F2929,room_rates!$A$2:$G$8,7,FALSE),"")))</f>
        <v>150</v>
      </c>
      <c r="R2929">
        <f t="shared" si="695"/>
        <v>15</v>
      </c>
      <c r="S2929">
        <f>IF(J2929="Online Travel Agency",VLOOKUP(F2929,room_rates!$A$2:$G$8,3,FALSE)*15%,0)</f>
        <v>0</v>
      </c>
      <c r="T2929">
        <f t="shared" si="696"/>
        <v>0</v>
      </c>
      <c r="U2929">
        <f t="shared" si="697"/>
        <v>540</v>
      </c>
      <c r="V2929">
        <f t="shared" si="698"/>
        <v>4</v>
      </c>
    </row>
    <row r="2930" spans="1:22" ht="14.25" customHeight="1" x14ac:dyDescent="0.35">
      <c r="A2930" s="1">
        <v>1003333</v>
      </c>
      <c r="B2930" s="3">
        <v>45799</v>
      </c>
      <c r="C2930" s="3">
        <v>45832</v>
      </c>
      <c r="D2930" s="3">
        <v>45839</v>
      </c>
      <c r="E2930" s="1" t="s">
        <v>13</v>
      </c>
      <c r="F2930" s="1">
        <v>6</v>
      </c>
      <c r="G2930" s="1" t="s">
        <v>25</v>
      </c>
      <c r="H2930" s="1">
        <v>0</v>
      </c>
      <c r="I2930" s="1">
        <f t="shared" si="692"/>
        <v>0</v>
      </c>
      <c r="J2930" s="1" t="s">
        <v>15</v>
      </c>
      <c r="K2930" s="1">
        <v>2</v>
      </c>
      <c r="L2930" s="1" t="s">
        <v>19</v>
      </c>
      <c r="M2930" s="1" t="b">
        <v>1</v>
      </c>
      <c r="N2930" s="2" t="s">
        <v>17</v>
      </c>
      <c r="O2930">
        <f t="shared" si="693"/>
        <v>33</v>
      </c>
      <c r="P2930">
        <f t="shared" si="694"/>
        <v>7</v>
      </c>
      <c r="Q2930">
        <f>IF(G2930="B",VLOOKUP(F2930,room_rates!$A$2:$G$8,3,FALSE),IF(G2930="P",VLOOKUP(F2930,room_rates!$A$2:$G$8,6,FALSE),IF(G2930="M",VLOOKUP(F2930,room_rates!$A$2:$G$8,7,FALSE),"")))</f>
        <v>437.5</v>
      </c>
      <c r="R2930">
        <f t="shared" si="695"/>
        <v>0</v>
      </c>
      <c r="S2930">
        <f>IF(J2930="Online Travel Agency",VLOOKUP(F2930,room_rates!$A$2:$G$8,3,FALSE)*15%,0)</f>
        <v>0</v>
      </c>
      <c r="T2930">
        <f t="shared" si="696"/>
        <v>4.375</v>
      </c>
      <c r="U2930">
        <f t="shared" si="697"/>
        <v>6063.75</v>
      </c>
      <c r="V2930">
        <f t="shared" si="698"/>
        <v>14</v>
      </c>
    </row>
    <row r="2931" spans="1:22" ht="14.25" customHeight="1" x14ac:dyDescent="0.35">
      <c r="A2931" s="1">
        <v>1003486</v>
      </c>
      <c r="B2931" s="3">
        <v>45814</v>
      </c>
      <c r="C2931" s="3">
        <v>45832</v>
      </c>
      <c r="D2931" s="3">
        <v>45834</v>
      </c>
      <c r="E2931" s="1" t="s">
        <v>21</v>
      </c>
      <c r="F2931" s="1">
        <v>3</v>
      </c>
      <c r="G2931" s="1" t="s">
        <v>25</v>
      </c>
      <c r="H2931" s="1">
        <v>0</v>
      </c>
      <c r="I2931" s="1">
        <f t="shared" si="692"/>
        <v>0</v>
      </c>
      <c r="J2931" s="1" t="s">
        <v>24</v>
      </c>
      <c r="K2931" s="1">
        <v>1</v>
      </c>
      <c r="L2931" s="1" t="s">
        <v>19</v>
      </c>
      <c r="M2931" s="1" t="b">
        <v>0</v>
      </c>
      <c r="N2931" s="2" t="s">
        <v>17</v>
      </c>
      <c r="O2931">
        <f t="shared" si="693"/>
        <v>18</v>
      </c>
      <c r="P2931">
        <f t="shared" si="694"/>
        <v>2</v>
      </c>
      <c r="Q2931">
        <f>IF(G2931="B",VLOOKUP(F2931,room_rates!$A$2:$G$8,3,FALSE),IF(G2931="P",VLOOKUP(F2931,room_rates!$A$2:$G$8,6,FALSE),IF(G2931="M",VLOOKUP(F2931,room_rates!$A$2:$G$8,7,FALSE),"")))</f>
        <v>275</v>
      </c>
      <c r="R2931">
        <f t="shared" si="695"/>
        <v>0</v>
      </c>
      <c r="S2931">
        <f>IF(J2931="Online Travel Agency",VLOOKUP(F2931,room_rates!$A$2:$G$8,3,FALSE)*15%,0)</f>
        <v>33</v>
      </c>
      <c r="T2931">
        <f t="shared" si="696"/>
        <v>0</v>
      </c>
      <c r="U2931">
        <f t="shared" si="697"/>
        <v>484</v>
      </c>
      <c r="V2931">
        <f t="shared" si="698"/>
        <v>2</v>
      </c>
    </row>
    <row r="2932" spans="1:22" ht="14.25" customHeight="1" x14ac:dyDescent="0.35">
      <c r="A2932" s="1">
        <v>1003673</v>
      </c>
      <c r="B2932" s="3">
        <v>45832</v>
      </c>
      <c r="C2932" s="3">
        <v>45832</v>
      </c>
      <c r="D2932" s="3">
        <v>45836</v>
      </c>
      <c r="E2932" s="1" t="s">
        <v>18</v>
      </c>
      <c r="F2932" s="1">
        <v>1</v>
      </c>
      <c r="G2932" s="1" t="s">
        <v>25</v>
      </c>
      <c r="H2932" s="1">
        <v>10</v>
      </c>
      <c r="I2932" s="1">
        <f t="shared" si="692"/>
        <v>0.1</v>
      </c>
      <c r="J2932" s="1" t="s">
        <v>20</v>
      </c>
      <c r="K2932" s="1">
        <v>2</v>
      </c>
      <c r="L2932" s="1" t="s">
        <v>19</v>
      </c>
      <c r="M2932" s="1" t="b">
        <v>0</v>
      </c>
      <c r="N2932" s="2" t="s">
        <v>17</v>
      </c>
      <c r="O2932">
        <f t="shared" si="693"/>
        <v>0</v>
      </c>
      <c r="P2932">
        <f t="shared" si="694"/>
        <v>4</v>
      </c>
      <c r="Q2932">
        <f>IF(G2932="B",VLOOKUP(F2932,room_rates!$A$2:$G$8,3,FALSE),IF(G2932="P",VLOOKUP(F2932,room_rates!$A$2:$G$8,6,FALSE),IF(G2932="M",VLOOKUP(F2932,room_rates!$A$2:$G$8,7,FALSE),"")))</f>
        <v>150</v>
      </c>
      <c r="R2932">
        <f t="shared" si="695"/>
        <v>15</v>
      </c>
      <c r="S2932">
        <f>IF(J2932="Online Travel Agency",VLOOKUP(F2932,room_rates!$A$2:$G$8,3,FALSE)*15%,0)</f>
        <v>0</v>
      </c>
      <c r="T2932">
        <f t="shared" si="696"/>
        <v>0</v>
      </c>
      <c r="U2932">
        <f t="shared" si="697"/>
        <v>1080</v>
      </c>
      <c r="V2932">
        <f t="shared" si="698"/>
        <v>8</v>
      </c>
    </row>
    <row r="2933" spans="1:22" ht="14.25" customHeight="1" x14ac:dyDescent="0.35">
      <c r="A2933" s="1">
        <v>1003736</v>
      </c>
      <c r="B2933" s="3">
        <v>45821</v>
      </c>
      <c r="C2933" s="3">
        <v>45832</v>
      </c>
      <c r="D2933" s="3">
        <v>45833</v>
      </c>
      <c r="E2933" s="1" t="s">
        <v>18</v>
      </c>
      <c r="F2933" s="1">
        <v>1</v>
      </c>
      <c r="G2933" s="1" t="s">
        <v>25</v>
      </c>
      <c r="H2933" s="1">
        <v>10</v>
      </c>
      <c r="I2933" s="1">
        <f t="shared" si="692"/>
        <v>0.1</v>
      </c>
      <c r="J2933" s="1" t="s">
        <v>15</v>
      </c>
      <c r="K2933" s="1">
        <v>2</v>
      </c>
      <c r="L2933" s="1" t="s">
        <v>19</v>
      </c>
      <c r="M2933" s="1" t="b">
        <v>0</v>
      </c>
      <c r="N2933" s="2" t="s">
        <v>17</v>
      </c>
      <c r="O2933">
        <f t="shared" si="693"/>
        <v>11</v>
      </c>
      <c r="P2933">
        <f t="shared" si="694"/>
        <v>1</v>
      </c>
      <c r="Q2933">
        <f>IF(G2933="B",VLOOKUP(F2933,room_rates!$A$2:$G$8,3,FALSE),IF(G2933="P",VLOOKUP(F2933,room_rates!$A$2:$G$8,6,FALSE),IF(G2933="M",VLOOKUP(F2933,room_rates!$A$2:$G$8,7,FALSE),"")))</f>
        <v>150</v>
      </c>
      <c r="R2933">
        <f t="shared" si="695"/>
        <v>15</v>
      </c>
      <c r="S2933">
        <f>IF(J2933="Online Travel Agency",VLOOKUP(F2933,room_rates!$A$2:$G$8,3,FALSE)*15%,0)</f>
        <v>0</v>
      </c>
      <c r="T2933">
        <f t="shared" si="696"/>
        <v>0</v>
      </c>
      <c r="U2933">
        <f t="shared" si="697"/>
        <v>270</v>
      </c>
      <c r="V2933">
        <f t="shared" si="698"/>
        <v>2</v>
      </c>
    </row>
    <row r="2934" spans="1:22" ht="14.25" customHeight="1" x14ac:dyDescent="0.35">
      <c r="A2934" s="1">
        <v>1003911</v>
      </c>
      <c r="B2934" s="3">
        <v>45817</v>
      </c>
      <c r="C2934" s="3">
        <v>45832</v>
      </c>
      <c r="D2934" s="3">
        <v>45839</v>
      </c>
      <c r="E2934" s="1" t="s">
        <v>13</v>
      </c>
      <c r="F2934" s="1">
        <v>6</v>
      </c>
      <c r="G2934" s="1" t="s">
        <v>25</v>
      </c>
      <c r="H2934" s="1">
        <v>0</v>
      </c>
      <c r="I2934" s="1">
        <f t="shared" si="692"/>
        <v>0</v>
      </c>
      <c r="J2934" s="1" t="s">
        <v>24</v>
      </c>
      <c r="K2934" s="1">
        <v>2</v>
      </c>
      <c r="L2934" s="1" t="s">
        <v>19</v>
      </c>
      <c r="M2934" s="1" t="b">
        <v>0</v>
      </c>
      <c r="N2934" s="2" t="s">
        <v>17</v>
      </c>
      <c r="O2934">
        <f t="shared" si="693"/>
        <v>15</v>
      </c>
      <c r="P2934">
        <f t="shared" si="694"/>
        <v>7</v>
      </c>
      <c r="Q2934">
        <f>IF(G2934="B",VLOOKUP(F2934,room_rates!$A$2:$G$8,3,FALSE),IF(G2934="P",VLOOKUP(F2934,room_rates!$A$2:$G$8,6,FALSE),IF(G2934="M",VLOOKUP(F2934,room_rates!$A$2:$G$8,7,FALSE),"")))</f>
        <v>437.5</v>
      </c>
      <c r="R2934">
        <f t="shared" si="695"/>
        <v>0</v>
      </c>
      <c r="S2934">
        <f>IF(J2934="Online Travel Agency",VLOOKUP(F2934,room_rates!$A$2:$G$8,3,FALSE)*15%,0)</f>
        <v>52.5</v>
      </c>
      <c r="T2934">
        <f t="shared" si="696"/>
        <v>0</v>
      </c>
      <c r="U2934">
        <f t="shared" si="697"/>
        <v>5390</v>
      </c>
      <c r="V2934">
        <f t="shared" si="698"/>
        <v>14</v>
      </c>
    </row>
    <row r="2935" spans="1:22" ht="14.25" customHeight="1" x14ac:dyDescent="0.35">
      <c r="A2935" s="1">
        <v>1004209</v>
      </c>
      <c r="B2935" s="3">
        <v>45832</v>
      </c>
      <c r="C2935" s="3">
        <v>45832</v>
      </c>
      <c r="D2935" s="3">
        <v>45834</v>
      </c>
      <c r="E2935" s="1" t="s">
        <v>18</v>
      </c>
      <c r="F2935" s="1">
        <v>1</v>
      </c>
      <c r="G2935" s="1" t="s">
        <v>25</v>
      </c>
      <c r="H2935" s="1">
        <v>10</v>
      </c>
      <c r="I2935" s="1">
        <f t="shared" si="692"/>
        <v>0.1</v>
      </c>
      <c r="J2935" s="1" t="s">
        <v>20</v>
      </c>
      <c r="K2935" s="1">
        <v>1</v>
      </c>
      <c r="L2935" s="1" t="s">
        <v>19</v>
      </c>
      <c r="M2935" s="1" t="b">
        <v>1</v>
      </c>
      <c r="N2935" s="2" t="s">
        <v>17</v>
      </c>
      <c r="O2935">
        <f t="shared" si="693"/>
        <v>0</v>
      </c>
      <c r="P2935">
        <f t="shared" si="694"/>
        <v>2</v>
      </c>
      <c r="Q2935">
        <f>IF(G2935="B",VLOOKUP(F2935,room_rates!$A$2:$G$8,3,FALSE),IF(G2935="P",VLOOKUP(F2935,room_rates!$A$2:$G$8,6,FALSE),IF(G2935="M",VLOOKUP(F2935,room_rates!$A$2:$G$8,7,FALSE),"")))</f>
        <v>150</v>
      </c>
      <c r="R2935">
        <f t="shared" si="695"/>
        <v>15</v>
      </c>
      <c r="S2935">
        <f>IF(J2935="Online Travel Agency",VLOOKUP(F2935,room_rates!$A$2:$G$8,3,FALSE)*15%,0)</f>
        <v>0</v>
      </c>
      <c r="T2935">
        <f t="shared" si="696"/>
        <v>1.5</v>
      </c>
      <c r="U2935">
        <f t="shared" si="697"/>
        <v>267</v>
      </c>
      <c r="V2935">
        <f t="shared" si="698"/>
        <v>2</v>
      </c>
    </row>
    <row r="2936" spans="1:22" ht="14.25" customHeight="1" x14ac:dyDescent="0.35">
      <c r="A2936" s="1">
        <v>1004238</v>
      </c>
      <c r="B2936" s="3">
        <v>45832</v>
      </c>
      <c r="C2936" s="3">
        <v>45832</v>
      </c>
      <c r="D2936" s="3">
        <v>45835</v>
      </c>
      <c r="E2936" s="1" t="s">
        <v>21</v>
      </c>
      <c r="F2936" s="1">
        <v>4</v>
      </c>
      <c r="G2936" s="1" t="s">
        <v>25</v>
      </c>
      <c r="H2936" s="1">
        <v>0</v>
      </c>
      <c r="I2936" s="1">
        <f t="shared" si="692"/>
        <v>0</v>
      </c>
      <c r="J2936" s="1" t="s">
        <v>20</v>
      </c>
      <c r="K2936" s="1">
        <v>2</v>
      </c>
      <c r="L2936" s="1" t="s">
        <v>19</v>
      </c>
      <c r="M2936" s="1" t="b">
        <v>0</v>
      </c>
      <c r="N2936" s="2" t="s">
        <v>17</v>
      </c>
      <c r="O2936">
        <f t="shared" si="693"/>
        <v>0</v>
      </c>
      <c r="P2936">
        <f t="shared" si="694"/>
        <v>3</v>
      </c>
      <c r="Q2936">
        <f>IF(G2936="B",VLOOKUP(F2936,room_rates!$A$2:$G$8,3,FALSE),IF(G2936="P",VLOOKUP(F2936,room_rates!$A$2:$G$8,6,FALSE),IF(G2936="M",VLOOKUP(F2936,room_rates!$A$2:$G$8,7,FALSE),"")))</f>
        <v>287.5</v>
      </c>
      <c r="R2936">
        <f t="shared" si="695"/>
        <v>0</v>
      </c>
      <c r="S2936">
        <f>IF(J2936="Online Travel Agency",VLOOKUP(F2936,room_rates!$A$2:$G$8,3,FALSE)*15%,0)</f>
        <v>0</v>
      </c>
      <c r="T2936">
        <f t="shared" si="696"/>
        <v>0</v>
      </c>
      <c r="U2936">
        <f t="shared" si="697"/>
        <v>1725</v>
      </c>
      <c r="V2936">
        <f t="shared" si="698"/>
        <v>6</v>
      </c>
    </row>
    <row r="2937" spans="1:22" ht="14.25" customHeight="1" x14ac:dyDescent="0.35">
      <c r="A2937" s="1">
        <v>1004471</v>
      </c>
      <c r="B2937" s="3">
        <v>45792</v>
      </c>
      <c r="C2937" s="3">
        <v>45832</v>
      </c>
      <c r="D2937" s="3">
        <v>45835</v>
      </c>
      <c r="E2937" s="1" t="s">
        <v>18</v>
      </c>
      <c r="F2937" s="1">
        <v>1</v>
      </c>
      <c r="G2937" s="1" t="s">
        <v>25</v>
      </c>
      <c r="H2937" s="1">
        <v>10</v>
      </c>
      <c r="I2937" s="1">
        <f t="shared" si="692"/>
        <v>0.1</v>
      </c>
      <c r="J2937" s="1" t="s">
        <v>15</v>
      </c>
      <c r="K2937" s="1">
        <v>2</v>
      </c>
      <c r="L2937" s="1" t="s">
        <v>16</v>
      </c>
      <c r="M2937" s="1" t="b">
        <v>1</v>
      </c>
      <c r="N2937" s="2" t="s">
        <v>17</v>
      </c>
      <c r="O2937">
        <f t="shared" si="693"/>
        <v>40</v>
      </c>
      <c r="P2937">
        <f t="shared" si="694"/>
        <v>3</v>
      </c>
      <c r="Q2937">
        <f>IF(G2937="B",VLOOKUP(F2937,room_rates!$A$2:$G$8,3,FALSE),IF(G2937="P",VLOOKUP(F2937,room_rates!$A$2:$G$8,6,FALSE),IF(G2937="M",VLOOKUP(F2937,room_rates!$A$2:$G$8,7,FALSE),"")))</f>
        <v>150</v>
      </c>
      <c r="R2937">
        <f t="shared" si="695"/>
        <v>15</v>
      </c>
      <c r="S2937">
        <f>IF(J2937="Online Travel Agency",VLOOKUP(F2937,room_rates!$A$2:$G$8,3,FALSE)*15%,0)</f>
        <v>0</v>
      </c>
      <c r="T2937">
        <f t="shared" si="696"/>
        <v>1.5</v>
      </c>
      <c r="U2937">
        <f t="shared" si="697"/>
        <v>801</v>
      </c>
      <c r="V2937">
        <f t="shared" si="698"/>
        <v>6</v>
      </c>
    </row>
    <row r="2938" spans="1:22" ht="14.25" customHeight="1" x14ac:dyDescent="0.35">
      <c r="A2938" s="1">
        <v>1004521</v>
      </c>
      <c r="B2938" s="3">
        <v>45824</v>
      </c>
      <c r="C2938" s="3">
        <v>45832</v>
      </c>
      <c r="D2938" s="3">
        <v>45835</v>
      </c>
      <c r="E2938" s="1" t="s">
        <v>18</v>
      </c>
      <c r="F2938" s="1">
        <v>1</v>
      </c>
      <c r="G2938" s="1" t="s">
        <v>25</v>
      </c>
      <c r="H2938" s="1">
        <v>10</v>
      </c>
      <c r="I2938" s="1">
        <f t="shared" si="692"/>
        <v>0.1</v>
      </c>
      <c r="J2938" s="1" t="s">
        <v>24</v>
      </c>
      <c r="K2938" s="1">
        <v>3</v>
      </c>
      <c r="L2938" s="1" t="s">
        <v>16</v>
      </c>
      <c r="M2938" s="1" t="b">
        <v>1</v>
      </c>
      <c r="N2938" s="2" t="s">
        <v>17</v>
      </c>
      <c r="O2938">
        <f t="shared" si="693"/>
        <v>8</v>
      </c>
      <c r="P2938">
        <f t="shared" si="694"/>
        <v>3</v>
      </c>
      <c r="Q2938">
        <f>IF(G2938="B",VLOOKUP(F2938,room_rates!$A$2:$G$8,3,FALSE),IF(G2938="P",VLOOKUP(F2938,room_rates!$A$2:$G$8,6,FALSE),IF(G2938="M",VLOOKUP(F2938,room_rates!$A$2:$G$8,7,FALSE),"")))</f>
        <v>150</v>
      </c>
      <c r="R2938">
        <f t="shared" si="695"/>
        <v>15</v>
      </c>
      <c r="S2938">
        <f>IF(J2938="Online Travel Agency",VLOOKUP(F2938,room_rates!$A$2:$G$8,3,FALSE)*15%,0)</f>
        <v>18</v>
      </c>
      <c r="T2938">
        <f t="shared" si="696"/>
        <v>1.5</v>
      </c>
      <c r="U2938">
        <f t="shared" si="697"/>
        <v>1039.5</v>
      </c>
      <c r="V2938">
        <f t="shared" si="698"/>
        <v>9</v>
      </c>
    </row>
    <row r="2939" spans="1:22" ht="14.25" customHeight="1" x14ac:dyDescent="0.35">
      <c r="A2939" s="1">
        <v>1004694</v>
      </c>
      <c r="B2939" s="3">
        <v>45817</v>
      </c>
      <c r="C2939" s="3">
        <v>45832</v>
      </c>
      <c r="D2939" s="3">
        <v>45838</v>
      </c>
      <c r="E2939" s="1" t="s">
        <v>21</v>
      </c>
      <c r="F2939" s="1">
        <v>3</v>
      </c>
      <c r="G2939" s="1" t="s">
        <v>25</v>
      </c>
      <c r="H2939" s="1">
        <v>0</v>
      </c>
      <c r="I2939" s="1">
        <f t="shared" si="692"/>
        <v>0</v>
      </c>
      <c r="J2939" s="1" t="s">
        <v>24</v>
      </c>
      <c r="K2939" s="1">
        <v>3</v>
      </c>
      <c r="L2939" s="1" t="s">
        <v>16</v>
      </c>
      <c r="M2939" s="1" t="b">
        <v>0</v>
      </c>
      <c r="N2939" s="2" t="s">
        <v>17</v>
      </c>
      <c r="O2939">
        <f t="shared" si="693"/>
        <v>15</v>
      </c>
      <c r="P2939">
        <f t="shared" si="694"/>
        <v>6</v>
      </c>
      <c r="Q2939">
        <f>IF(G2939="B",VLOOKUP(F2939,room_rates!$A$2:$G$8,3,FALSE),IF(G2939="P",VLOOKUP(F2939,room_rates!$A$2:$G$8,6,FALSE),IF(G2939="M",VLOOKUP(F2939,room_rates!$A$2:$G$8,7,FALSE),"")))</f>
        <v>275</v>
      </c>
      <c r="R2939">
        <f t="shared" si="695"/>
        <v>0</v>
      </c>
      <c r="S2939">
        <f>IF(J2939="Online Travel Agency",VLOOKUP(F2939,room_rates!$A$2:$G$8,3,FALSE)*15%,0)</f>
        <v>33</v>
      </c>
      <c r="T2939">
        <f t="shared" si="696"/>
        <v>0</v>
      </c>
      <c r="U2939">
        <f t="shared" si="697"/>
        <v>4356</v>
      </c>
      <c r="V2939">
        <f t="shared" si="698"/>
        <v>18</v>
      </c>
    </row>
    <row r="2940" spans="1:22" ht="14.25" customHeight="1" x14ac:dyDescent="0.35">
      <c r="A2940" s="1">
        <v>1004726</v>
      </c>
      <c r="B2940" s="3">
        <v>45822</v>
      </c>
      <c r="C2940" s="3">
        <v>45832</v>
      </c>
      <c r="D2940" s="3">
        <v>45833</v>
      </c>
      <c r="E2940" s="1" t="s">
        <v>21</v>
      </c>
      <c r="F2940" s="1">
        <v>3</v>
      </c>
      <c r="G2940" s="1" t="s">
        <v>25</v>
      </c>
      <c r="H2940" s="1">
        <v>0</v>
      </c>
      <c r="I2940" s="1">
        <f t="shared" si="692"/>
        <v>0</v>
      </c>
      <c r="J2940" s="1" t="s">
        <v>24</v>
      </c>
      <c r="K2940" s="1">
        <v>3</v>
      </c>
      <c r="L2940" s="1" t="s">
        <v>16</v>
      </c>
      <c r="M2940" s="1" t="b">
        <v>0</v>
      </c>
      <c r="N2940" s="2" t="s">
        <v>17</v>
      </c>
      <c r="O2940">
        <f t="shared" si="693"/>
        <v>10</v>
      </c>
      <c r="P2940">
        <f t="shared" si="694"/>
        <v>1</v>
      </c>
      <c r="Q2940">
        <f>IF(G2940="B",VLOOKUP(F2940,room_rates!$A$2:$G$8,3,FALSE),IF(G2940="P",VLOOKUP(F2940,room_rates!$A$2:$G$8,6,FALSE),IF(G2940="M",VLOOKUP(F2940,room_rates!$A$2:$G$8,7,FALSE),"")))</f>
        <v>275</v>
      </c>
      <c r="R2940">
        <f t="shared" si="695"/>
        <v>0</v>
      </c>
      <c r="S2940">
        <f>IF(J2940="Online Travel Agency",VLOOKUP(F2940,room_rates!$A$2:$G$8,3,FALSE)*15%,0)</f>
        <v>33</v>
      </c>
      <c r="T2940">
        <f t="shared" si="696"/>
        <v>0</v>
      </c>
      <c r="U2940">
        <f t="shared" si="697"/>
        <v>726</v>
      </c>
      <c r="V2940">
        <f t="shared" si="698"/>
        <v>3</v>
      </c>
    </row>
    <row r="2941" spans="1:22" ht="14.25" customHeight="1" x14ac:dyDescent="0.35">
      <c r="A2941" s="1">
        <v>1004784</v>
      </c>
      <c r="B2941" s="3">
        <v>45796</v>
      </c>
      <c r="C2941" s="3">
        <v>45832</v>
      </c>
      <c r="D2941" s="3">
        <v>45837</v>
      </c>
      <c r="E2941" s="1" t="s">
        <v>18</v>
      </c>
      <c r="F2941" s="1">
        <v>1</v>
      </c>
      <c r="G2941" s="1" t="s">
        <v>25</v>
      </c>
      <c r="H2941" s="1">
        <v>10</v>
      </c>
      <c r="I2941" s="1">
        <f t="shared" si="692"/>
        <v>0.1</v>
      </c>
      <c r="J2941" s="1" t="s">
        <v>15</v>
      </c>
      <c r="K2941" s="1">
        <v>1</v>
      </c>
      <c r="L2941" s="1" t="s">
        <v>16</v>
      </c>
      <c r="M2941" s="1" t="b">
        <v>0</v>
      </c>
      <c r="N2941" s="2" t="s">
        <v>17</v>
      </c>
      <c r="O2941">
        <f t="shared" si="693"/>
        <v>36</v>
      </c>
      <c r="P2941">
        <f t="shared" si="694"/>
        <v>5</v>
      </c>
      <c r="Q2941">
        <f>IF(G2941="B",VLOOKUP(F2941,room_rates!$A$2:$G$8,3,FALSE),IF(G2941="P",VLOOKUP(F2941,room_rates!$A$2:$G$8,6,FALSE),IF(G2941="M",VLOOKUP(F2941,room_rates!$A$2:$G$8,7,FALSE),"")))</f>
        <v>150</v>
      </c>
      <c r="R2941">
        <f t="shared" si="695"/>
        <v>15</v>
      </c>
      <c r="S2941">
        <f>IF(J2941="Online Travel Agency",VLOOKUP(F2941,room_rates!$A$2:$G$8,3,FALSE)*15%,0)</f>
        <v>0</v>
      </c>
      <c r="T2941">
        <f t="shared" si="696"/>
        <v>0</v>
      </c>
      <c r="U2941">
        <f t="shared" si="697"/>
        <v>675</v>
      </c>
      <c r="V2941">
        <f t="shared" si="698"/>
        <v>5</v>
      </c>
    </row>
    <row r="2942" spans="1:22" ht="14.25" customHeight="1" x14ac:dyDescent="0.35">
      <c r="A2942" s="1">
        <v>1004814</v>
      </c>
      <c r="B2942" s="3">
        <v>45832</v>
      </c>
      <c r="C2942" s="3">
        <v>45832</v>
      </c>
      <c r="D2942" s="3">
        <v>45839</v>
      </c>
      <c r="E2942" s="1" t="s">
        <v>18</v>
      </c>
      <c r="F2942" s="1">
        <v>1</v>
      </c>
      <c r="G2942" s="1" t="s">
        <v>25</v>
      </c>
      <c r="H2942" s="1">
        <v>10</v>
      </c>
      <c r="I2942" s="1">
        <f t="shared" si="692"/>
        <v>0.1</v>
      </c>
      <c r="J2942" s="1" t="s">
        <v>20</v>
      </c>
      <c r="K2942" s="1">
        <v>1</v>
      </c>
      <c r="L2942" s="1" t="s">
        <v>19</v>
      </c>
      <c r="M2942" s="1" t="b">
        <v>0</v>
      </c>
      <c r="N2942" s="2" t="s">
        <v>17</v>
      </c>
      <c r="O2942">
        <f t="shared" si="693"/>
        <v>0</v>
      </c>
      <c r="P2942">
        <f t="shared" si="694"/>
        <v>7</v>
      </c>
      <c r="Q2942">
        <f>IF(G2942="B",VLOOKUP(F2942,room_rates!$A$2:$G$8,3,FALSE),IF(G2942="P",VLOOKUP(F2942,room_rates!$A$2:$G$8,6,FALSE),IF(G2942="M",VLOOKUP(F2942,room_rates!$A$2:$G$8,7,FALSE),"")))</f>
        <v>150</v>
      </c>
      <c r="R2942">
        <f t="shared" si="695"/>
        <v>15</v>
      </c>
      <c r="S2942">
        <f>IF(J2942="Online Travel Agency",VLOOKUP(F2942,room_rates!$A$2:$G$8,3,FALSE)*15%,0)</f>
        <v>0</v>
      </c>
      <c r="T2942">
        <f t="shared" si="696"/>
        <v>0</v>
      </c>
      <c r="U2942">
        <f t="shared" si="697"/>
        <v>945</v>
      </c>
      <c r="V2942">
        <f t="shared" si="698"/>
        <v>7</v>
      </c>
    </row>
    <row r="2943" spans="1:22" ht="14.25" customHeight="1" x14ac:dyDescent="0.35">
      <c r="A2943" s="1">
        <v>1004894</v>
      </c>
      <c r="B2943" s="3">
        <v>45832</v>
      </c>
      <c r="C2943" s="3">
        <v>45832</v>
      </c>
      <c r="D2943" s="3">
        <v>45837</v>
      </c>
      <c r="E2943" s="1" t="s">
        <v>21</v>
      </c>
      <c r="F2943" s="1">
        <v>3</v>
      </c>
      <c r="G2943" s="1" t="s">
        <v>25</v>
      </c>
      <c r="H2943" s="1">
        <v>0</v>
      </c>
      <c r="I2943" s="1">
        <f t="shared" si="692"/>
        <v>0</v>
      </c>
      <c r="J2943" s="1" t="s">
        <v>20</v>
      </c>
      <c r="K2943" s="1">
        <v>1</v>
      </c>
      <c r="L2943" s="1" t="s">
        <v>19</v>
      </c>
      <c r="M2943" s="1" t="b">
        <v>1</v>
      </c>
      <c r="N2943" s="2" t="s">
        <v>17</v>
      </c>
      <c r="O2943">
        <f t="shared" si="693"/>
        <v>0</v>
      </c>
      <c r="P2943">
        <f t="shared" si="694"/>
        <v>5</v>
      </c>
      <c r="Q2943">
        <f>IF(G2943="B",VLOOKUP(F2943,room_rates!$A$2:$G$8,3,FALSE),IF(G2943="P",VLOOKUP(F2943,room_rates!$A$2:$G$8,6,FALSE),IF(G2943="M",VLOOKUP(F2943,room_rates!$A$2:$G$8,7,FALSE),"")))</f>
        <v>275</v>
      </c>
      <c r="R2943">
        <f t="shared" si="695"/>
        <v>0</v>
      </c>
      <c r="S2943">
        <f>IF(J2943="Online Travel Agency",VLOOKUP(F2943,room_rates!$A$2:$G$8,3,FALSE)*15%,0)</f>
        <v>0</v>
      </c>
      <c r="T2943">
        <f t="shared" si="696"/>
        <v>2.75</v>
      </c>
      <c r="U2943">
        <f t="shared" si="697"/>
        <v>1361.25</v>
      </c>
      <c r="V2943">
        <f t="shared" si="698"/>
        <v>5</v>
      </c>
    </row>
    <row r="2944" spans="1:22" ht="14.25" customHeight="1" x14ac:dyDescent="0.35">
      <c r="A2944" s="1">
        <v>1005128</v>
      </c>
      <c r="B2944" s="3">
        <v>45825</v>
      </c>
      <c r="C2944" s="3">
        <v>45832</v>
      </c>
      <c r="D2944" s="3">
        <v>45837</v>
      </c>
      <c r="E2944" s="1" t="s">
        <v>21</v>
      </c>
      <c r="F2944" s="1">
        <v>3</v>
      </c>
      <c r="G2944" s="1" t="s">
        <v>25</v>
      </c>
      <c r="H2944" s="1">
        <v>0</v>
      </c>
      <c r="I2944" s="1">
        <f t="shared" si="692"/>
        <v>0</v>
      </c>
      <c r="J2944" s="1" t="s">
        <v>24</v>
      </c>
      <c r="K2944" s="1">
        <v>2</v>
      </c>
      <c r="L2944" s="1" t="s">
        <v>16</v>
      </c>
      <c r="M2944" s="1" t="b">
        <v>0</v>
      </c>
      <c r="N2944" s="2" t="s">
        <v>17</v>
      </c>
      <c r="O2944">
        <f t="shared" si="693"/>
        <v>7</v>
      </c>
      <c r="P2944">
        <f t="shared" si="694"/>
        <v>5</v>
      </c>
      <c r="Q2944">
        <f>IF(G2944="B",VLOOKUP(F2944,room_rates!$A$2:$G$8,3,FALSE),IF(G2944="P",VLOOKUP(F2944,room_rates!$A$2:$G$8,6,FALSE),IF(G2944="M",VLOOKUP(F2944,room_rates!$A$2:$G$8,7,FALSE),"")))</f>
        <v>275</v>
      </c>
      <c r="R2944">
        <f t="shared" si="695"/>
        <v>0</v>
      </c>
      <c r="S2944">
        <f>IF(J2944="Online Travel Agency",VLOOKUP(F2944,room_rates!$A$2:$G$8,3,FALSE)*15%,0)</f>
        <v>33</v>
      </c>
      <c r="T2944">
        <f t="shared" si="696"/>
        <v>0</v>
      </c>
      <c r="U2944">
        <f t="shared" si="697"/>
        <v>2420</v>
      </c>
      <c r="V2944">
        <f t="shared" si="698"/>
        <v>10</v>
      </c>
    </row>
    <row r="2945" spans="1:22" ht="14.25" customHeight="1" x14ac:dyDescent="0.35">
      <c r="A2945" s="1">
        <v>1005684</v>
      </c>
      <c r="B2945" s="3">
        <v>45796</v>
      </c>
      <c r="C2945" s="3">
        <v>45832</v>
      </c>
      <c r="D2945" s="3">
        <v>45834</v>
      </c>
      <c r="E2945" s="1" t="s">
        <v>18</v>
      </c>
      <c r="F2945" s="1">
        <v>1</v>
      </c>
      <c r="G2945" s="1" t="s">
        <v>25</v>
      </c>
      <c r="H2945" s="1">
        <v>10</v>
      </c>
      <c r="I2945" s="1">
        <f t="shared" si="692"/>
        <v>0.1</v>
      </c>
      <c r="J2945" s="1" t="s">
        <v>15</v>
      </c>
      <c r="K2945" s="1">
        <v>2</v>
      </c>
      <c r="L2945" s="1" t="s">
        <v>16</v>
      </c>
      <c r="M2945" s="1" t="b">
        <v>0</v>
      </c>
      <c r="N2945" s="2" t="s">
        <v>17</v>
      </c>
      <c r="O2945">
        <f t="shared" si="693"/>
        <v>36</v>
      </c>
      <c r="P2945">
        <f t="shared" si="694"/>
        <v>2</v>
      </c>
      <c r="Q2945">
        <f>IF(G2945="B",VLOOKUP(F2945,room_rates!$A$2:$G$8,3,FALSE),IF(G2945="P",VLOOKUP(F2945,room_rates!$A$2:$G$8,6,FALSE),IF(G2945="M",VLOOKUP(F2945,room_rates!$A$2:$G$8,7,FALSE),"")))</f>
        <v>150</v>
      </c>
      <c r="R2945">
        <f t="shared" si="695"/>
        <v>15</v>
      </c>
      <c r="S2945">
        <f>IF(J2945="Online Travel Agency",VLOOKUP(F2945,room_rates!$A$2:$G$8,3,FALSE)*15%,0)</f>
        <v>0</v>
      </c>
      <c r="T2945">
        <f t="shared" si="696"/>
        <v>0</v>
      </c>
      <c r="U2945">
        <f t="shared" si="697"/>
        <v>540</v>
      </c>
      <c r="V2945">
        <f t="shared" si="698"/>
        <v>4</v>
      </c>
    </row>
    <row r="2946" spans="1:22" ht="14.25" customHeight="1" x14ac:dyDescent="0.35">
      <c r="A2946" s="1">
        <v>1006067</v>
      </c>
      <c r="B2946" s="3">
        <v>45821</v>
      </c>
      <c r="C2946" s="3">
        <v>45832</v>
      </c>
      <c r="D2946" s="3">
        <v>45839</v>
      </c>
      <c r="E2946" s="1" t="s">
        <v>18</v>
      </c>
      <c r="F2946" s="1">
        <v>1</v>
      </c>
      <c r="G2946" s="1" t="s">
        <v>25</v>
      </c>
      <c r="H2946" s="1">
        <v>10</v>
      </c>
      <c r="I2946" s="1">
        <f t="shared" si="692"/>
        <v>0.1</v>
      </c>
      <c r="J2946" s="1" t="s">
        <v>24</v>
      </c>
      <c r="K2946" s="1">
        <v>1</v>
      </c>
      <c r="L2946" s="1" t="s">
        <v>19</v>
      </c>
      <c r="M2946" s="1" t="b">
        <v>1</v>
      </c>
      <c r="N2946" s="2" t="s">
        <v>17</v>
      </c>
      <c r="O2946">
        <f t="shared" si="693"/>
        <v>11</v>
      </c>
      <c r="P2946">
        <f t="shared" si="694"/>
        <v>7</v>
      </c>
      <c r="Q2946">
        <f>IF(G2946="B",VLOOKUP(F2946,room_rates!$A$2:$G$8,3,FALSE),IF(G2946="P",VLOOKUP(F2946,room_rates!$A$2:$G$8,6,FALSE),IF(G2946="M",VLOOKUP(F2946,room_rates!$A$2:$G$8,7,FALSE),"")))</f>
        <v>150</v>
      </c>
      <c r="R2946">
        <f t="shared" si="695"/>
        <v>15</v>
      </c>
      <c r="S2946">
        <f>IF(J2946="Online Travel Agency",VLOOKUP(F2946,room_rates!$A$2:$G$8,3,FALSE)*15%,0)</f>
        <v>18</v>
      </c>
      <c r="T2946">
        <f t="shared" si="696"/>
        <v>1.5</v>
      </c>
      <c r="U2946">
        <f t="shared" si="697"/>
        <v>808.5</v>
      </c>
      <c r="V2946">
        <f t="shared" si="698"/>
        <v>7</v>
      </c>
    </row>
    <row r="2947" spans="1:22" ht="14.25" customHeight="1" x14ac:dyDescent="0.35">
      <c r="A2947" s="1">
        <v>1006087</v>
      </c>
      <c r="B2947" s="3">
        <v>45829</v>
      </c>
      <c r="C2947" s="3">
        <v>45832</v>
      </c>
      <c r="D2947" s="3">
        <v>45839</v>
      </c>
      <c r="E2947" s="1" t="s">
        <v>18</v>
      </c>
      <c r="F2947" s="1">
        <v>1</v>
      </c>
      <c r="G2947" s="1" t="s">
        <v>25</v>
      </c>
      <c r="H2947" s="1">
        <v>10</v>
      </c>
      <c r="I2947" s="1">
        <f t="shared" si="692"/>
        <v>0.1</v>
      </c>
      <c r="J2947" s="1" t="s">
        <v>15</v>
      </c>
      <c r="K2947" s="1">
        <v>3</v>
      </c>
      <c r="L2947" s="1" t="s">
        <v>19</v>
      </c>
      <c r="M2947" s="1" t="b">
        <v>1</v>
      </c>
      <c r="N2947" s="2" t="s">
        <v>17</v>
      </c>
      <c r="O2947">
        <f t="shared" si="693"/>
        <v>3</v>
      </c>
      <c r="P2947">
        <f t="shared" si="694"/>
        <v>7</v>
      </c>
      <c r="Q2947">
        <f>IF(G2947="B",VLOOKUP(F2947,room_rates!$A$2:$G$8,3,FALSE),IF(G2947="P",VLOOKUP(F2947,room_rates!$A$2:$G$8,6,FALSE),IF(G2947="M",VLOOKUP(F2947,room_rates!$A$2:$G$8,7,FALSE),"")))</f>
        <v>150</v>
      </c>
      <c r="R2947">
        <f t="shared" si="695"/>
        <v>15</v>
      </c>
      <c r="S2947">
        <f>IF(J2947="Online Travel Agency",VLOOKUP(F2947,room_rates!$A$2:$G$8,3,FALSE)*15%,0)</f>
        <v>0</v>
      </c>
      <c r="T2947">
        <f t="shared" si="696"/>
        <v>1.5</v>
      </c>
      <c r="U2947">
        <f t="shared" si="697"/>
        <v>2803.5</v>
      </c>
      <c r="V2947">
        <f t="shared" si="698"/>
        <v>21</v>
      </c>
    </row>
    <row r="2948" spans="1:22" ht="14.25" customHeight="1" x14ac:dyDescent="0.35">
      <c r="A2948" s="1">
        <v>1006339</v>
      </c>
      <c r="B2948" s="3">
        <v>45832</v>
      </c>
      <c r="C2948" s="3">
        <v>45832</v>
      </c>
      <c r="D2948" s="3">
        <v>45836</v>
      </c>
      <c r="E2948" s="1" t="s">
        <v>18</v>
      </c>
      <c r="F2948" s="1">
        <v>1</v>
      </c>
      <c r="G2948" s="1" t="s">
        <v>25</v>
      </c>
      <c r="H2948" s="1">
        <v>10</v>
      </c>
      <c r="I2948" s="1">
        <f t="shared" si="692"/>
        <v>0.1</v>
      </c>
      <c r="J2948" s="1" t="s">
        <v>20</v>
      </c>
      <c r="K2948" s="1">
        <v>2</v>
      </c>
      <c r="L2948" s="1" t="s">
        <v>16</v>
      </c>
      <c r="M2948" s="1" t="b">
        <v>0</v>
      </c>
      <c r="N2948" s="2" t="s">
        <v>17</v>
      </c>
      <c r="O2948">
        <f t="shared" si="693"/>
        <v>0</v>
      </c>
      <c r="P2948">
        <f t="shared" si="694"/>
        <v>4</v>
      </c>
      <c r="Q2948">
        <f>IF(G2948="B",VLOOKUP(F2948,room_rates!$A$2:$G$8,3,FALSE),IF(G2948="P",VLOOKUP(F2948,room_rates!$A$2:$G$8,6,FALSE),IF(G2948="M",VLOOKUP(F2948,room_rates!$A$2:$G$8,7,FALSE),"")))</f>
        <v>150</v>
      </c>
      <c r="R2948">
        <f t="shared" si="695"/>
        <v>15</v>
      </c>
      <c r="S2948">
        <f>IF(J2948="Online Travel Agency",VLOOKUP(F2948,room_rates!$A$2:$G$8,3,FALSE)*15%,0)</f>
        <v>0</v>
      </c>
      <c r="T2948">
        <f t="shared" si="696"/>
        <v>0</v>
      </c>
      <c r="U2948">
        <f t="shared" si="697"/>
        <v>1080</v>
      </c>
      <c r="V2948">
        <f t="shared" si="698"/>
        <v>8</v>
      </c>
    </row>
    <row r="2949" spans="1:22" ht="14.25" customHeight="1" x14ac:dyDescent="0.35">
      <c r="A2949" s="1">
        <v>1006729</v>
      </c>
      <c r="B2949" s="3">
        <v>45798</v>
      </c>
      <c r="C2949" s="3">
        <v>45832</v>
      </c>
      <c r="D2949" s="3">
        <v>45834</v>
      </c>
      <c r="E2949" s="1" t="s">
        <v>21</v>
      </c>
      <c r="F2949" s="1">
        <v>3</v>
      </c>
      <c r="G2949" s="1" t="s">
        <v>25</v>
      </c>
      <c r="H2949" s="1">
        <v>0</v>
      </c>
      <c r="I2949" s="1">
        <f t="shared" si="692"/>
        <v>0</v>
      </c>
      <c r="J2949" s="1" t="s">
        <v>15</v>
      </c>
      <c r="K2949" s="1">
        <v>1</v>
      </c>
      <c r="L2949" s="1" t="s">
        <v>19</v>
      </c>
      <c r="M2949" s="1" t="b">
        <v>0</v>
      </c>
      <c r="N2949" s="2" t="s">
        <v>17</v>
      </c>
      <c r="O2949">
        <f t="shared" si="693"/>
        <v>34</v>
      </c>
      <c r="P2949">
        <f t="shared" si="694"/>
        <v>2</v>
      </c>
      <c r="Q2949">
        <f>IF(G2949="B",VLOOKUP(F2949,room_rates!$A$2:$G$8,3,FALSE),IF(G2949="P",VLOOKUP(F2949,room_rates!$A$2:$G$8,6,FALSE),IF(G2949="M",VLOOKUP(F2949,room_rates!$A$2:$G$8,7,FALSE),"")))</f>
        <v>275</v>
      </c>
      <c r="R2949">
        <f t="shared" si="695"/>
        <v>0</v>
      </c>
      <c r="S2949">
        <f>IF(J2949="Online Travel Agency",VLOOKUP(F2949,room_rates!$A$2:$G$8,3,FALSE)*15%,0)</f>
        <v>0</v>
      </c>
      <c r="T2949">
        <f t="shared" si="696"/>
        <v>0</v>
      </c>
      <c r="U2949">
        <f t="shared" si="697"/>
        <v>550</v>
      </c>
      <c r="V2949">
        <f t="shared" si="698"/>
        <v>2</v>
      </c>
    </row>
    <row r="2950" spans="1:22" ht="14.25" customHeight="1" x14ac:dyDescent="0.35">
      <c r="A2950" s="1">
        <v>1006796</v>
      </c>
      <c r="B2950" s="3">
        <v>45832</v>
      </c>
      <c r="C2950" s="3">
        <v>45832</v>
      </c>
      <c r="D2950" s="3">
        <v>45836</v>
      </c>
      <c r="E2950" s="1" t="s">
        <v>21</v>
      </c>
      <c r="F2950" s="1">
        <v>3</v>
      </c>
      <c r="G2950" s="1" t="s">
        <v>25</v>
      </c>
      <c r="H2950" s="1">
        <v>0</v>
      </c>
      <c r="I2950" s="1">
        <f t="shared" si="692"/>
        <v>0</v>
      </c>
      <c r="J2950" s="1" t="s">
        <v>20</v>
      </c>
      <c r="K2950" s="1">
        <v>1</v>
      </c>
      <c r="L2950" s="1" t="s">
        <v>19</v>
      </c>
      <c r="M2950" s="1" t="b">
        <v>0</v>
      </c>
      <c r="N2950" s="2" t="s">
        <v>17</v>
      </c>
      <c r="O2950">
        <f t="shared" si="693"/>
        <v>0</v>
      </c>
      <c r="P2950">
        <f t="shared" si="694"/>
        <v>4</v>
      </c>
      <c r="Q2950">
        <f>IF(G2950="B",VLOOKUP(F2950,room_rates!$A$2:$G$8,3,FALSE),IF(G2950="P",VLOOKUP(F2950,room_rates!$A$2:$G$8,6,FALSE),IF(G2950="M",VLOOKUP(F2950,room_rates!$A$2:$G$8,7,FALSE),"")))</f>
        <v>275</v>
      </c>
      <c r="R2950">
        <f t="shared" si="695"/>
        <v>0</v>
      </c>
      <c r="S2950">
        <f>IF(J2950="Online Travel Agency",VLOOKUP(F2950,room_rates!$A$2:$G$8,3,FALSE)*15%,0)</f>
        <v>0</v>
      </c>
      <c r="T2950">
        <f t="shared" si="696"/>
        <v>0</v>
      </c>
      <c r="U2950">
        <f t="shared" si="697"/>
        <v>1100</v>
      </c>
      <c r="V2950">
        <f t="shared" si="698"/>
        <v>4</v>
      </c>
    </row>
    <row r="2951" spans="1:22" ht="14.25" hidden="1" customHeight="1" x14ac:dyDescent="0.35">
      <c r="A2951" s="1">
        <v>1007001</v>
      </c>
      <c r="B2951" s="3">
        <v>45798</v>
      </c>
      <c r="C2951" s="3">
        <v>45832</v>
      </c>
      <c r="E2951" s="1" t="s">
        <v>18</v>
      </c>
      <c r="F2951" s="1">
        <v>1</v>
      </c>
      <c r="H2951" s="1">
        <v>0</v>
      </c>
      <c r="I2951" s="1"/>
      <c r="J2951" s="2" t="s">
        <v>15</v>
      </c>
      <c r="K2951" s="1">
        <v>1</v>
      </c>
      <c r="L2951" s="1" t="s">
        <v>16</v>
      </c>
      <c r="N2951" s="2" t="s">
        <v>22</v>
      </c>
    </row>
    <row r="2952" spans="1:22" ht="14.25" hidden="1" customHeight="1" x14ac:dyDescent="0.35">
      <c r="A2952" s="1">
        <v>1007067</v>
      </c>
      <c r="B2952" s="3">
        <v>45832</v>
      </c>
      <c r="C2952" s="3">
        <v>45832</v>
      </c>
      <c r="E2952" s="1" t="s">
        <v>18</v>
      </c>
      <c r="F2952" s="1">
        <v>1</v>
      </c>
      <c r="H2952" s="1">
        <v>0</v>
      </c>
      <c r="I2952" s="1"/>
      <c r="J2952" s="2" t="s">
        <v>15</v>
      </c>
      <c r="K2952" s="1">
        <v>1</v>
      </c>
      <c r="L2952" s="1" t="s">
        <v>19</v>
      </c>
      <c r="N2952" s="2" t="s">
        <v>22</v>
      </c>
    </row>
    <row r="2953" spans="1:22" ht="14.25" customHeight="1" x14ac:dyDescent="0.35">
      <c r="A2953" s="1">
        <v>1002336</v>
      </c>
      <c r="B2953" s="3">
        <v>45833</v>
      </c>
      <c r="C2953" s="3">
        <v>45833</v>
      </c>
      <c r="D2953" s="3">
        <v>45834</v>
      </c>
      <c r="E2953" s="1" t="s">
        <v>21</v>
      </c>
      <c r="F2953" s="1">
        <v>3</v>
      </c>
      <c r="G2953" s="1" t="s">
        <v>25</v>
      </c>
      <c r="H2953" s="1">
        <v>0</v>
      </c>
      <c r="I2953" s="1">
        <f t="shared" ref="I2953:I2989" si="699">H2953/100</f>
        <v>0</v>
      </c>
      <c r="J2953" s="1" t="s">
        <v>20</v>
      </c>
      <c r="K2953" s="1">
        <v>3</v>
      </c>
      <c r="L2953" s="1" t="s">
        <v>16</v>
      </c>
      <c r="M2953" s="1" t="b">
        <v>1</v>
      </c>
      <c r="N2953" s="2" t="s">
        <v>17</v>
      </c>
      <c r="O2953">
        <f t="shared" ref="O2953:O2989" si="700">C2953-B2953</f>
        <v>0</v>
      </c>
      <c r="P2953">
        <f t="shared" ref="P2953:P2989" si="701">D2953-C2953</f>
        <v>1</v>
      </c>
      <c r="Q2953">
        <f>IF(G2953="B",VLOOKUP(F2953,room_rates!$A$2:$G$8,3,FALSE),IF(G2953="P",VLOOKUP(F2953,room_rates!$A$2:$G$8,6,FALSE),IF(G2953="M",VLOOKUP(F2953,room_rates!$A$2:$G$8,7,FALSE),"")))</f>
        <v>275</v>
      </c>
      <c r="R2953">
        <f t="shared" ref="R2953:R2989" si="702">Q2953*(H2953/100)</f>
        <v>0</v>
      </c>
      <c r="S2953">
        <f>IF(J2953="Online Travel Agency",VLOOKUP(F2953,room_rates!$A$2:$G$8,3,FALSE)*15%,0)</f>
        <v>0</v>
      </c>
      <c r="T2953">
        <f t="shared" ref="T2953:T2989" si="703">IF(M2953=TRUE, Q2953*1%,0)</f>
        <v>2.75</v>
      </c>
      <c r="U2953">
        <f t="shared" ref="U2953:U2989" si="704">(Q2953-R2953-S2953-T2953)*V2953</f>
        <v>816.75</v>
      </c>
      <c r="V2953">
        <f t="shared" ref="V2953:V2989" si="705">K2953*P2953</f>
        <v>3</v>
      </c>
    </row>
    <row r="2954" spans="1:22" ht="14.25" customHeight="1" x14ac:dyDescent="0.35">
      <c r="A2954" s="1">
        <v>1002354</v>
      </c>
      <c r="B2954" s="3">
        <v>45824</v>
      </c>
      <c r="C2954" s="3">
        <v>45833</v>
      </c>
      <c r="D2954" s="3">
        <v>45840</v>
      </c>
      <c r="E2954" s="1" t="s">
        <v>18</v>
      </c>
      <c r="F2954" s="1">
        <v>1</v>
      </c>
      <c r="G2954" s="1" t="s">
        <v>25</v>
      </c>
      <c r="H2954" s="1">
        <v>10</v>
      </c>
      <c r="I2954" s="1">
        <f t="shared" si="699"/>
        <v>0.1</v>
      </c>
      <c r="J2954" s="1" t="s">
        <v>24</v>
      </c>
      <c r="K2954" s="1">
        <v>1</v>
      </c>
      <c r="L2954" s="1" t="s">
        <v>16</v>
      </c>
      <c r="M2954" s="1" t="b">
        <v>0</v>
      </c>
      <c r="N2954" s="2" t="s">
        <v>17</v>
      </c>
      <c r="O2954">
        <f t="shared" si="700"/>
        <v>9</v>
      </c>
      <c r="P2954">
        <f t="shared" si="701"/>
        <v>7</v>
      </c>
      <c r="Q2954">
        <f>IF(G2954="B",VLOOKUP(F2954,room_rates!$A$2:$G$8,3,FALSE),IF(G2954="P",VLOOKUP(F2954,room_rates!$A$2:$G$8,6,FALSE),IF(G2954="M",VLOOKUP(F2954,room_rates!$A$2:$G$8,7,FALSE),"")))</f>
        <v>150</v>
      </c>
      <c r="R2954">
        <f t="shared" si="702"/>
        <v>15</v>
      </c>
      <c r="S2954">
        <f>IF(J2954="Online Travel Agency",VLOOKUP(F2954,room_rates!$A$2:$G$8,3,FALSE)*15%,0)</f>
        <v>18</v>
      </c>
      <c r="T2954">
        <f t="shared" si="703"/>
        <v>0</v>
      </c>
      <c r="U2954">
        <f t="shared" si="704"/>
        <v>819</v>
      </c>
      <c r="V2954">
        <f t="shared" si="705"/>
        <v>7</v>
      </c>
    </row>
    <row r="2955" spans="1:22" ht="14.25" customHeight="1" x14ac:dyDescent="0.35">
      <c r="A2955" s="1">
        <v>1002481</v>
      </c>
      <c r="B2955" s="3">
        <v>45819</v>
      </c>
      <c r="C2955" s="3">
        <v>45833</v>
      </c>
      <c r="D2955" s="3">
        <v>45838</v>
      </c>
      <c r="E2955" s="1" t="s">
        <v>18</v>
      </c>
      <c r="F2955" s="1">
        <v>1</v>
      </c>
      <c r="G2955" s="1" t="s">
        <v>25</v>
      </c>
      <c r="H2955" s="1">
        <v>10</v>
      </c>
      <c r="I2955" s="1">
        <f t="shared" si="699"/>
        <v>0.1</v>
      </c>
      <c r="J2955" s="1" t="s">
        <v>24</v>
      </c>
      <c r="K2955" s="1">
        <v>1</v>
      </c>
      <c r="L2955" s="1" t="s">
        <v>19</v>
      </c>
      <c r="M2955" s="1" t="b">
        <v>0</v>
      </c>
      <c r="N2955" s="2" t="s">
        <v>17</v>
      </c>
      <c r="O2955">
        <f t="shared" si="700"/>
        <v>14</v>
      </c>
      <c r="P2955">
        <f t="shared" si="701"/>
        <v>5</v>
      </c>
      <c r="Q2955">
        <f>IF(G2955="B",VLOOKUP(F2955,room_rates!$A$2:$G$8,3,FALSE),IF(G2955="P",VLOOKUP(F2955,room_rates!$A$2:$G$8,6,FALSE),IF(G2955="M",VLOOKUP(F2955,room_rates!$A$2:$G$8,7,FALSE),"")))</f>
        <v>150</v>
      </c>
      <c r="R2955">
        <f t="shared" si="702"/>
        <v>15</v>
      </c>
      <c r="S2955">
        <f>IF(J2955="Online Travel Agency",VLOOKUP(F2955,room_rates!$A$2:$G$8,3,FALSE)*15%,0)</f>
        <v>18</v>
      </c>
      <c r="T2955">
        <f t="shared" si="703"/>
        <v>0</v>
      </c>
      <c r="U2955">
        <f t="shared" si="704"/>
        <v>585</v>
      </c>
      <c r="V2955">
        <f t="shared" si="705"/>
        <v>5</v>
      </c>
    </row>
    <row r="2956" spans="1:22" ht="14.25" customHeight="1" x14ac:dyDescent="0.35">
      <c r="A2956" s="1">
        <v>1002547</v>
      </c>
      <c r="B2956" s="3">
        <v>45825</v>
      </c>
      <c r="C2956" s="3">
        <v>45833</v>
      </c>
      <c r="D2956" s="3">
        <v>45834</v>
      </c>
      <c r="E2956" s="1" t="s">
        <v>18</v>
      </c>
      <c r="F2956" s="1">
        <v>1</v>
      </c>
      <c r="G2956" s="1" t="s">
        <v>25</v>
      </c>
      <c r="H2956" s="1">
        <v>10</v>
      </c>
      <c r="I2956" s="1">
        <f t="shared" si="699"/>
        <v>0.1</v>
      </c>
      <c r="J2956" s="1" t="s">
        <v>24</v>
      </c>
      <c r="K2956" s="1">
        <v>3</v>
      </c>
      <c r="L2956" s="1" t="s">
        <v>16</v>
      </c>
      <c r="M2956" s="1" t="b">
        <v>0</v>
      </c>
      <c r="N2956" s="2" t="s">
        <v>17</v>
      </c>
      <c r="O2956">
        <f t="shared" si="700"/>
        <v>8</v>
      </c>
      <c r="P2956">
        <f t="shared" si="701"/>
        <v>1</v>
      </c>
      <c r="Q2956">
        <f>IF(G2956="B",VLOOKUP(F2956,room_rates!$A$2:$G$8,3,FALSE),IF(G2956="P",VLOOKUP(F2956,room_rates!$A$2:$G$8,6,FALSE),IF(G2956="M",VLOOKUP(F2956,room_rates!$A$2:$G$8,7,FALSE),"")))</f>
        <v>150</v>
      </c>
      <c r="R2956">
        <f t="shared" si="702"/>
        <v>15</v>
      </c>
      <c r="S2956">
        <f>IF(J2956="Online Travel Agency",VLOOKUP(F2956,room_rates!$A$2:$G$8,3,FALSE)*15%,0)</f>
        <v>18</v>
      </c>
      <c r="T2956">
        <f t="shared" si="703"/>
        <v>0</v>
      </c>
      <c r="U2956">
        <f t="shared" si="704"/>
        <v>351</v>
      </c>
      <c r="V2956">
        <f t="shared" si="705"/>
        <v>3</v>
      </c>
    </row>
    <row r="2957" spans="1:22" ht="14.25" customHeight="1" x14ac:dyDescent="0.35">
      <c r="A2957" s="1">
        <v>1002662</v>
      </c>
      <c r="B2957" s="3">
        <v>45833</v>
      </c>
      <c r="C2957" s="3">
        <v>45833</v>
      </c>
      <c r="D2957" s="3">
        <v>45836</v>
      </c>
      <c r="E2957" s="1" t="s">
        <v>13</v>
      </c>
      <c r="F2957" s="1">
        <v>6</v>
      </c>
      <c r="G2957" s="1" t="s">
        <v>25</v>
      </c>
      <c r="H2957" s="1">
        <v>0</v>
      </c>
      <c r="I2957" s="1">
        <f t="shared" si="699"/>
        <v>0</v>
      </c>
      <c r="J2957" s="1" t="s">
        <v>20</v>
      </c>
      <c r="K2957" s="1">
        <v>2</v>
      </c>
      <c r="L2957" s="1" t="s">
        <v>19</v>
      </c>
      <c r="M2957" s="1" t="b">
        <v>0</v>
      </c>
      <c r="N2957" s="2" t="s">
        <v>17</v>
      </c>
      <c r="O2957">
        <f t="shared" si="700"/>
        <v>0</v>
      </c>
      <c r="P2957">
        <f t="shared" si="701"/>
        <v>3</v>
      </c>
      <c r="Q2957">
        <f>IF(G2957="B",VLOOKUP(F2957,room_rates!$A$2:$G$8,3,FALSE),IF(G2957="P",VLOOKUP(F2957,room_rates!$A$2:$G$8,6,FALSE),IF(G2957="M",VLOOKUP(F2957,room_rates!$A$2:$G$8,7,FALSE),"")))</f>
        <v>437.5</v>
      </c>
      <c r="R2957">
        <f t="shared" si="702"/>
        <v>0</v>
      </c>
      <c r="S2957">
        <f>IF(J2957="Online Travel Agency",VLOOKUP(F2957,room_rates!$A$2:$G$8,3,FALSE)*15%,0)</f>
        <v>0</v>
      </c>
      <c r="T2957">
        <f t="shared" si="703"/>
        <v>0</v>
      </c>
      <c r="U2957">
        <f t="shared" si="704"/>
        <v>2625</v>
      </c>
      <c r="V2957">
        <f t="shared" si="705"/>
        <v>6</v>
      </c>
    </row>
    <row r="2958" spans="1:22" ht="14.25" customHeight="1" x14ac:dyDescent="0.35">
      <c r="A2958" s="1">
        <v>1002765</v>
      </c>
      <c r="B2958" s="3">
        <v>45801</v>
      </c>
      <c r="C2958" s="3">
        <v>45833</v>
      </c>
      <c r="D2958" s="3">
        <v>45836</v>
      </c>
      <c r="E2958" s="1" t="s">
        <v>13</v>
      </c>
      <c r="F2958" s="1">
        <v>6</v>
      </c>
      <c r="G2958" s="1" t="s">
        <v>25</v>
      </c>
      <c r="H2958" s="1">
        <v>0</v>
      </c>
      <c r="I2958" s="1">
        <f t="shared" si="699"/>
        <v>0</v>
      </c>
      <c r="J2958" s="1" t="s">
        <v>15</v>
      </c>
      <c r="K2958" s="1">
        <v>1</v>
      </c>
      <c r="L2958" s="1" t="s">
        <v>19</v>
      </c>
      <c r="M2958" s="1" t="b">
        <v>1</v>
      </c>
      <c r="N2958" s="2" t="s">
        <v>17</v>
      </c>
      <c r="O2958">
        <f t="shared" si="700"/>
        <v>32</v>
      </c>
      <c r="P2958">
        <f t="shared" si="701"/>
        <v>3</v>
      </c>
      <c r="Q2958">
        <f>IF(G2958="B",VLOOKUP(F2958,room_rates!$A$2:$G$8,3,FALSE),IF(G2958="P",VLOOKUP(F2958,room_rates!$A$2:$G$8,6,FALSE),IF(G2958="M",VLOOKUP(F2958,room_rates!$A$2:$G$8,7,FALSE),"")))</f>
        <v>437.5</v>
      </c>
      <c r="R2958">
        <f t="shared" si="702"/>
        <v>0</v>
      </c>
      <c r="S2958">
        <f>IF(J2958="Online Travel Agency",VLOOKUP(F2958,room_rates!$A$2:$G$8,3,FALSE)*15%,0)</f>
        <v>0</v>
      </c>
      <c r="T2958">
        <f t="shared" si="703"/>
        <v>4.375</v>
      </c>
      <c r="U2958">
        <f t="shared" si="704"/>
        <v>1299.375</v>
      </c>
      <c r="V2958">
        <f t="shared" si="705"/>
        <v>3</v>
      </c>
    </row>
    <row r="2959" spans="1:22" ht="14.25" customHeight="1" x14ac:dyDescent="0.35">
      <c r="A2959" s="1">
        <v>1003044</v>
      </c>
      <c r="B2959" s="3">
        <v>45833</v>
      </c>
      <c r="C2959" s="3">
        <v>45833</v>
      </c>
      <c r="D2959" s="3">
        <v>45838</v>
      </c>
      <c r="E2959" s="1" t="s">
        <v>13</v>
      </c>
      <c r="F2959" s="1">
        <v>7</v>
      </c>
      <c r="G2959" s="1" t="s">
        <v>25</v>
      </c>
      <c r="H2959" s="1">
        <v>0</v>
      </c>
      <c r="I2959" s="1">
        <f t="shared" si="699"/>
        <v>0</v>
      </c>
      <c r="J2959" s="1" t="s">
        <v>20</v>
      </c>
      <c r="K2959" s="1">
        <v>2</v>
      </c>
      <c r="L2959" s="1" t="s">
        <v>16</v>
      </c>
      <c r="M2959" s="1" t="b">
        <v>0</v>
      </c>
      <c r="N2959" s="2" t="s">
        <v>17</v>
      </c>
      <c r="O2959">
        <f t="shared" si="700"/>
        <v>0</v>
      </c>
      <c r="P2959">
        <f t="shared" si="701"/>
        <v>5</v>
      </c>
      <c r="Q2959">
        <f>IF(G2959="B",VLOOKUP(F2959,room_rates!$A$2:$G$8,3,FALSE),IF(G2959="P",VLOOKUP(F2959,room_rates!$A$2:$G$8,6,FALSE),IF(G2959="M",VLOOKUP(F2959,room_rates!$A$2:$G$8,7,FALSE),"")))</f>
        <v>562.5</v>
      </c>
      <c r="R2959">
        <f t="shared" si="702"/>
        <v>0</v>
      </c>
      <c r="S2959">
        <f>IF(J2959="Online Travel Agency",VLOOKUP(F2959,room_rates!$A$2:$G$8,3,FALSE)*15%,0)</f>
        <v>0</v>
      </c>
      <c r="T2959">
        <f t="shared" si="703"/>
        <v>0</v>
      </c>
      <c r="U2959">
        <f t="shared" si="704"/>
        <v>5625</v>
      </c>
      <c r="V2959">
        <f t="shared" si="705"/>
        <v>10</v>
      </c>
    </row>
    <row r="2960" spans="1:22" ht="14.25" customHeight="1" x14ac:dyDescent="0.35">
      <c r="A2960" s="1">
        <v>1003089</v>
      </c>
      <c r="B2960" s="3">
        <v>45820</v>
      </c>
      <c r="C2960" s="3">
        <v>45833</v>
      </c>
      <c r="D2960" s="3">
        <v>45839</v>
      </c>
      <c r="E2960" s="1" t="s">
        <v>13</v>
      </c>
      <c r="F2960" s="1">
        <v>6</v>
      </c>
      <c r="G2960" s="1" t="s">
        <v>25</v>
      </c>
      <c r="H2960" s="1">
        <v>0</v>
      </c>
      <c r="I2960" s="1">
        <f t="shared" si="699"/>
        <v>0</v>
      </c>
      <c r="J2960" s="1" t="s">
        <v>24</v>
      </c>
      <c r="K2960" s="1">
        <v>2</v>
      </c>
      <c r="L2960" s="1" t="s">
        <v>19</v>
      </c>
      <c r="M2960" s="1" t="b">
        <v>0</v>
      </c>
      <c r="N2960" s="2" t="s">
        <v>17</v>
      </c>
      <c r="O2960">
        <f t="shared" si="700"/>
        <v>13</v>
      </c>
      <c r="P2960">
        <f t="shared" si="701"/>
        <v>6</v>
      </c>
      <c r="Q2960">
        <f>IF(G2960="B",VLOOKUP(F2960,room_rates!$A$2:$G$8,3,FALSE),IF(G2960="P",VLOOKUP(F2960,room_rates!$A$2:$G$8,6,FALSE),IF(G2960="M",VLOOKUP(F2960,room_rates!$A$2:$G$8,7,FALSE),"")))</f>
        <v>437.5</v>
      </c>
      <c r="R2960">
        <f t="shared" si="702"/>
        <v>0</v>
      </c>
      <c r="S2960">
        <f>IF(J2960="Online Travel Agency",VLOOKUP(F2960,room_rates!$A$2:$G$8,3,FALSE)*15%,0)</f>
        <v>52.5</v>
      </c>
      <c r="T2960">
        <f t="shared" si="703"/>
        <v>0</v>
      </c>
      <c r="U2960">
        <f t="shared" si="704"/>
        <v>4620</v>
      </c>
      <c r="V2960">
        <f t="shared" si="705"/>
        <v>12</v>
      </c>
    </row>
    <row r="2961" spans="1:22" ht="14.25" customHeight="1" x14ac:dyDescent="0.35">
      <c r="A2961" s="1">
        <v>1003178</v>
      </c>
      <c r="B2961" s="3">
        <v>45805</v>
      </c>
      <c r="C2961" s="3">
        <v>45833</v>
      </c>
      <c r="D2961" s="3">
        <v>45837</v>
      </c>
      <c r="E2961" s="1" t="s">
        <v>18</v>
      </c>
      <c r="F2961" s="1">
        <v>1</v>
      </c>
      <c r="G2961" s="1" t="s">
        <v>25</v>
      </c>
      <c r="H2961" s="1">
        <v>10</v>
      </c>
      <c r="I2961" s="1">
        <f t="shared" si="699"/>
        <v>0.1</v>
      </c>
      <c r="J2961" s="1" t="s">
        <v>15</v>
      </c>
      <c r="K2961" s="1">
        <v>1</v>
      </c>
      <c r="L2961" s="1" t="s">
        <v>19</v>
      </c>
      <c r="M2961" s="1" t="b">
        <v>1</v>
      </c>
      <c r="N2961" s="2" t="s">
        <v>17</v>
      </c>
      <c r="O2961">
        <f t="shared" si="700"/>
        <v>28</v>
      </c>
      <c r="P2961">
        <f t="shared" si="701"/>
        <v>4</v>
      </c>
      <c r="Q2961">
        <f>IF(G2961="B",VLOOKUP(F2961,room_rates!$A$2:$G$8,3,FALSE),IF(G2961="P",VLOOKUP(F2961,room_rates!$A$2:$G$8,6,FALSE),IF(G2961="M",VLOOKUP(F2961,room_rates!$A$2:$G$8,7,FALSE),"")))</f>
        <v>150</v>
      </c>
      <c r="R2961">
        <f t="shared" si="702"/>
        <v>15</v>
      </c>
      <c r="S2961">
        <f>IF(J2961="Online Travel Agency",VLOOKUP(F2961,room_rates!$A$2:$G$8,3,FALSE)*15%,0)</f>
        <v>0</v>
      </c>
      <c r="T2961">
        <f t="shared" si="703"/>
        <v>1.5</v>
      </c>
      <c r="U2961">
        <f t="shared" si="704"/>
        <v>534</v>
      </c>
      <c r="V2961">
        <f t="shared" si="705"/>
        <v>4</v>
      </c>
    </row>
    <row r="2962" spans="1:22" ht="14.25" customHeight="1" x14ac:dyDescent="0.35">
      <c r="A2962" s="1">
        <v>1003832</v>
      </c>
      <c r="B2962" s="3">
        <v>45833</v>
      </c>
      <c r="C2962" s="3">
        <v>45833</v>
      </c>
      <c r="D2962" s="3">
        <v>45835</v>
      </c>
      <c r="E2962" s="1" t="s">
        <v>21</v>
      </c>
      <c r="F2962" s="1">
        <v>3</v>
      </c>
      <c r="G2962" s="1" t="s">
        <v>25</v>
      </c>
      <c r="H2962" s="1">
        <v>0</v>
      </c>
      <c r="I2962" s="1">
        <f t="shared" si="699"/>
        <v>0</v>
      </c>
      <c r="J2962" s="1" t="s">
        <v>20</v>
      </c>
      <c r="K2962" s="1">
        <v>1</v>
      </c>
      <c r="L2962" s="1" t="s">
        <v>19</v>
      </c>
      <c r="M2962" s="1" t="b">
        <v>0</v>
      </c>
      <c r="N2962" s="2" t="s">
        <v>17</v>
      </c>
      <c r="O2962">
        <f t="shared" si="700"/>
        <v>0</v>
      </c>
      <c r="P2962">
        <f t="shared" si="701"/>
        <v>2</v>
      </c>
      <c r="Q2962">
        <f>IF(G2962="B",VLOOKUP(F2962,room_rates!$A$2:$G$8,3,FALSE),IF(G2962="P",VLOOKUP(F2962,room_rates!$A$2:$G$8,6,FALSE),IF(G2962="M",VLOOKUP(F2962,room_rates!$A$2:$G$8,7,FALSE),"")))</f>
        <v>275</v>
      </c>
      <c r="R2962">
        <f t="shared" si="702"/>
        <v>0</v>
      </c>
      <c r="S2962">
        <f>IF(J2962="Online Travel Agency",VLOOKUP(F2962,room_rates!$A$2:$G$8,3,FALSE)*15%,0)</f>
        <v>0</v>
      </c>
      <c r="T2962">
        <f t="shared" si="703"/>
        <v>0</v>
      </c>
      <c r="U2962">
        <f t="shared" si="704"/>
        <v>550</v>
      </c>
      <c r="V2962">
        <f t="shared" si="705"/>
        <v>2</v>
      </c>
    </row>
    <row r="2963" spans="1:22" ht="14.25" customHeight="1" x14ac:dyDescent="0.35">
      <c r="A2963" s="1">
        <v>1003855</v>
      </c>
      <c r="B2963" s="3">
        <v>45803</v>
      </c>
      <c r="C2963" s="3">
        <v>45833</v>
      </c>
      <c r="D2963" s="3">
        <v>45835</v>
      </c>
      <c r="E2963" s="1" t="s">
        <v>21</v>
      </c>
      <c r="F2963" s="1">
        <v>3</v>
      </c>
      <c r="G2963" s="1" t="s">
        <v>25</v>
      </c>
      <c r="H2963" s="1">
        <v>0</v>
      </c>
      <c r="I2963" s="1">
        <f t="shared" si="699"/>
        <v>0</v>
      </c>
      <c r="J2963" s="1" t="s">
        <v>15</v>
      </c>
      <c r="K2963" s="1">
        <v>3</v>
      </c>
      <c r="L2963" s="1" t="s">
        <v>16</v>
      </c>
      <c r="M2963" s="1" t="b">
        <v>1</v>
      </c>
      <c r="N2963" s="2" t="s">
        <v>17</v>
      </c>
      <c r="O2963">
        <f t="shared" si="700"/>
        <v>30</v>
      </c>
      <c r="P2963">
        <f t="shared" si="701"/>
        <v>2</v>
      </c>
      <c r="Q2963">
        <f>IF(G2963="B",VLOOKUP(F2963,room_rates!$A$2:$G$8,3,FALSE),IF(G2963="P",VLOOKUP(F2963,room_rates!$A$2:$G$8,6,FALSE),IF(G2963="M",VLOOKUP(F2963,room_rates!$A$2:$G$8,7,FALSE),"")))</f>
        <v>275</v>
      </c>
      <c r="R2963">
        <f t="shared" si="702"/>
        <v>0</v>
      </c>
      <c r="S2963">
        <f>IF(J2963="Online Travel Agency",VLOOKUP(F2963,room_rates!$A$2:$G$8,3,FALSE)*15%,0)</f>
        <v>0</v>
      </c>
      <c r="T2963">
        <f t="shared" si="703"/>
        <v>2.75</v>
      </c>
      <c r="U2963">
        <f t="shared" si="704"/>
        <v>1633.5</v>
      </c>
      <c r="V2963">
        <f t="shared" si="705"/>
        <v>6</v>
      </c>
    </row>
    <row r="2964" spans="1:22" ht="14.25" customHeight="1" x14ac:dyDescent="0.35">
      <c r="A2964" s="1">
        <v>1004134</v>
      </c>
      <c r="B2964" s="3">
        <v>45831</v>
      </c>
      <c r="C2964" s="3">
        <v>45833</v>
      </c>
      <c r="D2964" s="3">
        <v>45834</v>
      </c>
      <c r="E2964" s="1" t="s">
        <v>21</v>
      </c>
      <c r="F2964" s="1">
        <v>4</v>
      </c>
      <c r="G2964" s="1" t="s">
        <v>25</v>
      </c>
      <c r="H2964" s="1">
        <v>0</v>
      </c>
      <c r="I2964" s="1">
        <f t="shared" si="699"/>
        <v>0</v>
      </c>
      <c r="J2964" s="1" t="s">
        <v>15</v>
      </c>
      <c r="K2964" s="1">
        <v>2</v>
      </c>
      <c r="L2964" s="1" t="s">
        <v>16</v>
      </c>
      <c r="M2964" s="1" t="b">
        <v>1</v>
      </c>
      <c r="N2964" s="2" t="s">
        <v>17</v>
      </c>
      <c r="O2964">
        <f t="shared" si="700"/>
        <v>2</v>
      </c>
      <c r="P2964">
        <f t="shared" si="701"/>
        <v>1</v>
      </c>
      <c r="Q2964">
        <f>IF(G2964="B",VLOOKUP(F2964,room_rates!$A$2:$G$8,3,FALSE),IF(G2964="P",VLOOKUP(F2964,room_rates!$A$2:$G$8,6,FALSE),IF(G2964="M",VLOOKUP(F2964,room_rates!$A$2:$G$8,7,FALSE),"")))</f>
        <v>287.5</v>
      </c>
      <c r="R2964">
        <f t="shared" si="702"/>
        <v>0</v>
      </c>
      <c r="S2964">
        <f>IF(J2964="Online Travel Agency",VLOOKUP(F2964,room_rates!$A$2:$G$8,3,FALSE)*15%,0)</f>
        <v>0</v>
      </c>
      <c r="T2964">
        <f t="shared" si="703"/>
        <v>2.875</v>
      </c>
      <c r="U2964">
        <f t="shared" si="704"/>
        <v>569.25</v>
      </c>
      <c r="V2964">
        <f t="shared" si="705"/>
        <v>2</v>
      </c>
    </row>
    <row r="2965" spans="1:22" ht="14.25" customHeight="1" x14ac:dyDescent="0.35">
      <c r="A2965" s="1">
        <v>1004147</v>
      </c>
      <c r="B2965" s="3">
        <v>45829</v>
      </c>
      <c r="C2965" s="3">
        <v>45833</v>
      </c>
      <c r="D2965" s="3">
        <v>45837</v>
      </c>
      <c r="E2965" s="1" t="s">
        <v>13</v>
      </c>
      <c r="F2965" s="1">
        <v>6</v>
      </c>
      <c r="G2965" s="1" t="s">
        <v>25</v>
      </c>
      <c r="H2965" s="1">
        <v>0</v>
      </c>
      <c r="I2965" s="1">
        <f t="shared" si="699"/>
        <v>0</v>
      </c>
      <c r="J2965" s="1" t="s">
        <v>15</v>
      </c>
      <c r="K2965" s="1">
        <v>1</v>
      </c>
      <c r="L2965" s="1" t="s">
        <v>16</v>
      </c>
      <c r="M2965" s="1" t="b">
        <v>0</v>
      </c>
      <c r="N2965" s="2" t="s">
        <v>17</v>
      </c>
      <c r="O2965">
        <f t="shared" si="700"/>
        <v>4</v>
      </c>
      <c r="P2965">
        <f t="shared" si="701"/>
        <v>4</v>
      </c>
      <c r="Q2965">
        <f>IF(G2965="B",VLOOKUP(F2965,room_rates!$A$2:$G$8,3,FALSE),IF(G2965="P",VLOOKUP(F2965,room_rates!$A$2:$G$8,6,FALSE),IF(G2965="M",VLOOKUP(F2965,room_rates!$A$2:$G$8,7,FALSE),"")))</f>
        <v>437.5</v>
      </c>
      <c r="R2965">
        <f t="shared" si="702"/>
        <v>0</v>
      </c>
      <c r="S2965">
        <f>IF(J2965="Online Travel Agency",VLOOKUP(F2965,room_rates!$A$2:$G$8,3,FALSE)*15%,0)</f>
        <v>0</v>
      </c>
      <c r="T2965">
        <f t="shared" si="703"/>
        <v>0</v>
      </c>
      <c r="U2965">
        <f t="shared" si="704"/>
        <v>1750</v>
      </c>
      <c r="V2965">
        <f t="shared" si="705"/>
        <v>4</v>
      </c>
    </row>
    <row r="2966" spans="1:22" ht="14.25" customHeight="1" x14ac:dyDescent="0.35">
      <c r="A2966" s="1">
        <v>1004205</v>
      </c>
      <c r="B2966" s="3">
        <v>45831</v>
      </c>
      <c r="C2966" s="3">
        <v>45833</v>
      </c>
      <c r="D2966" s="3">
        <v>45836</v>
      </c>
      <c r="E2966" s="1" t="s">
        <v>13</v>
      </c>
      <c r="F2966" s="1">
        <v>6</v>
      </c>
      <c r="G2966" s="1" t="s">
        <v>25</v>
      </c>
      <c r="H2966" s="1">
        <v>0</v>
      </c>
      <c r="I2966" s="1">
        <f t="shared" si="699"/>
        <v>0</v>
      </c>
      <c r="J2966" s="1" t="s">
        <v>15</v>
      </c>
      <c r="K2966" s="1">
        <v>1</v>
      </c>
      <c r="L2966" s="1" t="s">
        <v>19</v>
      </c>
      <c r="M2966" s="1" t="b">
        <v>0</v>
      </c>
      <c r="N2966" s="2" t="s">
        <v>17</v>
      </c>
      <c r="O2966">
        <f t="shared" si="700"/>
        <v>2</v>
      </c>
      <c r="P2966">
        <f t="shared" si="701"/>
        <v>3</v>
      </c>
      <c r="Q2966">
        <f>IF(G2966="B",VLOOKUP(F2966,room_rates!$A$2:$G$8,3,FALSE),IF(G2966="P",VLOOKUP(F2966,room_rates!$A$2:$G$8,6,FALSE),IF(G2966="M",VLOOKUP(F2966,room_rates!$A$2:$G$8,7,FALSE),"")))</f>
        <v>437.5</v>
      </c>
      <c r="R2966">
        <f t="shared" si="702"/>
        <v>0</v>
      </c>
      <c r="S2966">
        <f>IF(J2966="Online Travel Agency",VLOOKUP(F2966,room_rates!$A$2:$G$8,3,FALSE)*15%,0)</f>
        <v>0</v>
      </c>
      <c r="T2966">
        <f t="shared" si="703"/>
        <v>0</v>
      </c>
      <c r="U2966">
        <f t="shared" si="704"/>
        <v>1312.5</v>
      </c>
      <c r="V2966">
        <f t="shared" si="705"/>
        <v>3</v>
      </c>
    </row>
    <row r="2967" spans="1:22" ht="14.25" customHeight="1" x14ac:dyDescent="0.35">
      <c r="A2967" s="1">
        <v>1004237</v>
      </c>
      <c r="B2967" s="3">
        <v>45821</v>
      </c>
      <c r="C2967" s="3">
        <v>45833</v>
      </c>
      <c r="D2967" s="3">
        <v>45838</v>
      </c>
      <c r="E2967" s="1" t="s">
        <v>21</v>
      </c>
      <c r="F2967" s="1">
        <v>3</v>
      </c>
      <c r="G2967" s="1" t="s">
        <v>25</v>
      </c>
      <c r="H2967" s="1">
        <v>0</v>
      </c>
      <c r="I2967" s="1">
        <f t="shared" si="699"/>
        <v>0</v>
      </c>
      <c r="J2967" s="1" t="s">
        <v>24</v>
      </c>
      <c r="K2967" s="1">
        <v>1</v>
      </c>
      <c r="L2967" s="1" t="s">
        <v>19</v>
      </c>
      <c r="M2967" s="1" t="b">
        <v>1</v>
      </c>
      <c r="N2967" s="2" t="s">
        <v>17</v>
      </c>
      <c r="O2967">
        <f t="shared" si="700"/>
        <v>12</v>
      </c>
      <c r="P2967">
        <f t="shared" si="701"/>
        <v>5</v>
      </c>
      <c r="Q2967">
        <f>IF(G2967="B",VLOOKUP(F2967,room_rates!$A$2:$G$8,3,FALSE),IF(G2967="P",VLOOKUP(F2967,room_rates!$A$2:$G$8,6,FALSE),IF(G2967="M",VLOOKUP(F2967,room_rates!$A$2:$G$8,7,FALSE),"")))</f>
        <v>275</v>
      </c>
      <c r="R2967">
        <f t="shared" si="702"/>
        <v>0</v>
      </c>
      <c r="S2967">
        <f>IF(J2967="Online Travel Agency",VLOOKUP(F2967,room_rates!$A$2:$G$8,3,FALSE)*15%,0)</f>
        <v>33</v>
      </c>
      <c r="T2967">
        <f t="shared" si="703"/>
        <v>2.75</v>
      </c>
      <c r="U2967">
        <f t="shared" si="704"/>
        <v>1196.25</v>
      </c>
      <c r="V2967">
        <f t="shared" si="705"/>
        <v>5</v>
      </c>
    </row>
    <row r="2968" spans="1:22" ht="14.25" customHeight="1" x14ac:dyDescent="0.35">
      <c r="A2968" s="1">
        <v>1004373</v>
      </c>
      <c r="B2968" s="3">
        <v>45816</v>
      </c>
      <c r="C2968" s="3">
        <v>45833</v>
      </c>
      <c r="D2968" s="3">
        <v>45835</v>
      </c>
      <c r="E2968" s="1" t="s">
        <v>18</v>
      </c>
      <c r="F2968" s="1">
        <v>1</v>
      </c>
      <c r="G2968" s="1" t="s">
        <v>25</v>
      </c>
      <c r="H2968" s="1">
        <v>10</v>
      </c>
      <c r="I2968" s="1">
        <f t="shared" si="699"/>
        <v>0.1</v>
      </c>
      <c r="J2968" s="1" t="s">
        <v>24</v>
      </c>
      <c r="K2968" s="1">
        <v>3</v>
      </c>
      <c r="L2968" s="1" t="s">
        <v>16</v>
      </c>
      <c r="M2968" s="1" t="b">
        <v>0</v>
      </c>
      <c r="N2968" s="2" t="s">
        <v>17</v>
      </c>
      <c r="O2968">
        <f t="shared" si="700"/>
        <v>17</v>
      </c>
      <c r="P2968">
        <f t="shared" si="701"/>
        <v>2</v>
      </c>
      <c r="Q2968">
        <f>IF(G2968="B",VLOOKUP(F2968,room_rates!$A$2:$G$8,3,FALSE),IF(G2968="P",VLOOKUP(F2968,room_rates!$A$2:$G$8,6,FALSE),IF(G2968="M",VLOOKUP(F2968,room_rates!$A$2:$G$8,7,FALSE),"")))</f>
        <v>150</v>
      </c>
      <c r="R2968">
        <f t="shared" si="702"/>
        <v>15</v>
      </c>
      <c r="S2968">
        <f>IF(J2968="Online Travel Agency",VLOOKUP(F2968,room_rates!$A$2:$G$8,3,FALSE)*15%,0)</f>
        <v>18</v>
      </c>
      <c r="T2968">
        <f t="shared" si="703"/>
        <v>0</v>
      </c>
      <c r="U2968">
        <f t="shared" si="704"/>
        <v>702</v>
      </c>
      <c r="V2968">
        <f t="shared" si="705"/>
        <v>6</v>
      </c>
    </row>
    <row r="2969" spans="1:22" ht="14.25" customHeight="1" x14ac:dyDescent="0.35">
      <c r="A2969" s="1">
        <v>1004582</v>
      </c>
      <c r="B2969" s="3">
        <v>45830</v>
      </c>
      <c r="C2969" s="3">
        <v>45833</v>
      </c>
      <c r="D2969" s="3">
        <v>45838</v>
      </c>
      <c r="E2969" s="1" t="s">
        <v>18</v>
      </c>
      <c r="F2969" s="1">
        <v>1</v>
      </c>
      <c r="G2969" s="1" t="s">
        <v>25</v>
      </c>
      <c r="H2969" s="1">
        <v>10</v>
      </c>
      <c r="I2969" s="1">
        <f t="shared" si="699"/>
        <v>0.1</v>
      </c>
      <c r="J2969" s="1" t="s">
        <v>15</v>
      </c>
      <c r="K2969" s="1">
        <v>1</v>
      </c>
      <c r="L2969" s="1" t="s">
        <v>19</v>
      </c>
      <c r="M2969" s="1" t="b">
        <v>1</v>
      </c>
      <c r="N2969" s="2" t="s">
        <v>17</v>
      </c>
      <c r="O2969">
        <f t="shared" si="700"/>
        <v>3</v>
      </c>
      <c r="P2969">
        <f t="shared" si="701"/>
        <v>5</v>
      </c>
      <c r="Q2969">
        <f>IF(G2969="B",VLOOKUP(F2969,room_rates!$A$2:$G$8,3,FALSE),IF(G2969="P",VLOOKUP(F2969,room_rates!$A$2:$G$8,6,FALSE),IF(G2969="M",VLOOKUP(F2969,room_rates!$A$2:$G$8,7,FALSE),"")))</f>
        <v>150</v>
      </c>
      <c r="R2969">
        <f t="shared" si="702"/>
        <v>15</v>
      </c>
      <c r="S2969">
        <f>IF(J2969="Online Travel Agency",VLOOKUP(F2969,room_rates!$A$2:$G$8,3,FALSE)*15%,0)</f>
        <v>0</v>
      </c>
      <c r="T2969">
        <f t="shared" si="703"/>
        <v>1.5</v>
      </c>
      <c r="U2969">
        <f t="shared" si="704"/>
        <v>667.5</v>
      </c>
      <c r="V2969">
        <f t="shared" si="705"/>
        <v>5</v>
      </c>
    </row>
    <row r="2970" spans="1:22" ht="14.25" customHeight="1" x14ac:dyDescent="0.35">
      <c r="A2970" s="1">
        <v>1004615</v>
      </c>
      <c r="B2970" s="3">
        <v>45817</v>
      </c>
      <c r="C2970" s="3">
        <v>45833</v>
      </c>
      <c r="D2970" s="3">
        <v>45837</v>
      </c>
      <c r="E2970" s="1" t="s">
        <v>18</v>
      </c>
      <c r="F2970" s="1">
        <v>2</v>
      </c>
      <c r="G2970" s="1" t="s">
        <v>25</v>
      </c>
      <c r="H2970" s="1">
        <v>10</v>
      </c>
      <c r="I2970" s="1">
        <f t="shared" si="699"/>
        <v>0.1</v>
      </c>
      <c r="J2970" s="1" t="s">
        <v>24</v>
      </c>
      <c r="K2970" s="1">
        <v>1</v>
      </c>
      <c r="L2970" s="1" t="s">
        <v>19</v>
      </c>
      <c r="M2970" s="1" t="b">
        <v>0</v>
      </c>
      <c r="N2970" s="2" t="s">
        <v>17</v>
      </c>
      <c r="O2970">
        <f t="shared" si="700"/>
        <v>16</v>
      </c>
      <c r="P2970">
        <f t="shared" si="701"/>
        <v>4</v>
      </c>
      <c r="Q2970">
        <f>IF(G2970="B",VLOOKUP(F2970,room_rates!$A$2:$G$8,3,FALSE),IF(G2970="P",VLOOKUP(F2970,room_rates!$A$2:$G$8,6,FALSE),IF(G2970="M",VLOOKUP(F2970,room_rates!$A$2:$G$8,7,FALSE),"")))</f>
        <v>175</v>
      </c>
      <c r="R2970">
        <f t="shared" si="702"/>
        <v>17.5</v>
      </c>
      <c r="S2970">
        <f>IF(J2970="Online Travel Agency",VLOOKUP(F2970,room_rates!$A$2:$G$8,3,FALSE)*15%,0)</f>
        <v>21</v>
      </c>
      <c r="T2970">
        <f t="shared" si="703"/>
        <v>0</v>
      </c>
      <c r="U2970">
        <f t="shared" si="704"/>
        <v>546</v>
      </c>
      <c r="V2970">
        <f t="shared" si="705"/>
        <v>4</v>
      </c>
    </row>
    <row r="2971" spans="1:22" ht="14.25" customHeight="1" x14ac:dyDescent="0.35">
      <c r="A2971" s="1">
        <v>1004651</v>
      </c>
      <c r="B2971" s="3">
        <v>45824</v>
      </c>
      <c r="C2971" s="3">
        <v>45833</v>
      </c>
      <c r="D2971" s="3">
        <v>45837</v>
      </c>
      <c r="E2971" s="1" t="s">
        <v>21</v>
      </c>
      <c r="F2971" s="1">
        <v>3</v>
      </c>
      <c r="G2971" s="1" t="s">
        <v>25</v>
      </c>
      <c r="H2971" s="1">
        <v>0</v>
      </c>
      <c r="I2971" s="1">
        <f t="shared" si="699"/>
        <v>0</v>
      </c>
      <c r="J2971" s="1" t="s">
        <v>24</v>
      </c>
      <c r="K2971" s="1">
        <v>1</v>
      </c>
      <c r="L2971" s="1" t="s">
        <v>19</v>
      </c>
      <c r="M2971" s="1" t="b">
        <v>0</v>
      </c>
      <c r="N2971" s="2" t="s">
        <v>17</v>
      </c>
      <c r="O2971">
        <f t="shared" si="700"/>
        <v>9</v>
      </c>
      <c r="P2971">
        <f t="shared" si="701"/>
        <v>4</v>
      </c>
      <c r="Q2971">
        <f>IF(G2971="B",VLOOKUP(F2971,room_rates!$A$2:$G$8,3,FALSE),IF(G2971="P",VLOOKUP(F2971,room_rates!$A$2:$G$8,6,FALSE),IF(G2971="M",VLOOKUP(F2971,room_rates!$A$2:$G$8,7,FALSE),"")))</f>
        <v>275</v>
      </c>
      <c r="R2971">
        <f t="shared" si="702"/>
        <v>0</v>
      </c>
      <c r="S2971">
        <f>IF(J2971="Online Travel Agency",VLOOKUP(F2971,room_rates!$A$2:$G$8,3,FALSE)*15%,0)</f>
        <v>33</v>
      </c>
      <c r="T2971">
        <f t="shared" si="703"/>
        <v>0</v>
      </c>
      <c r="U2971">
        <f t="shared" si="704"/>
        <v>968</v>
      </c>
      <c r="V2971">
        <f t="shared" si="705"/>
        <v>4</v>
      </c>
    </row>
    <row r="2972" spans="1:22" ht="14.25" customHeight="1" x14ac:dyDescent="0.35">
      <c r="A2972" s="1">
        <v>1004808</v>
      </c>
      <c r="B2972" s="3">
        <v>45819</v>
      </c>
      <c r="C2972" s="3">
        <v>45833</v>
      </c>
      <c r="D2972" s="3">
        <v>45835</v>
      </c>
      <c r="E2972" s="1" t="s">
        <v>18</v>
      </c>
      <c r="F2972" s="1">
        <v>1</v>
      </c>
      <c r="G2972" s="1" t="s">
        <v>25</v>
      </c>
      <c r="H2972" s="1">
        <v>10</v>
      </c>
      <c r="I2972" s="1">
        <f t="shared" si="699"/>
        <v>0.1</v>
      </c>
      <c r="J2972" s="1" t="s">
        <v>15</v>
      </c>
      <c r="K2972" s="1">
        <v>1</v>
      </c>
      <c r="L2972" s="1" t="s">
        <v>19</v>
      </c>
      <c r="M2972" s="1" t="b">
        <v>1</v>
      </c>
      <c r="N2972" s="2" t="s">
        <v>17</v>
      </c>
      <c r="O2972">
        <f t="shared" si="700"/>
        <v>14</v>
      </c>
      <c r="P2972">
        <f t="shared" si="701"/>
        <v>2</v>
      </c>
      <c r="Q2972">
        <f>IF(G2972="B",VLOOKUP(F2972,room_rates!$A$2:$G$8,3,FALSE),IF(G2972="P",VLOOKUP(F2972,room_rates!$A$2:$G$8,6,FALSE),IF(G2972="M",VLOOKUP(F2972,room_rates!$A$2:$G$8,7,FALSE),"")))</f>
        <v>150</v>
      </c>
      <c r="R2972">
        <f t="shared" si="702"/>
        <v>15</v>
      </c>
      <c r="S2972">
        <f>IF(J2972="Online Travel Agency",VLOOKUP(F2972,room_rates!$A$2:$G$8,3,FALSE)*15%,0)</f>
        <v>0</v>
      </c>
      <c r="T2972">
        <f t="shared" si="703"/>
        <v>1.5</v>
      </c>
      <c r="U2972">
        <f t="shared" si="704"/>
        <v>267</v>
      </c>
      <c r="V2972">
        <f t="shared" si="705"/>
        <v>2</v>
      </c>
    </row>
    <row r="2973" spans="1:22" ht="14.25" customHeight="1" x14ac:dyDescent="0.35">
      <c r="A2973" s="1">
        <v>1005245</v>
      </c>
      <c r="B2973" s="3">
        <v>45822</v>
      </c>
      <c r="C2973" s="3">
        <v>45833</v>
      </c>
      <c r="D2973" s="3">
        <v>45836</v>
      </c>
      <c r="E2973" s="1" t="s">
        <v>21</v>
      </c>
      <c r="F2973" s="1">
        <v>3</v>
      </c>
      <c r="G2973" s="1" t="s">
        <v>25</v>
      </c>
      <c r="H2973" s="1">
        <v>0</v>
      </c>
      <c r="I2973" s="1">
        <f t="shared" si="699"/>
        <v>0</v>
      </c>
      <c r="J2973" s="1" t="s">
        <v>24</v>
      </c>
      <c r="K2973" s="1">
        <v>1</v>
      </c>
      <c r="L2973" s="1" t="s">
        <v>19</v>
      </c>
      <c r="M2973" s="1" t="b">
        <v>0</v>
      </c>
      <c r="N2973" s="2" t="s">
        <v>17</v>
      </c>
      <c r="O2973">
        <f t="shared" si="700"/>
        <v>11</v>
      </c>
      <c r="P2973">
        <f t="shared" si="701"/>
        <v>3</v>
      </c>
      <c r="Q2973">
        <f>IF(G2973="B",VLOOKUP(F2973,room_rates!$A$2:$G$8,3,FALSE),IF(G2973="P",VLOOKUP(F2973,room_rates!$A$2:$G$8,6,FALSE),IF(G2973="M",VLOOKUP(F2973,room_rates!$A$2:$G$8,7,FALSE),"")))</f>
        <v>275</v>
      </c>
      <c r="R2973">
        <f t="shared" si="702"/>
        <v>0</v>
      </c>
      <c r="S2973">
        <f>IF(J2973="Online Travel Agency",VLOOKUP(F2973,room_rates!$A$2:$G$8,3,FALSE)*15%,0)</f>
        <v>33</v>
      </c>
      <c r="T2973">
        <f t="shared" si="703"/>
        <v>0</v>
      </c>
      <c r="U2973">
        <f t="shared" si="704"/>
        <v>726</v>
      </c>
      <c r="V2973">
        <f t="shared" si="705"/>
        <v>3</v>
      </c>
    </row>
    <row r="2974" spans="1:22" ht="14.25" customHeight="1" x14ac:dyDescent="0.35">
      <c r="A2974" s="1">
        <v>1005294</v>
      </c>
      <c r="B2974" s="3">
        <v>45814</v>
      </c>
      <c r="C2974" s="3">
        <v>45833</v>
      </c>
      <c r="D2974" s="3">
        <v>45837</v>
      </c>
      <c r="E2974" s="1" t="s">
        <v>18</v>
      </c>
      <c r="F2974" s="1">
        <v>2</v>
      </c>
      <c r="G2974" s="1" t="s">
        <v>25</v>
      </c>
      <c r="H2974" s="1">
        <v>10</v>
      </c>
      <c r="I2974" s="1">
        <f t="shared" si="699"/>
        <v>0.1</v>
      </c>
      <c r="J2974" s="1" t="s">
        <v>24</v>
      </c>
      <c r="K2974" s="1">
        <v>1</v>
      </c>
      <c r="L2974" s="1" t="s">
        <v>16</v>
      </c>
      <c r="M2974" s="1" t="b">
        <v>0</v>
      </c>
      <c r="N2974" s="2" t="s">
        <v>17</v>
      </c>
      <c r="O2974">
        <f t="shared" si="700"/>
        <v>19</v>
      </c>
      <c r="P2974">
        <f t="shared" si="701"/>
        <v>4</v>
      </c>
      <c r="Q2974">
        <f>IF(G2974="B",VLOOKUP(F2974,room_rates!$A$2:$G$8,3,FALSE),IF(G2974="P",VLOOKUP(F2974,room_rates!$A$2:$G$8,6,FALSE),IF(G2974="M",VLOOKUP(F2974,room_rates!$A$2:$G$8,7,FALSE),"")))</f>
        <v>175</v>
      </c>
      <c r="R2974">
        <f t="shared" si="702"/>
        <v>17.5</v>
      </c>
      <c r="S2974">
        <f>IF(J2974="Online Travel Agency",VLOOKUP(F2974,room_rates!$A$2:$G$8,3,FALSE)*15%,0)</f>
        <v>21</v>
      </c>
      <c r="T2974">
        <f t="shared" si="703"/>
        <v>0</v>
      </c>
      <c r="U2974">
        <f t="shared" si="704"/>
        <v>546</v>
      </c>
      <c r="V2974">
        <f t="shared" si="705"/>
        <v>4</v>
      </c>
    </row>
    <row r="2975" spans="1:22" ht="14.25" customHeight="1" x14ac:dyDescent="0.35">
      <c r="A2975" s="1">
        <v>1005369</v>
      </c>
      <c r="B2975" s="3">
        <v>45809</v>
      </c>
      <c r="C2975" s="3">
        <v>45833</v>
      </c>
      <c r="D2975" s="3">
        <v>45834</v>
      </c>
      <c r="E2975" s="1" t="s">
        <v>21</v>
      </c>
      <c r="F2975" s="1">
        <v>5</v>
      </c>
      <c r="G2975" s="1" t="s">
        <v>25</v>
      </c>
      <c r="H2975" s="1">
        <v>0</v>
      </c>
      <c r="I2975" s="1">
        <f t="shared" si="699"/>
        <v>0</v>
      </c>
      <c r="J2975" s="1" t="s">
        <v>15</v>
      </c>
      <c r="K2975" s="1">
        <v>1</v>
      </c>
      <c r="L2975" s="1" t="s">
        <v>16</v>
      </c>
      <c r="M2975" s="1" t="b">
        <v>0</v>
      </c>
      <c r="N2975" s="2" t="s">
        <v>17</v>
      </c>
      <c r="O2975">
        <f t="shared" si="700"/>
        <v>24</v>
      </c>
      <c r="P2975">
        <f t="shared" si="701"/>
        <v>1</v>
      </c>
      <c r="Q2975">
        <f>IF(G2975="B",VLOOKUP(F2975,room_rates!$A$2:$G$8,3,FALSE),IF(G2975="P",VLOOKUP(F2975,room_rates!$A$2:$G$8,6,FALSE),IF(G2975="M",VLOOKUP(F2975,room_rates!$A$2:$G$8,7,FALSE),"")))</f>
        <v>300</v>
      </c>
      <c r="R2975">
        <f t="shared" si="702"/>
        <v>0</v>
      </c>
      <c r="S2975">
        <f>IF(J2975="Online Travel Agency",VLOOKUP(F2975,room_rates!$A$2:$G$8,3,FALSE)*15%,0)</f>
        <v>0</v>
      </c>
      <c r="T2975">
        <f t="shared" si="703"/>
        <v>0</v>
      </c>
      <c r="U2975">
        <f t="shared" si="704"/>
        <v>300</v>
      </c>
      <c r="V2975">
        <f t="shared" si="705"/>
        <v>1</v>
      </c>
    </row>
    <row r="2976" spans="1:22" ht="14.25" customHeight="1" x14ac:dyDescent="0.35">
      <c r="A2976" s="1">
        <v>1005655</v>
      </c>
      <c r="B2976" s="3">
        <v>45826</v>
      </c>
      <c r="C2976" s="3">
        <v>45833</v>
      </c>
      <c r="D2976" s="3">
        <v>45837</v>
      </c>
      <c r="E2976" s="1" t="s">
        <v>18</v>
      </c>
      <c r="F2976" s="1">
        <v>1</v>
      </c>
      <c r="G2976" s="1" t="s">
        <v>25</v>
      </c>
      <c r="H2976" s="1">
        <v>10</v>
      </c>
      <c r="I2976" s="1">
        <f t="shared" si="699"/>
        <v>0.1</v>
      </c>
      <c r="J2976" s="1" t="s">
        <v>15</v>
      </c>
      <c r="K2976" s="1">
        <v>1</v>
      </c>
      <c r="L2976" s="1" t="s">
        <v>19</v>
      </c>
      <c r="M2976" s="1" t="b">
        <v>1</v>
      </c>
      <c r="N2976" s="2" t="s">
        <v>17</v>
      </c>
      <c r="O2976">
        <f t="shared" si="700"/>
        <v>7</v>
      </c>
      <c r="P2976">
        <f t="shared" si="701"/>
        <v>4</v>
      </c>
      <c r="Q2976">
        <f>IF(G2976="B",VLOOKUP(F2976,room_rates!$A$2:$G$8,3,FALSE),IF(G2976="P",VLOOKUP(F2976,room_rates!$A$2:$G$8,6,FALSE),IF(G2976="M",VLOOKUP(F2976,room_rates!$A$2:$G$8,7,FALSE),"")))</f>
        <v>150</v>
      </c>
      <c r="R2976">
        <f t="shared" si="702"/>
        <v>15</v>
      </c>
      <c r="S2976">
        <f>IF(J2976="Online Travel Agency",VLOOKUP(F2976,room_rates!$A$2:$G$8,3,FALSE)*15%,0)</f>
        <v>0</v>
      </c>
      <c r="T2976">
        <f t="shared" si="703"/>
        <v>1.5</v>
      </c>
      <c r="U2976">
        <f t="shared" si="704"/>
        <v>534</v>
      </c>
      <c r="V2976">
        <f t="shared" si="705"/>
        <v>4</v>
      </c>
    </row>
    <row r="2977" spans="1:22" ht="14.25" customHeight="1" x14ac:dyDescent="0.35">
      <c r="A2977" s="1">
        <v>1005753</v>
      </c>
      <c r="B2977" s="3">
        <v>45808</v>
      </c>
      <c r="C2977" s="3">
        <v>45833</v>
      </c>
      <c r="D2977" s="3">
        <v>45839</v>
      </c>
      <c r="E2977" s="1" t="s">
        <v>18</v>
      </c>
      <c r="F2977" s="1">
        <v>1</v>
      </c>
      <c r="G2977" s="1" t="s">
        <v>25</v>
      </c>
      <c r="H2977" s="1">
        <v>10</v>
      </c>
      <c r="I2977" s="1">
        <f t="shared" si="699"/>
        <v>0.1</v>
      </c>
      <c r="J2977" s="1" t="s">
        <v>15</v>
      </c>
      <c r="K2977" s="1">
        <v>2</v>
      </c>
      <c r="L2977" s="1" t="s">
        <v>19</v>
      </c>
      <c r="M2977" s="1" t="b">
        <v>1</v>
      </c>
      <c r="N2977" s="2" t="s">
        <v>17</v>
      </c>
      <c r="O2977">
        <f t="shared" si="700"/>
        <v>25</v>
      </c>
      <c r="P2977">
        <f t="shared" si="701"/>
        <v>6</v>
      </c>
      <c r="Q2977">
        <f>IF(G2977="B",VLOOKUP(F2977,room_rates!$A$2:$G$8,3,FALSE),IF(G2977="P",VLOOKUP(F2977,room_rates!$A$2:$G$8,6,FALSE),IF(G2977="M",VLOOKUP(F2977,room_rates!$A$2:$G$8,7,FALSE),"")))</f>
        <v>150</v>
      </c>
      <c r="R2977">
        <f t="shared" si="702"/>
        <v>15</v>
      </c>
      <c r="S2977">
        <f>IF(J2977="Online Travel Agency",VLOOKUP(F2977,room_rates!$A$2:$G$8,3,FALSE)*15%,0)</f>
        <v>0</v>
      </c>
      <c r="T2977">
        <f t="shared" si="703"/>
        <v>1.5</v>
      </c>
      <c r="U2977">
        <f t="shared" si="704"/>
        <v>1602</v>
      </c>
      <c r="V2977">
        <f t="shared" si="705"/>
        <v>12</v>
      </c>
    </row>
    <row r="2978" spans="1:22" ht="14.25" customHeight="1" x14ac:dyDescent="0.35">
      <c r="A2978" s="1">
        <v>1005861</v>
      </c>
      <c r="B2978" s="3">
        <v>45833</v>
      </c>
      <c r="C2978" s="3">
        <v>45833</v>
      </c>
      <c r="D2978" s="3">
        <v>45836</v>
      </c>
      <c r="E2978" s="1" t="s">
        <v>18</v>
      </c>
      <c r="F2978" s="1">
        <v>1</v>
      </c>
      <c r="G2978" s="1" t="s">
        <v>25</v>
      </c>
      <c r="H2978" s="1">
        <v>10</v>
      </c>
      <c r="I2978" s="1">
        <f t="shared" si="699"/>
        <v>0.1</v>
      </c>
      <c r="J2978" s="1" t="s">
        <v>20</v>
      </c>
      <c r="K2978" s="1">
        <v>1</v>
      </c>
      <c r="L2978" s="1" t="s">
        <v>16</v>
      </c>
      <c r="M2978" s="1" t="b">
        <v>1</v>
      </c>
      <c r="N2978" s="2" t="s">
        <v>17</v>
      </c>
      <c r="O2978">
        <f t="shared" si="700"/>
        <v>0</v>
      </c>
      <c r="P2978">
        <f t="shared" si="701"/>
        <v>3</v>
      </c>
      <c r="Q2978">
        <f>IF(G2978="B",VLOOKUP(F2978,room_rates!$A$2:$G$8,3,FALSE),IF(G2978="P",VLOOKUP(F2978,room_rates!$A$2:$G$8,6,FALSE),IF(G2978="M",VLOOKUP(F2978,room_rates!$A$2:$G$8,7,FALSE),"")))</f>
        <v>150</v>
      </c>
      <c r="R2978">
        <f t="shared" si="702"/>
        <v>15</v>
      </c>
      <c r="S2978">
        <f>IF(J2978="Online Travel Agency",VLOOKUP(F2978,room_rates!$A$2:$G$8,3,FALSE)*15%,0)</f>
        <v>0</v>
      </c>
      <c r="T2978">
        <f t="shared" si="703"/>
        <v>1.5</v>
      </c>
      <c r="U2978">
        <f t="shared" si="704"/>
        <v>400.5</v>
      </c>
      <c r="V2978">
        <f t="shared" si="705"/>
        <v>3</v>
      </c>
    </row>
    <row r="2979" spans="1:22" ht="14.25" customHeight="1" x14ac:dyDescent="0.35">
      <c r="A2979" s="1">
        <v>1006017</v>
      </c>
      <c r="B2979" s="3">
        <v>45833</v>
      </c>
      <c r="C2979" s="3">
        <v>45833</v>
      </c>
      <c r="D2979" s="3">
        <v>45835</v>
      </c>
      <c r="E2979" s="1" t="s">
        <v>18</v>
      </c>
      <c r="F2979" s="1">
        <v>1</v>
      </c>
      <c r="G2979" s="1" t="s">
        <v>25</v>
      </c>
      <c r="H2979" s="1">
        <v>10</v>
      </c>
      <c r="I2979" s="1">
        <f t="shared" si="699"/>
        <v>0.1</v>
      </c>
      <c r="J2979" s="1" t="s">
        <v>20</v>
      </c>
      <c r="K2979" s="1">
        <v>1</v>
      </c>
      <c r="L2979" s="1" t="s">
        <v>19</v>
      </c>
      <c r="M2979" s="1" t="b">
        <v>0</v>
      </c>
      <c r="N2979" s="2" t="s">
        <v>17</v>
      </c>
      <c r="O2979">
        <f t="shared" si="700"/>
        <v>0</v>
      </c>
      <c r="P2979">
        <f t="shared" si="701"/>
        <v>2</v>
      </c>
      <c r="Q2979">
        <f>IF(G2979="B",VLOOKUP(F2979,room_rates!$A$2:$G$8,3,FALSE),IF(G2979="P",VLOOKUP(F2979,room_rates!$A$2:$G$8,6,FALSE),IF(G2979="M",VLOOKUP(F2979,room_rates!$A$2:$G$8,7,FALSE),"")))</f>
        <v>150</v>
      </c>
      <c r="R2979">
        <f t="shared" si="702"/>
        <v>15</v>
      </c>
      <c r="S2979">
        <f>IF(J2979="Online Travel Agency",VLOOKUP(F2979,room_rates!$A$2:$G$8,3,FALSE)*15%,0)</f>
        <v>0</v>
      </c>
      <c r="T2979">
        <f t="shared" si="703"/>
        <v>0</v>
      </c>
      <c r="U2979">
        <f t="shared" si="704"/>
        <v>270</v>
      </c>
      <c r="V2979">
        <f t="shared" si="705"/>
        <v>2</v>
      </c>
    </row>
    <row r="2980" spans="1:22" ht="14.25" customHeight="1" x14ac:dyDescent="0.35">
      <c r="A2980" s="1">
        <v>1006045</v>
      </c>
      <c r="B2980" s="3">
        <v>45790</v>
      </c>
      <c r="C2980" s="3">
        <v>45833</v>
      </c>
      <c r="D2980" s="3">
        <v>45839</v>
      </c>
      <c r="E2980" s="1" t="s">
        <v>18</v>
      </c>
      <c r="F2980" s="1">
        <v>1</v>
      </c>
      <c r="G2980" s="1" t="s">
        <v>25</v>
      </c>
      <c r="H2980" s="1">
        <v>10</v>
      </c>
      <c r="I2980" s="1">
        <f t="shared" si="699"/>
        <v>0.1</v>
      </c>
      <c r="J2980" s="1" t="s">
        <v>15</v>
      </c>
      <c r="K2980" s="1">
        <v>1</v>
      </c>
      <c r="L2980" s="1" t="s">
        <v>16</v>
      </c>
      <c r="M2980" s="1" t="b">
        <v>0</v>
      </c>
      <c r="N2980" s="2" t="s">
        <v>17</v>
      </c>
      <c r="O2980">
        <f t="shared" si="700"/>
        <v>43</v>
      </c>
      <c r="P2980">
        <f t="shared" si="701"/>
        <v>6</v>
      </c>
      <c r="Q2980">
        <f>IF(G2980="B",VLOOKUP(F2980,room_rates!$A$2:$G$8,3,FALSE),IF(G2980="P",VLOOKUP(F2980,room_rates!$A$2:$G$8,6,FALSE),IF(G2980="M",VLOOKUP(F2980,room_rates!$A$2:$G$8,7,FALSE),"")))</f>
        <v>150</v>
      </c>
      <c r="R2980">
        <f t="shared" si="702"/>
        <v>15</v>
      </c>
      <c r="S2980">
        <f>IF(J2980="Online Travel Agency",VLOOKUP(F2980,room_rates!$A$2:$G$8,3,FALSE)*15%,0)</f>
        <v>0</v>
      </c>
      <c r="T2980">
        <f t="shared" si="703"/>
        <v>0</v>
      </c>
      <c r="U2980">
        <f t="shared" si="704"/>
        <v>810</v>
      </c>
      <c r="V2980">
        <f t="shared" si="705"/>
        <v>6</v>
      </c>
    </row>
    <row r="2981" spans="1:22" ht="14.25" customHeight="1" x14ac:dyDescent="0.35">
      <c r="A2981" s="1">
        <v>1006107</v>
      </c>
      <c r="B2981" s="3">
        <v>45809</v>
      </c>
      <c r="C2981" s="3">
        <v>45833</v>
      </c>
      <c r="D2981" s="3">
        <v>45837</v>
      </c>
      <c r="E2981" s="1" t="s">
        <v>21</v>
      </c>
      <c r="F2981" s="1">
        <v>5</v>
      </c>
      <c r="G2981" s="1" t="s">
        <v>25</v>
      </c>
      <c r="H2981" s="1">
        <v>0</v>
      </c>
      <c r="I2981" s="1">
        <f t="shared" si="699"/>
        <v>0</v>
      </c>
      <c r="J2981" s="1" t="s">
        <v>15</v>
      </c>
      <c r="K2981" s="1">
        <v>3</v>
      </c>
      <c r="L2981" s="1" t="s">
        <v>16</v>
      </c>
      <c r="M2981" s="1" t="b">
        <v>0</v>
      </c>
      <c r="N2981" s="2" t="s">
        <v>17</v>
      </c>
      <c r="O2981">
        <f t="shared" si="700"/>
        <v>24</v>
      </c>
      <c r="P2981">
        <f t="shared" si="701"/>
        <v>4</v>
      </c>
      <c r="Q2981">
        <f>IF(G2981="B",VLOOKUP(F2981,room_rates!$A$2:$G$8,3,FALSE),IF(G2981="P",VLOOKUP(F2981,room_rates!$A$2:$G$8,6,FALSE),IF(G2981="M",VLOOKUP(F2981,room_rates!$A$2:$G$8,7,FALSE),"")))</f>
        <v>300</v>
      </c>
      <c r="R2981">
        <f t="shared" si="702"/>
        <v>0</v>
      </c>
      <c r="S2981">
        <f>IF(J2981="Online Travel Agency",VLOOKUP(F2981,room_rates!$A$2:$G$8,3,FALSE)*15%,0)</f>
        <v>0</v>
      </c>
      <c r="T2981">
        <f t="shared" si="703"/>
        <v>0</v>
      </c>
      <c r="U2981">
        <f t="shared" si="704"/>
        <v>3600</v>
      </c>
      <c r="V2981">
        <f t="shared" si="705"/>
        <v>12</v>
      </c>
    </row>
    <row r="2982" spans="1:22" ht="14.25" customHeight="1" x14ac:dyDescent="0.35">
      <c r="A2982" s="1">
        <v>1006116</v>
      </c>
      <c r="B2982" s="3">
        <v>45833</v>
      </c>
      <c r="C2982" s="3">
        <v>45833</v>
      </c>
      <c r="D2982" s="3">
        <v>45839</v>
      </c>
      <c r="E2982" s="1" t="s">
        <v>18</v>
      </c>
      <c r="F2982" s="1">
        <v>1</v>
      </c>
      <c r="G2982" s="1" t="s">
        <v>25</v>
      </c>
      <c r="H2982" s="1">
        <v>10</v>
      </c>
      <c r="I2982" s="1">
        <f t="shared" si="699"/>
        <v>0.1</v>
      </c>
      <c r="J2982" s="1" t="s">
        <v>20</v>
      </c>
      <c r="K2982" s="1">
        <v>1</v>
      </c>
      <c r="L2982" s="1" t="s">
        <v>19</v>
      </c>
      <c r="M2982" s="1" t="b">
        <v>0</v>
      </c>
      <c r="N2982" s="2" t="s">
        <v>17</v>
      </c>
      <c r="O2982">
        <f t="shared" si="700"/>
        <v>0</v>
      </c>
      <c r="P2982">
        <f t="shared" si="701"/>
        <v>6</v>
      </c>
      <c r="Q2982">
        <f>IF(G2982="B",VLOOKUP(F2982,room_rates!$A$2:$G$8,3,FALSE),IF(G2982="P",VLOOKUP(F2982,room_rates!$A$2:$G$8,6,FALSE),IF(G2982="M",VLOOKUP(F2982,room_rates!$A$2:$G$8,7,FALSE),"")))</f>
        <v>150</v>
      </c>
      <c r="R2982">
        <f t="shared" si="702"/>
        <v>15</v>
      </c>
      <c r="S2982">
        <f>IF(J2982="Online Travel Agency",VLOOKUP(F2982,room_rates!$A$2:$G$8,3,FALSE)*15%,0)</f>
        <v>0</v>
      </c>
      <c r="T2982">
        <f t="shared" si="703"/>
        <v>0</v>
      </c>
      <c r="U2982">
        <f t="shared" si="704"/>
        <v>810</v>
      </c>
      <c r="V2982">
        <f t="shared" si="705"/>
        <v>6</v>
      </c>
    </row>
    <row r="2983" spans="1:22" ht="14.25" customHeight="1" x14ac:dyDescent="0.35">
      <c r="A2983" s="1">
        <v>1006491</v>
      </c>
      <c r="B2983" s="3">
        <v>45833</v>
      </c>
      <c r="C2983" s="3">
        <v>45833</v>
      </c>
      <c r="D2983" s="3">
        <v>45840</v>
      </c>
      <c r="E2983" s="1" t="s">
        <v>21</v>
      </c>
      <c r="F2983" s="1">
        <v>3</v>
      </c>
      <c r="G2983" s="1" t="s">
        <v>25</v>
      </c>
      <c r="H2983" s="1">
        <v>0</v>
      </c>
      <c r="I2983" s="1">
        <f t="shared" si="699"/>
        <v>0</v>
      </c>
      <c r="J2983" s="1" t="s">
        <v>20</v>
      </c>
      <c r="K2983" s="1">
        <v>1</v>
      </c>
      <c r="L2983" s="1" t="s">
        <v>16</v>
      </c>
      <c r="M2983" s="1" t="b">
        <v>0</v>
      </c>
      <c r="N2983" s="2" t="s">
        <v>17</v>
      </c>
      <c r="O2983">
        <f t="shared" si="700"/>
        <v>0</v>
      </c>
      <c r="P2983">
        <f t="shared" si="701"/>
        <v>7</v>
      </c>
      <c r="Q2983">
        <f>IF(G2983="B",VLOOKUP(F2983,room_rates!$A$2:$G$8,3,FALSE),IF(G2983="P",VLOOKUP(F2983,room_rates!$A$2:$G$8,6,FALSE),IF(G2983="M",VLOOKUP(F2983,room_rates!$A$2:$G$8,7,FALSE),"")))</f>
        <v>275</v>
      </c>
      <c r="R2983">
        <f t="shared" si="702"/>
        <v>0</v>
      </c>
      <c r="S2983">
        <f>IF(J2983="Online Travel Agency",VLOOKUP(F2983,room_rates!$A$2:$G$8,3,FALSE)*15%,0)</f>
        <v>0</v>
      </c>
      <c r="T2983">
        <f t="shared" si="703"/>
        <v>0</v>
      </c>
      <c r="U2983">
        <f t="shared" si="704"/>
        <v>1925</v>
      </c>
      <c r="V2983">
        <f t="shared" si="705"/>
        <v>7</v>
      </c>
    </row>
    <row r="2984" spans="1:22" ht="14.25" customHeight="1" x14ac:dyDescent="0.35">
      <c r="A2984" s="1">
        <v>1006503</v>
      </c>
      <c r="B2984" s="3">
        <v>45833</v>
      </c>
      <c r="C2984" s="3">
        <v>45833</v>
      </c>
      <c r="D2984" s="3">
        <v>45835</v>
      </c>
      <c r="E2984" s="1" t="s">
        <v>18</v>
      </c>
      <c r="F2984" s="1">
        <v>1</v>
      </c>
      <c r="G2984" s="1" t="s">
        <v>25</v>
      </c>
      <c r="H2984" s="1">
        <v>10</v>
      </c>
      <c r="I2984" s="1">
        <f t="shared" si="699"/>
        <v>0.1</v>
      </c>
      <c r="J2984" s="1" t="s">
        <v>20</v>
      </c>
      <c r="K2984" s="1">
        <v>1</v>
      </c>
      <c r="L2984" s="1" t="s">
        <v>19</v>
      </c>
      <c r="M2984" s="1" t="b">
        <v>0</v>
      </c>
      <c r="N2984" s="2" t="s">
        <v>17</v>
      </c>
      <c r="O2984">
        <f t="shared" si="700"/>
        <v>0</v>
      </c>
      <c r="P2984">
        <f t="shared" si="701"/>
        <v>2</v>
      </c>
      <c r="Q2984">
        <f>IF(G2984="B",VLOOKUP(F2984,room_rates!$A$2:$G$8,3,FALSE),IF(G2984="P",VLOOKUP(F2984,room_rates!$A$2:$G$8,6,FALSE),IF(G2984="M",VLOOKUP(F2984,room_rates!$A$2:$G$8,7,FALSE),"")))</f>
        <v>150</v>
      </c>
      <c r="R2984">
        <f t="shared" si="702"/>
        <v>15</v>
      </c>
      <c r="S2984">
        <f>IF(J2984="Online Travel Agency",VLOOKUP(F2984,room_rates!$A$2:$G$8,3,FALSE)*15%,0)</f>
        <v>0</v>
      </c>
      <c r="T2984">
        <f t="shared" si="703"/>
        <v>0</v>
      </c>
      <c r="U2984">
        <f t="shared" si="704"/>
        <v>270</v>
      </c>
      <c r="V2984">
        <f t="shared" si="705"/>
        <v>2</v>
      </c>
    </row>
    <row r="2985" spans="1:22" ht="14.25" customHeight="1" x14ac:dyDescent="0.35">
      <c r="A2985" s="1">
        <v>1006559</v>
      </c>
      <c r="B2985" s="3">
        <v>45805</v>
      </c>
      <c r="C2985" s="3">
        <v>45833</v>
      </c>
      <c r="D2985" s="3">
        <v>45834</v>
      </c>
      <c r="E2985" s="1" t="s">
        <v>18</v>
      </c>
      <c r="F2985" s="1">
        <v>1</v>
      </c>
      <c r="G2985" s="1" t="s">
        <v>25</v>
      </c>
      <c r="H2985" s="1">
        <v>10</v>
      </c>
      <c r="I2985" s="1">
        <f t="shared" si="699"/>
        <v>0.1</v>
      </c>
      <c r="J2985" s="1" t="s">
        <v>15</v>
      </c>
      <c r="K2985" s="1">
        <v>2</v>
      </c>
      <c r="L2985" s="1" t="s">
        <v>16</v>
      </c>
      <c r="M2985" s="1" t="b">
        <v>0</v>
      </c>
      <c r="N2985" s="2" t="s">
        <v>17</v>
      </c>
      <c r="O2985">
        <f t="shared" si="700"/>
        <v>28</v>
      </c>
      <c r="P2985">
        <f t="shared" si="701"/>
        <v>1</v>
      </c>
      <c r="Q2985">
        <f>IF(G2985="B",VLOOKUP(F2985,room_rates!$A$2:$G$8,3,FALSE),IF(G2985="P",VLOOKUP(F2985,room_rates!$A$2:$G$8,6,FALSE),IF(G2985="M",VLOOKUP(F2985,room_rates!$A$2:$G$8,7,FALSE),"")))</f>
        <v>150</v>
      </c>
      <c r="R2985">
        <f t="shared" si="702"/>
        <v>15</v>
      </c>
      <c r="S2985">
        <f>IF(J2985="Online Travel Agency",VLOOKUP(F2985,room_rates!$A$2:$G$8,3,FALSE)*15%,0)</f>
        <v>0</v>
      </c>
      <c r="T2985">
        <f t="shared" si="703"/>
        <v>0</v>
      </c>
      <c r="U2985">
        <f t="shared" si="704"/>
        <v>270</v>
      </c>
      <c r="V2985">
        <f t="shared" si="705"/>
        <v>2</v>
      </c>
    </row>
    <row r="2986" spans="1:22" ht="14.25" customHeight="1" x14ac:dyDescent="0.35">
      <c r="A2986" s="1">
        <v>1006570</v>
      </c>
      <c r="B2986" s="3">
        <v>45818</v>
      </c>
      <c r="C2986" s="3">
        <v>45833</v>
      </c>
      <c r="D2986" s="3">
        <v>45840</v>
      </c>
      <c r="E2986" s="1" t="s">
        <v>18</v>
      </c>
      <c r="F2986" s="1">
        <v>1</v>
      </c>
      <c r="G2986" s="1" t="s">
        <v>25</v>
      </c>
      <c r="H2986" s="1">
        <v>10</v>
      </c>
      <c r="I2986" s="1">
        <f t="shared" si="699"/>
        <v>0.1</v>
      </c>
      <c r="J2986" s="1" t="s">
        <v>24</v>
      </c>
      <c r="K2986" s="1">
        <v>1</v>
      </c>
      <c r="L2986" s="1" t="s">
        <v>16</v>
      </c>
      <c r="M2986" s="1" t="b">
        <v>0</v>
      </c>
      <c r="N2986" s="2" t="s">
        <v>17</v>
      </c>
      <c r="O2986">
        <f t="shared" si="700"/>
        <v>15</v>
      </c>
      <c r="P2986">
        <f t="shared" si="701"/>
        <v>7</v>
      </c>
      <c r="Q2986">
        <f>IF(G2986="B",VLOOKUP(F2986,room_rates!$A$2:$G$8,3,FALSE),IF(G2986="P",VLOOKUP(F2986,room_rates!$A$2:$G$8,6,FALSE),IF(G2986="M",VLOOKUP(F2986,room_rates!$A$2:$G$8,7,FALSE),"")))</f>
        <v>150</v>
      </c>
      <c r="R2986">
        <f t="shared" si="702"/>
        <v>15</v>
      </c>
      <c r="S2986">
        <f>IF(J2986="Online Travel Agency",VLOOKUP(F2986,room_rates!$A$2:$G$8,3,FALSE)*15%,0)</f>
        <v>18</v>
      </c>
      <c r="T2986">
        <f t="shared" si="703"/>
        <v>0</v>
      </c>
      <c r="U2986">
        <f t="shared" si="704"/>
        <v>819</v>
      </c>
      <c r="V2986">
        <f t="shared" si="705"/>
        <v>7</v>
      </c>
    </row>
    <row r="2987" spans="1:22" ht="14.25" customHeight="1" x14ac:dyDescent="0.35">
      <c r="A2987" s="1">
        <v>1006785</v>
      </c>
      <c r="B2987" s="3">
        <v>45833</v>
      </c>
      <c r="C2987" s="3">
        <v>45833</v>
      </c>
      <c r="D2987" s="3">
        <v>45839</v>
      </c>
      <c r="E2987" s="1" t="s">
        <v>21</v>
      </c>
      <c r="F2987" s="1">
        <v>3</v>
      </c>
      <c r="G2987" s="1" t="s">
        <v>25</v>
      </c>
      <c r="H2987" s="1">
        <v>0</v>
      </c>
      <c r="I2987" s="1">
        <f t="shared" si="699"/>
        <v>0</v>
      </c>
      <c r="J2987" s="1" t="s">
        <v>20</v>
      </c>
      <c r="K2987" s="1">
        <v>1</v>
      </c>
      <c r="L2987" s="1" t="s">
        <v>16</v>
      </c>
      <c r="M2987" s="1" t="b">
        <v>1</v>
      </c>
      <c r="N2987" s="2" t="s">
        <v>17</v>
      </c>
      <c r="O2987">
        <f t="shared" si="700"/>
        <v>0</v>
      </c>
      <c r="P2987">
        <f t="shared" si="701"/>
        <v>6</v>
      </c>
      <c r="Q2987">
        <f>IF(G2987="B",VLOOKUP(F2987,room_rates!$A$2:$G$8,3,FALSE),IF(G2987="P",VLOOKUP(F2987,room_rates!$A$2:$G$8,6,FALSE),IF(G2987="M",VLOOKUP(F2987,room_rates!$A$2:$G$8,7,FALSE),"")))</f>
        <v>275</v>
      </c>
      <c r="R2987">
        <f t="shared" si="702"/>
        <v>0</v>
      </c>
      <c r="S2987">
        <f>IF(J2987="Online Travel Agency",VLOOKUP(F2987,room_rates!$A$2:$G$8,3,FALSE)*15%,0)</f>
        <v>0</v>
      </c>
      <c r="T2987">
        <f t="shared" si="703"/>
        <v>2.75</v>
      </c>
      <c r="U2987">
        <f t="shared" si="704"/>
        <v>1633.5</v>
      </c>
      <c r="V2987">
        <f t="shared" si="705"/>
        <v>6</v>
      </c>
    </row>
    <row r="2988" spans="1:22" ht="14.25" customHeight="1" x14ac:dyDescent="0.35">
      <c r="A2988" s="1">
        <v>1006834</v>
      </c>
      <c r="B2988" s="3">
        <v>45833</v>
      </c>
      <c r="C2988" s="3">
        <v>45833</v>
      </c>
      <c r="D2988" s="3">
        <v>45835</v>
      </c>
      <c r="E2988" s="1" t="s">
        <v>21</v>
      </c>
      <c r="F2988" s="1">
        <v>3</v>
      </c>
      <c r="G2988" s="1" t="s">
        <v>25</v>
      </c>
      <c r="H2988" s="1">
        <v>0</v>
      </c>
      <c r="I2988" s="1">
        <f t="shared" si="699"/>
        <v>0</v>
      </c>
      <c r="J2988" s="1" t="s">
        <v>20</v>
      </c>
      <c r="K2988" s="1">
        <v>3</v>
      </c>
      <c r="L2988" s="1" t="s">
        <v>16</v>
      </c>
      <c r="M2988" s="1" t="b">
        <v>1</v>
      </c>
      <c r="N2988" s="2" t="s">
        <v>17</v>
      </c>
      <c r="O2988">
        <f t="shared" si="700"/>
        <v>0</v>
      </c>
      <c r="P2988">
        <f t="shared" si="701"/>
        <v>2</v>
      </c>
      <c r="Q2988">
        <f>IF(G2988="B",VLOOKUP(F2988,room_rates!$A$2:$G$8,3,FALSE),IF(G2988="P",VLOOKUP(F2988,room_rates!$A$2:$G$8,6,FALSE),IF(G2988="M",VLOOKUP(F2988,room_rates!$A$2:$G$8,7,FALSE),"")))</f>
        <v>275</v>
      </c>
      <c r="R2988">
        <f t="shared" si="702"/>
        <v>0</v>
      </c>
      <c r="S2988">
        <f>IF(J2988="Online Travel Agency",VLOOKUP(F2988,room_rates!$A$2:$G$8,3,FALSE)*15%,0)</f>
        <v>0</v>
      </c>
      <c r="T2988">
        <f t="shared" si="703"/>
        <v>2.75</v>
      </c>
      <c r="U2988">
        <f t="shared" si="704"/>
        <v>1633.5</v>
      </c>
      <c r="V2988">
        <f t="shared" si="705"/>
        <v>6</v>
      </c>
    </row>
    <row r="2989" spans="1:22" ht="14.25" customHeight="1" x14ac:dyDescent="0.35">
      <c r="A2989" s="1">
        <v>1006835</v>
      </c>
      <c r="B2989" s="3">
        <v>45812</v>
      </c>
      <c r="C2989" s="3">
        <v>45833</v>
      </c>
      <c r="D2989" s="3">
        <v>45838</v>
      </c>
      <c r="E2989" s="1" t="s">
        <v>21</v>
      </c>
      <c r="F2989" s="1">
        <v>3</v>
      </c>
      <c r="G2989" s="1" t="s">
        <v>25</v>
      </c>
      <c r="H2989" s="1">
        <v>0</v>
      </c>
      <c r="I2989" s="1">
        <f t="shared" si="699"/>
        <v>0</v>
      </c>
      <c r="J2989" s="1" t="s">
        <v>15</v>
      </c>
      <c r="K2989" s="1">
        <v>1</v>
      </c>
      <c r="L2989" s="1" t="s">
        <v>19</v>
      </c>
      <c r="M2989" s="1" t="b">
        <v>0</v>
      </c>
      <c r="N2989" s="2" t="s">
        <v>17</v>
      </c>
      <c r="O2989">
        <f t="shared" si="700"/>
        <v>21</v>
      </c>
      <c r="P2989">
        <f t="shared" si="701"/>
        <v>5</v>
      </c>
      <c r="Q2989">
        <f>IF(G2989="B",VLOOKUP(F2989,room_rates!$A$2:$G$8,3,FALSE),IF(G2989="P",VLOOKUP(F2989,room_rates!$A$2:$G$8,6,FALSE),IF(G2989="M",VLOOKUP(F2989,room_rates!$A$2:$G$8,7,FALSE),"")))</f>
        <v>275</v>
      </c>
      <c r="R2989">
        <f t="shared" si="702"/>
        <v>0</v>
      </c>
      <c r="S2989">
        <f>IF(J2989="Online Travel Agency",VLOOKUP(F2989,room_rates!$A$2:$G$8,3,FALSE)*15%,0)</f>
        <v>0</v>
      </c>
      <c r="T2989">
        <f t="shared" si="703"/>
        <v>0</v>
      </c>
      <c r="U2989">
        <f t="shared" si="704"/>
        <v>1375</v>
      </c>
      <c r="V2989">
        <f t="shared" si="705"/>
        <v>5</v>
      </c>
    </row>
    <row r="2990" spans="1:22" ht="14.25" hidden="1" customHeight="1" x14ac:dyDescent="0.35">
      <c r="A2990" s="1">
        <v>1007056</v>
      </c>
      <c r="B2990" s="3">
        <v>45833</v>
      </c>
      <c r="C2990" s="3">
        <v>45833</v>
      </c>
      <c r="E2990" s="1" t="s">
        <v>21</v>
      </c>
      <c r="F2990" s="1">
        <v>4</v>
      </c>
      <c r="H2990" s="1">
        <v>0</v>
      </c>
      <c r="I2990" s="1"/>
      <c r="J2990" s="2" t="s">
        <v>15</v>
      </c>
      <c r="K2990" s="1">
        <v>3</v>
      </c>
      <c r="L2990" s="1" t="s">
        <v>19</v>
      </c>
      <c r="N2990" s="2" t="s">
        <v>22</v>
      </c>
    </row>
    <row r="2991" spans="1:22" ht="14.25" hidden="1" customHeight="1" x14ac:dyDescent="0.35">
      <c r="A2991" s="1">
        <v>1007104</v>
      </c>
      <c r="B2991" s="3">
        <v>45833</v>
      </c>
      <c r="C2991" s="3">
        <v>45833</v>
      </c>
      <c r="E2991" s="1" t="s">
        <v>18</v>
      </c>
      <c r="F2991" s="1">
        <v>1</v>
      </c>
      <c r="H2991" s="1">
        <v>0</v>
      </c>
      <c r="I2991" s="1"/>
      <c r="J2991" s="2" t="s">
        <v>15</v>
      </c>
      <c r="K2991" s="1">
        <v>2</v>
      </c>
      <c r="L2991" s="1" t="s">
        <v>16</v>
      </c>
      <c r="N2991" s="2" t="s">
        <v>22</v>
      </c>
    </row>
    <row r="2992" spans="1:22" ht="14.25" hidden="1" customHeight="1" x14ac:dyDescent="0.35">
      <c r="A2992" s="1">
        <v>1007105</v>
      </c>
      <c r="B2992" s="3">
        <v>45812</v>
      </c>
      <c r="C2992" s="3">
        <v>45833</v>
      </c>
      <c r="E2992" s="1" t="s">
        <v>21</v>
      </c>
      <c r="F2992" s="1">
        <v>3</v>
      </c>
      <c r="H2992" s="1">
        <v>0</v>
      </c>
      <c r="I2992" s="1"/>
      <c r="J2992" s="2" t="s">
        <v>15</v>
      </c>
      <c r="K2992" s="1">
        <v>2</v>
      </c>
      <c r="L2992" s="1" t="s">
        <v>16</v>
      </c>
      <c r="N2992" s="2" t="s">
        <v>22</v>
      </c>
    </row>
    <row r="2993" spans="1:22" ht="14.25" customHeight="1" x14ac:dyDescent="0.35">
      <c r="A2993" s="1">
        <v>1002264</v>
      </c>
      <c r="B2993" s="3">
        <v>45834</v>
      </c>
      <c r="C2993" s="3">
        <v>45834</v>
      </c>
      <c r="D2993" s="3">
        <v>45836</v>
      </c>
      <c r="E2993" s="1" t="s">
        <v>21</v>
      </c>
      <c r="F2993" s="1">
        <v>5</v>
      </c>
      <c r="G2993" s="1" t="s">
        <v>25</v>
      </c>
      <c r="H2993" s="1">
        <v>0</v>
      </c>
      <c r="I2993" s="1">
        <f t="shared" ref="I2993:I3022" si="706">H2993/100</f>
        <v>0</v>
      </c>
      <c r="J2993" s="1" t="s">
        <v>20</v>
      </c>
      <c r="K2993" s="1">
        <v>1</v>
      </c>
      <c r="L2993" s="1" t="s">
        <v>16</v>
      </c>
      <c r="M2993" s="1" t="b">
        <v>0</v>
      </c>
      <c r="N2993" s="2" t="s">
        <v>17</v>
      </c>
      <c r="O2993">
        <f t="shared" ref="O2993:O3022" si="707">C2993-B2993</f>
        <v>0</v>
      </c>
      <c r="P2993">
        <f t="shared" ref="P2993:P3022" si="708">D2993-C2993</f>
        <v>2</v>
      </c>
      <c r="Q2993">
        <f>IF(G2993="B",VLOOKUP(F2993,room_rates!$A$2:$G$8,3,FALSE),IF(G2993="P",VLOOKUP(F2993,room_rates!$A$2:$G$8,6,FALSE),IF(G2993="M",VLOOKUP(F2993,room_rates!$A$2:$G$8,7,FALSE),"")))</f>
        <v>300</v>
      </c>
      <c r="R2993">
        <f t="shared" ref="R2993:R3022" si="709">Q2993*(H2993/100)</f>
        <v>0</v>
      </c>
      <c r="S2993">
        <f>IF(J2993="Online Travel Agency",VLOOKUP(F2993,room_rates!$A$2:$G$8,3,FALSE)*15%,0)</f>
        <v>0</v>
      </c>
      <c r="T2993">
        <f t="shared" ref="T2993:T3022" si="710">IF(M2993=TRUE, Q2993*1%,0)</f>
        <v>0</v>
      </c>
      <c r="U2993">
        <f t="shared" ref="U2993:U3022" si="711">(Q2993-R2993-S2993-T2993)*V2993</f>
        <v>600</v>
      </c>
      <c r="V2993">
        <f t="shared" ref="V2993:V3022" si="712">K2993*P2993</f>
        <v>2</v>
      </c>
    </row>
    <row r="2994" spans="1:22" ht="14.25" customHeight="1" x14ac:dyDescent="0.35">
      <c r="A2994" s="1">
        <v>1002315</v>
      </c>
      <c r="B2994" s="3">
        <v>45829</v>
      </c>
      <c r="C2994" s="3">
        <v>45834</v>
      </c>
      <c r="D2994" s="3">
        <v>45835</v>
      </c>
      <c r="E2994" s="1" t="s">
        <v>18</v>
      </c>
      <c r="F2994" s="1">
        <v>1</v>
      </c>
      <c r="G2994" s="1" t="s">
        <v>25</v>
      </c>
      <c r="H2994" s="1">
        <v>10</v>
      </c>
      <c r="I2994" s="1">
        <f t="shared" si="706"/>
        <v>0.1</v>
      </c>
      <c r="J2994" s="1" t="s">
        <v>24</v>
      </c>
      <c r="K2994" s="1">
        <v>3</v>
      </c>
      <c r="L2994" s="1" t="s">
        <v>16</v>
      </c>
      <c r="M2994" s="1" t="b">
        <v>0</v>
      </c>
      <c r="N2994" s="2" t="s">
        <v>17</v>
      </c>
      <c r="O2994">
        <f t="shared" si="707"/>
        <v>5</v>
      </c>
      <c r="P2994">
        <f t="shared" si="708"/>
        <v>1</v>
      </c>
      <c r="Q2994">
        <f>IF(G2994="B",VLOOKUP(F2994,room_rates!$A$2:$G$8,3,FALSE),IF(G2994="P",VLOOKUP(F2994,room_rates!$A$2:$G$8,6,FALSE),IF(G2994="M",VLOOKUP(F2994,room_rates!$A$2:$G$8,7,FALSE),"")))</f>
        <v>150</v>
      </c>
      <c r="R2994">
        <f t="shared" si="709"/>
        <v>15</v>
      </c>
      <c r="S2994">
        <f>IF(J2994="Online Travel Agency",VLOOKUP(F2994,room_rates!$A$2:$G$8,3,FALSE)*15%,0)</f>
        <v>18</v>
      </c>
      <c r="T2994">
        <f t="shared" si="710"/>
        <v>0</v>
      </c>
      <c r="U2994">
        <f t="shared" si="711"/>
        <v>351</v>
      </c>
      <c r="V2994">
        <f t="shared" si="712"/>
        <v>3</v>
      </c>
    </row>
    <row r="2995" spans="1:22" ht="14.25" customHeight="1" x14ac:dyDescent="0.35">
      <c r="A2995" s="1">
        <v>1002415</v>
      </c>
      <c r="B2995" s="3">
        <v>45803</v>
      </c>
      <c r="C2995" s="3">
        <v>45834</v>
      </c>
      <c r="D2995" s="3">
        <v>45839</v>
      </c>
      <c r="E2995" s="1" t="s">
        <v>18</v>
      </c>
      <c r="F2995" s="1">
        <v>1</v>
      </c>
      <c r="G2995" s="1" t="s">
        <v>25</v>
      </c>
      <c r="H2995" s="1">
        <v>10</v>
      </c>
      <c r="I2995" s="1">
        <f t="shared" si="706"/>
        <v>0.1</v>
      </c>
      <c r="J2995" s="1" t="s">
        <v>15</v>
      </c>
      <c r="K2995" s="1">
        <v>1</v>
      </c>
      <c r="L2995" s="1" t="s">
        <v>19</v>
      </c>
      <c r="M2995" s="1" t="b">
        <v>1</v>
      </c>
      <c r="N2995" s="2" t="s">
        <v>17</v>
      </c>
      <c r="O2995">
        <f t="shared" si="707"/>
        <v>31</v>
      </c>
      <c r="P2995">
        <f t="shared" si="708"/>
        <v>5</v>
      </c>
      <c r="Q2995">
        <f>IF(G2995="B",VLOOKUP(F2995,room_rates!$A$2:$G$8,3,FALSE),IF(G2995="P",VLOOKUP(F2995,room_rates!$A$2:$G$8,6,FALSE),IF(G2995="M",VLOOKUP(F2995,room_rates!$A$2:$G$8,7,FALSE),"")))</f>
        <v>150</v>
      </c>
      <c r="R2995">
        <f t="shared" si="709"/>
        <v>15</v>
      </c>
      <c r="S2995">
        <f>IF(J2995="Online Travel Agency",VLOOKUP(F2995,room_rates!$A$2:$G$8,3,FALSE)*15%,0)</f>
        <v>0</v>
      </c>
      <c r="T2995">
        <f t="shared" si="710"/>
        <v>1.5</v>
      </c>
      <c r="U2995">
        <f t="shared" si="711"/>
        <v>667.5</v>
      </c>
      <c r="V2995">
        <f t="shared" si="712"/>
        <v>5</v>
      </c>
    </row>
    <row r="2996" spans="1:22" ht="14.25" customHeight="1" x14ac:dyDescent="0.35">
      <c r="A2996" s="1">
        <v>1002431</v>
      </c>
      <c r="B2996" s="3">
        <v>45794</v>
      </c>
      <c r="C2996" s="3">
        <v>45834</v>
      </c>
      <c r="D2996" s="3">
        <v>45836</v>
      </c>
      <c r="E2996" s="1" t="s">
        <v>13</v>
      </c>
      <c r="F2996" s="1">
        <v>7</v>
      </c>
      <c r="G2996" s="1" t="s">
        <v>25</v>
      </c>
      <c r="H2996" s="1">
        <v>0</v>
      </c>
      <c r="I2996" s="1">
        <f t="shared" si="706"/>
        <v>0</v>
      </c>
      <c r="J2996" s="1" t="s">
        <v>15</v>
      </c>
      <c r="K2996" s="1">
        <v>1</v>
      </c>
      <c r="L2996" s="1" t="s">
        <v>19</v>
      </c>
      <c r="M2996" s="1" t="b">
        <v>1</v>
      </c>
      <c r="N2996" s="2" t="s">
        <v>17</v>
      </c>
      <c r="O2996">
        <f t="shared" si="707"/>
        <v>40</v>
      </c>
      <c r="P2996">
        <f t="shared" si="708"/>
        <v>2</v>
      </c>
      <c r="Q2996">
        <f>IF(G2996="B",VLOOKUP(F2996,room_rates!$A$2:$G$8,3,FALSE),IF(G2996="P",VLOOKUP(F2996,room_rates!$A$2:$G$8,6,FALSE),IF(G2996="M",VLOOKUP(F2996,room_rates!$A$2:$G$8,7,FALSE),"")))</f>
        <v>562.5</v>
      </c>
      <c r="R2996">
        <f t="shared" si="709"/>
        <v>0</v>
      </c>
      <c r="S2996">
        <f>IF(J2996="Online Travel Agency",VLOOKUP(F2996,room_rates!$A$2:$G$8,3,FALSE)*15%,0)</f>
        <v>0</v>
      </c>
      <c r="T2996">
        <f t="shared" si="710"/>
        <v>5.625</v>
      </c>
      <c r="U2996">
        <f t="shared" si="711"/>
        <v>1113.75</v>
      </c>
      <c r="V2996">
        <f t="shared" si="712"/>
        <v>2</v>
      </c>
    </row>
    <row r="2997" spans="1:22" ht="14.25" customHeight="1" x14ac:dyDescent="0.35">
      <c r="A2997" s="1">
        <v>1002476</v>
      </c>
      <c r="B2997" s="3">
        <v>45798</v>
      </c>
      <c r="C2997" s="3">
        <v>45834</v>
      </c>
      <c r="D2997" s="3">
        <v>45839</v>
      </c>
      <c r="E2997" s="1" t="s">
        <v>18</v>
      </c>
      <c r="F2997" s="1">
        <v>1</v>
      </c>
      <c r="G2997" s="1" t="s">
        <v>25</v>
      </c>
      <c r="H2997" s="1">
        <v>10</v>
      </c>
      <c r="I2997" s="1">
        <f t="shared" si="706"/>
        <v>0.1</v>
      </c>
      <c r="J2997" s="1" t="s">
        <v>15</v>
      </c>
      <c r="K2997" s="1">
        <v>1</v>
      </c>
      <c r="L2997" s="1" t="s">
        <v>19</v>
      </c>
      <c r="M2997" s="1" t="b">
        <v>0</v>
      </c>
      <c r="N2997" s="2" t="s">
        <v>17</v>
      </c>
      <c r="O2997">
        <f t="shared" si="707"/>
        <v>36</v>
      </c>
      <c r="P2997">
        <f t="shared" si="708"/>
        <v>5</v>
      </c>
      <c r="Q2997">
        <f>IF(G2997="B",VLOOKUP(F2997,room_rates!$A$2:$G$8,3,FALSE),IF(G2997="P",VLOOKUP(F2997,room_rates!$A$2:$G$8,6,FALSE),IF(G2997="M",VLOOKUP(F2997,room_rates!$A$2:$G$8,7,FALSE),"")))</f>
        <v>150</v>
      </c>
      <c r="R2997">
        <f t="shared" si="709"/>
        <v>15</v>
      </c>
      <c r="S2997">
        <f>IF(J2997="Online Travel Agency",VLOOKUP(F2997,room_rates!$A$2:$G$8,3,FALSE)*15%,0)</f>
        <v>0</v>
      </c>
      <c r="T2997">
        <f t="shared" si="710"/>
        <v>0</v>
      </c>
      <c r="U2997">
        <f t="shared" si="711"/>
        <v>675</v>
      </c>
      <c r="V2997">
        <f t="shared" si="712"/>
        <v>5</v>
      </c>
    </row>
    <row r="2998" spans="1:22" ht="14.25" customHeight="1" x14ac:dyDescent="0.35">
      <c r="A2998" s="1">
        <v>1002513</v>
      </c>
      <c r="B2998" s="3">
        <v>45814</v>
      </c>
      <c r="C2998" s="3">
        <v>45834</v>
      </c>
      <c r="D2998" s="3">
        <v>45835</v>
      </c>
      <c r="E2998" s="1" t="s">
        <v>21</v>
      </c>
      <c r="F2998" s="1">
        <v>4</v>
      </c>
      <c r="G2998" s="1" t="s">
        <v>25</v>
      </c>
      <c r="H2998" s="1">
        <v>0</v>
      </c>
      <c r="I2998" s="1">
        <f t="shared" si="706"/>
        <v>0</v>
      </c>
      <c r="J2998" s="1" t="s">
        <v>24</v>
      </c>
      <c r="K2998" s="1">
        <v>1</v>
      </c>
      <c r="L2998" s="1" t="s">
        <v>19</v>
      </c>
      <c r="M2998" s="1" t="b">
        <v>0</v>
      </c>
      <c r="N2998" s="2" t="s">
        <v>17</v>
      </c>
      <c r="O2998">
        <f t="shared" si="707"/>
        <v>20</v>
      </c>
      <c r="P2998">
        <f t="shared" si="708"/>
        <v>1</v>
      </c>
      <c r="Q2998">
        <f>IF(G2998="B",VLOOKUP(F2998,room_rates!$A$2:$G$8,3,FALSE),IF(G2998="P",VLOOKUP(F2998,room_rates!$A$2:$G$8,6,FALSE),IF(G2998="M",VLOOKUP(F2998,room_rates!$A$2:$G$8,7,FALSE),"")))</f>
        <v>287.5</v>
      </c>
      <c r="R2998">
        <f t="shared" si="709"/>
        <v>0</v>
      </c>
      <c r="S2998">
        <f>IF(J2998="Online Travel Agency",VLOOKUP(F2998,room_rates!$A$2:$G$8,3,FALSE)*15%,0)</f>
        <v>34.5</v>
      </c>
      <c r="T2998">
        <f t="shared" si="710"/>
        <v>0</v>
      </c>
      <c r="U2998">
        <f t="shared" si="711"/>
        <v>253</v>
      </c>
      <c r="V2998">
        <f t="shared" si="712"/>
        <v>1</v>
      </c>
    </row>
    <row r="2999" spans="1:22" ht="14.25" customHeight="1" x14ac:dyDescent="0.35">
      <c r="A2999" s="1">
        <v>1003172</v>
      </c>
      <c r="B2999" s="3">
        <v>45834</v>
      </c>
      <c r="C2999" s="3">
        <v>45834</v>
      </c>
      <c r="D2999" s="3">
        <v>45839</v>
      </c>
      <c r="E2999" s="1" t="s">
        <v>13</v>
      </c>
      <c r="F2999" s="1">
        <v>7</v>
      </c>
      <c r="G2999" s="1" t="s">
        <v>25</v>
      </c>
      <c r="H2999" s="1">
        <v>0</v>
      </c>
      <c r="I2999" s="1">
        <f t="shared" si="706"/>
        <v>0</v>
      </c>
      <c r="J2999" s="1" t="s">
        <v>20</v>
      </c>
      <c r="K2999" s="1">
        <v>1</v>
      </c>
      <c r="L2999" s="1" t="s">
        <v>19</v>
      </c>
      <c r="M2999" s="1" t="b">
        <v>0</v>
      </c>
      <c r="N2999" s="2" t="s">
        <v>17</v>
      </c>
      <c r="O2999">
        <f t="shared" si="707"/>
        <v>0</v>
      </c>
      <c r="P2999">
        <f t="shared" si="708"/>
        <v>5</v>
      </c>
      <c r="Q2999">
        <f>IF(G2999="B",VLOOKUP(F2999,room_rates!$A$2:$G$8,3,FALSE),IF(G2999="P",VLOOKUP(F2999,room_rates!$A$2:$G$8,6,FALSE),IF(G2999="M",VLOOKUP(F2999,room_rates!$A$2:$G$8,7,FALSE),"")))</f>
        <v>562.5</v>
      </c>
      <c r="R2999">
        <f t="shared" si="709"/>
        <v>0</v>
      </c>
      <c r="S2999">
        <f>IF(J2999="Online Travel Agency",VLOOKUP(F2999,room_rates!$A$2:$G$8,3,FALSE)*15%,0)</f>
        <v>0</v>
      </c>
      <c r="T2999">
        <f t="shared" si="710"/>
        <v>0</v>
      </c>
      <c r="U2999">
        <f t="shared" si="711"/>
        <v>2812.5</v>
      </c>
      <c r="V2999">
        <f t="shared" si="712"/>
        <v>5</v>
      </c>
    </row>
    <row r="3000" spans="1:22" ht="14.25" customHeight="1" x14ac:dyDescent="0.35">
      <c r="A3000" s="1">
        <v>1003218</v>
      </c>
      <c r="B3000" s="3">
        <v>45810</v>
      </c>
      <c r="C3000" s="3">
        <v>45834</v>
      </c>
      <c r="D3000" s="3">
        <v>45835</v>
      </c>
      <c r="E3000" s="1" t="s">
        <v>13</v>
      </c>
      <c r="F3000" s="1">
        <v>6</v>
      </c>
      <c r="G3000" s="1" t="s">
        <v>25</v>
      </c>
      <c r="H3000" s="1">
        <v>0</v>
      </c>
      <c r="I3000" s="1">
        <f t="shared" si="706"/>
        <v>0</v>
      </c>
      <c r="J3000" s="1" t="s">
        <v>15</v>
      </c>
      <c r="K3000" s="1">
        <v>3</v>
      </c>
      <c r="L3000" s="1" t="s">
        <v>16</v>
      </c>
      <c r="M3000" s="1" t="b">
        <v>0</v>
      </c>
      <c r="N3000" s="2" t="s">
        <v>17</v>
      </c>
      <c r="O3000">
        <f t="shared" si="707"/>
        <v>24</v>
      </c>
      <c r="P3000">
        <f t="shared" si="708"/>
        <v>1</v>
      </c>
      <c r="Q3000">
        <f>IF(G3000="B",VLOOKUP(F3000,room_rates!$A$2:$G$8,3,FALSE),IF(G3000="P",VLOOKUP(F3000,room_rates!$A$2:$G$8,6,FALSE),IF(G3000="M",VLOOKUP(F3000,room_rates!$A$2:$G$8,7,FALSE),"")))</f>
        <v>437.5</v>
      </c>
      <c r="R3000">
        <f t="shared" si="709"/>
        <v>0</v>
      </c>
      <c r="S3000">
        <f>IF(J3000="Online Travel Agency",VLOOKUP(F3000,room_rates!$A$2:$G$8,3,FALSE)*15%,0)</f>
        <v>0</v>
      </c>
      <c r="T3000">
        <f t="shared" si="710"/>
        <v>0</v>
      </c>
      <c r="U3000">
        <f t="shared" si="711"/>
        <v>1312.5</v>
      </c>
      <c r="V3000">
        <f t="shared" si="712"/>
        <v>3</v>
      </c>
    </row>
    <row r="3001" spans="1:22" ht="14.25" customHeight="1" x14ac:dyDescent="0.35">
      <c r="A3001" s="1">
        <v>1003239</v>
      </c>
      <c r="B3001" s="3">
        <v>45822</v>
      </c>
      <c r="C3001" s="3">
        <v>45834</v>
      </c>
      <c r="D3001" s="3">
        <v>45835</v>
      </c>
      <c r="E3001" s="1" t="s">
        <v>21</v>
      </c>
      <c r="F3001" s="1">
        <v>4</v>
      </c>
      <c r="G3001" s="1" t="s">
        <v>25</v>
      </c>
      <c r="H3001" s="1">
        <v>0</v>
      </c>
      <c r="I3001" s="1">
        <f t="shared" si="706"/>
        <v>0</v>
      </c>
      <c r="J3001" s="1" t="s">
        <v>15</v>
      </c>
      <c r="K3001" s="1">
        <v>1</v>
      </c>
      <c r="L3001" s="1" t="s">
        <v>19</v>
      </c>
      <c r="M3001" s="1" t="b">
        <v>0</v>
      </c>
      <c r="N3001" s="2" t="s">
        <v>17</v>
      </c>
      <c r="O3001">
        <f t="shared" si="707"/>
        <v>12</v>
      </c>
      <c r="P3001">
        <f t="shared" si="708"/>
        <v>1</v>
      </c>
      <c r="Q3001">
        <f>IF(G3001="B",VLOOKUP(F3001,room_rates!$A$2:$G$8,3,FALSE),IF(G3001="P",VLOOKUP(F3001,room_rates!$A$2:$G$8,6,FALSE),IF(G3001="M",VLOOKUP(F3001,room_rates!$A$2:$G$8,7,FALSE),"")))</f>
        <v>287.5</v>
      </c>
      <c r="R3001">
        <f t="shared" si="709"/>
        <v>0</v>
      </c>
      <c r="S3001">
        <f>IF(J3001="Online Travel Agency",VLOOKUP(F3001,room_rates!$A$2:$G$8,3,FALSE)*15%,0)</f>
        <v>0</v>
      </c>
      <c r="T3001">
        <f t="shared" si="710"/>
        <v>0</v>
      </c>
      <c r="U3001">
        <f t="shared" si="711"/>
        <v>287.5</v>
      </c>
      <c r="V3001">
        <f t="shared" si="712"/>
        <v>1</v>
      </c>
    </row>
    <row r="3002" spans="1:22" ht="14.25" customHeight="1" x14ac:dyDescent="0.35">
      <c r="A3002" s="1">
        <v>1003296</v>
      </c>
      <c r="B3002" s="3">
        <v>45816</v>
      </c>
      <c r="C3002" s="3">
        <v>45834</v>
      </c>
      <c r="D3002" s="3">
        <v>45841</v>
      </c>
      <c r="E3002" s="1" t="s">
        <v>18</v>
      </c>
      <c r="F3002" s="1">
        <v>1</v>
      </c>
      <c r="G3002" s="1" t="s">
        <v>25</v>
      </c>
      <c r="H3002" s="1">
        <v>10</v>
      </c>
      <c r="I3002" s="1">
        <f t="shared" si="706"/>
        <v>0.1</v>
      </c>
      <c r="J3002" s="1" t="s">
        <v>15</v>
      </c>
      <c r="K3002" s="1">
        <v>1</v>
      </c>
      <c r="L3002" s="1" t="s">
        <v>16</v>
      </c>
      <c r="M3002" s="1" t="b">
        <v>0</v>
      </c>
      <c r="N3002" s="2" t="s">
        <v>17</v>
      </c>
      <c r="O3002">
        <f t="shared" si="707"/>
        <v>18</v>
      </c>
      <c r="P3002">
        <f t="shared" si="708"/>
        <v>7</v>
      </c>
      <c r="Q3002">
        <f>IF(G3002="B",VLOOKUP(F3002,room_rates!$A$2:$G$8,3,FALSE),IF(G3002="P",VLOOKUP(F3002,room_rates!$A$2:$G$8,6,FALSE),IF(G3002="M",VLOOKUP(F3002,room_rates!$A$2:$G$8,7,FALSE),"")))</f>
        <v>150</v>
      </c>
      <c r="R3002">
        <f t="shared" si="709"/>
        <v>15</v>
      </c>
      <c r="S3002">
        <f>IF(J3002="Online Travel Agency",VLOOKUP(F3002,room_rates!$A$2:$G$8,3,FALSE)*15%,0)</f>
        <v>0</v>
      </c>
      <c r="T3002">
        <f t="shared" si="710"/>
        <v>0</v>
      </c>
      <c r="U3002">
        <f t="shared" si="711"/>
        <v>945</v>
      </c>
      <c r="V3002">
        <f t="shared" si="712"/>
        <v>7</v>
      </c>
    </row>
    <row r="3003" spans="1:22" ht="14.25" customHeight="1" x14ac:dyDescent="0.35">
      <c r="A3003" s="1">
        <v>1003364</v>
      </c>
      <c r="B3003" s="3">
        <v>45823</v>
      </c>
      <c r="C3003" s="3">
        <v>45834</v>
      </c>
      <c r="D3003" s="3">
        <v>45836</v>
      </c>
      <c r="E3003" s="1" t="s">
        <v>18</v>
      </c>
      <c r="F3003" s="1">
        <v>1</v>
      </c>
      <c r="G3003" s="1" t="s">
        <v>25</v>
      </c>
      <c r="H3003" s="1">
        <v>10</v>
      </c>
      <c r="I3003" s="1">
        <f t="shared" si="706"/>
        <v>0.1</v>
      </c>
      <c r="J3003" s="1" t="s">
        <v>24</v>
      </c>
      <c r="K3003" s="1">
        <v>2</v>
      </c>
      <c r="L3003" s="1" t="s">
        <v>19</v>
      </c>
      <c r="M3003" s="1" t="b">
        <v>1</v>
      </c>
      <c r="N3003" s="2" t="s">
        <v>17</v>
      </c>
      <c r="O3003">
        <f t="shared" si="707"/>
        <v>11</v>
      </c>
      <c r="P3003">
        <f t="shared" si="708"/>
        <v>2</v>
      </c>
      <c r="Q3003">
        <f>IF(G3003="B",VLOOKUP(F3003,room_rates!$A$2:$G$8,3,FALSE),IF(G3003="P",VLOOKUP(F3003,room_rates!$A$2:$G$8,6,FALSE),IF(G3003="M",VLOOKUP(F3003,room_rates!$A$2:$G$8,7,FALSE),"")))</f>
        <v>150</v>
      </c>
      <c r="R3003">
        <f t="shared" si="709"/>
        <v>15</v>
      </c>
      <c r="S3003">
        <f>IF(J3003="Online Travel Agency",VLOOKUP(F3003,room_rates!$A$2:$G$8,3,FALSE)*15%,0)</f>
        <v>18</v>
      </c>
      <c r="T3003">
        <f t="shared" si="710"/>
        <v>1.5</v>
      </c>
      <c r="U3003">
        <f t="shared" si="711"/>
        <v>462</v>
      </c>
      <c r="V3003">
        <f t="shared" si="712"/>
        <v>4</v>
      </c>
    </row>
    <row r="3004" spans="1:22" ht="14.25" customHeight="1" x14ac:dyDescent="0.35">
      <c r="A3004" s="1">
        <v>1003557</v>
      </c>
      <c r="B3004" s="3">
        <v>45811</v>
      </c>
      <c r="C3004" s="3">
        <v>45834</v>
      </c>
      <c r="D3004" s="3">
        <v>45839</v>
      </c>
      <c r="E3004" s="1" t="s">
        <v>13</v>
      </c>
      <c r="F3004" s="1">
        <v>6</v>
      </c>
      <c r="G3004" s="1" t="s">
        <v>25</v>
      </c>
      <c r="H3004" s="1">
        <v>0</v>
      </c>
      <c r="I3004" s="1">
        <f t="shared" si="706"/>
        <v>0</v>
      </c>
      <c r="J3004" s="1" t="s">
        <v>15</v>
      </c>
      <c r="K3004" s="1">
        <v>3</v>
      </c>
      <c r="L3004" s="1" t="s">
        <v>16</v>
      </c>
      <c r="M3004" s="1" t="b">
        <v>0</v>
      </c>
      <c r="N3004" s="2" t="s">
        <v>17</v>
      </c>
      <c r="O3004">
        <f t="shared" si="707"/>
        <v>23</v>
      </c>
      <c r="P3004">
        <f t="shared" si="708"/>
        <v>5</v>
      </c>
      <c r="Q3004">
        <f>IF(G3004="B",VLOOKUP(F3004,room_rates!$A$2:$G$8,3,FALSE),IF(G3004="P",VLOOKUP(F3004,room_rates!$A$2:$G$8,6,FALSE),IF(G3004="M",VLOOKUP(F3004,room_rates!$A$2:$G$8,7,FALSE),"")))</f>
        <v>437.5</v>
      </c>
      <c r="R3004">
        <f t="shared" si="709"/>
        <v>0</v>
      </c>
      <c r="S3004">
        <f>IF(J3004="Online Travel Agency",VLOOKUP(F3004,room_rates!$A$2:$G$8,3,FALSE)*15%,0)</f>
        <v>0</v>
      </c>
      <c r="T3004">
        <f t="shared" si="710"/>
        <v>0</v>
      </c>
      <c r="U3004">
        <f t="shared" si="711"/>
        <v>6562.5</v>
      </c>
      <c r="V3004">
        <f t="shared" si="712"/>
        <v>15</v>
      </c>
    </row>
    <row r="3005" spans="1:22" ht="14.25" customHeight="1" x14ac:dyDescent="0.35">
      <c r="A3005" s="1">
        <v>1003614</v>
      </c>
      <c r="B3005" s="3">
        <v>45820</v>
      </c>
      <c r="C3005" s="3">
        <v>45834</v>
      </c>
      <c r="D3005" s="3">
        <v>45835</v>
      </c>
      <c r="E3005" s="1" t="s">
        <v>18</v>
      </c>
      <c r="F3005" s="1">
        <v>1</v>
      </c>
      <c r="G3005" s="1" t="s">
        <v>25</v>
      </c>
      <c r="H3005" s="1">
        <v>10</v>
      </c>
      <c r="I3005" s="1">
        <f t="shared" si="706"/>
        <v>0.1</v>
      </c>
      <c r="J3005" s="1" t="s">
        <v>24</v>
      </c>
      <c r="K3005" s="1">
        <v>1</v>
      </c>
      <c r="L3005" s="1" t="s">
        <v>19</v>
      </c>
      <c r="M3005" s="1" t="b">
        <v>0</v>
      </c>
      <c r="N3005" s="2" t="s">
        <v>17</v>
      </c>
      <c r="O3005">
        <f t="shared" si="707"/>
        <v>14</v>
      </c>
      <c r="P3005">
        <f t="shared" si="708"/>
        <v>1</v>
      </c>
      <c r="Q3005">
        <f>IF(G3005="B",VLOOKUP(F3005,room_rates!$A$2:$G$8,3,FALSE),IF(G3005="P",VLOOKUP(F3005,room_rates!$A$2:$G$8,6,FALSE),IF(G3005="M",VLOOKUP(F3005,room_rates!$A$2:$G$8,7,FALSE),"")))</f>
        <v>150</v>
      </c>
      <c r="R3005">
        <f t="shared" si="709"/>
        <v>15</v>
      </c>
      <c r="S3005">
        <f>IF(J3005="Online Travel Agency",VLOOKUP(F3005,room_rates!$A$2:$G$8,3,FALSE)*15%,0)</f>
        <v>18</v>
      </c>
      <c r="T3005">
        <f t="shared" si="710"/>
        <v>0</v>
      </c>
      <c r="U3005">
        <f t="shared" si="711"/>
        <v>117</v>
      </c>
      <c r="V3005">
        <f t="shared" si="712"/>
        <v>1</v>
      </c>
    </row>
    <row r="3006" spans="1:22" ht="14.25" customHeight="1" x14ac:dyDescent="0.35">
      <c r="A3006" s="1">
        <v>1003817</v>
      </c>
      <c r="B3006" s="3">
        <v>45818</v>
      </c>
      <c r="C3006" s="3">
        <v>45834</v>
      </c>
      <c r="D3006" s="3">
        <v>45838</v>
      </c>
      <c r="E3006" s="1" t="s">
        <v>13</v>
      </c>
      <c r="F3006" s="1">
        <v>6</v>
      </c>
      <c r="G3006" s="1" t="s">
        <v>25</v>
      </c>
      <c r="H3006" s="1">
        <v>0</v>
      </c>
      <c r="I3006" s="1">
        <f t="shared" si="706"/>
        <v>0</v>
      </c>
      <c r="J3006" s="1" t="s">
        <v>24</v>
      </c>
      <c r="K3006" s="1">
        <v>3</v>
      </c>
      <c r="L3006" s="1" t="s">
        <v>16</v>
      </c>
      <c r="M3006" s="1" t="b">
        <v>0</v>
      </c>
      <c r="N3006" s="2" t="s">
        <v>17</v>
      </c>
      <c r="O3006">
        <f t="shared" si="707"/>
        <v>16</v>
      </c>
      <c r="P3006">
        <f t="shared" si="708"/>
        <v>4</v>
      </c>
      <c r="Q3006">
        <f>IF(G3006="B",VLOOKUP(F3006,room_rates!$A$2:$G$8,3,FALSE),IF(G3006="P",VLOOKUP(F3006,room_rates!$A$2:$G$8,6,FALSE),IF(G3006="M",VLOOKUP(F3006,room_rates!$A$2:$G$8,7,FALSE),"")))</f>
        <v>437.5</v>
      </c>
      <c r="R3006">
        <f t="shared" si="709"/>
        <v>0</v>
      </c>
      <c r="S3006">
        <f>IF(J3006="Online Travel Agency",VLOOKUP(F3006,room_rates!$A$2:$G$8,3,FALSE)*15%,0)</f>
        <v>52.5</v>
      </c>
      <c r="T3006">
        <f t="shared" si="710"/>
        <v>0</v>
      </c>
      <c r="U3006">
        <f t="shared" si="711"/>
        <v>4620</v>
      </c>
      <c r="V3006">
        <f t="shared" si="712"/>
        <v>12</v>
      </c>
    </row>
    <row r="3007" spans="1:22" ht="14.25" customHeight="1" x14ac:dyDescent="0.35">
      <c r="A3007" s="1">
        <v>1004826</v>
      </c>
      <c r="B3007" s="3">
        <v>45810</v>
      </c>
      <c r="C3007" s="3">
        <v>45834</v>
      </c>
      <c r="D3007" s="3">
        <v>45837</v>
      </c>
      <c r="E3007" s="1" t="s">
        <v>21</v>
      </c>
      <c r="F3007" s="1">
        <v>3</v>
      </c>
      <c r="G3007" s="1" t="s">
        <v>25</v>
      </c>
      <c r="H3007" s="1">
        <v>0</v>
      </c>
      <c r="I3007" s="1">
        <f t="shared" si="706"/>
        <v>0</v>
      </c>
      <c r="J3007" s="1" t="s">
        <v>15</v>
      </c>
      <c r="K3007" s="1">
        <v>3</v>
      </c>
      <c r="L3007" s="1" t="s">
        <v>16</v>
      </c>
      <c r="M3007" s="1" t="b">
        <v>0</v>
      </c>
      <c r="N3007" s="2" t="s">
        <v>17</v>
      </c>
      <c r="O3007">
        <f t="shared" si="707"/>
        <v>24</v>
      </c>
      <c r="P3007">
        <f t="shared" si="708"/>
        <v>3</v>
      </c>
      <c r="Q3007">
        <f>IF(G3007="B",VLOOKUP(F3007,room_rates!$A$2:$G$8,3,FALSE),IF(G3007="P",VLOOKUP(F3007,room_rates!$A$2:$G$8,6,FALSE),IF(G3007="M",VLOOKUP(F3007,room_rates!$A$2:$G$8,7,FALSE),"")))</f>
        <v>275</v>
      </c>
      <c r="R3007">
        <f t="shared" si="709"/>
        <v>0</v>
      </c>
      <c r="S3007">
        <f>IF(J3007="Online Travel Agency",VLOOKUP(F3007,room_rates!$A$2:$G$8,3,FALSE)*15%,0)</f>
        <v>0</v>
      </c>
      <c r="T3007">
        <f t="shared" si="710"/>
        <v>0</v>
      </c>
      <c r="U3007">
        <f t="shared" si="711"/>
        <v>2475</v>
      </c>
      <c r="V3007">
        <f t="shared" si="712"/>
        <v>9</v>
      </c>
    </row>
    <row r="3008" spans="1:22" ht="14.25" customHeight="1" x14ac:dyDescent="0.35">
      <c r="A3008" s="1">
        <v>1005100</v>
      </c>
      <c r="B3008" s="3">
        <v>45816</v>
      </c>
      <c r="C3008" s="3">
        <v>45834</v>
      </c>
      <c r="D3008" s="3">
        <v>45841</v>
      </c>
      <c r="E3008" s="1" t="s">
        <v>18</v>
      </c>
      <c r="F3008" s="1">
        <v>1</v>
      </c>
      <c r="G3008" s="1" t="s">
        <v>25</v>
      </c>
      <c r="H3008" s="1">
        <v>10</v>
      </c>
      <c r="I3008" s="1">
        <f t="shared" si="706"/>
        <v>0.1</v>
      </c>
      <c r="J3008" s="1" t="s">
        <v>24</v>
      </c>
      <c r="K3008" s="1">
        <v>1</v>
      </c>
      <c r="L3008" s="1" t="s">
        <v>19</v>
      </c>
      <c r="M3008" s="1" t="b">
        <v>0</v>
      </c>
      <c r="N3008" s="2" t="s">
        <v>17</v>
      </c>
      <c r="O3008">
        <f t="shared" si="707"/>
        <v>18</v>
      </c>
      <c r="P3008">
        <f t="shared" si="708"/>
        <v>7</v>
      </c>
      <c r="Q3008">
        <f>IF(G3008="B",VLOOKUP(F3008,room_rates!$A$2:$G$8,3,FALSE),IF(G3008="P",VLOOKUP(F3008,room_rates!$A$2:$G$8,6,FALSE),IF(G3008="M",VLOOKUP(F3008,room_rates!$A$2:$G$8,7,FALSE),"")))</f>
        <v>150</v>
      </c>
      <c r="R3008">
        <f t="shared" si="709"/>
        <v>15</v>
      </c>
      <c r="S3008">
        <f>IF(J3008="Online Travel Agency",VLOOKUP(F3008,room_rates!$A$2:$G$8,3,FALSE)*15%,0)</f>
        <v>18</v>
      </c>
      <c r="T3008">
        <f t="shared" si="710"/>
        <v>0</v>
      </c>
      <c r="U3008">
        <f t="shared" si="711"/>
        <v>819</v>
      </c>
      <c r="V3008">
        <f t="shared" si="712"/>
        <v>7</v>
      </c>
    </row>
    <row r="3009" spans="1:22" ht="14.25" customHeight="1" x14ac:dyDescent="0.35">
      <c r="A3009" s="1">
        <v>1005133</v>
      </c>
      <c r="B3009" s="3">
        <v>45821</v>
      </c>
      <c r="C3009" s="3">
        <v>45834</v>
      </c>
      <c r="D3009" s="3">
        <v>45836</v>
      </c>
      <c r="E3009" s="1" t="s">
        <v>21</v>
      </c>
      <c r="F3009" s="1">
        <v>3</v>
      </c>
      <c r="G3009" s="1" t="s">
        <v>25</v>
      </c>
      <c r="H3009" s="1">
        <v>0</v>
      </c>
      <c r="I3009" s="1">
        <f t="shared" si="706"/>
        <v>0</v>
      </c>
      <c r="J3009" s="1" t="s">
        <v>24</v>
      </c>
      <c r="K3009" s="1">
        <v>3</v>
      </c>
      <c r="L3009" s="1" t="s">
        <v>16</v>
      </c>
      <c r="M3009" s="1" t="b">
        <v>0</v>
      </c>
      <c r="N3009" s="2" t="s">
        <v>17</v>
      </c>
      <c r="O3009">
        <f t="shared" si="707"/>
        <v>13</v>
      </c>
      <c r="P3009">
        <f t="shared" si="708"/>
        <v>2</v>
      </c>
      <c r="Q3009">
        <f>IF(G3009="B",VLOOKUP(F3009,room_rates!$A$2:$G$8,3,FALSE),IF(G3009="P",VLOOKUP(F3009,room_rates!$A$2:$G$8,6,FALSE),IF(G3009="M",VLOOKUP(F3009,room_rates!$A$2:$G$8,7,FALSE),"")))</f>
        <v>275</v>
      </c>
      <c r="R3009">
        <f t="shared" si="709"/>
        <v>0</v>
      </c>
      <c r="S3009">
        <f>IF(J3009="Online Travel Agency",VLOOKUP(F3009,room_rates!$A$2:$G$8,3,FALSE)*15%,0)</f>
        <v>33</v>
      </c>
      <c r="T3009">
        <f t="shared" si="710"/>
        <v>0</v>
      </c>
      <c r="U3009">
        <f t="shared" si="711"/>
        <v>1452</v>
      </c>
      <c r="V3009">
        <f t="shared" si="712"/>
        <v>6</v>
      </c>
    </row>
    <row r="3010" spans="1:22" ht="14.25" customHeight="1" x14ac:dyDescent="0.35">
      <c r="A3010" s="1">
        <v>1005479</v>
      </c>
      <c r="B3010" s="3">
        <v>45816</v>
      </c>
      <c r="C3010" s="3">
        <v>45834</v>
      </c>
      <c r="D3010" s="3">
        <v>45836</v>
      </c>
      <c r="E3010" s="1" t="s">
        <v>21</v>
      </c>
      <c r="F3010" s="1">
        <v>3</v>
      </c>
      <c r="G3010" s="1" t="s">
        <v>25</v>
      </c>
      <c r="H3010" s="1">
        <v>0</v>
      </c>
      <c r="I3010" s="1">
        <f t="shared" si="706"/>
        <v>0</v>
      </c>
      <c r="J3010" s="1" t="s">
        <v>24</v>
      </c>
      <c r="K3010" s="1">
        <v>2</v>
      </c>
      <c r="L3010" s="1" t="s">
        <v>19</v>
      </c>
      <c r="M3010" s="1" t="b">
        <v>0</v>
      </c>
      <c r="N3010" s="2" t="s">
        <v>17</v>
      </c>
      <c r="O3010">
        <f t="shared" si="707"/>
        <v>18</v>
      </c>
      <c r="P3010">
        <f t="shared" si="708"/>
        <v>2</v>
      </c>
      <c r="Q3010">
        <f>IF(G3010="B",VLOOKUP(F3010,room_rates!$A$2:$G$8,3,FALSE),IF(G3010="P",VLOOKUP(F3010,room_rates!$A$2:$G$8,6,FALSE),IF(G3010="M",VLOOKUP(F3010,room_rates!$A$2:$G$8,7,FALSE),"")))</f>
        <v>275</v>
      </c>
      <c r="R3010">
        <f t="shared" si="709"/>
        <v>0</v>
      </c>
      <c r="S3010">
        <f>IF(J3010="Online Travel Agency",VLOOKUP(F3010,room_rates!$A$2:$G$8,3,FALSE)*15%,0)</f>
        <v>33</v>
      </c>
      <c r="T3010">
        <f t="shared" si="710"/>
        <v>0</v>
      </c>
      <c r="U3010">
        <f t="shared" si="711"/>
        <v>968</v>
      </c>
      <c r="V3010">
        <f t="shared" si="712"/>
        <v>4</v>
      </c>
    </row>
    <row r="3011" spans="1:22" ht="14.25" customHeight="1" x14ac:dyDescent="0.35">
      <c r="A3011" s="1">
        <v>1005556</v>
      </c>
      <c r="B3011" s="3">
        <v>45834</v>
      </c>
      <c r="C3011" s="3">
        <v>45834</v>
      </c>
      <c r="D3011" s="3">
        <v>45838</v>
      </c>
      <c r="E3011" s="1" t="s">
        <v>21</v>
      </c>
      <c r="F3011" s="1">
        <v>3</v>
      </c>
      <c r="G3011" s="1" t="s">
        <v>25</v>
      </c>
      <c r="H3011" s="1">
        <v>0</v>
      </c>
      <c r="I3011" s="1">
        <f t="shared" si="706"/>
        <v>0</v>
      </c>
      <c r="J3011" s="1" t="s">
        <v>20</v>
      </c>
      <c r="K3011" s="1">
        <v>3</v>
      </c>
      <c r="L3011" s="1" t="s">
        <v>16</v>
      </c>
      <c r="M3011" s="1" t="b">
        <v>0</v>
      </c>
      <c r="N3011" s="2" t="s">
        <v>17</v>
      </c>
      <c r="O3011">
        <f t="shared" si="707"/>
        <v>0</v>
      </c>
      <c r="P3011">
        <f t="shared" si="708"/>
        <v>4</v>
      </c>
      <c r="Q3011">
        <f>IF(G3011="B",VLOOKUP(F3011,room_rates!$A$2:$G$8,3,FALSE),IF(G3011="P",VLOOKUP(F3011,room_rates!$A$2:$G$8,6,FALSE),IF(G3011="M",VLOOKUP(F3011,room_rates!$A$2:$G$8,7,FALSE),"")))</f>
        <v>275</v>
      </c>
      <c r="R3011">
        <f t="shared" si="709"/>
        <v>0</v>
      </c>
      <c r="S3011">
        <f>IF(J3011="Online Travel Agency",VLOOKUP(F3011,room_rates!$A$2:$G$8,3,FALSE)*15%,0)</f>
        <v>0</v>
      </c>
      <c r="T3011">
        <f t="shared" si="710"/>
        <v>0</v>
      </c>
      <c r="U3011">
        <f t="shared" si="711"/>
        <v>3300</v>
      </c>
      <c r="V3011">
        <f t="shared" si="712"/>
        <v>12</v>
      </c>
    </row>
    <row r="3012" spans="1:22" ht="14.25" customHeight="1" x14ac:dyDescent="0.35">
      <c r="A3012" s="1">
        <v>1005648</v>
      </c>
      <c r="B3012" s="3">
        <v>45803</v>
      </c>
      <c r="C3012" s="3">
        <v>45834</v>
      </c>
      <c r="D3012" s="3">
        <v>45838</v>
      </c>
      <c r="E3012" s="1" t="s">
        <v>18</v>
      </c>
      <c r="F3012" s="1">
        <v>1</v>
      </c>
      <c r="G3012" s="1" t="s">
        <v>25</v>
      </c>
      <c r="H3012" s="1">
        <v>10</v>
      </c>
      <c r="I3012" s="1">
        <f t="shared" si="706"/>
        <v>0.1</v>
      </c>
      <c r="J3012" s="1" t="s">
        <v>15</v>
      </c>
      <c r="K3012" s="1">
        <v>1</v>
      </c>
      <c r="L3012" s="1" t="s">
        <v>19</v>
      </c>
      <c r="M3012" s="1" t="b">
        <v>0</v>
      </c>
      <c r="N3012" s="2" t="s">
        <v>17</v>
      </c>
      <c r="O3012">
        <f t="shared" si="707"/>
        <v>31</v>
      </c>
      <c r="P3012">
        <f t="shared" si="708"/>
        <v>4</v>
      </c>
      <c r="Q3012">
        <f>IF(G3012="B",VLOOKUP(F3012,room_rates!$A$2:$G$8,3,FALSE),IF(G3012="P",VLOOKUP(F3012,room_rates!$A$2:$G$8,6,FALSE),IF(G3012="M",VLOOKUP(F3012,room_rates!$A$2:$G$8,7,FALSE),"")))</f>
        <v>150</v>
      </c>
      <c r="R3012">
        <f t="shared" si="709"/>
        <v>15</v>
      </c>
      <c r="S3012">
        <f>IF(J3012="Online Travel Agency",VLOOKUP(F3012,room_rates!$A$2:$G$8,3,FALSE)*15%,0)</f>
        <v>0</v>
      </c>
      <c r="T3012">
        <f t="shared" si="710"/>
        <v>0</v>
      </c>
      <c r="U3012">
        <f t="shared" si="711"/>
        <v>540</v>
      </c>
      <c r="V3012">
        <f t="shared" si="712"/>
        <v>4</v>
      </c>
    </row>
    <row r="3013" spans="1:22" ht="14.25" customHeight="1" x14ac:dyDescent="0.35">
      <c r="A3013" s="1">
        <v>1005682</v>
      </c>
      <c r="B3013" s="3">
        <v>45834</v>
      </c>
      <c r="C3013" s="3">
        <v>45834</v>
      </c>
      <c r="D3013" s="3">
        <v>45841</v>
      </c>
      <c r="E3013" s="1" t="s">
        <v>18</v>
      </c>
      <c r="F3013" s="1">
        <v>1</v>
      </c>
      <c r="G3013" s="1" t="s">
        <v>25</v>
      </c>
      <c r="H3013" s="1">
        <v>10</v>
      </c>
      <c r="I3013" s="1">
        <f t="shared" si="706"/>
        <v>0.1</v>
      </c>
      <c r="J3013" s="1" t="s">
        <v>20</v>
      </c>
      <c r="K3013" s="1">
        <v>1</v>
      </c>
      <c r="L3013" s="1" t="s">
        <v>19</v>
      </c>
      <c r="M3013" s="1" t="b">
        <v>1</v>
      </c>
      <c r="N3013" s="2" t="s">
        <v>17</v>
      </c>
      <c r="O3013">
        <f t="shared" si="707"/>
        <v>0</v>
      </c>
      <c r="P3013">
        <f t="shared" si="708"/>
        <v>7</v>
      </c>
      <c r="Q3013">
        <f>IF(G3013="B",VLOOKUP(F3013,room_rates!$A$2:$G$8,3,FALSE),IF(G3013="P",VLOOKUP(F3013,room_rates!$A$2:$G$8,6,FALSE),IF(G3013="M",VLOOKUP(F3013,room_rates!$A$2:$G$8,7,FALSE),"")))</f>
        <v>150</v>
      </c>
      <c r="R3013">
        <f t="shared" si="709"/>
        <v>15</v>
      </c>
      <c r="S3013">
        <f>IF(J3013="Online Travel Agency",VLOOKUP(F3013,room_rates!$A$2:$G$8,3,FALSE)*15%,0)</f>
        <v>0</v>
      </c>
      <c r="T3013">
        <f t="shared" si="710"/>
        <v>1.5</v>
      </c>
      <c r="U3013">
        <f t="shared" si="711"/>
        <v>934.5</v>
      </c>
      <c r="V3013">
        <f t="shared" si="712"/>
        <v>7</v>
      </c>
    </row>
    <row r="3014" spans="1:22" ht="14.25" customHeight="1" x14ac:dyDescent="0.35">
      <c r="A3014" s="1">
        <v>1005835</v>
      </c>
      <c r="B3014" s="3">
        <v>45814</v>
      </c>
      <c r="C3014" s="3">
        <v>45834</v>
      </c>
      <c r="D3014" s="3">
        <v>45841</v>
      </c>
      <c r="E3014" s="1" t="s">
        <v>21</v>
      </c>
      <c r="F3014" s="1">
        <v>3</v>
      </c>
      <c r="G3014" s="1" t="s">
        <v>25</v>
      </c>
      <c r="H3014" s="1">
        <v>0</v>
      </c>
      <c r="I3014" s="1">
        <f t="shared" si="706"/>
        <v>0</v>
      </c>
      <c r="J3014" s="1" t="s">
        <v>15</v>
      </c>
      <c r="K3014" s="1">
        <v>2</v>
      </c>
      <c r="L3014" s="1" t="s">
        <v>16</v>
      </c>
      <c r="M3014" s="1" t="b">
        <v>0</v>
      </c>
      <c r="N3014" s="2" t="s">
        <v>17</v>
      </c>
      <c r="O3014">
        <f t="shared" si="707"/>
        <v>20</v>
      </c>
      <c r="P3014">
        <f t="shared" si="708"/>
        <v>7</v>
      </c>
      <c r="Q3014">
        <f>IF(G3014="B",VLOOKUP(F3014,room_rates!$A$2:$G$8,3,FALSE),IF(G3014="P",VLOOKUP(F3014,room_rates!$A$2:$G$8,6,FALSE),IF(G3014="M",VLOOKUP(F3014,room_rates!$A$2:$G$8,7,FALSE),"")))</f>
        <v>275</v>
      </c>
      <c r="R3014">
        <f t="shared" si="709"/>
        <v>0</v>
      </c>
      <c r="S3014">
        <f>IF(J3014="Online Travel Agency",VLOOKUP(F3014,room_rates!$A$2:$G$8,3,FALSE)*15%,0)</f>
        <v>0</v>
      </c>
      <c r="T3014">
        <f t="shared" si="710"/>
        <v>0</v>
      </c>
      <c r="U3014">
        <f t="shared" si="711"/>
        <v>3850</v>
      </c>
      <c r="V3014">
        <f t="shared" si="712"/>
        <v>14</v>
      </c>
    </row>
    <row r="3015" spans="1:22" ht="14.25" customHeight="1" x14ac:dyDescent="0.35">
      <c r="A3015" s="1">
        <v>1006088</v>
      </c>
      <c r="B3015" s="3">
        <v>45815</v>
      </c>
      <c r="C3015" s="3">
        <v>45834</v>
      </c>
      <c r="D3015" s="3">
        <v>45841</v>
      </c>
      <c r="E3015" s="1" t="s">
        <v>18</v>
      </c>
      <c r="F3015" s="1">
        <v>1</v>
      </c>
      <c r="G3015" s="1" t="s">
        <v>25</v>
      </c>
      <c r="H3015" s="1">
        <v>10</v>
      </c>
      <c r="I3015" s="1">
        <f t="shared" si="706"/>
        <v>0.1</v>
      </c>
      <c r="J3015" s="1" t="s">
        <v>15</v>
      </c>
      <c r="K3015" s="1">
        <v>2</v>
      </c>
      <c r="L3015" s="1" t="s">
        <v>19</v>
      </c>
      <c r="M3015" s="1" t="b">
        <v>0</v>
      </c>
      <c r="N3015" s="2" t="s">
        <v>17</v>
      </c>
      <c r="O3015">
        <f t="shared" si="707"/>
        <v>19</v>
      </c>
      <c r="P3015">
        <f t="shared" si="708"/>
        <v>7</v>
      </c>
      <c r="Q3015">
        <f>IF(G3015="B",VLOOKUP(F3015,room_rates!$A$2:$G$8,3,FALSE),IF(G3015="P",VLOOKUP(F3015,room_rates!$A$2:$G$8,6,FALSE),IF(G3015="M",VLOOKUP(F3015,room_rates!$A$2:$G$8,7,FALSE),"")))</f>
        <v>150</v>
      </c>
      <c r="R3015">
        <f t="shared" si="709"/>
        <v>15</v>
      </c>
      <c r="S3015">
        <f>IF(J3015="Online Travel Agency",VLOOKUP(F3015,room_rates!$A$2:$G$8,3,FALSE)*15%,0)</f>
        <v>0</v>
      </c>
      <c r="T3015">
        <f t="shared" si="710"/>
        <v>0</v>
      </c>
      <c r="U3015">
        <f t="shared" si="711"/>
        <v>1890</v>
      </c>
      <c r="V3015">
        <f t="shared" si="712"/>
        <v>14</v>
      </c>
    </row>
    <row r="3016" spans="1:22" ht="14.25" customHeight="1" x14ac:dyDescent="0.35">
      <c r="A3016" s="1">
        <v>1006142</v>
      </c>
      <c r="B3016" s="3">
        <v>45808</v>
      </c>
      <c r="C3016" s="3">
        <v>45834</v>
      </c>
      <c r="D3016" s="3">
        <v>45838</v>
      </c>
      <c r="E3016" s="1" t="s">
        <v>18</v>
      </c>
      <c r="F3016" s="1">
        <v>1</v>
      </c>
      <c r="G3016" s="1" t="s">
        <v>25</v>
      </c>
      <c r="H3016" s="1">
        <v>10</v>
      </c>
      <c r="I3016" s="1">
        <f t="shared" si="706"/>
        <v>0.1</v>
      </c>
      <c r="J3016" s="1" t="s">
        <v>15</v>
      </c>
      <c r="K3016" s="1">
        <v>1</v>
      </c>
      <c r="L3016" s="1" t="s">
        <v>19</v>
      </c>
      <c r="M3016" s="1" t="b">
        <v>0</v>
      </c>
      <c r="N3016" s="2" t="s">
        <v>17</v>
      </c>
      <c r="O3016">
        <f t="shared" si="707"/>
        <v>26</v>
      </c>
      <c r="P3016">
        <f t="shared" si="708"/>
        <v>4</v>
      </c>
      <c r="Q3016">
        <f>IF(G3016="B",VLOOKUP(F3016,room_rates!$A$2:$G$8,3,FALSE),IF(G3016="P",VLOOKUP(F3016,room_rates!$A$2:$G$8,6,FALSE),IF(G3016="M",VLOOKUP(F3016,room_rates!$A$2:$G$8,7,FALSE),"")))</f>
        <v>150</v>
      </c>
      <c r="R3016">
        <f t="shared" si="709"/>
        <v>15</v>
      </c>
      <c r="S3016">
        <f>IF(J3016="Online Travel Agency",VLOOKUP(F3016,room_rates!$A$2:$G$8,3,FALSE)*15%,0)</f>
        <v>0</v>
      </c>
      <c r="T3016">
        <f t="shared" si="710"/>
        <v>0</v>
      </c>
      <c r="U3016">
        <f t="shared" si="711"/>
        <v>540</v>
      </c>
      <c r="V3016">
        <f t="shared" si="712"/>
        <v>4</v>
      </c>
    </row>
    <row r="3017" spans="1:22" ht="14.25" customHeight="1" x14ac:dyDescent="0.35">
      <c r="A3017" s="1">
        <v>1006164</v>
      </c>
      <c r="B3017" s="3">
        <v>45800</v>
      </c>
      <c r="C3017" s="3">
        <v>45834</v>
      </c>
      <c r="D3017" s="3">
        <v>45835</v>
      </c>
      <c r="E3017" s="1" t="s">
        <v>18</v>
      </c>
      <c r="F3017" s="1">
        <v>1</v>
      </c>
      <c r="G3017" s="1" t="s">
        <v>25</v>
      </c>
      <c r="H3017" s="1">
        <v>10</v>
      </c>
      <c r="I3017" s="1">
        <f t="shared" si="706"/>
        <v>0.1</v>
      </c>
      <c r="J3017" s="1" t="s">
        <v>15</v>
      </c>
      <c r="K3017" s="1">
        <v>2</v>
      </c>
      <c r="L3017" s="1" t="s">
        <v>19</v>
      </c>
      <c r="M3017" s="1" t="b">
        <v>0</v>
      </c>
      <c r="N3017" s="2" t="s">
        <v>17</v>
      </c>
      <c r="O3017">
        <f t="shared" si="707"/>
        <v>34</v>
      </c>
      <c r="P3017">
        <f t="shared" si="708"/>
        <v>1</v>
      </c>
      <c r="Q3017">
        <f>IF(G3017="B",VLOOKUP(F3017,room_rates!$A$2:$G$8,3,FALSE),IF(G3017="P",VLOOKUP(F3017,room_rates!$A$2:$G$8,6,FALSE),IF(G3017="M",VLOOKUP(F3017,room_rates!$A$2:$G$8,7,FALSE),"")))</f>
        <v>150</v>
      </c>
      <c r="R3017">
        <f t="shared" si="709"/>
        <v>15</v>
      </c>
      <c r="S3017">
        <f>IF(J3017="Online Travel Agency",VLOOKUP(F3017,room_rates!$A$2:$G$8,3,FALSE)*15%,0)</f>
        <v>0</v>
      </c>
      <c r="T3017">
        <f t="shared" si="710"/>
        <v>0</v>
      </c>
      <c r="U3017">
        <f t="shared" si="711"/>
        <v>270</v>
      </c>
      <c r="V3017">
        <f t="shared" si="712"/>
        <v>2</v>
      </c>
    </row>
    <row r="3018" spans="1:22" ht="14.25" customHeight="1" x14ac:dyDescent="0.35">
      <c r="A3018" s="1">
        <v>1006186</v>
      </c>
      <c r="B3018" s="3">
        <v>45831</v>
      </c>
      <c r="C3018" s="3">
        <v>45834</v>
      </c>
      <c r="D3018" s="3">
        <v>45839</v>
      </c>
      <c r="E3018" s="1" t="s">
        <v>21</v>
      </c>
      <c r="F3018" s="1">
        <v>3</v>
      </c>
      <c r="G3018" s="1" t="s">
        <v>25</v>
      </c>
      <c r="H3018" s="1">
        <v>0</v>
      </c>
      <c r="I3018" s="1">
        <f t="shared" si="706"/>
        <v>0</v>
      </c>
      <c r="J3018" s="1" t="s">
        <v>15</v>
      </c>
      <c r="K3018" s="1">
        <v>1</v>
      </c>
      <c r="L3018" s="1" t="s">
        <v>16</v>
      </c>
      <c r="M3018" s="1" t="b">
        <v>1</v>
      </c>
      <c r="N3018" s="2" t="s">
        <v>17</v>
      </c>
      <c r="O3018">
        <f t="shared" si="707"/>
        <v>3</v>
      </c>
      <c r="P3018">
        <f t="shared" si="708"/>
        <v>5</v>
      </c>
      <c r="Q3018">
        <f>IF(G3018="B",VLOOKUP(F3018,room_rates!$A$2:$G$8,3,FALSE),IF(G3018="P",VLOOKUP(F3018,room_rates!$A$2:$G$8,6,FALSE),IF(G3018="M",VLOOKUP(F3018,room_rates!$A$2:$G$8,7,FALSE),"")))</f>
        <v>275</v>
      </c>
      <c r="R3018">
        <f t="shared" si="709"/>
        <v>0</v>
      </c>
      <c r="S3018">
        <f>IF(J3018="Online Travel Agency",VLOOKUP(F3018,room_rates!$A$2:$G$8,3,FALSE)*15%,0)</f>
        <v>0</v>
      </c>
      <c r="T3018">
        <f t="shared" si="710"/>
        <v>2.75</v>
      </c>
      <c r="U3018">
        <f t="shared" si="711"/>
        <v>1361.25</v>
      </c>
      <c r="V3018">
        <f t="shared" si="712"/>
        <v>5</v>
      </c>
    </row>
    <row r="3019" spans="1:22" ht="14.25" customHeight="1" x14ac:dyDescent="0.35">
      <c r="A3019" s="1">
        <v>1006355</v>
      </c>
      <c r="B3019" s="3">
        <v>45819</v>
      </c>
      <c r="C3019" s="3">
        <v>45834</v>
      </c>
      <c r="D3019" s="3">
        <v>45836</v>
      </c>
      <c r="E3019" s="1" t="s">
        <v>18</v>
      </c>
      <c r="F3019" s="1">
        <v>1</v>
      </c>
      <c r="G3019" s="1" t="s">
        <v>25</v>
      </c>
      <c r="H3019" s="1">
        <v>10</v>
      </c>
      <c r="I3019" s="1">
        <f t="shared" si="706"/>
        <v>0.1</v>
      </c>
      <c r="J3019" s="1" t="s">
        <v>24</v>
      </c>
      <c r="K3019" s="1">
        <v>3</v>
      </c>
      <c r="L3019" s="1" t="s">
        <v>19</v>
      </c>
      <c r="M3019" s="1" t="b">
        <v>1</v>
      </c>
      <c r="N3019" s="2" t="s">
        <v>17</v>
      </c>
      <c r="O3019">
        <f t="shared" si="707"/>
        <v>15</v>
      </c>
      <c r="P3019">
        <f t="shared" si="708"/>
        <v>2</v>
      </c>
      <c r="Q3019">
        <f>IF(G3019="B",VLOOKUP(F3019,room_rates!$A$2:$G$8,3,FALSE),IF(G3019="P",VLOOKUP(F3019,room_rates!$A$2:$G$8,6,FALSE),IF(G3019="M",VLOOKUP(F3019,room_rates!$A$2:$G$8,7,FALSE),"")))</f>
        <v>150</v>
      </c>
      <c r="R3019">
        <f t="shared" si="709"/>
        <v>15</v>
      </c>
      <c r="S3019">
        <f>IF(J3019="Online Travel Agency",VLOOKUP(F3019,room_rates!$A$2:$G$8,3,FALSE)*15%,0)</f>
        <v>18</v>
      </c>
      <c r="T3019">
        <f t="shared" si="710"/>
        <v>1.5</v>
      </c>
      <c r="U3019">
        <f t="shared" si="711"/>
        <v>693</v>
      </c>
      <c r="V3019">
        <f t="shared" si="712"/>
        <v>6</v>
      </c>
    </row>
    <row r="3020" spans="1:22" ht="14.25" customHeight="1" x14ac:dyDescent="0.35">
      <c r="A3020" s="1">
        <v>1006368</v>
      </c>
      <c r="B3020" s="3">
        <v>45834</v>
      </c>
      <c r="C3020" s="3">
        <v>45834</v>
      </c>
      <c r="D3020" s="3">
        <v>45835</v>
      </c>
      <c r="E3020" s="1" t="s">
        <v>21</v>
      </c>
      <c r="F3020" s="1">
        <v>3</v>
      </c>
      <c r="G3020" s="1" t="s">
        <v>25</v>
      </c>
      <c r="H3020" s="1">
        <v>0</v>
      </c>
      <c r="I3020" s="1">
        <f t="shared" si="706"/>
        <v>0</v>
      </c>
      <c r="J3020" s="1" t="s">
        <v>20</v>
      </c>
      <c r="K3020" s="1">
        <v>2</v>
      </c>
      <c r="L3020" s="1" t="s">
        <v>19</v>
      </c>
      <c r="M3020" s="1" t="b">
        <v>1</v>
      </c>
      <c r="N3020" s="2" t="s">
        <v>17</v>
      </c>
      <c r="O3020">
        <f t="shared" si="707"/>
        <v>0</v>
      </c>
      <c r="P3020">
        <f t="shared" si="708"/>
        <v>1</v>
      </c>
      <c r="Q3020">
        <f>IF(G3020="B",VLOOKUP(F3020,room_rates!$A$2:$G$8,3,FALSE),IF(G3020="P",VLOOKUP(F3020,room_rates!$A$2:$G$8,6,FALSE),IF(G3020="M",VLOOKUP(F3020,room_rates!$A$2:$G$8,7,FALSE),"")))</f>
        <v>275</v>
      </c>
      <c r="R3020">
        <f t="shared" si="709"/>
        <v>0</v>
      </c>
      <c r="S3020">
        <f>IF(J3020="Online Travel Agency",VLOOKUP(F3020,room_rates!$A$2:$G$8,3,FALSE)*15%,0)</f>
        <v>0</v>
      </c>
      <c r="T3020">
        <f t="shared" si="710"/>
        <v>2.75</v>
      </c>
      <c r="U3020">
        <f t="shared" si="711"/>
        <v>544.5</v>
      </c>
      <c r="V3020">
        <f t="shared" si="712"/>
        <v>2</v>
      </c>
    </row>
    <row r="3021" spans="1:22" ht="14.25" customHeight="1" x14ac:dyDescent="0.35">
      <c r="A3021" s="1">
        <v>1006527</v>
      </c>
      <c r="B3021" s="3">
        <v>45794</v>
      </c>
      <c r="C3021" s="3">
        <v>45834</v>
      </c>
      <c r="D3021" s="3">
        <v>45836</v>
      </c>
      <c r="E3021" s="1" t="s">
        <v>18</v>
      </c>
      <c r="F3021" s="1">
        <v>1</v>
      </c>
      <c r="G3021" s="1" t="s">
        <v>25</v>
      </c>
      <c r="H3021" s="1">
        <v>10</v>
      </c>
      <c r="I3021" s="1">
        <f t="shared" si="706"/>
        <v>0.1</v>
      </c>
      <c r="J3021" s="1" t="s">
        <v>15</v>
      </c>
      <c r="K3021" s="1">
        <v>1</v>
      </c>
      <c r="L3021" s="1" t="s">
        <v>16</v>
      </c>
      <c r="M3021" s="1" t="b">
        <v>0</v>
      </c>
      <c r="N3021" s="2" t="s">
        <v>17</v>
      </c>
      <c r="O3021">
        <f t="shared" si="707"/>
        <v>40</v>
      </c>
      <c r="P3021">
        <f t="shared" si="708"/>
        <v>2</v>
      </c>
      <c r="Q3021">
        <f>IF(G3021="B",VLOOKUP(F3021,room_rates!$A$2:$G$8,3,FALSE),IF(G3021="P",VLOOKUP(F3021,room_rates!$A$2:$G$8,6,FALSE),IF(G3021="M",VLOOKUP(F3021,room_rates!$A$2:$G$8,7,FALSE),"")))</f>
        <v>150</v>
      </c>
      <c r="R3021">
        <f t="shared" si="709"/>
        <v>15</v>
      </c>
      <c r="S3021">
        <f>IF(J3021="Online Travel Agency",VLOOKUP(F3021,room_rates!$A$2:$G$8,3,FALSE)*15%,0)</f>
        <v>0</v>
      </c>
      <c r="T3021">
        <f t="shared" si="710"/>
        <v>0</v>
      </c>
      <c r="U3021">
        <f t="shared" si="711"/>
        <v>270</v>
      </c>
      <c r="V3021">
        <f t="shared" si="712"/>
        <v>2</v>
      </c>
    </row>
    <row r="3022" spans="1:22" ht="14.25" customHeight="1" x14ac:dyDescent="0.35">
      <c r="A3022" s="1">
        <v>1006712</v>
      </c>
      <c r="B3022" s="3">
        <v>45834</v>
      </c>
      <c r="C3022" s="3">
        <v>45834</v>
      </c>
      <c r="D3022" s="3">
        <v>45840</v>
      </c>
      <c r="E3022" s="1" t="s">
        <v>18</v>
      </c>
      <c r="F3022" s="1">
        <v>1</v>
      </c>
      <c r="G3022" s="1" t="s">
        <v>25</v>
      </c>
      <c r="H3022" s="1">
        <v>10</v>
      </c>
      <c r="I3022" s="1">
        <f t="shared" si="706"/>
        <v>0.1</v>
      </c>
      <c r="J3022" s="1" t="s">
        <v>20</v>
      </c>
      <c r="K3022" s="1">
        <v>1</v>
      </c>
      <c r="L3022" s="1" t="s">
        <v>19</v>
      </c>
      <c r="M3022" s="1" t="b">
        <v>0</v>
      </c>
      <c r="N3022" s="2" t="s">
        <v>17</v>
      </c>
      <c r="O3022">
        <f t="shared" si="707"/>
        <v>0</v>
      </c>
      <c r="P3022">
        <f t="shared" si="708"/>
        <v>6</v>
      </c>
      <c r="Q3022">
        <f>IF(G3022="B",VLOOKUP(F3022,room_rates!$A$2:$G$8,3,FALSE),IF(G3022="P",VLOOKUP(F3022,room_rates!$A$2:$G$8,6,FALSE),IF(G3022="M",VLOOKUP(F3022,room_rates!$A$2:$G$8,7,FALSE),"")))</f>
        <v>150</v>
      </c>
      <c r="R3022">
        <f t="shared" si="709"/>
        <v>15</v>
      </c>
      <c r="S3022">
        <f>IF(J3022="Online Travel Agency",VLOOKUP(F3022,room_rates!$A$2:$G$8,3,FALSE)*15%,0)</f>
        <v>0</v>
      </c>
      <c r="T3022">
        <f t="shared" si="710"/>
        <v>0</v>
      </c>
      <c r="U3022">
        <f t="shared" si="711"/>
        <v>810</v>
      </c>
      <c r="V3022">
        <f t="shared" si="712"/>
        <v>6</v>
      </c>
    </row>
    <row r="3023" spans="1:22" ht="14.25" hidden="1" customHeight="1" x14ac:dyDescent="0.35">
      <c r="A3023" s="1">
        <v>1006984</v>
      </c>
      <c r="B3023" s="3">
        <v>45834</v>
      </c>
      <c r="C3023" s="3">
        <v>45834</v>
      </c>
      <c r="E3023" s="1" t="s">
        <v>18</v>
      </c>
      <c r="F3023" s="1">
        <v>2</v>
      </c>
      <c r="H3023" s="1">
        <v>0</v>
      </c>
      <c r="I3023" s="1"/>
      <c r="J3023" s="2" t="s">
        <v>15</v>
      </c>
      <c r="K3023" s="1">
        <v>1</v>
      </c>
      <c r="L3023" s="1" t="s">
        <v>19</v>
      </c>
      <c r="N3023" s="2" t="s">
        <v>22</v>
      </c>
    </row>
    <row r="3024" spans="1:22" ht="14.25" hidden="1" customHeight="1" x14ac:dyDescent="0.35">
      <c r="A3024" s="1">
        <v>1007160</v>
      </c>
      <c r="B3024" s="3">
        <v>45794</v>
      </c>
      <c r="C3024" s="3">
        <v>45834</v>
      </c>
      <c r="E3024" s="1" t="s">
        <v>18</v>
      </c>
      <c r="F3024" s="1">
        <v>1</v>
      </c>
      <c r="H3024" s="1">
        <v>0</v>
      </c>
      <c r="I3024" s="1"/>
      <c r="J3024" s="2" t="s">
        <v>15</v>
      </c>
      <c r="K3024" s="1">
        <v>1</v>
      </c>
      <c r="L3024" s="1" t="s">
        <v>19</v>
      </c>
      <c r="N3024" s="2" t="s">
        <v>22</v>
      </c>
    </row>
    <row r="3025" spans="1:22" ht="14.25" customHeight="1" x14ac:dyDescent="0.35">
      <c r="A3025" s="1">
        <v>1002293</v>
      </c>
      <c r="B3025" s="3">
        <v>45817</v>
      </c>
      <c r="C3025" s="3">
        <v>45835</v>
      </c>
      <c r="D3025" s="3">
        <v>45841</v>
      </c>
      <c r="E3025" s="1" t="s">
        <v>21</v>
      </c>
      <c r="F3025" s="1">
        <v>5</v>
      </c>
      <c r="G3025" s="1" t="s">
        <v>25</v>
      </c>
      <c r="H3025" s="1">
        <v>0</v>
      </c>
      <c r="I3025" s="1">
        <f t="shared" ref="I3025:I3063" si="713">H3025/100</f>
        <v>0</v>
      </c>
      <c r="J3025" s="1" t="s">
        <v>24</v>
      </c>
      <c r="K3025" s="1">
        <v>1</v>
      </c>
      <c r="L3025" s="1" t="s">
        <v>19</v>
      </c>
      <c r="M3025" s="1" t="b">
        <v>0</v>
      </c>
      <c r="N3025" s="2" t="s">
        <v>17</v>
      </c>
      <c r="O3025">
        <f t="shared" ref="O3025:O3063" si="714">C3025-B3025</f>
        <v>18</v>
      </c>
      <c r="P3025">
        <f t="shared" ref="P3025:P3063" si="715">D3025-C3025</f>
        <v>6</v>
      </c>
      <c r="Q3025">
        <f>IF(G3025="B",VLOOKUP(F3025,room_rates!$A$2:$G$8,3,FALSE),IF(G3025="P",VLOOKUP(F3025,room_rates!$A$2:$G$8,6,FALSE),IF(G3025="M",VLOOKUP(F3025,room_rates!$A$2:$G$8,7,FALSE),"")))</f>
        <v>300</v>
      </c>
      <c r="R3025">
        <f t="shared" ref="R3025:R3063" si="716">Q3025*(H3025/100)</f>
        <v>0</v>
      </c>
      <c r="S3025">
        <f>IF(J3025="Online Travel Agency",VLOOKUP(F3025,room_rates!$A$2:$G$8,3,FALSE)*15%,0)</f>
        <v>36</v>
      </c>
      <c r="T3025">
        <f t="shared" ref="T3025:T3063" si="717">IF(M3025=TRUE, Q3025*1%,0)</f>
        <v>0</v>
      </c>
      <c r="U3025">
        <f t="shared" ref="U3025:U3063" si="718">(Q3025-R3025-S3025-T3025)*V3025</f>
        <v>1584</v>
      </c>
      <c r="V3025">
        <f t="shared" ref="V3025:V3063" si="719">K3025*P3025</f>
        <v>6</v>
      </c>
    </row>
    <row r="3026" spans="1:22" ht="14.25" customHeight="1" x14ac:dyDescent="0.35">
      <c r="A3026" s="1">
        <v>1002317</v>
      </c>
      <c r="B3026" s="3">
        <v>45828</v>
      </c>
      <c r="C3026" s="3">
        <v>45835</v>
      </c>
      <c r="D3026" s="3">
        <v>45840</v>
      </c>
      <c r="E3026" s="1" t="s">
        <v>21</v>
      </c>
      <c r="F3026" s="1">
        <v>5</v>
      </c>
      <c r="G3026" s="1" t="s">
        <v>25</v>
      </c>
      <c r="H3026" s="1">
        <v>0</v>
      </c>
      <c r="I3026" s="1">
        <f t="shared" si="713"/>
        <v>0</v>
      </c>
      <c r="J3026" s="1" t="s">
        <v>24</v>
      </c>
      <c r="K3026" s="1">
        <v>3</v>
      </c>
      <c r="L3026" s="1" t="s">
        <v>16</v>
      </c>
      <c r="M3026" s="1" t="b">
        <v>0</v>
      </c>
      <c r="N3026" s="2" t="s">
        <v>17</v>
      </c>
      <c r="O3026">
        <f t="shared" si="714"/>
        <v>7</v>
      </c>
      <c r="P3026">
        <f t="shared" si="715"/>
        <v>5</v>
      </c>
      <c r="Q3026">
        <f>IF(G3026="B",VLOOKUP(F3026,room_rates!$A$2:$G$8,3,FALSE),IF(G3026="P",VLOOKUP(F3026,room_rates!$A$2:$G$8,6,FALSE),IF(G3026="M",VLOOKUP(F3026,room_rates!$A$2:$G$8,7,FALSE),"")))</f>
        <v>300</v>
      </c>
      <c r="R3026">
        <f t="shared" si="716"/>
        <v>0</v>
      </c>
      <c r="S3026">
        <f>IF(J3026="Online Travel Agency",VLOOKUP(F3026,room_rates!$A$2:$G$8,3,FALSE)*15%,0)</f>
        <v>36</v>
      </c>
      <c r="T3026">
        <f t="shared" si="717"/>
        <v>0</v>
      </c>
      <c r="U3026">
        <f t="shared" si="718"/>
        <v>3960</v>
      </c>
      <c r="V3026">
        <f t="shared" si="719"/>
        <v>15</v>
      </c>
    </row>
    <row r="3027" spans="1:22" ht="14.25" customHeight="1" x14ac:dyDescent="0.35">
      <c r="A3027" s="1">
        <v>1002453</v>
      </c>
      <c r="B3027" s="3">
        <v>45835</v>
      </c>
      <c r="C3027" s="3">
        <v>45835</v>
      </c>
      <c r="D3027" s="3">
        <v>45836</v>
      </c>
      <c r="E3027" s="1" t="s">
        <v>13</v>
      </c>
      <c r="F3027" s="1">
        <v>6</v>
      </c>
      <c r="G3027" s="1" t="s">
        <v>25</v>
      </c>
      <c r="H3027" s="1">
        <v>0</v>
      </c>
      <c r="I3027" s="1">
        <f t="shared" si="713"/>
        <v>0</v>
      </c>
      <c r="J3027" s="1" t="s">
        <v>20</v>
      </c>
      <c r="K3027" s="1">
        <v>1</v>
      </c>
      <c r="L3027" s="1" t="s">
        <v>16</v>
      </c>
      <c r="M3027" s="1" t="b">
        <v>0</v>
      </c>
      <c r="N3027" s="2" t="s">
        <v>17</v>
      </c>
      <c r="O3027">
        <f t="shared" si="714"/>
        <v>0</v>
      </c>
      <c r="P3027">
        <f t="shared" si="715"/>
        <v>1</v>
      </c>
      <c r="Q3027">
        <f>IF(G3027="B",VLOOKUP(F3027,room_rates!$A$2:$G$8,3,FALSE),IF(G3027="P",VLOOKUP(F3027,room_rates!$A$2:$G$8,6,FALSE),IF(G3027="M",VLOOKUP(F3027,room_rates!$A$2:$G$8,7,FALSE),"")))</f>
        <v>437.5</v>
      </c>
      <c r="R3027">
        <f t="shared" si="716"/>
        <v>0</v>
      </c>
      <c r="S3027">
        <f>IF(J3027="Online Travel Agency",VLOOKUP(F3027,room_rates!$A$2:$G$8,3,FALSE)*15%,0)</f>
        <v>0</v>
      </c>
      <c r="T3027">
        <f t="shared" si="717"/>
        <v>0</v>
      </c>
      <c r="U3027">
        <f t="shared" si="718"/>
        <v>437.5</v>
      </c>
      <c r="V3027">
        <f t="shared" si="719"/>
        <v>1</v>
      </c>
    </row>
    <row r="3028" spans="1:22" ht="14.25" customHeight="1" x14ac:dyDescent="0.35">
      <c r="A3028" s="1">
        <v>1002477</v>
      </c>
      <c r="B3028" s="3">
        <v>45823</v>
      </c>
      <c r="C3028" s="3">
        <v>45835</v>
      </c>
      <c r="D3028" s="3">
        <v>45842</v>
      </c>
      <c r="E3028" s="1" t="s">
        <v>13</v>
      </c>
      <c r="F3028" s="1">
        <v>6</v>
      </c>
      <c r="G3028" s="1" t="s">
        <v>25</v>
      </c>
      <c r="H3028" s="1">
        <v>0</v>
      </c>
      <c r="I3028" s="1">
        <f t="shared" si="713"/>
        <v>0</v>
      </c>
      <c r="J3028" s="1" t="s">
        <v>24</v>
      </c>
      <c r="K3028" s="1">
        <v>2</v>
      </c>
      <c r="L3028" s="1" t="s">
        <v>19</v>
      </c>
      <c r="M3028" s="1" t="b">
        <v>0</v>
      </c>
      <c r="N3028" s="2" t="s">
        <v>17</v>
      </c>
      <c r="O3028">
        <f t="shared" si="714"/>
        <v>12</v>
      </c>
      <c r="P3028">
        <f t="shared" si="715"/>
        <v>7</v>
      </c>
      <c r="Q3028">
        <f>IF(G3028="B",VLOOKUP(F3028,room_rates!$A$2:$G$8,3,FALSE),IF(G3028="P",VLOOKUP(F3028,room_rates!$A$2:$G$8,6,FALSE),IF(G3028="M",VLOOKUP(F3028,room_rates!$A$2:$G$8,7,FALSE),"")))</f>
        <v>437.5</v>
      </c>
      <c r="R3028">
        <f t="shared" si="716"/>
        <v>0</v>
      </c>
      <c r="S3028">
        <f>IF(J3028="Online Travel Agency",VLOOKUP(F3028,room_rates!$A$2:$G$8,3,FALSE)*15%,0)</f>
        <v>52.5</v>
      </c>
      <c r="T3028">
        <f t="shared" si="717"/>
        <v>0</v>
      </c>
      <c r="U3028">
        <f t="shared" si="718"/>
        <v>5390</v>
      </c>
      <c r="V3028">
        <f t="shared" si="719"/>
        <v>14</v>
      </c>
    </row>
    <row r="3029" spans="1:22" ht="14.25" customHeight="1" x14ac:dyDescent="0.35">
      <c r="A3029" s="1">
        <v>1002504</v>
      </c>
      <c r="B3029" s="3">
        <v>45825</v>
      </c>
      <c r="C3029" s="3">
        <v>45835</v>
      </c>
      <c r="D3029" s="3">
        <v>45839</v>
      </c>
      <c r="E3029" s="1" t="s">
        <v>21</v>
      </c>
      <c r="F3029" s="1">
        <v>4</v>
      </c>
      <c r="G3029" s="1" t="s">
        <v>25</v>
      </c>
      <c r="H3029" s="1">
        <v>0</v>
      </c>
      <c r="I3029" s="1">
        <f t="shared" si="713"/>
        <v>0</v>
      </c>
      <c r="J3029" s="1" t="s">
        <v>24</v>
      </c>
      <c r="K3029" s="1">
        <v>1</v>
      </c>
      <c r="L3029" s="1" t="s">
        <v>19</v>
      </c>
      <c r="M3029" s="1" t="b">
        <v>0</v>
      </c>
      <c r="N3029" s="2" t="s">
        <v>17</v>
      </c>
      <c r="O3029">
        <f t="shared" si="714"/>
        <v>10</v>
      </c>
      <c r="P3029">
        <f t="shared" si="715"/>
        <v>4</v>
      </c>
      <c r="Q3029">
        <f>IF(G3029="B",VLOOKUP(F3029,room_rates!$A$2:$G$8,3,FALSE),IF(G3029="P",VLOOKUP(F3029,room_rates!$A$2:$G$8,6,FALSE),IF(G3029="M",VLOOKUP(F3029,room_rates!$A$2:$G$8,7,FALSE),"")))</f>
        <v>287.5</v>
      </c>
      <c r="R3029">
        <f t="shared" si="716"/>
        <v>0</v>
      </c>
      <c r="S3029">
        <f>IF(J3029="Online Travel Agency",VLOOKUP(F3029,room_rates!$A$2:$G$8,3,FALSE)*15%,0)</f>
        <v>34.5</v>
      </c>
      <c r="T3029">
        <f t="shared" si="717"/>
        <v>0</v>
      </c>
      <c r="U3029">
        <f t="shared" si="718"/>
        <v>1012</v>
      </c>
      <c r="V3029">
        <f t="shared" si="719"/>
        <v>4</v>
      </c>
    </row>
    <row r="3030" spans="1:22" ht="14.25" customHeight="1" x14ac:dyDescent="0.35">
      <c r="A3030" s="1">
        <v>1002609</v>
      </c>
      <c r="B3030" s="3">
        <v>45821</v>
      </c>
      <c r="C3030" s="3">
        <v>45835</v>
      </c>
      <c r="D3030" s="3">
        <v>45839</v>
      </c>
      <c r="E3030" s="1" t="s">
        <v>13</v>
      </c>
      <c r="F3030" s="1">
        <v>6</v>
      </c>
      <c r="G3030" s="1" t="s">
        <v>25</v>
      </c>
      <c r="H3030" s="1">
        <v>0</v>
      </c>
      <c r="I3030" s="1">
        <f t="shared" si="713"/>
        <v>0</v>
      </c>
      <c r="J3030" s="1" t="s">
        <v>24</v>
      </c>
      <c r="K3030" s="1">
        <v>3</v>
      </c>
      <c r="L3030" s="1" t="s">
        <v>16</v>
      </c>
      <c r="M3030" s="1" t="b">
        <v>0</v>
      </c>
      <c r="N3030" s="2" t="s">
        <v>17</v>
      </c>
      <c r="O3030">
        <f t="shared" si="714"/>
        <v>14</v>
      </c>
      <c r="P3030">
        <f t="shared" si="715"/>
        <v>4</v>
      </c>
      <c r="Q3030">
        <f>IF(G3030="B",VLOOKUP(F3030,room_rates!$A$2:$G$8,3,FALSE),IF(G3030="P",VLOOKUP(F3030,room_rates!$A$2:$G$8,6,FALSE),IF(G3030="M",VLOOKUP(F3030,room_rates!$A$2:$G$8,7,FALSE),"")))</f>
        <v>437.5</v>
      </c>
      <c r="R3030">
        <f t="shared" si="716"/>
        <v>0</v>
      </c>
      <c r="S3030">
        <f>IF(J3030="Online Travel Agency",VLOOKUP(F3030,room_rates!$A$2:$G$8,3,FALSE)*15%,0)</f>
        <v>52.5</v>
      </c>
      <c r="T3030">
        <f t="shared" si="717"/>
        <v>0</v>
      </c>
      <c r="U3030">
        <f t="shared" si="718"/>
        <v>4620</v>
      </c>
      <c r="V3030">
        <f t="shared" si="719"/>
        <v>12</v>
      </c>
    </row>
    <row r="3031" spans="1:22" ht="14.25" customHeight="1" x14ac:dyDescent="0.35">
      <c r="A3031" s="1">
        <v>1002618</v>
      </c>
      <c r="B3031" s="3">
        <v>45835</v>
      </c>
      <c r="C3031" s="3">
        <v>45835</v>
      </c>
      <c r="D3031" s="3">
        <v>45837</v>
      </c>
      <c r="E3031" s="1" t="s">
        <v>13</v>
      </c>
      <c r="F3031" s="1">
        <v>6</v>
      </c>
      <c r="G3031" s="1" t="s">
        <v>25</v>
      </c>
      <c r="H3031" s="1">
        <v>0</v>
      </c>
      <c r="I3031" s="1">
        <f t="shared" si="713"/>
        <v>0</v>
      </c>
      <c r="J3031" s="1" t="s">
        <v>20</v>
      </c>
      <c r="K3031" s="1">
        <v>2</v>
      </c>
      <c r="L3031" s="1" t="s">
        <v>19</v>
      </c>
      <c r="M3031" s="1" t="b">
        <v>1</v>
      </c>
      <c r="N3031" s="2" t="s">
        <v>17</v>
      </c>
      <c r="O3031">
        <f t="shared" si="714"/>
        <v>0</v>
      </c>
      <c r="P3031">
        <f t="shared" si="715"/>
        <v>2</v>
      </c>
      <c r="Q3031">
        <f>IF(G3031="B",VLOOKUP(F3031,room_rates!$A$2:$G$8,3,FALSE),IF(G3031="P",VLOOKUP(F3031,room_rates!$A$2:$G$8,6,FALSE),IF(G3031="M",VLOOKUP(F3031,room_rates!$A$2:$G$8,7,FALSE),"")))</f>
        <v>437.5</v>
      </c>
      <c r="R3031">
        <f t="shared" si="716"/>
        <v>0</v>
      </c>
      <c r="S3031">
        <f>IF(J3031="Online Travel Agency",VLOOKUP(F3031,room_rates!$A$2:$G$8,3,FALSE)*15%,0)</f>
        <v>0</v>
      </c>
      <c r="T3031">
        <f t="shared" si="717"/>
        <v>4.375</v>
      </c>
      <c r="U3031">
        <f t="shared" si="718"/>
        <v>1732.5</v>
      </c>
      <c r="V3031">
        <f t="shared" si="719"/>
        <v>4</v>
      </c>
    </row>
    <row r="3032" spans="1:22" ht="14.25" customHeight="1" x14ac:dyDescent="0.35">
      <c r="A3032" s="1">
        <v>1002918</v>
      </c>
      <c r="B3032" s="3">
        <v>45835</v>
      </c>
      <c r="C3032" s="3">
        <v>45835</v>
      </c>
      <c r="D3032" s="3">
        <v>45842</v>
      </c>
      <c r="E3032" s="1" t="s">
        <v>18</v>
      </c>
      <c r="F3032" s="1">
        <v>1</v>
      </c>
      <c r="G3032" s="1" t="s">
        <v>25</v>
      </c>
      <c r="H3032" s="1">
        <v>10</v>
      </c>
      <c r="I3032" s="1">
        <f t="shared" si="713"/>
        <v>0.1</v>
      </c>
      <c r="J3032" s="1" t="s">
        <v>20</v>
      </c>
      <c r="K3032" s="1">
        <v>1</v>
      </c>
      <c r="L3032" s="1" t="s">
        <v>19</v>
      </c>
      <c r="M3032" s="1" t="b">
        <v>0</v>
      </c>
      <c r="N3032" s="2" t="s">
        <v>17</v>
      </c>
      <c r="O3032">
        <f t="shared" si="714"/>
        <v>0</v>
      </c>
      <c r="P3032">
        <f t="shared" si="715"/>
        <v>7</v>
      </c>
      <c r="Q3032">
        <f>IF(G3032="B",VLOOKUP(F3032,room_rates!$A$2:$G$8,3,FALSE),IF(G3032="P",VLOOKUP(F3032,room_rates!$A$2:$G$8,6,FALSE),IF(G3032="M",VLOOKUP(F3032,room_rates!$A$2:$G$8,7,FALSE),"")))</f>
        <v>150</v>
      </c>
      <c r="R3032">
        <f t="shared" si="716"/>
        <v>15</v>
      </c>
      <c r="S3032">
        <f>IF(J3032="Online Travel Agency",VLOOKUP(F3032,room_rates!$A$2:$G$8,3,FALSE)*15%,0)</f>
        <v>0</v>
      </c>
      <c r="T3032">
        <f t="shared" si="717"/>
        <v>0</v>
      </c>
      <c r="U3032">
        <f t="shared" si="718"/>
        <v>945</v>
      </c>
      <c r="V3032">
        <f t="shared" si="719"/>
        <v>7</v>
      </c>
    </row>
    <row r="3033" spans="1:22" ht="14.25" customHeight="1" x14ac:dyDescent="0.35">
      <c r="A3033" s="1">
        <v>1002934</v>
      </c>
      <c r="B3033" s="3">
        <v>45835</v>
      </c>
      <c r="C3033" s="3">
        <v>45835</v>
      </c>
      <c r="D3033" s="3">
        <v>45838</v>
      </c>
      <c r="E3033" s="1" t="s">
        <v>21</v>
      </c>
      <c r="F3033" s="1">
        <v>3</v>
      </c>
      <c r="G3033" s="1" t="s">
        <v>25</v>
      </c>
      <c r="H3033" s="1">
        <v>0</v>
      </c>
      <c r="I3033" s="1">
        <f t="shared" si="713"/>
        <v>0</v>
      </c>
      <c r="J3033" s="1" t="s">
        <v>20</v>
      </c>
      <c r="K3033" s="1">
        <v>1</v>
      </c>
      <c r="L3033" s="1" t="s">
        <v>19</v>
      </c>
      <c r="M3033" s="1" t="b">
        <v>0</v>
      </c>
      <c r="N3033" s="2" t="s">
        <v>17</v>
      </c>
      <c r="O3033">
        <f t="shared" si="714"/>
        <v>0</v>
      </c>
      <c r="P3033">
        <f t="shared" si="715"/>
        <v>3</v>
      </c>
      <c r="Q3033">
        <f>IF(G3033="B",VLOOKUP(F3033,room_rates!$A$2:$G$8,3,FALSE),IF(G3033="P",VLOOKUP(F3033,room_rates!$A$2:$G$8,6,FALSE),IF(G3033="M",VLOOKUP(F3033,room_rates!$A$2:$G$8,7,FALSE),"")))</f>
        <v>275</v>
      </c>
      <c r="R3033">
        <f t="shared" si="716"/>
        <v>0</v>
      </c>
      <c r="S3033">
        <f>IF(J3033="Online Travel Agency",VLOOKUP(F3033,room_rates!$A$2:$G$8,3,FALSE)*15%,0)</f>
        <v>0</v>
      </c>
      <c r="T3033">
        <f t="shared" si="717"/>
        <v>0</v>
      </c>
      <c r="U3033">
        <f t="shared" si="718"/>
        <v>825</v>
      </c>
      <c r="V3033">
        <f t="shared" si="719"/>
        <v>3</v>
      </c>
    </row>
    <row r="3034" spans="1:22" ht="14.25" customHeight="1" x14ac:dyDescent="0.35">
      <c r="A3034" s="1">
        <v>1002945</v>
      </c>
      <c r="B3034" s="3">
        <v>45835</v>
      </c>
      <c r="C3034" s="3">
        <v>45835</v>
      </c>
      <c r="D3034" s="3">
        <v>45838</v>
      </c>
      <c r="E3034" s="1" t="s">
        <v>13</v>
      </c>
      <c r="F3034" s="1">
        <v>7</v>
      </c>
      <c r="G3034" s="1" t="s">
        <v>25</v>
      </c>
      <c r="H3034" s="1">
        <v>0</v>
      </c>
      <c r="I3034" s="1">
        <f t="shared" si="713"/>
        <v>0</v>
      </c>
      <c r="J3034" s="1" t="s">
        <v>20</v>
      </c>
      <c r="K3034" s="1">
        <v>3</v>
      </c>
      <c r="L3034" s="1" t="s">
        <v>16</v>
      </c>
      <c r="M3034" s="1" t="b">
        <v>0</v>
      </c>
      <c r="N3034" s="2" t="s">
        <v>17</v>
      </c>
      <c r="O3034">
        <f t="shared" si="714"/>
        <v>0</v>
      </c>
      <c r="P3034">
        <f t="shared" si="715"/>
        <v>3</v>
      </c>
      <c r="Q3034">
        <f>IF(G3034="B",VLOOKUP(F3034,room_rates!$A$2:$G$8,3,FALSE),IF(G3034="P",VLOOKUP(F3034,room_rates!$A$2:$G$8,6,FALSE),IF(G3034="M",VLOOKUP(F3034,room_rates!$A$2:$G$8,7,FALSE),"")))</f>
        <v>562.5</v>
      </c>
      <c r="R3034">
        <f t="shared" si="716"/>
        <v>0</v>
      </c>
      <c r="S3034">
        <f>IF(J3034="Online Travel Agency",VLOOKUP(F3034,room_rates!$A$2:$G$8,3,FALSE)*15%,0)</f>
        <v>0</v>
      </c>
      <c r="T3034">
        <f t="shared" si="717"/>
        <v>0</v>
      </c>
      <c r="U3034">
        <f t="shared" si="718"/>
        <v>5062.5</v>
      </c>
      <c r="V3034">
        <f t="shared" si="719"/>
        <v>9</v>
      </c>
    </row>
    <row r="3035" spans="1:22" ht="14.25" customHeight="1" x14ac:dyDescent="0.35">
      <c r="A3035" s="1">
        <v>1003280</v>
      </c>
      <c r="B3035" s="3">
        <v>45829</v>
      </c>
      <c r="C3035" s="3">
        <v>45835</v>
      </c>
      <c r="D3035" s="3">
        <v>45842</v>
      </c>
      <c r="E3035" s="1" t="s">
        <v>13</v>
      </c>
      <c r="F3035" s="1">
        <v>6</v>
      </c>
      <c r="G3035" s="1" t="s">
        <v>25</v>
      </c>
      <c r="H3035" s="1">
        <v>0</v>
      </c>
      <c r="I3035" s="1">
        <f t="shared" si="713"/>
        <v>0</v>
      </c>
      <c r="J3035" s="1" t="s">
        <v>24</v>
      </c>
      <c r="K3035" s="1">
        <v>1</v>
      </c>
      <c r="L3035" s="1" t="s">
        <v>19</v>
      </c>
      <c r="M3035" s="1" t="b">
        <v>1</v>
      </c>
      <c r="N3035" s="2" t="s">
        <v>17</v>
      </c>
      <c r="O3035">
        <f t="shared" si="714"/>
        <v>6</v>
      </c>
      <c r="P3035">
        <f t="shared" si="715"/>
        <v>7</v>
      </c>
      <c r="Q3035">
        <f>IF(G3035="B",VLOOKUP(F3035,room_rates!$A$2:$G$8,3,FALSE),IF(G3035="P",VLOOKUP(F3035,room_rates!$A$2:$G$8,6,FALSE),IF(G3035="M",VLOOKUP(F3035,room_rates!$A$2:$G$8,7,FALSE),"")))</f>
        <v>437.5</v>
      </c>
      <c r="R3035">
        <f t="shared" si="716"/>
        <v>0</v>
      </c>
      <c r="S3035">
        <f>IF(J3035="Online Travel Agency",VLOOKUP(F3035,room_rates!$A$2:$G$8,3,FALSE)*15%,0)</f>
        <v>52.5</v>
      </c>
      <c r="T3035">
        <f t="shared" si="717"/>
        <v>4.375</v>
      </c>
      <c r="U3035">
        <f t="shared" si="718"/>
        <v>2664.375</v>
      </c>
      <c r="V3035">
        <f t="shared" si="719"/>
        <v>7</v>
      </c>
    </row>
    <row r="3036" spans="1:22" ht="14.25" customHeight="1" x14ac:dyDescent="0.35">
      <c r="A3036" s="1">
        <v>1003281</v>
      </c>
      <c r="B3036" s="3">
        <v>45794</v>
      </c>
      <c r="C3036" s="3">
        <v>45835</v>
      </c>
      <c r="D3036" s="3">
        <v>45840</v>
      </c>
      <c r="E3036" s="1" t="s">
        <v>18</v>
      </c>
      <c r="F3036" s="1">
        <v>1</v>
      </c>
      <c r="G3036" s="1" t="s">
        <v>25</v>
      </c>
      <c r="H3036" s="1">
        <v>10</v>
      </c>
      <c r="I3036" s="1">
        <f t="shared" si="713"/>
        <v>0.1</v>
      </c>
      <c r="J3036" s="1" t="s">
        <v>15</v>
      </c>
      <c r="K3036" s="1">
        <v>1</v>
      </c>
      <c r="L3036" s="1" t="s">
        <v>19</v>
      </c>
      <c r="M3036" s="1" t="b">
        <v>0</v>
      </c>
      <c r="N3036" s="2" t="s">
        <v>17</v>
      </c>
      <c r="O3036">
        <f t="shared" si="714"/>
        <v>41</v>
      </c>
      <c r="P3036">
        <f t="shared" si="715"/>
        <v>5</v>
      </c>
      <c r="Q3036">
        <f>IF(G3036="B",VLOOKUP(F3036,room_rates!$A$2:$G$8,3,FALSE),IF(G3036="P",VLOOKUP(F3036,room_rates!$A$2:$G$8,6,FALSE),IF(G3036="M",VLOOKUP(F3036,room_rates!$A$2:$G$8,7,FALSE),"")))</f>
        <v>150</v>
      </c>
      <c r="R3036">
        <f t="shared" si="716"/>
        <v>15</v>
      </c>
      <c r="S3036">
        <f>IF(J3036="Online Travel Agency",VLOOKUP(F3036,room_rates!$A$2:$G$8,3,FALSE)*15%,0)</f>
        <v>0</v>
      </c>
      <c r="T3036">
        <f t="shared" si="717"/>
        <v>0</v>
      </c>
      <c r="U3036">
        <f t="shared" si="718"/>
        <v>675</v>
      </c>
      <c r="V3036">
        <f t="shared" si="719"/>
        <v>5</v>
      </c>
    </row>
    <row r="3037" spans="1:22" ht="14.25" customHeight="1" x14ac:dyDescent="0.35">
      <c r="A3037" s="1">
        <v>1003535</v>
      </c>
      <c r="B3037" s="3">
        <v>45790</v>
      </c>
      <c r="C3037" s="3">
        <v>45835</v>
      </c>
      <c r="D3037" s="3">
        <v>45841</v>
      </c>
      <c r="E3037" s="1" t="s">
        <v>13</v>
      </c>
      <c r="F3037" s="1">
        <v>7</v>
      </c>
      <c r="G3037" s="1" t="s">
        <v>25</v>
      </c>
      <c r="H3037" s="1">
        <v>0</v>
      </c>
      <c r="I3037" s="1">
        <f t="shared" si="713"/>
        <v>0</v>
      </c>
      <c r="J3037" s="1" t="s">
        <v>15</v>
      </c>
      <c r="K3037" s="1">
        <v>1</v>
      </c>
      <c r="L3037" s="1" t="s">
        <v>19</v>
      </c>
      <c r="M3037" s="1" t="b">
        <v>1</v>
      </c>
      <c r="N3037" s="2" t="s">
        <v>17</v>
      </c>
      <c r="O3037">
        <f t="shared" si="714"/>
        <v>45</v>
      </c>
      <c r="P3037">
        <f t="shared" si="715"/>
        <v>6</v>
      </c>
      <c r="Q3037">
        <f>IF(G3037="B",VLOOKUP(F3037,room_rates!$A$2:$G$8,3,FALSE),IF(G3037="P",VLOOKUP(F3037,room_rates!$A$2:$G$8,6,FALSE),IF(G3037="M",VLOOKUP(F3037,room_rates!$A$2:$G$8,7,FALSE),"")))</f>
        <v>562.5</v>
      </c>
      <c r="R3037">
        <f t="shared" si="716"/>
        <v>0</v>
      </c>
      <c r="S3037">
        <f>IF(J3037="Online Travel Agency",VLOOKUP(F3037,room_rates!$A$2:$G$8,3,FALSE)*15%,0)</f>
        <v>0</v>
      </c>
      <c r="T3037">
        <f t="shared" si="717"/>
        <v>5.625</v>
      </c>
      <c r="U3037">
        <f t="shared" si="718"/>
        <v>3341.25</v>
      </c>
      <c r="V3037">
        <f t="shared" si="719"/>
        <v>6</v>
      </c>
    </row>
    <row r="3038" spans="1:22" ht="14.25" customHeight="1" x14ac:dyDescent="0.35">
      <c r="A3038" s="1">
        <v>1003562</v>
      </c>
      <c r="B3038" s="3">
        <v>45835</v>
      </c>
      <c r="C3038" s="3">
        <v>45835</v>
      </c>
      <c r="D3038" s="3">
        <v>45837</v>
      </c>
      <c r="E3038" s="1" t="s">
        <v>21</v>
      </c>
      <c r="F3038" s="1">
        <v>3</v>
      </c>
      <c r="G3038" s="1" t="s">
        <v>25</v>
      </c>
      <c r="H3038" s="1">
        <v>0</v>
      </c>
      <c r="I3038" s="1">
        <f t="shared" si="713"/>
        <v>0</v>
      </c>
      <c r="J3038" s="1" t="s">
        <v>20</v>
      </c>
      <c r="K3038" s="1">
        <v>2</v>
      </c>
      <c r="L3038" s="1" t="s">
        <v>16</v>
      </c>
      <c r="M3038" s="1" t="b">
        <v>0</v>
      </c>
      <c r="N3038" s="2" t="s">
        <v>17</v>
      </c>
      <c r="O3038">
        <f t="shared" si="714"/>
        <v>0</v>
      </c>
      <c r="P3038">
        <f t="shared" si="715"/>
        <v>2</v>
      </c>
      <c r="Q3038">
        <f>IF(G3038="B",VLOOKUP(F3038,room_rates!$A$2:$G$8,3,FALSE),IF(G3038="P",VLOOKUP(F3038,room_rates!$A$2:$G$8,6,FALSE),IF(G3038="M",VLOOKUP(F3038,room_rates!$A$2:$G$8,7,FALSE),"")))</f>
        <v>275</v>
      </c>
      <c r="R3038">
        <f t="shared" si="716"/>
        <v>0</v>
      </c>
      <c r="S3038">
        <f>IF(J3038="Online Travel Agency",VLOOKUP(F3038,room_rates!$A$2:$G$8,3,FALSE)*15%,0)</f>
        <v>0</v>
      </c>
      <c r="T3038">
        <f t="shared" si="717"/>
        <v>0</v>
      </c>
      <c r="U3038">
        <f t="shared" si="718"/>
        <v>1100</v>
      </c>
      <c r="V3038">
        <f t="shared" si="719"/>
        <v>4</v>
      </c>
    </row>
    <row r="3039" spans="1:22" ht="14.25" customHeight="1" x14ac:dyDescent="0.35">
      <c r="A3039" s="1">
        <v>1003958</v>
      </c>
      <c r="B3039" s="3">
        <v>45835</v>
      </c>
      <c r="C3039" s="3">
        <v>45835</v>
      </c>
      <c r="D3039" s="3">
        <v>45838</v>
      </c>
      <c r="E3039" s="1" t="s">
        <v>18</v>
      </c>
      <c r="F3039" s="1">
        <v>1</v>
      </c>
      <c r="G3039" s="1" t="s">
        <v>25</v>
      </c>
      <c r="H3039" s="1">
        <v>10</v>
      </c>
      <c r="I3039" s="1">
        <f t="shared" si="713"/>
        <v>0.1</v>
      </c>
      <c r="J3039" s="1" t="s">
        <v>20</v>
      </c>
      <c r="K3039" s="1">
        <v>3</v>
      </c>
      <c r="L3039" s="1" t="s">
        <v>19</v>
      </c>
      <c r="M3039" s="1" t="b">
        <v>1</v>
      </c>
      <c r="N3039" s="2" t="s">
        <v>17</v>
      </c>
      <c r="O3039">
        <f t="shared" si="714"/>
        <v>0</v>
      </c>
      <c r="P3039">
        <f t="shared" si="715"/>
        <v>3</v>
      </c>
      <c r="Q3039">
        <f>IF(G3039="B",VLOOKUP(F3039,room_rates!$A$2:$G$8,3,FALSE),IF(G3039="P",VLOOKUP(F3039,room_rates!$A$2:$G$8,6,FALSE),IF(G3039="M",VLOOKUP(F3039,room_rates!$A$2:$G$8,7,FALSE),"")))</f>
        <v>150</v>
      </c>
      <c r="R3039">
        <f t="shared" si="716"/>
        <v>15</v>
      </c>
      <c r="S3039">
        <f>IF(J3039="Online Travel Agency",VLOOKUP(F3039,room_rates!$A$2:$G$8,3,FALSE)*15%,0)</f>
        <v>0</v>
      </c>
      <c r="T3039">
        <f t="shared" si="717"/>
        <v>1.5</v>
      </c>
      <c r="U3039">
        <f t="shared" si="718"/>
        <v>1201.5</v>
      </c>
      <c r="V3039">
        <f t="shared" si="719"/>
        <v>9</v>
      </c>
    </row>
    <row r="3040" spans="1:22" ht="14.25" customHeight="1" x14ac:dyDescent="0.35">
      <c r="A3040" s="1">
        <v>1004157</v>
      </c>
      <c r="B3040" s="3">
        <v>45835</v>
      </c>
      <c r="C3040" s="3">
        <v>45835</v>
      </c>
      <c r="D3040" s="3">
        <v>45837</v>
      </c>
      <c r="E3040" s="1" t="s">
        <v>18</v>
      </c>
      <c r="F3040" s="1">
        <v>1</v>
      </c>
      <c r="G3040" s="1" t="s">
        <v>25</v>
      </c>
      <c r="H3040" s="1">
        <v>10</v>
      </c>
      <c r="I3040" s="1">
        <f t="shared" si="713"/>
        <v>0.1</v>
      </c>
      <c r="J3040" s="1" t="s">
        <v>20</v>
      </c>
      <c r="K3040" s="1">
        <v>2</v>
      </c>
      <c r="L3040" s="1" t="s">
        <v>16</v>
      </c>
      <c r="M3040" s="1" t="b">
        <v>0</v>
      </c>
      <c r="N3040" s="2" t="s">
        <v>17</v>
      </c>
      <c r="O3040">
        <f t="shared" si="714"/>
        <v>0</v>
      </c>
      <c r="P3040">
        <f t="shared" si="715"/>
        <v>2</v>
      </c>
      <c r="Q3040">
        <f>IF(G3040="B",VLOOKUP(F3040,room_rates!$A$2:$G$8,3,FALSE),IF(G3040="P",VLOOKUP(F3040,room_rates!$A$2:$G$8,6,FALSE),IF(G3040="M",VLOOKUP(F3040,room_rates!$A$2:$G$8,7,FALSE),"")))</f>
        <v>150</v>
      </c>
      <c r="R3040">
        <f t="shared" si="716"/>
        <v>15</v>
      </c>
      <c r="S3040">
        <f>IF(J3040="Online Travel Agency",VLOOKUP(F3040,room_rates!$A$2:$G$8,3,FALSE)*15%,0)</f>
        <v>0</v>
      </c>
      <c r="T3040">
        <f t="shared" si="717"/>
        <v>0</v>
      </c>
      <c r="U3040">
        <f t="shared" si="718"/>
        <v>540</v>
      </c>
      <c r="V3040">
        <f t="shared" si="719"/>
        <v>4</v>
      </c>
    </row>
    <row r="3041" spans="1:22" ht="14.25" customHeight="1" x14ac:dyDescent="0.35">
      <c r="A3041" s="1">
        <v>1004194</v>
      </c>
      <c r="B3041" s="3">
        <v>45804</v>
      </c>
      <c r="C3041" s="3">
        <v>45835</v>
      </c>
      <c r="D3041" s="3">
        <v>45842</v>
      </c>
      <c r="E3041" s="1" t="s">
        <v>21</v>
      </c>
      <c r="F3041" s="1">
        <v>4</v>
      </c>
      <c r="G3041" s="1" t="s">
        <v>25</v>
      </c>
      <c r="H3041" s="1">
        <v>0</v>
      </c>
      <c r="I3041" s="1">
        <f t="shared" si="713"/>
        <v>0</v>
      </c>
      <c r="J3041" s="1" t="s">
        <v>15</v>
      </c>
      <c r="K3041" s="1">
        <v>2</v>
      </c>
      <c r="L3041" s="1" t="s">
        <v>19</v>
      </c>
      <c r="M3041" s="1" t="b">
        <v>0</v>
      </c>
      <c r="N3041" s="2" t="s">
        <v>17</v>
      </c>
      <c r="O3041">
        <f t="shared" si="714"/>
        <v>31</v>
      </c>
      <c r="P3041">
        <f t="shared" si="715"/>
        <v>7</v>
      </c>
      <c r="Q3041">
        <f>IF(G3041="B",VLOOKUP(F3041,room_rates!$A$2:$G$8,3,FALSE),IF(G3041="P",VLOOKUP(F3041,room_rates!$A$2:$G$8,6,FALSE),IF(G3041="M",VLOOKUP(F3041,room_rates!$A$2:$G$8,7,FALSE),"")))</f>
        <v>287.5</v>
      </c>
      <c r="R3041">
        <f t="shared" si="716"/>
        <v>0</v>
      </c>
      <c r="S3041">
        <f>IF(J3041="Online Travel Agency",VLOOKUP(F3041,room_rates!$A$2:$G$8,3,FALSE)*15%,0)</f>
        <v>0</v>
      </c>
      <c r="T3041">
        <f t="shared" si="717"/>
        <v>0</v>
      </c>
      <c r="U3041">
        <f t="shared" si="718"/>
        <v>4025</v>
      </c>
      <c r="V3041">
        <f t="shared" si="719"/>
        <v>14</v>
      </c>
    </row>
    <row r="3042" spans="1:22" ht="14.25" customHeight="1" x14ac:dyDescent="0.35">
      <c r="A3042" s="1">
        <v>1004258</v>
      </c>
      <c r="B3042" s="3">
        <v>45835</v>
      </c>
      <c r="C3042" s="3">
        <v>45835</v>
      </c>
      <c r="D3042" s="3">
        <v>45838</v>
      </c>
      <c r="E3042" s="1" t="s">
        <v>21</v>
      </c>
      <c r="F3042" s="1">
        <v>3</v>
      </c>
      <c r="G3042" s="1" t="s">
        <v>25</v>
      </c>
      <c r="H3042" s="1">
        <v>0</v>
      </c>
      <c r="I3042" s="1">
        <f t="shared" si="713"/>
        <v>0</v>
      </c>
      <c r="J3042" s="1" t="s">
        <v>20</v>
      </c>
      <c r="K3042" s="1">
        <v>2</v>
      </c>
      <c r="L3042" s="1" t="s">
        <v>16</v>
      </c>
      <c r="M3042" s="1" t="b">
        <v>1</v>
      </c>
      <c r="N3042" s="2" t="s">
        <v>17</v>
      </c>
      <c r="O3042">
        <f t="shared" si="714"/>
        <v>0</v>
      </c>
      <c r="P3042">
        <f t="shared" si="715"/>
        <v>3</v>
      </c>
      <c r="Q3042">
        <f>IF(G3042="B",VLOOKUP(F3042,room_rates!$A$2:$G$8,3,FALSE),IF(G3042="P",VLOOKUP(F3042,room_rates!$A$2:$G$8,6,FALSE),IF(G3042="M",VLOOKUP(F3042,room_rates!$A$2:$G$8,7,FALSE),"")))</f>
        <v>275</v>
      </c>
      <c r="R3042">
        <f t="shared" si="716"/>
        <v>0</v>
      </c>
      <c r="S3042">
        <f>IF(J3042="Online Travel Agency",VLOOKUP(F3042,room_rates!$A$2:$G$8,3,FALSE)*15%,0)</f>
        <v>0</v>
      </c>
      <c r="T3042">
        <f t="shared" si="717"/>
        <v>2.75</v>
      </c>
      <c r="U3042">
        <f t="shared" si="718"/>
        <v>1633.5</v>
      </c>
      <c r="V3042">
        <f t="shared" si="719"/>
        <v>6</v>
      </c>
    </row>
    <row r="3043" spans="1:22" ht="14.25" customHeight="1" x14ac:dyDescent="0.35">
      <c r="A3043" s="1">
        <v>1004434</v>
      </c>
      <c r="B3043" s="3">
        <v>45825</v>
      </c>
      <c r="C3043" s="3">
        <v>45835</v>
      </c>
      <c r="D3043" s="3">
        <v>45842</v>
      </c>
      <c r="E3043" s="1" t="s">
        <v>21</v>
      </c>
      <c r="F3043" s="1">
        <v>3</v>
      </c>
      <c r="G3043" s="1" t="s">
        <v>25</v>
      </c>
      <c r="H3043" s="1">
        <v>0</v>
      </c>
      <c r="I3043" s="1">
        <f t="shared" si="713"/>
        <v>0</v>
      </c>
      <c r="J3043" s="1" t="s">
        <v>24</v>
      </c>
      <c r="K3043" s="1">
        <v>1</v>
      </c>
      <c r="L3043" s="1" t="s">
        <v>19</v>
      </c>
      <c r="M3043" s="1" t="b">
        <v>0</v>
      </c>
      <c r="N3043" s="2" t="s">
        <v>17</v>
      </c>
      <c r="O3043">
        <f t="shared" si="714"/>
        <v>10</v>
      </c>
      <c r="P3043">
        <f t="shared" si="715"/>
        <v>7</v>
      </c>
      <c r="Q3043">
        <f>IF(G3043="B",VLOOKUP(F3043,room_rates!$A$2:$G$8,3,FALSE),IF(G3043="P",VLOOKUP(F3043,room_rates!$A$2:$G$8,6,FALSE),IF(G3043="M",VLOOKUP(F3043,room_rates!$A$2:$G$8,7,FALSE),"")))</f>
        <v>275</v>
      </c>
      <c r="R3043">
        <f t="shared" si="716"/>
        <v>0</v>
      </c>
      <c r="S3043">
        <f>IF(J3043="Online Travel Agency",VLOOKUP(F3043,room_rates!$A$2:$G$8,3,FALSE)*15%,0)</f>
        <v>33</v>
      </c>
      <c r="T3043">
        <f t="shared" si="717"/>
        <v>0</v>
      </c>
      <c r="U3043">
        <f t="shared" si="718"/>
        <v>1694</v>
      </c>
      <c r="V3043">
        <f t="shared" si="719"/>
        <v>7</v>
      </c>
    </row>
    <row r="3044" spans="1:22" ht="14.25" customHeight="1" x14ac:dyDescent="0.35">
      <c r="A3044" s="1">
        <v>1004438</v>
      </c>
      <c r="B3044" s="3">
        <v>45835</v>
      </c>
      <c r="C3044" s="3">
        <v>45835</v>
      </c>
      <c r="D3044" s="3">
        <v>45842</v>
      </c>
      <c r="E3044" s="1" t="s">
        <v>21</v>
      </c>
      <c r="F3044" s="1">
        <v>4</v>
      </c>
      <c r="G3044" s="1" t="s">
        <v>25</v>
      </c>
      <c r="H3044" s="1">
        <v>0</v>
      </c>
      <c r="I3044" s="1">
        <f t="shared" si="713"/>
        <v>0</v>
      </c>
      <c r="J3044" s="1" t="s">
        <v>20</v>
      </c>
      <c r="K3044" s="1">
        <v>2</v>
      </c>
      <c r="L3044" s="1" t="s">
        <v>16</v>
      </c>
      <c r="M3044" s="1" t="b">
        <v>0</v>
      </c>
      <c r="N3044" s="2" t="s">
        <v>17</v>
      </c>
      <c r="O3044">
        <f t="shared" si="714"/>
        <v>0</v>
      </c>
      <c r="P3044">
        <f t="shared" si="715"/>
        <v>7</v>
      </c>
      <c r="Q3044">
        <f>IF(G3044="B",VLOOKUP(F3044,room_rates!$A$2:$G$8,3,FALSE),IF(G3044="P",VLOOKUP(F3044,room_rates!$A$2:$G$8,6,FALSE),IF(G3044="M",VLOOKUP(F3044,room_rates!$A$2:$G$8,7,FALSE),"")))</f>
        <v>287.5</v>
      </c>
      <c r="R3044">
        <f t="shared" si="716"/>
        <v>0</v>
      </c>
      <c r="S3044">
        <f>IF(J3044="Online Travel Agency",VLOOKUP(F3044,room_rates!$A$2:$G$8,3,FALSE)*15%,0)</f>
        <v>0</v>
      </c>
      <c r="T3044">
        <f t="shared" si="717"/>
        <v>0</v>
      </c>
      <c r="U3044">
        <f t="shared" si="718"/>
        <v>4025</v>
      </c>
      <c r="V3044">
        <f t="shared" si="719"/>
        <v>14</v>
      </c>
    </row>
    <row r="3045" spans="1:22" ht="14.25" customHeight="1" x14ac:dyDescent="0.35">
      <c r="A3045" s="1">
        <v>1004847</v>
      </c>
      <c r="B3045" s="3">
        <v>45835</v>
      </c>
      <c r="C3045" s="3">
        <v>45835</v>
      </c>
      <c r="D3045" s="3">
        <v>45838</v>
      </c>
      <c r="E3045" s="1" t="s">
        <v>21</v>
      </c>
      <c r="F3045" s="1">
        <v>4</v>
      </c>
      <c r="G3045" s="1" t="s">
        <v>25</v>
      </c>
      <c r="H3045" s="1">
        <v>0</v>
      </c>
      <c r="I3045" s="1">
        <f t="shared" si="713"/>
        <v>0</v>
      </c>
      <c r="J3045" s="1" t="s">
        <v>20</v>
      </c>
      <c r="K3045" s="1">
        <v>1</v>
      </c>
      <c r="L3045" s="1" t="s">
        <v>19</v>
      </c>
      <c r="M3045" s="1" t="b">
        <v>0</v>
      </c>
      <c r="N3045" s="2" t="s">
        <v>17</v>
      </c>
      <c r="O3045">
        <f t="shared" si="714"/>
        <v>0</v>
      </c>
      <c r="P3045">
        <f t="shared" si="715"/>
        <v>3</v>
      </c>
      <c r="Q3045">
        <f>IF(G3045="B",VLOOKUP(F3045,room_rates!$A$2:$G$8,3,FALSE),IF(G3045="P",VLOOKUP(F3045,room_rates!$A$2:$G$8,6,FALSE),IF(G3045="M",VLOOKUP(F3045,room_rates!$A$2:$G$8,7,FALSE),"")))</f>
        <v>287.5</v>
      </c>
      <c r="R3045">
        <f t="shared" si="716"/>
        <v>0</v>
      </c>
      <c r="S3045">
        <f>IF(J3045="Online Travel Agency",VLOOKUP(F3045,room_rates!$A$2:$G$8,3,FALSE)*15%,0)</f>
        <v>0</v>
      </c>
      <c r="T3045">
        <f t="shared" si="717"/>
        <v>0</v>
      </c>
      <c r="U3045">
        <f t="shared" si="718"/>
        <v>862.5</v>
      </c>
      <c r="V3045">
        <f t="shared" si="719"/>
        <v>3</v>
      </c>
    </row>
    <row r="3046" spans="1:22" ht="14.25" customHeight="1" x14ac:dyDescent="0.35">
      <c r="A3046" s="1">
        <v>1004876</v>
      </c>
      <c r="B3046" s="3">
        <v>45807</v>
      </c>
      <c r="C3046" s="3">
        <v>45835</v>
      </c>
      <c r="D3046" s="3">
        <v>45841</v>
      </c>
      <c r="E3046" s="1" t="s">
        <v>21</v>
      </c>
      <c r="F3046" s="1">
        <v>3</v>
      </c>
      <c r="G3046" s="1" t="s">
        <v>25</v>
      </c>
      <c r="H3046" s="1">
        <v>0</v>
      </c>
      <c r="I3046" s="1">
        <f t="shared" si="713"/>
        <v>0</v>
      </c>
      <c r="J3046" s="1" t="s">
        <v>15</v>
      </c>
      <c r="K3046" s="1">
        <v>1</v>
      </c>
      <c r="L3046" s="1" t="s">
        <v>19</v>
      </c>
      <c r="M3046" s="1" t="b">
        <v>0</v>
      </c>
      <c r="N3046" s="2" t="s">
        <v>17</v>
      </c>
      <c r="O3046">
        <f t="shared" si="714"/>
        <v>28</v>
      </c>
      <c r="P3046">
        <f t="shared" si="715"/>
        <v>6</v>
      </c>
      <c r="Q3046">
        <f>IF(G3046="B",VLOOKUP(F3046,room_rates!$A$2:$G$8,3,FALSE),IF(G3046="P",VLOOKUP(F3046,room_rates!$A$2:$G$8,6,FALSE),IF(G3046="M",VLOOKUP(F3046,room_rates!$A$2:$G$8,7,FALSE),"")))</f>
        <v>275</v>
      </c>
      <c r="R3046">
        <f t="shared" si="716"/>
        <v>0</v>
      </c>
      <c r="S3046">
        <f>IF(J3046="Online Travel Agency",VLOOKUP(F3046,room_rates!$A$2:$G$8,3,FALSE)*15%,0)</f>
        <v>0</v>
      </c>
      <c r="T3046">
        <f t="shared" si="717"/>
        <v>0</v>
      </c>
      <c r="U3046">
        <f t="shared" si="718"/>
        <v>1650</v>
      </c>
      <c r="V3046">
        <f t="shared" si="719"/>
        <v>6</v>
      </c>
    </row>
    <row r="3047" spans="1:22" ht="14.25" customHeight="1" x14ac:dyDescent="0.35">
      <c r="A3047" s="1">
        <v>1004941</v>
      </c>
      <c r="B3047" s="3">
        <v>45835</v>
      </c>
      <c r="C3047" s="3">
        <v>45835</v>
      </c>
      <c r="D3047" s="3">
        <v>45836</v>
      </c>
      <c r="E3047" s="1" t="s">
        <v>18</v>
      </c>
      <c r="F3047" s="1">
        <v>1</v>
      </c>
      <c r="G3047" s="1" t="s">
        <v>25</v>
      </c>
      <c r="H3047" s="1">
        <v>10</v>
      </c>
      <c r="I3047" s="1">
        <f t="shared" si="713"/>
        <v>0.1</v>
      </c>
      <c r="J3047" s="1" t="s">
        <v>20</v>
      </c>
      <c r="K3047" s="1">
        <v>2</v>
      </c>
      <c r="L3047" s="1" t="s">
        <v>19</v>
      </c>
      <c r="M3047" s="1" t="b">
        <v>1</v>
      </c>
      <c r="N3047" s="2" t="s">
        <v>17</v>
      </c>
      <c r="O3047">
        <f t="shared" si="714"/>
        <v>0</v>
      </c>
      <c r="P3047">
        <f t="shared" si="715"/>
        <v>1</v>
      </c>
      <c r="Q3047">
        <f>IF(G3047="B",VLOOKUP(F3047,room_rates!$A$2:$G$8,3,FALSE),IF(G3047="P",VLOOKUP(F3047,room_rates!$A$2:$G$8,6,FALSE),IF(G3047="M",VLOOKUP(F3047,room_rates!$A$2:$G$8,7,FALSE),"")))</f>
        <v>150</v>
      </c>
      <c r="R3047">
        <f t="shared" si="716"/>
        <v>15</v>
      </c>
      <c r="S3047">
        <f>IF(J3047="Online Travel Agency",VLOOKUP(F3047,room_rates!$A$2:$G$8,3,FALSE)*15%,0)</f>
        <v>0</v>
      </c>
      <c r="T3047">
        <f t="shared" si="717"/>
        <v>1.5</v>
      </c>
      <c r="U3047">
        <f t="shared" si="718"/>
        <v>267</v>
      </c>
      <c r="V3047">
        <f t="shared" si="719"/>
        <v>2</v>
      </c>
    </row>
    <row r="3048" spans="1:22" ht="14.25" customHeight="1" x14ac:dyDescent="0.35">
      <c r="A3048" s="1">
        <v>1005000</v>
      </c>
      <c r="B3048" s="3">
        <v>45835</v>
      </c>
      <c r="C3048" s="3">
        <v>45835</v>
      </c>
      <c r="D3048" s="3">
        <v>45837</v>
      </c>
      <c r="E3048" s="1" t="s">
        <v>18</v>
      </c>
      <c r="F3048" s="1">
        <v>1</v>
      </c>
      <c r="G3048" s="1" t="s">
        <v>25</v>
      </c>
      <c r="H3048" s="1">
        <v>10</v>
      </c>
      <c r="I3048" s="1">
        <f t="shared" si="713"/>
        <v>0.1</v>
      </c>
      <c r="J3048" s="1" t="s">
        <v>20</v>
      </c>
      <c r="K3048" s="1">
        <v>1</v>
      </c>
      <c r="L3048" s="1" t="s">
        <v>19</v>
      </c>
      <c r="M3048" s="1" t="b">
        <v>0</v>
      </c>
      <c r="N3048" s="2" t="s">
        <v>17</v>
      </c>
      <c r="O3048">
        <f t="shared" si="714"/>
        <v>0</v>
      </c>
      <c r="P3048">
        <f t="shared" si="715"/>
        <v>2</v>
      </c>
      <c r="Q3048">
        <f>IF(G3048="B",VLOOKUP(F3048,room_rates!$A$2:$G$8,3,FALSE),IF(G3048="P",VLOOKUP(F3048,room_rates!$A$2:$G$8,6,FALSE),IF(G3048="M",VLOOKUP(F3048,room_rates!$A$2:$G$8,7,FALSE),"")))</f>
        <v>150</v>
      </c>
      <c r="R3048">
        <f t="shared" si="716"/>
        <v>15</v>
      </c>
      <c r="S3048">
        <f>IF(J3048="Online Travel Agency",VLOOKUP(F3048,room_rates!$A$2:$G$8,3,FALSE)*15%,0)</f>
        <v>0</v>
      </c>
      <c r="T3048">
        <f t="shared" si="717"/>
        <v>0</v>
      </c>
      <c r="U3048">
        <f t="shared" si="718"/>
        <v>270</v>
      </c>
      <c r="V3048">
        <f t="shared" si="719"/>
        <v>2</v>
      </c>
    </row>
    <row r="3049" spans="1:22" ht="14.25" customHeight="1" x14ac:dyDescent="0.35">
      <c r="A3049" s="1">
        <v>1005461</v>
      </c>
      <c r="B3049" s="3">
        <v>45835</v>
      </c>
      <c r="C3049" s="3">
        <v>45835</v>
      </c>
      <c r="D3049" s="3">
        <v>45836</v>
      </c>
      <c r="E3049" s="1" t="s">
        <v>18</v>
      </c>
      <c r="F3049" s="1">
        <v>1</v>
      </c>
      <c r="G3049" s="1" t="s">
        <v>25</v>
      </c>
      <c r="H3049" s="1">
        <v>10</v>
      </c>
      <c r="I3049" s="1">
        <f t="shared" si="713"/>
        <v>0.1</v>
      </c>
      <c r="J3049" s="1" t="s">
        <v>20</v>
      </c>
      <c r="K3049" s="1">
        <v>1</v>
      </c>
      <c r="L3049" s="1" t="s">
        <v>19</v>
      </c>
      <c r="M3049" s="1" t="b">
        <v>0</v>
      </c>
      <c r="N3049" s="2" t="s">
        <v>17</v>
      </c>
      <c r="O3049">
        <f t="shared" si="714"/>
        <v>0</v>
      </c>
      <c r="P3049">
        <f t="shared" si="715"/>
        <v>1</v>
      </c>
      <c r="Q3049">
        <f>IF(G3049="B",VLOOKUP(F3049,room_rates!$A$2:$G$8,3,FALSE),IF(G3049="P",VLOOKUP(F3049,room_rates!$A$2:$G$8,6,FALSE),IF(G3049="M",VLOOKUP(F3049,room_rates!$A$2:$G$8,7,FALSE),"")))</f>
        <v>150</v>
      </c>
      <c r="R3049">
        <f t="shared" si="716"/>
        <v>15</v>
      </c>
      <c r="S3049">
        <f>IF(J3049="Online Travel Agency",VLOOKUP(F3049,room_rates!$A$2:$G$8,3,FALSE)*15%,0)</f>
        <v>0</v>
      </c>
      <c r="T3049">
        <f t="shared" si="717"/>
        <v>0</v>
      </c>
      <c r="U3049">
        <f t="shared" si="718"/>
        <v>135</v>
      </c>
      <c r="V3049">
        <f t="shared" si="719"/>
        <v>1</v>
      </c>
    </row>
    <row r="3050" spans="1:22" ht="14.25" customHeight="1" x14ac:dyDescent="0.35">
      <c r="A3050" s="1">
        <v>1005727</v>
      </c>
      <c r="B3050" s="3">
        <v>45835</v>
      </c>
      <c r="C3050" s="3">
        <v>45835</v>
      </c>
      <c r="D3050" s="3">
        <v>45837</v>
      </c>
      <c r="E3050" s="1" t="s">
        <v>21</v>
      </c>
      <c r="F3050" s="1">
        <v>4</v>
      </c>
      <c r="G3050" s="1" t="s">
        <v>25</v>
      </c>
      <c r="H3050" s="1">
        <v>0</v>
      </c>
      <c r="I3050" s="1">
        <f t="shared" si="713"/>
        <v>0</v>
      </c>
      <c r="J3050" s="1" t="s">
        <v>20</v>
      </c>
      <c r="K3050" s="1">
        <v>2</v>
      </c>
      <c r="L3050" s="1" t="s">
        <v>19</v>
      </c>
      <c r="M3050" s="1" t="b">
        <v>0</v>
      </c>
      <c r="N3050" s="2" t="s">
        <v>17</v>
      </c>
      <c r="O3050">
        <f t="shared" si="714"/>
        <v>0</v>
      </c>
      <c r="P3050">
        <f t="shared" si="715"/>
        <v>2</v>
      </c>
      <c r="Q3050">
        <f>IF(G3050="B",VLOOKUP(F3050,room_rates!$A$2:$G$8,3,FALSE),IF(G3050="P",VLOOKUP(F3050,room_rates!$A$2:$G$8,6,FALSE),IF(G3050="M",VLOOKUP(F3050,room_rates!$A$2:$G$8,7,FALSE),"")))</f>
        <v>287.5</v>
      </c>
      <c r="R3050">
        <f t="shared" si="716"/>
        <v>0</v>
      </c>
      <c r="S3050">
        <f>IF(J3050="Online Travel Agency",VLOOKUP(F3050,room_rates!$A$2:$G$8,3,FALSE)*15%,0)</f>
        <v>0</v>
      </c>
      <c r="T3050">
        <f t="shared" si="717"/>
        <v>0</v>
      </c>
      <c r="U3050">
        <f t="shared" si="718"/>
        <v>1150</v>
      </c>
      <c r="V3050">
        <f t="shared" si="719"/>
        <v>4</v>
      </c>
    </row>
    <row r="3051" spans="1:22" ht="14.25" customHeight="1" x14ac:dyDescent="0.35">
      <c r="A3051" s="1">
        <v>1005792</v>
      </c>
      <c r="B3051" s="3">
        <v>45796</v>
      </c>
      <c r="C3051" s="3">
        <v>45835</v>
      </c>
      <c r="D3051" s="3">
        <v>45837</v>
      </c>
      <c r="E3051" s="1" t="s">
        <v>18</v>
      </c>
      <c r="F3051" s="1">
        <v>2</v>
      </c>
      <c r="G3051" s="1" t="s">
        <v>25</v>
      </c>
      <c r="H3051" s="1">
        <v>10</v>
      </c>
      <c r="I3051" s="1">
        <f t="shared" si="713"/>
        <v>0.1</v>
      </c>
      <c r="J3051" s="1" t="s">
        <v>15</v>
      </c>
      <c r="K3051" s="1">
        <v>1</v>
      </c>
      <c r="L3051" s="1" t="s">
        <v>19</v>
      </c>
      <c r="M3051" s="1" t="b">
        <v>0</v>
      </c>
      <c r="N3051" s="2" t="s">
        <v>17</v>
      </c>
      <c r="O3051">
        <f t="shared" si="714"/>
        <v>39</v>
      </c>
      <c r="P3051">
        <f t="shared" si="715"/>
        <v>2</v>
      </c>
      <c r="Q3051">
        <f>IF(G3051="B",VLOOKUP(F3051,room_rates!$A$2:$G$8,3,FALSE),IF(G3051="P",VLOOKUP(F3051,room_rates!$A$2:$G$8,6,FALSE),IF(G3051="M",VLOOKUP(F3051,room_rates!$A$2:$G$8,7,FALSE),"")))</f>
        <v>175</v>
      </c>
      <c r="R3051">
        <f t="shared" si="716"/>
        <v>17.5</v>
      </c>
      <c r="S3051">
        <f>IF(J3051="Online Travel Agency",VLOOKUP(F3051,room_rates!$A$2:$G$8,3,FALSE)*15%,0)</f>
        <v>0</v>
      </c>
      <c r="T3051">
        <f t="shared" si="717"/>
        <v>0</v>
      </c>
      <c r="U3051">
        <f t="shared" si="718"/>
        <v>315</v>
      </c>
      <c r="V3051">
        <f t="shared" si="719"/>
        <v>2</v>
      </c>
    </row>
    <row r="3052" spans="1:22" ht="14.25" customHeight="1" x14ac:dyDescent="0.35">
      <c r="A3052" s="1">
        <v>1005819</v>
      </c>
      <c r="B3052" s="3">
        <v>45835</v>
      </c>
      <c r="C3052" s="3">
        <v>45835</v>
      </c>
      <c r="D3052" s="3">
        <v>45841</v>
      </c>
      <c r="E3052" s="1" t="s">
        <v>18</v>
      </c>
      <c r="F3052" s="1">
        <v>2</v>
      </c>
      <c r="G3052" s="1" t="s">
        <v>25</v>
      </c>
      <c r="H3052" s="1">
        <v>10</v>
      </c>
      <c r="I3052" s="1">
        <f t="shared" si="713"/>
        <v>0.1</v>
      </c>
      <c r="J3052" s="1" t="s">
        <v>20</v>
      </c>
      <c r="K3052" s="1">
        <v>2</v>
      </c>
      <c r="L3052" s="1" t="s">
        <v>19</v>
      </c>
      <c r="M3052" s="1" t="b">
        <v>0</v>
      </c>
      <c r="N3052" s="2" t="s">
        <v>17</v>
      </c>
      <c r="O3052">
        <f t="shared" si="714"/>
        <v>0</v>
      </c>
      <c r="P3052">
        <f t="shared" si="715"/>
        <v>6</v>
      </c>
      <c r="Q3052">
        <f>IF(G3052="B",VLOOKUP(F3052,room_rates!$A$2:$G$8,3,FALSE),IF(G3052="P",VLOOKUP(F3052,room_rates!$A$2:$G$8,6,FALSE),IF(G3052="M",VLOOKUP(F3052,room_rates!$A$2:$G$8,7,FALSE),"")))</f>
        <v>175</v>
      </c>
      <c r="R3052">
        <f t="shared" si="716"/>
        <v>17.5</v>
      </c>
      <c r="S3052">
        <f>IF(J3052="Online Travel Agency",VLOOKUP(F3052,room_rates!$A$2:$G$8,3,FALSE)*15%,0)</f>
        <v>0</v>
      </c>
      <c r="T3052">
        <f t="shared" si="717"/>
        <v>0</v>
      </c>
      <c r="U3052">
        <f t="shared" si="718"/>
        <v>1890</v>
      </c>
      <c r="V3052">
        <f t="shared" si="719"/>
        <v>12</v>
      </c>
    </row>
    <row r="3053" spans="1:22" ht="14.25" customHeight="1" x14ac:dyDescent="0.35">
      <c r="A3053" s="1">
        <v>1005830</v>
      </c>
      <c r="B3053" s="3">
        <v>45835</v>
      </c>
      <c r="C3053" s="3">
        <v>45835</v>
      </c>
      <c r="D3053" s="3">
        <v>45841</v>
      </c>
      <c r="E3053" s="1" t="s">
        <v>18</v>
      </c>
      <c r="F3053" s="1">
        <v>1</v>
      </c>
      <c r="G3053" s="1" t="s">
        <v>25</v>
      </c>
      <c r="H3053" s="1">
        <v>10</v>
      </c>
      <c r="I3053" s="1">
        <f t="shared" si="713"/>
        <v>0.1</v>
      </c>
      <c r="J3053" s="1" t="s">
        <v>20</v>
      </c>
      <c r="K3053" s="1">
        <v>2</v>
      </c>
      <c r="L3053" s="1" t="s">
        <v>16</v>
      </c>
      <c r="M3053" s="1" t="b">
        <v>0</v>
      </c>
      <c r="N3053" s="2" t="s">
        <v>17</v>
      </c>
      <c r="O3053">
        <f t="shared" si="714"/>
        <v>0</v>
      </c>
      <c r="P3053">
        <f t="shared" si="715"/>
        <v>6</v>
      </c>
      <c r="Q3053">
        <f>IF(G3053="B",VLOOKUP(F3053,room_rates!$A$2:$G$8,3,FALSE),IF(G3053="P",VLOOKUP(F3053,room_rates!$A$2:$G$8,6,FALSE),IF(G3053="M",VLOOKUP(F3053,room_rates!$A$2:$G$8,7,FALSE),"")))</f>
        <v>150</v>
      </c>
      <c r="R3053">
        <f t="shared" si="716"/>
        <v>15</v>
      </c>
      <c r="S3053">
        <f>IF(J3053="Online Travel Agency",VLOOKUP(F3053,room_rates!$A$2:$G$8,3,FALSE)*15%,0)</f>
        <v>0</v>
      </c>
      <c r="T3053">
        <f t="shared" si="717"/>
        <v>0</v>
      </c>
      <c r="U3053">
        <f t="shared" si="718"/>
        <v>1620</v>
      </c>
      <c r="V3053">
        <f t="shared" si="719"/>
        <v>12</v>
      </c>
    </row>
    <row r="3054" spans="1:22" ht="14.25" customHeight="1" x14ac:dyDescent="0.35">
      <c r="A3054" s="1">
        <v>1005947</v>
      </c>
      <c r="B3054" s="3">
        <v>45795</v>
      </c>
      <c r="C3054" s="3">
        <v>45835</v>
      </c>
      <c r="D3054" s="3">
        <v>45842</v>
      </c>
      <c r="E3054" s="1" t="s">
        <v>18</v>
      </c>
      <c r="F3054" s="1">
        <v>1</v>
      </c>
      <c r="G3054" s="1" t="s">
        <v>25</v>
      </c>
      <c r="H3054" s="1">
        <v>10</v>
      </c>
      <c r="I3054" s="1">
        <f t="shared" si="713"/>
        <v>0.1</v>
      </c>
      <c r="J3054" s="1" t="s">
        <v>15</v>
      </c>
      <c r="K3054" s="1">
        <v>1</v>
      </c>
      <c r="L3054" s="1" t="s">
        <v>19</v>
      </c>
      <c r="M3054" s="1" t="b">
        <v>0</v>
      </c>
      <c r="N3054" s="2" t="s">
        <v>17</v>
      </c>
      <c r="O3054">
        <f t="shared" si="714"/>
        <v>40</v>
      </c>
      <c r="P3054">
        <f t="shared" si="715"/>
        <v>7</v>
      </c>
      <c r="Q3054">
        <f>IF(G3054="B",VLOOKUP(F3054,room_rates!$A$2:$G$8,3,FALSE),IF(G3054="P",VLOOKUP(F3054,room_rates!$A$2:$G$8,6,FALSE),IF(G3054="M",VLOOKUP(F3054,room_rates!$A$2:$G$8,7,FALSE),"")))</f>
        <v>150</v>
      </c>
      <c r="R3054">
        <f t="shared" si="716"/>
        <v>15</v>
      </c>
      <c r="S3054">
        <f>IF(J3054="Online Travel Agency",VLOOKUP(F3054,room_rates!$A$2:$G$8,3,FALSE)*15%,0)</f>
        <v>0</v>
      </c>
      <c r="T3054">
        <f t="shared" si="717"/>
        <v>0</v>
      </c>
      <c r="U3054">
        <f t="shared" si="718"/>
        <v>945</v>
      </c>
      <c r="V3054">
        <f t="shared" si="719"/>
        <v>7</v>
      </c>
    </row>
    <row r="3055" spans="1:22" ht="14.25" customHeight="1" x14ac:dyDescent="0.35">
      <c r="A3055" s="1">
        <v>1006000</v>
      </c>
      <c r="B3055" s="3">
        <v>45825</v>
      </c>
      <c r="C3055" s="3">
        <v>45835</v>
      </c>
      <c r="D3055" s="3">
        <v>45839</v>
      </c>
      <c r="E3055" s="1" t="s">
        <v>21</v>
      </c>
      <c r="F3055" s="1">
        <v>3</v>
      </c>
      <c r="G3055" s="1" t="s">
        <v>25</v>
      </c>
      <c r="H3055" s="1">
        <v>0</v>
      </c>
      <c r="I3055" s="1">
        <f t="shared" si="713"/>
        <v>0</v>
      </c>
      <c r="J3055" s="1" t="s">
        <v>24</v>
      </c>
      <c r="K3055" s="1">
        <v>3</v>
      </c>
      <c r="L3055" s="1" t="s">
        <v>16</v>
      </c>
      <c r="M3055" s="1" t="b">
        <v>0</v>
      </c>
      <c r="N3055" s="2" t="s">
        <v>17</v>
      </c>
      <c r="O3055">
        <f t="shared" si="714"/>
        <v>10</v>
      </c>
      <c r="P3055">
        <f t="shared" si="715"/>
        <v>4</v>
      </c>
      <c r="Q3055">
        <f>IF(G3055="B",VLOOKUP(F3055,room_rates!$A$2:$G$8,3,FALSE),IF(G3055="P",VLOOKUP(F3055,room_rates!$A$2:$G$8,6,FALSE),IF(G3055="M",VLOOKUP(F3055,room_rates!$A$2:$G$8,7,FALSE),"")))</f>
        <v>275</v>
      </c>
      <c r="R3055">
        <f t="shared" si="716"/>
        <v>0</v>
      </c>
      <c r="S3055">
        <f>IF(J3055="Online Travel Agency",VLOOKUP(F3055,room_rates!$A$2:$G$8,3,FALSE)*15%,0)</f>
        <v>33</v>
      </c>
      <c r="T3055">
        <f t="shared" si="717"/>
        <v>0</v>
      </c>
      <c r="U3055">
        <f t="shared" si="718"/>
        <v>2904</v>
      </c>
      <c r="V3055">
        <f t="shared" si="719"/>
        <v>12</v>
      </c>
    </row>
    <row r="3056" spans="1:22" ht="14.25" customHeight="1" x14ac:dyDescent="0.35">
      <c r="A3056" s="1">
        <v>1006020</v>
      </c>
      <c r="B3056" s="3">
        <v>45822</v>
      </c>
      <c r="C3056" s="3">
        <v>45835</v>
      </c>
      <c r="D3056" s="3">
        <v>45839</v>
      </c>
      <c r="E3056" s="1" t="s">
        <v>18</v>
      </c>
      <c r="F3056" s="1">
        <v>1</v>
      </c>
      <c r="G3056" s="1" t="s">
        <v>25</v>
      </c>
      <c r="H3056" s="1">
        <v>10</v>
      </c>
      <c r="I3056" s="1">
        <f t="shared" si="713"/>
        <v>0.1</v>
      </c>
      <c r="J3056" s="1" t="s">
        <v>24</v>
      </c>
      <c r="K3056" s="1">
        <v>2</v>
      </c>
      <c r="L3056" s="1" t="s">
        <v>19</v>
      </c>
      <c r="M3056" s="1" t="b">
        <v>0</v>
      </c>
      <c r="N3056" s="2" t="s">
        <v>17</v>
      </c>
      <c r="O3056">
        <f t="shared" si="714"/>
        <v>13</v>
      </c>
      <c r="P3056">
        <f t="shared" si="715"/>
        <v>4</v>
      </c>
      <c r="Q3056">
        <f>IF(G3056="B",VLOOKUP(F3056,room_rates!$A$2:$G$8,3,FALSE),IF(G3056="P",VLOOKUP(F3056,room_rates!$A$2:$G$8,6,FALSE),IF(G3056="M",VLOOKUP(F3056,room_rates!$A$2:$G$8,7,FALSE),"")))</f>
        <v>150</v>
      </c>
      <c r="R3056">
        <f t="shared" si="716"/>
        <v>15</v>
      </c>
      <c r="S3056">
        <f>IF(J3056="Online Travel Agency",VLOOKUP(F3056,room_rates!$A$2:$G$8,3,FALSE)*15%,0)</f>
        <v>18</v>
      </c>
      <c r="T3056">
        <f t="shared" si="717"/>
        <v>0</v>
      </c>
      <c r="U3056">
        <f t="shared" si="718"/>
        <v>936</v>
      </c>
      <c r="V3056">
        <f t="shared" si="719"/>
        <v>8</v>
      </c>
    </row>
    <row r="3057" spans="1:22" ht="14.25" customHeight="1" x14ac:dyDescent="0.35">
      <c r="A3057" s="1">
        <v>1006302</v>
      </c>
      <c r="B3057" s="3">
        <v>45835</v>
      </c>
      <c r="C3057" s="3">
        <v>45835</v>
      </c>
      <c r="D3057" s="3">
        <v>45836</v>
      </c>
      <c r="E3057" s="1" t="s">
        <v>18</v>
      </c>
      <c r="F3057" s="1">
        <v>1</v>
      </c>
      <c r="G3057" s="1" t="s">
        <v>25</v>
      </c>
      <c r="H3057" s="1">
        <v>10</v>
      </c>
      <c r="I3057" s="1">
        <f t="shared" si="713"/>
        <v>0.1</v>
      </c>
      <c r="J3057" s="1" t="s">
        <v>20</v>
      </c>
      <c r="K3057" s="1">
        <v>1</v>
      </c>
      <c r="L3057" s="1" t="s">
        <v>19</v>
      </c>
      <c r="M3057" s="1" t="b">
        <v>0</v>
      </c>
      <c r="N3057" s="2" t="s">
        <v>17</v>
      </c>
      <c r="O3057">
        <f t="shared" si="714"/>
        <v>0</v>
      </c>
      <c r="P3057">
        <f t="shared" si="715"/>
        <v>1</v>
      </c>
      <c r="Q3057">
        <f>IF(G3057="B",VLOOKUP(F3057,room_rates!$A$2:$G$8,3,FALSE),IF(G3057="P",VLOOKUP(F3057,room_rates!$A$2:$G$8,6,FALSE),IF(G3057="M",VLOOKUP(F3057,room_rates!$A$2:$G$8,7,FALSE),"")))</f>
        <v>150</v>
      </c>
      <c r="R3057">
        <f t="shared" si="716"/>
        <v>15</v>
      </c>
      <c r="S3057">
        <f>IF(J3057="Online Travel Agency",VLOOKUP(F3057,room_rates!$A$2:$G$8,3,FALSE)*15%,0)</f>
        <v>0</v>
      </c>
      <c r="T3057">
        <f t="shared" si="717"/>
        <v>0</v>
      </c>
      <c r="U3057">
        <f t="shared" si="718"/>
        <v>135</v>
      </c>
      <c r="V3057">
        <f t="shared" si="719"/>
        <v>1</v>
      </c>
    </row>
    <row r="3058" spans="1:22" ht="14.25" customHeight="1" x14ac:dyDescent="0.35">
      <c r="A3058" s="1">
        <v>1006325</v>
      </c>
      <c r="B3058" s="3">
        <v>45835</v>
      </c>
      <c r="C3058" s="3">
        <v>45835</v>
      </c>
      <c r="D3058" s="3">
        <v>45836</v>
      </c>
      <c r="E3058" s="1" t="s">
        <v>18</v>
      </c>
      <c r="F3058" s="1">
        <v>1</v>
      </c>
      <c r="G3058" s="1" t="s">
        <v>25</v>
      </c>
      <c r="H3058" s="1">
        <v>10</v>
      </c>
      <c r="I3058" s="1">
        <f t="shared" si="713"/>
        <v>0.1</v>
      </c>
      <c r="J3058" s="1" t="s">
        <v>20</v>
      </c>
      <c r="K3058" s="1">
        <v>1</v>
      </c>
      <c r="L3058" s="1" t="s">
        <v>19</v>
      </c>
      <c r="M3058" s="1" t="b">
        <v>0</v>
      </c>
      <c r="N3058" s="2" t="s">
        <v>17</v>
      </c>
      <c r="O3058">
        <f t="shared" si="714"/>
        <v>0</v>
      </c>
      <c r="P3058">
        <f t="shared" si="715"/>
        <v>1</v>
      </c>
      <c r="Q3058">
        <f>IF(G3058="B",VLOOKUP(F3058,room_rates!$A$2:$G$8,3,FALSE),IF(G3058="P",VLOOKUP(F3058,room_rates!$A$2:$G$8,6,FALSE),IF(G3058="M",VLOOKUP(F3058,room_rates!$A$2:$G$8,7,FALSE),"")))</f>
        <v>150</v>
      </c>
      <c r="R3058">
        <f t="shared" si="716"/>
        <v>15</v>
      </c>
      <c r="S3058">
        <f>IF(J3058="Online Travel Agency",VLOOKUP(F3058,room_rates!$A$2:$G$8,3,FALSE)*15%,0)</f>
        <v>0</v>
      </c>
      <c r="T3058">
        <f t="shared" si="717"/>
        <v>0</v>
      </c>
      <c r="U3058">
        <f t="shared" si="718"/>
        <v>135</v>
      </c>
      <c r="V3058">
        <f t="shared" si="719"/>
        <v>1</v>
      </c>
    </row>
    <row r="3059" spans="1:22" ht="14.25" customHeight="1" x14ac:dyDescent="0.35">
      <c r="A3059" s="1">
        <v>1006394</v>
      </c>
      <c r="B3059" s="3">
        <v>45797</v>
      </c>
      <c r="C3059" s="3">
        <v>45835</v>
      </c>
      <c r="D3059" s="3">
        <v>45840</v>
      </c>
      <c r="E3059" s="1" t="s">
        <v>18</v>
      </c>
      <c r="F3059" s="1">
        <v>1</v>
      </c>
      <c r="G3059" s="1" t="s">
        <v>25</v>
      </c>
      <c r="H3059" s="1">
        <v>10</v>
      </c>
      <c r="I3059" s="1">
        <f t="shared" si="713"/>
        <v>0.1</v>
      </c>
      <c r="J3059" s="1" t="s">
        <v>15</v>
      </c>
      <c r="K3059" s="1">
        <v>2</v>
      </c>
      <c r="L3059" s="1" t="s">
        <v>16</v>
      </c>
      <c r="M3059" s="1" t="b">
        <v>0</v>
      </c>
      <c r="N3059" s="2" t="s">
        <v>17</v>
      </c>
      <c r="O3059">
        <f t="shared" si="714"/>
        <v>38</v>
      </c>
      <c r="P3059">
        <f t="shared" si="715"/>
        <v>5</v>
      </c>
      <c r="Q3059">
        <f>IF(G3059="B",VLOOKUP(F3059,room_rates!$A$2:$G$8,3,FALSE),IF(G3059="P",VLOOKUP(F3059,room_rates!$A$2:$G$8,6,FALSE),IF(G3059="M",VLOOKUP(F3059,room_rates!$A$2:$G$8,7,FALSE),"")))</f>
        <v>150</v>
      </c>
      <c r="R3059">
        <f t="shared" si="716"/>
        <v>15</v>
      </c>
      <c r="S3059">
        <f>IF(J3059="Online Travel Agency",VLOOKUP(F3059,room_rates!$A$2:$G$8,3,FALSE)*15%,0)</f>
        <v>0</v>
      </c>
      <c r="T3059">
        <f t="shared" si="717"/>
        <v>0</v>
      </c>
      <c r="U3059">
        <f t="shared" si="718"/>
        <v>1350</v>
      </c>
      <c r="V3059">
        <f t="shared" si="719"/>
        <v>10</v>
      </c>
    </row>
    <row r="3060" spans="1:22" ht="14.25" customHeight="1" x14ac:dyDescent="0.35">
      <c r="A3060" s="1">
        <v>1006478</v>
      </c>
      <c r="B3060" s="3">
        <v>45818</v>
      </c>
      <c r="C3060" s="3">
        <v>45835</v>
      </c>
      <c r="D3060" s="3">
        <v>45838</v>
      </c>
      <c r="E3060" s="1" t="s">
        <v>21</v>
      </c>
      <c r="F3060" s="1">
        <v>4</v>
      </c>
      <c r="G3060" s="1" t="s">
        <v>25</v>
      </c>
      <c r="H3060" s="1">
        <v>0</v>
      </c>
      <c r="I3060" s="1">
        <f t="shared" si="713"/>
        <v>0</v>
      </c>
      <c r="J3060" s="1" t="s">
        <v>15</v>
      </c>
      <c r="K3060" s="1">
        <v>2</v>
      </c>
      <c r="L3060" s="1" t="s">
        <v>16</v>
      </c>
      <c r="M3060" s="1" t="b">
        <v>1</v>
      </c>
      <c r="N3060" s="2" t="s">
        <v>17</v>
      </c>
      <c r="O3060">
        <f t="shared" si="714"/>
        <v>17</v>
      </c>
      <c r="P3060">
        <f t="shared" si="715"/>
        <v>3</v>
      </c>
      <c r="Q3060">
        <f>IF(G3060="B",VLOOKUP(F3060,room_rates!$A$2:$G$8,3,FALSE),IF(G3060="P",VLOOKUP(F3060,room_rates!$A$2:$G$8,6,FALSE),IF(G3060="M",VLOOKUP(F3060,room_rates!$A$2:$G$8,7,FALSE),"")))</f>
        <v>287.5</v>
      </c>
      <c r="R3060">
        <f t="shared" si="716"/>
        <v>0</v>
      </c>
      <c r="S3060">
        <f>IF(J3060="Online Travel Agency",VLOOKUP(F3060,room_rates!$A$2:$G$8,3,FALSE)*15%,0)</f>
        <v>0</v>
      </c>
      <c r="T3060">
        <f t="shared" si="717"/>
        <v>2.875</v>
      </c>
      <c r="U3060">
        <f t="shared" si="718"/>
        <v>1707.75</v>
      </c>
      <c r="V3060">
        <f t="shared" si="719"/>
        <v>6</v>
      </c>
    </row>
    <row r="3061" spans="1:22" ht="14.25" customHeight="1" x14ac:dyDescent="0.35">
      <c r="A3061" s="1">
        <v>1006506</v>
      </c>
      <c r="B3061" s="3">
        <v>45816</v>
      </c>
      <c r="C3061" s="3">
        <v>45835</v>
      </c>
      <c r="D3061" s="3">
        <v>45836</v>
      </c>
      <c r="E3061" s="1" t="s">
        <v>21</v>
      </c>
      <c r="F3061" s="1">
        <v>3</v>
      </c>
      <c r="G3061" s="1" t="s">
        <v>25</v>
      </c>
      <c r="H3061" s="1">
        <v>0</v>
      </c>
      <c r="I3061" s="1">
        <f t="shared" si="713"/>
        <v>0</v>
      </c>
      <c r="J3061" s="1" t="s">
        <v>24</v>
      </c>
      <c r="K3061" s="1">
        <v>1</v>
      </c>
      <c r="L3061" s="1" t="s">
        <v>19</v>
      </c>
      <c r="M3061" s="1" t="b">
        <v>0</v>
      </c>
      <c r="N3061" s="2" t="s">
        <v>17</v>
      </c>
      <c r="O3061">
        <f t="shared" si="714"/>
        <v>19</v>
      </c>
      <c r="P3061">
        <f t="shared" si="715"/>
        <v>1</v>
      </c>
      <c r="Q3061">
        <f>IF(G3061="B",VLOOKUP(F3061,room_rates!$A$2:$G$8,3,FALSE),IF(G3061="P",VLOOKUP(F3061,room_rates!$A$2:$G$8,6,FALSE),IF(G3061="M",VLOOKUP(F3061,room_rates!$A$2:$G$8,7,FALSE),"")))</f>
        <v>275</v>
      </c>
      <c r="R3061">
        <f t="shared" si="716"/>
        <v>0</v>
      </c>
      <c r="S3061">
        <f>IF(J3061="Online Travel Agency",VLOOKUP(F3061,room_rates!$A$2:$G$8,3,FALSE)*15%,0)</f>
        <v>33</v>
      </c>
      <c r="T3061">
        <f t="shared" si="717"/>
        <v>0</v>
      </c>
      <c r="U3061">
        <f t="shared" si="718"/>
        <v>242</v>
      </c>
      <c r="V3061">
        <f t="shared" si="719"/>
        <v>1</v>
      </c>
    </row>
    <row r="3062" spans="1:22" ht="14.25" customHeight="1" x14ac:dyDescent="0.35">
      <c r="A3062" s="1">
        <v>1006588</v>
      </c>
      <c r="B3062" s="3">
        <v>45835</v>
      </c>
      <c r="C3062" s="3">
        <v>45835</v>
      </c>
      <c r="D3062" s="3">
        <v>45838</v>
      </c>
      <c r="E3062" s="1" t="s">
        <v>18</v>
      </c>
      <c r="F3062" s="1">
        <v>2</v>
      </c>
      <c r="G3062" s="1" t="s">
        <v>25</v>
      </c>
      <c r="H3062" s="1">
        <v>10</v>
      </c>
      <c r="I3062" s="1">
        <f t="shared" si="713"/>
        <v>0.1</v>
      </c>
      <c r="J3062" s="1" t="s">
        <v>20</v>
      </c>
      <c r="K3062" s="1">
        <v>1</v>
      </c>
      <c r="L3062" s="1" t="s">
        <v>16</v>
      </c>
      <c r="M3062" s="1" t="b">
        <v>0</v>
      </c>
      <c r="N3062" s="2" t="s">
        <v>17</v>
      </c>
      <c r="O3062">
        <f t="shared" si="714"/>
        <v>0</v>
      </c>
      <c r="P3062">
        <f t="shared" si="715"/>
        <v>3</v>
      </c>
      <c r="Q3062">
        <f>IF(G3062="B",VLOOKUP(F3062,room_rates!$A$2:$G$8,3,FALSE),IF(G3062="P",VLOOKUP(F3062,room_rates!$A$2:$G$8,6,FALSE),IF(G3062="M",VLOOKUP(F3062,room_rates!$A$2:$G$8,7,FALSE),"")))</f>
        <v>175</v>
      </c>
      <c r="R3062">
        <f t="shared" si="716"/>
        <v>17.5</v>
      </c>
      <c r="S3062">
        <f>IF(J3062="Online Travel Agency",VLOOKUP(F3062,room_rates!$A$2:$G$8,3,FALSE)*15%,0)</f>
        <v>0</v>
      </c>
      <c r="T3062">
        <f t="shared" si="717"/>
        <v>0</v>
      </c>
      <c r="U3062">
        <f t="shared" si="718"/>
        <v>472.5</v>
      </c>
      <c r="V3062">
        <f t="shared" si="719"/>
        <v>3</v>
      </c>
    </row>
    <row r="3063" spans="1:22" ht="14.25" customHeight="1" x14ac:dyDescent="0.35">
      <c r="A3063" s="1">
        <v>1006672</v>
      </c>
      <c r="B3063" s="3">
        <v>45794</v>
      </c>
      <c r="C3063" s="3">
        <v>45835</v>
      </c>
      <c r="D3063" s="3">
        <v>45842</v>
      </c>
      <c r="E3063" s="1" t="s">
        <v>18</v>
      </c>
      <c r="F3063" s="1">
        <v>1</v>
      </c>
      <c r="G3063" s="1" t="s">
        <v>25</v>
      </c>
      <c r="H3063" s="1">
        <v>10</v>
      </c>
      <c r="I3063" s="1">
        <f t="shared" si="713"/>
        <v>0.1</v>
      </c>
      <c r="J3063" s="1" t="s">
        <v>15</v>
      </c>
      <c r="K3063" s="1">
        <v>1</v>
      </c>
      <c r="L3063" s="1" t="s">
        <v>19</v>
      </c>
      <c r="M3063" s="1" t="b">
        <v>1</v>
      </c>
      <c r="N3063" s="2" t="s">
        <v>17</v>
      </c>
      <c r="O3063">
        <f t="shared" si="714"/>
        <v>41</v>
      </c>
      <c r="P3063">
        <f t="shared" si="715"/>
        <v>7</v>
      </c>
      <c r="Q3063">
        <f>IF(G3063="B",VLOOKUP(F3063,room_rates!$A$2:$G$8,3,FALSE),IF(G3063="P",VLOOKUP(F3063,room_rates!$A$2:$G$8,6,FALSE),IF(G3063="M",VLOOKUP(F3063,room_rates!$A$2:$G$8,7,FALSE),"")))</f>
        <v>150</v>
      </c>
      <c r="R3063">
        <f t="shared" si="716"/>
        <v>15</v>
      </c>
      <c r="S3063">
        <f>IF(J3063="Online Travel Agency",VLOOKUP(F3063,room_rates!$A$2:$G$8,3,FALSE)*15%,0)</f>
        <v>0</v>
      </c>
      <c r="T3063">
        <f t="shared" si="717"/>
        <v>1.5</v>
      </c>
      <c r="U3063">
        <f t="shared" si="718"/>
        <v>934.5</v>
      </c>
      <c r="V3063">
        <f t="shared" si="719"/>
        <v>7</v>
      </c>
    </row>
    <row r="3064" spans="1:22" ht="14.25" hidden="1" customHeight="1" x14ac:dyDescent="0.35">
      <c r="A3064" s="1">
        <v>1006944</v>
      </c>
      <c r="B3064" s="3">
        <v>45794</v>
      </c>
      <c r="C3064" s="3">
        <v>45835</v>
      </c>
      <c r="E3064" s="1" t="s">
        <v>18</v>
      </c>
      <c r="F3064" s="1">
        <v>1</v>
      </c>
      <c r="H3064" s="1">
        <v>0</v>
      </c>
      <c r="I3064" s="1"/>
      <c r="J3064" s="2" t="s">
        <v>15</v>
      </c>
      <c r="K3064" s="1">
        <v>1</v>
      </c>
      <c r="L3064" s="1" t="s">
        <v>19</v>
      </c>
      <c r="N3064" s="2" t="s">
        <v>22</v>
      </c>
    </row>
    <row r="3065" spans="1:22" ht="14.25" customHeight="1" x14ac:dyDescent="0.35">
      <c r="A3065" s="1">
        <v>1002407</v>
      </c>
      <c r="B3065" s="3">
        <v>45836</v>
      </c>
      <c r="C3065" s="3">
        <v>45836</v>
      </c>
      <c r="D3065" s="3">
        <v>45841</v>
      </c>
      <c r="E3065" s="1" t="s">
        <v>13</v>
      </c>
      <c r="F3065" s="1">
        <v>6</v>
      </c>
      <c r="G3065" s="1" t="s">
        <v>25</v>
      </c>
      <c r="H3065" s="1">
        <v>0</v>
      </c>
      <c r="I3065" s="1">
        <f t="shared" ref="I3065:I3103" si="720">H3065/100</f>
        <v>0</v>
      </c>
      <c r="J3065" s="1" t="s">
        <v>20</v>
      </c>
      <c r="K3065" s="1">
        <v>1</v>
      </c>
      <c r="L3065" s="1" t="s">
        <v>19</v>
      </c>
      <c r="M3065" s="1" t="b">
        <v>0</v>
      </c>
      <c r="N3065" s="2" t="s">
        <v>17</v>
      </c>
      <c r="O3065">
        <f t="shared" ref="O3065:O3103" si="721">C3065-B3065</f>
        <v>0</v>
      </c>
      <c r="P3065">
        <f t="shared" ref="P3065:P3103" si="722">D3065-C3065</f>
        <v>5</v>
      </c>
      <c r="Q3065">
        <f>IF(G3065="B",VLOOKUP(F3065,room_rates!$A$2:$G$8,3,FALSE),IF(G3065="P",VLOOKUP(F3065,room_rates!$A$2:$G$8,6,FALSE),IF(G3065="M",VLOOKUP(F3065,room_rates!$A$2:$G$8,7,FALSE),"")))</f>
        <v>437.5</v>
      </c>
      <c r="R3065">
        <f t="shared" ref="R3065:R3103" si="723">Q3065*(H3065/100)</f>
        <v>0</v>
      </c>
      <c r="S3065">
        <f>IF(J3065="Online Travel Agency",VLOOKUP(F3065,room_rates!$A$2:$G$8,3,FALSE)*15%,0)</f>
        <v>0</v>
      </c>
      <c r="T3065">
        <f t="shared" ref="T3065:T3103" si="724">IF(M3065=TRUE, Q3065*1%,0)</f>
        <v>0</v>
      </c>
      <c r="U3065">
        <f t="shared" ref="U3065:U3103" si="725">(Q3065-R3065-S3065-T3065)*V3065</f>
        <v>2187.5</v>
      </c>
      <c r="V3065">
        <f t="shared" ref="V3065:V3103" si="726">K3065*P3065</f>
        <v>5</v>
      </c>
    </row>
    <row r="3066" spans="1:22" ht="14.25" customHeight="1" x14ac:dyDescent="0.35">
      <c r="A3066" s="1">
        <v>1002522</v>
      </c>
      <c r="B3066" s="3">
        <v>45825</v>
      </c>
      <c r="C3066" s="3">
        <v>45836</v>
      </c>
      <c r="D3066" s="3">
        <v>45838</v>
      </c>
      <c r="E3066" s="1" t="s">
        <v>21</v>
      </c>
      <c r="F3066" s="1">
        <v>3</v>
      </c>
      <c r="G3066" s="1" t="s">
        <v>25</v>
      </c>
      <c r="H3066" s="1">
        <v>0</v>
      </c>
      <c r="I3066" s="1">
        <f t="shared" si="720"/>
        <v>0</v>
      </c>
      <c r="J3066" s="1" t="s">
        <v>15</v>
      </c>
      <c r="K3066" s="1">
        <v>2</v>
      </c>
      <c r="L3066" s="1" t="s">
        <v>16</v>
      </c>
      <c r="M3066" s="1" t="b">
        <v>0</v>
      </c>
      <c r="N3066" s="2" t="s">
        <v>17</v>
      </c>
      <c r="O3066">
        <f t="shared" si="721"/>
        <v>11</v>
      </c>
      <c r="P3066">
        <f t="shared" si="722"/>
        <v>2</v>
      </c>
      <c r="Q3066">
        <f>IF(G3066="B",VLOOKUP(F3066,room_rates!$A$2:$G$8,3,FALSE),IF(G3066="P",VLOOKUP(F3066,room_rates!$A$2:$G$8,6,FALSE),IF(G3066="M",VLOOKUP(F3066,room_rates!$A$2:$G$8,7,FALSE),"")))</f>
        <v>275</v>
      </c>
      <c r="R3066">
        <f t="shared" si="723"/>
        <v>0</v>
      </c>
      <c r="S3066">
        <f>IF(J3066="Online Travel Agency",VLOOKUP(F3066,room_rates!$A$2:$G$8,3,FALSE)*15%,0)</f>
        <v>0</v>
      </c>
      <c r="T3066">
        <f t="shared" si="724"/>
        <v>0</v>
      </c>
      <c r="U3066">
        <f t="shared" si="725"/>
        <v>1100</v>
      </c>
      <c r="V3066">
        <f t="shared" si="726"/>
        <v>4</v>
      </c>
    </row>
    <row r="3067" spans="1:22" ht="14.25" customHeight="1" x14ac:dyDescent="0.35">
      <c r="A3067" s="1">
        <v>1002585</v>
      </c>
      <c r="B3067" s="3">
        <v>45836</v>
      </c>
      <c r="C3067" s="3">
        <v>45836</v>
      </c>
      <c r="D3067" s="3">
        <v>45840</v>
      </c>
      <c r="E3067" s="1" t="s">
        <v>13</v>
      </c>
      <c r="F3067" s="1">
        <v>6</v>
      </c>
      <c r="G3067" s="1" t="s">
        <v>25</v>
      </c>
      <c r="H3067" s="1">
        <v>0</v>
      </c>
      <c r="I3067" s="1">
        <f t="shared" si="720"/>
        <v>0</v>
      </c>
      <c r="J3067" s="1" t="s">
        <v>20</v>
      </c>
      <c r="K3067" s="1">
        <v>1</v>
      </c>
      <c r="L3067" s="1" t="s">
        <v>19</v>
      </c>
      <c r="M3067" s="1" t="b">
        <v>0</v>
      </c>
      <c r="N3067" s="2" t="s">
        <v>17</v>
      </c>
      <c r="O3067">
        <f t="shared" si="721"/>
        <v>0</v>
      </c>
      <c r="P3067">
        <f t="shared" si="722"/>
        <v>4</v>
      </c>
      <c r="Q3067">
        <f>IF(G3067="B",VLOOKUP(F3067,room_rates!$A$2:$G$8,3,FALSE),IF(G3067="P",VLOOKUP(F3067,room_rates!$A$2:$G$8,6,FALSE),IF(G3067="M",VLOOKUP(F3067,room_rates!$A$2:$G$8,7,FALSE),"")))</f>
        <v>437.5</v>
      </c>
      <c r="R3067">
        <f t="shared" si="723"/>
        <v>0</v>
      </c>
      <c r="S3067">
        <f>IF(J3067="Online Travel Agency",VLOOKUP(F3067,room_rates!$A$2:$G$8,3,FALSE)*15%,0)</f>
        <v>0</v>
      </c>
      <c r="T3067">
        <f t="shared" si="724"/>
        <v>0</v>
      </c>
      <c r="U3067">
        <f t="shared" si="725"/>
        <v>1750</v>
      </c>
      <c r="V3067">
        <f t="shared" si="726"/>
        <v>4</v>
      </c>
    </row>
    <row r="3068" spans="1:22" ht="14.25" customHeight="1" x14ac:dyDescent="0.35">
      <c r="A3068" s="1">
        <v>1002626</v>
      </c>
      <c r="B3068" s="3">
        <v>45821</v>
      </c>
      <c r="C3068" s="3">
        <v>45836</v>
      </c>
      <c r="D3068" s="3">
        <v>45842</v>
      </c>
      <c r="E3068" s="1" t="s">
        <v>18</v>
      </c>
      <c r="F3068" s="1">
        <v>1</v>
      </c>
      <c r="G3068" s="1" t="s">
        <v>25</v>
      </c>
      <c r="H3068" s="1">
        <v>10</v>
      </c>
      <c r="I3068" s="1">
        <f t="shared" si="720"/>
        <v>0.1</v>
      </c>
      <c r="J3068" s="1" t="s">
        <v>24</v>
      </c>
      <c r="K3068" s="1">
        <v>1</v>
      </c>
      <c r="L3068" s="1" t="s">
        <v>19</v>
      </c>
      <c r="M3068" s="1" t="b">
        <v>0</v>
      </c>
      <c r="N3068" s="2" t="s">
        <v>17</v>
      </c>
      <c r="O3068">
        <f t="shared" si="721"/>
        <v>15</v>
      </c>
      <c r="P3068">
        <f t="shared" si="722"/>
        <v>6</v>
      </c>
      <c r="Q3068">
        <f>IF(G3068="B",VLOOKUP(F3068,room_rates!$A$2:$G$8,3,FALSE),IF(G3068="P",VLOOKUP(F3068,room_rates!$A$2:$G$8,6,FALSE),IF(G3068="M",VLOOKUP(F3068,room_rates!$A$2:$G$8,7,FALSE),"")))</f>
        <v>150</v>
      </c>
      <c r="R3068">
        <f t="shared" si="723"/>
        <v>15</v>
      </c>
      <c r="S3068">
        <f>IF(J3068="Online Travel Agency",VLOOKUP(F3068,room_rates!$A$2:$G$8,3,FALSE)*15%,0)</f>
        <v>18</v>
      </c>
      <c r="T3068">
        <f t="shared" si="724"/>
        <v>0</v>
      </c>
      <c r="U3068">
        <f t="shared" si="725"/>
        <v>702</v>
      </c>
      <c r="V3068">
        <f t="shared" si="726"/>
        <v>6</v>
      </c>
    </row>
    <row r="3069" spans="1:22" ht="14.25" customHeight="1" x14ac:dyDescent="0.35">
      <c r="A3069" s="1">
        <v>1002674</v>
      </c>
      <c r="B3069" s="3">
        <v>45831</v>
      </c>
      <c r="C3069" s="3">
        <v>45836</v>
      </c>
      <c r="D3069" s="3">
        <v>45841</v>
      </c>
      <c r="E3069" s="1" t="s">
        <v>13</v>
      </c>
      <c r="F3069" s="1">
        <v>6</v>
      </c>
      <c r="G3069" s="1" t="s">
        <v>25</v>
      </c>
      <c r="H3069" s="1">
        <v>0</v>
      </c>
      <c r="I3069" s="1">
        <f t="shared" si="720"/>
        <v>0</v>
      </c>
      <c r="J3069" s="1" t="s">
        <v>15</v>
      </c>
      <c r="K3069" s="1">
        <v>3</v>
      </c>
      <c r="L3069" s="1" t="s">
        <v>16</v>
      </c>
      <c r="M3069" s="1" t="b">
        <v>1</v>
      </c>
      <c r="N3069" s="2" t="s">
        <v>17</v>
      </c>
      <c r="O3069">
        <f t="shared" si="721"/>
        <v>5</v>
      </c>
      <c r="P3069">
        <f t="shared" si="722"/>
        <v>5</v>
      </c>
      <c r="Q3069">
        <f>IF(G3069="B",VLOOKUP(F3069,room_rates!$A$2:$G$8,3,FALSE),IF(G3069="P",VLOOKUP(F3069,room_rates!$A$2:$G$8,6,FALSE),IF(G3069="M",VLOOKUP(F3069,room_rates!$A$2:$G$8,7,FALSE),"")))</f>
        <v>437.5</v>
      </c>
      <c r="R3069">
        <f t="shared" si="723"/>
        <v>0</v>
      </c>
      <c r="S3069">
        <f>IF(J3069="Online Travel Agency",VLOOKUP(F3069,room_rates!$A$2:$G$8,3,FALSE)*15%,0)</f>
        <v>0</v>
      </c>
      <c r="T3069">
        <f t="shared" si="724"/>
        <v>4.375</v>
      </c>
      <c r="U3069">
        <f t="shared" si="725"/>
        <v>6496.875</v>
      </c>
      <c r="V3069">
        <f t="shared" si="726"/>
        <v>15</v>
      </c>
    </row>
    <row r="3070" spans="1:22" ht="14.25" customHeight="1" x14ac:dyDescent="0.35">
      <c r="A3070" s="1">
        <v>1002710</v>
      </c>
      <c r="B3070" s="3">
        <v>45806</v>
      </c>
      <c r="C3070" s="3">
        <v>45836</v>
      </c>
      <c r="D3070" s="3">
        <v>45843</v>
      </c>
      <c r="E3070" s="1" t="s">
        <v>18</v>
      </c>
      <c r="F3070" s="1">
        <v>1</v>
      </c>
      <c r="G3070" s="1" t="s">
        <v>25</v>
      </c>
      <c r="H3070" s="1">
        <v>10</v>
      </c>
      <c r="I3070" s="1">
        <f t="shared" si="720"/>
        <v>0.1</v>
      </c>
      <c r="J3070" s="1" t="s">
        <v>15</v>
      </c>
      <c r="K3070" s="1">
        <v>3</v>
      </c>
      <c r="L3070" s="1" t="s">
        <v>16</v>
      </c>
      <c r="M3070" s="1" t="b">
        <v>0</v>
      </c>
      <c r="N3070" s="2" t="s">
        <v>17</v>
      </c>
      <c r="O3070">
        <f t="shared" si="721"/>
        <v>30</v>
      </c>
      <c r="P3070">
        <f t="shared" si="722"/>
        <v>7</v>
      </c>
      <c r="Q3070">
        <f>IF(G3070="B",VLOOKUP(F3070,room_rates!$A$2:$G$8,3,FALSE),IF(G3070="P",VLOOKUP(F3070,room_rates!$A$2:$G$8,6,FALSE),IF(G3070="M",VLOOKUP(F3070,room_rates!$A$2:$G$8,7,FALSE),"")))</f>
        <v>150</v>
      </c>
      <c r="R3070">
        <f t="shared" si="723"/>
        <v>15</v>
      </c>
      <c r="S3070">
        <f>IF(J3070="Online Travel Agency",VLOOKUP(F3070,room_rates!$A$2:$G$8,3,FALSE)*15%,0)</f>
        <v>0</v>
      </c>
      <c r="T3070">
        <f t="shared" si="724"/>
        <v>0</v>
      </c>
      <c r="U3070">
        <f t="shared" si="725"/>
        <v>2835</v>
      </c>
      <c r="V3070">
        <f t="shared" si="726"/>
        <v>21</v>
      </c>
    </row>
    <row r="3071" spans="1:22" ht="14.25" customHeight="1" x14ac:dyDescent="0.35">
      <c r="A3071" s="1">
        <v>1002760</v>
      </c>
      <c r="B3071" s="3">
        <v>45829</v>
      </c>
      <c r="C3071" s="3">
        <v>45836</v>
      </c>
      <c r="D3071" s="3">
        <v>45837</v>
      </c>
      <c r="E3071" s="1" t="s">
        <v>18</v>
      </c>
      <c r="F3071" s="1">
        <v>1</v>
      </c>
      <c r="G3071" s="1" t="s">
        <v>25</v>
      </c>
      <c r="H3071" s="1">
        <v>10</v>
      </c>
      <c r="I3071" s="1">
        <f t="shared" si="720"/>
        <v>0.1</v>
      </c>
      <c r="J3071" s="1" t="s">
        <v>15</v>
      </c>
      <c r="K3071" s="1">
        <v>1</v>
      </c>
      <c r="L3071" s="1" t="s">
        <v>19</v>
      </c>
      <c r="M3071" s="1" t="b">
        <v>0</v>
      </c>
      <c r="N3071" s="2" t="s">
        <v>17</v>
      </c>
      <c r="O3071">
        <f t="shared" si="721"/>
        <v>7</v>
      </c>
      <c r="P3071">
        <f t="shared" si="722"/>
        <v>1</v>
      </c>
      <c r="Q3071">
        <f>IF(G3071="B",VLOOKUP(F3071,room_rates!$A$2:$G$8,3,FALSE),IF(G3071="P",VLOOKUP(F3071,room_rates!$A$2:$G$8,6,FALSE),IF(G3071="M",VLOOKUP(F3071,room_rates!$A$2:$G$8,7,FALSE),"")))</f>
        <v>150</v>
      </c>
      <c r="R3071">
        <f t="shared" si="723"/>
        <v>15</v>
      </c>
      <c r="S3071">
        <f>IF(J3071="Online Travel Agency",VLOOKUP(F3071,room_rates!$A$2:$G$8,3,FALSE)*15%,0)</f>
        <v>0</v>
      </c>
      <c r="T3071">
        <f t="shared" si="724"/>
        <v>0</v>
      </c>
      <c r="U3071">
        <f t="shared" si="725"/>
        <v>135</v>
      </c>
      <c r="V3071">
        <f t="shared" si="726"/>
        <v>1</v>
      </c>
    </row>
    <row r="3072" spans="1:22" ht="14.25" customHeight="1" x14ac:dyDescent="0.35">
      <c r="A3072" s="1">
        <v>1002813</v>
      </c>
      <c r="B3072" s="3">
        <v>45836</v>
      </c>
      <c r="C3072" s="3">
        <v>45836</v>
      </c>
      <c r="D3072" s="3">
        <v>45840</v>
      </c>
      <c r="E3072" s="1" t="s">
        <v>21</v>
      </c>
      <c r="F3072" s="1">
        <v>5</v>
      </c>
      <c r="G3072" s="1" t="s">
        <v>25</v>
      </c>
      <c r="H3072" s="1">
        <v>0</v>
      </c>
      <c r="I3072" s="1">
        <f t="shared" si="720"/>
        <v>0</v>
      </c>
      <c r="J3072" s="1" t="s">
        <v>20</v>
      </c>
      <c r="K3072" s="1">
        <v>2</v>
      </c>
      <c r="L3072" s="1" t="s">
        <v>19</v>
      </c>
      <c r="M3072" s="1" t="b">
        <v>0</v>
      </c>
      <c r="N3072" s="2" t="s">
        <v>17</v>
      </c>
      <c r="O3072">
        <f t="shared" si="721"/>
        <v>0</v>
      </c>
      <c r="P3072">
        <f t="shared" si="722"/>
        <v>4</v>
      </c>
      <c r="Q3072">
        <f>IF(G3072="B",VLOOKUP(F3072,room_rates!$A$2:$G$8,3,FALSE),IF(G3072="P",VLOOKUP(F3072,room_rates!$A$2:$G$8,6,FALSE),IF(G3072="M",VLOOKUP(F3072,room_rates!$A$2:$G$8,7,FALSE),"")))</f>
        <v>300</v>
      </c>
      <c r="R3072">
        <f t="shared" si="723"/>
        <v>0</v>
      </c>
      <c r="S3072">
        <f>IF(J3072="Online Travel Agency",VLOOKUP(F3072,room_rates!$A$2:$G$8,3,FALSE)*15%,0)</f>
        <v>0</v>
      </c>
      <c r="T3072">
        <f t="shared" si="724"/>
        <v>0</v>
      </c>
      <c r="U3072">
        <f t="shared" si="725"/>
        <v>2400</v>
      </c>
      <c r="V3072">
        <f t="shared" si="726"/>
        <v>8</v>
      </c>
    </row>
    <row r="3073" spans="1:22" ht="14.25" customHeight="1" x14ac:dyDescent="0.35">
      <c r="A3073" s="1">
        <v>1002845</v>
      </c>
      <c r="B3073" s="3">
        <v>45826</v>
      </c>
      <c r="C3073" s="3">
        <v>45836</v>
      </c>
      <c r="D3073" s="3">
        <v>45841</v>
      </c>
      <c r="E3073" s="1" t="s">
        <v>13</v>
      </c>
      <c r="F3073" s="1">
        <v>6</v>
      </c>
      <c r="G3073" s="1" t="s">
        <v>25</v>
      </c>
      <c r="H3073" s="1">
        <v>0</v>
      </c>
      <c r="I3073" s="1">
        <f t="shared" si="720"/>
        <v>0</v>
      </c>
      <c r="J3073" s="1" t="s">
        <v>24</v>
      </c>
      <c r="K3073" s="1">
        <v>3</v>
      </c>
      <c r="L3073" s="1" t="s">
        <v>19</v>
      </c>
      <c r="M3073" s="1" t="b">
        <v>1</v>
      </c>
      <c r="N3073" s="2" t="s">
        <v>17</v>
      </c>
      <c r="O3073">
        <f t="shared" si="721"/>
        <v>10</v>
      </c>
      <c r="P3073">
        <f t="shared" si="722"/>
        <v>5</v>
      </c>
      <c r="Q3073">
        <f>IF(G3073="B",VLOOKUP(F3073,room_rates!$A$2:$G$8,3,FALSE),IF(G3073="P",VLOOKUP(F3073,room_rates!$A$2:$G$8,6,FALSE),IF(G3073="M",VLOOKUP(F3073,room_rates!$A$2:$G$8,7,FALSE),"")))</f>
        <v>437.5</v>
      </c>
      <c r="R3073">
        <f t="shared" si="723"/>
        <v>0</v>
      </c>
      <c r="S3073">
        <f>IF(J3073="Online Travel Agency",VLOOKUP(F3073,room_rates!$A$2:$G$8,3,FALSE)*15%,0)</f>
        <v>52.5</v>
      </c>
      <c r="T3073">
        <f t="shared" si="724"/>
        <v>4.375</v>
      </c>
      <c r="U3073">
        <f t="shared" si="725"/>
        <v>5709.375</v>
      </c>
      <c r="V3073">
        <f t="shared" si="726"/>
        <v>15</v>
      </c>
    </row>
    <row r="3074" spans="1:22" ht="14.25" customHeight="1" x14ac:dyDescent="0.35">
      <c r="A3074" s="1">
        <v>1002952</v>
      </c>
      <c r="B3074" s="3">
        <v>45816</v>
      </c>
      <c r="C3074" s="3">
        <v>45836</v>
      </c>
      <c r="D3074" s="3">
        <v>45840</v>
      </c>
      <c r="E3074" s="1" t="s">
        <v>13</v>
      </c>
      <c r="F3074" s="1">
        <v>6</v>
      </c>
      <c r="G3074" s="1" t="s">
        <v>25</v>
      </c>
      <c r="H3074" s="1">
        <v>0</v>
      </c>
      <c r="I3074" s="1">
        <f t="shared" si="720"/>
        <v>0</v>
      </c>
      <c r="J3074" s="1" t="s">
        <v>15</v>
      </c>
      <c r="K3074" s="1">
        <v>1</v>
      </c>
      <c r="L3074" s="1" t="s">
        <v>19</v>
      </c>
      <c r="M3074" s="1" t="b">
        <v>0</v>
      </c>
      <c r="N3074" s="2" t="s">
        <v>17</v>
      </c>
      <c r="O3074">
        <f t="shared" si="721"/>
        <v>20</v>
      </c>
      <c r="P3074">
        <f t="shared" si="722"/>
        <v>4</v>
      </c>
      <c r="Q3074">
        <f>IF(G3074="B",VLOOKUP(F3074,room_rates!$A$2:$G$8,3,FALSE),IF(G3074="P",VLOOKUP(F3074,room_rates!$A$2:$G$8,6,FALSE),IF(G3074="M",VLOOKUP(F3074,room_rates!$A$2:$G$8,7,FALSE),"")))</f>
        <v>437.5</v>
      </c>
      <c r="R3074">
        <f t="shared" si="723"/>
        <v>0</v>
      </c>
      <c r="S3074">
        <f>IF(J3074="Online Travel Agency",VLOOKUP(F3074,room_rates!$A$2:$G$8,3,FALSE)*15%,0)</f>
        <v>0</v>
      </c>
      <c r="T3074">
        <f t="shared" si="724"/>
        <v>0</v>
      </c>
      <c r="U3074">
        <f t="shared" si="725"/>
        <v>1750</v>
      </c>
      <c r="V3074">
        <f t="shared" si="726"/>
        <v>4</v>
      </c>
    </row>
    <row r="3075" spans="1:22" ht="14.25" customHeight="1" x14ac:dyDescent="0.35">
      <c r="A3075" s="1">
        <v>1003153</v>
      </c>
      <c r="B3075" s="3">
        <v>45826</v>
      </c>
      <c r="C3075" s="3">
        <v>45836</v>
      </c>
      <c r="D3075" s="3">
        <v>45837</v>
      </c>
      <c r="E3075" s="1" t="s">
        <v>18</v>
      </c>
      <c r="F3075" s="1">
        <v>1</v>
      </c>
      <c r="G3075" s="1" t="s">
        <v>25</v>
      </c>
      <c r="H3075" s="1">
        <v>10</v>
      </c>
      <c r="I3075" s="1">
        <f t="shared" si="720"/>
        <v>0.1</v>
      </c>
      <c r="J3075" s="1" t="s">
        <v>24</v>
      </c>
      <c r="K3075" s="1">
        <v>1</v>
      </c>
      <c r="L3075" s="1" t="s">
        <v>19</v>
      </c>
      <c r="M3075" s="1" t="b">
        <v>1</v>
      </c>
      <c r="N3075" s="2" t="s">
        <v>17</v>
      </c>
      <c r="O3075">
        <f t="shared" si="721"/>
        <v>10</v>
      </c>
      <c r="P3075">
        <f t="shared" si="722"/>
        <v>1</v>
      </c>
      <c r="Q3075">
        <f>IF(G3075="B",VLOOKUP(F3075,room_rates!$A$2:$G$8,3,FALSE),IF(G3075="P",VLOOKUP(F3075,room_rates!$A$2:$G$8,6,FALSE),IF(G3075="M",VLOOKUP(F3075,room_rates!$A$2:$G$8,7,FALSE),"")))</f>
        <v>150</v>
      </c>
      <c r="R3075">
        <f t="shared" si="723"/>
        <v>15</v>
      </c>
      <c r="S3075">
        <f>IF(J3075="Online Travel Agency",VLOOKUP(F3075,room_rates!$A$2:$G$8,3,FALSE)*15%,0)</f>
        <v>18</v>
      </c>
      <c r="T3075">
        <f t="shared" si="724"/>
        <v>1.5</v>
      </c>
      <c r="U3075">
        <f t="shared" si="725"/>
        <v>115.5</v>
      </c>
      <c r="V3075">
        <f t="shared" si="726"/>
        <v>1</v>
      </c>
    </row>
    <row r="3076" spans="1:22" ht="14.25" customHeight="1" x14ac:dyDescent="0.35">
      <c r="A3076" s="1">
        <v>1003287</v>
      </c>
      <c r="B3076" s="3">
        <v>45811</v>
      </c>
      <c r="C3076" s="3">
        <v>45836</v>
      </c>
      <c r="D3076" s="3">
        <v>45843</v>
      </c>
      <c r="E3076" s="1" t="s">
        <v>13</v>
      </c>
      <c r="F3076" s="1">
        <v>6</v>
      </c>
      <c r="G3076" s="1" t="s">
        <v>25</v>
      </c>
      <c r="H3076" s="1">
        <v>0</v>
      </c>
      <c r="I3076" s="1">
        <f t="shared" si="720"/>
        <v>0</v>
      </c>
      <c r="J3076" s="1" t="s">
        <v>15</v>
      </c>
      <c r="K3076" s="1">
        <v>3</v>
      </c>
      <c r="L3076" s="1" t="s">
        <v>16</v>
      </c>
      <c r="M3076" s="1" t="b">
        <v>0</v>
      </c>
      <c r="N3076" s="2" t="s">
        <v>17</v>
      </c>
      <c r="O3076">
        <f t="shared" si="721"/>
        <v>25</v>
      </c>
      <c r="P3076">
        <f t="shared" si="722"/>
        <v>7</v>
      </c>
      <c r="Q3076">
        <f>IF(G3076="B",VLOOKUP(F3076,room_rates!$A$2:$G$8,3,FALSE),IF(G3076="P",VLOOKUP(F3076,room_rates!$A$2:$G$8,6,FALSE),IF(G3076="M",VLOOKUP(F3076,room_rates!$A$2:$G$8,7,FALSE),"")))</f>
        <v>437.5</v>
      </c>
      <c r="R3076">
        <f t="shared" si="723"/>
        <v>0</v>
      </c>
      <c r="S3076">
        <f>IF(J3076="Online Travel Agency",VLOOKUP(F3076,room_rates!$A$2:$G$8,3,FALSE)*15%,0)</f>
        <v>0</v>
      </c>
      <c r="T3076">
        <f t="shared" si="724"/>
        <v>0</v>
      </c>
      <c r="U3076">
        <f t="shared" si="725"/>
        <v>9187.5</v>
      </c>
      <c r="V3076">
        <f t="shared" si="726"/>
        <v>21</v>
      </c>
    </row>
    <row r="3077" spans="1:22" ht="14.25" customHeight="1" x14ac:dyDescent="0.35">
      <c r="A3077" s="1">
        <v>1003356</v>
      </c>
      <c r="B3077" s="3">
        <v>45807</v>
      </c>
      <c r="C3077" s="3">
        <v>45836</v>
      </c>
      <c r="D3077" s="3">
        <v>45840</v>
      </c>
      <c r="E3077" s="1" t="s">
        <v>13</v>
      </c>
      <c r="F3077" s="1">
        <v>6</v>
      </c>
      <c r="G3077" s="1" t="s">
        <v>25</v>
      </c>
      <c r="H3077" s="1">
        <v>0</v>
      </c>
      <c r="I3077" s="1">
        <f t="shared" si="720"/>
        <v>0</v>
      </c>
      <c r="J3077" s="1" t="s">
        <v>15</v>
      </c>
      <c r="K3077" s="1">
        <v>1</v>
      </c>
      <c r="L3077" s="1" t="s">
        <v>19</v>
      </c>
      <c r="M3077" s="1" t="b">
        <v>0</v>
      </c>
      <c r="N3077" s="2" t="s">
        <v>17</v>
      </c>
      <c r="O3077">
        <f t="shared" si="721"/>
        <v>29</v>
      </c>
      <c r="P3077">
        <f t="shared" si="722"/>
        <v>4</v>
      </c>
      <c r="Q3077">
        <f>IF(G3077="B",VLOOKUP(F3077,room_rates!$A$2:$G$8,3,FALSE),IF(G3077="P",VLOOKUP(F3077,room_rates!$A$2:$G$8,6,FALSE),IF(G3077="M",VLOOKUP(F3077,room_rates!$A$2:$G$8,7,FALSE),"")))</f>
        <v>437.5</v>
      </c>
      <c r="R3077">
        <f t="shared" si="723"/>
        <v>0</v>
      </c>
      <c r="S3077">
        <f>IF(J3077="Online Travel Agency",VLOOKUP(F3077,room_rates!$A$2:$G$8,3,FALSE)*15%,0)</f>
        <v>0</v>
      </c>
      <c r="T3077">
        <f t="shared" si="724"/>
        <v>0</v>
      </c>
      <c r="U3077">
        <f t="shared" si="725"/>
        <v>1750</v>
      </c>
      <c r="V3077">
        <f t="shared" si="726"/>
        <v>4</v>
      </c>
    </row>
    <row r="3078" spans="1:22" ht="14.25" customHeight="1" x14ac:dyDescent="0.35">
      <c r="A3078" s="1">
        <v>1003390</v>
      </c>
      <c r="B3078" s="3">
        <v>45817</v>
      </c>
      <c r="C3078" s="3">
        <v>45836</v>
      </c>
      <c r="D3078" s="3">
        <v>45840</v>
      </c>
      <c r="E3078" s="1" t="s">
        <v>21</v>
      </c>
      <c r="F3078" s="1">
        <v>3</v>
      </c>
      <c r="G3078" s="1" t="s">
        <v>25</v>
      </c>
      <c r="H3078" s="1">
        <v>0</v>
      </c>
      <c r="I3078" s="1">
        <f t="shared" si="720"/>
        <v>0</v>
      </c>
      <c r="J3078" s="1" t="s">
        <v>24</v>
      </c>
      <c r="K3078" s="1">
        <v>2</v>
      </c>
      <c r="L3078" s="1" t="s">
        <v>16</v>
      </c>
      <c r="M3078" s="1" t="b">
        <v>0</v>
      </c>
      <c r="N3078" s="2" t="s">
        <v>17</v>
      </c>
      <c r="O3078">
        <f t="shared" si="721"/>
        <v>19</v>
      </c>
      <c r="P3078">
        <f t="shared" si="722"/>
        <v>4</v>
      </c>
      <c r="Q3078">
        <f>IF(G3078="B",VLOOKUP(F3078,room_rates!$A$2:$G$8,3,FALSE),IF(G3078="P",VLOOKUP(F3078,room_rates!$A$2:$G$8,6,FALSE),IF(G3078="M",VLOOKUP(F3078,room_rates!$A$2:$G$8,7,FALSE),"")))</f>
        <v>275</v>
      </c>
      <c r="R3078">
        <f t="shared" si="723"/>
        <v>0</v>
      </c>
      <c r="S3078">
        <f>IF(J3078="Online Travel Agency",VLOOKUP(F3078,room_rates!$A$2:$G$8,3,FALSE)*15%,0)</f>
        <v>33</v>
      </c>
      <c r="T3078">
        <f t="shared" si="724"/>
        <v>0</v>
      </c>
      <c r="U3078">
        <f t="shared" si="725"/>
        <v>1936</v>
      </c>
      <c r="V3078">
        <f t="shared" si="726"/>
        <v>8</v>
      </c>
    </row>
    <row r="3079" spans="1:22" ht="14.25" customHeight="1" x14ac:dyDescent="0.35">
      <c r="A3079" s="1">
        <v>1003456</v>
      </c>
      <c r="B3079" s="3">
        <v>45818</v>
      </c>
      <c r="C3079" s="3">
        <v>45836</v>
      </c>
      <c r="D3079" s="3">
        <v>45837</v>
      </c>
      <c r="E3079" s="1" t="s">
        <v>21</v>
      </c>
      <c r="F3079" s="1">
        <v>3</v>
      </c>
      <c r="G3079" s="1" t="s">
        <v>25</v>
      </c>
      <c r="H3079" s="1">
        <v>0</v>
      </c>
      <c r="I3079" s="1">
        <f t="shared" si="720"/>
        <v>0</v>
      </c>
      <c r="J3079" s="1" t="s">
        <v>24</v>
      </c>
      <c r="K3079" s="1">
        <v>1</v>
      </c>
      <c r="L3079" s="1" t="s">
        <v>16</v>
      </c>
      <c r="M3079" s="1" t="b">
        <v>0</v>
      </c>
      <c r="N3079" s="2" t="s">
        <v>17</v>
      </c>
      <c r="O3079">
        <f t="shared" si="721"/>
        <v>18</v>
      </c>
      <c r="P3079">
        <f t="shared" si="722"/>
        <v>1</v>
      </c>
      <c r="Q3079">
        <f>IF(G3079="B",VLOOKUP(F3079,room_rates!$A$2:$G$8,3,FALSE),IF(G3079="P",VLOOKUP(F3079,room_rates!$A$2:$G$8,6,FALSE),IF(G3079="M",VLOOKUP(F3079,room_rates!$A$2:$G$8,7,FALSE),"")))</f>
        <v>275</v>
      </c>
      <c r="R3079">
        <f t="shared" si="723"/>
        <v>0</v>
      </c>
      <c r="S3079">
        <f>IF(J3079="Online Travel Agency",VLOOKUP(F3079,room_rates!$A$2:$G$8,3,FALSE)*15%,0)</f>
        <v>33</v>
      </c>
      <c r="T3079">
        <f t="shared" si="724"/>
        <v>0</v>
      </c>
      <c r="U3079">
        <f t="shared" si="725"/>
        <v>242</v>
      </c>
      <c r="V3079">
        <f t="shared" si="726"/>
        <v>1</v>
      </c>
    </row>
    <row r="3080" spans="1:22" ht="14.25" customHeight="1" x14ac:dyDescent="0.35">
      <c r="A3080" s="1">
        <v>1003534</v>
      </c>
      <c r="B3080" s="3">
        <v>45816</v>
      </c>
      <c r="C3080" s="3">
        <v>45836</v>
      </c>
      <c r="D3080" s="3">
        <v>45841</v>
      </c>
      <c r="E3080" s="1" t="s">
        <v>18</v>
      </c>
      <c r="F3080" s="1">
        <v>1</v>
      </c>
      <c r="G3080" s="1" t="s">
        <v>25</v>
      </c>
      <c r="H3080" s="1">
        <v>10</v>
      </c>
      <c r="I3080" s="1">
        <f t="shared" si="720"/>
        <v>0.1</v>
      </c>
      <c r="J3080" s="1" t="s">
        <v>24</v>
      </c>
      <c r="K3080" s="1">
        <v>2</v>
      </c>
      <c r="L3080" s="1" t="s">
        <v>16</v>
      </c>
      <c r="M3080" s="1" t="b">
        <v>0</v>
      </c>
      <c r="N3080" s="2" t="s">
        <v>17</v>
      </c>
      <c r="O3080">
        <f t="shared" si="721"/>
        <v>20</v>
      </c>
      <c r="P3080">
        <f t="shared" si="722"/>
        <v>5</v>
      </c>
      <c r="Q3080">
        <f>IF(G3080="B",VLOOKUP(F3080,room_rates!$A$2:$G$8,3,FALSE),IF(G3080="P",VLOOKUP(F3080,room_rates!$A$2:$G$8,6,FALSE),IF(G3080="M",VLOOKUP(F3080,room_rates!$A$2:$G$8,7,FALSE),"")))</f>
        <v>150</v>
      </c>
      <c r="R3080">
        <f t="shared" si="723"/>
        <v>15</v>
      </c>
      <c r="S3080">
        <f>IF(J3080="Online Travel Agency",VLOOKUP(F3080,room_rates!$A$2:$G$8,3,FALSE)*15%,0)</f>
        <v>18</v>
      </c>
      <c r="T3080">
        <f t="shared" si="724"/>
        <v>0</v>
      </c>
      <c r="U3080">
        <f t="shared" si="725"/>
        <v>1170</v>
      </c>
      <c r="V3080">
        <f t="shared" si="726"/>
        <v>10</v>
      </c>
    </row>
    <row r="3081" spans="1:22" ht="14.25" customHeight="1" x14ac:dyDescent="0.35">
      <c r="A3081" s="1">
        <v>1003639</v>
      </c>
      <c r="B3081" s="3">
        <v>45817</v>
      </c>
      <c r="C3081" s="3">
        <v>45836</v>
      </c>
      <c r="D3081" s="3">
        <v>45837</v>
      </c>
      <c r="E3081" s="1" t="s">
        <v>21</v>
      </c>
      <c r="F3081" s="1">
        <v>4</v>
      </c>
      <c r="G3081" s="1" t="s">
        <v>25</v>
      </c>
      <c r="H3081" s="1">
        <v>0</v>
      </c>
      <c r="I3081" s="1">
        <f t="shared" si="720"/>
        <v>0</v>
      </c>
      <c r="J3081" s="1" t="s">
        <v>15</v>
      </c>
      <c r="K3081" s="1">
        <v>1</v>
      </c>
      <c r="L3081" s="1" t="s">
        <v>19</v>
      </c>
      <c r="M3081" s="1" t="b">
        <v>0</v>
      </c>
      <c r="N3081" s="2" t="s">
        <v>17</v>
      </c>
      <c r="O3081">
        <f t="shared" si="721"/>
        <v>19</v>
      </c>
      <c r="P3081">
        <f t="shared" si="722"/>
        <v>1</v>
      </c>
      <c r="Q3081">
        <f>IF(G3081="B",VLOOKUP(F3081,room_rates!$A$2:$G$8,3,FALSE),IF(G3081="P",VLOOKUP(F3081,room_rates!$A$2:$G$8,6,FALSE),IF(G3081="M",VLOOKUP(F3081,room_rates!$A$2:$G$8,7,FALSE),"")))</f>
        <v>287.5</v>
      </c>
      <c r="R3081">
        <f t="shared" si="723"/>
        <v>0</v>
      </c>
      <c r="S3081">
        <f>IF(J3081="Online Travel Agency",VLOOKUP(F3081,room_rates!$A$2:$G$8,3,FALSE)*15%,0)</f>
        <v>0</v>
      </c>
      <c r="T3081">
        <f t="shared" si="724"/>
        <v>0</v>
      </c>
      <c r="U3081">
        <f t="shared" si="725"/>
        <v>287.5</v>
      </c>
      <c r="V3081">
        <f t="shared" si="726"/>
        <v>1</v>
      </c>
    </row>
    <row r="3082" spans="1:22" ht="14.25" customHeight="1" x14ac:dyDescent="0.35">
      <c r="A3082" s="1">
        <v>1003840</v>
      </c>
      <c r="B3082" s="3">
        <v>45836</v>
      </c>
      <c r="C3082" s="3">
        <v>45836</v>
      </c>
      <c r="D3082" s="3">
        <v>45838</v>
      </c>
      <c r="E3082" s="1" t="s">
        <v>18</v>
      </c>
      <c r="F3082" s="1">
        <v>1</v>
      </c>
      <c r="G3082" s="1" t="s">
        <v>25</v>
      </c>
      <c r="H3082" s="1">
        <v>10</v>
      </c>
      <c r="I3082" s="1">
        <f t="shared" si="720"/>
        <v>0.1</v>
      </c>
      <c r="J3082" s="1" t="s">
        <v>20</v>
      </c>
      <c r="K3082" s="1">
        <v>2</v>
      </c>
      <c r="L3082" s="1" t="s">
        <v>19</v>
      </c>
      <c r="M3082" s="1" t="b">
        <v>0</v>
      </c>
      <c r="N3082" s="2" t="s">
        <v>17</v>
      </c>
      <c r="O3082">
        <f t="shared" si="721"/>
        <v>0</v>
      </c>
      <c r="P3082">
        <f t="shared" si="722"/>
        <v>2</v>
      </c>
      <c r="Q3082">
        <f>IF(G3082="B",VLOOKUP(F3082,room_rates!$A$2:$G$8,3,FALSE),IF(G3082="P",VLOOKUP(F3082,room_rates!$A$2:$G$8,6,FALSE),IF(G3082="M",VLOOKUP(F3082,room_rates!$A$2:$G$8,7,FALSE),"")))</f>
        <v>150</v>
      </c>
      <c r="R3082">
        <f t="shared" si="723"/>
        <v>15</v>
      </c>
      <c r="S3082">
        <f>IF(J3082="Online Travel Agency",VLOOKUP(F3082,room_rates!$A$2:$G$8,3,FALSE)*15%,0)</f>
        <v>0</v>
      </c>
      <c r="T3082">
        <f t="shared" si="724"/>
        <v>0</v>
      </c>
      <c r="U3082">
        <f t="shared" si="725"/>
        <v>540</v>
      </c>
      <c r="V3082">
        <f t="shared" si="726"/>
        <v>4</v>
      </c>
    </row>
    <row r="3083" spans="1:22" ht="14.25" customHeight="1" x14ac:dyDescent="0.35">
      <c r="A3083" s="1">
        <v>1003851</v>
      </c>
      <c r="B3083" s="3">
        <v>45792</v>
      </c>
      <c r="C3083" s="3">
        <v>45836</v>
      </c>
      <c r="D3083" s="3">
        <v>45841</v>
      </c>
      <c r="E3083" s="1" t="s">
        <v>18</v>
      </c>
      <c r="F3083" s="1">
        <v>1</v>
      </c>
      <c r="G3083" s="1" t="s">
        <v>25</v>
      </c>
      <c r="H3083" s="1">
        <v>10</v>
      </c>
      <c r="I3083" s="1">
        <f t="shared" si="720"/>
        <v>0.1</v>
      </c>
      <c r="J3083" s="1" t="s">
        <v>15</v>
      </c>
      <c r="K3083" s="1">
        <v>2</v>
      </c>
      <c r="L3083" s="1" t="s">
        <v>19</v>
      </c>
      <c r="M3083" s="1" t="b">
        <v>0</v>
      </c>
      <c r="N3083" s="2" t="s">
        <v>17</v>
      </c>
      <c r="O3083">
        <f t="shared" si="721"/>
        <v>44</v>
      </c>
      <c r="P3083">
        <f t="shared" si="722"/>
        <v>5</v>
      </c>
      <c r="Q3083">
        <f>IF(G3083="B",VLOOKUP(F3083,room_rates!$A$2:$G$8,3,FALSE),IF(G3083="P",VLOOKUP(F3083,room_rates!$A$2:$G$8,6,FALSE),IF(G3083="M",VLOOKUP(F3083,room_rates!$A$2:$G$8,7,FALSE),"")))</f>
        <v>150</v>
      </c>
      <c r="R3083">
        <f t="shared" si="723"/>
        <v>15</v>
      </c>
      <c r="S3083">
        <f>IF(J3083="Online Travel Agency",VLOOKUP(F3083,room_rates!$A$2:$G$8,3,FALSE)*15%,0)</f>
        <v>0</v>
      </c>
      <c r="T3083">
        <f t="shared" si="724"/>
        <v>0</v>
      </c>
      <c r="U3083">
        <f t="shared" si="725"/>
        <v>1350</v>
      </c>
      <c r="V3083">
        <f t="shared" si="726"/>
        <v>10</v>
      </c>
    </row>
    <row r="3084" spans="1:22" ht="14.25" customHeight="1" x14ac:dyDescent="0.35">
      <c r="A3084" s="1">
        <v>1003935</v>
      </c>
      <c r="B3084" s="3">
        <v>45798</v>
      </c>
      <c r="C3084" s="3">
        <v>45836</v>
      </c>
      <c r="D3084" s="3">
        <v>45838</v>
      </c>
      <c r="E3084" s="1" t="s">
        <v>21</v>
      </c>
      <c r="F3084" s="1">
        <v>3</v>
      </c>
      <c r="G3084" s="1" t="s">
        <v>25</v>
      </c>
      <c r="H3084" s="1">
        <v>0</v>
      </c>
      <c r="I3084" s="1">
        <f t="shared" si="720"/>
        <v>0</v>
      </c>
      <c r="J3084" s="1" t="s">
        <v>15</v>
      </c>
      <c r="K3084" s="1">
        <v>2</v>
      </c>
      <c r="L3084" s="1" t="s">
        <v>16</v>
      </c>
      <c r="M3084" s="1" t="b">
        <v>1</v>
      </c>
      <c r="N3084" s="2" t="s">
        <v>17</v>
      </c>
      <c r="O3084">
        <f t="shared" si="721"/>
        <v>38</v>
      </c>
      <c r="P3084">
        <f t="shared" si="722"/>
        <v>2</v>
      </c>
      <c r="Q3084">
        <f>IF(G3084="B",VLOOKUP(F3084,room_rates!$A$2:$G$8,3,FALSE),IF(G3084="P",VLOOKUP(F3084,room_rates!$A$2:$G$8,6,FALSE),IF(G3084="M",VLOOKUP(F3084,room_rates!$A$2:$G$8,7,FALSE),"")))</f>
        <v>275</v>
      </c>
      <c r="R3084">
        <f t="shared" si="723"/>
        <v>0</v>
      </c>
      <c r="S3084">
        <f>IF(J3084="Online Travel Agency",VLOOKUP(F3084,room_rates!$A$2:$G$8,3,FALSE)*15%,0)</f>
        <v>0</v>
      </c>
      <c r="T3084">
        <f t="shared" si="724"/>
        <v>2.75</v>
      </c>
      <c r="U3084">
        <f t="shared" si="725"/>
        <v>1089</v>
      </c>
      <c r="V3084">
        <f t="shared" si="726"/>
        <v>4</v>
      </c>
    </row>
    <row r="3085" spans="1:22" ht="14.25" customHeight="1" x14ac:dyDescent="0.35">
      <c r="A3085" s="1">
        <v>1003989</v>
      </c>
      <c r="B3085" s="3">
        <v>45815</v>
      </c>
      <c r="C3085" s="3">
        <v>45836</v>
      </c>
      <c r="D3085" s="3">
        <v>45843</v>
      </c>
      <c r="E3085" s="1" t="s">
        <v>13</v>
      </c>
      <c r="F3085" s="1">
        <v>6</v>
      </c>
      <c r="G3085" s="1" t="s">
        <v>25</v>
      </c>
      <c r="H3085" s="1">
        <v>0</v>
      </c>
      <c r="I3085" s="1">
        <f t="shared" si="720"/>
        <v>0</v>
      </c>
      <c r="J3085" s="1" t="s">
        <v>15</v>
      </c>
      <c r="K3085" s="1">
        <v>1</v>
      </c>
      <c r="L3085" s="1" t="s">
        <v>16</v>
      </c>
      <c r="M3085" s="1" t="b">
        <v>0</v>
      </c>
      <c r="N3085" s="2" t="s">
        <v>17</v>
      </c>
      <c r="O3085">
        <f t="shared" si="721"/>
        <v>21</v>
      </c>
      <c r="P3085">
        <f t="shared" si="722"/>
        <v>7</v>
      </c>
      <c r="Q3085">
        <f>IF(G3085="B",VLOOKUP(F3085,room_rates!$A$2:$G$8,3,FALSE),IF(G3085="P",VLOOKUP(F3085,room_rates!$A$2:$G$8,6,FALSE),IF(G3085="M",VLOOKUP(F3085,room_rates!$A$2:$G$8,7,FALSE),"")))</f>
        <v>437.5</v>
      </c>
      <c r="R3085">
        <f t="shared" si="723"/>
        <v>0</v>
      </c>
      <c r="S3085">
        <f>IF(J3085="Online Travel Agency",VLOOKUP(F3085,room_rates!$A$2:$G$8,3,FALSE)*15%,0)</f>
        <v>0</v>
      </c>
      <c r="T3085">
        <f t="shared" si="724"/>
        <v>0</v>
      </c>
      <c r="U3085">
        <f t="shared" si="725"/>
        <v>3062.5</v>
      </c>
      <c r="V3085">
        <f t="shared" si="726"/>
        <v>7</v>
      </c>
    </row>
    <row r="3086" spans="1:22" ht="14.25" customHeight="1" x14ac:dyDescent="0.35">
      <c r="A3086" s="1">
        <v>1004073</v>
      </c>
      <c r="B3086" s="3">
        <v>45836</v>
      </c>
      <c r="C3086" s="3">
        <v>45836</v>
      </c>
      <c r="D3086" s="3">
        <v>45840</v>
      </c>
      <c r="E3086" s="1" t="s">
        <v>18</v>
      </c>
      <c r="F3086" s="1">
        <v>1</v>
      </c>
      <c r="G3086" s="1" t="s">
        <v>25</v>
      </c>
      <c r="H3086" s="1">
        <v>10</v>
      </c>
      <c r="I3086" s="1">
        <f t="shared" si="720"/>
        <v>0.1</v>
      </c>
      <c r="J3086" s="1" t="s">
        <v>20</v>
      </c>
      <c r="K3086" s="1">
        <v>2</v>
      </c>
      <c r="L3086" s="1" t="s">
        <v>16</v>
      </c>
      <c r="M3086" s="1" t="b">
        <v>0</v>
      </c>
      <c r="N3086" s="2" t="s">
        <v>17</v>
      </c>
      <c r="O3086">
        <f t="shared" si="721"/>
        <v>0</v>
      </c>
      <c r="P3086">
        <f t="shared" si="722"/>
        <v>4</v>
      </c>
      <c r="Q3086">
        <f>IF(G3086="B",VLOOKUP(F3086,room_rates!$A$2:$G$8,3,FALSE),IF(G3086="P",VLOOKUP(F3086,room_rates!$A$2:$G$8,6,FALSE),IF(G3086="M",VLOOKUP(F3086,room_rates!$A$2:$G$8,7,FALSE),"")))</f>
        <v>150</v>
      </c>
      <c r="R3086">
        <f t="shared" si="723"/>
        <v>15</v>
      </c>
      <c r="S3086">
        <f>IF(J3086="Online Travel Agency",VLOOKUP(F3086,room_rates!$A$2:$G$8,3,FALSE)*15%,0)</f>
        <v>0</v>
      </c>
      <c r="T3086">
        <f t="shared" si="724"/>
        <v>0</v>
      </c>
      <c r="U3086">
        <f t="shared" si="725"/>
        <v>1080</v>
      </c>
      <c r="V3086">
        <f t="shared" si="726"/>
        <v>8</v>
      </c>
    </row>
    <row r="3087" spans="1:22" ht="14.25" customHeight="1" x14ac:dyDescent="0.35">
      <c r="A3087" s="1">
        <v>1004244</v>
      </c>
      <c r="B3087" s="3">
        <v>45836</v>
      </c>
      <c r="C3087" s="3">
        <v>45836</v>
      </c>
      <c r="D3087" s="3">
        <v>45838</v>
      </c>
      <c r="E3087" s="1" t="s">
        <v>21</v>
      </c>
      <c r="F3087" s="1">
        <v>3</v>
      </c>
      <c r="G3087" s="1" t="s">
        <v>25</v>
      </c>
      <c r="H3087" s="1">
        <v>0</v>
      </c>
      <c r="I3087" s="1">
        <f t="shared" si="720"/>
        <v>0</v>
      </c>
      <c r="J3087" s="1" t="s">
        <v>20</v>
      </c>
      <c r="K3087" s="1">
        <v>2</v>
      </c>
      <c r="L3087" s="1" t="s">
        <v>16</v>
      </c>
      <c r="M3087" s="1" t="b">
        <v>0</v>
      </c>
      <c r="N3087" s="2" t="s">
        <v>17</v>
      </c>
      <c r="O3087">
        <f t="shared" si="721"/>
        <v>0</v>
      </c>
      <c r="P3087">
        <f t="shared" si="722"/>
        <v>2</v>
      </c>
      <c r="Q3087">
        <f>IF(G3087="B",VLOOKUP(F3087,room_rates!$A$2:$G$8,3,FALSE),IF(G3087="P",VLOOKUP(F3087,room_rates!$A$2:$G$8,6,FALSE),IF(G3087="M",VLOOKUP(F3087,room_rates!$A$2:$G$8,7,FALSE),"")))</f>
        <v>275</v>
      </c>
      <c r="R3087">
        <f t="shared" si="723"/>
        <v>0</v>
      </c>
      <c r="S3087">
        <f>IF(J3087="Online Travel Agency",VLOOKUP(F3087,room_rates!$A$2:$G$8,3,FALSE)*15%,0)</f>
        <v>0</v>
      </c>
      <c r="T3087">
        <f t="shared" si="724"/>
        <v>0</v>
      </c>
      <c r="U3087">
        <f t="shared" si="725"/>
        <v>1100</v>
      </c>
      <c r="V3087">
        <f t="shared" si="726"/>
        <v>4</v>
      </c>
    </row>
    <row r="3088" spans="1:22" ht="14.25" customHeight="1" x14ac:dyDescent="0.35">
      <c r="A3088" s="1">
        <v>1004328</v>
      </c>
      <c r="B3088" s="3">
        <v>45827</v>
      </c>
      <c r="C3088" s="3">
        <v>45836</v>
      </c>
      <c r="D3088" s="3">
        <v>45843</v>
      </c>
      <c r="E3088" s="1" t="s">
        <v>21</v>
      </c>
      <c r="F3088" s="1">
        <v>3</v>
      </c>
      <c r="G3088" s="1" t="s">
        <v>25</v>
      </c>
      <c r="H3088" s="1">
        <v>0</v>
      </c>
      <c r="I3088" s="1">
        <f t="shared" si="720"/>
        <v>0</v>
      </c>
      <c r="J3088" s="1" t="s">
        <v>24</v>
      </c>
      <c r="K3088" s="1">
        <v>1</v>
      </c>
      <c r="L3088" s="1" t="s">
        <v>16</v>
      </c>
      <c r="M3088" s="1" t="b">
        <v>1</v>
      </c>
      <c r="N3088" s="2" t="s">
        <v>17</v>
      </c>
      <c r="O3088">
        <f t="shared" si="721"/>
        <v>9</v>
      </c>
      <c r="P3088">
        <f t="shared" si="722"/>
        <v>7</v>
      </c>
      <c r="Q3088">
        <f>IF(G3088="B",VLOOKUP(F3088,room_rates!$A$2:$G$8,3,FALSE),IF(G3088="P",VLOOKUP(F3088,room_rates!$A$2:$G$8,6,FALSE),IF(G3088="M",VLOOKUP(F3088,room_rates!$A$2:$G$8,7,FALSE),"")))</f>
        <v>275</v>
      </c>
      <c r="R3088">
        <f t="shared" si="723"/>
        <v>0</v>
      </c>
      <c r="S3088">
        <f>IF(J3088="Online Travel Agency",VLOOKUP(F3088,room_rates!$A$2:$G$8,3,FALSE)*15%,0)</f>
        <v>33</v>
      </c>
      <c r="T3088">
        <f t="shared" si="724"/>
        <v>2.75</v>
      </c>
      <c r="U3088">
        <f t="shared" si="725"/>
        <v>1674.75</v>
      </c>
      <c r="V3088">
        <f t="shared" si="726"/>
        <v>7</v>
      </c>
    </row>
    <row r="3089" spans="1:22" ht="14.25" customHeight="1" x14ac:dyDescent="0.35">
      <c r="A3089" s="1">
        <v>1004359</v>
      </c>
      <c r="B3089" s="3">
        <v>45827</v>
      </c>
      <c r="C3089" s="3">
        <v>45836</v>
      </c>
      <c r="D3089" s="3">
        <v>45837</v>
      </c>
      <c r="E3089" s="1" t="s">
        <v>18</v>
      </c>
      <c r="F3089" s="1">
        <v>1</v>
      </c>
      <c r="G3089" s="1" t="s">
        <v>25</v>
      </c>
      <c r="H3089" s="1">
        <v>10</v>
      </c>
      <c r="I3089" s="1">
        <f t="shared" si="720"/>
        <v>0.1</v>
      </c>
      <c r="J3089" s="1" t="s">
        <v>24</v>
      </c>
      <c r="K3089" s="1">
        <v>3</v>
      </c>
      <c r="L3089" s="1" t="s">
        <v>16</v>
      </c>
      <c r="M3089" s="1" t="b">
        <v>0</v>
      </c>
      <c r="N3089" s="2" t="s">
        <v>17</v>
      </c>
      <c r="O3089">
        <f t="shared" si="721"/>
        <v>9</v>
      </c>
      <c r="P3089">
        <f t="shared" si="722"/>
        <v>1</v>
      </c>
      <c r="Q3089">
        <f>IF(G3089="B",VLOOKUP(F3089,room_rates!$A$2:$G$8,3,FALSE),IF(G3089="P",VLOOKUP(F3089,room_rates!$A$2:$G$8,6,FALSE),IF(G3089="M",VLOOKUP(F3089,room_rates!$A$2:$G$8,7,FALSE),"")))</f>
        <v>150</v>
      </c>
      <c r="R3089">
        <f t="shared" si="723"/>
        <v>15</v>
      </c>
      <c r="S3089">
        <f>IF(J3089="Online Travel Agency",VLOOKUP(F3089,room_rates!$A$2:$G$8,3,FALSE)*15%,0)</f>
        <v>18</v>
      </c>
      <c r="T3089">
        <f t="shared" si="724"/>
        <v>0</v>
      </c>
      <c r="U3089">
        <f t="shared" si="725"/>
        <v>351</v>
      </c>
      <c r="V3089">
        <f t="shared" si="726"/>
        <v>3</v>
      </c>
    </row>
    <row r="3090" spans="1:22" ht="14.25" customHeight="1" x14ac:dyDescent="0.35">
      <c r="A3090" s="1">
        <v>1004512</v>
      </c>
      <c r="B3090" s="3">
        <v>45832</v>
      </c>
      <c r="C3090" s="3">
        <v>45836</v>
      </c>
      <c r="D3090" s="3">
        <v>45837</v>
      </c>
      <c r="E3090" s="1" t="s">
        <v>21</v>
      </c>
      <c r="F3090" s="1">
        <v>3</v>
      </c>
      <c r="G3090" s="1" t="s">
        <v>25</v>
      </c>
      <c r="H3090" s="1">
        <v>0</v>
      </c>
      <c r="I3090" s="1">
        <f t="shared" si="720"/>
        <v>0</v>
      </c>
      <c r="J3090" s="1" t="s">
        <v>15</v>
      </c>
      <c r="K3090" s="1">
        <v>2</v>
      </c>
      <c r="L3090" s="1" t="s">
        <v>16</v>
      </c>
      <c r="M3090" s="1" t="b">
        <v>1</v>
      </c>
      <c r="N3090" s="2" t="s">
        <v>17</v>
      </c>
      <c r="O3090">
        <f t="shared" si="721"/>
        <v>4</v>
      </c>
      <c r="P3090">
        <f t="shared" si="722"/>
        <v>1</v>
      </c>
      <c r="Q3090">
        <f>IF(G3090="B",VLOOKUP(F3090,room_rates!$A$2:$G$8,3,FALSE),IF(G3090="P",VLOOKUP(F3090,room_rates!$A$2:$G$8,6,FALSE),IF(G3090="M",VLOOKUP(F3090,room_rates!$A$2:$G$8,7,FALSE),"")))</f>
        <v>275</v>
      </c>
      <c r="R3090">
        <f t="shared" si="723"/>
        <v>0</v>
      </c>
      <c r="S3090">
        <f>IF(J3090="Online Travel Agency",VLOOKUP(F3090,room_rates!$A$2:$G$8,3,FALSE)*15%,0)</f>
        <v>0</v>
      </c>
      <c r="T3090">
        <f t="shared" si="724"/>
        <v>2.75</v>
      </c>
      <c r="U3090">
        <f t="shared" si="725"/>
        <v>544.5</v>
      </c>
      <c r="V3090">
        <f t="shared" si="726"/>
        <v>2</v>
      </c>
    </row>
    <row r="3091" spans="1:22" ht="14.25" customHeight="1" x14ac:dyDescent="0.35">
      <c r="A3091" s="1">
        <v>1004643</v>
      </c>
      <c r="B3091" s="3">
        <v>45821</v>
      </c>
      <c r="C3091" s="3">
        <v>45836</v>
      </c>
      <c r="D3091" s="3">
        <v>45841</v>
      </c>
      <c r="E3091" s="1" t="s">
        <v>18</v>
      </c>
      <c r="F3091" s="1">
        <v>2</v>
      </c>
      <c r="G3091" s="1" t="s">
        <v>25</v>
      </c>
      <c r="H3091" s="1">
        <v>10</v>
      </c>
      <c r="I3091" s="1">
        <f t="shared" si="720"/>
        <v>0.1</v>
      </c>
      <c r="J3091" s="1" t="s">
        <v>24</v>
      </c>
      <c r="K3091" s="1">
        <v>1</v>
      </c>
      <c r="L3091" s="1" t="s">
        <v>19</v>
      </c>
      <c r="M3091" s="1" t="b">
        <v>1</v>
      </c>
      <c r="N3091" s="2" t="s">
        <v>17</v>
      </c>
      <c r="O3091">
        <f t="shared" si="721"/>
        <v>15</v>
      </c>
      <c r="P3091">
        <f t="shared" si="722"/>
        <v>5</v>
      </c>
      <c r="Q3091">
        <f>IF(G3091="B",VLOOKUP(F3091,room_rates!$A$2:$G$8,3,FALSE),IF(G3091="P",VLOOKUP(F3091,room_rates!$A$2:$G$8,6,FALSE),IF(G3091="M",VLOOKUP(F3091,room_rates!$A$2:$G$8,7,FALSE),"")))</f>
        <v>175</v>
      </c>
      <c r="R3091">
        <f t="shared" si="723"/>
        <v>17.5</v>
      </c>
      <c r="S3091">
        <f>IF(J3091="Online Travel Agency",VLOOKUP(F3091,room_rates!$A$2:$G$8,3,FALSE)*15%,0)</f>
        <v>21</v>
      </c>
      <c r="T3091">
        <f t="shared" si="724"/>
        <v>1.75</v>
      </c>
      <c r="U3091">
        <f t="shared" si="725"/>
        <v>673.75</v>
      </c>
      <c r="V3091">
        <f t="shared" si="726"/>
        <v>5</v>
      </c>
    </row>
    <row r="3092" spans="1:22" ht="14.25" customHeight="1" x14ac:dyDescent="0.35">
      <c r="A3092" s="1">
        <v>1004997</v>
      </c>
      <c r="B3092" s="3">
        <v>45836</v>
      </c>
      <c r="C3092" s="3">
        <v>45836</v>
      </c>
      <c r="D3092" s="3">
        <v>45839</v>
      </c>
      <c r="E3092" s="1" t="s">
        <v>18</v>
      </c>
      <c r="F3092" s="1">
        <v>1</v>
      </c>
      <c r="G3092" s="1" t="s">
        <v>25</v>
      </c>
      <c r="H3092" s="1">
        <v>10</v>
      </c>
      <c r="I3092" s="1">
        <f t="shared" si="720"/>
        <v>0.1</v>
      </c>
      <c r="J3092" s="1" t="s">
        <v>20</v>
      </c>
      <c r="K3092" s="1">
        <v>2</v>
      </c>
      <c r="L3092" s="1" t="s">
        <v>16</v>
      </c>
      <c r="M3092" s="1" t="b">
        <v>0</v>
      </c>
      <c r="N3092" s="2" t="s">
        <v>17</v>
      </c>
      <c r="O3092">
        <f t="shared" si="721"/>
        <v>0</v>
      </c>
      <c r="P3092">
        <f t="shared" si="722"/>
        <v>3</v>
      </c>
      <c r="Q3092">
        <f>IF(G3092="B",VLOOKUP(F3092,room_rates!$A$2:$G$8,3,FALSE),IF(G3092="P",VLOOKUP(F3092,room_rates!$A$2:$G$8,6,FALSE),IF(G3092="M",VLOOKUP(F3092,room_rates!$A$2:$G$8,7,FALSE),"")))</f>
        <v>150</v>
      </c>
      <c r="R3092">
        <f t="shared" si="723"/>
        <v>15</v>
      </c>
      <c r="S3092">
        <f>IF(J3092="Online Travel Agency",VLOOKUP(F3092,room_rates!$A$2:$G$8,3,FALSE)*15%,0)</f>
        <v>0</v>
      </c>
      <c r="T3092">
        <f t="shared" si="724"/>
        <v>0</v>
      </c>
      <c r="U3092">
        <f t="shared" si="725"/>
        <v>810</v>
      </c>
      <c r="V3092">
        <f t="shared" si="726"/>
        <v>6</v>
      </c>
    </row>
    <row r="3093" spans="1:22" ht="14.25" customHeight="1" x14ac:dyDescent="0.35">
      <c r="A3093" s="1">
        <v>1005037</v>
      </c>
      <c r="B3093" s="3">
        <v>45825</v>
      </c>
      <c r="C3093" s="3">
        <v>45836</v>
      </c>
      <c r="D3093" s="3">
        <v>45841</v>
      </c>
      <c r="E3093" s="1" t="s">
        <v>18</v>
      </c>
      <c r="F3093" s="1">
        <v>2</v>
      </c>
      <c r="G3093" s="1" t="s">
        <v>25</v>
      </c>
      <c r="H3093" s="1">
        <v>10</v>
      </c>
      <c r="I3093" s="1">
        <f t="shared" si="720"/>
        <v>0.1</v>
      </c>
      <c r="J3093" s="1" t="s">
        <v>24</v>
      </c>
      <c r="K3093" s="1">
        <v>1</v>
      </c>
      <c r="L3093" s="1" t="s">
        <v>19</v>
      </c>
      <c r="M3093" s="1" t="b">
        <v>1</v>
      </c>
      <c r="N3093" s="2" t="s">
        <v>17</v>
      </c>
      <c r="O3093">
        <f t="shared" si="721"/>
        <v>11</v>
      </c>
      <c r="P3093">
        <f t="shared" si="722"/>
        <v>5</v>
      </c>
      <c r="Q3093">
        <f>IF(G3093="B",VLOOKUP(F3093,room_rates!$A$2:$G$8,3,FALSE),IF(G3093="P",VLOOKUP(F3093,room_rates!$A$2:$G$8,6,FALSE),IF(G3093="M",VLOOKUP(F3093,room_rates!$A$2:$G$8,7,FALSE),"")))</f>
        <v>175</v>
      </c>
      <c r="R3093">
        <f t="shared" si="723"/>
        <v>17.5</v>
      </c>
      <c r="S3093">
        <f>IF(J3093="Online Travel Agency",VLOOKUP(F3093,room_rates!$A$2:$G$8,3,FALSE)*15%,0)</f>
        <v>21</v>
      </c>
      <c r="T3093">
        <f t="shared" si="724"/>
        <v>1.75</v>
      </c>
      <c r="U3093">
        <f t="shared" si="725"/>
        <v>673.75</v>
      </c>
      <c r="V3093">
        <f t="shared" si="726"/>
        <v>5</v>
      </c>
    </row>
    <row r="3094" spans="1:22" ht="14.25" customHeight="1" x14ac:dyDescent="0.35">
      <c r="A3094" s="1">
        <v>1005234</v>
      </c>
      <c r="B3094" s="3">
        <v>45812</v>
      </c>
      <c r="C3094" s="3">
        <v>45836</v>
      </c>
      <c r="D3094" s="3">
        <v>45842</v>
      </c>
      <c r="E3094" s="1" t="s">
        <v>18</v>
      </c>
      <c r="F3094" s="1">
        <v>1</v>
      </c>
      <c r="G3094" s="1" t="s">
        <v>25</v>
      </c>
      <c r="H3094" s="1">
        <v>10</v>
      </c>
      <c r="I3094" s="1">
        <f t="shared" si="720"/>
        <v>0.1</v>
      </c>
      <c r="J3094" s="1" t="s">
        <v>15</v>
      </c>
      <c r="K3094" s="1">
        <v>3</v>
      </c>
      <c r="L3094" s="1" t="s">
        <v>16</v>
      </c>
      <c r="M3094" s="1" t="b">
        <v>1</v>
      </c>
      <c r="N3094" s="2" t="s">
        <v>17</v>
      </c>
      <c r="O3094">
        <f t="shared" si="721"/>
        <v>24</v>
      </c>
      <c r="P3094">
        <f t="shared" si="722"/>
        <v>6</v>
      </c>
      <c r="Q3094">
        <f>IF(G3094="B",VLOOKUP(F3094,room_rates!$A$2:$G$8,3,FALSE),IF(G3094="P",VLOOKUP(F3094,room_rates!$A$2:$G$8,6,FALSE),IF(G3094="M",VLOOKUP(F3094,room_rates!$A$2:$G$8,7,FALSE),"")))</f>
        <v>150</v>
      </c>
      <c r="R3094">
        <f t="shared" si="723"/>
        <v>15</v>
      </c>
      <c r="S3094">
        <f>IF(J3094="Online Travel Agency",VLOOKUP(F3094,room_rates!$A$2:$G$8,3,FALSE)*15%,0)</f>
        <v>0</v>
      </c>
      <c r="T3094">
        <f t="shared" si="724"/>
        <v>1.5</v>
      </c>
      <c r="U3094">
        <f t="shared" si="725"/>
        <v>2403</v>
      </c>
      <c r="V3094">
        <f t="shared" si="726"/>
        <v>18</v>
      </c>
    </row>
    <row r="3095" spans="1:22" ht="14.25" customHeight="1" x14ac:dyDescent="0.35">
      <c r="A3095" s="1">
        <v>1005810</v>
      </c>
      <c r="B3095" s="3">
        <v>45827</v>
      </c>
      <c r="C3095" s="3">
        <v>45836</v>
      </c>
      <c r="D3095" s="3">
        <v>45838</v>
      </c>
      <c r="E3095" s="1" t="s">
        <v>21</v>
      </c>
      <c r="F3095" s="1">
        <v>3</v>
      </c>
      <c r="G3095" s="1" t="s">
        <v>25</v>
      </c>
      <c r="H3095" s="1">
        <v>0</v>
      </c>
      <c r="I3095" s="1">
        <f t="shared" si="720"/>
        <v>0</v>
      </c>
      <c r="J3095" s="1" t="s">
        <v>15</v>
      </c>
      <c r="K3095" s="1">
        <v>2</v>
      </c>
      <c r="L3095" s="1" t="s">
        <v>16</v>
      </c>
      <c r="M3095" s="1" t="b">
        <v>0</v>
      </c>
      <c r="N3095" s="2" t="s">
        <v>17</v>
      </c>
      <c r="O3095">
        <f t="shared" si="721"/>
        <v>9</v>
      </c>
      <c r="P3095">
        <f t="shared" si="722"/>
        <v>2</v>
      </c>
      <c r="Q3095">
        <f>IF(G3095="B",VLOOKUP(F3095,room_rates!$A$2:$G$8,3,FALSE),IF(G3095="P",VLOOKUP(F3095,room_rates!$A$2:$G$8,6,FALSE),IF(G3095="M",VLOOKUP(F3095,room_rates!$A$2:$G$8,7,FALSE),"")))</f>
        <v>275</v>
      </c>
      <c r="R3095">
        <f t="shared" si="723"/>
        <v>0</v>
      </c>
      <c r="S3095">
        <f>IF(J3095="Online Travel Agency",VLOOKUP(F3095,room_rates!$A$2:$G$8,3,FALSE)*15%,0)</f>
        <v>0</v>
      </c>
      <c r="T3095">
        <f t="shared" si="724"/>
        <v>0</v>
      </c>
      <c r="U3095">
        <f t="shared" si="725"/>
        <v>1100</v>
      </c>
      <c r="V3095">
        <f t="shared" si="726"/>
        <v>4</v>
      </c>
    </row>
    <row r="3096" spans="1:22" ht="14.25" customHeight="1" x14ac:dyDescent="0.35">
      <c r="A3096" s="1">
        <v>1005886</v>
      </c>
      <c r="B3096" s="3">
        <v>45799</v>
      </c>
      <c r="C3096" s="3">
        <v>45836</v>
      </c>
      <c r="D3096" s="3">
        <v>45839</v>
      </c>
      <c r="E3096" s="1" t="s">
        <v>21</v>
      </c>
      <c r="F3096" s="1">
        <v>3</v>
      </c>
      <c r="G3096" s="1" t="s">
        <v>25</v>
      </c>
      <c r="H3096" s="1">
        <v>0</v>
      </c>
      <c r="I3096" s="1">
        <f t="shared" si="720"/>
        <v>0</v>
      </c>
      <c r="J3096" s="1" t="s">
        <v>15</v>
      </c>
      <c r="K3096" s="1">
        <v>1</v>
      </c>
      <c r="L3096" s="1" t="s">
        <v>16</v>
      </c>
      <c r="M3096" s="1" t="b">
        <v>0</v>
      </c>
      <c r="N3096" s="2" t="s">
        <v>17</v>
      </c>
      <c r="O3096">
        <f t="shared" si="721"/>
        <v>37</v>
      </c>
      <c r="P3096">
        <f t="shared" si="722"/>
        <v>3</v>
      </c>
      <c r="Q3096">
        <f>IF(G3096="B",VLOOKUP(F3096,room_rates!$A$2:$G$8,3,FALSE),IF(G3096="P",VLOOKUP(F3096,room_rates!$A$2:$G$8,6,FALSE),IF(G3096="M",VLOOKUP(F3096,room_rates!$A$2:$G$8,7,FALSE),"")))</f>
        <v>275</v>
      </c>
      <c r="R3096">
        <f t="shared" si="723"/>
        <v>0</v>
      </c>
      <c r="S3096">
        <f>IF(J3096="Online Travel Agency",VLOOKUP(F3096,room_rates!$A$2:$G$8,3,FALSE)*15%,0)</f>
        <v>0</v>
      </c>
      <c r="T3096">
        <f t="shared" si="724"/>
        <v>0</v>
      </c>
      <c r="U3096">
        <f t="shared" si="725"/>
        <v>825</v>
      </c>
      <c r="V3096">
        <f t="shared" si="726"/>
        <v>3</v>
      </c>
    </row>
    <row r="3097" spans="1:22" ht="14.25" customHeight="1" x14ac:dyDescent="0.35">
      <c r="A3097" s="1">
        <v>1006149</v>
      </c>
      <c r="B3097" s="3">
        <v>45836</v>
      </c>
      <c r="C3097" s="3">
        <v>45836</v>
      </c>
      <c r="D3097" s="3">
        <v>45839</v>
      </c>
      <c r="E3097" s="1" t="s">
        <v>18</v>
      </c>
      <c r="F3097" s="1">
        <v>1</v>
      </c>
      <c r="G3097" s="1" t="s">
        <v>25</v>
      </c>
      <c r="H3097" s="1">
        <v>10</v>
      </c>
      <c r="I3097" s="1">
        <f t="shared" si="720"/>
        <v>0.1</v>
      </c>
      <c r="J3097" s="1" t="s">
        <v>20</v>
      </c>
      <c r="K3097" s="1">
        <v>1</v>
      </c>
      <c r="L3097" s="1" t="s">
        <v>19</v>
      </c>
      <c r="M3097" s="1" t="b">
        <v>0</v>
      </c>
      <c r="N3097" s="2" t="s">
        <v>17</v>
      </c>
      <c r="O3097">
        <f t="shared" si="721"/>
        <v>0</v>
      </c>
      <c r="P3097">
        <f t="shared" si="722"/>
        <v>3</v>
      </c>
      <c r="Q3097">
        <f>IF(G3097="B",VLOOKUP(F3097,room_rates!$A$2:$G$8,3,FALSE),IF(G3097="P",VLOOKUP(F3097,room_rates!$A$2:$G$8,6,FALSE),IF(G3097="M",VLOOKUP(F3097,room_rates!$A$2:$G$8,7,FALSE),"")))</f>
        <v>150</v>
      </c>
      <c r="R3097">
        <f t="shared" si="723"/>
        <v>15</v>
      </c>
      <c r="S3097">
        <f>IF(J3097="Online Travel Agency",VLOOKUP(F3097,room_rates!$A$2:$G$8,3,FALSE)*15%,0)</f>
        <v>0</v>
      </c>
      <c r="T3097">
        <f t="shared" si="724"/>
        <v>0</v>
      </c>
      <c r="U3097">
        <f t="shared" si="725"/>
        <v>405</v>
      </c>
      <c r="V3097">
        <f t="shared" si="726"/>
        <v>3</v>
      </c>
    </row>
    <row r="3098" spans="1:22" ht="14.25" customHeight="1" x14ac:dyDescent="0.35">
      <c r="A3098" s="1">
        <v>1006340</v>
      </c>
      <c r="B3098" s="3">
        <v>45836</v>
      </c>
      <c r="C3098" s="3">
        <v>45836</v>
      </c>
      <c r="D3098" s="3">
        <v>45843</v>
      </c>
      <c r="E3098" s="1" t="s">
        <v>18</v>
      </c>
      <c r="F3098" s="1">
        <v>1</v>
      </c>
      <c r="G3098" s="1" t="s">
        <v>25</v>
      </c>
      <c r="H3098" s="1">
        <v>10</v>
      </c>
      <c r="I3098" s="1">
        <f t="shared" si="720"/>
        <v>0.1</v>
      </c>
      <c r="J3098" s="1" t="s">
        <v>20</v>
      </c>
      <c r="K3098" s="1">
        <v>2</v>
      </c>
      <c r="L3098" s="1" t="s">
        <v>16</v>
      </c>
      <c r="M3098" s="1" t="b">
        <v>0</v>
      </c>
      <c r="N3098" s="2" t="s">
        <v>17</v>
      </c>
      <c r="O3098">
        <f t="shared" si="721"/>
        <v>0</v>
      </c>
      <c r="P3098">
        <f t="shared" si="722"/>
        <v>7</v>
      </c>
      <c r="Q3098">
        <f>IF(G3098="B",VLOOKUP(F3098,room_rates!$A$2:$G$8,3,FALSE),IF(G3098="P",VLOOKUP(F3098,room_rates!$A$2:$G$8,6,FALSE),IF(G3098="M",VLOOKUP(F3098,room_rates!$A$2:$G$8,7,FALSE),"")))</f>
        <v>150</v>
      </c>
      <c r="R3098">
        <f t="shared" si="723"/>
        <v>15</v>
      </c>
      <c r="S3098">
        <f>IF(J3098="Online Travel Agency",VLOOKUP(F3098,room_rates!$A$2:$G$8,3,FALSE)*15%,0)</f>
        <v>0</v>
      </c>
      <c r="T3098">
        <f t="shared" si="724"/>
        <v>0</v>
      </c>
      <c r="U3098">
        <f t="shared" si="725"/>
        <v>1890</v>
      </c>
      <c r="V3098">
        <f t="shared" si="726"/>
        <v>14</v>
      </c>
    </row>
    <row r="3099" spans="1:22" ht="14.25" customHeight="1" x14ac:dyDescent="0.35">
      <c r="A3099" s="1">
        <v>1006371</v>
      </c>
      <c r="B3099" s="3">
        <v>45829</v>
      </c>
      <c r="C3099" s="3">
        <v>45836</v>
      </c>
      <c r="D3099" s="3">
        <v>45843</v>
      </c>
      <c r="E3099" s="1" t="s">
        <v>18</v>
      </c>
      <c r="F3099" s="1">
        <v>1</v>
      </c>
      <c r="G3099" s="1" t="s">
        <v>25</v>
      </c>
      <c r="H3099" s="1">
        <v>10</v>
      </c>
      <c r="I3099" s="1">
        <f t="shared" si="720"/>
        <v>0.1</v>
      </c>
      <c r="J3099" s="1" t="s">
        <v>24</v>
      </c>
      <c r="K3099" s="1">
        <v>3</v>
      </c>
      <c r="L3099" s="1" t="s">
        <v>16</v>
      </c>
      <c r="M3099" s="1" t="b">
        <v>0</v>
      </c>
      <c r="N3099" s="2" t="s">
        <v>17</v>
      </c>
      <c r="O3099">
        <f t="shared" si="721"/>
        <v>7</v>
      </c>
      <c r="P3099">
        <f t="shared" si="722"/>
        <v>7</v>
      </c>
      <c r="Q3099">
        <f>IF(G3099="B",VLOOKUP(F3099,room_rates!$A$2:$G$8,3,FALSE),IF(G3099="P",VLOOKUP(F3099,room_rates!$A$2:$G$8,6,FALSE),IF(G3099="M",VLOOKUP(F3099,room_rates!$A$2:$G$8,7,FALSE),"")))</f>
        <v>150</v>
      </c>
      <c r="R3099">
        <f t="shared" si="723"/>
        <v>15</v>
      </c>
      <c r="S3099">
        <f>IF(J3099="Online Travel Agency",VLOOKUP(F3099,room_rates!$A$2:$G$8,3,FALSE)*15%,0)</f>
        <v>18</v>
      </c>
      <c r="T3099">
        <f t="shared" si="724"/>
        <v>0</v>
      </c>
      <c r="U3099">
        <f t="shared" si="725"/>
        <v>2457</v>
      </c>
      <c r="V3099">
        <f t="shared" si="726"/>
        <v>21</v>
      </c>
    </row>
    <row r="3100" spans="1:22" ht="14.25" customHeight="1" x14ac:dyDescent="0.35">
      <c r="A3100" s="1">
        <v>1006398</v>
      </c>
      <c r="B3100" s="3">
        <v>45829</v>
      </c>
      <c r="C3100" s="3">
        <v>45836</v>
      </c>
      <c r="D3100" s="3">
        <v>45841</v>
      </c>
      <c r="E3100" s="1" t="s">
        <v>21</v>
      </c>
      <c r="F3100" s="1">
        <v>3</v>
      </c>
      <c r="G3100" s="1" t="s">
        <v>25</v>
      </c>
      <c r="H3100" s="1">
        <v>0</v>
      </c>
      <c r="I3100" s="1">
        <f t="shared" si="720"/>
        <v>0</v>
      </c>
      <c r="J3100" s="1" t="s">
        <v>24</v>
      </c>
      <c r="K3100" s="1">
        <v>1</v>
      </c>
      <c r="L3100" s="1" t="s">
        <v>16</v>
      </c>
      <c r="M3100" s="1" t="b">
        <v>0</v>
      </c>
      <c r="N3100" s="2" t="s">
        <v>17</v>
      </c>
      <c r="O3100">
        <f t="shared" si="721"/>
        <v>7</v>
      </c>
      <c r="P3100">
        <f t="shared" si="722"/>
        <v>5</v>
      </c>
      <c r="Q3100">
        <f>IF(G3100="B",VLOOKUP(F3100,room_rates!$A$2:$G$8,3,FALSE),IF(G3100="P",VLOOKUP(F3100,room_rates!$A$2:$G$8,6,FALSE),IF(G3100="M",VLOOKUP(F3100,room_rates!$A$2:$G$8,7,FALSE),"")))</f>
        <v>275</v>
      </c>
      <c r="R3100">
        <f t="shared" si="723"/>
        <v>0</v>
      </c>
      <c r="S3100">
        <f>IF(J3100="Online Travel Agency",VLOOKUP(F3100,room_rates!$A$2:$G$8,3,FALSE)*15%,0)</f>
        <v>33</v>
      </c>
      <c r="T3100">
        <f t="shared" si="724"/>
        <v>0</v>
      </c>
      <c r="U3100">
        <f t="shared" si="725"/>
        <v>1210</v>
      </c>
      <c r="V3100">
        <f t="shared" si="726"/>
        <v>5</v>
      </c>
    </row>
    <row r="3101" spans="1:22" ht="14.25" customHeight="1" x14ac:dyDescent="0.35">
      <c r="A3101" s="1">
        <v>1006590</v>
      </c>
      <c r="B3101" s="3">
        <v>45836</v>
      </c>
      <c r="C3101" s="3">
        <v>45836</v>
      </c>
      <c r="D3101" s="3">
        <v>45843</v>
      </c>
      <c r="E3101" s="1" t="s">
        <v>18</v>
      </c>
      <c r="F3101" s="1">
        <v>2</v>
      </c>
      <c r="G3101" s="1" t="s">
        <v>25</v>
      </c>
      <c r="H3101" s="1">
        <v>10</v>
      </c>
      <c r="I3101" s="1">
        <f t="shared" si="720"/>
        <v>0.1</v>
      </c>
      <c r="J3101" s="1" t="s">
        <v>20</v>
      </c>
      <c r="K3101" s="1">
        <v>1</v>
      </c>
      <c r="L3101" s="1" t="s">
        <v>19</v>
      </c>
      <c r="M3101" s="1" t="b">
        <v>1</v>
      </c>
      <c r="N3101" s="2" t="s">
        <v>17</v>
      </c>
      <c r="O3101">
        <f t="shared" si="721"/>
        <v>0</v>
      </c>
      <c r="P3101">
        <f t="shared" si="722"/>
        <v>7</v>
      </c>
      <c r="Q3101">
        <f>IF(G3101="B",VLOOKUP(F3101,room_rates!$A$2:$G$8,3,FALSE),IF(G3101="P",VLOOKUP(F3101,room_rates!$A$2:$G$8,6,FALSE),IF(G3101="M",VLOOKUP(F3101,room_rates!$A$2:$G$8,7,FALSE),"")))</f>
        <v>175</v>
      </c>
      <c r="R3101">
        <f t="shared" si="723"/>
        <v>17.5</v>
      </c>
      <c r="S3101">
        <f>IF(J3101="Online Travel Agency",VLOOKUP(F3101,room_rates!$A$2:$G$8,3,FALSE)*15%,0)</f>
        <v>0</v>
      </c>
      <c r="T3101">
        <f t="shared" si="724"/>
        <v>1.75</v>
      </c>
      <c r="U3101">
        <f t="shared" si="725"/>
        <v>1090.25</v>
      </c>
      <c r="V3101">
        <f t="shared" si="726"/>
        <v>7</v>
      </c>
    </row>
    <row r="3102" spans="1:22" ht="14.25" customHeight="1" x14ac:dyDescent="0.35">
      <c r="A3102" s="1">
        <v>1006626</v>
      </c>
      <c r="B3102" s="3">
        <v>45812</v>
      </c>
      <c r="C3102" s="3">
        <v>45836</v>
      </c>
      <c r="D3102" s="3">
        <v>45837</v>
      </c>
      <c r="E3102" s="1" t="s">
        <v>18</v>
      </c>
      <c r="F3102" s="1">
        <v>1</v>
      </c>
      <c r="G3102" s="1" t="s">
        <v>25</v>
      </c>
      <c r="H3102" s="1">
        <v>10</v>
      </c>
      <c r="I3102" s="1">
        <f t="shared" si="720"/>
        <v>0.1</v>
      </c>
      <c r="J3102" s="1" t="s">
        <v>15</v>
      </c>
      <c r="K3102" s="1">
        <v>1</v>
      </c>
      <c r="L3102" s="1" t="s">
        <v>19</v>
      </c>
      <c r="M3102" s="1" t="b">
        <v>0</v>
      </c>
      <c r="N3102" s="2" t="s">
        <v>17</v>
      </c>
      <c r="O3102">
        <f t="shared" si="721"/>
        <v>24</v>
      </c>
      <c r="P3102">
        <f t="shared" si="722"/>
        <v>1</v>
      </c>
      <c r="Q3102">
        <f>IF(G3102="B",VLOOKUP(F3102,room_rates!$A$2:$G$8,3,FALSE),IF(G3102="P",VLOOKUP(F3102,room_rates!$A$2:$G$8,6,FALSE),IF(G3102="M",VLOOKUP(F3102,room_rates!$A$2:$G$8,7,FALSE),"")))</f>
        <v>150</v>
      </c>
      <c r="R3102">
        <f t="shared" si="723"/>
        <v>15</v>
      </c>
      <c r="S3102">
        <f>IF(J3102="Online Travel Agency",VLOOKUP(F3102,room_rates!$A$2:$G$8,3,FALSE)*15%,0)</f>
        <v>0</v>
      </c>
      <c r="T3102">
        <f t="shared" si="724"/>
        <v>0</v>
      </c>
      <c r="U3102">
        <f t="shared" si="725"/>
        <v>135</v>
      </c>
      <c r="V3102">
        <f t="shared" si="726"/>
        <v>1</v>
      </c>
    </row>
    <row r="3103" spans="1:22" ht="14.25" customHeight="1" x14ac:dyDescent="0.35">
      <c r="A3103" s="1">
        <v>1006862</v>
      </c>
      <c r="B3103" s="3">
        <v>45836</v>
      </c>
      <c r="C3103" s="3">
        <v>45836</v>
      </c>
      <c r="D3103" s="3">
        <v>45838</v>
      </c>
      <c r="E3103" s="1" t="s">
        <v>18</v>
      </c>
      <c r="F3103" s="1">
        <v>1</v>
      </c>
      <c r="G3103" s="1" t="s">
        <v>25</v>
      </c>
      <c r="H3103" s="1">
        <v>10</v>
      </c>
      <c r="I3103" s="1">
        <f t="shared" si="720"/>
        <v>0.1</v>
      </c>
      <c r="J3103" s="1" t="s">
        <v>20</v>
      </c>
      <c r="K3103" s="1">
        <v>1</v>
      </c>
      <c r="L3103" s="1" t="s">
        <v>19</v>
      </c>
      <c r="M3103" s="1" t="b">
        <v>0</v>
      </c>
      <c r="N3103" s="2" t="s">
        <v>17</v>
      </c>
      <c r="O3103">
        <f t="shared" si="721"/>
        <v>0</v>
      </c>
      <c r="P3103">
        <f t="shared" si="722"/>
        <v>2</v>
      </c>
      <c r="Q3103">
        <f>IF(G3103="B",VLOOKUP(F3103,room_rates!$A$2:$G$8,3,FALSE),IF(G3103="P",VLOOKUP(F3103,room_rates!$A$2:$G$8,6,FALSE),IF(G3103="M",VLOOKUP(F3103,room_rates!$A$2:$G$8,7,FALSE),"")))</f>
        <v>150</v>
      </c>
      <c r="R3103">
        <f t="shared" si="723"/>
        <v>15</v>
      </c>
      <c r="S3103">
        <f>IF(J3103="Online Travel Agency",VLOOKUP(F3103,room_rates!$A$2:$G$8,3,FALSE)*15%,0)</f>
        <v>0</v>
      </c>
      <c r="T3103">
        <f t="shared" si="724"/>
        <v>0</v>
      </c>
      <c r="U3103">
        <f t="shared" si="725"/>
        <v>270</v>
      </c>
      <c r="V3103">
        <f t="shared" si="726"/>
        <v>2</v>
      </c>
    </row>
    <row r="3104" spans="1:22" ht="14.25" hidden="1" customHeight="1" x14ac:dyDescent="0.35">
      <c r="A3104" s="1">
        <v>1006899</v>
      </c>
      <c r="B3104" s="3">
        <v>45812</v>
      </c>
      <c r="C3104" s="3">
        <v>45836</v>
      </c>
      <c r="E3104" s="1" t="s">
        <v>21</v>
      </c>
      <c r="F3104" s="1">
        <v>4</v>
      </c>
      <c r="H3104" s="1">
        <v>0</v>
      </c>
      <c r="I3104" s="1"/>
      <c r="J3104" s="2" t="s">
        <v>15</v>
      </c>
      <c r="K3104" s="1">
        <v>1</v>
      </c>
      <c r="L3104" s="1" t="s">
        <v>16</v>
      </c>
      <c r="N3104" s="2" t="s">
        <v>22</v>
      </c>
    </row>
    <row r="3105" spans="1:22" ht="14.25" hidden="1" customHeight="1" x14ac:dyDescent="0.35">
      <c r="A3105" s="1">
        <v>1007131</v>
      </c>
      <c r="B3105" s="3">
        <v>45836</v>
      </c>
      <c r="C3105" s="3">
        <v>45836</v>
      </c>
      <c r="E3105" s="1" t="s">
        <v>18</v>
      </c>
      <c r="F3105" s="1">
        <v>1</v>
      </c>
      <c r="H3105" s="1">
        <v>0</v>
      </c>
      <c r="I3105" s="1"/>
      <c r="J3105" s="2" t="s">
        <v>15</v>
      </c>
      <c r="K3105" s="1">
        <v>3</v>
      </c>
      <c r="L3105" s="1" t="s">
        <v>19</v>
      </c>
      <c r="N3105" s="2" t="s">
        <v>22</v>
      </c>
    </row>
    <row r="3106" spans="1:22" ht="14.25" customHeight="1" x14ac:dyDescent="0.35">
      <c r="A3106" s="1">
        <v>1002337</v>
      </c>
      <c r="B3106" s="3">
        <v>45821</v>
      </c>
      <c r="C3106" s="3">
        <v>45837</v>
      </c>
      <c r="D3106" s="3">
        <v>45841</v>
      </c>
      <c r="E3106" s="1" t="s">
        <v>21</v>
      </c>
      <c r="F3106" s="1">
        <v>3</v>
      </c>
      <c r="G3106" s="1" t="s">
        <v>25</v>
      </c>
      <c r="H3106" s="1">
        <v>0</v>
      </c>
      <c r="I3106" s="1">
        <f t="shared" ref="I3106:I3137" si="727">H3106/100</f>
        <v>0</v>
      </c>
      <c r="J3106" s="1" t="s">
        <v>15</v>
      </c>
      <c r="K3106" s="1">
        <v>1</v>
      </c>
      <c r="L3106" s="1" t="s">
        <v>19</v>
      </c>
      <c r="M3106" s="1" t="b">
        <v>0</v>
      </c>
      <c r="N3106" s="2" t="s">
        <v>17</v>
      </c>
      <c r="O3106">
        <f t="shared" ref="O3106:O3137" si="728">C3106-B3106</f>
        <v>16</v>
      </c>
      <c r="P3106">
        <f t="shared" ref="P3106:P3137" si="729">D3106-C3106</f>
        <v>4</v>
      </c>
      <c r="Q3106">
        <f>IF(G3106="B",VLOOKUP(F3106,room_rates!$A$2:$G$8,3,FALSE),IF(G3106="P",VLOOKUP(F3106,room_rates!$A$2:$G$8,6,FALSE),IF(G3106="M",VLOOKUP(F3106,room_rates!$A$2:$G$8,7,FALSE),"")))</f>
        <v>275</v>
      </c>
      <c r="R3106">
        <f t="shared" ref="R3106:R3137" si="730">Q3106*(H3106/100)</f>
        <v>0</v>
      </c>
      <c r="S3106">
        <f>IF(J3106="Online Travel Agency",VLOOKUP(F3106,room_rates!$A$2:$G$8,3,FALSE)*15%,0)</f>
        <v>0</v>
      </c>
      <c r="T3106">
        <f t="shared" ref="T3106:T3137" si="731">IF(M3106=TRUE, Q3106*1%,0)</f>
        <v>0</v>
      </c>
      <c r="U3106">
        <f t="shared" ref="U3106:U3137" si="732">(Q3106-R3106-S3106-T3106)*V3106</f>
        <v>1100</v>
      </c>
      <c r="V3106">
        <f t="shared" ref="V3106:V3137" si="733">K3106*P3106</f>
        <v>4</v>
      </c>
    </row>
    <row r="3107" spans="1:22" ht="14.25" customHeight="1" x14ac:dyDescent="0.35">
      <c r="A3107" s="1">
        <v>1002421</v>
      </c>
      <c r="B3107" s="3">
        <v>45837</v>
      </c>
      <c r="C3107" s="3">
        <v>45837</v>
      </c>
      <c r="D3107" s="3">
        <v>45841</v>
      </c>
      <c r="E3107" s="1" t="s">
        <v>18</v>
      </c>
      <c r="F3107" s="1">
        <v>1</v>
      </c>
      <c r="G3107" s="1" t="s">
        <v>25</v>
      </c>
      <c r="H3107" s="1">
        <v>10</v>
      </c>
      <c r="I3107" s="1">
        <f t="shared" si="727"/>
        <v>0.1</v>
      </c>
      <c r="J3107" s="1" t="s">
        <v>20</v>
      </c>
      <c r="K3107" s="1">
        <v>1</v>
      </c>
      <c r="L3107" s="1" t="s">
        <v>16</v>
      </c>
      <c r="M3107" s="1" t="b">
        <v>0</v>
      </c>
      <c r="N3107" s="2" t="s">
        <v>17</v>
      </c>
      <c r="O3107">
        <f t="shared" si="728"/>
        <v>0</v>
      </c>
      <c r="P3107">
        <f t="shared" si="729"/>
        <v>4</v>
      </c>
      <c r="Q3107">
        <f>IF(G3107="B",VLOOKUP(F3107,room_rates!$A$2:$G$8,3,FALSE),IF(G3107="P",VLOOKUP(F3107,room_rates!$A$2:$G$8,6,FALSE),IF(G3107="M",VLOOKUP(F3107,room_rates!$A$2:$G$8,7,FALSE),"")))</f>
        <v>150</v>
      </c>
      <c r="R3107">
        <f t="shared" si="730"/>
        <v>15</v>
      </c>
      <c r="S3107">
        <f>IF(J3107="Online Travel Agency",VLOOKUP(F3107,room_rates!$A$2:$G$8,3,FALSE)*15%,0)</f>
        <v>0</v>
      </c>
      <c r="T3107">
        <f t="shared" si="731"/>
        <v>0</v>
      </c>
      <c r="U3107">
        <f t="shared" si="732"/>
        <v>540</v>
      </c>
      <c r="V3107">
        <f t="shared" si="733"/>
        <v>4</v>
      </c>
    </row>
    <row r="3108" spans="1:22" ht="14.25" customHeight="1" x14ac:dyDescent="0.35">
      <c r="A3108" s="1">
        <v>1002704</v>
      </c>
      <c r="B3108" s="3">
        <v>45837</v>
      </c>
      <c r="C3108" s="3">
        <v>45837</v>
      </c>
      <c r="D3108" s="3">
        <v>45839</v>
      </c>
      <c r="E3108" s="1" t="s">
        <v>21</v>
      </c>
      <c r="F3108" s="1">
        <v>4</v>
      </c>
      <c r="G3108" s="1" t="s">
        <v>25</v>
      </c>
      <c r="H3108" s="1">
        <v>0</v>
      </c>
      <c r="I3108" s="1">
        <f t="shared" si="727"/>
        <v>0</v>
      </c>
      <c r="J3108" s="1" t="s">
        <v>20</v>
      </c>
      <c r="K3108" s="1">
        <v>1</v>
      </c>
      <c r="L3108" s="1" t="s">
        <v>19</v>
      </c>
      <c r="M3108" s="1" t="b">
        <v>0</v>
      </c>
      <c r="N3108" s="2" t="s">
        <v>17</v>
      </c>
      <c r="O3108">
        <f t="shared" si="728"/>
        <v>0</v>
      </c>
      <c r="P3108">
        <f t="shared" si="729"/>
        <v>2</v>
      </c>
      <c r="Q3108">
        <f>IF(G3108="B",VLOOKUP(F3108,room_rates!$A$2:$G$8,3,FALSE),IF(G3108="P",VLOOKUP(F3108,room_rates!$A$2:$G$8,6,FALSE),IF(G3108="M",VLOOKUP(F3108,room_rates!$A$2:$G$8,7,FALSE),"")))</f>
        <v>287.5</v>
      </c>
      <c r="R3108">
        <f t="shared" si="730"/>
        <v>0</v>
      </c>
      <c r="S3108">
        <f>IF(J3108="Online Travel Agency",VLOOKUP(F3108,room_rates!$A$2:$G$8,3,FALSE)*15%,0)</f>
        <v>0</v>
      </c>
      <c r="T3108">
        <f t="shared" si="731"/>
        <v>0</v>
      </c>
      <c r="U3108">
        <f t="shared" si="732"/>
        <v>575</v>
      </c>
      <c r="V3108">
        <f t="shared" si="733"/>
        <v>2</v>
      </c>
    </row>
    <row r="3109" spans="1:22" ht="14.25" customHeight="1" x14ac:dyDescent="0.35">
      <c r="A3109" s="1">
        <v>1003136</v>
      </c>
      <c r="B3109" s="3">
        <v>45824</v>
      </c>
      <c r="C3109" s="3">
        <v>45837</v>
      </c>
      <c r="D3109" s="3">
        <v>45838</v>
      </c>
      <c r="E3109" s="1" t="s">
        <v>21</v>
      </c>
      <c r="F3109" s="1">
        <v>3</v>
      </c>
      <c r="G3109" s="1" t="s">
        <v>25</v>
      </c>
      <c r="H3109" s="1">
        <v>0</v>
      </c>
      <c r="I3109" s="1">
        <f t="shared" si="727"/>
        <v>0</v>
      </c>
      <c r="J3109" s="1" t="s">
        <v>24</v>
      </c>
      <c r="K3109" s="1">
        <v>1</v>
      </c>
      <c r="L3109" s="1" t="s">
        <v>19</v>
      </c>
      <c r="M3109" s="1" t="b">
        <v>0</v>
      </c>
      <c r="N3109" s="2" t="s">
        <v>17</v>
      </c>
      <c r="O3109">
        <f t="shared" si="728"/>
        <v>13</v>
      </c>
      <c r="P3109">
        <f t="shared" si="729"/>
        <v>1</v>
      </c>
      <c r="Q3109">
        <f>IF(G3109="B",VLOOKUP(F3109,room_rates!$A$2:$G$8,3,FALSE),IF(G3109="P",VLOOKUP(F3109,room_rates!$A$2:$G$8,6,FALSE),IF(G3109="M",VLOOKUP(F3109,room_rates!$A$2:$G$8,7,FALSE),"")))</f>
        <v>275</v>
      </c>
      <c r="R3109">
        <f t="shared" si="730"/>
        <v>0</v>
      </c>
      <c r="S3109">
        <f>IF(J3109="Online Travel Agency",VLOOKUP(F3109,room_rates!$A$2:$G$8,3,FALSE)*15%,0)</f>
        <v>33</v>
      </c>
      <c r="T3109">
        <f t="shared" si="731"/>
        <v>0</v>
      </c>
      <c r="U3109">
        <f t="shared" si="732"/>
        <v>242</v>
      </c>
      <c r="V3109">
        <f t="shared" si="733"/>
        <v>1</v>
      </c>
    </row>
    <row r="3110" spans="1:22" ht="14.25" customHeight="1" x14ac:dyDescent="0.35">
      <c r="A3110" s="1">
        <v>1003338</v>
      </c>
      <c r="B3110" s="3">
        <v>45826</v>
      </c>
      <c r="C3110" s="3">
        <v>45837</v>
      </c>
      <c r="D3110" s="3">
        <v>45839</v>
      </c>
      <c r="E3110" s="1" t="s">
        <v>21</v>
      </c>
      <c r="F3110" s="1">
        <v>5</v>
      </c>
      <c r="G3110" s="1" t="s">
        <v>25</v>
      </c>
      <c r="H3110" s="1">
        <v>0</v>
      </c>
      <c r="I3110" s="1">
        <f t="shared" si="727"/>
        <v>0</v>
      </c>
      <c r="J3110" s="1" t="s">
        <v>24</v>
      </c>
      <c r="K3110" s="1">
        <v>1</v>
      </c>
      <c r="L3110" s="1" t="s">
        <v>19</v>
      </c>
      <c r="M3110" s="1" t="b">
        <v>0</v>
      </c>
      <c r="N3110" s="2" t="s">
        <v>17</v>
      </c>
      <c r="O3110">
        <f t="shared" si="728"/>
        <v>11</v>
      </c>
      <c r="P3110">
        <f t="shared" si="729"/>
        <v>2</v>
      </c>
      <c r="Q3110">
        <f>IF(G3110="B",VLOOKUP(F3110,room_rates!$A$2:$G$8,3,FALSE),IF(G3110="P",VLOOKUP(F3110,room_rates!$A$2:$G$8,6,FALSE),IF(G3110="M",VLOOKUP(F3110,room_rates!$A$2:$G$8,7,FALSE),"")))</f>
        <v>300</v>
      </c>
      <c r="R3110">
        <f t="shared" si="730"/>
        <v>0</v>
      </c>
      <c r="S3110">
        <f>IF(J3110="Online Travel Agency",VLOOKUP(F3110,room_rates!$A$2:$G$8,3,FALSE)*15%,0)</f>
        <v>36</v>
      </c>
      <c r="T3110">
        <f t="shared" si="731"/>
        <v>0</v>
      </c>
      <c r="U3110">
        <f t="shared" si="732"/>
        <v>528</v>
      </c>
      <c r="V3110">
        <f t="shared" si="733"/>
        <v>2</v>
      </c>
    </row>
    <row r="3111" spans="1:22" ht="14.25" customHeight="1" x14ac:dyDescent="0.35">
      <c r="A3111" s="1">
        <v>1003379</v>
      </c>
      <c r="B3111" s="3">
        <v>45792</v>
      </c>
      <c r="C3111" s="3">
        <v>45837</v>
      </c>
      <c r="D3111" s="3">
        <v>45844</v>
      </c>
      <c r="E3111" s="1" t="s">
        <v>21</v>
      </c>
      <c r="F3111" s="1">
        <v>3</v>
      </c>
      <c r="G3111" s="1" t="s">
        <v>25</v>
      </c>
      <c r="H3111" s="1">
        <v>0</v>
      </c>
      <c r="I3111" s="1">
        <f t="shared" si="727"/>
        <v>0</v>
      </c>
      <c r="J3111" s="1" t="s">
        <v>15</v>
      </c>
      <c r="K3111" s="1">
        <v>1</v>
      </c>
      <c r="L3111" s="1" t="s">
        <v>16</v>
      </c>
      <c r="M3111" s="1" t="b">
        <v>0</v>
      </c>
      <c r="N3111" s="2" t="s">
        <v>17</v>
      </c>
      <c r="O3111">
        <f t="shared" si="728"/>
        <v>45</v>
      </c>
      <c r="P3111">
        <f t="shared" si="729"/>
        <v>7</v>
      </c>
      <c r="Q3111">
        <f>IF(G3111="B",VLOOKUP(F3111,room_rates!$A$2:$G$8,3,FALSE),IF(G3111="P",VLOOKUP(F3111,room_rates!$A$2:$G$8,6,FALSE),IF(G3111="M",VLOOKUP(F3111,room_rates!$A$2:$G$8,7,FALSE),"")))</f>
        <v>275</v>
      </c>
      <c r="R3111">
        <f t="shared" si="730"/>
        <v>0</v>
      </c>
      <c r="S3111">
        <f>IF(J3111="Online Travel Agency",VLOOKUP(F3111,room_rates!$A$2:$G$8,3,FALSE)*15%,0)</f>
        <v>0</v>
      </c>
      <c r="T3111">
        <f t="shared" si="731"/>
        <v>0</v>
      </c>
      <c r="U3111">
        <f t="shared" si="732"/>
        <v>1925</v>
      </c>
      <c r="V3111">
        <f t="shared" si="733"/>
        <v>7</v>
      </c>
    </row>
    <row r="3112" spans="1:22" ht="14.25" customHeight="1" x14ac:dyDescent="0.35">
      <c r="A3112" s="1">
        <v>1003416</v>
      </c>
      <c r="B3112" s="3">
        <v>45818</v>
      </c>
      <c r="C3112" s="3">
        <v>45837</v>
      </c>
      <c r="D3112" s="3">
        <v>45841</v>
      </c>
      <c r="E3112" s="1" t="s">
        <v>18</v>
      </c>
      <c r="F3112" s="1">
        <v>1</v>
      </c>
      <c r="G3112" s="1" t="s">
        <v>25</v>
      </c>
      <c r="H3112" s="1">
        <v>10</v>
      </c>
      <c r="I3112" s="1">
        <f t="shared" si="727"/>
        <v>0.1</v>
      </c>
      <c r="J3112" s="1" t="s">
        <v>15</v>
      </c>
      <c r="K3112" s="1">
        <v>1</v>
      </c>
      <c r="L3112" s="1" t="s">
        <v>19</v>
      </c>
      <c r="M3112" s="1" t="b">
        <v>0</v>
      </c>
      <c r="N3112" s="2" t="s">
        <v>17</v>
      </c>
      <c r="O3112">
        <f t="shared" si="728"/>
        <v>19</v>
      </c>
      <c r="P3112">
        <f t="shared" si="729"/>
        <v>4</v>
      </c>
      <c r="Q3112">
        <f>IF(G3112="B",VLOOKUP(F3112,room_rates!$A$2:$G$8,3,FALSE),IF(G3112="P",VLOOKUP(F3112,room_rates!$A$2:$G$8,6,FALSE),IF(G3112="M",VLOOKUP(F3112,room_rates!$A$2:$G$8,7,FALSE),"")))</f>
        <v>150</v>
      </c>
      <c r="R3112">
        <f t="shared" si="730"/>
        <v>15</v>
      </c>
      <c r="S3112">
        <f>IF(J3112="Online Travel Agency",VLOOKUP(F3112,room_rates!$A$2:$G$8,3,FALSE)*15%,0)</f>
        <v>0</v>
      </c>
      <c r="T3112">
        <f t="shared" si="731"/>
        <v>0</v>
      </c>
      <c r="U3112">
        <f t="shared" si="732"/>
        <v>540</v>
      </c>
      <c r="V3112">
        <f t="shared" si="733"/>
        <v>4</v>
      </c>
    </row>
    <row r="3113" spans="1:22" ht="14.25" customHeight="1" x14ac:dyDescent="0.35">
      <c r="A3113" s="1">
        <v>1003587</v>
      </c>
      <c r="B3113" s="3">
        <v>45794</v>
      </c>
      <c r="C3113" s="3">
        <v>45837</v>
      </c>
      <c r="D3113" s="3">
        <v>45842</v>
      </c>
      <c r="E3113" s="1" t="s">
        <v>21</v>
      </c>
      <c r="F3113" s="1">
        <v>3</v>
      </c>
      <c r="G3113" s="1" t="s">
        <v>25</v>
      </c>
      <c r="H3113" s="1">
        <v>0</v>
      </c>
      <c r="I3113" s="1">
        <f t="shared" si="727"/>
        <v>0</v>
      </c>
      <c r="J3113" s="1" t="s">
        <v>15</v>
      </c>
      <c r="K3113" s="1">
        <v>2</v>
      </c>
      <c r="L3113" s="1" t="s">
        <v>16</v>
      </c>
      <c r="M3113" s="1" t="b">
        <v>1</v>
      </c>
      <c r="N3113" s="2" t="s">
        <v>17</v>
      </c>
      <c r="O3113">
        <f t="shared" si="728"/>
        <v>43</v>
      </c>
      <c r="P3113">
        <f t="shared" si="729"/>
        <v>5</v>
      </c>
      <c r="Q3113">
        <f>IF(G3113="B",VLOOKUP(F3113,room_rates!$A$2:$G$8,3,FALSE),IF(G3113="P",VLOOKUP(F3113,room_rates!$A$2:$G$8,6,FALSE),IF(G3113="M",VLOOKUP(F3113,room_rates!$A$2:$G$8,7,FALSE),"")))</f>
        <v>275</v>
      </c>
      <c r="R3113">
        <f t="shared" si="730"/>
        <v>0</v>
      </c>
      <c r="S3113">
        <f>IF(J3113="Online Travel Agency",VLOOKUP(F3113,room_rates!$A$2:$G$8,3,FALSE)*15%,0)</f>
        <v>0</v>
      </c>
      <c r="T3113">
        <f t="shared" si="731"/>
        <v>2.75</v>
      </c>
      <c r="U3113">
        <f t="shared" si="732"/>
        <v>2722.5</v>
      </c>
      <c r="V3113">
        <f t="shared" si="733"/>
        <v>10</v>
      </c>
    </row>
    <row r="3114" spans="1:22" ht="14.25" customHeight="1" x14ac:dyDescent="0.35">
      <c r="A3114" s="1">
        <v>1003601</v>
      </c>
      <c r="B3114" s="3">
        <v>45837</v>
      </c>
      <c r="C3114" s="3">
        <v>45837</v>
      </c>
      <c r="D3114" s="3">
        <v>45842</v>
      </c>
      <c r="E3114" s="1" t="s">
        <v>21</v>
      </c>
      <c r="F3114" s="1">
        <v>3</v>
      </c>
      <c r="G3114" s="1" t="s">
        <v>25</v>
      </c>
      <c r="H3114" s="1">
        <v>0</v>
      </c>
      <c r="I3114" s="1">
        <f t="shared" si="727"/>
        <v>0</v>
      </c>
      <c r="J3114" s="1" t="s">
        <v>20</v>
      </c>
      <c r="K3114" s="1">
        <v>3</v>
      </c>
      <c r="L3114" s="1" t="s">
        <v>16</v>
      </c>
      <c r="M3114" s="1" t="b">
        <v>0</v>
      </c>
      <c r="N3114" s="2" t="s">
        <v>17</v>
      </c>
      <c r="O3114">
        <f t="shared" si="728"/>
        <v>0</v>
      </c>
      <c r="P3114">
        <f t="shared" si="729"/>
        <v>5</v>
      </c>
      <c r="Q3114">
        <f>IF(G3114="B",VLOOKUP(F3114,room_rates!$A$2:$G$8,3,FALSE),IF(G3114="P",VLOOKUP(F3114,room_rates!$A$2:$G$8,6,FALSE),IF(G3114="M",VLOOKUP(F3114,room_rates!$A$2:$G$8,7,FALSE),"")))</f>
        <v>275</v>
      </c>
      <c r="R3114">
        <f t="shared" si="730"/>
        <v>0</v>
      </c>
      <c r="S3114">
        <f>IF(J3114="Online Travel Agency",VLOOKUP(F3114,room_rates!$A$2:$G$8,3,FALSE)*15%,0)</f>
        <v>0</v>
      </c>
      <c r="T3114">
        <f t="shared" si="731"/>
        <v>0</v>
      </c>
      <c r="U3114">
        <f t="shared" si="732"/>
        <v>4125</v>
      </c>
      <c r="V3114">
        <f t="shared" si="733"/>
        <v>15</v>
      </c>
    </row>
    <row r="3115" spans="1:22" ht="14.25" customHeight="1" x14ac:dyDescent="0.35">
      <c r="A3115" s="1">
        <v>1003717</v>
      </c>
      <c r="B3115" s="3">
        <v>45822</v>
      </c>
      <c r="C3115" s="3">
        <v>45837</v>
      </c>
      <c r="D3115" s="3">
        <v>45842</v>
      </c>
      <c r="E3115" s="1" t="s">
        <v>13</v>
      </c>
      <c r="F3115" s="1">
        <v>7</v>
      </c>
      <c r="G3115" s="1" t="s">
        <v>25</v>
      </c>
      <c r="H3115" s="1">
        <v>0</v>
      </c>
      <c r="I3115" s="1">
        <f t="shared" si="727"/>
        <v>0</v>
      </c>
      <c r="J3115" s="1" t="s">
        <v>24</v>
      </c>
      <c r="K3115" s="1">
        <v>1</v>
      </c>
      <c r="L3115" s="1" t="s">
        <v>19</v>
      </c>
      <c r="M3115" s="1" t="b">
        <v>0</v>
      </c>
      <c r="N3115" s="2" t="s">
        <v>17</v>
      </c>
      <c r="O3115">
        <f t="shared" si="728"/>
        <v>15</v>
      </c>
      <c r="P3115">
        <f t="shared" si="729"/>
        <v>5</v>
      </c>
      <c r="Q3115">
        <f>IF(G3115="B",VLOOKUP(F3115,room_rates!$A$2:$G$8,3,FALSE),IF(G3115="P",VLOOKUP(F3115,room_rates!$A$2:$G$8,6,FALSE),IF(G3115="M",VLOOKUP(F3115,room_rates!$A$2:$G$8,7,FALSE),"")))</f>
        <v>562.5</v>
      </c>
      <c r="R3115">
        <f t="shared" si="730"/>
        <v>0</v>
      </c>
      <c r="S3115">
        <f>IF(J3115="Online Travel Agency",VLOOKUP(F3115,room_rates!$A$2:$G$8,3,FALSE)*15%,0)</f>
        <v>67.5</v>
      </c>
      <c r="T3115">
        <f t="shared" si="731"/>
        <v>0</v>
      </c>
      <c r="U3115">
        <f t="shared" si="732"/>
        <v>2475</v>
      </c>
      <c r="V3115">
        <f t="shared" si="733"/>
        <v>5</v>
      </c>
    </row>
    <row r="3116" spans="1:22" ht="14.25" customHeight="1" x14ac:dyDescent="0.35">
      <c r="A3116" s="1">
        <v>1003922</v>
      </c>
      <c r="B3116" s="3">
        <v>45821</v>
      </c>
      <c r="C3116" s="3">
        <v>45837</v>
      </c>
      <c r="D3116" s="3">
        <v>45842</v>
      </c>
      <c r="E3116" s="1" t="s">
        <v>18</v>
      </c>
      <c r="F3116" s="1">
        <v>1</v>
      </c>
      <c r="G3116" s="1" t="s">
        <v>25</v>
      </c>
      <c r="H3116" s="1">
        <v>10</v>
      </c>
      <c r="I3116" s="1">
        <f t="shared" si="727"/>
        <v>0.1</v>
      </c>
      <c r="J3116" s="1" t="s">
        <v>24</v>
      </c>
      <c r="K3116" s="1">
        <v>1</v>
      </c>
      <c r="L3116" s="1" t="s">
        <v>19</v>
      </c>
      <c r="M3116" s="1" t="b">
        <v>0</v>
      </c>
      <c r="N3116" s="2" t="s">
        <v>17</v>
      </c>
      <c r="O3116">
        <f t="shared" si="728"/>
        <v>16</v>
      </c>
      <c r="P3116">
        <f t="shared" si="729"/>
        <v>5</v>
      </c>
      <c r="Q3116">
        <f>IF(G3116="B",VLOOKUP(F3116,room_rates!$A$2:$G$8,3,FALSE),IF(G3116="P",VLOOKUP(F3116,room_rates!$A$2:$G$8,6,FALSE),IF(G3116="M",VLOOKUP(F3116,room_rates!$A$2:$G$8,7,FALSE),"")))</f>
        <v>150</v>
      </c>
      <c r="R3116">
        <f t="shared" si="730"/>
        <v>15</v>
      </c>
      <c r="S3116">
        <f>IF(J3116="Online Travel Agency",VLOOKUP(F3116,room_rates!$A$2:$G$8,3,FALSE)*15%,0)</f>
        <v>18</v>
      </c>
      <c r="T3116">
        <f t="shared" si="731"/>
        <v>0</v>
      </c>
      <c r="U3116">
        <f t="shared" si="732"/>
        <v>585</v>
      </c>
      <c r="V3116">
        <f t="shared" si="733"/>
        <v>5</v>
      </c>
    </row>
    <row r="3117" spans="1:22" ht="14.25" customHeight="1" x14ac:dyDescent="0.35">
      <c r="A3117" s="1">
        <v>1003996</v>
      </c>
      <c r="B3117" s="3">
        <v>45837</v>
      </c>
      <c r="C3117" s="3">
        <v>45837</v>
      </c>
      <c r="D3117" s="3">
        <v>45844</v>
      </c>
      <c r="E3117" s="1" t="s">
        <v>13</v>
      </c>
      <c r="F3117" s="1">
        <v>7</v>
      </c>
      <c r="G3117" s="1" t="s">
        <v>25</v>
      </c>
      <c r="H3117" s="1">
        <v>0</v>
      </c>
      <c r="I3117" s="1">
        <f t="shared" si="727"/>
        <v>0</v>
      </c>
      <c r="J3117" s="1" t="s">
        <v>20</v>
      </c>
      <c r="K3117" s="1">
        <v>1</v>
      </c>
      <c r="L3117" s="1" t="s">
        <v>19</v>
      </c>
      <c r="M3117" s="1" t="b">
        <v>0</v>
      </c>
      <c r="N3117" s="2" t="s">
        <v>17</v>
      </c>
      <c r="O3117">
        <f t="shared" si="728"/>
        <v>0</v>
      </c>
      <c r="P3117">
        <f t="shared" si="729"/>
        <v>7</v>
      </c>
      <c r="Q3117">
        <f>IF(G3117="B",VLOOKUP(F3117,room_rates!$A$2:$G$8,3,FALSE),IF(G3117="P",VLOOKUP(F3117,room_rates!$A$2:$G$8,6,FALSE),IF(G3117="M",VLOOKUP(F3117,room_rates!$A$2:$G$8,7,FALSE),"")))</f>
        <v>562.5</v>
      </c>
      <c r="R3117">
        <f t="shared" si="730"/>
        <v>0</v>
      </c>
      <c r="S3117">
        <f>IF(J3117="Online Travel Agency",VLOOKUP(F3117,room_rates!$A$2:$G$8,3,FALSE)*15%,0)</f>
        <v>0</v>
      </c>
      <c r="T3117">
        <f t="shared" si="731"/>
        <v>0</v>
      </c>
      <c r="U3117">
        <f t="shared" si="732"/>
        <v>3937.5</v>
      </c>
      <c r="V3117">
        <f t="shared" si="733"/>
        <v>7</v>
      </c>
    </row>
    <row r="3118" spans="1:22" ht="14.25" customHeight="1" x14ac:dyDescent="0.35">
      <c r="A3118" s="1">
        <v>1004020</v>
      </c>
      <c r="B3118" s="3">
        <v>45827</v>
      </c>
      <c r="C3118" s="3">
        <v>45837</v>
      </c>
      <c r="D3118" s="3">
        <v>45841</v>
      </c>
      <c r="E3118" s="1" t="s">
        <v>18</v>
      </c>
      <c r="F3118" s="1">
        <v>1</v>
      </c>
      <c r="G3118" s="1" t="s">
        <v>25</v>
      </c>
      <c r="H3118" s="1">
        <v>10</v>
      </c>
      <c r="I3118" s="1">
        <f t="shared" si="727"/>
        <v>0.1</v>
      </c>
      <c r="J3118" s="1" t="s">
        <v>24</v>
      </c>
      <c r="K3118" s="1">
        <v>1</v>
      </c>
      <c r="L3118" s="1" t="s">
        <v>19</v>
      </c>
      <c r="M3118" s="1" t="b">
        <v>0</v>
      </c>
      <c r="N3118" s="2" t="s">
        <v>17</v>
      </c>
      <c r="O3118">
        <f t="shared" si="728"/>
        <v>10</v>
      </c>
      <c r="P3118">
        <f t="shared" si="729"/>
        <v>4</v>
      </c>
      <c r="Q3118">
        <f>IF(G3118="B",VLOOKUP(F3118,room_rates!$A$2:$G$8,3,FALSE),IF(G3118="P",VLOOKUP(F3118,room_rates!$A$2:$G$8,6,FALSE),IF(G3118="M",VLOOKUP(F3118,room_rates!$A$2:$G$8,7,FALSE),"")))</f>
        <v>150</v>
      </c>
      <c r="R3118">
        <f t="shared" si="730"/>
        <v>15</v>
      </c>
      <c r="S3118">
        <f>IF(J3118="Online Travel Agency",VLOOKUP(F3118,room_rates!$A$2:$G$8,3,FALSE)*15%,0)</f>
        <v>18</v>
      </c>
      <c r="T3118">
        <f t="shared" si="731"/>
        <v>0</v>
      </c>
      <c r="U3118">
        <f t="shared" si="732"/>
        <v>468</v>
      </c>
      <c r="V3118">
        <f t="shared" si="733"/>
        <v>4</v>
      </c>
    </row>
    <row r="3119" spans="1:22" ht="14.25" customHeight="1" x14ac:dyDescent="0.35">
      <c r="A3119" s="1">
        <v>1004037</v>
      </c>
      <c r="B3119" s="3">
        <v>45837</v>
      </c>
      <c r="C3119" s="3">
        <v>45837</v>
      </c>
      <c r="D3119" s="3">
        <v>45840</v>
      </c>
      <c r="E3119" s="1" t="s">
        <v>18</v>
      </c>
      <c r="F3119" s="1">
        <v>1</v>
      </c>
      <c r="G3119" s="1" t="s">
        <v>25</v>
      </c>
      <c r="H3119" s="1">
        <v>10</v>
      </c>
      <c r="I3119" s="1">
        <f t="shared" si="727"/>
        <v>0.1</v>
      </c>
      <c r="J3119" s="1" t="s">
        <v>20</v>
      </c>
      <c r="K3119" s="1">
        <v>1</v>
      </c>
      <c r="L3119" s="1" t="s">
        <v>19</v>
      </c>
      <c r="M3119" s="1" t="b">
        <v>0</v>
      </c>
      <c r="N3119" s="2" t="s">
        <v>17</v>
      </c>
      <c r="O3119">
        <f t="shared" si="728"/>
        <v>0</v>
      </c>
      <c r="P3119">
        <f t="shared" si="729"/>
        <v>3</v>
      </c>
      <c r="Q3119">
        <f>IF(G3119="B",VLOOKUP(F3119,room_rates!$A$2:$G$8,3,FALSE),IF(G3119="P",VLOOKUP(F3119,room_rates!$A$2:$G$8,6,FALSE),IF(G3119="M",VLOOKUP(F3119,room_rates!$A$2:$G$8,7,FALSE),"")))</f>
        <v>150</v>
      </c>
      <c r="R3119">
        <f t="shared" si="730"/>
        <v>15</v>
      </c>
      <c r="S3119">
        <f>IF(J3119="Online Travel Agency",VLOOKUP(F3119,room_rates!$A$2:$G$8,3,FALSE)*15%,0)</f>
        <v>0</v>
      </c>
      <c r="T3119">
        <f t="shared" si="731"/>
        <v>0</v>
      </c>
      <c r="U3119">
        <f t="shared" si="732"/>
        <v>405</v>
      </c>
      <c r="V3119">
        <f t="shared" si="733"/>
        <v>3</v>
      </c>
    </row>
    <row r="3120" spans="1:22" ht="14.25" customHeight="1" x14ac:dyDescent="0.35">
      <c r="A3120" s="1">
        <v>1004362</v>
      </c>
      <c r="B3120" s="3">
        <v>45837</v>
      </c>
      <c r="C3120" s="3">
        <v>45837</v>
      </c>
      <c r="D3120" s="3">
        <v>45842</v>
      </c>
      <c r="E3120" s="1" t="s">
        <v>18</v>
      </c>
      <c r="F3120" s="1">
        <v>1</v>
      </c>
      <c r="G3120" s="1" t="s">
        <v>25</v>
      </c>
      <c r="H3120" s="1">
        <v>10</v>
      </c>
      <c r="I3120" s="1">
        <f t="shared" si="727"/>
        <v>0.1</v>
      </c>
      <c r="J3120" s="1" t="s">
        <v>20</v>
      </c>
      <c r="K3120" s="1">
        <v>2</v>
      </c>
      <c r="L3120" s="1" t="s">
        <v>16</v>
      </c>
      <c r="M3120" s="1" t="b">
        <v>0</v>
      </c>
      <c r="N3120" s="2" t="s">
        <v>17</v>
      </c>
      <c r="O3120">
        <f t="shared" si="728"/>
        <v>0</v>
      </c>
      <c r="P3120">
        <f t="shared" si="729"/>
        <v>5</v>
      </c>
      <c r="Q3120">
        <f>IF(G3120="B",VLOOKUP(F3120,room_rates!$A$2:$G$8,3,FALSE),IF(G3120="P",VLOOKUP(F3120,room_rates!$A$2:$G$8,6,FALSE),IF(G3120="M",VLOOKUP(F3120,room_rates!$A$2:$G$8,7,FALSE),"")))</f>
        <v>150</v>
      </c>
      <c r="R3120">
        <f t="shared" si="730"/>
        <v>15</v>
      </c>
      <c r="S3120">
        <f>IF(J3120="Online Travel Agency",VLOOKUP(F3120,room_rates!$A$2:$G$8,3,FALSE)*15%,0)</f>
        <v>0</v>
      </c>
      <c r="T3120">
        <f t="shared" si="731"/>
        <v>0</v>
      </c>
      <c r="U3120">
        <f t="shared" si="732"/>
        <v>1350</v>
      </c>
      <c r="V3120">
        <f t="shared" si="733"/>
        <v>10</v>
      </c>
    </row>
    <row r="3121" spans="1:22" ht="14.25" customHeight="1" x14ac:dyDescent="0.35">
      <c r="A3121" s="1">
        <v>1004465</v>
      </c>
      <c r="B3121" s="3">
        <v>45837</v>
      </c>
      <c r="C3121" s="3">
        <v>45837</v>
      </c>
      <c r="D3121" s="3">
        <v>45844</v>
      </c>
      <c r="E3121" s="1" t="s">
        <v>18</v>
      </c>
      <c r="F3121" s="1">
        <v>1</v>
      </c>
      <c r="G3121" s="1" t="s">
        <v>25</v>
      </c>
      <c r="H3121" s="1">
        <v>10</v>
      </c>
      <c r="I3121" s="1">
        <f t="shared" si="727"/>
        <v>0.1</v>
      </c>
      <c r="J3121" s="1" t="s">
        <v>20</v>
      </c>
      <c r="K3121" s="1">
        <v>2</v>
      </c>
      <c r="L3121" s="1" t="s">
        <v>19</v>
      </c>
      <c r="M3121" s="1" t="b">
        <v>0</v>
      </c>
      <c r="N3121" s="2" t="s">
        <v>17</v>
      </c>
      <c r="O3121">
        <f t="shared" si="728"/>
        <v>0</v>
      </c>
      <c r="P3121">
        <f t="shared" si="729"/>
        <v>7</v>
      </c>
      <c r="Q3121">
        <f>IF(G3121="B",VLOOKUP(F3121,room_rates!$A$2:$G$8,3,FALSE),IF(G3121="P",VLOOKUP(F3121,room_rates!$A$2:$G$8,6,FALSE),IF(G3121="M",VLOOKUP(F3121,room_rates!$A$2:$G$8,7,FALSE),"")))</f>
        <v>150</v>
      </c>
      <c r="R3121">
        <f t="shared" si="730"/>
        <v>15</v>
      </c>
      <c r="S3121">
        <f>IF(J3121="Online Travel Agency",VLOOKUP(F3121,room_rates!$A$2:$G$8,3,FALSE)*15%,0)</f>
        <v>0</v>
      </c>
      <c r="T3121">
        <f t="shared" si="731"/>
        <v>0</v>
      </c>
      <c r="U3121">
        <f t="shared" si="732"/>
        <v>1890</v>
      </c>
      <c r="V3121">
        <f t="shared" si="733"/>
        <v>14</v>
      </c>
    </row>
    <row r="3122" spans="1:22" ht="14.25" customHeight="1" x14ac:dyDescent="0.35">
      <c r="A3122" s="1">
        <v>1004569</v>
      </c>
      <c r="B3122" s="3">
        <v>45825</v>
      </c>
      <c r="C3122" s="3">
        <v>45837</v>
      </c>
      <c r="D3122" s="3">
        <v>45839</v>
      </c>
      <c r="E3122" s="1" t="s">
        <v>21</v>
      </c>
      <c r="F3122" s="1">
        <v>4</v>
      </c>
      <c r="G3122" s="1" t="s">
        <v>25</v>
      </c>
      <c r="H3122" s="1">
        <v>0</v>
      </c>
      <c r="I3122" s="1">
        <f t="shared" si="727"/>
        <v>0</v>
      </c>
      <c r="J3122" s="1" t="s">
        <v>15</v>
      </c>
      <c r="K3122" s="1">
        <v>2</v>
      </c>
      <c r="L3122" s="1" t="s">
        <v>16</v>
      </c>
      <c r="M3122" s="1" t="b">
        <v>0</v>
      </c>
      <c r="N3122" s="2" t="s">
        <v>17</v>
      </c>
      <c r="O3122">
        <f t="shared" si="728"/>
        <v>12</v>
      </c>
      <c r="P3122">
        <f t="shared" si="729"/>
        <v>2</v>
      </c>
      <c r="Q3122">
        <f>IF(G3122="B",VLOOKUP(F3122,room_rates!$A$2:$G$8,3,FALSE),IF(G3122="P",VLOOKUP(F3122,room_rates!$A$2:$G$8,6,FALSE),IF(G3122="M",VLOOKUP(F3122,room_rates!$A$2:$G$8,7,FALSE),"")))</f>
        <v>287.5</v>
      </c>
      <c r="R3122">
        <f t="shared" si="730"/>
        <v>0</v>
      </c>
      <c r="S3122">
        <f>IF(J3122="Online Travel Agency",VLOOKUP(F3122,room_rates!$A$2:$G$8,3,FALSE)*15%,0)</f>
        <v>0</v>
      </c>
      <c r="T3122">
        <f t="shared" si="731"/>
        <v>0</v>
      </c>
      <c r="U3122">
        <f t="shared" si="732"/>
        <v>1150</v>
      </c>
      <c r="V3122">
        <f t="shared" si="733"/>
        <v>4</v>
      </c>
    </row>
    <row r="3123" spans="1:22" ht="14.25" customHeight="1" x14ac:dyDescent="0.35">
      <c r="A3123" s="1">
        <v>1004648</v>
      </c>
      <c r="B3123" s="3">
        <v>45832</v>
      </c>
      <c r="C3123" s="3">
        <v>45837</v>
      </c>
      <c r="D3123" s="3">
        <v>45842</v>
      </c>
      <c r="E3123" s="1" t="s">
        <v>18</v>
      </c>
      <c r="F3123" s="1">
        <v>1</v>
      </c>
      <c r="G3123" s="1" t="s">
        <v>25</v>
      </c>
      <c r="H3123" s="1">
        <v>10</v>
      </c>
      <c r="I3123" s="1">
        <f t="shared" si="727"/>
        <v>0.1</v>
      </c>
      <c r="J3123" s="1" t="s">
        <v>24</v>
      </c>
      <c r="K3123" s="1">
        <v>1</v>
      </c>
      <c r="L3123" s="1" t="s">
        <v>19</v>
      </c>
      <c r="M3123" s="1" t="b">
        <v>0</v>
      </c>
      <c r="N3123" s="2" t="s">
        <v>17</v>
      </c>
      <c r="O3123">
        <f t="shared" si="728"/>
        <v>5</v>
      </c>
      <c r="P3123">
        <f t="shared" si="729"/>
        <v>5</v>
      </c>
      <c r="Q3123">
        <f>IF(G3123="B",VLOOKUP(F3123,room_rates!$A$2:$G$8,3,FALSE),IF(G3123="P",VLOOKUP(F3123,room_rates!$A$2:$G$8,6,FALSE),IF(G3123="M",VLOOKUP(F3123,room_rates!$A$2:$G$8,7,FALSE),"")))</f>
        <v>150</v>
      </c>
      <c r="R3123">
        <f t="shared" si="730"/>
        <v>15</v>
      </c>
      <c r="S3123">
        <f>IF(J3123="Online Travel Agency",VLOOKUP(F3123,room_rates!$A$2:$G$8,3,FALSE)*15%,0)</f>
        <v>18</v>
      </c>
      <c r="T3123">
        <f t="shared" si="731"/>
        <v>0</v>
      </c>
      <c r="U3123">
        <f t="shared" si="732"/>
        <v>585</v>
      </c>
      <c r="V3123">
        <f t="shared" si="733"/>
        <v>5</v>
      </c>
    </row>
    <row r="3124" spans="1:22" ht="14.25" customHeight="1" x14ac:dyDescent="0.35">
      <c r="A3124" s="1">
        <v>1004733</v>
      </c>
      <c r="B3124" s="3">
        <v>45837</v>
      </c>
      <c r="C3124" s="3">
        <v>45837</v>
      </c>
      <c r="D3124" s="3">
        <v>45840</v>
      </c>
      <c r="E3124" s="1" t="s">
        <v>18</v>
      </c>
      <c r="F3124" s="1">
        <v>1</v>
      </c>
      <c r="G3124" s="1" t="s">
        <v>25</v>
      </c>
      <c r="H3124" s="1">
        <v>10</v>
      </c>
      <c r="I3124" s="1">
        <f t="shared" si="727"/>
        <v>0.1</v>
      </c>
      <c r="J3124" s="1" t="s">
        <v>20</v>
      </c>
      <c r="K3124" s="1">
        <v>2</v>
      </c>
      <c r="L3124" s="1" t="s">
        <v>19</v>
      </c>
      <c r="M3124" s="1" t="b">
        <v>1</v>
      </c>
      <c r="N3124" s="2" t="s">
        <v>17</v>
      </c>
      <c r="O3124">
        <f t="shared" si="728"/>
        <v>0</v>
      </c>
      <c r="P3124">
        <f t="shared" si="729"/>
        <v>3</v>
      </c>
      <c r="Q3124">
        <f>IF(G3124="B",VLOOKUP(F3124,room_rates!$A$2:$G$8,3,FALSE),IF(G3124="P",VLOOKUP(F3124,room_rates!$A$2:$G$8,6,FALSE),IF(G3124="M",VLOOKUP(F3124,room_rates!$A$2:$G$8,7,FALSE),"")))</f>
        <v>150</v>
      </c>
      <c r="R3124">
        <f t="shared" si="730"/>
        <v>15</v>
      </c>
      <c r="S3124">
        <f>IF(J3124="Online Travel Agency",VLOOKUP(F3124,room_rates!$A$2:$G$8,3,FALSE)*15%,0)</f>
        <v>0</v>
      </c>
      <c r="T3124">
        <f t="shared" si="731"/>
        <v>1.5</v>
      </c>
      <c r="U3124">
        <f t="shared" si="732"/>
        <v>801</v>
      </c>
      <c r="V3124">
        <f t="shared" si="733"/>
        <v>6</v>
      </c>
    </row>
    <row r="3125" spans="1:22" ht="14.25" customHeight="1" x14ac:dyDescent="0.35">
      <c r="A3125" s="1">
        <v>1005154</v>
      </c>
      <c r="B3125" s="3">
        <v>45822</v>
      </c>
      <c r="C3125" s="3">
        <v>45837</v>
      </c>
      <c r="D3125" s="3">
        <v>45838</v>
      </c>
      <c r="E3125" s="1" t="s">
        <v>18</v>
      </c>
      <c r="F3125" s="1">
        <v>2</v>
      </c>
      <c r="G3125" s="1" t="s">
        <v>25</v>
      </c>
      <c r="H3125" s="1">
        <v>10</v>
      </c>
      <c r="I3125" s="1">
        <f t="shared" si="727"/>
        <v>0.1</v>
      </c>
      <c r="J3125" s="1" t="s">
        <v>24</v>
      </c>
      <c r="K3125" s="1">
        <v>1</v>
      </c>
      <c r="L3125" s="1" t="s">
        <v>19</v>
      </c>
      <c r="M3125" s="1" t="b">
        <v>0</v>
      </c>
      <c r="N3125" s="2" t="s">
        <v>17</v>
      </c>
      <c r="O3125">
        <f t="shared" si="728"/>
        <v>15</v>
      </c>
      <c r="P3125">
        <f t="shared" si="729"/>
        <v>1</v>
      </c>
      <c r="Q3125">
        <f>IF(G3125="B",VLOOKUP(F3125,room_rates!$A$2:$G$8,3,FALSE),IF(G3125="P",VLOOKUP(F3125,room_rates!$A$2:$G$8,6,FALSE),IF(G3125="M",VLOOKUP(F3125,room_rates!$A$2:$G$8,7,FALSE),"")))</f>
        <v>175</v>
      </c>
      <c r="R3125">
        <f t="shared" si="730"/>
        <v>17.5</v>
      </c>
      <c r="S3125">
        <f>IF(J3125="Online Travel Agency",VLOOKUP(F3125,room_rates!$A$2:$G$8,3,FALSE)*15%,0)</f>
        <v>21</v>
      </c>
      <c r="T3125">
        <f t="shared" si="731"/>
        <v>0</v>
      </c>
      <c r="U3125">
        <f t="shared" si="732"/>
        <v>136.5</v>
      </c>
      <c r="V3125">
        <f t="shared" si="733"/>
        <v>1</v>
      </c>
    </row>
    <row r="3126" spans="1:22" ht="14.25" customHeight="1" x14ac:dyDescent="0.35">
      <c r="A3126" s="1">
        <v>1005259</v>
      </c>
      <c r="B3126" s="3">
        <v>45800</v>
      </c>
      <c r="C3126" s="3">
        <v>45837</v>
      </c>
      <c r="D3126" s="3">
        <v>45838</v>
      </c>
      <c r="E3126" s="1" t="s">
        <v>18</v>
      </c>
      <c r="F3126" s="1">
        <v>1</v>
      </c>
      <c r="G3126" s="1" t="s">
        <v>25</v>
      </c>
      <c r="H3126" s="1">
        <v>10</v>
      </c>
      <c r="I3126" s="1">
        <f t="shared" si="727"/>
        <v>0.1</v>
      </c>
      <c r="J3126" s="1" t="s">
        <v>15</v>
      </c>
      <c r="K3126" s="1">
        <v>1</v>
      </c>
      <c r="L3126" s="1" t="s">
        <v>19</v>
      </c>
      <c r="M3126" s="1" t="b">
        <v>0</v>
      </c>
      <c r="N3126" s="2" t="s">
        <v>17</v>
      </c>
      <c r="O3126">
        <f t="shared" si="728"/>
        <v>37</v>
      </c>
      <c r="P3126">
        <f t="shared" si="729"/>
        <v>1</v>
      </c>
      <c r="Q3126">
        <f>IF(G3126="B",VLOOKUP(F3126,room_rates!$A$2:$G$8,3,FALSE),IF(G3126="P",VLOOKUP(F3126,room_rates!$A$2:$G$8,6,FALSE),IF(G3126="M",VLOOKUP(F3126,room_rates!$A$2:$G$8,7,FALSE),"")))</f>
        <v>150</v>
      </c>
      <c r="R3126">
        <f t="shared" si="730"/>
        <v>15</v>
      </c>
      <c r="S3126">
        <f>IF(J3126="Online Travel Agency",VLOOKUP(F3126,room_rates!$A$2:$G$8,3,FALSE)*15%,0)</f>
        <v>0</v>
      </c>
      <c r="T3126">
        <f t="shared" si="731"/>
        <v>0</v>
      </c>
      <c r="U3126">
        <f t="shared" si="732"/>
        <v>135</v>
      </c>
      <c r="V3126">
        <f t="shared" si="733"/>
        <v>1</v>
      </c>
    </row>
    <row r="3127" spans="1:22" ht="14.25" customHeight="1" x14ac:dyDescent="0.35">
      <c r="A3127" s="1">
        <v>1005643</v>
      </c>
      <c r="B3127" s="3">
        <v>45837</v>
      </c>
      <c r="C3127" s="3">
        <v>45837</v>
      </c>
      <c r="D3127" s="3">
        <v>45843</v>
      </c>
      <c r="E3127" s="1" t="s">
        <v>21</v>
      </c>
      <c r="F3127" s="1">
        <v>4</v>
      </c>
      <c r="G3127" s="1" t="s">
        <v>25</v>
      </c>
      <c r="H3127" s="1">
        <v>0</v>
      </c>
      <c r="I3127" s="1">
        <f t="shared" si="727"/>
        <v>0</v>
      </c>
      <c r="J3127" s="1" t="s">
        <v>20</v>
      </c>
      <c r="K3127" s="1">
        <v>2</v>
      </c>
      <c r="L3127" s="1" t="s">
        <v>19</v>
      </c>
      <c r="M3127" s="1" t="b">
        <v>0</v>
      </c>
      <c r="N3127" s="2" t="s">
        <v>17</v>
      </c>
      <c r="O3127">
        <f t="shared" si="728"/>
        <v>0</v>
      </c>
      <c r="P3127">
        <f t="shared" si="729"/>
        <v>6</v>
      </c>
      <c r="Q3127">
        <f>IF(G3127="B",VLOOKUP(F3127,room_rates!$A$2:$G$8,3,FALSE),IF(G3127="P",VLOOKUP(F3127,room_rates!$A$2:$G$8,6,FALSE),IF(G3127="M",VLOOKUP(F3127,room_rates!$A$2:$G$8,7,FALSE),"")))</f>
        <v>287.5</v>
      </c>
      <c r="R3127">
        <f t="shared" si="730"/>
        <v>0</v>
      </c>
      <c r="S3127">
        <f>IF(J3127="Online Travel Agency",VLOOKUP(F3127,room_rates!$A$2:$G$8,3,FALSE)*15%,0)</f>
        <v>0</v>
      </c>
      <c r="T3127">
        <f t="shared" si="731"/>
        <v>0</v>
      </c>
      <c r="U3127">
        <f t="shared" si="732"/>
        <v>3450</v>
      </c>
      <c r="V3127">
        <f t="shared" si="733"/>
        <v>12</v>
      </c>
    </row>
    <row r="3128" spans="1:22" ht="14.25" customHeight="1" x14ac:dyDescent="0.35">
      <c r="A3128" s="1">
        <v>1005668</v>
      </c>
      <c r="B3128" s="3">
        <v>45837</v>
      </c>
      <c r="C3128" s="3">
        <v>45837</v>
      </c>
      <c r="D3128" s="3">
        <v>45840</v>
      </c>
      <c r="E3128" s="1" t="s">
        <v>18</v>
      </c>
      <c r="F3128" s="1">
        <v>1</v>
      </c>
      <c r="G3128" s="1" t="s">
        <v>25</v>
      </c>
      <c r="H3128" s="1">
        <v>10</v>
      </c>
      <c r="I3128" s="1">
        <f t="shared" si="727"/>
        <v>0.1</v>
      </c>
      <c r="J3128" s="1" t="s">
        <v>20</v>
      </c>
      <c r="K3128" s="1">
        <v>1</v>
      </c>
      <c r="L3128" s="1" t="s">
        <v>16</v>
      </c>
      <c r="M3128" s="1" t="b">
        <v>0</v>
      </c>
      <c r="N3128" s="2" t="s">
        <v>17</v>
      </c>
      <c r="O3128">
        <f t="shared" si="728"/>
        <v>0</v>
      </c>
      <c r="P3128">
        <f t="shared" si="729"/>
        <v>3</v>
      </c>
      <c r="Q3128">
        <f>IF(G3128="B",VLOOKUP(F3128,room_rates!$A$2:$G$8,3,FALSE),IF(G3128="P",VLOOKUP(F3128,room_rates!$A$2:$G$8,6,FALSE),IF(G3128="M",VLOOKUP(F3128,room_rates!$A$2:$G$8,7,FALSE),"")))</f>
        <v>150</v>
      </c>
      <c r="R3128">
        <f t="shared" si="730"/>
        <v>15</v>
      </c>
      <c r="S3128">
        <f>IF(J3128="Online Travel Agency",VLOOKUP(F3128,room_rates!$A$2:$G$8,3,FALSE)*15%,0)</f>
        <v>0</v>
      </c>
      <c r="T3128">
        <f t="shared" si="731"/>
        <v>0</v>
      </c>
      <c r="U3128">
        <f t="shared" si="732"/>
        <v>405</v>
      </c>
      <c r="V3128">
        <f t="shared" si="733"/>
        <v>3</v>
      </c>
    </row>
    <row r="3129" spans="1:22" ht="14.25" customHeight="1" x14ac:dyDescent="0.35">
      <c r="A3129" s="1">
        <v>1005802</v>
      </c>
      <c r="B3129" s="3">
        <v>45827</v>
      </c>
      <c r="C3129" s="3">
        <v>45837</v>
      </c>
      <c r="D3129" s="3">
        <v>45843</v>
      </c>
      <c r="E3129" s="1" t="s">
        <v>18</v>
      </c>
      <c r="F3129" s="1">
        <v>1</v>
      </c>
      <c r="G3129" s="1" t="s">
        <v>25</v>
      </c>
      <c r="H3129" s="1">
        <v>10</v>
      </c>
      <c r="I3129" s="1">
        <f t="shared" si="727"/>
        <v>0.1</v>
      </c>
      <c r="J3129" s="1" t="s">
        <v>24</v>
      </c>
      <c r="K3129" s="1">
        <v>2</v>
      </c>
      <c r="L3129" s="1" t="s">
        <v>19</v>
      </c>
      <c r="M3129" s="1" t="b">
        <v>1</v>
      </c>
      <c r="N3129" s="2" t="s">
        <v>17</v>
      </c>
      <c r="O3129">
        <f t="shared" si="728"/>
        <v>10</v>
      </c>
      <c r="P3129">
        <f t="shared" si="729"/>
        <v>6</v>
      </c>
      <c r="Q3129">
        <f>IF(G3129="B",VLOOKUP(F3129,room_rates!$A$2:$G$8,3,FALSE),IF(G3129="P",VLOOKUP(F3129,room_rates!$A$2:$G$8,6,FALSE),IF(G3129="M",VLOOKUP(F3129,room_rates!$A$2:$G$8,7,FALSE),"")))</f>
        <v>150</v>
      </c>
      <c r="R3129">
        <f t="shared" si="730"/>
        <v>15</v>
      </c>
      <c r="S3129">
        <f>IF(J3129="Online Travel Agency",VLOOKUP(F3129,room_rates!$A$2:$G$8,3,FALSE)*15%,0)</f>
        <v>18</v>
      </c>
      <c r="T3129">
        <f t="shared" si="731"/>
        <v>1.5</v>
      </c>
      <c r="U3129">
        <f t="shared" si="732"/>
        <v>1386</v>
      </c>
      <c r="V3129">
        <f t="shared" si="733"/>
        <v>12</v>
      </c>
    </row>
    <row r="3130" spans="1:22" ht="14.25" customHeight="1" x14ac:dyDescent="0.35">
      <c r="A3130" s="1">
        <v>1005818</v>
      </c>
      <c r="B3130" s="3">
        <v>45837</v>
      </c>
      <c r="C3130" s="3">
        <v>45837</v>
      </c>
      <c r="D3130" s="3">
        <v>45838</v>
      </c>
      <c r="E3130" s="1" t="s">
        <v>18</v>
      </c>
      <c r="F3130" s="1">
        <v>1</v>
      </c>
      <c r="G3130" s="1" t="s">
        <v>25</v>
      </c>
      <c r="H3130" s="1">
        <v>10</v>
      </c>
      <c r="I3130" s="1">
        <f t="shared" si="727"/>
        <v>0.1</v>
      </c>
      <c r="J3130" s="1" t="s">
        <v>20</v>
      </c>
      <c r="K3130" s="1">
        <v>1</v>
      </c>
      <c r="L3130" s="1" t="s">
        <v>16</v>
      </c>
      <c r="M3130" s="1" t="b">
        <v>0</v>
      </c>
      <c r="N3130" s="2" t="s">
        <v>17</v>
      </c>
      <c r="O3130">
        <f t="shared" si="728"/>
        <v>0</v>
      </c>
      <c r="P3130">
        <f t="shared" si="729"/>
        <v>1</v>
      </c>
      <c r="Q3130">
        <f>IF(G3130="B",VLOOKUP(F3130,room_rates!$A$2:$G$8,3,FALSE),IF(G3130="P",VLOOKUP(F3130,room_rates!$A$2:$G$8,6,FALSE),IF(G3130="M",VLOOKUP(F3130,room_rates!$A$2:$G$8,7,FALSE),"")))</f>
        <v>150</v>
      </c>
      <c r="R3130">
        <f t="shared" si="730"/>
        <v>15</v>
      </c>
      <c r="S3130">
        <f>IF(J3130="Online Travel Agency",VLOOKUP(F3130,room_rates!$A$2:$G$8,3,FALSE)*15%,0)</f>
        <v>0</v>
      </c>
      <c r="T3130">
        <f t="shared" si="731"/>
        <v>0</v>
      </c>
      <c r="U3130">
        <f t="shared" si="732"/>
        <v>135</v>
      </c>
      <c r="V3130">
        <f t="shared" si="733"/>
        <v>1</v>
      </c>
    </row>
    <row r="3131" spans="1:22" ht="14.25" customHeight="1" x14ac:dyDescent="0.35">
      <c r="A3131" s="1">
        <v>1006027</v>
      </c>
      <c r="B3131" s="3">
        <v>45837</v>
      </c>
      <c r="C3131" s="3">
        <v>45837</v>
      </c>
      <c r="D3131" s="3">
        <v>45843</v>
      </c>
      <c r="E3131" s="1" t="s">
        <v>21</v>
      </c>
      <c r="F3131" s="1">
        <v>3</v>
      </c>
      <c r="G3131" s="1" t="s">
        <v>25</v>
      </c>
      <c r="H3131" s="1">
        <v>0</v>
      </c>
      <c r="I3131" s="1">
        <f t="shared" si="727"/>
        <v>0</v>
      </c>
      <c r="J3131" s="1" t="s">
        <v>20</v>
      </c>
      <c r="K3131" s="1">
        <v>1</v>
      </c>
      <c r="L3131" s="1" t="s">
        <v>16</v>
      </c>
      <c r="M3131" s="1" t="b">
        <v>0</v>
      </c>
      <c r="N3131" s="2" t="s">
        <v>17</v>
      </c>
      <c r="O3131">
        <f t="shared" si="728"/>
        <v>0</v>
      </c>
      <c r="P3131">
        <f t="shared" si="729"/>
        <v>6</v>
      </c>
      <c r="Q3131">
        <f>IF(G3131="B",VLOOKUP(F3131,room_rates!$A$2:$G$8,3,FALSE),IF(G3131="P",VLOOKUP(F3131,room_rates!$A$2:$G$8,6,FALSE),IF(G3131="M",VLOOKUP(F3131,room_rates!$A$2:$G$8,7,FALSE),"")))</f>
        <v>275</v>
      </c>
      <c r="R3131">
        <f t="shared" si="730"/>
        <v>0</v>
      </c>
      <c r="S3131">
        <f>IF(J3131="Online Travel Agency",VLOOKUP(F3131,room_rates!$A$2:$G$8,3,FALSE)*15%,0)</f>
        <v>0</v>
      </c>
      <c r="T3131">
        <f t="shared" si="731"/>
        <v>0</v>
      </c>
      <c r="U3131">
        <f t="shared" si="732"/>
        <v>1650</v>
      </c>
      <c r="V3131">
        <f t="shared" si="733"/>
        <v>6</v>
      </c>
    </row>
    <row r="3132" spans="1:22" ht="14.25" customHeight="1" x14ac:dyDescent="0.35">
      <c r="A3132" s="1">
        <v>1006233</v>
      </c>
      <c r="B3132" s="3">
        <v>45807</v>
      </c>
      <c r="C3132" s="3">
        <v>45837</v>
      </c>
      <c r="D3132" s="3">
        <v>45842</v>
      </c>
      <c r="E3132" s="1" t="s">
        <v>18</v>
      </c>
      <c r="F3132" s="1">
        <v>1</v>
      </c>
      <c r="G3132" s="1" t="s">
        <v>25</v>
      </c>
      <c r="H3132" s="1">
        <v>10</v>
      </c>
      <c r="I3132" s="1">
        <f t="shared" si="727"/>
        <v>0.1</v>
      </c>
      <c r="J3132" s="1" t="s">
        <v>15</v>
      </c>
      <c r="K3132" s="1">
        <v>1</v>
      </c>
      <c r="L3132" s="1" t="s">
        <v>19</v>
      </c>
      <c r="M3132" s="1" t="b">
        <v>0</v>
      </c>
      <c r="N3132" s="2" t="s">
        <v>17</v>
      </c>
      <c r="O3132">
        <f t="shared" si="728"/>
        <v>30</v>
      </c>
      <c r="P3132">
        <f t="shared" si="729"/>
        <v>5</v>
      </c>
      <c r="Q3132">
        <f>IF(G3132="B",VLOOKUP(F3132,room_rates!$A$2:$G$8,3,FALSE),IF(G3132="P",VLOOKUP(F3132,room_rates!$A$2:$G$8,6,FALSE),IF(G3132="M",VLOOKUP(F3132,room_rates!$A$2:$G$8,7,FALSE),"")))</f>
        <v>150</v>
      </c>
      <c r="R3132">
        <f t="shared" si="730"/>
        <v>15</v>
      </c>
      <c r="S3132">
        <f>IF(J3132="Online Travel Agency",VLOOKUP(F3132,room_rates!$A$2:$G$8,3,FALSE)*15%,0)</f>
        <v>0</v>
      </c>
      <c r="T3132">
        <f t="shared" si="731"/>
        <v>0</v>
      </c>
      <c r="U3132">
        <f t="shared" si="732"/>
        <v>675</v>
      </c>
      <c r="V3132">
        <f t="shared" si="733"/>
        <v>5</v>
      </c>
    </row>
    <row r="3133" spans="1:22" ht="14.25" customHeight="1" x14ac:dyDescent="0.35">
      <c r="A3133" s="1">
        <v>1006288</v>
      </c>
      <c r="B3133" s="3">
        <v>45818</v>
      </c>
      <c r="C3133" s="3">
        <v>45837</v>
      </c>
      <c r="D3133" s="3">
        <v>45838</v>
      </c>
      <c r="E3133" s="1" t="s">
        <v>21</v>
      </c>
      <c r="F3133" s="1">
        <v>4</v>
      </c>
      <c r="G3133" s="1" t="s">
        <v>25</v>
      </c>
      <c r="H3133" s="1">
        <v>0</v>
      </c>
      <c r="I3133" s="1">
        <f t="shared" si="727"/>
        <v>0</v>
      </c>
      <c r="J3133" s="1" t="s">
        <v>24</v>
      </c>
      <c r="K3133" s="1">
        <v>1</v>
      </c>
      <c r="L3133" s="1" t="s">
        <v>16</v>
      </c>
      <c r="M3133" s="1" t="b">
        <v>0</v>
      </c>
      <c r="N3133" s="2" t="s">
        <v>17</v>
      </c>
      <c r="O3133">
        <f t="shared" si="728"/>
        <v>19</v>
      </c>
      <c r="P3133">
        <f t="shared" si="729"/>
        <v>1</v>
      </c>
      <c r="Q3133">
        <f>IF(G3133="B",VLOOKUP(F3133,room_rates!$A$2:$G$8,3,FALSE),IF(G3133="P",VLOOKUP(F3133,room_rates!$A$2:$G$8,6,FALSE),IF(G3133="M",VLOOKUP(F3133,room_rates!$A$2:$G$8,7,FALSE),"")))</f>
        <v>287.5</v>
      </c>
      <c r="R3133">
        <f t="shared" si="730"/>
        <v>0</v>
      </c>
      <c r="S3133">
        <f>IF(J3133="Online Travel Agency",VLOOKUP(F3133,room_rates!$A$2:$G$8,3,FALSE)*15%,0)</f>
        <v>34.5</v>
      </c>
      <c r="T3133">
        <f t="shared" si="731"/>
        <v>0</v>
      </c>
      <c r="U3133">
        <f t="shared" si="732"/>
        <v>253</v>
      </c>
      <c r="V3133">
        <f t="shared" si="733"/>
        <v>1</v>
      </c>
    </row>
    <row r="3134" spans="1:22" ht="14.25" customHeight="1" x14ac:dyDescent="0.35">
      <c r="A3134" s="1">
        <v>1006380</v>
      </c>
      <c r="B3134" s="3">
        <v>45837</v>
      </c>
      <c r="C3134" s="3">
        <v>45837</v>
      </c>
      <c r="D3134" s="3">
        <v>45841</v>
      </c>
      <c r="E3134" s="1" t="s">
        <v>18</v>
      </c>
      <c r="F3134" s="1">
        <v>1</v>
      </c>
      <c r="G3134" s="1" t="s">
        <v>25</v>
      </c>
      <c r="H3134" s="1">
        <v>10</v>
      </c>
      <c r="I3134" s="1">
        <f t="shared" si="727"/>
        <v>0.1</v>
      </c>
      <c r="J3134" s="1" t="s">
        <v>20</v>
      </c>
      <c r="K3134" s="1">
        <v>2</v>
      </c>
      <c r="L3134" s="1" t="s">
        <v>16</v>
      </c>
      <c r="M3134" s="1" t="b">
        <v>0</v>
      </c>
      <c r="N3134" s="2" t="s">
        <v>17</v>
      </c>
      <c r="O3134">
        <f t="shared" si="728"/>
        <v>0</v>
      </c>
      <c r="P3134">
        <f t="shared" si="729"/>
        <v>4</v>
      </c>
      <c r="Q3134">
        <f>IF(G3134="B",VLOOKUP(F3134,room_rates!$A$2:$G$8,3,FALSE),IF(G3134="P",VLOOKUP(F3134,room_rates!$A$2:$G$8,6,FALSE),IF(G3134="M",VLOOKUP(F3134,room_rates!$A$2:$G$8,7,FALSE),"")))</f>
        <v>150</v>
      </c>
      <c r="R3134">
        <f t="shared" si="730"/>
        <v>15</v>
      </c>
      <c r="S3134">
        <f>IF(J3134="Online Travel Agency",VLOOKUP(F3134,room_rates!$A$2:$G$8,3,FALSE)*15%,0)</f>
        <v>0</v>
      </c>
      <c r="T3134">
        <f t="shared" si="731"/>
        <v>0</v>
      </c>
      <c r="U3134">
        <f t="shared" si="732"/>
        <v>1080</v>
      </c>
      <c r="V3134">
        <f t="shared" si="733"/>
        <v>8</v>
      </c>
    </row>
    <row r="3135" spans="1:22" ht="14.25" customHeight="1" x14ac:dyDescent="0.35">
      <c r="A3135" s="1">
        <v>1006474</v>
      </c>
      <c r="B3135" s="3">
        <v>45832</v>
      </c>
      <c r="C3135" s="3">
        <v>45837</v>
      </c>
      <c r="D3135" s="3">
        <v>45844</v>
      </c>
      <c r="E3135" s="1" t="s">
        <v>18</v>
      </c>
      <c r="F3135" s="1">
        <v>1</v>
      </c>
      <c r="G3135" s="1" t="s">
        <v>25</v>
      </c>
      <c r="H3135" s="1">
        <v>10</v>
      </c>
      <c r="I3135" s="1">
        <f t="shared" si="727"/>
        <v>0.1</v>
      </c>
      <c r="J3135" s="1" t="s">
        <v>15</v>
      </c>
      <c r="K3135" s="1">
        <v>2</v>
      </c>
      <c r="L3135" s="1" t="s">
        <v>16</v>
      </c>
      <c r="M3135" s="1" t="b">
        <v>0</v>
      </c>
      <c r="N3135" s="2" t="s">
        <v>17</v>
      </c>
      <c r="O3135">
        <f t="shared" si="728"/>
        <v>5</v>
      </c>
      <c r="P3135">
        <f t="shared" si="729"/>
        <v>7</v>
      </c>
      <c r="Q3135">
        <f>IF(G3135="B",VLOOKUP(F3135,room_rates!$A$2:$G$8,3,FALSE),IF(G3135="P",VLOOKUP(F3135,room_rates!$A$2:$G$8,6,FALSE),IF(G3135="M",VLOOKUP(F3135,room_rates!$A$2:$G$8,7,FALSE),"")))</f>
        <v>150</v>
      </c>
      <c r="R3135">
        <f t="shared" si="730"/>
        <v>15</v>
      </c>
      <c r="S3135">
        <f>IF(J3135="Online Travel Agency",VLOOKUP(F3135,room_rates!$A$2:$G$8,3,FALSE)*15%,0)</f>
        <v>0</v>
      </c>
      <c r="T3135">
        <f t="shared" si="731"/>
        <v>0</v>
      </c>
      <c r="U3135">
        <f t="shared" si="732"/>
        <v>1890</v>
      </c>
      <c r="V3135">
        <f t="shared" si="733"/>
        <v>14</v>
      </c>
    </row>
    <row r="3136" spans="1:22" ht="14.25" customHeight="1" x14ac:dyDescent="0.35">
      <c r="A3136" s="1">
        <v>1006748</v>
      </c>
      <c r="B3136" s="3">
        <v>45837</v>
      </c>
      <c r="C3136" s="3">
        <v>45837</v>
      </c>
      <c r="D3136" s="3">
        <v>45843</v>
      </c>
      <c r="E3136" s="1" t="s">
        <v>18</v>
      </c>
      <c r="F3136" s="1">
        <v>1</v>
      </c>
      <c r="G3136" s="1" t="s">
        <v>25</v>
      </c>
      <c r="H3136" s="1">
        <v>10</v>
      </c>
      <c r="I3136" s="1">
        <f t="shared" si="727"/>
        <v>0.1</v>
      </c>
      <c r="J3136" s="1" t="s">
        <v>20</v>
      </c>
      <c r="K3136" s="1">
        <v>3</v>
      </c>
      <c r="L3136" s="1" t="s">
        <v>16</v>
      </c>
      <c r="M3136" s="1" t="b">
        <v>0</v>
      </c>
      <c r="N3136" s="2" t="s">
        <v>17</v>
      </c>
      <c r="O3136">
        <f t="shared" si="728"/>
        <v>0</v>
      </c>
      <c r="P3136">
        <f t="shared" si="729"/>
        <v>6</v>
      </c>
      <c r="Q3136">
        <f>IF(G3136="B",VLOOKUP(F3136,room_rates!$A$2:$G$8,3,FALSE),IF(G3136="P",VLOOKUP(F3136,room_rates!$A$2:$G$8,6,FALSE),IF(G3136="M",VLOOKUP(F3136,room_rates!$A$2:$G$8,7,FALSE),"")))</f>
        <v>150</v>
      </c>
      <c r="R3136">
        <f t="shared" si="730"/>
        <v>15</v>
      </c>
      <c r="S3136">
        <f>IF(J3136="Online Travel Agency",VLOOKUP(F3136,room_rates!$A$2:$G$8,3,FALSE)*15%,0)</f>
        <v>0</v>
      </c>
      <c r="T3136">
        <f t="shared" si="731"/>
        <v>0</v>
      </c>
      <c r="U3136">
        <f t="shared" si="732"/>
        <v>2430</v>
      </c>
      <c r="V3136">
        <f t="shared" si="733"/>
        <v>18</v>
      </c>
    </row>
    <row r="3137" spans="1:22" ht="14.25" customHeight="1" x14ac:dyDescent="0.35">
      <c r="A3137" s="1">
        <v>1006859</v>
      </c>
      <c r="B3137" s="3">
        <v>45837</v>
      </c>
      <c r="C3137" s="3">
        <v>45837</v>
      </c>
      <c r="D3137" s="3">
        <v>45840</v>
      </c>
      <c r="E3137" s="1" t="s">
        <v>18</v>
      </c>
      <c r="F3137" s="1">
        <v>1</v>
      </c>
      <c r="G3137" s="1" t="s">
        <v>25</v>
      </c>
      <c r="H3137" s="1">
        <v>10</v>
      </c>
      <c r="I3137" s="1">
        <f t="shared" si="727"/>
        <v>0.1</v>
      </c>
      <c r="J3137" s="1" t="s">
        <v>20</v>
      </c>
      <c r="K3137" s="1">
        <v>2</v>
      </c>
      <c r="L3137" s="1" t="s">
        <v>16</v>
      </c>
      <c r="M3137" s="1" t="b">
        <v>0</v>
      </c>
      <c r="N3137" s="2" t="s">
        <v>17</v>
      </c>
      <c r="O3137">
        <f t="shared" si="728"/>
        <v>0</v>
      </c>
      <c r="P3137">
        <f t="shared" si="729"/>
        <v>3</v>
      </c>
      <c r="Q3137">
        <f>IF(G3137="B",VLOOKUP(F3137,room_rates!$A$2:$G$8,3,FALSE),IF(G3137="P",VLOOKUP(F3137,room_rates!$A$2:$G$8,6,FALSE),IF(G3137="M",VLOOKUP(F3137,room_rates!$A$2:$G$8,7,FALSE),"")))</f>
        <v>150</v>
      </c>
      <c r="R3137">
        <f t="shared" si="730"/>
        <v>15</v>
      </c>
      <c r="S3137">
        <f>IF(J3137="Online Travel Agency",VLOOKUP(F3137,room_rates!$A$2:$G$8,3,FALSE)*15%,0)</f>
        <v>0</v>
      </c>
      <c r="T3137">
        <f t="shared" si="731"/>
        <v>0</v>
      </c>
      <c r="U3137">
        <f t="shared" si="732"/>
        <v>810</v>
      </c>
      <c r="V3137">
        <f t="shared" si="733"/>
        <v>6</v>
      </c>
    </row>
    <row r="3138" spans="1:22" ht="14.25" hidden="1" customHeight="1" x14ac:dyDescent="0.35">
      <c r="A3138" s="1">
        <v>1007020</v>
      </c>
      <c r="B3138" s="3">
        <v>45837</v>
      </c>
      <c r="C3138" s="3">
        <v>45837</v>
      </c>
      <c r="E3138" s="1" t="s">
        <v>21</v>
      </c>
      <c r="F3138" s="1">
        <v>3</v>
      </c>
      <c r="H3138" s="1">
        <v>0</v>
      </c>
      <c r="I3138" s="1"/>
      <c r="J3138" s="2" t="s">
        <v>15</v>
      </c>
      <c r="K3138" s="1">
        <v>1</v>
      </c>
      <c r="L3138" s="1" t="s">
        <v>19</v>
      </c>
      <c r="N3138" s="2" t="s">
        <v>22</v>
      </c>
    </row>
    <row r="3139" spans="1:22" ht="14.25" hidden="1" customHeight="1" x14ac:dyDescent="0.35">
      <c r="A3139" s="1">
        <v>1007128</v>
      </c>
      <c r="B3139" s="3">
        <v>45837</v>
      </c>
      <c r="C3139" s="3">
        <v>45837</v>
      </c>
      <c r="E3139" s="1" t="s">
        <v>18</v>
      </c>
      <c r="F3139" s="1">
        <v>1</v>
      </c>
      <c r="H3139" s="1">
        <v>0</v>
      </c>
      <c r="I3139" s="1"/>
      <c r="J3139" s="2" t="s">
        <v>15</v>
      </c>
      <c r="K3139" s="1">
        <v>1</v>
      </c>
      <c r="L3139" s="1" t="s">
        <v>19</v>
      </c>
      <c r="N3139" s="2" t="s">
        <v>22</v>
      </c>
    </row>
    <row r="3140" spans="1:22" ht="14.25" customHeight="1" x14ac:dyDescent="0.35">
      <c r="A3140" s="1">
        <v>1002368</v>
      </c>
      <c r="B3140" s="3">
        <v>45824</v>
      </c>
      <c r="C3140" s="3">
        <v>45838</v>
      </c>
      <c r="D3140" s="3">
        <v>45842</v>
      </c>
      <c r="E3140" s="1" t="s">
        <v>18</v>
      </c>
      <c r="F3140" s="1">
        <v>1</v>
      </c>
      <c r="G3140" s="1" t="s">
        <v>25</v>
      </c>
      <c r="H3140" s="1">
        <v>10</v>
      </c>
      <c r="I3140" s="1">
        <f t="shared" ref="I3140:I3168" si="734">H3140/100</f>
        <v>0.1</v>
      </c>
      <c r="J3140" s="1" t="s">
        <v>24</v>
      </c>
      <c r="K3140" s="1">
        <v>1</v>
      </c>
      <c r="L3140" s="1" t="s">
        <v>19</v>
      </c>
      <c r="M3140" s="1" t="b">
        <v>0</v>
      </c>
      <c r="N3140" s="2" t="s">
        <v>17</v>
      </c>
      <c r="O3140">
        <f t="shared" ref="O3140:O3168" si="735">C3140-B3140</f>
        <v>14</v>
      </c>
      <c r="P3140">
        <f t="shared" ref="P3140:P3168" si="736">D3140-C3140</f>
        <v>4</v>
      </c>
      <c r="Q3140">
        <f>IF(G3140="B",VLOOKUP(F3140,room_rates!$A$2:$G$8,3,FALSE),IF(G3140="P",VLOOKUP(F3140,room_rates!$A$2:$G$8,6,FALSE),IF(G3140="M",VLOOKUP(F3140,room_rates!$A$2:$G$8,7,FALSE),"")))</f>
        <v>150</v>
      </c>
      <c r="R3140">
        <f t="shared" ref="R3140:R3168" si="737">Q3140*(H3140/100)</f>
        <v>15</v>
      </c>
      <c r="S3140">
        <f>IF(J3140="Online Travel Agency",VLOOKUP(F3140,room_rates!$A$2:$G$8,3,FALSE)*15%,0)</f>
        <v>18</v>
      </c>
      <c r="T3140">
        <f t="shared" ref="T3140:T3168" si="738">IF(M3140=TRUE, Q3140*1%,0)</f>
        <v>0</v>
      </c>
      <c r="U3140">
        <f t="shared" ref="U3140:U3168" si="739">(Q3140-R3140-S3140-T3140)*V3140</f>
        <v>468</v>
      </c>
      <c r="V3140">
        <f t="shared" ref="V3140:V3168" si="740">K3140*P3140</f>
        <v>4</v>
      </c>
    </row>
    <row r="3141" spans="1:22" ht="14.25" customHeight="1" x14ac:dyDescent="0.35">
      <c r="A3141" s="1">
        <v>1002386</v>
      </c>
      <c r="B3141" s="3">
        <v>45802</v>
      </c>
      <c r="C3141" s="3">
        <v>45838</v>
      </c>
      <c r="D3141" s="3">
        <v>45845</v>
      </c>
      <c r="E3141" s="1" t="s">
        <v>18</v>
      </c>
      <c r="F3141" s="1">
        <v>1</v>
      </c>
      <c r="G3141" s="1" t="s">
        <v>25</v>
      </c>
      <c r="H3141" s="1">
        <v>10</v>
      </c>
      <c r="I3141" s="1">
        <f t="shared" si="734"/>
        <v>0.1</v>
      </c>
      <c r="J3141" s="1" t="s">
        <v>15</v>
      </c>
      <c r="K3141" s="1">
        <v>2</v>
      </c>
      <c r="L3141" s="1" t="s">
        <v>16</v>
      </c>
      <c r="M3141" s="1" t="b">
        <v>0</v>
      </c>
      <c r="N3141" s="2" t="s">
        <v>17</v>
      </c>
      <c r="O3141">
        <f t="shared" si="735"/>
        <v>36</v>
      </c>
      <c r="P3141">
        <f t="shared" si="736"/>
        <v>7</v>
      </c>
      <c r="Q3141">
        <f>IF(G3141="B",VLOOKUP(F3141,room_rates!$A$2:$G$8,3,FALSE),IF(G3141="P",VLOOKUP(F3141,room_rates!$A$2:$G$8,6,FALSE),IF(G3141="M",VLOOKUP(F3141,room_rates!$A$2:$G$8,7,FALSE),"")))</f>
        <v>150</v>
      </c>
      <c r="R3141">
        <f t="shared" si="737"/>
        <v>15</v>
      </c>
      <c r="S3141">
        <f>IF(J3141="Online Travel Agency",VLOOKUP(F3141,room_rates!$A$2:$G$8,3,FALSE)*15%,0)</f>
        <v>0</v>
      </c>
      <c r="T3141">
        <f t="shared" si="738"/>
        <v>0</v>
      </c>
      <c r="U3141">
        <f t="shared" si="739"/>
        <v>1890</v>
      </c>
      <c r="V3141">
        <f t="shared" si="740"/>
        <v>14</v>
      </c>
    </row>
    <row r="3142" spans="1:22" ht="14.25" customHeight="1" x14ac:dyDescent="0.35">
      <c r="A3142" s="1">
        <v>1002881</v>
      </c>
      <c r="B3142" s="3">
        <v>45838</v>
      </c>
      <c r="C3142" s="3">
        <v>45838</v>
      </c>
      <c r="D3142" s="3">
        <v>45843</v>
      </c>
      <c r="E3142" s="1" t="s">
        <v>13</v>
      </c>
      <c r="F3142" s="1">
        <v>6</v>
      </c>
      <c r="G3142" s="1" t="s">
        <v>25</v>
      </c>
      <c r="H3142" s="1">
        <v>0</v>
      </c>
      <c r="I3142" s="1">
        <f t="shared" si="734"/>
        <v>0</v>
      </c>
      <c r="J3142" s="1" t="s">
        <v>20</v>
      </c>
      <c r="K3142" s="1">
        <v>3</v>
      </c>
      <c r="L3142" s="1" t="s">
        <v>16</v>
      </c>
      <c r="M3142" s="1" t="b">
        <v>0</v>
      </c>
      <c r="N3142" s="2" t="s">
        <v>17</v>
      </c>
      <c r="O3142">
        <f t="shared" si="735"/>
        <v>0</v>
      </c>
      <c r="P3142">
        <f t="shared" si="736"/>
        <v>5</v>
      </c>
      <c r="Q3142">
        <f>IF(G3142="B",VLOOKUP(F3142,room_rates!$A$2:$G$8,3,FALSE),IF(G3142="P",VLOOKUP(F3142,room_rates!$A$2:$G$8,6,FALSE),IF(G3142="M",VLOOKUP(F3142,room_rates!$A$2:$G$8,7,FALSE),"")))</f>
        <v>437.5</v>
      </c>
      <c r="R3142">
        <f t="shared" si="737"/>
        <v>0</v>
      </c>
      <c r="S3142">
        <f>IF(J3142="Online Travel Agency",VLOOKUP(F3142,room_rates!$A$2:$G$8,3,FALSE)*15%,0)</f>
        <v>0</v>
      </c>
      <c r="T3142">
        <f t="shared" si="738"/>
        <v>0</v>
      </c>
      <c r="U3142">
        <f t="shared" si="739"/>
        <v>6562.5</v>
      </c>
      <c r="V3142">
        <f t="shared" si="740"/>
        <v>15</v>
      </c>
    </row>
    <row r="3143" spans="1:22" ht="14.25" customHeight="1" x14ac:dyDescent="0.35">
      <c r="A3143" s="1">
        <v>1002902</v>
      </c>
      <c r="B3143" s="3">
        <v>45824</v>
      </c>
      <c r="C3143" s="3">
        <v>45838</v>
      </c>
      <c r="D3143" s="3">
        <v>45845</v>
      </c>
      <c r="E3143" s="1" t="s">
        <v>21</v>
      </c>
      <c r="F3143" s="1">
        <v>4</v>
      </c>
      <c r="G3143" s="1" t="s">
        <v>25</v>
      </c>
      <c r="H3143" s="1">
        <v>0</v>
      </c>
      <c r="I3143" s="1">
        <f t="shared" si="734"/>
        <v>0</v>
      </c>
      <c r="J3143" s="1" t="s">
        <v>24</v>
      </c>
      <c r="K3143" s="1">
        <v>2</v>
      </c>
      <c r="L3143" s="1" t="s">
        <v>16</v>
      </c>
      <c r="M3143" s="1" t="b">
        <v>0</v>
      </c>
      <c r="N3143" s="2" t="s">
        <v>17</v>
      </c>
      <c r="O3143">
        <f t="shared" si="735"/>
        <v>14</v>
      </c>
      <c r="P3143">
        <f t="shared" si="736"/>
        <v>7</v>
      </c>
      <c r="Q3143">
        <f>IF(G3143="B",VLOOKUP(F3143,room_rates!$A$2:$G$8,3,FALSE),IF(G3143="P",VLOOKUP(F3143,room_rates!$A$2:$G$8,6,FALSE),IF(G3143="M",VLOOKUP(F3143,room_rates!$A$2:$G$8,7,FALSE),"")))</f>
        <v>287.5</v>
      </c>
      <c r="R3143">
        <f t="shared" si="737"/>
        <v>0</v>
      </c>
      <c r="S3143">
        <f>IF(J3143="Online Travel Agency",VLOOKUP(F3143,room_rates!$A$2:$G$8,3,FALSE)*15%,0)</f>
        <v>34.5</v>
      </c>
      <c r="T3143">
        <f t="shared" si="738"/>
        <v>0</v>
      </c>
      <c r="U3143">
        <f t="shared" si="739"/>
        <v>3542</v>
      </c>
      <c r="V3143">
        <f t="shared" si="740"/>
        <v>14</v>
      </c>
    </row>
    <row r="3144" spans="1:22" ht="14.25" customHeight="1" x14ac:dyDescent="0.35">
      <c r="A3144" s="1">
        <v>1003233</v>
      </c>
      <c r="B3144" s="3">
        <v>45838</v>
      </c>
      <c r="C3144" s="3">
        <v>45838</v>
      </c>
      <c r="D3144" s="3">
        <v>45844</v>
      </c>
      <c r="E3144" s="1" t="s">
        <v>13</v>
      </c>
      <c r="F3144" s="1">
        <v>6</v>
      </c>
      <c r="G3144" s="1" t="s">
        <v>25</v>
      </c>
      <c r="H3144" s="1">
        <v>0</v>
      </c>
      <c r="I3144" s="1">
        <f t="shared" si="734"/>
        <v>0</v>
      </c>
      <c r="J3144" s="1" t="s">
        <v>20</v>
      </c>
      <c r="K3144" s="1">
        <v>1</v>
      </c>
      <c r="L3144" s="1" t="s">
        <v>16</v>
      </c>
      <c r="M3144" s="1" t="b">
        <v>0</v>
      </c>
      <c r="N3144" s="2" t="s">
        <v>17</v>
      </c>
      <c r="O3144">
        <f t="shared" si="735"/>
        <v>0</v>
      </c>
      <c r="P3144">
        <f t="shared" si="736"/>
        <v>6</v>
      </c>
      <c r="Q3144">
        <f>IF(G3144="B",VLOOKUP(F3144,room_rates!$A$2:$G$8,3,FALSE),IF(G3144="P",VLOOKUP(F3144,room_rates!$A$2:$G$8,6,FALSE),IF(G3144="M",VLOOKUP(F3144,room_rates!$A$2:$G$8,7,FALSE),"")))</f>
        <v>437.5</v>
      </c>
      <c r="R3144">
        <f t="shared" si="737"/>
        <v>0</v>
      </c>
      <c r="S3144">
        <f>IF(J3144="Online Travel Agency",VLOOKUP(F3144,room_rates!$A$2:$G$8,3,FALSE)*15%,0)</f>
        <v>0</v>
      </c>
      <c r="T3144">
        <f t="shared" si="738"/>
        <v>0</v>
      </c>
      <c r="U3144">
        <f t="shared" si="739"/>
        <v>2625</v>
      </c>
      <c r="V3144">
        <f t="shared" si="740"/>
        <v>6</v>
      </c>
    </row>
    <row r="3145" spans="1:22" ht="14.25" customHeight="1" x14ac:dyDescent="0.35">
      <c r="A3145" s="1">
        <v>1003262</v>
      </c>
      <c r="B3145" s="3">
        <v>45838</v>
      </c>
      <c r="C3145" s="3">
        <v>45838</v>
      </c>
      <c r="D3145" s="3">
        <v>45844</v>
      </c>
      <c r="E3145" s="1" t="s">
        <v>18</v>
      </c>
      <c r="F3145" s="1">
        <v>1</v>
      </c>
      <c r="G3145" s="1" t="s">
        <v>25</v>
      </c>
      <c r="H3145" s="1">
        <v>10</v>
      </c>
      <c r="I3145" s="1">
        <f t="shared" si="734"/>
        <v>0.1</v>
      </c>
      <c r="J3145" s="1" t="s">
        <v>20</v>
      </c>
      <c r="K3145" s="1">
        <v>1</v>
      </c>
      <c r="L3145" s="1" t="s">
        <v>19</v>
      </c>
      <c r="M3145" s="1" t="b">
        <v>0</v>
      </c>
      <c r="N3145" s="2" t="s">
        <v>17</v>
      </c>
      <c r="O3145">
        <f t="shared" si="735"/>
        <v>0</v>
      </c>
      <c r="P3145">
        <f t="shared" si="736"/>
        <v>6</v>
      </c>
      <c r="Q3145">
        <f>IF(G3145="B",VLOOKUP(F3145,room_rates!$A$2:$G$8,3,FALSE),IF(G3145="P",VLOOKUP(F3145,room_rates!$A$2:$G$8,6,FALSE),IF(G3145="M",VLOOKUP(F3145,room_rates!$A$2:$G$8,7,FALSE),"")))</f>
        <v>150</v>
      </c>
      <c r="R3145">
        <f t="shared" si="737"/>
        <v>15</v>
      </c>
      <c r="S3145">
        <f>IF(J3145="Online Travel Agency",VLOOKUP(F3145,room_rates!$A$2:$G$8,3,FALSE)*15%,0)</f>
        <v>0</v>
      </c>
      <c r="T3145">
        <f t="shared" si="738"/>
        <v>0</v>
      </c>
      <c r="U3145">
        <f t="shared" si="739"/>
        <v>810</v>
      </c>
      <c r="V3145">
        <f t="shared" si="740"/>
        <v>6</v>
      </c>
    </row>
    <row r="3146" spans="1:22" ht="14.25" customHeight="1" x14ac:dyDescent="0.35">
      <c r="A3146" s="1">
        <v>1003367</v>
      </c>
      <c r="B3146" s="3">
        <v>45838</v>
      </c>
      <c r="C3146" s="3">
        <v>45838</v>
      </c>
      <c r="D3146" s="3">
        <v>45845</v>
      </c>
      <c r="E3146" s="1" t="s">
        <v>13</v>
      </c>
      <c r="F3146" s="1">
        <v>7</v>
      </c>
      <c r="G3146" s="1" t="s">
        <v>25</v>
      </c>
      <c r="H3146" s="1">
        <v>0</v>
      </c>
      <c r="I3146" s="1">
        <f t="shared" si="734"/>
        <v>0</v>
      </c>
      <c r="J3146" s="1" t="s">
        <v>20</v>
      </c>
      <c r="K3146" s="1">
        <v>3</v>
      </c>
      <c r="L3146" s="1" t="s">
        <v>19</v>
      </c>
      <c r="M3146" s="1" t="b">
        <v>1</v>
      </c>
      <c r="N3146" s="2" t="s">
        <v>17</v>
      </c>
      <c r="O3146">
        <f t="shared" si="735"/>
        <v>0</v>
      </c>
      <c r="P3146">
        <f t="shared" si="736"/>
        <v>7</v>
      </c>
      <c r="Q3146">
        <f>IF(G3146="B",VLOOKUP(F3146,room_rates!$A$2:$G$8,3,FALSE),IF(G3146="P",VLOOKUP(F3146,room_rates!$A$2:$G$8,6,FALSE),IF(G3146="M",VLOOKUP(F3146,room_rates!$A$2:$G$8,7,FALSE),"")))</f>
        <v>562.5</v>
      </c>
      <c r="R3146">
        <f t="shared" si="737"/>
        <v>0</v>
      </c>
      <c r="S3146">
        <f>IF(J3146="Online Travel Agency",VLOOKUP(F3146,room_rates!$A$2:$G$8,3,FALSE)*15%,0)</f>
        <v>0</v>
      </c>
      <c r="T3146">
        <f t="shared" si="738"/>
        <v>5.625</v>
      </c>
      <c r="U3146">
        <f t="shared" si="739"/>
        <v>11694.375</v>
      </c>
      <c r="V3146">
        <f t="shared" si="740"/>
        <v>21</v>
      </c>
    </row>
    <row r="3147" spans="1:22" ht="14.25" customHeight="1" x14ac:dyDescent="0.35">
      <c r="A3147" s="1">
        <v>1003447</v>
      </c>
      <c r="B3147" s="3">
        <v>45823</v>
      </c>
      <c r="C3147" s="3">
        <v>45838</v>
      </c>
      <c r="D3147" s="3">
        <v>45840</v>
      </c>
      <c r="E3147" s="1" t="s">
        <v>18</v>
      </c>
      <c r="F3147" s="1">
        <v>1</v>
      </c>
      <c r="G3147" s="1" t="s">
        <v>25</v>
      </c>
      <c r="H3147" s="1">
        <v>10</v>
      </c>
      <c r="I3147" s="1">
        <f t="shared" si="734"/>
        <v>0.1</v>
      </c>
      <c r="J3147" s="1" t="s">
        <v>24</v>
      </c>
      <c r="K3147" s="1">
        <v>1</v>
      </c>
      <c r="L3147" s="1" t="s">
        <v>19</v>
      </c>
      <c r="M3147" s="1" t="b">
        <v>0</v>
      </c>
      <c r="N3147" s="2" t="s">
        <v>17</v>
      </c>
      <c r="O3147">
        <f t="shared" si="735"/>
        <v>15</v>
      </c>
      <c r="P3147">
        <f t="shared" si="736"/>
        <v>2</v>
      </c>
      <c r="Q3147">
        <f>IF(G3147="B",VLOOKUP(F3147,room_rates!$A$2:$G$8,3,FALSE),IF(G3147="P",VLOOKUP(F3147,room_rates!$A$2:$G$8,6,FALSE),IF(G3147="M",VLOOKUP(F3147,room_rates!$A$2:$G$8,7,FALSE),"")))</f>
        <v>150</v>
      </c>
      <c r="R3147">
        <f t="shared" si="737"/>
        <v>15</v>
      </c>
      <c r="S3147">
        <f>IF(J3147="Online Travel Agency",VLOOKUP(F3147,room_rates!$A$2:$G$8,3,FALSE)*15%,0)</f>
        <v>18</v>
      </c>
      <c r="T3147">
        <f t="shared" si="738"/>
        <v>0</v>
      </c>
      <c r="U3147">
        <f t="shared" si="739"/>
        <v>234</v>
      </c>
      <c r="V3147">
        <f t="shared" si="740"/>
        <v>2</v>
      </c>
    </row>
    <row r="3148" spans="1:22" ht="14.25" customHeight="1" x14ac:dyDescent="0.35">
      <c r="A3148" s="1">
        <v>1003458</v>
      </c>
      <c r="B3148" s="3">
        <v>45822</v>
      </c>
      <c r="C3148" s="3">
        <v>45838</v>
      </c>
      <c r="D3148" s="3">
        <v>45841</v>
      </c>
      <c r="E3148" s="1" t="s">
        <v>21</v>
      </c>
      <c r="F3148" s="1">
        <v>3</v>
      </c>
      <c r="G3148" s="1" t="s">
        <v>25</v>
      </c>
      <c r="H3148" s="1">
        <v>0</v>
      </c>
      <c r="I3148" s="1">
        <f t="shared" si="734"/>
        <v>0</v>
      </c>
      <c r="J3148" s="1" t="s">
        <v>15</v>
      </c>
      <c r="K3148" s="1">
        <v>2</v>
      </c>
      <c r="L3148" s="1" t="s">
        <v>16</v>
      </c>
      <c r="M3148" s="1" t="b">
        <v>0</v>
      </c>
      <c r="N3148" s="2" t="s">
        <v>17</v>
      </c>
      <c r="O3148">
        <f t="shared" si="735"/>
        <v>16</v>
      </c>
      <c r="P3148">
        <f t="shared" si="736"/>
        <v>3</v>
      </c>
      <c r="Q3148">
        <f>IF(G3148="B",VLOOKUP(F3148,room_rates!$A$2:$G$8,3,FALSE),IF(G3148="P",VLOOKUP(F3148,room_rates!$A$2:$G$8,6,FALSE),IF(G3148="M",VLOOKUP(F3148,room_rates!$A$2:$G$8,7,FALSE),"")))</f>
        <v>275</v>
      </c>
      <c r="R3148">
        <f t="shared" si="737"/>
        <v>0</v>
      </c>
      <c r="S3148">
        <f>IF(J3148="Online Travel Agency",VLOOKUP(F3148,room_rates!$A$2:$G$8,3,FALSE)*15%,0)</f>
        <v>0</v>
      </c>
      <c r="T3148">
        <f t="shared" si="738"/>
        <v>0</v>
      </c>
      <c r="U3148">
        <f t="shared" si="739"/>
        <v>1650</v>
      </c>
      <c r="V3148">
        <f t="shared" si="740"/>
        <v>6</v>
      </c>
    </row>
    <row r="3149" spans="1:22" ht="14.25" customHeight="1" x14ac:dyDescent="0.35">
      <c r="A3149" s="1">
        <v>1003519</v>
      </c>
      <c r="B3149" s="3">
        <v>45825</v>
      </c>
      <c r="C3149" s="3">
        <v>45838</v>
      </c>
      <c r="D3149" s="3">
        <v>45842</v>
      </c>
      <c r="E3149" s="1" t="s">
        <v>13</v>
      </c>
      <c r="F3149" s="1">
        <v>7</v>
      </c>
      <c r="G3149" s="1" t="s">
        <v>25</v>
      </c>
      <c r="H3149" s="1">
        <v>0</v>
      </c>
      <c r="I3149" s="1">
        <f t="shared" si="734"/>
        <v>0</v>
      </c>
      <c r="J3149" s="1" t="s">
        <v>24</v>
      </c>
      <c r="K3149" s="1">
        <v>2</v>
      </c>
      <c r="L3149" s="1" t="s">
        <v>16</v>
      </c>
      <c r="M3149" s="1" t="b">
        <v>0</v>
      </c>
      <c r="N3149" s="2" t="s">
        <v>17</v>
      </c>
      <c r="O3149">
        <f t="shared" si="735"/>
        <v>13</v>
      </c>
      <c r="P3149">
        <f t="shared" si="736"/>
        <v>4</v>
      </c>
      <c r="Q3149">
        <f>IF(G3149="B",VLOOKUP(F3149,room_rates!$A$2:$G$8,3,FALSE),IF(G3149="P",VLOOKUP(F3149,room_rates!$A$2:$G$8,6,FALSE),IF(G3149="M",VLOOKUP(F3149,room_rates!$A$2:$G$8,7,FALSE),"")))</f>
        <v>562.5</v>
      </c>
      <c r="R3149">
        <f t="shared" si="737"/>
        <v>0</v>
      </c>
      <c r="S3149">
        <f>IF(J3149="Online Travel Agency",VLOOKUP(F3149,room_rates!$A$2:$G$8,3,FALSE)*15%,0)</f>
        <v>67.5</v>
      </c>
      <c r="T3149">
        <f t="shared" si="738"/>
        <v>0</v>
      </c>
      <c r="U3149">
        <f t="shared" si="739"/>
        <v>3960</v>
      </c>
      <c r="V3149">
        <f t="shared" si="740"/>
        <v>8</v>
      </c>
    </row>
    <row r="3150" spans="1:22" ht="14.25" customHeight="1" x14ac:dyDescent="0.35">
      <c r="A3150" s="1">
        <v>1003760</v>
      </c>
      <c r="B3150" s="3">
        <v>45838</v>
      </c>
      <c r="C3150" s="3">
        <v>45838</v>
      </c>
      <c r="D3150" s="3">
        <v>45844</v>
      </c>
      <c r="E3150" s="1" t="s">
        <v>18</v>
      </c>
      <c r="F3150" s="1">
        <v>1</v>
      </c>
      <c r="G3150" s="1" t="s">
        <v>25</v>
      </c>
      <c r="H3150" s="1">
        <v>10</v>
      </c>
      <c r="I3150" s="1">
        <f t="shared" si="734"/>
        <v>0.1</v>
      </c>
      <c r="J3150" s="1" t="s">
        <v>20</v>
      </c>
      <c r="K3150" s="1">
        <v>1</v>
      </c>
      <c r="L3150" s="1" t="s">
        <v>19</v>
      </c>
      <c r="M3150" s="1" t="b">
        <v>1</v>
      </c>
      <c r="N3150" s="2" t="s">
        <v>17</v>
      </c>
      <c r="O3150">
        <f t="shared" si="735"/>
        <v>0</v>
      </c>
      <c r="P3150">
        <f t="shared" si="736"/>
        <v>6</v>
      </c>
      <c r="Q3150">
        <f>IF(G3150="B",VLOOKUP(F3150,room_rates!$A$2:$G$8,3,FALSE),IF(G3150="P",VLOOKUP(F3150,room_rates!$A$2:$G$8,6,FALSE),IF(G3150="M",VLOOKUP(F3150,room_rates!$A$2:$G$8,7,FALSE),"")))</f>
        <v>150</v>
      </c>
      <c r="R3150">
        <f t="shared" si="737"/>
        <v>15</v>
      </c>
      <c r="S3150">
        <f>IF(J3150="Online Travel Agency",VLOOKUP(F3150,room_rates!$A$2:$G$8,3,FALSE)*15%,0)</f>
        <v>0</v>
      </c>
      <c r="T3150">
        <f t="shared" si="738"/>
        <v>1.5</v>
      </c>
      <c r="U3150">
        <f t="shared" si="739"/>
        <v>801</v>
      </c>
      <c r="V3150">
        <f t="shared" si="740"/>
        <v>6</v>
      </c>
    </row>
    <row r="3151" spans="1:22" ht="14.25" customHeight="1" x14ac:dyDescent="0.35">
      <c r="A3151" s="1">
        <v>1004246</v>
      </c>
      <c r="B3151" s="3">
        <v>45838</v>
      </c>
      <c r="C3151" s="3">
        <v>45838</v>
      </c>
      <c r="D3151" s="3">
        <v>45840</v>
      </c>
      <c r="E3151" s="1" t="s">
        <v>21</v>
      </c>
      <c r="F3151" s="1">
        <v>3</v>
      </c>
      <c r="G3151" s="1" t="s">
        <v>25</v>
      </c>
      <c r="H3151" s="1">
        <v>0</v>
      </c>
      <c r="I3151" s="1">
        <f t="shared" si="734"/>
        <v>0</v>
      </c>
      <c r="J3151" s="1" t="s">
        <v>20</v>
      </c>
      <c r="K3151" s="1">
        <v>1</v>
      </c>
      <c r="L3151" s="1" t="s">
        <v>16</v>
      </c>
      <c r="M3151" s="1" t="b">
        <v>0</v>
      </c>
      <c r="N3151" s="2" t="s">
        <v>17</v>
      </c>
      <c r="O3151">
        <f t="shared" si="735"/>
        <v>0</v>
      </c>
      <c r="P3151">
        <f t="shared" si="736"/>
        <v>2</v>
      </c>
      <c r="Q3151">
        <f>IF(G3151="B",VLOOKUP(F3151,room_rates!$A$2:$G$8,3,FALSE),IF(G3151="P",VLOOKUP(F3151,room_rates!$A$2:$G$8,6,FALSE),IF(G3151="M",VLOOKUP(F3151,room_rates!$A$2:$G$8,7,FALSE),"")))</f>
        <v>275</v>
      </c>
      <c r="R3151">
        <f t="shared" si="737"/>
        <v>0</v>
      </c>
      <c r="S3151">
        <f>IF(J3151="Online Travel Agency",VLOOKUP(F3151,room_rates!$A$2:$G$8,3,FALSE)*15%,0)</f>
        <v>0</v>
      </c>
      <c r="T3151">
        <f t="shared" si="738"/>
        <v>0</v>
      </c>
      <c r="U3151">
        <f t="shared" si="739"/>
        <v>550</v>
      </c>
      <c r="V3151">
        <f t="shared" si="740"/>
        <v>2</v>
      </c>
    </row>
    <row r="3152" spans="1:22" ht="14.25" customHeight="1" x14ac:dyDescent="0.35">
      <c r="A3152" s="1">
        <v>1004264</v>
      </c>
      <c r="B3152" s="3">
        <v>45821</v>
      </c>
      <c r="C3152" s="3">
        <v>45838</v>
      </c>
      <c r="D3152" s="3">
        <v>45844</v>
      </c>
      <c r="E3152" s="1" t="s">
        <v>18</v>
      </c>
      <c r="F3152" s="1">
        <v>1</v>
      </c>
      <c r="G3152" s="1" t="s">
        <v>25</v>
      </c>
      <c r="H3152" s="1">
        <v>10</v>
      </c>
      <c r="I3152" s="1">
        <f t="shared" si="734"/>
        <v>0.1</v>
      </c>
      <c r="J3152" s="1" t="s">
        <v>24</v>
      </c>
      <c r="K3152" s="1">
        <v>3</v>
      </c>
      <c r="L3152" s="1" t="s">
        <v>16</v>
      </c>
      <c r="M3152" s="1" t="b">
        <v>0</v>
      </c>
      <c r="N3152" s="2" t="s">
        <v>17</v>
      </c>
      <c r="O3152">
        <f t="shared" si="735"/>
        <v>17</v>
      </c>
      <c r="P3152">
        <f t="shared" si="736"/>
        <v>6</v>
      </c>
      <c r="Q3152">
        <f>IF(G3152="B",VLOOKUP(F3152,room_rates!$A$2:$G$8,3,FALSE),IF(G3152="P",VLOOKUP(F3152,room_rates!$A$2:$G$8,6,FALSE),IF(G3152="M",VLOOKUP(F3152,room_rates!$A$2:$G$8,7,FALSE),"")))</f>
        <v>150</v>
      </c>
      <c r="R3152">
        <f t="shared" si="737"/>
        <v>15</v>
      </c>
      <c r="S3152">
        <f>IF(J3152="Online Travel Agency",VLOOKUP(F3152,room_rates!$A$2:$G$8,3,FALSE)*15%,0)</f>
        <v>18</v>
      </c>
      <c r="T3152">
        <f t="shared" si="738"/>
        <v>0</v>
      </c>
      <c r="U3152">
        <f t="shared" si="739"/>
        <v>2106</v>
      </c>
      <c r="V3152">
        <f t="shared" si="740"/>
        <v>18</v>
      </c>
    </row>
    <row r="3153" spans="1:22" ht="14.25" customHeight="1" x14ac:dyDescent="0.35">
      <c r="A3153" s="1">
        <v>1004394</v>
      </c>
      <c r="B3153" s="3">
        <v>45825</v>
      </c>
      <c r="C3153" s="3">
        <v>45838</v>
      </c>
      <c r="D3153" s="3">
        <v>45844</v>
      </c>
      <c r="E3153" s="1" t="s">
        <v>18</v>
      </c>
      <c r="F3153" s="1">
        <v>1</v>
      </c>
      <c r="G3153" s="1" t="s">
        <v>25</v>
      </c>
      <c r="H3153" s="1">
        <v>10</v>
      </c>
      <c r="I3153" s="1">
        <f t="shared" si="734"/>
        <v>0.1</v>
      </c>
      <c r="J3153" s="1" t="s">
        <v>24</v>
      </c>
      <c r="K3153" s="1">
        <v>1</v>
      </c>
      <c r="L3153" s="1" t="s">
        <v>19</v>
      </c>
      <c r="M3153" s="1" t="b">
        <v>0</v>
      </c>
      <c r="N3153" s="2" t="s">
        <v>17</v>
      </c>
      <c r="O3153">
        <f t="shared" si="735"/>
        <v>13</v>
      </c>
      <c r="P3153">
        <f t="shared" si="736"/>
        <v>6</v>
      </c>
      <c r="Q3153">
        <f>IF(G3153="B",VLOOKUP(F3153,room_rates!$A$2:$G$8,3,FALSE),IF(G3153="P",VLOOKUP(F3153,room_rates!$A$2:$G$8,6,FALSE),IF(G3153="M",VLOOKUP(F3153,room_rates!$A$2:$G$8,7,FALSE),"")))</f>
        <v>150</v>
      </c>
      <c r="R3153">
        <f t="shared" si="737"/>
        <v>15</v>
      </c>
      <c r="S3153">
        <f>IF(J3153="Online Travel Agency",VLOOKUP(F3153,room_rates!$A$2:$G$8,3,FALSE)*15%,0)</f>
        <v>18</v>
      </c>
      <c r="T3153">
        <f t="shared" si="738"/>
        <v>0</v>
      </c>
      <c r="U3153">
        <f t="shared" si="739"/>
        <v>702</v>
      </c>
      <c r="V3153">
        <f t="shared" si="740"/>
        <v>6</v>
      </c>
    </row>
    <row r="3154" spans="1:22" ht="14.25" customHeight="1" x14ac:dyDescent="0.35">
      <c r="A3154" s="1">
        <v>1004460</v>
      </c>
      <c r="B3154" s="3">
        <v>45821</v>
      </c>
      <c r="C3154" s="3">
        <v>45838</v>
      </c>
      <c r="D3154" s="3">
        <v>45844</v>
      </c>
      <c r="E3154" s="1" t="s">
        <v>18</v>
      </c>
      <c r="F3154" s="1">
        <v>1</v>
      </c>
      <c r="G3154" s="1" t="s">
        <v>25</v>
      </c>
      <c r="H3154" s="1">
        <v>10</v>
      </c>
      <c r="I3154" s="1">
        <f t="shared" si="734"/>
        <v>0.1</v>
      </c>
      <c r="J3154" s="1" t="s">
        <v>15</v>
      </c>
      <c r="K3154" s="1">
        <v>1</v>
      </c>
      <c r="L3154" s="1" t="s">
        <v>19</v>
      </c>
      <c r="M3154" s="1" t="b">
        <v>0</v>
      </c>
      <c r="N3154" s="2" t="s">
        <v>17</v>
      </c>
      <c r="O3154">
        <f t="shared" si="735"/>
        <v>17</v>
      </c>
      <c r="P3154">
        <f t="shared" si="736"/>
        <v>6</v>
      </c>
      <c r="Q3154">
        <f>IF(G3154="B",VLOOKUP(F3154,room_rates!$A$2:$G$8,3,FALSE),IF(G3154="P",VLOOKUP(F3154,room_rates!$A$2:$G$8,6,FALSE),IF(G3154="M",VLOOKUP(F3154,room_rates!$A$2:$G$8,7,FALSE),"")))</f>
        <v>150</v>
      </c>
      <c r="R3154">
        <f t="shared" si="737"/>
        <v>15</v>
      </c>
      <c r="S3154">
        <f>IF(J3154="Online Travel Agency",VLOOKUP(F3154,room_rates!$A$2:$G$8,3,FALSE)*15%,0)</f>
        <v>0</v>
      </c>
      <c r="T3154">
        <f t="shared" si="738"/>
        <v>0</v>
      </c>
      <c r="U3154">
        <f t="shared" si="739"/>
        <v>810</v>
      </c>
      <c r="V3154">
        <f t="shared" si="740"/>
        <v>6</v>
      </c>
    </row>
    <row r="3155" spans="1:22" ht="14.25" customHeight="1" x14ac:dyDescent="0.35">
      <c r="A3155" s="1">
        <v>1004637</v>
      </c>
      <c r="B3155" s="3">
        <v>45828</v>
      </c>
      <c r="C3155" s="3">
        <v>45838</v>
      </c>
      <c r="D3155" s="3">
        <v>45843</v>
      </c>
      <c r="E3155" s="1" t="s">
        <v>18</v>
      </c>
      <c r="F3155" s="1">
        <v>1</v>
      </c>
      <c r="G3155" s="1" t="s">
        <v>25</v>
      </c>
      <c r="H3155" s="1">
        <v>10</v>
      </c>
      <c r="I3155" s="1">
        <f t="shared" si="734"/>
        <v>0.1</v>
      </c>
      <c r="J3155" s="1" t="s">
        <v>24</v>
      </c>
      <c r="K3155" s="1">
        <v>2</v>
      </c>
      <c r="L3155" s="1" t="s">
        <v>19</v>
      </c>
      <c r="M3155" s="1" t="b">
        <v>0</v>
      </c>
      <c r="N3155" s="2" t="s">
        <v>17</v>
      </c>
      <c r="O3155">
        <f t="shared" si="735"/>
        <v>10</v>
      </c>
      <c r="P3155">
        <f t="shared" si="736"/>
        <v>5</v>
      </c>
      <c r="Q3155">
        <f>IF(G3155="B",VLOOKUP(F3155,room_rates!$A$2:$G$8,3,FALSE),IF(G3155="P",VLOOKUP(F3155,room_rates!$A$2:$G$8,6,FALSE),IF(G3155="M",VLOOKUP(F3155,room_rates!$A$2:$G$8,7,FALSE),"")))</f>
        <v>150</v>
      </c>
      <c r="R3155">
        <f t="shared" si="737"/>
        <v>15</v>
      </c>
      <c r="S3155">
        <f>IF(J3155="Online Travel Agency",VLOOKUP(F3155,room_rates!$A$2:$G$8,3,FALSE)*15%,0)</f>
        <v>18</v>
      </c>
      <c r="T3155">
        <f t="shared" si="738"/>
        <v>0</v>
      </c>
      <c r="U3155">
        <f t="shared" si="739"/>
        <v>1170</v>
      </c>
      <c r="V3155">
        <f t="shared" si="740"/>
        <v>10</v>
      </c>
    </row>
    <row r="3156" spans="1:22" ht="14.25" customHeight="1" x14ac:dyDescent="0.35">
      <c r="A3156" s="1">
        <v>1004845</v>
      </c>
      <c r="B3156" s="3">
        <v>45838</v>
      </c>
      <c r="C3156" s="3">
        <v>45838</v>
      </c>
      <c r="D3156" s="3">
        <v>45843</v>
      </c>
      <c r="E3156" s="1" t="s">
        <v>21</v>
      </c>
      <c r="F3156" s="1">
        <v>3</v>
      </c>
      <c r="G3156" s="1" t="s">
        <v>25</v>
      </c>
      <c r="H3156" s="1">
        <v>0</v>
      </c>
      <c r="I3156" s="1">
        <f t="shared" si="734"/>
        <v>0</v>
      </c>
      <c r="J3156" s="1" t="s">
        <v>20</v>
      </c>
      <c r="K3156" s="1">
        <v>3</v>
      </c>
      <c r="L3156" s="1" t="s">
        <v>16</v>
      </c>
      <c r="M3156" s="1" t="b">
        <v>0</v>
      </c>
      <c r="N3156" s="2" t="s">
        <v>17</v>
      </c>
      <c r="O3156">
        <f t="shared" si="735"/>
        <v>0</v>
      </c>
      <c r="P3156">
        <f t="shared" si="736"/>
        <v>5</v>
      </c>
      <c r="Q3156">
        <f>IF(G3156="B",VLOOKUP(F3156,room_rates!$A$2:$G$8,3,FALSE),IF(G3156="P",VLOOKUP(F3156,room_rates!$A$2:$G$8,6,FALSE),IF(G3156="M",VLOOKUP(F3156,room_rates!$A$2:$G$8,7,FALSE),"")))</f>
        <v>275</v>
      </c>
      <c r="R3156">
        <f t="shared" si="737"/>
        <v>0</v>
      </c>
      <c r="S3156">
        <f>IF(J3156="Online Travel Agency",VLOOKUP(F3156,room_rates!$A$2:$G$8,3,FALSE)*15%,0)</f>
        <v>0</v>
      </c>
      <c r="T3156">
        <f t="shared" si="738"/>
        <v>0</v>
      </c>
      <c r="U3156">
        <f t="shared" si="739"/>
        <v>4125</v>
      </c>
      <c r="V3156">
        <f t="shared" si="740"/>
        <v>15</v>
      </c>
    </row>
    <row r="3157" spans="1:22" ht="14.25" customHeight="1" x14ac:dyDescent="0.35">
      <c r="A3157" s="1">
        <v>1004882</v>
      </c>
      <c r="B3157" s="3">
        <v>45838</v>
      </c>
      <c r="C3157" s="3">
        <v>45838</v>
      </c>
      <c r="D3157" s="3">
        <v>45845</v>
      </c>
      <c r="E3157" s="1" t="s">
        <v>21</v>
      </c>
      <c r="F3157" s="1">
        <v>3</v>
      </c>
      <c r="G3157" s="1" t="s">
        <v>25</v>
      </c>
      <c r="H3157" s="1">
        <v>0</v>
      </c>
      <c r="I3157" s="1">
        <f t="shared" si="734"/>
        <v>0</v>
      </c>
      <c r="J3157" s="1" t="s">
        <v>20</v>
      </c>
      <c r="K3157" s="1">
        <v>2</v>
      </c>
      <c r="L3157" s="1" t="s">
        <v>16</v>
      </c>
      <c r="M3157" s="1" t="b">
        <v>0</v>
      </c>
      <c r="N3157" s="2" t="s">
        <v>17</v>
      </c>
      <c r="O3157">
        <f t="shared" si="735"/>
        <v>0</v>
      </c>
      <c r="P3157">
        <f t="shared" si="736"/>
        <v>7</v>
      </c>
      <c r="Q3157">
        <f>IF(G3157="B",VLOOKUP(F3157,room_rates!$A$2:$G$8,3,FALSE),IF(G3157="P",VLOOKUP(F3157,room_rates!$A$2:$G$8,6,FALSE),IF(G3157="M",VLOOKUP(F3157,room_rates!$A$2:$G$8,7,FALSE),"")))</f>
        <v>275</v>
      </c>
      <c r="R3157">
        <f t="shared" si="737"/>
        <v>0</v>
      </c>
      <c r="S3157">
        <f>IF(J3157="Online Travel Agency",VLOOKUP(F3157,room_rates!$A$2:$G$8,3,FALSE)*15%,0)</f>
        <v>0</v>
      </c>
      <c r="T3157">
        <f t="shared" si="738"/>
        <v>0</v>
      </c>
      <c r="U3157">
        <f t="shared" si="739"/>
        <v>3850</v>
      </c>
      <c r="V3157">
        <f t="shared" si="740"/>
        <v>14</v>
      </c>
    </row>
    <row r="3158" spans="1:22" ht="14.25" customHeight="1" x14ac:dyDescent="0.35">
      <c r="A3158" s="1">
        <v>1004912</v>
      </c>
      <c r="B3158" s="3">
        <v>45838</v>
      </c>
      <c r="C3158" s="3">
        <v>45838</v>
      </c>
      <c r="D3158" s="3">
        <v>45840</v>
      </c>
      <c r="E3158" s="1" t="s">
        <v>18</v>
      </c>
      <c r="F3158" s="1">
        <v>1</v>
      </c>
      <c r="G3158" s="1" t="s">
        <v>25</v>
      </c>
      <c r="H3158" s="1">
        <v>10</v>
      </c>
      <c r="I3158" s="1">
        <f t="shared" si="734"/>
        <v>0.1</v>
      </c>
      <c r="J3158" s="1" t="s">
        <v>20</v>
      </c>
      <c r="K3158" s="1">
        <v>1</v>
      </c>
      <c r="L3158" s="1" t="s">
        <v>19</v>
      </c>
      <c r="M3158" s="1" t="b">
        <v>1</v>
      </c>
      <c r="N3158" s="2" t="s">
        <v>17</v>
      </c>
      <c r="O3158">
        <f t="shared" si="735"/>
        <v>0</v>
      </c>
      <c r="P3158">
        <f t="shared" si="736"/>
        <v>2</v>
      </c>
      <c r="Q3158">
        <f>IF(G3158="B",VLOOKUP(F3158,room_rates!$A$2:$G$8,3,FALSE),IF(G3158="P",VLOOKUP(F3158,room_rates!$A$2:$G$8,6,FALSE),IF(G3158="M",VLOOKUP(F3158,room_rates!$A$2:$G$8,7,FALSE),"")))</f>
        <v>150</v>
      </c>
      <c r="R3158">
        <f t="shared" si="737"/>
        <v>15</v>
      </c>
      <c r="S3158">
        <f>IF(J3158="Online Travel Agency",VLOOKUP(F3158,room_rates!$A$2:$G$8,3,FALSE)*15%,0)</f>
        <v>0</v>
      </c>
      <c r="T3158">
        <f t="shared" si="738"/>
        <v>1.5</v>
      </c>
      <c r="U3158">
        <f t="shared" si="739"/>
        <v>267</v>
      </c>
      <c r="V3158">
        <f t="shared" si="740"/>
        <v>2</v>
      </c>
    </row>
    <row r="3159" spans="1:22" ht="14.25" customHeight="1" x14ac:dyDescent="0.35">
      <c r="A3159" s="1">
        <v>1005231</v>
      </c>
      <c r="B3159" s="3">
        <v>45838</v>
      </c>
      <c r="C3159" s="3">
        <v>45838</v>
      </c>
      <c r="D3159" s="3">
        <v>45844</v>
      </c>
      <c r="E3159" s="1" t="s">
        <v>21</v>
      </c>
      <c r="F3159" s="1">
        <v>3</v>
      </c>
      <c r="G3159" s="1" t="s">
        <v>25</v>
      </c>
      <c r="H3159" s="1">
        <v>0</v>
      </c>
      <c r="I3159" s="1">
        <f t="shared" si="734"/>
        <v>0</v>
      </c>
      <c r="J3159" s="1" t="s">
        <v>20</v>
      </c>
      <c r="K3159" s="1">
        <v>1</v>
      </c>
      <c r="L3159" s="1" t="s">
        <v>19</v>
      </c>
      <c r="M3159" s="1" t="b">
        <v>1</v>
      </c>
      <c r="N3159" s="2" t="s">
        <v>17</v>
      </c>
      <c r="O3159">
        <f t="shared" si="735"/>
        <v>0</v>
      </c>
      <c r="P3159">
        <f t="shared" si="736"/>
        <v>6</v>
      </c>
      <c r="Q3159">
        <f>IF(G3159="B",VLOOKUP(F3159,room_rates!$A$2:$G$8,3,FALSE),IF(G3159="P",VLOOKUP(F3159,room_rates!$A$2:$G$8,6,FALSE),IF(G3159="M",VLOOKUP(F3159,room_rates!$A$2:$G$8,7,FALSE),"")))</f>
        <v>275</v>
      </c>
      <c r="R3159">
        <f t="shared" si="737"/>
        <v>0</v>
      </c>
      <c r="S3159">
        <f>IF(J3159="Online Travel Agency",VLOOKUP(F3159,room_rates!$A$2:$G$8,3,FALSE)*15%,0)</f>
        <v>0</v>
      </c>
      <c r="T3159">
        <f t="shared" si="738"/>
        <v>2.75</v>
      </c>
      <c r="U3159">
        <f t="shared" si="739"/>
        <v>1633.5</v>
      </c>
      <c r="V3159">
        <f t="shared" si="740"/>
        <v>6</v>
      </c>
    </row>
    <row r="3160" spans="1:22" ht="14.25" customHeight="1" x14ac:dyDescent="0.35">
      <c r="A3160" s="1">
        <v>1005441</v>
      </c>
      <c r="B3160" s="3">
        <v>45838</v>
      </c>
      <c r="C3160" s="3">
        <v>45838</v>
      </c>
      <c r="D3160" s="3">
        <v>45840</v>
      </c>
      <c r="E3160" s="1" t="s">
        <v>18</v>
      </c>
      <c r="F3160" s="1">
        <v>1</v>
      </c>
      <c r="G3160" s="1" t="s">
        <v>25</v>
      </c>
      <c r="H3160" s="1">
        <v>10</v>
      </c>
      <c r="I3160" s="1">
        <f t="shared" si="734"/>
        <v>0.1</v>
      </c>
      <c r="J3160" s="1" t="s">
        <v>20</v>
      </c>
      <c r="K3160" s="1">
        <v>2</v>
      </c>
      <c r="L3160" s="1" t="s">
        <v>16</v>
      </c>
      <c r="M3160" s="1" t="b">
        <v>0</v>
      </c>
      <c r="N3160" s="2" t="s">
        <v>17</v>
      </c>
      <c r="O3160">
        <f t="shared" si="735"/>
        <v>0</v>
      </c>
      <c r="P3160">
        <f t="shared" si="736"/>
        <v>2</v>
      </c>
      <c r="Q3160">
        <f>IF(G3160="B",VLOOKUP(F3160,room_rates!$A$2:$G$8,3,FALSE),IF(G3160="P",VLOOKUP(F3160,room_rates!$A$2:$G$8,6,FALSE),IF(G3160="M",VLOOKUP(F3160,room_rates!$A$2:$G$8,7,FALSE),"")))</f>
        <v>150</v>
      </c>
      <c r="R3160">
        <f t="shared" si="737"/>
        <v>15</v>
      </c>
      <c r="S3160">
        <f>IF(J3160="Online Travel Agency",VLOOKUP(F3160,room_rates!$A$2:$G$8,3,FALSE)*15%,0)</f>
        <v>0</v>
      </c>
      <c r="T3160">
        <f t="shared" si="738"/>
        <v>0</v>
      </c>
      <c r="U3160">
        <f t="shared" si="739"/>
        <v>540</v>
      </c>
      <c r="V3160">
        <f t="shared" si="740"/>
        <v>4</v>
      </c>
    </row>
    <row r="3161" spans="1:22" ht="14.25" customHeight="1" x14ac:dyDescent="0.35">
      <c r="A3161" s="1">
        <v>1005647</v>
      </c>
      <c r="B3161" s="3">
        <v>45818</v>
      </c>
      <c r="C3161" s="3">
        <v>45838</v>
      </c>
      <c r="D3161" s="3">
        <v>45839</v>
      </c>
      <c r="E3161" s="1" t="s">
        <v>18</v>
      </c>
      <c r="F3161" s="1">
        <v>1</v>
      </c>
      <c r="G3161" s="1" t="s">
        <v>25</v>
      </c>
      <c r="H3161" s="1">
        <v>10</v>
      </c>
      <c r="I3161" s="1">
        <f t="shared" si="734"/>
        <v>0.1</v>
      </c>
      <c r="J3161" s="1" t="s">
        <v>24</v>
      </c>
      <c r="K3161" s="1">
        <v>1</v>
      </c>
      <c r="L3161" s="1" t="s">
        <v>16</v>
      </c>
      <c r="M3161" s="1" t="b">
        <v>0</v>
      </c>
      <c r="N3161" s="2" t="s">
        <v>17</v>
      </c>
      <c r="O3161">
        <f t="shared" si="735"/>
        <v>20</v>
      </c>
      <c r="P3161">
        <f t="shared" si="736"/>
        <v>1</v>
      </c>
      <c r="Q3161">
        <f>IF(G3161="B",VLOOKUP(F3161,room_rates!$A$2:$G$8,3,FALSE),IF(G3161="P",VLOOKUP(F3161,room_rates!$A$2:$G$8,6,FALSE),IF(G3161="M",VLOOKUP(F3161,room_rates!$A$2:$G$8,7,FALSE),"")))</f>
        <v>150</v>
      </c>
      <c r="R3161">
        <f t="shared" si="737"/>
        <v>15</v>
      </c>
      <c r="S3161">
        <f>IF(J3161="Online Travel Agency",VLOOKUP(F3161,room_rates!$A$2:$G$8,3,FALSE)*15%,0)</f>
        <v>18</v>
      </c>
      <c r="T3161">
        <f t="shared" si="738"/>
        <v>0</v>
      </c>
      <c r="U3161">
        <f t="shared" si="739"/>
        <v>117</v>
      </c>
      <c r="V3161">
        <f t="shared" si="740"/>
        <v>1</v>
      </c>
    </row>
    <row r="3162" spans="1:22" ht="14.25" customHeight="1" x14ac:dyDescent="0.35">
      <c r="A3162" s="1">
        <v>1005733</v>
      </c>
      <c r="B3162" s="3">
        <v>45838</v>
      </c>
      <c r="C3162" s="3">
        <v>45838</v>
      </c>
      <c r="D3162" s="3">
        <v>45844</v>
      </c>
      <c r="E3162" s="1" t="s">
        <v>18</v>
      </c>
      <c r="F3162" s="1">
        <v>2</v>
      </c>
      <c r="G3162" s="1" t="s">
        <v>25</v>
      </c>
      <c r="H3162" s="1">
        <v>10</v>
      </c>
      <c r="I3162" s="1">
        <f t="shared" si="734"/>
        <v>0.1</v>
      </c>
      <c r="J3162" s="1" t="s">
        <v>20</v>
      </c>
      <c r="K3162" s="1">
        <v>1</v>
      </c>
      <c r="L3162" s="1" t="s">
        <v>16</v>
      </c>
      <c r="M3162" s="1" t="b">
        <v>0</v>
      </c>
      <c r="N3162" s="2" t="s">
        <v>17</v>
      </c>
      <c r="O3162">
        <f t="shared" si="735"/>
        <v>0</v>
      </c>
      <c r="P3162">
        <f t="shared" si="736"/>
        <v>6</v>
      </c>
      <c r="Q3162">
        <f>IF(G3162="B",VLOOKUP(F3162,room_rates!$A$2:$G$8,3,FALSE),IF(G3162="P",VLOOKUP(F3162,room_rates!$A$2:$G$8,6,FALSE),IF(G3162="M",VLOOKUP(F3162,room_rates!$A$2:$G$8,7,FALSE),"")))</f>
        <v>175</v>
      </c>
      <c r="R3162">
        <f t="shared" si="737"/>
        <v>17.5</v>
      </c>
      <c r="S3162">
        <f>IF(J3162="Online Travel Agency",VLOOKUP(F3162,room_rates!$A$2:$G$8,3,FALSE)*15%,0)</f>
        <v>0</v>
      </c>
      <c r="T3162">
        <f t="shared" si="738"/>
        <v>0</v>
      </c>
      <c r="U3162">
        <f t="shared" si="739"/>
        <v>945</v>
      </c>
      <c r="V3162">
        <f t="shared" si="740"/>
        <v>6</v>
      </c>
    </row>
    <row r="3163" spans="1:22" ht="14.25" customHeight="1" x14ac:dyDescent="0.35">
      <c r="A3163" s="1">
        <v>1005751</v>
      </c>
      <c r="B3163" s="3">
        <v>45824</v>
      </c>
      <c r="C3163" s="3">
        <v>45838</v>
      </c>
      <c r="D3163" s="3">
        <v>45843</v>
      </c>
      <c r="E3163" s="1" t="s">
        <v>18</v>
      </c>
      <c r="F3163" s="1">
        <v>1</v>
      </c>
      <c r="G3163" s="1" t="s">
        <v>25</v>
      </c>
      <c r="H3163" s="1">
        <v>10</v>
      </c>
      <c r="I3163" s="1">
        <f t="shared" si="734"/>
        <v>0.1</v>
      </c>
      <c r="J3163" s="1" t="s">
        <v>15</v>
      </c>
      <c r="K3163" s="1">
        <v>2</v>
      </c>
      <c r="L3163" s="1" t="s">
        <v>19</v>
      </c>
      <c r="M3163" s="1" t="b">
        <v>0</v>
      </c>
      <c r="N3163" s="2" t="s">
        <v>17</v>
      </c>
      <c r="O3163">
        <f t="shared" si="735"/>
        <v>14</v>
      </c>
      <c r="P3163">
        <f t="shared" si="736"/>
        <v>5</v>
      </c>
      <c r="Q3163">
        <f>IF(G3163="B",VLOOKUP(F3163,room_rates!$A$2:$G$8,3,FALSE),IF(G3163="P",VLOOKUP(F3163,room_rates!$A$2:$G$8,6,FALSE),IF(G3163="M",VLOOKUP(F3163,room_rates!$A$2:$G$8,7,FALSE),"")))</f>
        <v>150</v>
      </c>
      <c r="R3163">
        <f t="shared" si="737"/>
        <v>15</v>
      </c>
      <c r="S3163">
        <f>IF(J3163="Online Travel Agency",VLOOKUP(F3163,room_rates!$A$2:$G$8,3,FALSE)*15%,0)</f>
        <v>0</v>
      </c>
      <c r="T3163">
        <f t="shared" si="738"/>
        <v>0</v>
      </c>
      <c r="U3163">
        <f t="shared" si="739"/>
        <v>1350</v>
      </c>
      <c r="V3163">
        <f t="shared" si="740"/>
        <v>10</v>
      </c>
    </row>
    <row r="3164" spans="1:22" ht="14.25" customHeight="1" x14ac:dyDescent="0.35">
      <c r="A3164" s="1">
        <v>1006237</v>
      </c>
      <c r="B3164" s="3">
        <v>45838</v>
      </c>
      <c r="C3164" s="3">
        <v>45838</v>
      </c>
      <c r="D3164" s="3">
        <v>45843</v>
      </c>
      <c r="E3164" s="1" t="s">
        <v>18</v>
      </c>
      <c r="F3164" s="1">
        <v>1</v>
      </c>
      <c r="G3164" s="1" t="s">
        <v>25</v>
      </c>
      <c r="H3164" s="1">
        <v>10</v>
      </c>
      <c r="I3164" s="1">
        <f t="shared" si="734"/>
        <v>0.1</v>
      </c>
      <c r="J3164" s="1" t="s">
        <v>20</v>
      </c>
      <c r="K3164" s="1">
        <v>2</v>
      </c>
      <c r="L3164" s="1" t="s">
        <v>16</v>
      </c>
      <c r="M3164" s="1" t="b">
        <v>0</v>
      </c>
      <c r="N3164" s="2" t="s">
        <v>17</v>
      </c>
      <c r="O3164">
        <f t="shared" si="735"/>
        <v>0</v>
      </c>
      <c r="P3164">
        <f t="shared" si="736"/>
        <v>5</v>
      </c>
      <c r="Q3164">
        <f>IF(G3164="B",VLOOKUP(F3164,room_rates!$A$2:$G$8,3,FALSE),IF(G3164="P",VLOOKUP(F3164,room_rates!$A$2:$G$8,6,FALSE),IF(G3164="M",VLOOKUP(F3164,room_rates!$A$2:$G$8,7,FALSE),"")))</f>
        <v>150</v>
      </c>
      <c r="R3164">
        <f t="shared" si="737"/>
        <v>15</v>
      </c>
      <c r="S3164">
        <f>IF(J3164="Online Travel Agency",VLOOKUP(F3164,room_rates!$A$2:$G$8,3,FALSE)*15%,0)</f>
        <v>0</v>
      </c>
      <c r="T3164">
        <f t="shared" si="738"/>
        <v>0</v>
      </c>
      <c r="U3164">
        <f t="shared" si="739"/>
        <v>1350</v>
      </c>
      <c r="V3164">
        <f t="shared" si="740"/>
        <v>10</v>
      </c>
    </row>
    <row r="3165" spans="1:22" ht="14.25" customHeight="1" x14ac:dyDescent="0.35">
      <c r="A3165" s="1">
        <v>1006356</v>
      </c>
      <c r="B3165" s="3">
        <v>45803</v>
      </c>
      <c r="C3165" s="3">
        <v>45838</v>
      </c>
      <c r="D3165" s="3">
        <v>45839</v>
      </c>
      <c r="E3165" s="1" t="s">
        <v>21</v>
      </c>
      <c r="F3165" s="1">
        <v>4</v>
      </c>
      <c r="G3165" s="1" t="s">
        <v>25</v>
      </c>
      <c r="H3165" s="1">
        <v>0</v>
      </c>
      <c r="I3165" s="1">
        <f t="shared" si="734"/>
        <v>0</v>
      </c>
      <c r="J3165" s="1" t="s">
        <v>15</v>
      </c>
      <c r="K3165" s="1">
        <v>1</v>
      </c>
      <c r="L3165" s="1" t="s">
        <v>19</v>
      </c>
      <c r="M3165" s="1" t="b">
        <v>1</v>
      </c>
      <c r="N3165" s="2" t="s">
        <v>17</v>
      </c>
      <c r="O3165">
        <f t="shared" si="735"/>
        <v>35</v>
      </c>
      <c r="P3165">
        <f t="shared" si="736"/>
        <v>1</v>
      </c>
      <c r="Q3165">
        <f>IF(G3165="B",VLOOKUP(F3165,room_rates!$A$2:$G$8,3,FALSE),IF(G3165="P",VLOOKUP(F3165,room_rates!$A$2:$G$8,6,FALSE),IF(G3165="M",VLOOKUP(F3165,room_rates!$A$2:$G$8,7,FALSE),"")))</f>
        <v>287.5</v>
      </c>
      <c r="R3165">
        <f t="shared" si="737"/>
        <v>0</v>
      </c>
      <c r="S3165">
        <f>IF(J3165="Online Travel Agency",VLOOKUP(F3165,room_rates!$A$2:$G$8,3,FALSE)*15%,0)</f>
        <v>0</v>
      </c>
      <c r="T3165">
        <f t="shared" si="738"/>
        <v>2.875</v>
      </c>
      <c r="U3165">
        <f t="shared" si="739"/>
        <v>284.625</v>
      </c>
      <c r="V3165">
        <f t="shared" si="740"/>
        <v>1</v>
      </c>
    </row>
    <row r="3166" spans="1:22" ht="14.25" customHeight="1" x14ac:dyDescent="0.35">
      <c r="A3166" s="1">
        <v>1006529</v>
      </c>
      <c r="B3166" s="3">
        <v>45838</v>
      </c>
      <c r="C3166" s="3">
        <v>45838</v>
      </c>
      <c r="D3166" s="3">
        <v>45842</v>
      </c>
      <c r="E3166" s="1" t="s">
        <v>18</v>
      </c>
      <c r="F3166" s="1">
        <v>1</v>
      </c>
      <c r="G3166" s="1" t="s">
        <v>25</v>
      </c>
      <c r="H3166" s="1">
        <v>10</v>
      </c>
      <c r="I3166" s="1">
        <f t="shared" si="734"/>
        <v>0.1</v>
      </c>
      <c r="J3166" s="1" t="s">
        <v>20</v>
      </c>
      <c r="K3166" s="1">
        <v>3</v>
      </c>
      <c r="L3166" s="1" t="s">
        <v>16</v>
      </c>
      <c r="M3166" s="1" t="b">
        <v>0</v>
      </c>
      <c r="N3166" s="2" t="s">
        <v>17</v>
      </c>
      <c r="O3166">
        <f t="shared" si="735"/>
        <v>0</v>
      </c>
      <c r="P3166">
        <f t="shared" si="736"/>
        <v>4</v>
      </c>
      <c r="Q3166">
        <f>IF(G3166="B",VLOOKUP(F3166,room_rates!$A$2:$G$8,3,FALSE),IF(G3166="P",VLOOKUP(F3166,room_rates!$A$2:$G$8,6,FALSE),IF(G3166="M",VLOOKUP(F3166,room_rates!$A$2:$G$8,7,FALSE),"")))</f>
        <v>150</v>
      </c>
      <c r="R3166">
        <f t="shared" si="737"/>
        <v>15</v>
      </c>
      <c r="S3166">
        <f>IF(J3166="Online Travel Agency",VLOOKUP(F3166,room_rates!$A$2:$G$8,3,FALSE)*15%,0)</f>
        <v>0</v>
      </c>
      <c r="T3166">
        <f t="shared" si="738"/>
        <v>0</v>
      </c>
      <c r="U3166">
        <f t="shared" si="739"/>
        <v>1620</v>
      </c>
      <c r="V3166">
        <f t="shared" si="740"/>
        <v>12</v>
      </c>
    </row>
    <row r="3167" spans="1:22" ht="14.25" customHeight="1" x14ac:dyDescent="0.35">
      <c r="A3167" s="1">
        <v>1006540</v>
      </c>
      <c r="B3167" s="3">
        <v>45805</v>
      </c>
      <c r="C3167" s="3">
        <v>45838</v>
      </c>
      <c r="D3167" s="3">
        <v>45840</v>
      </c>
      <c r="E3167" s="1" t="s">
        <v>18</v>
      </c>
      <c r="F3167" s="1">
        <v>1</v>
      </c>
      <c r="G3167" s="1" t="s">
        <v>25</v>
      </c>
      <c r="H3167" s="1">
        <v>10</v>
      </c>
      <c r="I3167" s="1">
        <f t="shared" si="734"/>
        <v>0.1</v>
      </c>
      <c r="J3167" s="1" t="s">
        <v>15</v>
      </c>
      <c r="K3167" s="1">
        <v>1</v>
      </c>
      <c r="L3167" s="1" t="s">
        <v>16</v>
      </c>
      <c r="M3167" s="1" t="b">
        <v>0</v>
      </c>
      <c r="N3167" s="2" t="s">
        <v>17</v>
      </c>
      <c r="O3167">
        <f t="shared" si="735"/>
        <v>33</v>
      </c>
      <c r="P3167">
        <f t="shared" si="736"/>
        <v>2</v>
      </c>
      <c r="Q3167">
        <f>IF(G3167="B",VLOOKUP(F3167,room_rates!$A$2:$G$8,3,FALSE),IF(G3167="P",VLOOKUP(F3167,room_rates!$A$2:$G$8,6,FALSE),IF(G3167="M",VLOOKUP(F3167,room_rates!$A$2:$G$8,7,FALSE),"")))</f>
        <v>150</v>
      </c>
      <c r="R3167">
        <f t="shared" si="737"/>
        <v>15</v>
      </c>
      <c r="S3167">
        <f>IF(J3167="Online Travel Agency",VLOOKUP(F3167,room_rates!$A$2:$G$8,3,FALSE)*15%,0)</f>
        <v>0</v>
      </c>
      <c r="T3167">
        <f t="shared" si="738"/>
        <v>0</v>
      </c>
      <c r="U3167">
        <f t="shared" si="739"/>
        <v>270</v>
      </c>
      <c r="V3167">
        <f t="shared" si="740"/>
        <v>2</v>
      </c>
    </row>
    <row r="3168" spans="1:22" ht="14.25" customHeight="1" x14ac:dyDescent="0.35">
      <c r="A3168" s="1">
        <v>1006811</v>
      </c>
      <c r="B3168" s="3">
        <v>45821</v>
      </c>
      <c r="C3168" s="3">
        <v>45838</v>
      </c>
      <c r="D3168" s="3">
        <v>45843</v>
      </c>
      <c r="E3168" s="1" t="s">
        <v>21</v>
      </c>
      <c r="F3168" s="1">
        <v>5</v>
      </c>
      <c r="G3168" s="1" t="s">
        <v>25</v>
      </c>
      <c r="H3168" s="1">
        <v>0</v>
      </c>
      <c r="I3168" s="1">
        <f t="shared" si="734"/>
        <v>0</v>
      </c>
      <c r="J3168" s="1" t="s">
        <v>24</v>
      </c>
      <c r="K3168" s="1">
        <v>2</v>
      </c>
      <c r="L3168" s="1" t="s">
        <v>16</v>
      </c>
      <c r="M3168" s="1" t="b">
        <v>0</v>
      </c>
      <c r="N3168" s="2" t="s">
        <v>17</v>
      </c>
      <c r="O3168">
        <f t="shared" si="735"/>
        <v>17</v>
      </c>
      <c r="P3168">
        <f t="shared" si="736"/>
        <v>5</v>
      </c>
      <c r="Q3168">
        <f>IF(G3168="B",VLOOKUP(F3168,room_rates!$A$2:$G$8,3,FALSE),IF(G3168="P",VLOOKUP(F3168,room_rates!$A$2:$G$8,6,FALSE),IF(G3168="M",VLOOKUP(F3168,room_rates!$A$2:$G$8,7,FALSE),"")))</f>
        <v>300</v>
      </c>
      <c r="R3168">
        <f t="shared" si="737"/>
        <v>0</v>
      </c>
      <c r="S3168">
        <f>IF(J3168="Online Travel Agency",VLOOKUP(F3168,room_rates!$A$2:$G$8,3,FALSE)*15%,0)</f>
        <v>36</v>
      </c>
      <c r="T3168">
        <f t="shared" si="738"/>
        <v>0</v>
      </c>
      <c r="U3168">
        <f t="shared" si="739"/>
        <v>2640</v>
      </c>
      <c r="V3168">
        <f t="shared" si="740"/>
        <v>10</v>
      </c>
    </row>
    <row r="3169" spans="1:22" ht="14.25" hidden="1" customHeight="1" x14ac:dyDescent="0.35">
      <c r="A3169" s="1">
        <v>1007082</v>
      </c>
      <c r="B3169" s="3">
        <v>45821</v>
      </c>
      <c r="C3169" s="3">
        <v>45838</v>
      </c>
      <c r="E3169" s="1" t="s">
        <v>18</v>
      </c>
      <c r="F3169" s="1">
        <v>2</v>
      </c>
      <c r="H3169" s="1">
        <v>0</v>
      </c>
      <c r="I3169" s="1"/>
      <c r="J3169" s="2" t="s">
        <v>15</v>
      </c>
      <c r="K3169" s="1">
        <v>1</v>
      </c>
      <c r="L3169" s="1" t="s">
        <v>16</v>
      </c>
      <c r="N3169" s="2" t="s">
        <v>22</v>
      </c>
    </row>
    <row r="3170" spans="1:22" ht="14.25" hidden="1" customHeight="1" x14ac:dyDescent="0.35">
      <c r="A3170" s="1">
        <v>1007162</v>
      </c>
      <c r="B3170" s="3">
        <v>45838</v>
      </c>
      <c r="C3170" s="3">
        <v>45838</v>
      </c>
      <c r="E3170" s="1" t="s">
        <v>21</v>
      </c>
      <c r="F3170" s="1">
        <v>5</v>
      </c>
      <c r="H3170" s="1">
        <v>0</v>
      </c>
      <c r="I3170" s="1"/>
      <c r="J3170" s="2" t="s">
        <v>15</v>
      </c>
      <c r="K3170" s="1">
        <v>2</v>
      </c>
      <c r="L3170" s="1" t="s">
        <v>16</v>
      </c>
      <c r="N3170" s="2" t="s">
        <v>22</v>
      </c>
    </row>
    <row r="3171" spans="1:22" ht="14.25" hidden="1" customHeight="1" x14ac:dyDescent="0.35">
      <c r="A3171" s="1">
        <v>1007173</v>
      </c>
      <c r="B3171" s="3">
        <v>45805</v>
      </c>
      <c r="C3171" s="3">
        <v>45838</v>
      </c>
      <c r="E3171" s="1" t="s">
        <v>18</v>
      </c>
      <c r="F3171" s="1">
        <v>1</v>
      </c>
      <c r="H3171" s="1">
        <v>0</v>
      </c>
      <c r="I3171" s="1"/>
      <c r="J3171" s="2" t="s">
        <v>15</v>
      </c>
      <c r="K3171" s="1">
        <v>2</v>
      </c>
      <c r="L3171" s="1" t="s">
        <v>19</v>
      </c>
      <c r="N3171" s="2" t="s">
        <v>22</v>
      </c>
    </row>
    <row r="3172" spans="1:22" ht="14.25" customHeight="1" x14ac:dyDescent="0.35">
      <c r="A3172" s="1">
        <v>1002316</v>
      </c>
      <c r="B3172" s="3">
        <v>45811</v>
      </c>
      <c r="C3172" s="3">
        <v>45839</v>
      </c>
      <c r="D3172" s="3">
        <v>45844</v>
      </c>
      <c r="E3172" s="1" t="s">
        <v>13</v>
      </c>
      <c r="F3172" s="1">
        <v>6</v>
      </c>
      <c r="G3172" s="1" t="s">
        <v>25</v>
      </c>
      <c r="H3172" s="1">
        <v>0</v>
      </c>
      <c r="I3172" s="1">
        <f t="shared" ref="I3172:I3211" si="741">H3172/100</f>
        <v>0</v>
      </c>
      <c r="J3172" s="1" t="s">
        <v>15</v>
      </c>
      <c r="K3172" s="1">
        <v>1</v>
      </c>
      <c r="L3172" s="1" t="s">
        <v>19</v>
      </c>
      <c r="M3172" s="1" t="b">
        <v>1</v>
      </c>
      <c r="N3172" s="2" t="s">
        <v>17</v>
      </c>
      <c r="O3172">
        <f t="shared" ref="O3172:O3211" si="742">C3172-B3172</f>
        <v>28</v>
      </c>
      <c r="P3172">
        <f t="shared" ref="P3172:P3211" si="743">D3172-C3172</f>
        <v>5</v>
      </c>
      <c r="Q3172">
        <f>IF(G3172="B",VLOOKUP(F3172,room_rates!$A$2:$G$8,3,FALSE),IF(G3172="P",VLOOKUP(F3172,room_rates!$A$2:$G$8,6,FALSE),IF(G3172="M",VLOOKUP(F3172,room_rates!$A$2:$G$8,7,FALSE),"")))</f>
        <v>437.5</v>
      </c>
      <c r="R3172">
        <f t="shared" ref="R3172:R3211" si="744">Q3172*(H3172/100)</f>
        <v>0</v>
      </c>
      <c r="S3172">
        <f>IF(J3172="Online Travel Agency",VLOOKUP(F3172,room_rates!$A$2:$G$8,3,FALSE)*15%,0)</f>
        <v>0</v>
      </c>
      <c r="T3172">
        <f t="shared" ref="T3172:T3211" si="745">IF(M3172=TRUE, Q3172*1%,0)</f>
        <v>4.375</v>
      </c>
      <c r="U3172">
        <f t="shared" ref="U3172:U3211" si="746">(Q3172-R3172-S3172-T3172)*V3172</f>
        <v>2165.625</v>
      </c>
      <c r="V3172">
        <f t="shared" ref="V3172:V3211" si="747">K3172*P3172</f>
        <v>5</v>
      </c>
    </row>
    <row r="3173" spans="1:22" ht="14.25" customHeight="1" x14ac:dyDescent="0.35">
      <c r="A3173" s="1">
        <v>1002406</v>
      </c>
      <c r="B3173" s="3">
        <v>45821</v>
      </c>
      <c r="C3173" s="3">
        <v>45839</v>
      </c>
      <c r="D3173" s="3">
        <v>45842</v>
      </c>
      <c r="E3173" s="1" t="s">
        <v>21</v>
      </c>
      <c r="F3173" s="1">
        <v>3</v>
      </c>
      <c r="G3173" s="1" t="s">
        <v>25</v>
      </c>
      <c r="H3173" s="1">
        <v>0</v>
      </c>
      <c r="I3173" s="1">
        <f t="shared" si="741"/>
        <v>0</v>
      </c>
      <c r="J3173" s="1" t="s">
        <v>24</v>
      </c>
      <c r="K3173" s="1">
        <v>2</v>
      </c>
      <c r="L3173" s="1" t="s">
        <v>16</v>
      </c>
      <c r="M3173" s="1" t="b">
        <v>0</v>
      </c>
      <c r="N3173" s="2" t="s">
        <v>17</v>
      </c>
      <c r="O3173">
        <f t="shared" si="742"/>
        <v>18</v>
      </c>
      <c r="P3173">
        <f t="shared" si="743"/>
        <v>3</v>
      </c>
      <c r="Q3173">
        <f>IF(G3173="B",VLOOKUP(F3173,room_rates!$A$2:$G$8,3,FALSE),IF(G3173="P",VLOOKUP(F3173,room_rates!$A$2:$G$8,6,FALSE),IF(G3173="M",VLOOKUP(F3173,room_rates!$A$2:$G$8,7,FALSE),"")))</f>
        <v>275</v>
      </c>
      <c r="R3173">
        <f t="shared" si="744"/>
        <v>0</v>
      </c>
      <c r="S3173">
        <f>IF(J3173="Online Travel Agency",VLOOKUP(F3173,room_rates!$A$2:$G$8,3,FALSE)*15%,0)</f>
        <v>33</v>
      </c>
      <c r="T3173">
        <f t="shared" si="745"/>
        <v>0</v>
      </c>
      <c r="U3173">
        <f t="shared" si="746"/>
        <v>1452</v>
      </c>
      <c r="V3173">
        <f t="shared" si="747"/>
        <v>6</v>
      </c>
    </row>
    <row r="3174" spans="1:22" ht="14.25" customHeight="1" x14ac:dyDescent="0.35">
      <c r="A3174" s="1">
        <v>1002464</v>
      </c>
      <c r="B3174" s="3">
        <v>45839</v>
      </c>
      <c r="C3174" s="3">
        <v>45839</v>
      </c>
      <c r="D3174" s="3">
        <v>45844</v>
      </c>
      <c r="E3174" s="1" t="s">
        <v>13</v>
      </c>
      <c r="F3174" s="1">
        <v>6</v>
      </c>
      <c r="G3174" s="1" t="s">
        <v>25</v>
      </c>
      <c r="H3174" s="1">
        <v>0</v>
      </c>
      <c r="I3174" s="1">
        <f t="shared" si="741"/>
        <v>0</v>
      </c>
      <c r="J3174" s="1" t="s">
        <v>20</v>
      </c>
      <c r="K3174" s="1">
        <v>1</v>
      </c>
      <c r="L3174" s="1" t="s">
        <v>19</v>
      </c>
      <c r="M3174" s="1" t="b">
        <v>1</v>
      </c>
      <c r="N3174" s="2" t="s">
        <v>17</v>
      </c>
      <c r="O3174">
        <f t="shared" si="742"/>
        <v>0</v>
      </c>
      <c r="P3174">
        <f t="shared" si="743"/>
        <v>5</v>
      </c>
      <c r="Q3174">
        <f>IF(G3174="B",VLOOKUP(F3174,room_rates!$A$2:$G$8,3,FALSE),IF(G3174="P",VLOOKUP(F3174,room_rates!$A$2:$G$8,6,FALSE),IF(G3174="M",VLOOKUP(F3174,room_rates!$A$2:$G$8,7,FALSE),"")))</f>
        <v>437.5</v>
      </c>
      <c r="R3174">
        <f t="shared" si="744"/>
        <v>0</v>
      </c>
      <c r="S3174">
        <f>IF(J3174="Online Travel Agency",VLOOKUP(F3174,room_rates!$A$2:$G$8,3,FALSE)*15%,0)</f>
        <v>0</v>
      </c>
      <c r="T3174">
        <f t="shared" si="745"/>
        <v>4.375</v>
      </c>
      <c r="U3174">
        <f t="shared" si="746"/>
        <v>2165.625</v>
      </c>
      <c r="V3174">
        <f t="shared" si="747"/>
        <v>5</v>
      </c>
    </row>
    <row r="3175" spans="1:22" ht="14.25" customHeight="1" x14ac:dyDescent="0.35">
      <c r="A3175" s="1">
        <v>1002496</v>
      </c>
      <c r="B3175" s="3">
        <v>45839</v>
      </c>
      <c r="C3175" s="3">
        <v>45839</v>
      </c>
      <c r="D3175" s="3">
        <v>45845</v>
      </c>
      <c r="E3175" s="1" t="s">
        <v>13</v>
      </c>
      <c r="F3175" s="1">
        <v>6</v>
      </c>
      <c r="G3175" s="1" t="s">
        <v>25</v>
      </c>
      <c r="H3175" s="1">
        <v>0</v>
      </c>
      <c r="I3175" s="1">
        <f t="shared" si="741"/>
        <v>0</v>
      </c>
      <c r="J3175" s="1" t="s">
        <v>20</v>
      </c>
      <c r="K3175" s="1">
        <v>2</v>
      </c>
      <c r="L3175" s="1" t="s">
        <v>19</v>
      </c>
      <c r="M3175" s="1" t="b">
        <v>0</v>
      </c>
      <c r="N3175" s="2" t="s">
        <v>17</v>
      </c>
      <c r="O3175">
        <f t="shared" si="742"/>
        <v>0</v>
      </c>
      <c r="P3175">
        <f t="shared" si="743"/>
        <v>6</v>
      </c>
      <c r="Q3175">
        <f>IF(G3175="B",VLOOKUP(F3175,room_rates!$A$2:$G$8,3,FALSE),IF(G3175="P",VLOOKUP(F3175,room_rates!$A$2:$G$8,6,FALSE),IF(G3175="M",VLOOKUP(F3175,room_rates!$A$2:$G$8,7,FALSE),"")))</f>
        <v>437.5</v>
      </c>
      <c r="R3175">
        <f t="shared" si="744"/>
        <v>0</v>
      </c>
      <c r="S3175">
        <f>IF(J3175="Online Travel Agency",VLOOKUP(F3175,room_rates!$A$2:$G$8,3,FALSE)*15%,0)</f>
        <v>0</v>
      </c>
      <c r="T3175">
        <f t="shared" si="745"/>
        <v>0</v>
      </c>
      <c r="U3175">
        <f t="shared" si="746"/>
        <v>5250</v>
      </c>
      <c r="V3175">
        <f t="shared" si="747"/>
        <v>12</v>
      </c>
    </row>
    <row r="3176" spans="1:22" ht="14.25" customHeight="1" x14ac:dyDescent="0.35">
      <c r="A3176" s="1">
        <v>1002536</v>
      </c>
      <c r="B3176" s="3">
        <v>45832</v>
      </c>
      <c r="C3176" s="3">
        <v>45839</v>
      </c>
      <c r="D3176" s="3">
        <v>45844</v>
      </c>
      <c r="E3176" s="1" t="s">
        <v>13</v>
      </c>
      <c r="F3176" s="1">
        <v>6</v>
      </c>
      <c r="G3176" s="1" t="s">
        <v>25</v>
      </c>
      <c r="H3176" s="1">
        <v>0</v>
      </c>
      <c r="I3176" s="1">
        <f t="shared" si="741"/>
        <v>0</v>
      </c>
      <c r="J3176" s="1" t="s">
        <v>24</v>
      </c>
      <c r="K3176" s="1">
        <v>2</v>
      </c>
      <c r="L3176" s="1" t="s">
        <v>16</v>
      </c>
      <c r="M3176" s="1" t="b">
        <v>0</v>
      </c>
      <c r="N3176" s="2" t="s">
        <v>17</v>
      </c>
      <c r="O3176">
        <f t="shared" si="742"/>
        <v>7</v>
      </c>
      <c r="P3176">
        <f t="shared" si="743"/>
        <v>5</v>
      </c>
      <c r="Q3176">
        <f>IF(G3176="B",VLOOKUP(F3176,room_rates!$A$2:$G$8,3,FALSE),IF(G3176="P",VLOOKUP(F3176,room_rates!$A$2:$G$8,6,FALSE),IF(G3176="M",VLOOKUP(F3176,room_rates!$A$2:$G$8,7,FALSE),"")))</f>
        <v>437.5</v>
      </c>
      <c r="R3176">
        <f t="shared" si="744"/>
        <v>0</v>
      </c>
      <c r="S3176">
        <f>IF(J3176="Online Travel Agency",VLOOKUP(F3176,room_rates!$A$2:$G$8,3,FALSE)*15%,0)</f>
        <v>52.5</v>
      </c>
      <c r="T3176">
        <f t="shared" si="745"/>
        <v>0</v>
      </c>
      <c r="U3176">
        <f t="shared" si="746"/>
        <v>3850</v>
      </c>
      <c r="V3176">
        <f t="shared" si="747"/>
        <v>10</v>
      </c>
    </row>
    <row r="3177" spans="1:22" ht="14.25" customHeight="1" x14ac:dyDescent="0.35">
      <c r="A3177" s="1">
        <v>1002584</v>
      </c>
      <c r="B3177" s="3">
        <v>45817</v>
      </c>
      <c r="C3177" s="3">
        <v>45839</v>
      </c>
      <c r="D3177" s="3">
        <v>45846</v>
      </c>
      <c r="E3177" s="1" t="s">
        <v>13</v>
      </c>
      <c r="F3177" s="1">
        <v>7</v>
      </c>
      <c r="G3177" s="1" t="s">
        <v>25</v>
      </c>
      <c r="H3177" s="1">
        <v>0</v>
      </c>
      <c r="I3177" s="1">
        <f t="shared" si="741"/>
        <v>0</v>
      </c>
      <c r="J3177" s="1" t="s">
        <v>15</v>
      </c>
      <c r="K3177" s="1">
        <v>1</v>
      </c>
      <c r="L3177" s="1" t="s">
        <v>19</v>
      </c>
      <c r="M3177" s="1" t="b">
        <v>0</v>
      </c>
      <c r="N3177" s="2" t="s">
        <v>17</v>
      </c>
      <c r="O3177">
        <f t="shared" si="742"/>
        <v>22</v>
      </c>
      <c r="P3177">
        <f t="shared" si="743"/>
        <v>7</v>
      </c>
      <c r="Q3177">
        <f>IF(G3177="B",VLOOKUP(F3177,room_rates!$A$2:$G$8,3,FALSE),IF(G3177="P",VLOOKUP(F3177,room_rates!$A$2:$G$8,6,FALSE),IF(G3177="M",VLOOKUP(F3177,room_rates!$A$2:$G$8,7,FALSE),"")))</f>
        <v>562.5</v>
      </c>
      <c r="R3177">
        <f t="shared" si="744"/>
        <v>0</v>
      </c>
      <c r="S3177">
        <f>IF(J3177="Online Travel Agency",VLOOKUP(F3177,room_rates!$A$2:$G$8,3,FALSE)*15%,0)</f>
        <v>0</v>
      </c>
      <c r="T3177">
        <f t="shared" si="745"/>
        <v>0</v>
      </c>
      <c r="U3177">
        <f t="shared" si="746"/>
        <v>3937.5</v>
      </c>
      <c r="V3177">
        <f t="shared" si="747"/>
        <v>7</v>
      </c>
    </row>
    <row r="3178" spans="1:22" ht="14.25" customHeight="1" x14ac:dyDescent="0.35">
      <c r="A3178" s="1">
        <v>1002627</v>
      </c>
      <c r="B3178" s="3">
        <v>45822</v>
      </c>
      <c r="C3178" s="3">
        <v>45839</v>
      </c>
      <c r="D3178" s="3">
        <v>45841</v>
      </c>
      <c r="E3178" s="1" t="s">
        <v>21</v>
      </c>
      <c r="F3178" s="1">
        <v>3</v>
      </c>
      <c r="G3178" s="1" t="s">
        <v>25</v>
      </c>
      <c r="H3178" s="1">
        <v>0</v>
      </c>
      <c r="I3178" s="1">
        <f t="shared" si="741"/>
        <v>0</v>
      </c>
      <c r="J3178" s="1" t="s">
        <v>15</v>
      </c>
      <c r="K3178" s="1">
        <v>1</v>
      </c>
      <c r="L3178" s="1" t="s">
        <v>16</v>
      </c>
      <c r="M3178" s="1" t="b">
        <v>0</v>
      </c>
      <c r="N3178" s="2" t="s">
        <v>17</v>
      </c>
      <c r="O3178">
        <f t="shared" si="742"/>
        <v>17</v>
      </c>
      <c r="P3178">
        <f t="shared" si="743"/>
        <v>2</v>
      </c>
      <c r="Q3178">
        <f>IF(G3178="B",VLOOKUP(F3178,room_rates!$A$2:$G$8,3,FALSE),IF(G3178="P",VLOOKUP(F3178,room_rates!$A$2:$G$8,6,FALSE),IF(G3178="M",VLOOKUP(F3178,room_rates!$A$2:$G$8,7,FALSE),"")))</f>
        <v>275</v>
      </c>
      <c r="R3178">
        <f t="shared" si="744"/>
        <v>0</v>
      </c>
      <c r="S3178">
        <f>IF(J3178="Online Travel Agency",VLOOKUP(F3178,room_rates!$A$2:$G$8,3,FALSE)*15%,0)</f>
        <v>0</v>
      </c>
      <c r="T3178">
        <f t="shared" si="745"/>
        <v>0</v>
      </c>
      <c r="U3178">
        <f t="shared" si="746"/>
        <v>550</v>
      </c>
      <c r="V3178">
        <f t="shared" si="747"/>
        <v>2</v>
      </c>
    </row>
    <row r="3179" spans="1:22" ht="14.25" customHeight="1" x14ac:dyDescent="0.35">
      <c r="A3179" s="1">
        <v>1002791</v>
      </c>
      <c r="B3179" s="3">
        <v>45827</v>
      </c>
      <c r="C3179" s="3">
        <v>45839</v>
      </c>
      <c r="D3179" s="3">
        <v>45840</v>
      </c>
      <c r="E3179" s="1" t="s">
        <v>13</v>
      </c>
      <c r="F3179" s="1">
        <v>6</v>
      </c>
      <c r="G3179" s="1" t="s">
        <v>25</v>
      </c>
      <c r="H3179" s="1">
        <v>0</v>
      </c>
      <c r="I3179" s="1">
        <f t="shared" si="741"/>
        <v>0</v>
      </c>
      <c r="J3179" s="1" t="s">
        <v>24</v>
      </c>
      <c r="K3179" s="1">
        <v>2</v>
      </c>
      <c r="L3179" s="1" t="s">
        <v>19</v>
      </c>
      <c r="M3179" s="1" t="b">
        <v>0</v>
      </c>
      <c r="N3179" s="2" t="s">
        <v>17</v>
      </c>
      <c r="O3179">
        <f t="shared" si="742"/>
        <v>12</v>
      </c>
      <c r="P3179">
        <f t="shared" si="743"/>
        <v>1</v>
      </c>
      <c r="Q3179">
        <f>IF(G3179="B",VLOOKUP(F3179,room_rates!$A$2:$G$8,3,FALSE),IF(G3179="P",VLOOKUP(F3179,room_rates!$A$2:$G$8,6,FALSE),IF(G3179="M",VLOOKUP(F3179,room_rates!$A$2:$G$8,7,FALSE),"")))</f>
        <v>437.5</v>
      </c>
      <c r="R3179">
        <f t="shared" si="744"/>
        <v>0</v>
      </c>
      <c r="S3179">
        <f>IF(J3179="Online Travel Agency",VLOOKUP(F3179,room_rates!$A$2:$G$8,3,FALSE)*15%,0)</f>
        <v>52.5</v>
      </c>
      <c r="T3179">
        <f t="shared" si="745"/>
        <v>0</v>
      </c>
      <c r="U3179">
        <f t="shared" si="746"/>
        <v>770</v>
      </c>
      <c r="V3179">
        <f t="shared" si="747"/>
        <v>2</v>
      </c>
    </row>
    <row r="3180" spans="1:22" ht="14.25" customHeight="1" x14ac:dyDescent="0.35">
      <c r="A3180" s="1">
        <v>1002874</v>
      </c>
      <c r="B3180" s="3">
        <v>45839</v>
      </c>
      <c r="C3180" s="3">
        <v>45839</v>
      </c>
      <c r="D3180" s="3">
        <v>45842</v>
      </c>
      <c r="E3180" s="1" t="s">
        <v>13</v>
      </c>
      <c r="F3180" s="1">
        <v>7</v>
      </c>
      <c r="G3180" s="1" t="s">
        <v>25</v>
      </c>
      <c r="H3180" s="1">
        <v>0</v>
      </c>
      <c r="I3180" s="1">
        <f t="shared" si="741"/>
        <v>0</v>
      </c>
      <c r="J3180" s="1" t="s">
        <v>20</v>
      </c>
      <c r="K3180" s="1">
        <v>1</v>
      </c>
      <c r="L3180" s="1" t="s">
        <v>19</v>
      </c>
      <c r="M3180" s="1" t="b">
        <v>1</v>
      </c>
      <c r="N3180" s="2" t="s">
        <v>17</v>
      </c>
      <c r="O3180">
        <f t="shared" si="742"/>
        <v>0</v>
      </c>
      <c r="P3180">
        <f t="shared" si="743"/>
        <v>3</v>
      </c>
      <c r="Q3180">
        <f>IF(G3180="B",VLOOKUP(F3180,room_rates!$A$2:$G$8,3,FALSE),IF(G3180="P",VLOOKUP(F3180,room_rates!$A$2:$G$8,6,FALSE),IF(G3180="M",VLOOKUP(F3180,room_rates!$A$2:$G$8,7,FALSE),"")))</f>
        <v>562.5</v>
      </c>
      <c r="R3180">
        <f t="shared" si="744"/>
        <v>0</v>
      </c>
      <c r="S3180">
        <f>IF(J3180="Online Travel Agency",VLOOKUP(F3180,room_rates!$A$2:$G$8,3,FALSE)*15%,0)</f>
        <v>0</v>
      </c>
      <c r="T3180">
        <f t="shared" si="745"/>
        <v>5.625</v>
      </c>
      <c r="U3180">
        <f t="shared" si="746"/>
        <v>1670.625</v>
      </c>
      <c r="V3180">
        <f t="shared" si="747"/>
        <v>3</v>
      </c>
    </row>
    <row r="3181" spans="1:22" ht="14.25" customHeight="1" x14ac:dyDescent="0.35">
      <c r="A3181" s="1">
        <v>1003232</v>
      </c>
      <c r="B3181" s="3">
        <v>45825</v>
      </c>
      <c r="C3181" s="3">
        <v>45839</v>
      </c>
      <c r="D3181" s="3">
        <v>45842</v>
      </c>
      <c r="E3181" s="1" t="s">
        <v>21</v>
      </c>
      <c r="F3181" s="1">
        <v>3</v>
      </c>
      <c r="G3181" s="1" t="s">
        <v>25</v>
      </c>
      <c r="H3181" s="1">
        <v>0</v>
      </c>
      <c r="I3181" s="1">
        <f t="shared" si="741"/>
        <v>0</v>
      </c>
      <c r="J3181" s="1" t="s">
        <v>24</v>
      </c>
      <c r="K3181" s="1">
        <v>2</v>
      </c>
      <c r="L3181" s="1" t="s">
        <v>19</v>
      </c>
      <c r="M3181" s="1" t="b">
        <v>0</v>
      </c>
      <c r="N3181" s="2" t="s">
        <v>17</v>
      </c>
      <c r="O3181">
        <f t="shared" si="742"/>
        <v>14</v>
      </c>
      <c r="P3181">
        <f t="shared" si="743"/>
        <v>3</v>
      </c>
      <c r="Q3181">
        <f>IF(G3181="B",VLOOKUP(F3181,room_rates!$A$2:$G$8,3,FALSE),IF(G3181="P",VLOOKUP(F3181,room_rates!$A$2:$G$8,6,FALSE),IF(G3181="M",VLOOKUP(F3181,room_rates!$A$2:$G$8,7,FALSE),"")))</f>
        <v>275</v>
      </c>
      <c r="R3181">
        <f t="shared" si="744"/>
        <v>0</v>
      </c>
      <c r="S3181">
        <f>IF(J3181="Online Travel Agency",VLOOKUP(F3181,room_rates!$A$2:$G$8,3,FALSE)*15%,0)</f>
        <v>33</v>
      </c>
      <c r="T3181">
        <f t="shared" si="745"/>
        <v>0</v>
      </c>
      <c r="U3181">
        <f t="shared" si="746"/>
        <v>1452</v>
      </c>
      <c r="V3181">
        <f t="shared" si="747"/>
        <v>6</v>
      </c>
    </row>
    <row r="3182" spans="1:22" ht="14.25" customHeight="1" x14ac:dyDescent="0.35">
      <c r="A3182" s="1">
        <v>1003370</v>
      </c>
      <c r="B3182" s="3">
        <v>45839</v>
      </c>
      <c r="C3182" s="3">
        <v>45839</v>
      </c>
      <c r="D3182" s="3">
        <v>45846</v>
      </c>
      <c r="E3182" s="1" t="s">
        <v>13</v>
      </c>
      <c r="F3182" s="1">
        <v>6</v>
      </c>
      <c r="G3182" s="1" t="s">
        <v>25</v>
      </c>
      <c r="H3182" s="1">
        <v>0</v>
      </c>
      <c r="I3182" s="1">
        <f t="shared" si="741"/>
        <v>0</v>
      </c>
      <c r="J3182" s="1" t="s">
        <v>20</v>
      </c>
      <c r="K3182" s="1">
        <v>2</v>
      </c>
      <c r="L3182" s="1" t="s">
        <v>19</v>
      </c>
      <c r="M3182" s="1" t="b">
        <v>0</v>
      </c>
      <c r="N3182" s="2" t="s">
        <v>17</v>
      </c>
      <c r="O3182">
        <f t="shared" si="742"/>
        <v>0</v>
      </c>
      <c r="P3182">
        <f t="shared" si="743"/>
        <v>7</v>
      </c>
      <c r="Q3182">
        <f>IF(G3182="B",VLOOKUP(F3182,room_rates!$A$2:$G$8,3,FALSE),IF(G3182="P",VLOOKUP(F3182,room_rates!$A$2:$G$8,6,FALSE),IF(G3182="M",VLOOKUP(F3182,room_rates!$A$2:$G$8,7,FALSE),"")))</f>
        <v>437.5</v>
      </c>
      <c r="R3182">
        <f t="shared" si="744"/>
        <v>0</v>
      </c>
      <c r="S3182">
        <f>IF(J3182="Online Travel Agency",VLOOKUP(F3182,room_rates!$A$2:$G$8,3,FALSE)*15%,0)</f>
        <v>0</v>
      </c>
      <c r="T3182">
        <f t="shared" si="745"/>
        <v>0</v>
      </c>
      <c r="U3182">
        <f t="shared" si="746"/>
        <v>6125</v>
      </c>
      <c r="V3182">
        <f t="shared" si="747"/>
        <v>14</v>
      </c>
    </row>
    <row r="3183" spans="1:22" ht="14.25" customHeight="1" x14ac:dyDescent="0.35">
      <c r="A3183" s="1">
        <v>1003422</v>
      </c>
      <c r="B3183" s="3">
        <v>45794</v>
      </c>
      <c r="C3183" s="3">
        <v>45839</v>
      </c>
      <c r="D3183" s="3">
        <v>45843</v>
      </c>
      <c r="E3183" s="1" t="s">
        <v>21</v>
      </c>
      <c r="F3183" s="1">
        <v>4</v>
      </c>
      <c r="G3183" s="1" t="s">
        <v>25</v>
      </c>
      <c r="H3183" s="1">
        <v>0</v>
      </c>
      <c r="I3183" s="1">
        <f t="shared" si="741"/>
        <v>0</v>
      </c>
      <c r="J3183" s="1" t="s">
        <v>15</v>
      </c>
      <c r="K3183" s="1">
        <v>2</v>
      </c>
      <c r="L3183" s="1" t="s">
        <v>19</v>
      </c>
      <c r="M3183" s="1" t="b">
        <v>0</v>
      </c>
      <c r="N3183" s="2" t="s">
        <v>17</v>
      </c>
      <c r="O3183">
        <f t="shared" si="742"/>
        <v>45</v>
      </c>
      <c r="P3183">
        <f t="shared" si="743"/>
        <v>4</v>
      </c>
      <c r="Q3183">
        <f>IF(G3183="B",VLOOKUP(F3183,room_rates!$A$2:$G$8,3,FALSE),IF(G3183="P",VLOOKUP(F3183,room_rates!$A$2:$G$8,6,FALSE),IF(G3183="M",VLOOKUP(F3183,room_rates!$A$2:$G$8,7,FALSE),"")))</f>
        <v>287.5</v>
      </c>
      <c r="R3183">
        <f t="shared" si="744"/>
        <v>0</v>
      </c>
      <c r="S3183">
        <f>IF(J3183="Online Travel Agency",VLOOKUP(F3183,room_rates!$A$2:$G$8,3,FALSE)*15%,0)</f>
        <v>0</v>
      </c>
      <c r="T3183">
        <f t="shared" si="745"/>
        <v>0</v>
      </c>
      <c r="U3183">
        <f t="shared" si="746"/>
        <v>2300</v>
      </c>
      <c r="V3183">
        <f t="shared" si="747"/>
        <v>8</v>
      </c>
    </row>
    <row r="3184" spans="1:22" ht="14.25" customHeight="1" x14ac:dyDescent="0.35">
      <c r="A3184" s="1">
        <v>1003423</v>
      </c>
      <c r="B3184" s="3">
        <v>45839</v>
      </c>
      <c r="C3184" s="3">
        <v>45839</v>
      </c>
      <c r="D3184" s="3">
        <v>45840</v>
      </c>
      <c r="E3184" s="1" t="s">
        <v>21</v>
      </c>
      <c r="F3184" s="1">
        <v>3</v>
      </c>
      <c r="G3184" s="1" t="s">
        <v>25</v>
      </c>
      <c r="H3184" s="1">
        <v>0</v>
      </c>
      <c r="I3184" s="1">
        <f t="shared" si="741"/>
        <v>0</v>
      </c>
      <c r="J3184" s="1" t="s">
        <v>20</v>
      </c>
      <c r="K3184" s="1">
        <v>1</v>
      </c>
      <c r="L3184" s="1" t="s">
        <v>19</v>
      </c>
      <c r="M3184" s="1" t="b">
        <v>1</v>
      </c>
      <c r="N3184" s="2" t="s">
        <v>17</v>
      </c>
      <c r="O3184">
        <f t="shared" si="742"/>
        <v>0</v>
      </c>
      <c r="P3184">
        <f t="shared" si="743"/>
        <v>1</v>
      </c>
      <c r="Q3184">
        <f>IF(G3184="B",VLOOKUP(F3184,room_rates!$A$2:$G$8,3,FALSE),IF(G3184="P",VLOOKUP(F3184,room_rates!$A$2:$G$8,6,FALSE),IF(G3184="M",VLOOKUP(F3184,room_rates!$A$2:$G$8,7,FALSE),"")))</f>
        <v>275</v>
      </c>
      <c r="R3184">
        <f t="shared" si="744"/>
        <v>0</v>
      </c>
      <c r="S3184">
        <f>IF(J3184="Online Travel Agency",VLOOKUP(F3184,room_rates!$A$2:$G$8,3,FALSE)*15%,0)</f>
        <v>0</v>
      </c>
      <c r="T3184">
        <f t="shared" si="745"/>
        <v>2.75</v>
      </c>
      <c r="U3184">
        <f t="shared" si="746"/>
        <v>272.25</v>
      </c>
      <c r="V3184">
        <f t="shared" si="747"/>
        <v>1</v>
      </c>
    </row>
    <row r="3185" spans="1:22" ht="14.25" customHeight="1" x14ac:dyDescent="0.35">
      <c r="A3185" s="1">
        <v>1003647</v>
      </c>
      <c r="B3185" s="3">
        <v>45831</v>
      </c>
      <c r="C3185" s="3">
        <v>45839</v>
      </c>
      <c r="D3185" s="3">
        <v>45846</v>
      </c>
      <c r="E3185" s="1" t="s">
        <v>18</v>
      </c>
      <c r="F3185" s="1">
        <v>1</v>
      </c>
      <c r="G3185" s="1" t="s">
        <v>25</v>
      </c>
      <c r="H3185" s="1">
        <v>0</v>
      </c>
      <c r="I3185" s="1">
        <f t="shared" si="741"/>
        <v>0</v>
      </c>
      <c r="J3185" s="1" t="s">
        <v>15</v>
      </c>
      <c r="K3185" s="1">
        <v>1</v>
      </c>
      <c r="L3185" s="1" t="s">
        <v>16</v>
      </c>
      <c r="M3185" s="1" t="b">
        <v>1</v>
      </c>
      <c r="N3185" s="2" t="s">
        <v>17</v>
      </c>
      <c r="O3185">
        <f t="shared" si="742"/>
        <v>8</v>
      </c>
      <c r="P3185">
        <f t="shared" si="743"/>
        <v>7</v>
      </c>
      <c r="Q3185">
        <f>IF(G3185="B",VLOOKUP(F3185,room_rates!$A$2:$G$8,3,FALSE),IF(G3185="P",VLOOKUP(F3185,room_rates!$A$2:$G$8,6,FALSE),IF(G3185="M",VLOOKUP(F3185,room_rates!$A$2:$G$8,7,FALSE),"")))</f>
        <v>150</v>
      </c>
      <c r="R3185">
        <f t="shared" si="744"/>
        <v>0</v>
      </c>
      <c r="S3185">
        <f>IF(J3185="Online Travel Agency",VLOOKUP(F3185,room_rates!$A$2:$G$8,3,FALSE)*15%,0)</f>
        <v>0</v>
      </c>
      <c r="T3185">
        <f t="shared" si="745"/>
        <v>1.5</v>
      </c>
      <c r="U3185">
        <f t="shared" si="746"/>
        <v>1039.5</v>
      </c>
      <c r="V3185">
        <f t="shared" si="747"/>
        <v>7</v>
      </c>
    </row>
    <row r="3186" spans="1:22" ht="14.25" customHeight="1" x14ac:dyDescent="0.35">
      <c r="A3186" s="1">
        <v>1003828</v>
      </c>
      <c r="B3186" s="3">
        <v>45816</v>
      </c>
      <c r="C3186" s="3">
        <v>45839</v>
      </c>
      <c r="D3186" s="3">
        <v>45841</v>
      </c>
      <c r="E3186" s="1" t="s">
        <v>18</v>
      </c>
      <c r="F3186" s="1">
        <v>1</v>
      </c>
      <c r="G3186" s="1" t="s">
        <v>25</v>
      </c>
      <c r="H3186" s="1">
        <v>0</v>
      </c>
      <c r="I3186" s="1">
        <f t="shared" si="741"/>
        <v>0</v>
      </c>
      <c r="J3186" s="1" t="s">
        <v>15</v>
      </c>
      <c r="K3186" s="1">
        <v>2</v>
      </c>
      <c r="L3186" s="1" t="s">
        <v>19</v>
      </c>
      <c r="M3186" s="1" t="b">
        <v>0</v>
      </c>
      <c r="N3186" s="2" t="s">
        <v>17</v>
      </c>
      <c r="O3186">
        <f t="shared" si="742"/>
        <v>23</v>
      </c>
      <c r="P3186">
        <f t="shared" si="743"/>
        <v>2</v>
      </c>
      <c r="Q3186">
        <f>IF(G3186="B",VLOOKUP(F3186,room_rates!$A$2:$G$8,3,FALSE),IF(G3186="P",VLOOKUP(F3186,room_rates!$A$2:$G$8,6,FALSE),IF(G3186="M",VLOOKUP(F3186,room_rates!$A$2:$G$8,7,FALSE),"")))</f>
        <v>150</v>
      </c>
      <c r="R3186">
        <f t="shared" si="744"/>
        <v>0</v>
      </c>
      <c r="S3186">
        <f>IF(J3186="Online Travel Agency",VLOOKUP(F3186,room_rates!$A$2:$G$8,3,FALSE)*15%,0)</f>
        <v>0</v>
      </c>
      <c r="T3186">
        <f t="shared" si="745"/>
        <v>0</v>
      </c>
      <c r="U3186">
        <f t="shared" si="746"/>
        <v>600</v>
      </c>
      <c r="V3186">
        <f t="shared" si="747"/>
        <v>4</v>
      </c>
    </row>
    <row r="3187" spans="1:22" ht="14.25" customHeight="1" x14ac:dyDescent="0.35">
      <c r="A3187" s="1">
        <v>1003858</v>
      </c>
      <c r="B3187" s="3">
        <v>45839</v>
      </c>
      <c r="C3187" s="3">
        <v>45839</v>
      </c>
      <c r="D3187" s="3">
        <v>45841</v>
      </c>
      <c r="E3187" s="1" t="s">
        <v>13</v>
      </c>
      <c r="F3187" s="1">
        <v>7</v>
      </c>
      <c r="G3187" s="1" t="s">
        <v>25</v>
      </c>
      <c r="H3187" s="1">
        <v>0</v>
      </c>
      <c r="I3187" s="1">
        <f t="shared" si="741"/>
        <v>0</v>
      </c>
      <c r="J3187" s="1" t="s">
        <v>20</v>
      </c>
      <c r="K3187" s="1">
        <v>1</v>
      </c>
      <c r="L3187" s="1" t="s">
        <v>19</v>
      </c>
      <c r="M3187" s="1" t="b">
        <v>0</v>
      </c>
      <c r="N3187" s="2" t="s">
        <v>17</v>
      </c>
      <c r="O3187">
        <f t="shared" si="742"/>
        <v>0</v>
      </c>
      <c r="P3187">
        <f t="shared" si="743"/>
        <v>2</v>
      </c>
      <c r="Q3187">
        <f>IF(G3187="B",VLOOKUP(F3187,room_rates!$A$2:$G$8,3,FALSE),IF(G3187="P",VLOOKUP(F3187,room_rates!$A$2:$G$8,6,FALSE),IF(G3187="M",VLOOKUP(F3187,room_rates!$A$2:$G$8,7,FALSE),"")))</f>
        <v>562.5</v>
      </c>
      <c r="R3187">
        <f t="shared" si="744"/>
        <v>0</v>
      </c>
      <c r="S3187">
        <f>IF(J3187="Online Travel Agency",VLOOKUP(F3187,room_rates!$A$2:$G$8,3,FALSE)*15%,0)</f>
        <v>0</v>
      </c>
      <c r="T3187">
        <f t="shared" si="745"/>
        <v>0</v>
      </c>
      <c r="U3187">
        <f t="shared" si="746"/>
        <v>1125</v>
      </c>
      <c r="V3187">
        <f t="shared" si="747"/>
        <v>2</v>
      </c>
    </row>
    <row r="3188" spans="1:22" ht="14.25" customHeight="1" x14ac:dyDescent="0.35">
      <c r="A3188" s="1">
        <v>1003898</v>
      </c>
      <c r="B3188" s="3">
        <v>45829</v>
      </c>
      <c r="C3188" s="3">
        <v>45839</v>
      </c>
      <c r="D3188" s="3">
        <v>45844</v>
      </c>
      <c r="E3188" s="1" t="s">
        <v>21</v>
      </c>
      <c r="F3188" s="1">
        <v>3</v>
      </c>
      <c r="G3188" s="1" t="s">
        <v>25</v>
      </c>
      <c r="H3188" s="1">
        <v>0</v>
      </c>
      <c r="I3188" s="1">
        <f t="shared" si="741"/>
        <v>0</v>
      </c>
      <c r="J3188" s="1" t="s">
        <v>24</v>
      </c>
      <c r="K3188" s="1">
        <v>2</v>
      </c>
      <c r="L3188" s="1" t="s">
        <v>19</v>
      </c>
      <c r="M3188" s="1" t="b">
        <v>0</v>
      </c>
      <c r="N3188" s="2" t="s">
        <v>17</v>
      </c>
      <c r="O3188">
        <f t="shared" si="742"/>
        <v>10</v>
      </c>
      <c r="P3188">
        <f t="shared" si="743"/>
        <v>5</v>
      </c>
      <c r="Q3188">
        <f>IF(G3188="B",VLOOKUP(F3188,room_rates!$A$2:$G$8,3,FALSE),IF(G3188="P",VLOOKUP(F3188,room_rates!$A$2:$G$8,6,FALSE),IF(G3188="M",VLOOKUP(F3188,room_rates!$A$2:$G$8,7,FALSE),"")))</f>
        <v>275</v>
      </c>
      <c r="R3188">
        <f t="shared" si="744"/>
        <v>0</v>
      </c>
      <c r="S3188">
        <f>IF(J3188="Online Travel Agency",VLOOKUP(F3188,room_rates!$A$2:$G$8,3,FALSE)*15%,0)</f>
        <v>33</v>
      </c>
      <c r="T3188">
        <f t="shared" si="745"/>
        <v>0</v>
      </c>
      <c r="U3188">
        <f t="shared" si="746"/>
        <v>2420</v>
      </c>
      <c r="V3188">
        <f t="shared" si="747"/>
        <v>10</v>
      </c>
    </row>
    <row r="3189" spans="1:22" ht="14.25" customHeight="1" x14ac:dyDescent="0.35">
      <c r="A3189" s="1">
        <v>1004123</v>
      </c>
      <c r="B3189" s="3">
        <v>45822</v>
      </c>
      <c r="C3189" s="3">
        <v>45839</v>
      </c>
      <c r="D3189" s="3">
        <v>45841</v>
      </c>
      <c r="E3189" s="1" t="s">
        <v>13</v>
      </c>
      <c r="F3189" s="1">
        <v>7</v>
      </c>
      <c r="G3189" s="1" t="s">
        <v>25</v>
      </c>
      <c r="H3189" s="1">
        <v>0</v>
      </c>
      <c r="I3189" s="1">
        <f t="shared" si="741"/>
        <v>0</v>
      </c>
      <c r="J3189" s="1" t="s">
        <v>24</v>
      </c>
      <c r="K3189" s="1">
        <v>2</v>
      </c>
      <c r="L3189" s="1" t="s">
        <v>16</v>
      </c>
      <c r="M3189" s="1" t="b">
        <v>0</v>
      </c>
      <c r="N3189" s="2" t="s">
        <v>17</v>
      </c>
      <c r="O3189">
        <f t="shared" si="742"/>
        <v>17</v>
      </c>
      <c r="P3189">
        <f t="shared" si="743"/>
        <v>2</v>
      </c>
      <c r="Q3189">
        <f>IF(G3189="B",VLOOKUP(F3189,room_rates!$A$2:$G$8,3,FALSE),IF(G3189="P",VLOOKUP(F3189,room_rates!$A$2:$G$8,6,FALSE),IF(G3189="M",VLOOKUP(F3189,room_rates!$A$2:$G$8,7,FALSE),"")))</f>
        <v>562.5</v>
      </c>
      <c r="R3189">
        <f t="shared" si="744"/>
        <v>0</v>
      </c>
      <c r="S3189">
        <f>IF(J3189="Online Travel Agency",VLOOKUP(F3189,room_rates!$A$2:$G$8,3,FALSE)*15%,0)</f>
        <v>67.5</v>
      </c>
      <c r="T3189">
        <f t="shared" si="745"/>
        <v>0</v>
      </c>
      <c r="U3189">
        <f t="shared" si="746"/>
        <v>1980</v>
      </c>
      <c r="V3189">
        <f t="shared" si="747"/>
        <v>4</v>
      </c>
    </row>
    <row r="3190" spans="1:22" ht="14.25" customHeight="1" x14ac:dyDescent="0.35">
      <c r="A3190" s="1">
        <v>1004223</v>
      </c>
      <c r="B3190" s="3">
        <v>45839</v>
      </c>
      <c r="C3190" s="3">
        <v>45839</v>
      </c>
      <c r="D3190" s="3">
        <v>45846</v>
      </c>
      <c r="E3190" s="1" t="s">
        <v>18</v>
      </c>
      <c r="F3190" s="1">
        <v>1</v>
      </c>
      <c r="G3190" s="1" t="s">
        <v>25</v>
      </c>
      <c r="H3190" s="1">
        <v>0</v>
      </c>
      <c r="I3190" s="1">
        <f t="shared" si="741"/>
        <v>0</v>
      </c>
      <c r="J3190" s="1" t="s">
        <v>20</v>
      </c>
      <c r="K3190" s="1">
        <v>2</v>
      </c>
      <c r="L3190" s="1" t="s">
        <v>19</v>
      </c>
      <c r="M3190" s="1" t="b">
        <v>0</v>
      </c>
      <c r="N3190" s="2" t="s">
        <v>17</v>
      </c>
      <c r="O3190">
        <f t="shared" si="742"/>
        <v>0</v>
      </c>
      <c r="P3190">
        <f t="shared" si="743"/>
        <v>7</v>
      </c>
      <c r="Q3190">
        <f>IF(G3190="B",VLOOKUP(F3190,room_rates!$A$2:$G$8,3,FALSE),IF(G3190="P",VLOOKUP(F3190,room_rates!$A$2:$G$8,6,FALSE),IF(G3190="M",VLOOKUP(F3190,room_rates!$A$2:$G$8,7,FALSE),"")))</f>
        <v>150</v>
      </c>
      <c r="R3190">
        <f t="shared" si="744"/>
        <v>0</v>
      </c>
      <c r="S3190">
        <f>IF(J3190="Online Travel Agency",VLOOKUP(F3190,room_rates!$A$2:$G$8,3,FALSE)*15%,0)</f>
        <v>0</v>
      </c>
      <c r="T3190">
        <f t="shared" si="745"/>
        <v>0</v>
      </c>
      <c r="U3190">
        <f t="shared" si="746"/>
        <v>2100</v>
      </c>
      <c r="V3190">
        <f t="shared" si="747"/>
        <v>14</v>
      </c>
    </row>
    <row r="3191" spans="1:22" ht="14.25" customHeight="1" x14ac:dyDescent="0.35">
      <c r="A3191" s="1">
        <v>1004372</v>
      </c>
      <c r="B3191" s="3">
        <v>45803</v>
      </c>
      <c r="C3191" s="3">
        <v>45839</v>
      </c>
      <c r="D3191" s="3">
        <v>45842</v>
      </c>
      <c r="E3191" s="1" t="s">
        <v>21</v>
      </c>
      <c r="F3191" s="1">
        <v>4</v>
      </c>
      <c r="G3191" s="1" t="s">
        <v>25</v>
      </c>
      <c r="H3191" s="1">
        <v>0</v>
      </c>
      <c r="I3191" s="1">
        <f t="shared" si="741"/>
        <v>0</v>
      </c>
      <c r="J3191" s="1" t="s">
        <v>15</v>
      </c>
      <c r="K3191" s="1">
        <v>2</v>
      </c>
      <c r="L3191" s="1" t="s">
        <v>19</v>
      </c>
      <c r="M3191" s="1" t="b">
        <v>0</v>
      </c>
      <c r="N3191" s="2" t="s">
        <v>17</v>
      </c>
      <c r="O3191">
        <f t="shared" si="742"/>
        <v>36</v>
      </c>
      <c r="P3191">
        <f t="shared" si="743"/>
        <v>3</v>
      </c>
      <c r="Q3191">
        <f>IF(G3191="B",VLOOKUP(F3191,room_rates!$A$2:$G$8,3,FALSE),IF(G3191="P",VLOOKUP(F3191,room_rates!$A$2:$G$8,6,FALSE),IF(G3191="M",VLOOKUP(F3191,room_rates!$A$2:$G$8,7,FALSE),"")))</f>
        <v>287.5</v>
      </c>
      <c r="R3191">
        <f t="shared" si="744"/>
        <v>0</v>
      </c>
      <c r="S3191">
        <f>IF(J3191="Online Travel Agency",VLOOKUP(F3191,room_rates!$A$2:$G$8,3,FALSE)*15%,0)</f>
        <v>0</v>
      </c>
      <c r="T3191">
        <f t="shared" si="745"/>
        <v>0</v>
      </c>
      <c r="U3191">
        <f t="shared" si="746"/>
        <v>1725</v>
      </c>
      <c r="V3191">
        <f t="shared" si="747"/>
        <v>6</v>
      </c>
    </row>
    <row r="3192" spans="1:22" ht="14.25" customHeight="1" x14ac:dyDescent="0.35">
      <c r="A3192" s="1">
        <v>1004421</v>
      </c>
      <c r="B3192" s="3">
        <v>45802</v>
      </c>
      <c r="C3192" s="3">
        <v>45839</v>
      </c>
      <c r="D3192" s="3">
        <v>45844</v>
      </c>
      <c r="E3192" s="1" t="s">
        <v>18</v>
      </c>
      <c r="F3192" s="1">
        <v>1</v>
      </c>
      <c r="G3192" s="1" t="s">
        <v>25</v>
      </c>
      <c r="H3192" s="1">
        <v>0</v>
      </c>
      <c r="I3192" s="1">
        <f t="shared" si="741"/>
        <v>0</v>
      </c>
      <c r="J3192" s="1" t="s">
        <v>15</v>
      </c>
      <c r="K3192" s="1">
        <v>2</v>
      </c>
      <c r="L3192" s="1" t="s">
        <v>19</v>
      </c>
      <c r="M3192" s="1" t="b">
        <v>0</v>
      </c>
      <c r="N3192" s="2" t="s">
        <v>17</v>
      </c>
      <c r="O3192">
        <f t="shared" si="742"/>
        <v>37</v>
      </c>
      <c r="P3192">
        <f t="shared" si="743"/>
        <v>5</v>
      </c>
      <c r="Q3192">
        <f>IF(G3192="B",VLOOKUP(F3192,room_rates!$A$2:$G$8,3,FALSE),IF(G3192="P",VLOOKUP(F3192,room_rates!$A$2:$G$8,6,FALSE),IF(G3192="M",VLOOKUP(F3192,room_rates!$A$2:$G$8,7,FALSE),"")))</f>
        <v>150</v>
      </c>
      <c r="R3192">
        <f t="shared" si="744"/>
        <v>0</v>
      </c>
      <c r="S3192">
        <f>IF(J3192="Online Travel Agency",VLOOKUP(F3192,room_rates!$A$2:$G$8,3,FALSE)*15%,0)</f>
        <v>0</v>
      </c>
      <c r="T3192">
        <f t="shared" si="745"/>
        <v>0</v>
      </c>
      <c r="U3192">
        <f t="shared" si="746"/>
        <v>1500</v>
      </c>
      <c r="V3192">
        <f t="shared" si="747"/>
        <v>10</v>
      </c>
    </row>
    <row r="3193" spans="1:22" ht="14.25" customHeight="1" x14ac:dyDescent="0.35">
      <c r="A3193" s="1">
        <v>1004464</v>
      </c>
      <c r="B3193" s="3">
        <v>45805</v>
      </c>
      <c r="C3193" s="3">
        <v>45839</v>
      </c>
      <c r="D3193" s="3">
        <v>45843</v>
      </c>
      <c r="E3193" s="1" t="s">
        <v>21</v>
      </c>
      <c r="F3193" s="1">
        <v>3</v>
      </c>
      <c r="G3193" s="1" t="s">
        <v>25</v>
      </c>
      <c r="H3193" s="1">
        <v>0</v>
      </c>
      <c r="I3193" s="1">
        <f t="shared" si="741"/>
        <v>0</v>
      </c>
      <c r="J3193" s="1" t="s">
        <v>15</v>
      </c>
      <c r="K3193" s="1">
        <v>2</v>
      </c>
      <c r="L3193" s="1" t="s">
        <v>19</v>
      </c>
      <c r="M3193" s="1" t="b">
        <v>0</v>
      </c>
      <c r="N3193" s="2" t="s">
        <v>17</v>
      </c>
      <c r="O3193">
        <f t="shared" si="742"/>
        <v>34</v>
      </c>
      <c r="P3193">
        <f t="shared" si="743"/>
        <v>4</v>
      </c>
      <c r="Q3193">
        <f>IF(G3193="B",VLOOKUP(F3193,room_rates!$A$2:$G$8,3,FALSE),IF(G3193="P",VLOOKUP(F3193,room_rates!$A$2:$G$8,6,FALSE),IF(G3193="M",VLOOKUP(F3193,room_rates!$A$2:$G$8,7,FALSE),"")))</f>
        <v>275</v>
      </c>
      <c r="R3193">
        <f t="shared" si="744"/>
        <v>0</v>
      </c>
      <c r="S3193">
        <f>IF(J3193="Online Travel Agency",VLOOKUP(F3193,room_rates!$A$2:$G$8,3,FALSE)*15%,0)</f>
        <v>0</v>
      </c>
      <c r="T3193">
        <f t="shared" si="745"/>
        <v>0</v>
      </c>
      <c r="U3193">
        <f t="shared" si="746"/>
        <v>2200</v>
      </c>
      <c r="V3193">
        <f t="shared" si="747"/>
        <v>8</v>
      </c>
    </row>
    <row r="3194" spans="1:22" ht="14.25" customHeight="1" x14ac:dyDescent="0.35">
      <c r="A3194" s="1">
        <v>1004520</v>
      </c>
      <c r="B3194" s="3">
        <v>45839</v>
      </c>
      <c r="C3194" s="3">
        <v>45839</v>
      </c>
      <c r="D3194" s="3">
        <v>45846</v>
      </c>
      <c r="E3194" s="1" t="s">
        <v>21</v>
      </c>
      <c r="F3194" s="1">
        <v>4</v>
      </c>
      <c r="G3194" s="1" t="s">
        <v>25</v>
      </c>
      <c r="H3194" s="1">
        <v>0</v>
      </c>
      <c r="I3194" s="1">
        <f t="shared" si="741"/>
        <v>0</v>
      </c>
      <c r="J3194" s="1" t="s">
        <v>20</v>
      </c>
      <c r="K3194" s="1">
        <v>2</v>
      </c>
      <c r="L3194" s="1" t="s">
        <v>19</v>
      </c>
      <c r="M3194" s="1" t="b">
        <v>1</v>
      </c>
      <c r="N3194" s="2" t="s">
        <v>17</v>
      </c>
      <c r="O3194">
        <f t="shared" si="742"/>
        <v>0</v>
      </c>
      <c r="P3194">
        <f t="shared" si="743"/>
        <v>7</v>
      </c>
      <c r="Q3194">
        <f>IF(G3194="B",VLOOKUP(F3194,room_rates!$A$2:$G$8,3,FALSE),IF(G3194="P",VLOOKUP(F3194,room_rates!$A$2:$G$8,6,FALSE),IF(G3194="M",VLOOKUP(F3194,room_rates!$A$2:$G$8,7,FALSE),"")))</f>
        <v>287.5</v>
      </c>
      <c r="R3194">
        <f t="shared" si="744"/>
        <v>0</v>
      </c>
      <c r="S3194">
        <f>IF(J3194="Online Travel Agency",VLOOKUP(F3194,room_rates!$A$2:$G$8,3,FALSE)*15%,0)</f>
        <v>0</v>
      </c>
      <c r="T3194">
        <f t="shared" si="745"/>
        <v>2.875</v>
      </c>
      <c r="U3194">
        <f t="shared" si="746"/>
        <v>3984.75</v>
      </c>
      <c r="V3194">
        <f t="shared" si="747"/>
        <v>14</v>
      </c>
    </row>
    <row r="3195" spans="1:22" ht="14.25" customHeight="1" x14ac:dyDescent="0.35">
      <c r="A3195" s="1">
        <v>1004527</v>
      </c>
      <c r="B3195" s="3">
        <v>45820</v>
      </c>
      <c r="C3195" s="3">
        <v>45839</v>
      </c>
      <c r="D3195" s="3">
        <v>45845</v>
      </c>
      <c r="E3195" s="1" t="s">
        <v>18</v>
      </c>
      <c r="F3195" s="1">
        <v>1</v>
      </c>
      <c r="G3195" s="1" t="s">
        <v>25</v>
      </c>
      <c r="H3195" s="1">
        <v>0</v>
      </c>
      <c r="I3195" s="1">
        <f t="shared" si="741"/>
        <v>0</v>
      </c>
      <c r="J3195" s="1" t="s">
        <v>24</v>
      </c>
      <c r="K3195" s="1">
        <v>2</v>
      </c>
      <c r="L3195" s="1" t="s">
        <v>19</v>
      </c>
      <c r="M3195" s="1" t="b">
        <v>0</v>
      </c>
      <c r="N3195" s="2" t="s">
        <v>17</v>
      </c>
      <c r="O3195">
        <f t="shared" si="742"/>
        <v>19</v>
      </c>
      <c r="P3195">
        <f t="shared" si="743"/>
        <v>6</v>
      </c>
      <c r="Q3195">
        <f>IF(G3195="B",VLOOKUP(F3195,room_rates!$A$2:$G$8,3,FALSE),IF(G3195="P",VLOOKUP(F3195,room_rates!$A$2:$G$8,6,FALSE),IF(G3195="M",VLOOKUP(F3195,room_rates!$A$2:$G$8,7,FALSE),"")))</f>
        <v>150</v>
      </c>
      <c r="R3195">
        <f t="shared" si="744"/>
        <v>0</v>
      </c>
      <c r="S3195">
        <f>IF(J3195="Online Travel Agency",VLOOKUP(F3195,room_rates!$A$2:$G$8,3,FALSE)*15%,0)</f>
        <v>18</v>
      </c>
      <c r="T3195">
        <f t="shared" si="745"/>
        <v>0</v>
      </c>
      <c r="U3195">
        <f t="shared" si="746"/>
        <v>1584</v>
      </c>
      <c r="V3195">
        <f t="shared" si="747"/>
        <v>12</v>
      </c>
    </row>
    <row r="3196" spans="1:22" ht="14.25" customHeight="1" x14ac:dyDescent="0.35">
      <c r="A3196" s="1">
        <v>1004625</v>
      </c>
      <c r="B3196" s="3">
        <v>45794</v>
      </c>
      <c r="C3196" s="3">
        <v>45839</v>
      </c>
      <c r="D3196" s="3">
        <v>45844</v>
      </c>
      <c r="E3196" s="1" t="s">
        <v>18</v>
      </c>
      <c r="F3196" s="1">
        <v>1</v>
      </c>
      <c r="G3196" s="1" t="s">
        <v>25</v>
      </c>
      <c r="H3196" s="1">
        <v>0</v>
      </c>
      <c r="I3196" s="1">
        <f t="shared" si="741"/>
        <v>0</v>
      </c>
      <c r="J3196" s="1" t="s">
        <v>15</v>
      </c>
      <c r="K3196" s="1">
        <v>2</v>
      </c>
      <c r="L3196" s="1" t="s">
        <v>19</v>
      </c>
      <c r="M3196" s="1" t="b">
        <v>1</v>
      </c>
      <c r="N3196" s="2" t="s">
        <v>17</v>
      </c>
      <c r="O3196">
        <f t="shared" si="742"/>
        <v>45</v>
      </c>
      <c r="P3196">
        <f t="shared" si="743"/>
        <v>5</v>
      </c>
      <c r="Q3196">
        <f>IF(G3196="B",VLOOKUP(F3196,room_rates!$A$2:$G$8,3,FALSE),IF(G3196="P",VLOOKUP(F3196,room_rates!$A$2:$G$8,6,FALSE),IF(G3196="M",VLOOKUP(F3196,room_rates!$A$2:$G$8,7,FALSE),"")))</f>
        <v>150</v>
      </c>
      <c r="R3196">
        <f t="shared" si="744"/>
        <v>0</v>
      </c>
      <c r="S3196">
        <f>IF(J3196="Online Travel Agency",VLOOKUP(F3196,room_rates!$A$2:$G$8,3,FALSE)*15%,0)</f>
        <v>0</v>
      </c>
      <c r="T3196">
        <f t="shared" si="745"/>
        <v>1.5</v>
      </c>
      <c r="U3196">
        <f t="shared" si="746"/>
        <v>1485</v>
      </c>
      <c r="V3196">
        <f t="shared" si="747"/>
        <v>10</v>
      </c>
    </row>
    <row r="3197" spans="1:22" ht="14.25" customHeight="1" x14ac:dyDescent="0.35">
      <c r="A3197" s="1">
        <v>1004966</v>
      </c>
      <c r="B3197" s="3">
        <v>45800</v>
      </c>
      <c r="C3197" s="3">
        <v>45839</v>
      </c>
      <c r="D3197" s="3">
        <v>45840</v>
      </c>
      <c r="E3197" s="1" t="s">
        <v>18</v>
      </c>
      <c r="F3197" s="1">
        <v>1</v>
      </c>
      <c r="G3197" s="1" t="s">
        <v>25</v>
      </c>
      <c r="H3197" s="1">
        <v>0</v>
      </c>
      <c r="I3197" s="1">
        <f t="shared" si="741"/>
        <v>0</v>
      </c>
      <c r="J3197" s="1" t="s">
        <v>15</v>
      </c>
      <c r="K3197" s="1">
        <v>2</v>
      </c>
      <c r="L3197" s="1" t="s">
        <v>19</v>
      </c>
      <c r="M3197" s="1" t="b">
        <v>1</v>
      </c>
      <c r="N3197" s="2" t="s">
        <v>17</v>
      </c>
      <c r="O3197">
        <f t="shared" si="742"/>
        <v>39</v>
      </c>
      <c r="P3197">
        <f t="shared" si="743"/>
        <v>1</v>
      </c>
      <c r="Q3197">
        <f>IF(G3197="B",VLOOKUP(F3197,room_rates!$A$2:$G$8,3,FALSE),IF(G3197="P",VLOOKUP(F3197,room_rates!$A$2:$G$8,6,FALSE),IF(G3197="M",VLOOKUP(F3197,room_rates!$A$2:$G$8,7,FALSE),"")))</f>
        <v>150</v>
      </c>
      <c r="R3197">
        <f t="shared" si="744"/>
        <v>0</v>
      </c>
      <c r="S3197">
        <f>IF(J3197="Online Travel Agency",VLOOKUP(F3197,room_rates!$A$2:$G$8,3,FALSE)*15%,0)</f>
        <v>0</v>
      </c>
      <c r="T3197">
        <f t="shared" si="745"/>
        <v>1.5</v>
      </c>
      <c r="U3197">
        <f t="shared" si="746"/>
        <v>297</v>
      </c>
      <c r="V3197">
        <f t="shared" si="747"/>
        <v>2</v>
      </c>
    </row>
    <row r="3198" spans="1:22" ht="14.25" customHeight="1" x14ac:dyDescent="0.35">
      <c r="A3198" s="1">
        <v>1005107</v>
      </c>
      <c r="B3198" s="3">
        <v>45839</v>
      </c>
      <c r="C3198" s="3">
        <v>45839</v>
      </c>
      <c r="D3198" s="3">
        <v>45840</v>
      </c>
      <c r="E3198" s="1" t="s">
        <v>21</v>
      </c>
      <c r="F3198" s="1">
        <v>3</v>
      </c>
      <c r="G3198" s="1" t="s">
        <v>25</v>
      </c>
      <c r="H3198" s="1">
        <v>0</v>
      </c>
      <c r="I3198" s="1">
        <f t="shared" si="741"/>
        <v>0</v>
      </c>
      <c r="J3198" s="1" t="s">
        <v>20</v>
      </c>
      <c r="K3198" s="1">
        <v>2</v>
      </c>
      <c r="L3198" s="1" t="s">
        <v>19</v>
      </c>
      <c r="M3198" s="1" t="b">
        <v>0</v>
      </c>
      <c r="N3198" s="2" t="s">
        <v>17</v>
      </c>
      <c r="O3198">
        <f t="shared" si="742"/>
        <v>0</v>
      </c>
      <c r="P3198">
        <f t="shared" si="743"/>
        <v>1</v>
      </c>
      <c r="Q3198">
        <f>IF(G3198="B",VLOOKUP(F3198,room_rates!$A$2:$G$8,3,FALSE),IF(G3198="P",VLOOKUP(F3198,room_rates!$A$2:$G$8,6,FALSE),IF(G3198="M",VLOOKUP(F3198,room_rates!$A$2:$G$8,7,FALSE),"")))</f>
        <v>275</v>
      </c>
      <c r="R3198">
        <f t="shared" si="744"/>
        <v>0</v>
      </c>
      <c r="S3198">
        <f>IF(J3198="Online Travel Agency",VLOOKUP(F3198,room_rates!$A$2:$G$8,3,FALSE)*15%,0)</f>
        <v>0</v>
      </c>
      <c r="T3198">
        <f t="shared" si="745"/>
        <v>0</v>
      </c>
      <c r="U3198">
        <f t="shared" si="746"/>
        <v>550</v>
      </c>
      <c r="V3198">
        <f t="shared" si="747"/>
        <v>2</v>
      </c>
    </row>
    <row r="3199" spans="1:22" ht="14.25" customHeight="1" x14ac:dyDescent="0.35">
      <c r="A3199" s="1">
        <v>1005141</v>
      </c>
      <c r="B3199" s="3">
        <v>45839</v>
      </c>
      <c r="C3199" s="3">
        <v>45839</v>
      </c>
      <c r="D3199" s="3">
        <v>45845</v>
      </c>
      <c r="E3199" s="1" t="s">
        <v>21</v>
      </c>
      <c r="F3199" s="1">
        <v>3</v>
      </c>
      <c r="G3199" s="1" t="s">
        <v>25</v>
      </c>
      <c r="H3199" s="1">
        <v>0</v>
      </c>
      <c r="I3199" s="1">
        <f t="shared" si="741"/>
        <v>0</v>
      </c>
      <c r="J3199" s="1" t="s">
        <v>20</v>
      </c>
      <c r="K3199" s="1">
        <v>2</v>
      </c>
      <c r="L3199" s="1" t="s">
        <v>16</v>
      </c>
      <c r="M3199" s="1" t="b">
        <v>0</v>
      </c>
      <c r="N3199" s="2" t="s">
        <v>17</v>
      </c>
      <c r="O3199">
        <f t="shared" si="742"/>
        <v>0</v>
      </c>
      <c r="P3199">
        <f t="shared" si="743"/>
        <v>6</v>
      </c>
      <c r="Q3199">
        <f>IF(G3199="B",VLOOKUP(F3199,room_rates!$A$2:$G$8,3,FALSE),IF(G3199="P",VLOOKUP(F3199,room_rates!$A$2:$G$8,6,FALSE),IF(G3199="M",VLOOKUP(F3199,room_rates!$A$2:$G$8,7,FALSE),"")))</f>
        <v>275</v>
      </c>
      <c r="R3199">
        <f t="shared" si="744"/>
        <v>0</v>
      </c>
      <c r="S3199">
        <f>IF(J3199="Online Travel Agency",VLOOKUP(F3199,room_rates!$A$2:$G$8,3,FALSE)*15%,0)</f>
        <v>0</v>
      </c>
      <c r="T3199">
        <f t="shared" si="745"/>
        <v>0</v>
      </c>
      <c r="U3199">
        <f t="shared" si="746"/>
        <v>3300</v>
      </c>
      <c r="V3199">
        <f t="shared" si="747"/>
        <v>12</v>
      </c>
    </row>
    <row r="3200" spans="1:22" ht="14.25" customHeight="1" x14ac:dyDescent="0.35">
      <c r="A3200" s="1">
        <v>1005268</v>
      </c>
      <c r="B3200" s="3">
        <v>45809</v>
      </c>
      <c r="C3200" s="3">
        <v>45839</v>
      </c>
      <c r="D3200" s="3">
        <v>45844</v>
      </c>
      <c r="E3200" s="1" t="s">
        <v>21</v>
      </c>
      <c r="F3200" s="1">
        <v>3</v>
      </c>
      <c r="G3200" s="1" t="s">
        <v>25</v>
      </c>
      <c r="H3200" s="1">
        <v>0</v>
      </c>
      <c r="I3200" s="1">
        <f t="shared" si="741"/>
        <v>0</v>
      </c>
      <c r="J3200" s="1" t="s">
        <v>15</v>
      </c>
      <c r="K3200" s="1">
        <v>2</v>
      </c>
      <c r="L3200" s="1" t="s">
        <v>16</v>
      </c>
      <c r="M3200" s="1" t="b">
        <v>0</v>
      </c>
      <c r="N3200" s="2" t="s">
        <v>17</v>
      </c>
      <c r="O3200">
        <f t="shared" si="742"/>
        <v>30</v>
      </c>
      <c r="P3200">
        <f t="shared" si="743"/>
        <v>5</v>
      </c>
      <c r="Q3200">
        <f>IF(G3200="B",VLOOKUP(F3200,room_rates!$A$2:$G$8,3,FALSE),IF(G3200="P",VLOOKUP(F3200,room_rates!$A$2:$G$8,6,FALSE),IF(G3200="M",VLOOKUP(F3200,room_rates!$A$2:$G$8,7,FALSE),"")))</f>
        <v>275</v>
      </c>
      <c r="R3200">
        <f t="shared" si="744"/>
        <v>0</v>
      </c>
      <c r="S3200">
        <f>IF(J3200="Online Travel Agency",VLOOKUP(F3200,room_rates!$A$2:$G$8,3,FALSE)*15%,0)</f>
        <v>0</v>
      </c>
      <c r="T3200">
        <f t="shared" si="745"/>
        <v>0</v>
      </c>
      <c r="U3200">
        <f t="shared" si="746"/>
        <v>2750</v>
      </c>
      <c r="V3200">
        <f t="shared" si="747"/>
        <v>10</v>
      </c>
    </row>
    <row r="3201" spans="1:22" ht="14.25" customHeight="1" x14ac:dyDescent="0.35">
      <c r="A3201" s="1">
        <v>1005474</v>
      </c>
      <c r="B3201" s="3">
        <v>45818</v>
      </c>
      <c r="C3201" s="3">
        <v>45839</v>
      </c>
      <c r="D3201" s="3">
        <v>45846</v>
      </c>
      <c r="E3201" s="1" t="s">
        <v>18</v>
      </c>
      <c r="F3201" s="1">
        <v>1</v>
      </c>
      <c r="G3201" s="1" t="s">
        <v>25</v>
      </c>
      <c r="H3201" s="1">
        <v>0</v>
      </c>
      <c r="I3201" s="1">
        <f t="shared" si="741"/>
        <v>0</v>
      </c>
      <c r="J3201" s="1" t="s">
        <v>15</v>
      </c>
      <c r="K3201" s="1">
        <v>2</v>
      </c>
      <c r="L3201" s="1" t="s">
        <v>19</v>
      </c>
      <c r="M3201" s="1" t="b">
        <v>0</v>
      </c>
      <c r="N3201" s="2" t="s">
        <v>17</v>
      </c>
      <c r="O3201">
        <f t="shared" si="742"/>
        <v>21</v>
      </c>
      <c r="P3201">
        <f t="shared" si="743"/>
        <v>7</v>
      </c>
      <c r="Q3201">
        <f>IF(G3201="B",VLOOKUP(F3201,room_rates!$A$2:$G$8,3,FALSE),IF(G3201="P",VLOOKUP(F3201,room_rates!$A$2:$G$8,6,FALSE),IF(G3201="M",VLOOKUP(F3201,room_rates!$A$2:$G$8,7,FALSE),"")))</f>
        <v>150</v>
      </c>
      <c r="R3201">
        <f t="shared" si="744"/>
        <v>0</v>
      </c>
      <c r="S3201">
        <f>IF(J3201="Online Travel Agency",VLOOKUP(F3201,room_rates!$A$2:$G$8,3,FALSE)*15%,0)</f>
        <v>0</v>
      </c>
      <c r="T3201">
        <f t="shared" si="745"/>
        <v>0</v>
      </c>
      <c r="U3201">
        <f t="shared" si="746"/>
        <v>2100</v>
      </c>
      <c r="V3201">
        <f t="shared" si="747"/>
        <v>14</v>
      </c>
    </row>
    <row r="3202" spans="1:22" ht="14.25" customHeight="1" x14ac:dyDescent="0.35">
      <c r="A3202" s="1">
        <v>1005667</v>
      </c>
      <c r="B3202" s="3">
        <v>45839</v>
      </c>
      <c r="C3202" s="3">
        <v>45839</v>
      </c>
      <c r="D3202" s="3">
        <v>45845</v>
      </c>
      <c r="E3202" s="1" t="s">
        <v>18</v>
      </c>
      <c r="F3202" s="1">
        <v>1</v>
      </c>
      <c r="G3202" s="1" t="s">
        <v>25</v>
      </c>
      <c r="H3202" s="1">
        <v>0</v>
      </c>
      <c r="I3202" s="1">
        <f t="shared" si="741"/>
        <v>0</v>
      </c>
      <c r="J3202" s="1" t="s">
        <v>20</v>
      </c>
      <c r="K3202" s="1">
        <v>2</v>
      </c>
      <c r="L3202" s="1" t="s">
        <v>19</v>
      </c>
      <c r="M3202" s="1" t="b">
        <v>0</v>
      </c>
      <c r="N3202" s="2" t="s">
        <v>17</v>
      </c>
      <c r="O3202">
        <f t="shared" si="742"/>
        <v>0</v>
      </c>
      <c r="P3202">
        <f t="shared" si="743"/>
        <v>6</v>
      </c>
      <c r="Q3202">
        <f>IF(G3202="B",VLOOKUP(F3202,room_rates!$A$2:$G$8,3,FALSE),IF(G3202="P",VLOOKUP(F3202,room_rates!$A$2:$G$8,6,FALSE),IF(G3202="M",VLOOKUP(F3202,room_rates!$A$2:$G$8,7,FALSE),"")))</f>
        <v>150</v>
      </c>
      <c r="R3202">
        <f t="shared" si="744"/>
        <v>0</v>
      </c>
      <c r="S3202">
        <f>IF(J3202="Online Travel Agency",VLOOKUP(F3202,room_rates!$A$2:$G$8,3,FALSE)*15%,0)</f>
        <v>0</v>
      </c>
      <c r="T3202">
        <f t="shared" si="745"/>
        <v>0</v>
      </c>
      <c r="U3202">
        <f t="shared" si="746"/>
        <v>1800</v>
      </c>
      <c r="V3202">
        <f t="shared" si="747"/>
        <v>12</v>
      </c>
    </row>
    <row r="3203" spans="1:22" ht="14.25" customHeight="1" x14ac:dyDescent="0.35">
      <c r="A3203" s="1">
        <v>1005843</v>
      </c>
      <c r="B3203" s="3">
        <v>45839</v>
      </c>
      <c r="C3203" s="3">
        <v>45839</v>
      </c>
      <c r="D3203" s="3">
        <v>45841</v>
      </c>
      <c r="E3203" s="1" t="s">
        <v>18</v>
      </c>
      <c r="F3203" s="1">
        <v>2</v>
      </c>
      <c r="G3203" s="1" t="s">
        <v>25</v>
      </c>
      <c r="H3203" s="1">
        <v>0</v>
      </c>
      <c r="I3203" s="1">
        <f t="shared" si="741"/>
        <v>0</v>
      </c>
      <c r="J3203" s="1" t="s">
        <v>20</v>
      </c>
      <c r="K3203" s="1">
        <v>2</v>
      </c>
      <c r="L3203" s="1" t="s">
        <v>19</v>
      </c>
      <c r="M3203" s="1" t="b">
        <v>0</v>
      </c>
      <c r="N3203" s="2" t="s">
        <v>17</v>
      </c>
      <c r="O3203">
        <f t="shared" si="742"/>
        <v>0</v>
      </c>
      <c r="P3203">
        <f t="shared" si="743"/>
        <v>2</v>
      </c>
      <c r="Q3203">
        <f>IF(G3203="B",VLOOKUP(F3203,room_rates!$A$2:$G$8,3,FALSE),IF(G3203="P",VLOOKUP(F3203,room_rates!$A$2:$G$8,6,FALSE),IF(G3203="M",VLOOKUP(F3203,room_rates!$A$2:$G$8,7,FALSE),"")))</f>
        <v>175</v>
      </c>
      <c r="R3203">
        <f t="shared" si="744"/>
        <v>0</v>
      </c>
      <c r="S3203">
        <f>IF(J3203="Online Travel Agency",VLOOKUP(F3203,room_rates!$A$2:$G$8,3,FALSE)*15%,0)</f>
        <v>0</v>
      </c>
      <c r="T3203">
        <f t="shared" si="745"/>
        <v>0</v>
      </c>
      <c r="U3203">
        <f t="shared" si="746"/>
        <v>700</v>
      </c>
      <c r="V3203">
        <f t="shared" si="747"/>
        <v>4</v>
      </c>
    </row>
    <row r="3204" spans="1:22" ht="14.25" customHeight="1" x14ac:dyDescent="0.35">
      <c r="A3204" s="1">
        <v>1005848</v>
      </c>
      <c r="B3204" s="3">
        <v>45834</v>
      </c>
      <c r="C3204" s="3">
        <v>45839</v>
      </c>
      <c r="D3204" s="3">
        <v>45845</v>
      </c>
      <c r="E3204" s="1" t="s">
        <v>18</v>
      </c>
      <c r="F3204" s="1">
        <v>1</v>
      </c>
      <c r="G3204" s="1" t="s">
        <v>25</v>
      </c>
      <c r="H3204" s="1">
        <v>0</v>
      </c>
      <c r="I3204" s="1">
        <f t="shared" si="741"/>
        <v>0</v>
      </c>
      <c r="J3204" s="1" t="s">
        <v>24</v>
      </c>
      <c r="K3204" s="1">
        <v>1</v>
      </c>
      <c r="L3204" s="1" t="s">
        <v>16</v>
      </c>
      <c r="M3204" s="1" t="b">
        <v>0</v>
      </c>
      <c r="N3204" s="2" t="s">
        <v>17</v>
      </c>
      <c r="O3204">
        <f t="shared" si="742"/>
        <v>5</v>
      </c>
      <c r="P3204">
        <f t="shared" si="743"/>
        <v>6</v>
      </c>
      <c r="Q3204">
        <f>IF(G3204="B",VLOOKUP(F3204,room_rates!$A$2:$G$8,3,FALSE),IF(G3204="P",VLOOKUP(F3204,room_rates!$A$2:$G$8,6,FALSE),IF(G3204="M",VLOOKUP(F3204,room_rates!$A$2:$G$8,7,FALSE),"")))</f>
        <v>150</v>
      </c>
      <c r="R3204">
        <f t="shared" si="744"/>
        <v>0</v>
      </c>
      <c r="S3204">
        <f>IF(J3204="Online Travel Agency",VLOOKUP(F3204,room_rates!$A$2:$G$8,3,FALSE)*15%,0)</f>
        <v>18</v>
      </c>
      <c r="T3204">
        <f t="shared" si="745"/>
        <v>0</v>
      </c>
      <c r="U3204">
        <f t="shared" si="746"/>
        <v>792</v>
      </c>
      <c r="V3204">
        <f t="shared" si="747"/>
        <v>6</v>
      </c>
    </row>
    <row r="3205" spans="1:22" ht="14.25" customHeight="1" x14ac:dyDescent="0.35">
      <c r="A3205" s="1">
        <v>1005920</v>
      </c>
      <c r="B3205" s="3">
        <v>45834</v>
      </c>
      <c r="C3205" s="3">
        <v>45839</v>
      </c>
      <c r="D3205" s="3">
        <v>45844</v>
      </c>
      <c r="E3205" s="1" t="s">
        <v>18</v>
      </c>
      <c r="F3205" s="1">
        <v>1</v>
      </c>
      <c r="G3205" s="1" t="s">
        <v>25</v>
      </c>
      <c r="H3205" s="1">
        <v>0</v>
      </c>
      <c r="I3205" s="1">
        <f t="shared" si="741"/>
        <v>0</v>
      </c>
      <c r="J3205" s="1" t="s">
        <v>24</v>
      </c>
      <c r="K3205" s="1">
        <v>2</v>
      </c>
      <c r="L3205" s="1" t="s">
        <v>19</v>
      </c>
      <c r="M3205" s="1" t="b">
        <v>0</v>
      </c>
      <c r="N3205" s="2" t="s">
        <v>17</v>
      </c>
      <c r="O3205">
        <f t="shared" si="742"/>
        <v>5</v>
      </c>
      <c r="P3205">
        <f t="shared" si="743"/>
        <v>5</v>
      </c>
      <c r="Q3205">
        <f>IF(G3205="B",VLOOKUP(F3205,room_rates!$A$2:$G$8,3,FALSE),IF(G3205="P",VLOOKUP(F3205,room_rates!$A$2:$G$8,6,FALSE),IF(G3205="M",VLOOKUP(F3205,room_rates!$A$2:$G$8,7,FALSE),"")))</f>
        <v>150</v>
      </c>
      <c r="R3205">
        <f t="shared" si="744"/>
        <v>0</v>
      </c>
      <c r="S3205">
        <f>IF(J3205="Online Travel Agency",VLOOKUP(F3205,room_rates!$A$2:$G$8,3,FALSE)*15%,0)</f>
        <v>18</v>
      </c>
      <c r="T3205">
        <f t="shared" si="745"/>
        <v>0</v>
      </c>
      <c r="U3205">
        <f t="shared" si="746"/>
        <v>1320</v>
      </c>
      <c r="V3205">
        <f t="shared" si="747"/>
        <v>10</v>
      </c>
    </row>
    <row r="3206" spans="1:22" ht="14.25" customHeight="1" x14ac:dyDescent="0.35">
      <c r="A3206" s="1">
        <v>1006330</v>
      </c>
      <c r="B3206" s="3">
        <v>45839</v>
      </c>
      <c r="C3206" s="3">
        <v>45839</v>
      </c>
      <c r="D3206" s="3">
        <v>45844</v>
      </c>
      <c r="E3206" s="1" t="s">
        <v>18</v>
      </c>
      <c r="F3206" s="1">
        <v>1</v>
      </c>
      <c r="G3206" s="1" t="s">
        <v>25</v>
      </c>
      <c r="H3206" s="1">
        <v>0</v>
      </c>
      <c r="I3206" s="1">
        <f t="shared" si="741"/>
        <v>0</v>
      </c>
      <c r="J3206" s="1" t="s">
        <v>20</v>
      </c>
      <c r="K3206" s="1">
        <v>1</v>
      </c>
      <c r="L3206" s="1" t="s">
        <v>19</v>
      </c>
      <c r="M3206" s="1" t="b">
        <v>1</v>
      </c>
      <c r="N3206" s="2" t="s">
        <v>17</v>
      </c>
      <c r="O3206">
        <f t="shared" si="742"/>
        <v>0</v>
      </c>
      <c r="P3206">
        <f t="shared" si="743"/>
        <v>5</v>
      </c>
      <c r="Q3206">
        <f>IF(G3206="B",VLOOKUP(F3206,room_rates!$A$2:$G$8,3,FALSE),IF(G3206="P",VLOOKUP(F3206,room_rates!$A$2:$G$8,6,FALSE),IF(G3206="M",VLOOKUP(F3206,room_rates!$A$2:$G$8,7,FALSE),"")))</f>
        <v>150</v>
      </c>
      <c r="R3206">
        <f t="shared" si="744"/>
        <v>0</v>
      </c>
      <c r="S3206">
        <f>IF(J3206="Online Travel Agency",VLOOKUP(F3206,room_rates!$A$2:$G$8,3,FALSE)*15%,0)</f>
        <v>0</v>
      </c>
      <c r="T3206">
        <f t="shared" si="745"/>
        <v>1.5</v>
      </c>
      <c r="U3206">
        <f t="shared" si="746"/>
        <v>742.5</v>
      </c>
      <c r="V3206">
        <f t="shared" si="747"/>
        <v>5</v>
      </c>
    </row>
    <row r="3207" spans="1:22" ht="14.25" customHeight="1" x14ac:dyDescent="0.35">
      <c r="A3207" s="1">
        <v>1006458</v>
      </c>
      <c r="B3207" s="3">
        <v>45839</v>
      </c>
      <c r="C3207" s="3">
        <v>45839</v>
      </c>
      <c r="D3207" s="3">
        <v>45842</v>
      </c>
      <c r="E3207" s="1" t="s">
        <v>18</v>
      </c>
      <c r="F3207" s="1">
        <v>1</v>
      </c>
      <c r="G3207" s="1" t="s">
        <v>25</v>
      </c>
      <c r="H3207" s="1">
        <v>0</v>
      </c>
      <c r="I3207" s="1">
        <f t="shared" si="741"/>
        <v>0</v>
      </c>
      <c r="J3207" s="1" t="s">
        <v>20</v>
      </c>
      <c r="K3207" s="1">
        <v>1</v>
      </c>
      <c r="L3207" s="1" t="s">
        <v>19</v>
      </c>
      <c r="M3207" s="1" t="b">
        <v>1</v>
      </c>
      <c r="N3207" s="2" t="s">
        <v>17</v>
      </c>
      <c r="O3207">
        <f t="shared" si="742"/>
        <v>0</v>
      </c>
      <c r="P3207">
        <f t="shared" si="743"/>
        <v>3</v>
      </c>
      <c r="Q3207">
        <f>IF(G3207="B",VLOOKUP(F3207,room_rates!$A$2:$G$8,3,FALSE),IF(G3207="P",VLOOKUP(F3207,room_rates!$A$2:$G$8,6,FALSE),IF(G3207="M",VLOOKUP(F3207,room_rates!$A$2:$G$8,7,FALSE),"")))</f>
        <v>150</v>
      </c>
      <c r="R3207">
        <f t="shared" si="744"/>
        <v>0</v>
      </c>
      <c r="S3207">
        <f>IF(J3207="Online Travel Agency",VLOOKUP(F3207,room_rates!$A$2:$G$8,3,FALSE)*15%,0)</f>
        <v>0</v>
      </c>
      <c r="T3207">
        <f t="shared" si="745"/>
        <v>1.5</v>
      </c>
      <c r="U3207">
        <f t="shared" si="746"/>
        <v>445.5</v>
      </c>
      <c r="V3207">
        <f t="shared" si="747"/>
        <v>3</v>
      </c>
    </row>
    <row r="3208" spans="1:22" ht="14.25" customHeight="1" x14ac:dyDescent="0.35">
      <c r="A3208" s="1">
        <v>1006566</v>
      </c>
      <c r="B3208" s="3">
        <v>45809</v>
      </c>
      <c r="C3208" s="3">
        <v>45839</v>
      </c>
      <c r="D3208" s="3">
        <v>45846</v>
      </c>
      <c r="E3208" s="1" t="s">
        <v>21</v>
      </c>
      <c r="F3208" s="1">
        <v>3</v>
      </c>
      <c r="G3208" s="1" t="s">
        <v>25</v>
      </c>
      <c r="H3208" s="1">
        <v>0</v>
      </c>
      <c r="I3208" s="1">
        <f t="shared" si="741"/>
        <v>0</v>
      </c>
      <c r="J3208" s="1" t="s">
        <v>15</v>
      </c>
      <c r="K3208" s="1">
        <v>2</v>
      </c>
      <c r="L3208" s="1" t="s">
        <v>19</v>
      </c>
      <c r="M3208" s="1" t="b">
        <v>1</v>
      </c>
      <c r="N3208" s="2" t="s">
        <v>17</v>
      </c>
      <c r="O3208">
        <f t="shared" si="742"/>
        <v>30</v>
      </c>
      <c r="P3208">
        <f t="shared" si="743"/>
        <v>7</v>
      </c>
      <c r="Q3208">
        <f>IF(G3208="B",VLOOKUP(F3208,room_rates!$A$2:$G$8,3,FALSE),IF(G3208="P",VLOOKUP(F3208,room_rates!$A$2:$G$8,6,FALSE),IF(G3208="M",VLOOKUP(F3208,room_rates!$A$2:$G$8,7,FALSE),"")))</f>
        <v>275</v>
      </c>
      <c r="R3208">
        <f t="shared" si="744"/>
        <v>0</v>
      </c>
      <c r="S3208">
        <f>IF(J3208="Online Travel Agency",VLOOKUP(F3208,room_rates!$A$2:$G$8,3,FALSE)*15%,0)</f>
        <v>0</v>
      </c>
      <c r="T3208">
        <f t="shared" si="745"/>
        <v>2.75</v>
      </c>
      <c r="U3208">
        <f t="shared" si="746"/>
        <v>3811.5</v>
      </c>
      <c r="V3208">
        <f t="shared" si="747"/>
        <v>14</v>
      </c>
    </row>
    <row r="3209" spans="1:22" ht="14.25" customHeight="1" x14ac:dyDescent="0.35">
      <c r="A3209" s="1">
        <v>1006622</v>
      </c>
      <c r="B3209" s="3">
        <v>45839</v>
      </c>
      <c r="C3209" s="3">
        <v>45839</v>
      </c>
      <c r="D3209" s="3">
        <v>45845</v>
      </c>
      <c r="E3209" s="1" t="s">
        <v>21</v>
      </c>
      <c r="F3209" s="1">
        <v>3</v>
      </c>
      <c r="G3209" s="1" t="s">
        <v>25</v>
      </c>
      <c r="H3209" s="1">
        <v>0</v>
      </c>
      <c r="I3209" s="1">
        <f t="shared" si="741"/>
        <v>0</v>
      </c>
      <c r="J3209" s="1" t="s">
        <v>20</v>
      </c>
      <c r="K3209" s="1">
        <v>1</v>
      </c>
      <c r="L3209" s="1" t="s">
        <v>16</v>
      </c>
      <c r="M3209" s="1" t="b">
        <v>0</v>
      </c>
      <c r="N3209" s="2" t="s">
        <v>17</v>
      </c>
      <c r="O3209">
        <f t="shared" si="742"/>
        <v>0</v>
      </c>
      <c r="P3209">
        <f t="shared" si="743"/>
        <v>6</v>
      </c>
      <c r="Q3209">
        <f>IF(G3209="B",VLOOKUP(F3209,room_rates!$A$2:$G$8,3,FALSE),IF(G3209="P",VLOOKUP(F3209,room_rates!$A$2:$G$8,6,FALSE),IF(G3209="M",VLOOKUP(F3209,room_rates!$A$2:$G$8,7,FALSE),"")))</f>
        <v>275</v>
      </c>
      <c r="R3209">
        <f t="shared" si="744"/>
        <v>0</v>
      </c>
      <c r="S3209">
        <f>IF(J3209="Online Travel Agency",VLOOKUP(F3209,room_rates!$A$2:$G$8,3,FALSE)*15%,0)</f>
        <v>0</v>
      </c>
      <c r="T3209">
        <f t="shared" si="745"/>
        <v>0</v>
      </c>
      <c r="U3209">
        <f t="shared" si="746"/>
        <v>1650</v>
      </c>
      <c r="V3209">
        <f t="shared" si="747"/>
        <v>6</v>
      </c>
    </row>
    <row r="3210" spans="1:22" ht="14.25" customHeight="1" x14ac:dyDescent="0.35">
      <c r="A3210" s="1">
        <v>1006638</v>
      </c>
      <c r="B3210" s="3">
        <v>45827</v>
      </c>
      <c r="C3210" s="3">
        <v>45839</v>
      </c>
      <c r="D3210" s="3">
        <v>45845</v>
      </c>
      <c r="E3210" s="1" t="s">
        <v>18</v>
      </c>
      <c r="F3210" s="1">
        <v>1</v>
      </c>
      <c r="G3210" s="1" t="s">
        <v>25</v>
      </c>
      <c r="H3210" s="1">
        <v>0</v>
      </c>
      <c r="I3210" s="1">
        <f t="shared" si="741"/>
        <v>0</v>
      </c>
      <c r="J3210" s="1" t="s">
        <v>24</v>
      </c>
      <c r="K3210" s="1">
        <v>2</v>
      </c>
      <c r="L3210" s="1" t="s">
        <v>19</v>
      </c>
      <c r="M3210" s="1" t="b">
        <v>0</v>
      </c>
      <c r="N3210" s="2" t="s">
        <v>17</v>
      </c>
      <c r="O3210">
        <f t="shared" si="742"/>
        <v>12</v>
      </c>
      <c r="P3210">
        <f t="shared" si="743"/>
        <v>6</v>
      </c>
      <c r="Q3210">
        <f>IF(G3210="B",VLOOKUP(F3210,room_rates!$A$2:$G$8,3,FALSE),IF(G3210="P",VLOOKUP(F3210,room_rates!$A$2:$G$8,6,FALSE),IF(G3210="M",VLOOKUP(F3210,room_rates!$A$2:$G$8,7,FALSE),"")))</f>
        <v>150</v>
      </c>
      <c r="R3210">
        <f t="shared" si="744"/>
        <v>0</v>
      </c>
      <c r="S3210">
        <f>IF(J3210="Online Travel Agency",VLOOKUP(F3210,room_rates!$A$2:$G$8,3,FALSE)*15%,0)</f>
        <v>18</v>
      </c>
      <c r="T3210">
        <f t="shared" si="745"/>
        <v>0</v>
      </c>
      <c r="U3210">
        <f t="shared" si="746"/>
        <v>1584</v>
      </c>
      <c r="V3210">
        <f t="shared" si="747"/>
        <v>12</v>
      </c>
    </row>
    <row r="3211" spans="1:22" ht="14.25" customHeight="1" x14ac:dyDescent="0.35">
      <c r="A3211" s="1">
        <v>1006875</v>
      </c>
      <c r="B3211" s="3">
        <v>45839</v>
      </c>
      <c r="C3211" s="3">
        <v>45839</v>
      </c>
      <c r="D3211" s="3">
        <v>45844</v>
      </c>
      <c r="E3211" s="1" t="s">
        <v>21</v>
      </c>
      <c r="F3211" s="1">
        <v>5</v>
      </c>
      <c r="G3211" s="1" t="s">
        <v>25</v>
      </c>
      <c r="H3211" s="1">
        <v>0</v>
      </c>
      <c r="I3211" s="1">
        <f t="shared" si="741"/>
        <v>0</v>
      </c>
      <c r="J3211" s="1" t="s">
        <v>20</v>
      </c>
      <c r="K3211" s="1">
        <v>1</v>
      </c>
      <c r="L3211" s="1" t="s">
        <v>16</v>
      </c>
      <c r="M3211" s="1" t="b">
        <v>0</v>
      </c>
      <c r="N3211" s="2" t="s">
        <v>17</v>
      </c>
      <c r="O3211">
        <f t="shared" si="742"/>
        <v>0</v>
      </c>
      <c r="P3211">
        <f t="shared" si="743"/>
        <v>5</v>
      </c>
      <c r="Q3211">
        <f>IF(G3211="B",VLOOKUP(F3211,room_rates!$A$2:$G$8,3,FALSE),IF(G3211="P",VLOOKUP(F3211,room_rates!$A$2:$G$8,6,FALSE),IF(G3211="M",VLOOKUP(F3211,room_rates!$A$2:$G$8,7,FALSE),"")))</f>
        <v>300</v>
      </c>
      <c r="R3211">
        <f t="shared" si="744"/>
        <v>0</v>
      </c>
      <c r="S3211">
        <f>IF(J3211="Online Travel Agency",VLOOKUP(F3211,room_rates!$A$2:$G$8,3,FALSE)*15%,0)</f>
        <v>0</v>
      </c>
      <c r="T3211">
        <f t="shared" si="745"/>
        <v>0</v>
      </c>
      <c r="U3211">
        <f t="shared" si="746"/>
        <v>1500</v>
      </c>
      <c r="V3211">
        <f t="shared" si="747"/>
        <v>5</v>
      </c>
    </row>
    <row r="3212" spans="1:22" ht="14.25" hidden="1" customHeight="1" x14ac:dyDescent="0.35">
      <c r="A3212" s="1">
        <v>1006895</v>
      </c>
      <c r="B3212" s="3">
        <v>45839</v>
      </c>
      <c r="C3212" s="3">
        <v>45839</v>
      </c>
      <c r="E3212" s="1" t="s">
        <v>21</v>
      </c>
      <c r="F3212" s="1">
        <v>3</v>
      </c>
      <c r="H3212" s="1">
        <v>0</v>
      </c>
      <c r="I3212" s="1"/>
      <c r="J3212" s="2" t="s">
        <v>15</v>
      </c>
      <c r="K3212" s="1">
        <v>3</v>
      </c>
      <c r="L3212" s="1" t="s">
        <v>16</v>
      </c>
      <c r="N3212" s="2" t="s">
        <v>22</v>
      </c>
    </row>
    <row r="3213" spans="1:22" ht="14.25" hidden="1" customHeight="1" x14ac:dyDescent="0.35">
      <c r="A3213" s="1">
        <v>1006911</v>
      </c>
      <c r="B3213" s="3">
        <v>45827</v>
      </c>
      <c r="C3213" s="3">
        <v>45839</v>
      </c>
      <c r="E3213" s="1" t="s">
        <v>18</v>
      </c>
      <c r="F3213" s="1">
        <v>2</v>
      </c>
      <c r="H3213" s="1">
        <v>0</v>
      </c>
      <c r="I3213" s="1"/>
      <c r="J3213" s="2" t="s">
        <v>15</v>
      </c>
      <c r="K3213" s="1">
        <v>1</v>
      </c>
      <c r="L3213" s="1" t="s">
        <v>19</v>
      </c>
      <c r="N3213" s="2" t="s">
        <v>22</v>
      </c>
    </row>
    <row r="3214" spans="1:22" ht="14.25" hidden="1" customHeight="1" x14ac:dyDescent="0.35">
      <c r="A3214" s="1">
        <v>1007144</v>
      </c>
      <c r="B3214" s="3">
        <v>45839</v>
      </c>
      <c r="C3214" s="3">
        <v>45839</v>
      </c>
      <c r="E3214" s="1" t="s">
        <v>21</v>
      </c>
      <c r="F3214" s="1">
        <v>3</v>
      </c>
      <c r="H3214" s="1">
        <v>0</v>
      </c>
      <c r="I3214" s="1"/>
      <c r="J3214" s="2" t="s">
        <v>15</v>
      </c>
      <c r="K3214" s="1">
        <v>3</v>
      </c>
      <c r="L3214" s="1" t="s">
        <v>16</v>
      </c>
      <c r="N3214" s="2" t="s">
        <v>22</v>
      </c>
    </row>
    <row r="3215" spans="1:22" ht="14.25" customHeight="1" x14ac:dyDescent="0.35">
      <c r="A3215" s="1">
        <v>1002454</v>
      </c>
      <c r="B3215" s="3">
        <v>45840</v>
      </c>
      <c r="C3215" s="3">
        <v>45840</v>
      </c>
      <c r="D3215" s="3">
        <v>45842</v>
      </c>
      <c r="E3215" s="1" t="s">
        <v>21</v>
      </c>
      <c r="F3215" s="1">
        <v>3</v>
      </c>
      <c r="G3215" s="1" t="s">
        <v>25</v>
      </c>
      <c r="H3215" s="1">
        <v>0</v>
      </c>
      <c r="I3215" s="1">
        <f t="shared" ref="I3215:I3253" si="748">H3215/100</f>
        <v>0</v>
      </c>
      <c r="J3215" s="1" t="s">
        <v>20</v>
      </c>
      <c r="K3215" s="1">
        <v>2</v>
      </c>
      <c r="L3215" s="1" t="s">
        <v>19</v>
      </c>
      <c r="M3215" s="1" t="b">
        <v>0</v>
      </c>
      <c r="N3215" s="2" t="s">
        <v>17</v>
      </c>
      <c r="O3215">
        <f t="shared" ref="O3215:O3253" si="749">C3215-B3215</f>
        <v>0</v>
      </c>
      <c r="P3215">
        <f t="shared" ref="P3215:P3253" si="750">D3215-C3215</f>
        <v>2</v>
      </c>
      <c r="Q3215">
        <f>IF(G3215="B",VLOOKUP(F3215,room_rates!$A$2:$G$8,3,FALSE),IF(G3215="P",VLOOKUP(F3215,room_rates!$A$2:$G$8,6,FALSE),IF(G3215="M",VLOOKUP(F3215,room_rates!$A$2:$G$8,7,FALSE),"")))</f>
        <v>275</v>
      </c>
      <c r="R3215">
        <f t="shared" ref="R3215:R3253" si="751">Q3215*(H3215/100)</f>
        <v>0</v>
      </c>
      <c r="S3215">
        <f>IF(J3215="Online Travel Agency",VLOOKUP(F3215,room_rates!$A$2:$G$8,3,FALSE)*15%,0)</f>
        <v>0</v>
      </c>
      <c r="T3215">
        <f t="shared" ref="T3215:T3253" si="752">IF(M3215=TRUE, Q3215*1%,0)</f>
        <v>0</v>
      </c>
      <c r="U3215">
        <f t="shared" ref="U3215:U3253" si="753">(Q3215-R3215-S3215-T3215)*V3215</f>
        <v>1100</v>
      </c>
      <c r="V3215">
        <f t="shared" ref="V3215:V3253" si="754">K3215*P3215</f>
        <v>4</v>
      </c>
    </row>
    <row r="3216" spans="1:22" ht="14.25" customHeight="1" x14ac:dyDescent="0.35">
      <c r="A3216" s="1">
        <v>1002519</v>
      </c>
      <c r="B3216" s="3">
        <v>45801</v>
      </c>
      <c r="C3216" s="3">
        <v>45840</v>
      </c>
      <c r="D3216" s="3">
        <v>45841</v>
      </c>
      <c r="E3216" s="1" t="s">
        <v>21</v>
      </c>
      <c r="F3216" s="1">
        <v>3</v>
      </c>
      <c r="G3216" s="1" t="s">
        <v>25</v>
      </c>
      <c r="H3216" s="1">
        <v>0</v>
      </c>
      <c r="I3216" s="1">
        <f t="shared" si="748"/>
        <v>0</v>
      </c>
      <c r="J3216" s="1" t="s">
        <v>15</v>
      </c>
      <c r="K3216" s="1">
        <v>2</v>
      </c>
      <c r="L3216" s="1" t="s">
        <v>16</v>
      </c>
      <c r="M3216" s="1" t="b">
        <v>0</v>
      </c>
      <c r="N3216" s="2" t="s">
        <v>17</v>
      </c>
      <c r="O3216">
        <f t="shared" si="749"/>
        <v>39</v>
      </c>
      <c r="P3216">
        <f t="shared" si="750"/>
        <v>1</v>
      </c>
      <c r="Q3216">
        <f>IF(G3216="B",VLOOKUP(F3216,room_rates!$A$2:$G$8,3,FALSE),IF(G3216="P",VLOOKUP(F3216,room_rates!$A$2:$G$8,6,FALSE),IF(G3216="M",VLOOKUP(F3216,room_rates!$A$2:$G$8,7,FALSE),"")))</f>
        <v>275</v>
      </c>
      <c r="R3216">
        <f t="shared" si="751"/>
        <v>0</v>
      </c>
      <c r="S3216">
        <f>IF(J3216="Online Travel Agency",VLOOKUP(F3216,room_rates!$A$2:$G$8,3,FALSE)*15%,0)</f>
        <v>0</v>
      </c>
      <c r="T3216">
        <f t="shared" si="752"/>
        <v>0</v>
      </c>
      <c r="U3216">
        <f t="shared" si="753"/>
        <v>550</v>
      </c>
      <c r="V3216">
        <f t="shared" si="754"/>
        <v>2</v>
      </c>
    </row>
    <row r="3217" spans="1:22" ht="14.25" customHeight="1" x14ac:dyDescent="0.35">
      <c r="A3217" s="1">
        <v>1002541</v>
      </c>
      <c r="B3217" s="3">
        <v>45807</v>
      </c>
      <c r="C3217" s="3">
        <v>45840</v>
      </c>
      <c r="D3217" s="3">
        <v>45843</v>
      </c>
      <c r="E3217" s="1" t="s">
        <v>18</v>
      </c>
      <c r="F3217" s="1">
        <v>1</v>
      </c>
      <c r="G3217" s="1" t="s">
        <v>25</v>
      </c>
      <c r="H3217" s="1">
        <v>0</v>
      </c>
      <c r="I3217" s="1">
        <f t="shared" si="748"/>
        <v>0</v>
      </c>
      <c r="J3217" s="1" t="s">
        <v>15</v>
      </c>
      <c r="K3217" s="1">
        <v>2</v>
      </c>
      <c r="L3217" s="1" t="s">
        <v>16</v>
      </c>
      <c r="M3217" s="1" t="b">
        <v>0</v>
      </c>
      <c r="N3217" s="2" t="s">
        <v>17</v>
      </c>
      <c r="O3217">
        <f t="shared" si="749"/>
        <v>33</v>
      </c>
      <c r="P3217">
        <f t="shared" si="750"/>
        <v>3</v>
      </c>
      <c r="Q3217">
        <f>IF(G3217="B",VLOOKUP(F3217,room_rates!$A$2:$G$8,3,FALSE),IF(G3217="P",VLOOKUP(F3217,room_rates!$A$2:$G$8,6,FALSE),IF(G3217="M",VLOOKUP(F3217,room_rates!$A$2:$G$8,7,FALSE),"")))</f>
        <v>150</v>
      </c>
      <c r="R3217">
        <f t="shared" si="751"/>
        <v>0</v>
      </c>
      <c r="S3217">
        <f>IF(J3217="Online Travel Agency",VLOOKUP(F3217,room_rates!$A$2:$G$8,3,FALSE)*15%,0)</f>
        <v>0</v>
      </c>
      <c r="T3217">
        <f t="shared" si="752"/>
        <v>0</v>
      </c>
      <c r="U3217">
        <f t="shared" si="753"/>
        <v>900</v>
      </c>
      <c r="V3217">
        <f t="shared" si="754"/>
        <v>6</v>
      </c>
    </row>
    <row r="3218" spans="1:22" ht="14.25" customHeight="1" x14ac:dyDescent="0.35">
      <c r="A3218" s="1">
        <v>1002564</v>
      </c>
      <c r="B3218" s="3">
        <v>45840</v>
      </c>
      <c r="C3218" s="3">
        <v>45840</v>
      </c>
      <c r="D3218" s="3">
        <v>45846</v>
      </c>
      <c r="E3218" s="1" t="s">
        <v>21</v>
      </c>
      <c r="F3218" s="1">
        <v>4</v>
      </c>
      <c r="G3218" s="1" t="s">
        <v>25</v>
      </c>
      <c r="H3218" s="1">
        <v>0</v>
      </c>
      <c r="I3218" s="1">
        <f t="shared" si="748"/>
        <v>0</v>
      </c>
      <c r="J3218" s="1" t="s">
        <v>20</v>
      </c>
      <c r="K3218" s="1">
        <v>1</v>
      </c>
      <c r="L3218" s="1" t="s">
        <v>19</v>
      </c>
      <c r="M3218" s="1" t="b">
        <v>0</v>
      </c>
      <c r="N3218" s="2" t="s">
        <v>17</v>
      </c>
      <c r="O3218">
        <f t="shared" si="749"/>
        <v>0</v>
      </c>
      <c r="P3218">
        <f t="shared" si="750"/>
        <v>6</v>
      </c>
      <c r="Q3218">
        <f>IF(G3218="B",VLOOKUP(F3218,room_rates!$A$2:$G$8,3,FALSE),IF(G3218="P",VLOOKUP(F3218,room_rates!$A$2:$G$8,6,FALSE),IF(G3218="M",VLOOKUP(F3218,room_rates!$A$2:$G$8,7,FALSE),"")))</f>
        <v>287.5</v>
      </c>
      <c r="R3218">
        <f t="shared" si="751"/>
        <v>0</v>
      </c>
      <c r="S3218">
        <f>IF(J3218="Online Travel Agency",VLOOKUP(F3218,room_rates!$A$2:$G$8,3,FALSE)*15%,0)</f>
        <v>0</v>
      </c>
      <c r="T3218">
        <f t="shared" si="752"/>
        <v>0</v>
      </c>
      <c r="U3218">
        <f t="shared" si="753"/>
        <v>1725</v>
      </c>
      <c r="V3218">
        <f t="shared" si="754"/>
        <v>6</v>
      </c>
    </row>
    <row r="3219" spans="1:22" ht="14.25" customHeight="1" x14ac:dyDescent="0.35">
      <c r="A3219" s="1">
        <v>1003057</v>
      </c>
      <c r="B3219" s="3">
        <v>45822</v>
      </c>
      <c r="C3219" s="3">
        <v>45840</v>
      </c>
      <c r="D3219" s="3">
        <v>45841</v>
      </c>
      <c r="E3219" s="1" t="s">
        <v>21</v>
      </c>
      <c r="F3219" s="1">
        <v>3</v>
      </c>
      <c r="G3219" s="1" t="s">
        <v>25</v>
      </c>
      <c r="H3219" s="1">
        <v>0</v>
      </c>
      <c r="I3219" s="1">
        <f t="shared" si="748"/>
        <v>0</v>
      </c>
      <c r="J3219" s="1" t="s">
        <v>24</v>
      </c>
      <c r="K3219" s="1">
        <v>2</v>
      </c>
      <c r="L3219" s="1" t="s">
        <v>19</v>
      </c>
      <c r="M3219" s="1" t="b">
        <v>0</v>
      </c>
      <c r="N3219" s="2" t="s">
        <v>17</v>
      </c>
      <c r="O3219">
        <f t="shared" si="749"/>
        <v>18</v>
      </c>
      <c r="P3219">
        <f t="shared" si="750"/>
        <v>1</v>
      </c>
      <c r="Q3219">
        <f>IF(G3219="B",VLOOKUP(F3219,room_rates!$A$2:$G$8,3,FALSE),IF(G3219="P",VLOOKUP(F3219,room_rates!$A$2:$G$8,6,FALSE),IF(G3219="M",VLOOKUP(F3219,room_rates!$A$2:$G$8,7,FALSE),"")))</f>
        <v>275</v>
      </c>
      <c r="R3219">
        <f t="shared" si="751"/>
        <v>0</v>
      </c>
      <c r="S3219">
        <f>IF(J3219="Online Travel Agency",VLOOKUP(F3219,room_rates!$A$2:$G$8,3,FALSE)*15%,0)</f>
        <v>33</v>
      </c>
      <c r="T3219">
        <f t="shared" si="752"/>
        <v>0</v>
      </c>
      <c r="U3219">
        <f t="shared" si="753"/>
        <v>484</v>
      </c>
      <c r="V3219">
        <f t="shared" si="754"/>
        <v>2</v>
      </c>
    </row>
    <row r="3220" spans="1:22" ht="14.25" customHeight="1" x14ac:dyDescent="0.35">
      <c r="A3220" s="1">
        <v>1003063</v>
      </c>
      <c r="B3220" s="3">
        <v>45832</v>
      </c>
      <c r="C3220" s="3">
        <v>45840</v>
      </c>
      <c r="D3220" s="3">
        <v>45841</v>
      </c>
      <c r="E3220" s="1" t="s">
        <v>21</v>
      </c>
      <c r="F3220" s="1">
        <v>5</v>
      </c>
      <c r="G3220" s="1" t="s">
        <v>25</v>
      </c>
      <c r="H3220" s="1">
        <v>0</v>
      </c>
      <c r="I3220" s="1">
        <f t="shared" si="748"/>
        <v>0</v>
      </c>
      <c r="J3220" s="1" t="s">
        <v>24</v>
      </c>
      <c r="K3220" s="1">
        <v>2</v>
      </c>
      <c r="L3220" s="1" t="s">
        <v>19</v>
      </c>
      <c r="M3220" s="1" t="b">
        <v>1</v>
      </c>
      <c r="N3220" s="2" t="s">
        <v>17</v>
      </c>
      <c r="O3220">
        <f t="shared" si="749"/>
        <v>8</v>
      </c>
      <c r="P3220">
        <f t="shared" si="750"/>
        <v>1</v>
      </c>
      <c r="Q3220">
        <f>IF(G3220="B",VLOOKUP(F3220,room_rates!$A$2:$G$8,3,FALSE),IF(G3220="P",VLOOKUP(F3220,room_rates!$A$2:$G$8,6,FALSE),IF(G3220="M",VLOOKUP(F3220,room_rates!$A$2:$G$8,7,FALSE),"")))</f>
        <v>300</v>
      </c>
      <c r="R3220">
        <f t="shared" si="751"/>
        <v>0</v>
      </c>
      <c r="S3220">
        <f>IF(J3220="Online Travel Agency",VLOOKUP(F3220,room_rates!$A$2:$G$8,3,FALSE)*15%,0)</f>
        <v>36</v>
      </c>
      <c r="T3220">
        <f t="shared" si="752"/>
        <v>3</v>
      </c>
      <c r="U3220">
        <f t="shared" si="753"/>
        <v>522</v>
      </c>
      <c r="V3220">
        <f t="shared" si="754"/>
        <v>2</v>
      </c>
    </row>
    <row r="3221" spans="1:22" ht="14.25" customHeight="1" x14ac:dyDescent="0.35">
      <c r="A3221" s="1">
        <v>1003106</v>
      </c>
      <c r="B3221" s="3">
        <v>45834</v>
      </c>
      <c r="C3221" s="3">
        <v>45840</v>
      </c>
      <c r="D3221" s="3">
        <v>45846</v>
      </c>
      <c r="E3221" s="1" t="s">
        <v>21</v>
      </c>
      <c r="F3221" s="1">
        <v>4</v>
      </c>
      <c r="G3221" s="1" t="s">
        <v>25</v>
      </c>
      <c r="H3221" s="1">
        <v>0</v>
      </c>
      <c r="I3221" s="1">
        <f t="shared" si="748"/>
        <v>0</v>
      </c>
      <c r="J3221" s="1" t="s">
        <v>15</v>
      </c>
      <c r="K3221" s="1">
        <v>2</v>
      </c>
      <c r="L3221" s="1" t="s">
        <v>19</v>
      </c>
      <c r="M3221" s="1" t="b">
        <v>0</v>
      </c>
      <c r="N3221" s="2" t="s">
        <v>17</v>
      </c>
      <c r="O3221">
        <f t="shared" si="749"/>
        <v>6</v>
      </c>
      <c r="P3221">
        <f t="shared" si="750"/>
        <v>6</v>
      </c>
      <c r="Q3221">
        <f>IF(G3221="B",VLOOKUP(F3221,room_rates!$A$2:$G$8,3,FALSE),IF(G3221="P",VLOOKUP(F3221,room_rates!$A$2:$G$8,6,FALSE),IF(G3221="M",VLOOKUP(F3221,room_rates!$A$2:$G$8,7,FALSE),"")))</f>
        <v>287.5</v>
      </c>
      <c r="R3221">
        <f t="shared" si="751"/>
        <v>0</v>
      </c>
      <c r="S3221">
        <f>IF(J3221="Online Travel Agency",VLOOKUP(F3221,room_rates!$A$2:$G$8,3,FALSE)*15%,0)</f>
        <v>0</v>
      </c>
      <c r="T3221">
        <f t="shared" si="752"/>
        <v>0</v>
      </c>
      <c r="U3221">
        <f t="shared" si="753"/>
        <v>3450</v>
      </c>
      <c r="V3221">
        <f t="shared" si="754"/>
        <v>12</v>
      </c>
    </row>
    <row r="3222" spans="1:22" ht="14.25" customHeight="1" x14ac:dyDescent="0.35">
      <c r="A3222" s="1">
        <v>1003119</v>
      </c>
      <c r="B3222" s="3">
        <v>45802</v>
      </c>
      <c r="C3222" s="3">
        <v>45840</v>
      </c>
      <c r="D3222" s="3">
        <v>45841</v>
      </c>
      <c r="E3222" s="1" t="s">
        <v>18</v>
      </c>
      <c r="F3222" s="1">
        <v>1</v>
      </c>
      <c r="G3222" s="1" t="s">
        <v>25</v>
      </c>
      <c r="H3222" s="1">
        <v>0</v>
      </c>
      <c r="I3222" s="1">
        <f t="shared" si="748"/>
        <v>0</v>
      </c>
      <c r="J3222" s="1" t="s">
        <v>15</v>
      </c>
      <c r="K3222" s="1">
        <v>2</v>
      </c>
      <c r="L3222" s="1" t="s">
        <v>19</v>
      </c>
      <c r="M3222" s="1" t="b">
        <v>0</v>
      </c>
      <c r="N3222" s="2" t="s">
        <v>17</v>
      </c>
      <c r="O3222">
        <f t="shared" si="749"/>
        <v>38</v>
      </c>
      <c r="P3222">
        <f t="shared" si="750"/>
        <v>1</v>
      </c>
      <c r="Q3222">
        <f>IF(G3222="B",VLOOKUP(F3222,room_rates!$A$2:$G$8,3,FALSE),IF(G3222="P",VLOOKUP(F3222,room_rates!$A$2:$G$8,6,FALSE),IF(G3222="M",VLOOKUP(F3222,room_rates!$A$2:$G$8,7,FALSE),"")))</f>
        <v>150</v>
      </c>
      <c r="R3222">
        <f t="shared" si="751"/>
        <v>0</v>
      </c>
      <c r="S3222">
        <f>IF(J3222="Online Travel Agency",VLOOKUP(F3222,room_rates!$A$2:$G$8,3,FALSE)*15%,0)</f>
        <v>0</v>
      </c>
      <c r="T3222">
        <f t="shared" si="752"/>
        <v>0</v>
      </c>
      <c r="U3222">
        <f t="shared" si="753"/>
        <v>300</v>
      </c>
      <c r="V3222">
        <f t="shared" si="754"/>
        <v>2</v>
      </c>
    </row>
    <row r="3223" spans="1:22" ht="14.25" customHeight="1" x14ac:dyDescent="0.35">
      <c r="A3223" s="1">
        <v>1003120</v>
      </c>
      <c r="B3223" s="3">
        <v>45835</v>
      </c>
      <c r="C3223" s="3">
        <v>45840</v>
      </c>
      <c r="D3223" s="3">
        <v>45844</v>
      </c>
      <c r="E3223" s="1" t="s">
        <v>21</v>
      </c>
      <c r="F3223" s="1">
        <v>3</v>
      </c>
      <c r="G3223" s="1" t="s">
        <v>25</v>
      </c>
      <c r="H3223" s="1">
        <v>0</v>
      </c>
      <c r="I3223" s="1">
        <f t="shared" si="748"/>
        <v>0</v>
      </c>
      <c r="J3223" s="1" t="s">
        <v>15</v>
      </c>
      <c r="K3223" s="1">
        <v>2</v>
      </c>
      <c r="L3223" s="1" t="s">
        <v>19</v>
      </c>
      <c r="M3223" s="1" t="b">
        <v>0</v>
      </c>
      <c r="N3223" s="2" t="s">
        <v>17</v>
      </c>
      <c r="O3223">
        <f t="shared" si="749"/>
        <v>5</v>
      </c>
      <c r="P3223">
        <f t="shared" si="750"/>
        <v>4</v>
      </c>
      <c r="Q3223">
        <f>IF(G3223="B",VLOOKUP(F3223,room_rates!$A$2:$G$8,3,FALSE),IF(G3223="P",VLOOKUP(F3223,room_rates!$A$2:$G$8,6,FALSE),IF(G3223="M",VLOOKUP(F3223,room_rates!$A$2:$G$8,7,FALSE),"")))</f>
        <v>275</v>
      </c>
      <c r="R3223">
        <f t="shared" si="751"/>
        <v>0</v>
      </c>
      <c r="S3223">
        <f>IF(J3223="Online Travel Agency",VLOOKUP(F3223,room_rates!$A$2:$G$8,3,FALSE)*15%,0)</f>
        <v>0</v>
      </c>
      <c r="T3223">
        <f t="shared" si="752"/>
        <v>0</v>
      </c>
      <c r="U3223">
        <f t="shared" si="753"/>
        <v>2200</v>
      </c>
      <c r="V3223">
        <f t="shared" si="754"/>
        <v>8</v>
      </c>
    </row>
    <row r="3224" spans="1:22" ht="14.25" customHeight="1" x14ac:dyDescent="0.35">
      <c r="A3224" s="1">
        <v>1003282</v>
      </c>
      <c r="B3224" s="3">
        <v>45831</v>
      </c>
      <c r="C3224" s="3">
        <v>45840</v>
      </c>
      <c r="D3224" s="3">
        <v>45841</v>
      </c>
      <c r="E3224" s="1" t="s">
        <v>13</v>
      </c>
      <c r="F3224" s="1">
        <v>6</v>
      </c>
      <c r="G3224" s="1" t="s">
        <v>25</v>
      </c>
      <c r="H3224" s="1">
        <v>0</v>
      </c>
      <c r="I3224" s="1">
        <f t="shared" si="748"/>
        <v>0</v>
      </c>
      <c r="J3224" s="1" t="s">
        <v>24</v>
      </c>
      <c r="K3224" s="1">
        <v>1</v>
      </c>
      <c r="L3224" s="1" t="s">
        <v>19</v>
      </c>
      <c r="M3224" s="1" t="b">
        <v>1</v>
      </c>
      <c r="N3224" s="2" t="s">
        <v>17</v>
      </c>
      <c r="O3224">
        <f t="shared" si="749"/>
        <v>9</v>
      </c>
      <c r="P3224">
        <f t="shared" si="750"/>
        <v>1</v>
      </c>
      <c r="Q3224">
        <f>IF(G3224="B",VLOOKUP(F3224,room_rates!$A$2:$G$8,3,FALSE),IF(G3224="P",VLOOKUP(F3224,room_rates!$A$2:$G$8,6,FALSE),IF(G3224="M",VLOOKUP(F3224,room_rates!$A$2:$G$8,7,FALSE),"")))</f>
        <v>437.5</v>
      </c>
      <c r="R3224">
        <f t="shared" si="751"/>
        <v>0</v>
      </c>
      <c r="S3224">
        <f>IF(J3224="Online Travel Agency",VLOOKUP(F3224,room_rates!$A$2:$G$8,3,FALSE)*15%,0)</f>
        <v>52.5</v>
      </c>
      <c r="T3224">
        <f t="shared" si="752"/>
        <v>4.375</v>
      </c>
      <c r="U3224">
        <f t="shared" si="753"/>
        <v>380.625</v>
      </c>
      <c r="V3224">
        <f t="shared" si="754"/>
        <v>1</v>
      </c>
    </row>
    <row r="3225" spans="1:22" ht="14.25" customHeight="1" x14ac:dyDescent="0.35">
      <c r="A3225" s="1">
        <v>1003384</v>
      </c>
      <c r="B3225" s="3">
        <v>45840</v>
      </c>
      <c r="C3225" s="3">
        <v>45840</v>
      </c>
      <c r="D3225" s="3">
        <v>45842</v>
      </c>
      <c r="E3225" s="1" t="s">
        <v>13</v>
      </c>
      <c r="F3225" s="1">
        <v>6</v>
      </c>
      <c r="G3225" s="1" t="s">
        <v>25</v>
      </c>
      <c r="H3225" s="1">
        <v>0</v>
      </c>
      <c r="I3225" s="1">
        <f t="shared" si="748"/>
        <v>0</v>
      </c>
      <c r="J3225" s="1" t="s">
        <v>20</v>
      </c>
      <c r="K3225" s="1">
        <v>2</v>
      </c>
      <c r="L3225" s="1" t="s">
        <v>19</v>
      </c>
      <c r="M3225" s="1" t="b">
        <v>0</v>
      </c>
      <c r="N3225" s="2" t="s">
        <v>17</v>
      </c>
      <c r="O3225">
        <f t="shared" si="749"/>
        <v>0</v>
      </c>
      <c r="P3225">
        <f t="shared" si="750"/>
        <v>2</v>
      </c>
      <c r="Q3225">
        <f>IF(G3225="B",VLOOKUP(F3225,room_rates!$A$2:$G$8,3,FALSE),IF(G3225="P",VLOOKUP(F3225,room_rates!$A$2:$G$8,6,FALSE),IF(G3225="M",VLOOKUP(F3225,room_rates!$A$2:$G$8,7,FALSE),"")))</f>
        <v>437.5</v>
      </c>
      <c r="R3225">
        <f t="shared" si="751"/>
        <v>0</v>
      </c>
      <c r="S3225">
        <f>IF(J3225="Online Travel Agency",VLOOKUP(F3225,room_rates!$A$2:$G$8,3,FALSE)*15%,0)</f>
        <v>0</v>
      </c>
      <c r="T3225">
        <f t="shared" si="752"/>
        <v>0</v>
      </c>
      <c r="U3225">
        <f t="shared" si="753"/>
        <v>1750</v>
      </c>
      <c r="V3225">
        <f t="shared" si="754"/>
        <v>4</v>
      </c>
    </row>
    <row r="3226" spans="1:22" ht="14.25" customHeight="1" x14ac:dyDescent="0.35">
      <c r="A3226" s="1">
        <v>1003428</v>
      </c>
      <c r="B3226" s="3">
        <v>45834</v>
      </c>
      <c r="C3226" s="3">
        <v>45840</v>
      </c>
      <c r="D3226" s="3">
        <v>45842</v>
      </c>
      <c r="E3226" s="1" t="s">
        <v>18</v>
      </c>
      <c r="F3226" s="1">
        <v>1</v>
      </c>
      <c r="G3226" s="1" t="s">
        <v>25</v>
      </c>
      <c r="H3226" s="1">
        <v>0</v>
      </c>
      <c r="I3226" s="1">
        <f t="shared" si="748"/>
        <v>0</v>
      </c>
      <c r="J3226" s="1" t="s">
        <v>24</v>
      </c>
      <c r="K3226" s="1">
        <v>2</v>
      </c>
      <c r="L3226" s="1" t="s">
        <v>19</v>
      </c>
      <c r="M3226" s="1" t="b">
        <v>1</v>
      </c>
      <c r="N3226" s="2" t="s">
        <v>17</v>
      </c>
      <c r="O3226">
        <f t="shared" si="749"/>
        <v>6</v>
      </c>
      <c r="P3226">
        <f t="shared" si="750"/>
        <v>2</v>
      </c>
      <c r="Q3226">
        <f>IF(G3226="B",VLOOKUP(F3226,room_rates!$A$2:$G$8,3,FALSE),IF(G3226="P",VLOOKUP(F3226,room_rates!$A$2:$G$8,6,FALSE),IF(G3226="M",VLOOKUP(F3226,room_rates!$A$2:$G$8,7,FALSE),"")))</f>
        <v>150</v>
      </c>
      <c r="R3226">
        <f t="shared" si="751"/>
        <v>0</v>
      </c>
      <c r="S3226">
        <f>IF(J3226="Online Travel Agency",VLOOKUP(F3226,room_rates!$A$2:$G$8,3,FALSE)*15%,0)</f>
        <v>18</v>
      </c>
      <c r="T3226">
        <f t="shared" si="752"/>
        <v>1.5</v>
      </c>
      <c r="U3226">
        <f t="shared" si="753"/>
        <v>522</v>
      </c>
      <c r="V3226">
        <f t="shared" si="754"/>
        <v>4</v>
      </c>
    </row>
    <row r="3227" spans="1:22" ht="14.25" customHeight="1" x14ac:dyDescent="0.35">
      <c r="A3227" s="1">
        <v>1003551</v>
      </c>
      <c r="B3227" s="3">
        <v>45840</v>
      </c>
      <c r="C3227" s="3">
        <v>45840</v>
      </c>
      <c r="D3227" s="3">
        <v>45847</v>
      </c>
      <c r="E3227" s="1" t="s">
        <v>21</v>
      </c>
      <c r="F3227" s="1">
        <v>3</v>
      </c>
      <c r="G3227" s="1" t="s">
        <v>25</v>
      </c>
      <c r="H3227" s="1">
        <v>0</v>
      </c>
      <c r="I3227" s="1">
        <f t="shared" si="748"/>
        <v>0</v>
      </c>
      <c r="J3227" s="1" t="s">
        <v>20</v>
      </c>
      <c r="K3227" s="1">
        <v>1</v>
      </c>
      <c r="L3227" s="1" t="s">
        <v>16</v>
      </c>
      <c r="M3227" s="1" t="b">
        <v>0</v>
      </c>
      <c r="N3227" s="2" t="s">
        <v>17</v>
      </c>
      <c r="O3227">
        <f t="shared" si="749"/>
        <v>0</v>
      </c>
      <c r="P3227">
        <f t="shared" si="750"/>
        <v>7</v>
      </c>
      <c r="Q3227">
        <f>IF(G3227="B",VLOOKUP(F3227,room_rates!$A$2:$G$8,3,FALSE),IF(G3227="P",VLOOKUP(F3227,room_rates!$A$2:$G$8,6,FALSE),IF(G3227="M",VLOOKUP(F3227,room_rates!$A$2:$G$8,7,FALSE),"")))</f>
        <v>275</v>
      </c>
      <c r="R3227">
        <f t="shared" si="751"/>
        <v>0</v>
      </c>
      <c r="S3227">
        <f>IF(J3227="Online Travel Agency",VLOOKUP(F3227,room_rates!$A$2:$G$8,3,FALSE)*15%,0)</f>
        <v>0</v>
      </c>
      <c r="T3227">
        <f t="shared" si="752"/>
        <v>0</v>
      </c>
      <c r="U3227">
        <f t="shared" si="753"/>
        <v>1925</v>
      </c>
      <c r="V3227">
        <f t="shared" si="754"/>
        <v>7</v>
      </c>
    </row>
    <row r="3228" spans="1:22" ht="14.25" customHeight="1" x14ac:dyDescent="0.35">
      <c r="A3228" s="1">
        <v>1003845</v>
      </c>
      <c r="B3228" s="3">
        <v>45840</v>
      </c>
      <c r="C3228" s="3">
        <v>45840</v>
      </c>
      <c r="D3228" s="3">
        <v>45843</v>
      </c>
      <c r="E3228" s="1" t="s">
        <v>18</v>
      </c>
      <c r="F3228" s="1">
        <v>1</v>
      </c>
      <c r="G3228" s="1" t="s">
        <v>25</v>
      </c>
      <c r="H3228" s="1">
        <v>0</v>
      </c>
      <c r="I3228" s="1">
        <f t="shared" si="748"/>
        <v>0</v>
      </c>
      <c r="J3228" s="1" t="s">
        <v>20</v>
      </c>
      <c r="K3228" s="1">
        <v>2</v>
      </c>
      <c r="L3228" s="1" t="s">
        <v>19</v>
      </c>
      <c r="M3228" s="1" t="b">
        <v>1</v>
      </c>
      <c r="N3228" s="2" t="s">
        <v>17</v>
      </c>
      <c r="O3228">
        <f t="shared" si="749"/>
        <v>0</v>
      </c>
      <c r="P3228">
        <f t="shared" si="750"/>
        <v>3</v>
      </c>
      <c r="Q3228">
        <f>IF(G3228="B",VLOOKUP(F3228,room_rates!$A$2:$G$8,3,FALSE),IF(G3228="P",VLOOKUP(F3228,room_rates!$A$2:$G$8,6,FALSE),IF(G3228="M",VLOOKUP(F3228,room_rates!$A$2:$G$8,7,FALSE),"")))</f>
        <v>150</v>
      </c>
      <c r="R3228">
        <f t="shared" si="751"/>
        <v>0</v>
      </c>
      <c r="S3228">
        <f>IF(J3228="Online Travel Agency",VLOOKUP(F3228,room_rates!$A$2:$G$8,3,FALSE)*15%,0)</f>
        <v>0</v>
      </c>
      <c r="T3228">
        <f t="shared" si="752"/>
        <v>1.5</v>
      </c>
      <c r="U3228">
        <f t="shared" si="753"/>
        <v>891</v>
      </c>
      <c r="V3228">
        <f t="shared" si="754"/>
        <v>6</v>
      </c>
    </row>
    <row r="3229" spans="1:22" ht="14.25" customHeight="1" x14ac:dyDescent="0.35">
      <c r="A3229" s="1">
        <v>1003860</v>
      </c>
      <c r="B3229" s="3">
        <v>45802</v>
      </c>
      <c r="C3229" s="3">
        <v>45840</v>
      </c>
      <c r="D3229" s="3">
        <v>45847</v>
      </c>
      <c r="E3229" s="1" t="s">
        <v>21</v>
      </c>
      <c r="F3229" s="1">
        <v>4</v>
      </c>
      <c r="G3229" s="1" t="s">
        <v>25</v>
      </c>
      <c r="H3229" s="1">
        <v>0</v>
      </c>
      <c r="I3229" s="1">
        <f t="shared" si="748"/>
        <v>0</v>
      </c>
      <c r="J3229" s="1" t="s">
        <v>15</v>
      </c>
      <c r="K3229" s="1">
        <v>2</v>
      </c>
      <c r="L3229" s="1" t="s">
        <v>16</v>
      </c>
      <c r="M3229" s="1" t="b">
        <v>0</v>
      </c>
      <c r="N3229" s="2" t="s">
        <v>17</v>
      </c>
      <c r="O3229">
        <f t="shared" si="749"/>
        <v>38</v>
      </c>
      <c r="P3229">
        <f t="shared" si="750"/>
        <v>7</v>
      </c>
      <c r="Q3229">
        <f>IF(G3229="B",VLOOKUP(F3229,room_rates!$A$2:$G$8,3,FALSE),IF(G3229="P",VLOOKUP(F3229,room_rates!$A$2:$G$8,6,FALSE),IF(G3229="M",VLOOKUP(F3229,room_rates!$A$2:$G$8,7,FALSE),"")))</f>
        <v>287.5</v>
      </c>
      <c r="R3229">
        <f t="shared" si="751"/>
        <v>0</v>
      </c>
      <c r="S3229">
        <f>IF(J3229="Online Travel Agency",VLOOKUP(F3229,room_rates!$A$2:$G$8,3,FALSE)*15%,0)</f>
        <v>0</v>
      </c>
      <c r="T3229">
        <f t="shared" si="752"/>
        <v>0</v>
      </c>
      <c r="U3229">
        <f t="shared" si="753"/>
        <v>4025</v>
      </c>
      <c r="V3229">
        <f t="shared" si="754"/>
        <v>14</v>
      </c>
    </row>
    <row r="3230" spans="1:22" ht="14.25" customHeight="1" x14ac:dyDescent="0.35">
      <c r="A3230" s="1">
        <v>1003872</v>
      </c>
      <c r="B3230" s="3">
        <v>45840</v>
      </c>
      <c r="C3230" s="3">
        <v>45840</v>
      </c>
      <c r="D3230" s="3">
        <v>45847</v>
      </c>
      <c r="E3230" s="1" t="s">
        <v>18</v>
      </c>
      <c r="F3230" s="1">
        <v>1</v>
      </c>
      <c r="G3230" s="1" t="s">
        <v>25</v>
      </c>
      <c r="H3230" s="1">
        <v>0</v>
      </c>
      <c r="I3230" s="1">
        <f t="shared" si="748"/>
        <v>0</v>
      </c>
      <c r="J3230" s="1" t="s">
        <v>20</v>
      </c>
      <c r="K3230" s="1">
        <v>2</v>
      </c>
      <c r="L3230" s="1" t="s">
        <v>19</v>
      </c>
      <c r="M3230" s="1" t="b">
        <v>0</v>
      </c>
      <c r="N3230" s="2" t="s">
        <v>17</v>
      </c>
      <c r="O3230">
        <f t="shared" si="749"/>
        <v>0</v>
      </c>
      <c r="P3230">
        <f t="shared" si="750"/>
        <v>7</v>
      </c>
      <c r="Q3230">
        <f>IF(G3230="B",VLOOKUP(F3230,room_rates!$A$2:$G$8,3,FALSE),IF(G3230="P",VLOOKUP(F3230,room_rates!$A$2:$G$8,6,FALSE),IF(G3230="M",VLOOKUP(F3230,room_rates!$A$2:$G$8,7,FALSE),"")))</f>
        <v>150</v>
      </c>
      <c r="R3230">
        <f t="shared" si="751"/>
        <v>0</v>
      </c>
      <c r="S3230">
        <f>IF(J3230="Online Travel Agency",VLOOKUP(F3230,room_rates!$A$2:$G$8,3,FALSE)*15%,0)</f>
        <v>0</v>
      </c>
      <c r="T3230">
        <f t="shared" si="752"/>
        <v>0</v>
      </c>
      <c r="U3230">
        <f t="shared" si="753"/>
        <v>2100</v>
      </c>
      <c r="V3230">
        <f t="shared" si="754"/>
        <v>14</v>
      </c>
    </row>
    <row r="3231" spans="1:22" ht="14.25" customHeight="1" x14ac:dyDescent="0.35">
      <c r="A3231" s="1">
        <v>1004019</v>
      </c>
      <c r="B3231" s="3">
        <v>45840</v>
      </c>
      <c r="C3231" s="3">
        <v>45840</v>
      </c>
      <c r="D3231" s="3">
        <v>45842</v>
      </c>
      <c r="E3231" s="1" t="s">
        <v>21</v>
      </c>
      <c r="F3231" s="1">
        <v>3</v>
      </c>
      <c r="G3231" s="1" t="s">
        <v>25</v>
      </c>
      <c r="H3231" s="1">
        <v>0</v>
      </c>
      <c r="I3231" s="1">
        <f t="shared" si="748"/>
        <v>0</v>
      </c>
      <c r="J3231" s="1" t="s">
        <v>20</v>
      </c>
      <c r="K3231" s="1">
        <v>1</v>
      </c>
      <c r="L3231" s="1" t="s">
        <v>16</v>
      </c>
      <c r="M3231" s="1" t="b">
        <v>0</v>
      </c>
      <c r="N3231" s="2" t="s">
        <v>17</v>
      </c>
      <c r="O3231">
        <f t="shared" si="749"/>
        <v>0</v>
      </c>
      <c r="P3231">
        <f t="shared" si="750"/>
        <v>2</v>
      </c>
      <c r="Q3231">
        <f>IF(G3231="B",VLOOKUP(F3231,room_rates!$A$2:$G$8,3,FALSE),IF(G3231="P",VLOOKUP(F3231,room_rates!$A$2:$G$8,6,FALSE),IF(G3231="M",VLOOKUP(F3231,room_rates!$A$2:$G$8,7,FALSE),"")))</f>
        <v>275</v>
      </c>
      <c r="R3231">
        <f t="shared" si="751"/>
        <v>0</v>
      </c>
      <c r="S3231">
        <f>IF(J3231="Online Travel Agency",VLOOKUP(F3231,room_rates!$A$2:$G$8,3,FALSE)*15%,0)</f>
        <v>0</v>
      </c>
      <c r="T3231">
        <f t="shared" si="752"/>
        <v>0</v>
      </c>
      <c r="U3231">
        <f t="shared" si="753"/>
        <v>550</v>
      </c>
      <c r="V3231">
        <f t="shared" si="754"/>
        <v>2</v>
      </c>
    </row>
    <row r="3232" spans="1:22" ht="14.25" customHeight="1" x14ac:dyDescent="0.35">
      <c r="A3232" s="1">
        <v>1004274</v>
      </c>
      <c r="B3232" s="3">
        <v>45825</v>
      </c>
      <c r="C3232" s="3">
        <v>45840</v>
      </c>
      <c r="D3232" s="3">
        <v>45846</v>
      </c>
      <c r="E3232" s="1" t="s">
        <v>13</v>
      </c>
      <c r="F3232" s="1">
        <v>7</v>
      </c>
      <c r="G3232" s="1" t="s">
        <v>25</v>
      </c>
      <c r="H3232" s="1">
        <v>0</v>
      </c>
      <c r="I3232" s="1">
        <f t="shared" si="748"/>
        <v>0</v>
      </c>
      <c r="J3232" s="1" t="s">
        <v>24</v>
      </c>
      <c r="K3232" s="1">
        <v>1</v>
      </c>
      <c r="L3232" s="1" t="s">
        <v>19</v>
      </c>
      <c r="M3232" s="1" t="b">
        <v>1</v>
      </c>
      <c r="N3232" s="2" t="s">
        <v>17</v>
      </c>
      <c r="O3232">
        <f t="shared" si="749"/>
        <v>15</v>
      </c>
      <c r="P3232">
        <f t="shared" si="750"/>
        <v>6</v>
      </c>
      <c r="Q3232">
        <f>IF(G3232="B",VLOOKUP(F3232,room_rates!$A$2:$G$8,3,FALSE),IF(G3232="P",VLOOKUP(F3232,room_rates!$A$2:$G$8,6,FALSE),IF(G3232="M",VLOOKUP(F3232,room_rates!$A$2:$G$8,7,FALSE),"")))</f>
        <v>562.5</v>
      </c>
      <c r="R3232">
        <f t="shared" si="751"/>
        <v>0</v>
      </c>
      <c r="S3232">
        <f>IF(J3232="Online Travel Agency",VLOOKUP(F3232,room_rates!$A$2:$G$8,3,FALSE)*15%,0)</f>
        <v>67.5</v>
      </c>
      <c r="T3232">
        <f t="shared" si="752"/>
        <v>5.625</v>
      </c>
      <c r="U3232">
        <f t="shared" si="753"/>
        <v>2936.25</v>
      </c>
      <c r="V3232">
        <f t="shared" si="754"/>
        <v>6</v>
      </c>
    </row>
    <row r="3233" spans="1:22" ht="14.25" customHeight="1" x14ac:dyDescent="0.35">
      <c r="A3233" s="1">
        <v>1004475</v>
      </c>
      <c r="B3233" s="3">
        <v>45802</v>
      </c>
      <c r="C3233" s="3">
        <v>45840</v>
      </c>
      <c r="D3233" s="3">
        <v>45845</v>
      </c>
      <c r="E3233" s="1" t="s">
        <v>18</v>
      </c>
      <c r="F3233" s="1">
        <v>1</v>
      </c>
      <c r="G3233" s="1" t="s">
        <v>25</v>
      </c>
      <c r="H3233" s="1">
        <v>0</v>
      </c>
      <c r="I3233" s="1">
        <f t="shared" si="748"/>
        <v>0</v>
      </c>
      <c r="J3233" s="1" t="s">
        <v>15</v>
      </c>
      <c r="K3233" s="1">
        <v>1</v>
      </c>
      <c r="L3233" s="1" t="s">
        <v>16</v>
      </c>
      <c r="M3233" s="1" t="b">
        <v>0</v>
      </c>
      <c r="N3233" s="2" t="s">
        <v>17</v>
      </c>
      <c r="O3233">
        <f t="shared" si="749"/>
        <v>38</v>
      </c>
      <c r="P3233">
        <f t="shared" si="750"/>
        <v>5</v>
      </c>
      <c r="Q3233">
        <f>IF(G3233="B",VLOOKUP(F3233,room_rates!$A$2:$G$8,3,FALSE),IF(G3233="P",VLOOKUP(F3233,room_rates!$A$2:$G$8,6,FALSE),IF(G3233="M",VLOOKUP(F3233,room_rates!$A$2:$G$8,7,FALSE),"")))</f>
        <v>150</v>
      </c>
      <c r="R3233">
        <f t="shared" si="751"/>
        <v>0</v>
      </c>
      <c r="S3233">
        <f>IF(J3233="Online Travel Agency",VLOOKUP(F3233,room_rates!$A$2:$G$8,3,FALSE)*15%,0)</f>
        <v>0</v>
      </c>
      <c r="T3233">
        <f t="shared" si="752"/>
        <v>0</v>
      </c>
      <c r="U3233">
        <f t="shared" si="753"/>
        <v>750</v>
      </c>
      <c r="V3233">
        <f t="shared" si="754"/>
        <v>5</v>
      </c>
    </row>
    <row r="3234" spans="1:22" ht="14.25" customHeight="1" x14ac:dyDescent="0.35">
      <c r="A3234" s="1">
        <v>1004496</v>
      </c>
      <c r="B3234" s="3">
        <v>45830</v>
      </c>
      <c r="C3234" s="3">
        <v>45840</v>
      </c>
      <c r="D3234" s="3">
        <v>45842</v>
      </c>
      <c r="E3234" s="1" t="s">
        <v>18</v>
      </c>
      <c r="F3234" s="1">
        <v>1</v>
      </c>
      <c r="G3234" s="1" t="s">
        <v>25</v>
      </c>
      <c r="H3234" s="1">
        <v>0</v>
      </c>
      <c r="I3234" s="1">
        <f t="shared" si="748"/>
        <v>0</v>
      </c>
      <c r="J3234" s="1" t="s">
        <v>24</v>
      </c>
      <c r="K3234" s="1">
        <v>2</v>
      </c>
      <c r="L3234" s="1" t="s">
        <v>16</v>
      </c>
      <c r="M3234" s="1" t="b">
        <v>0</v>
      </c>
      <c r="N3234" s="2" t="s">
        <v>17</v>
      </c>
      <c r="O3234">
        <f t="shared" si="749"/>
        <v>10</v>
      </c>
      <c r="P3234">
        <f t="shared" si="750"/>
        <v>2</v>
      </c>
      <c r="Q3234">
        <f>IF(G3234="B",VLOOKUP(F3234,room_rates!$A$2:$G$8,3,FALSE),IF(G3234="P",VLOOKUP(F3234,room_rates!$A$2:$G$8,6,FALSE),IF(G3234="M",VLOOKUP(F3234,room_rates!$A$2:$G$8,7,FALSE),"")))</f>
        <v>150</v>
      </c>
      <c r="R3234">
        <f t="shared" si="751"/>
        <v>0</v>
      </c>
      <c r="S3234">
        <f>IF(J3234="Online Travel Agency",VLOOKUP(F3234,room_rates!$A$2:$G$8,3,FALSE)*15%,0)</f>
        <v>18</v>
      </c>
      <c r="T3234">
        <f t="shared" si="752"/>
        <v>0</v>
      </c>
      <c r="U3234">
        <f t="shared" si="753"/>
        <v>528</v>
      </c>
      <c r="V3234">
        <f t="shared" si="754"/>
        <v>4</v>
      </c>
    </row>
    <row r="3235" spans="1:22" ht="14.25" customHeight="1" x14ac:dyDescent="0.35">
      <c r="A3235" s="1">
        <v>1004953</v>
      </c>
      <c r="B3235" s="3">
        <v>45805</v>
      </c>
      <c r="C3235" s="3">
        <v>45840</v>
      </c>
      <c r="D3235" s="3">
        <v>45844</v>
      </c>
      <c r="E3235" s="1" t="s">
        <v>18</v>
      </c>
      <c r="F3235" s="1">
        <v>2</v>
      </c>
      <c r="G3235" s="1" t="s">
        <v>25</v>
      </c>
      <c r="H3235" s="1">
        <v>0</v>
      </c>
      <c r="I3235" s="1">
        <f t="shared" si="748"/>
        <v>0</v>
      </c>
      <c r="J3235" s="1" t="s">
        <v>15</v>
      </c>
      <c r="K3235" s="1">
        <v>2</v>
      </c>
      <c r="L3235" s="1" t="s">
        <v>16</v>
      </c>
      <c r="M3235" s="1" t="b">
        <v>1</v>
      </c>
      <c r="N3235" s="2" t="s">
        <v>17</v>
      </c>
      <c r="O3235">
        <f t="shared" si="749"/>
        <v>35</v>
      </c>
      <c r="P3235">
        <f t="shared" si="750"/>
        <v>4</v>
      </c>
      <c r="Q3235">
        <f>IF(G3235="B",VLOOKUP(F3235,room_rates!$A$2:$G$8,3,FALSE),IF(G3235="P",VLOOKUP(F3235,room_rates!$A$2:$G$8,6,FALSE),IF(G3235="M",VLOOKUP(F3235,room_rates!$A$2:$G$8,7,FALSE),"")))</f>
        <v>175</v>
      </c>
      <c r="R3235">
        <f t="shared" si="751"/>
        <v>0</v>
      </c>
      <c r="S3235">
        <f>IF(J3235="Online Travel Agency",VLOOKUP(F3235,room_rates!$A$2:$G$8,3,FALSE)*15%,0)</f>
        <v>0</v>
      </c>
      <c r="T3235">
        <f t="shared" si="752"/>
        <v>1.75</v>
      </c>
      <c r="U3235">
        <f t="shared" si="753"/>
        <v>1386</v>
      </c>
      <c r="V3235">
        <f t="shared" si="754"/>
        <v>8</v>
      </c>
    </row>
    <row r="3236" spans="1:22" ht="14.25" customHeight="1" x14ac:dyDescent="0.35">
      <c r="A3236" s="1">
        <v>1005026</v>
      </c>
      <c r="B3236" s="3">
        <v>45840</v>
      </c>
      <c r="C3236" s="3">
        <v>45840</v>
      </c>
      <c r="D3236" s="3">
        <v>45843</v>
      </c>
      <c r="E3236" s="1" t="s">
        <v>18</v>
      </c>
      <c r="F3236" s="1">
        <v>1</v>
      </c>
      <c r="G3236" s="1" t="s">
        <v>25</v>
      </c>
      <c r="H3236" s="1">
        <v>0</v>
      </c>
      <c r="I3236" s="1">
        <f t="shared" si="748"/>
        <v>0</v>
      </c>
      <c r="J3236" s="1" t="s">
        <v>20</v>
      </c>
      <c r="K3236" s="1">
        <v>2</v>
      </c>
      <c r="L3236" s="1" t="s">
        <v>19</v>
      </c>
      <c r="M3236" s="1" t="b">
        <v>1</v>
      </c>
      <c r="N3236" s="2" t="s">
        <v>17</v>
      </c>
      <c r="O3236">
        <f t="shared" si="749"/>
        <v>0</v>
      </c>
      <c r="P3236">
        <f t="shared" si="750"/>
        <v>3</v>
      </c>
      <c r="Q3236">
        <f>IF(G3236="B",VLOOKUP(F3236,room_rates!$A$2:$G$8,3,FALSE),IF(G3236="P",VLOOKUP(F3236,room_rates!$A$2:$G$8,6,FALSE),IF(G3236="M",VLOOKUP(F3236,room_rates!$A$2:$G$8,7,FALSE),"")))</f>
        <v>150</v>
      </c>
      <c r="R3236">
        <f t="shared" si="751"/>
        <v>0</v>
      </c>
      <c r="S3236">
        <f>IF(J3236="Online Travel Agency",VLOOKUP(F3236,room_rates!$A$2:$G$8,3,FALSE)*15%,0)</f>
        <v>0</v>
      </c>
      <c r="T3236">
        <f t="shared" si="752"/>
        <v>1.5</v>
      </c>
      <c r="U3236">
        <f t="shared" si="753"/>
        <v>891</v>
      </c>
      <c r="V3236">
        <f t="shared" si="754"/>
        <v>6</v>
      </c>
    </row>
    <row r="3237" spans="1:22" ht="14.25" customHeight="1" x14ac:dyDescent="0.35">
      <c r="A3237" s="1">
        <v>1005062</v>
      </c>
      <c r="B3237" s="3">
        <v>45831</v>
      </c>
      <c r="C3237" s="3">
        <v>45840</v>
      </c>
      <c r="D3237" s="3">
        <v>45845</v>
      </c>
      <c r="E3237" s="1" t="s">
        <v>18</v>
      </c>
      <c r="F3237" s="1">
        <v>2</v>
      </c>
      <c r="G3237" s="1" t="s">
        <v>25</v>
      </c>
      <c r="H3237" s="1">
        <v>0</v>
      </c>
      <c r="I3237" s="1">
        <f t="shared" si="748"/>
        <v>0</v>
      </c>
      <c r="J3237" s="1" t="s">
        <v>24</v>
      </c>
      <c r="K3237" s="1">
        <v>2</v>
      </c>
      <c r="L3237" s="1" t="s">
        <v>16</v>
      </c>
      <c r="M3237" s="1" t="b">
        <v>0</v>
      </c>
      <c r="N3237" s="2" t="s">
        <v>17</v>
      </c>
      <c r="O3237">
        <f t="shared" si="749"/>
        <v>9</v>
      </c>
      <c r="P3237">
        <f t="shared" si="750"/>
        <v>5</v>
      </c>
      <c r="Q3237">
        <f>IF(G3237="B",VLOOKUP(F3237,room_rates!$A$2:$G$8,3,FALSE),IF(G3237="P",VLOOKUP(F3237,room_rates!$A$2:$G$8,6,FALSE),IF(G3237="M",VLOOKUP(F3237,room_rates!$A$2:$G$8,7,FALSE),"")))</f>
        <v>175</v>
      </c>
      <c r="R3237">
        <f t="shared" si="751"/>
        <v>0</v>
      </c>
      <c r="S3237">
        <f>IF(J3237="Online Travel Agency",VLOOKUP(F3237,room_rates!$A$2:$G$8,3,FALSE)*15%,0)</f>
        <v>21</v>
      </c>
      <c r="T3237">
        <f t="shared" si="752"/>
        <v>0</v>
      </c>
      <c r="U3237">
        <f t="shared" si="753"/>
        <v>1540</v>
      </c>
      <c r="V3237">
        <f t="shared" si="754"/>
        <v>10</v>
      </c>
    </row>
    <row r="3238" spans="1:22" ht="14.25" customHeight="1" x14ac:dyDescent="0.35">
      <c r="A3238" s="1">
        <v>1005166</v>
      </c>
      <c r="B3238" s="3">
        <v>45830</v>
      </c>
      <c r="C3238" s="3">
        <v>45840</v>
      </c>
      <c r="D3238" s="3">
        <v>45843</v>
      </c>
      <c r="E3238" s="1" t="s">
        <v>18</v>
      </c>
      <c r="F3238" s="1">
        <v>1</v>
      </c>
      <c r="G3238" s="1" t="s">
        <v>25</v>
      </c>
      <c r="H3238" s="1">
        <v>0</v>
      </c>
      <c r="I3238" s="1">
        <f t="shared" si="748"/>
        <v>0</v>
      </c>
      <c r="J3238" s="1" t="s">
        <v>24</v>
      </c>
      <c r="K3238" s="1">
        <v>2</v>
      </c>
      <c r="L3238" s="1" t="s">
        <v>19</v>
      </c>
      <c r="M3238" s="1" t="b">
        <v>0</v>
      </c>
      <c r="N3238" s="2" t="s">
        <v>17</v>
      </c>
      <c r="O3238">
        <f t="shared" si="749"/>
        <v>10</v>
      </c>
      <c r="P3238">
        <f t="shared" si="750"/>
        <v>3</v>
      </c>
      <c r="Q3238">
        <f>IF(G3238="B",VLOOKUP(F3238,room_rates!$A$2:$G$8,3,FALSE),IF(G3238="P",VLOOKUP(F3238,room_rates!$A$2:$G$8,6,FALSE),IF(G3238="M",VLOOKUP(F3238,room_rates!$A$2:$G$8,7,FALSE),"")))</f>
        <v>150</v>
      </c>
      <c r="R3238">
        <f t="shared" si="751"/>
        <v>0</v>
      </c>
      <c r="S3238">
        <f>IF(J3238="Online Travel Agency",VLOOKUP(F3238,room_rates!$A$2:$G$8,3,FALSE)*15%,0)</f>
        <v>18</v>
      </c>
      <c r="T3238">
        <f t="shared" si="752"/>
        <v>0</v>
      </c>
      <c r="U3238">
        <f t="shared" si="753"/>
        <v>792</v>
      </c>
      <c r="V3238">
        <f t="shared" si="754"/>
        <v>6</v>
      </c>
    </row>
    <row r="3239" spans="1:22" ht="14.25" customHeight="1" x14ac:dyDescent="0.35">
      <c r="A3239" s="1">
        <v>1005305</v>
      </c>
      <c r="B3239" s="3">
        <v>45840</v>
      </c>
      <c r="C3239" s="3">
        <v>45840</v>
      </c>
      <c r="D3239" s="3">
        <v>45841</v>
      </c>
      <c r="E3239" s="1" t="s">
        <v>18</v>
      </c>
      <c r="F3239" s="1">
        <v>1</v>
      </c>
      <c r="G3239" s="1" t="s">
        <v>25</v>
      </c>
      <c r="H3239" s="1">
        <v>0</v>
      </c>
      <c r="I3239" s="1">
        <f t="shared" si="748"/>
        <v>0</v>
      </c>
      <c r="J3239" s="1" t="s">
        <v>20</v>
      </c>
      <c r="K3239" s="1">
        <v>1</v>
      </c>
      <c r="L3239" s="1" t="s">
        <v>19</v>
      </c>
      <c r="M3239" s="1" t="b">
        <v>1</v>
      </c>
      <c r="N3239" s="2" t="s">
        <v>17</v>
      </c>
      <c r="O3239">
        <f t="shared" si="749"/>
        <v>0</v>
      </c>
      <c r="P3239">
        <f t="shared" si="750"/>
        <v>1</v>
      </c>
      <c r="Q3239">
        <f>IF(G3239="B",VLOOKUP(F3239,room_rates!$A$2:$G$8,3,FALSE),IF(G3239="P",VLOOKUP(F3239,room_rates!$A$2:$G$8,6,FALSE),IF(G3239="M",VLOOKUP(F3239,room_rates!$A$2:$G$8,7,FALSE),"")))</f>
        <v>150</v>
      </c>
      <c r="R3239">
        <f t="shared" si="751"/>
        <v>0</v>
      </c>
      <c r="S3239">
        <f>IF(J3239="Online Travel Agency",VLOOKUP(F3239,room_rates!$A$2:$G$8,3,FALSE)*15%,0)</f>
        <v>0</v>
      </c>
      <c r="T3239">
        <f t="shared" si="752"/>
        <v>1.5</v>
      </c>
      <c r="U3239">
        <f t="shared" si="753"/>
        <v>148.5</v>
      </c>
      <c r="V3239">
        <f t="shared" si="754"/>
        <v>1</v>
      </c>
    </row>
    <row r="3240" spans="1:22" ht="14.25" customHeight="1" x14ac:dyDescent="0.35">
      <c r="A3240" s="1">
        <v>1005408</v>
      </c>
      <c r="B3240" s="3">
        <v>45830</v>
      </c>
      <c r="C3240" s="3">
        <v>45840</v>
      </c>
      <c r="D3240" s="3">
        <v>45846</v>
      </c>
      <c r="E3240" s="1" t="s">
        <v>18</v>
      </c>
      <c r="F3240" s="1">
        <v>1</v>
      </c>
      <c r="G3240" s="1" t="s">
        <v>25</v>
      </c>
      <c r="H3240" s="1">
        <v>0</v>
      </c>
      <c r="I3240" s="1">
        <f t="shared" si="748"/>
        <v>0</v>
      </c>
      <c r="J3240" s="1" t="s">
        <v>24</v>
      </c>
      <c r="K3240" s="1">
        <v>2</v>
      </c>
      <c r="L3240" s="1" t="s">
        <v>19</v>
      </c>
      <c r="M3240" s="1" t="b">
        <v>1</v>
      </c>
      <c r="N3240" s="2" t="s">
        <v>17</v>
      </c>
      <c r="O3240">
        <f t="shared" si="749"/>
        <v>10</v>
      </c>
      <c r="P3240">
        <f t="shared" si="750"/>
        <v>6</v>
      </c>
      <c r="Q3240">
        <f>IF(G3240="B",VLOOKUP(F3240,room_rates!$A$2:$G$8,3,FALSE),IF(G3240="P",VLOOKUP(F3240,room_rates!$A$2:$G$8,6,FALSE),IF(G3240="M",VLOOKUP(F3240,room_rates!$A$2:$G$8,7,FALSE),"")))</f>
        <v>150</v>
      </c>
      <c r="R3240">
        <f t="shared" si="751"/>
        <v>0</v>
      </c>
      <c r="S3240">
        <f>IF(J3240="Online Travel Agency",VLOOKUP(F3240,room_rates!$A$2:$G$8,3,FALSE)*15%,0)</f>
        <v>18</v>
      </c>
      <c r="T3240">
        <f t="shared" si="752"/>
        <v>1.5</v>
      </c>
      <c r="U3240">
        <f t="shared" si="753"/>
        <v>1566</v>
      </c>
      <c r="V3240">
        <f t="shared" si="754"/>
        <v>12</v>
      </c>
    </row>
    <row r="3241" spans="1:22" ht="14.25" customHeight="1" x14ac:dyDescent="0.35">
      <c r="A3241" s="1">
        <v>1005569</v>
      </c>
      <c r="B3241" s="3">
        <v>45832</v>
      </c>
      <c r="C3241" s="3">
        <v>45840</v>
      </c>
      <c r="D3241" s="3">
        <v>45842</v>
      </c>
      <c r="E3241" s="1" t="s">
        <v>18</v>
      </c>
      <c r="F3241" s="1">
        <v>1</v>
      </c>
      <c r="G3241" s="1" t="s">
        <v>25</v>
      </c>
      <c r="H3241" s="1">
        <v>0</v>
      </c>
      <c r="I3241" s="1">
        <f t="shared" si="748"/>
        <v>0</v>
      </c>
      <c r="J3241" s="1" t="s">
        <v>24</v>
      </c>
      <c r="K3241" s="1">
        <v>1</v>
      </c>
      <c r="L3241" s="1" t="s">
        <v>19</v>
      </c>
      <c r="M3241" s="1" t="b">
        <v>0</v>
      </c>
      <c r="N3241" s="2" t="s">
        <v>17</v>
      </c>
      <c r="O3241">
        <f t="shared" si="749"/>
        <v>8</v>
      </c>
      <c r="P3241">
        <f t="shared" si="750"/>
        <v>2</v>
      </c>
      <c r="Q3241">
        <f>IF(G3241="B",VLOOKUP(F3241,room_rates!$A$2:$G$8,3,FALSE),IF(G3241="P",VLOOKUP(F3241,room_rates!$A$2:$G$8,6,FALSE),IF(G3241="M",VLOOKUP(F3241,room_rates!$A$2:$G$8,7,FALSE),"")))</f>
        <v>150</v>
      </c>
      <c r="R3241">
        <f t="shared" si="751"/>
        <v>0</v>
      </c>
      <c r="S3241">
        <f>IF(J3241="Online Travel Agency",VLOOKUP(F3241,room_rates!$A$2:$G$8,3,FALSE)*15%,0)</f>
        <v>18</v>
      </c>
      <c r="T3241">
        <f t="shared" si="752"/>
        <v>0</v>
      </c>
      <c r="U3241">
        <f t="shared" si="753"/>
        <v>264</v>
      </c>
      <c r="V3241">
        <f t="shared" si="754"/>
        <v>2</v>
      </c>
    </row>
    <row r="3242" spans="1:22" ht="14.25" customHeight="1" x14ac:dyDescent="0.35">
      <c r="A3242" s="1">
        <v>1005590</v>
      </c>
      <c r="B3242" s="3">
        <v>45822</v>
      </c>
      <c r="C3242" s="3">
        <v>45840</v>
      </c>
      <c r="D3242" s="3">
        <v>45842</v>
      </c>
      <c r="E3242" s="1" t="s">
        <v>18</v>
      </c>
      <c r="F3242" s="1">
        <v>1</v>
      </c>
      <c r="G3242" s="1" t="s">
        <v>25</v>
      </c>
      <c r="H3242" s="1">
        <v>0</v>
      </c>
      <c r="I3242" s="1">
        <f t="shared" si="748"/>
        <v>0</v>
      </c>
      <c r="J3242" s="1" t="s">
        <v>24</v>
      </c>
      <c r="K3242" s="1">
        <v>2</v>
      </c>
      <c r="L3242" s="1" t="s">
        <v>16</v>
      </c>
      <c r="M3242" s="1" t="b">
        <v>0</v>
      </c>
      <c r="N3242" s="2" t="s">
        <v>17</v>
      </c>
      <c r="O3242">
        <f t="shared" si="749"/>
        <v>18</v>
      </c>
      <c r="P3242">
        <f t="shared" si="750"/>
        <v>2</v>
      </c>
      <c r="Q3242">
        <f>IF(G3242="B",VLOOKUP(F3242,room_rates!$A$2:$G$8,3,FALSE),IF(G3242="P",VLOOKUP(F3242,room_rates!$A$2:$G$8,6,FALSE),IF(G3242="M",VLOOKUP(F3242,room_rates!$A$2:$G$8,7,FALSE),"")))</f>
        <v>150</v>
      </c>
      <c r="R3242">
        <f t="shared" si="751"/>
        <v>0</v>
      </c>
      <c r="S3242">
        <f>IF(J3242="Online Travel Agency",VLOOKUP(F3242,room_rates!$A$2:$G$8,3,FALSE)*15%,0)</f>
        <v>18</v>
      </c>
      <c r="T3242">
        <f t="shared" si="752"/>
        <v>0</v>
      </c>
      <c r="U3242">
        <f t="shared" si="753"/>
        <v>528</v>
      </c>
      <c r="V3242">
        <f t="shared" si="754"/>
        <v>4</v>
      </c>
    </row>
    <row r="3243" spans="1:22" ht="14.25" customHeight="1" x14ac:dyDescent="0.35">
      <c r="A3243" s="1">
        <v>1005716</v>
      </c>
      <c r="B3243" s="3">
        <v>45830</v>
      </c>
      <c r="C3243" s="3">
        <v>45840</v>
      </c>
      <c r="D3243" s="3">
        <v>45841</v>
      </c>
      <c r="E3243" s="1" t="s">
        <v>21</v>
      </c>
      <c r="F3243" s="1">
        <v>3</v>
      </c>
      <c r="G3243" s="1" t="s">
        <v>25</v>
      </c>
      <c r="H3243" s="1">
        <v>0</v>
      </c>
      <c r="I3243" s="1">
        <f t="shared" si="748"/>
        <v>0</v>
      </c>
      <c r="J3243" s="1" t="s">
        <v>24</v>
      </c>
      <c r="K3243" s="1">
        <v>2</v>
      </c>
      <c r="L3243" s="1" t="s">
        <v>19</v>
      </c>
      <c r="M3243" s="1" t="b">
        <v>0</v>
      </c>
      <c r="N3243" s="2" t="s">
        <v>17</v>
      </c>
      <c r="O3243">
        <f t="shared" si="749"/>
        <v>10</v>
      </c>
      <c r="P3243">
        <f t="shared" si="750"/>
        <v>1</v>
      </c>
      <c r="Q3243">
        <f>IF(G3243="B",VLOOKUP(F3243,room_rates!$A$2:$G$8,3,FALSE),IF(G3243="P",VLOOKUP(F3243,room_rates!$A$2:$G$8,6,FALSE),IF(G3243="M",VLOOKUP(F3243,room_rates!$A$2:$G$8,7,FALSE),"")))</f>
        <v>275</v>
      </c>
      <c r="R3243">
        <f t="shared" si="751"/>
        <v>0</v>
      </c>
      <c r="S3243">
        <f>IF(J3243="Online Travel Agency",VLOOKUP(F3243,room_rates!$A$2:$G$8,3,FALSE)*15%,0)</f>
        <v>33</v>
      </c>
      <c r="T3243">
        <f t="shared" si="752"/>
        <v>0</v>
      </c>
      <c r="U3243">
        <f t="shared" si="753"/>
        <v>484</v>
      </c>
      <c r="V3243">
        <f t="shared" si="754"/>
        <v>2</v>
      </c>
    </row>
    <row r="3244" spans="1:22" ht="14.25" customHeight="1" x14ac:dyDescent="0.35">
      <c r="A3244" s="1">
        <v>1005764</v>
      </c>
      <c r="B3244" s="3">
        <v>45828</v>
      </c>
      <c r="C3244" s="3">
        <v>45840</v>
      </c>
      <c r="D3244" s="3">
        <v>45844</v>
      </c>
      <c r="E3244" s="1" t="s">
        <v>18</v>
      </c>
      <c r="F3244" s="1">
        <v>2</v>
      </c>
      <c r="G3244" s="1" t="s">
        <v>25</v>
      </c>
      <c r="H3244" s="1">
        <v>0</v>
      </c>
      <c r="I3244" s="1">
        <f t="shared" si="748"/>
        <v>0</v>
      </c>
      <c r="J3244" s="1" t="s">
        <v>24</v>
      </c>
      <c r="K3244" s="1">
        <v>2</v>
      </c>
      <c r="L3244" s="1" t="s">
        <v>19</v>
      </c>
      <c r="M3244" s="1" t="b">
        <v>0</v>
      </c>
      <c r="N3244" s="2" t="s">
        <v>17</v>
      </c>
      <c r="O3244">
        <f t="shared" si="749"/>
        <v>12</v>
      </c>
      <c r="P3244">
        <f t="shared" si="750"/>
        <v>4</v>
      </c>
      <c r="Q3244">
        <f>IF(G3244="B",VLOOKUP(F3244,room_rates!$A$2:$G$8,3,FALSE),IF(G3244="P",VLOOKUP(F3244,room_rates!$A$2:$G$8,6,FALSE),IF(G3244="M",VLOOKUP(F3244,room_rates!$A$2:$G$8,7,FALSE),"")))</f>
        <v>175</v>
      </c>
      <c r="R3244">
        <f t="shared" si="751"/>
        <v>0</v>
      </c>
      <c r="S3244">
        <f>IF(J3244="Online Travel Agency",VLOOKUP(F3244,room_rates!$A$2:$G$8,3,FALSE)*15%,0)</f>
        <v>21</v>
      </c>
      <c r="T3244">
        <f t="shared" si="752"/>
        <v>0</v>
      </c>
      <c r="U3244">
        <f t="shared" si="753"/>
        <v>1232</v>
      </c>
      <c r="V3244">
        <f t="shared" si="754"/>
        <v>8</v>
      </c>
    </row>
    <row r="3245" spans="1:22" ht="14.25" customHeight="1" x14ac:dyDescent="0.35">
      <c r="A3245" s="1">
        <v>1005816</v>
      </c>
      <c r="B3245" s="3">
        <v>45821</v>
      </c>
      <c r="C3245" s="3">
        <v>45840</v>
      </c>
      <c r="D3245" s="3">
        <v>45847</v>
      </c>
      <c r="E3245" s="1" t="s">
        <v>18</v>
      </c>
      <c r="F3245" s="1">
        <v>2</v>
      </c>
      <c r="G3245" s="1" t="s">
        <v>25</v>
      </c>
      <c r="H3245" s="1">
        <v>0</v>
      </c>
      <c r="I3245" s="1">
        <f t="shared" si="748"/>
        <v>0</v>
      </c>
      <c r="J3245" s="1" t="s">
        <v>24</v>
      </c>
      <c r="K3245" s="1">
        <v>2</v>
      </c>
      <c r="L3245" s="1" t="s">
        <v>19</v>
      </c>
      <c r="M3245" s="1" t="b">
        <v>0</v>
      </c>
      <c r="N3245" s="2" t="s">
        <v>17</v>
      </c>
      <c r="O3245">
        <f t="shared" si="749"/>
        <v>19</v>
      </c>
      <c r="P3245">
        <f t="shared" si="750"/>
        <v>7</v>
      </c>
      <c r="Q3245">
        <f>IF(G3245="B",VLOOKUP(F3245,room_rates!$A$2:$G$8,3,FALSE),IF(G3245="P",VLOOKUP(F3245,room_rates!$A$2:$G$8,6,FALSE),IF(G3245="M",VLOOKUP(F3245,room_rates!$A$2:$G$8,7,FALSE),"")))</f>
        <v>175</v>
      </c>
      <c r="R3245">
        <f t="shared" si="751"/>
        <v>0</v>
      </c>
      <c r="S3245">
        <f>IF(J3245="Online Travel Agency",VLOOKUP(F3245,room_rates!$A$2:$G$8,3,FALSE)*15%,0)</f>
        <v>21</v>
      </c>
      <c r="T3245">
        <f t="shared" si="752"/>
        <v>0</v>
      </c>
      <c r="U3245">
        <f t="shared" si="753"/>
        <v>2156</v>
      </c>
      <c r="V3245">
        <f t="shared" si="754"/>
        <v>14</v>
      </c>
    </row>
    <row r="3246" spans="1:22" ht="14.25" customHeight="1" x14ac:dyDescent="0.35">
      <c r="A3246" s="1">
        <v>1006076</v>
      </c>
      <c r="B3246" s="3">
        <v>45809</v>
      </c>
      <c r="C3246" s="3">
        <v>45840</v>
      </c>
      <c r="D3246" s="3">
        <v>45846</v>
      </c>
      <c r="E3246" s="1" t="s">
        <v>18</v>
      </c>
      <c r="F3246" s="1">
        <v>1</v>
      </c>
      <c r="G3246" s="1" t="s">
        <v>25</v>
      </c>
      <c r="H3246" s="1">
        <v>0</v>
      </c>
      <c r="I3246" s="1">
        <f t="shared" si="748"/>
        <v>0</v>
      </c>
      <c r="J3246" s="1" t="s">
        <v>15</v>
      </c>
      <c r="K3246" s="1">
        <v>2</v>
      </c>
      <c r="L3246" s="1" t="s">
        <v>19</v>
      </c>
      <c r="M3246" s="1" t="b">
        <v>1</v>
      </c>
      <c r="N3246" s="2" t="s">
        <v>17</v>
      </c>
      <c r="O3246">
        <f t="shared" si="749"/>
        <v>31</v>
      </c>
      <c r="P3246">
        <f t="shared" si="750"/>
        <v>6</v>
      </c>
      <c r="Q3246">
        <f>IF(G3246="B",VLOOKUP(F3246,room_rates!$A$2:$G$8,3,FALSE),IF(G3246="P",VLOOKUP(F3246,room_rates!$A$2:$G$8,6,FALSE),IF(G3246="M",VLOOKUP(F3246,room_rates!$A$2:$G$8,7,FALSE),"")))</f>
        <v>150</v>
      </c>
      <c r="R3246">
        <f t="shared" si="751"/>
        <v>0</v>
      </c>
      <c r="S3246">
        <f>IF(J3246="Online Travel Agency",VLOOKUP(F3246,room_rates!$A$2:$G$8,3,FALSE)*15%,0)</f>
        <v>0</v>
      </c>
      <c r="T3246">
        <f t="shared" si="752"/>
        <v>1.5</v>
      </c>
      <c r="U3246">
        <f t="shared" si="753"/>
        <v>1782</v>
      </c>
      <c r="V3246">
        <f t="shared" si="754"/>
        <v>12</v>
      </c>
    </row>
    <row r="3247" spans="1:22" ht="14.25" customHeight="1" x14ac:dyDescent="0.35">
      <c r="A3247" s="1">
        <v>1006182</v>
      </c>
      <c r="B3247" s="3">
        <v>45840</v>
      </c>
      <c r="C3247" s="3">
        <v>45840</v>
      </c>
      <c r="D3247" s="3">
        <v>45846</v>
      </c>
      <c r="E3247" s="1" t="s">
        <v>18</v>
      </c>
      <c r="F3247" s="1">
        <v>1</v>
      </c>
      <c r="G3247" s="1" t="s">
        <v>25</v>
      </c>
      <c r="H3247" s="1">
        <v>0</v>
      </c>
      <c r="I3247" s="1">
        <f t="shared" si="748"/>
        <v>0</v>
      </c>
      <c r="J3247" s="1" t="s">
        <v>20</v>
      </c>
      <c r="K3247" s="1">
        <v>1</v>
      </c>
      <c r="L3247" s="1" t="s">
        <v>19</v>
      </c>
      <c r="M3247" s="1" t="b">
        <v>0</v>
      </c>
      <c r="N3247" s="2" t="s">
        <v>17</v>
      </c>
      <c r="O3247">
        <f t="shared" si="749"/>
        <v>0</v>
      </c>
      <c r="P3247">
        <f t="shared" si="750"/>
        <v>6</v>
      </c>
      <c r="Q3247">
        <f>IF(G3247="B",VLOOKUP(F3247,room_rates!$A$2:$G$8,3,FALSE),IF(G3247="P",VLOOKUP(F3247,room_rates!$A$2:$G$8,6,FALSE),IF(G3247="M",VLOOKUP(F3247,room_rates!$A$2:$G$8,7,FALSE),"")))</f>
        <v>150</v>
      </c>
      <c r="R3247">
        <f t="shared" si="751"/>
        <v>0</v>
      </c>
      <c r="S3247">
        <f>IF(J3247="Online Travel Agency",VLOOKUP(F3247,room_rates!$A$2:$G$8,3,FALSE)*15%,0)</f>
        <v>0</v>
      </c>
      <c r="T3247">
        <f t="shared" si="752"/>
        <v>0</v>
      </c>
      <c r="U3247">
        <f t="shared" si="753"/>
        <v>900</v>
      </c>
      <c r="V3247">
        <f t="shared" si="754"/>
        <v>6</v>
      </c>
    </row>
    <row r="3248" spans="1:22" ht="14.25" customHeight="1" x14ac:dyDescent="0.35">
      <c r="A3248" s="1">
        <v>1006259</v>
      </c>
      <c r="B3248" s="3">
        <v>45840</v>
      </c>
      <c r="C3248" s="3">
        <v>45840</v>
      </c>
      <c r="D3248" s="3">
        <v>45844</v>
      </c>
      <c r="E3248" s="1" t="s">
        <v>21</v>
      </c>
      <c r="F3248" s="1">
        <v>3</v>
      </c>
      <c r="G3248" s="1" t="s">
        <v>25</v>
      </c>
      <c r="H3248" s="1">
        <v>0</v>
      </c>
      <c r="I3248" s="1">
        <f t="shared" si="748"/>
        <v>0</v>
      </c>
      <c r="J3248" s="1" t="s">
        <v>20</v>
      </c>
      <c r="K3248" s="1">
        <v>2</v>
      </c>
      <c r="L3248" s="1" t="s">
        <v>19</v>
      </c>
      <c r="M3248" s="1" t="b">
        <v>0</v>
      </c>
      <c r="N3248" s="2" t="s">
        <v>17</v>
      </c>
      <c r="O3248">
        <f t="shared" si="749"/>
        <v>0</v>
      </c>
      <c r="P3248">
        <f t="shared" si="750"/>
        <v>4</v>
      </c>
      <c r="Q3248">
        <f>IF(G3248="B",VLOOKUP(F3248,room_rates!$A$2:$G$8,3,FALSE),IF(G3248="P",VLOOKUP(F3248,room_rates!$A$2:$G$8,6,FALSE),IF(G3248="M",VLOOKUP(F3248,room_rates!$A$2:$G$8,7,FALSE),"")))</f>
        <v>275</v>
      </c>
      <c r="R3248">
        <f t="shared" si="751"/>
        <v>0</v>
      </c>
      <c r="S3248">
        <f>IF(J3248="Online Travel Agency",VLOOKUP(F3248,room_rates!$A$2:$G$8,3,FALSE)*15%,0)</f>
        <v>0</v>
      </c>
      <c r="T3248">
        <f t="shared" si="752"/>
        <v>0</v>
      </c>
      <c r="U3248">
        <f t="shared" si="753"/>
        <v>2200</v>
      </c>
      <c r="V3248">
        <f t="shared" si="754"/>
        <v>8</v>
      </c>
    </row>
    <row r="3249" spans="1:22" ht="14.25" customHeight="1" x14ac:dyDescent="0.35">
      <c r="A3249" s="1">
        <v>1006523</v>
      </c>
      <c r="B3249" s="3">
        <v>45820</v>
      </c>
      <c r="C3249" s="3">
        <v>45840</v>
      </c>
      <c r="D3249" s="3">
        <v>45843</v>
      </c>
      <c r="E3249" s="1" t="s">
        <v>21</v>
      </c>
      <c r="F3249" s="1">
        <v>5</v>
      </c>
      <c r="G3249" s="1" t="s">
        <v>25</v>
      </c>
      <c r="H3249" s="1">
        <v>0</v>
      </c>
      <c r="I3249" s="1">
        <f t="shared" si="748"/>
        <v>0</v>
      </c>
      <c r="J3249" s="1" t="s">
        <v>24</v>
      </c>
      <c r="K3249" s="1">
        <v>1</v>
      </c>
      <c r="L3249" s="1" t="s">
        <v>19</v>
      </c>
      <c r="M3249" s="1" t="b">
        <v>0</v>
      </c>
      <c r="N3249" s="2" t="s">
        <v>17</v>
      </c>
      <c r="O3249">
        <f t="shared" si="749"/>
        <v>20</v>
      </c>
      <c r="P3249">
        <f t="shared" si="750"/>
        <v>3</v>
      </c>
      <c r="Q3249">
        <f>IF(G3249="B",VLOOKUP(F3249,room_rates!$A$2:$G$8,3,FALSE),IF(G3249="P",VLOOKUP(F3249,room_rates!$A$2:$G$8,6,FALSE),IF(G3249="M",VLOOKUP(F3249,room_rates!$A$2:$G$8,7,FALSE),"")))</f>
        <v>300</v>
      </c>
      <c r="R3249">
        <f t="shared" si="751"/>
        <v>0</v>
      </c>
      <c r="S3249">
        <f>IF(J3249="Online Travel Agency",VLOOKUP(F3249,room_rates!$A$2:$G$8,3,FALSE)*15%,0)</f>
        <v>36</v>
      </c>
      <c r="T3249">
        <f t="shared" si="752"/>
        <v>0</v>
      </c>
      <c r="U3249">
        <f t="shared" si="753"/>
        <v>792</v>
      </c>
      <c r="V3249">
        <f t="shared" si="754"/>
        <v>3</v>
      </c>
    </row>
    <row r="3250" spans="1:22" ht="14.25" customHeight="1" x14ac:dyDescent="0.35">
      <c r="A3250" s="1">
        <v>1006637</v>
      </c>
      <c r="B3250" s="3">
        <v>45805</v>
      </c>
      <c r="C3250" s="3">
        <v>45840</v>
      </c>
      <c r="D3250" s="3">
        <v>45843</v>
      </c>
      <c r="E3250" s="1" t="s">
        <v>18</v>
      </c>
      <c r="F3250" s="1">
        <v>1</v>
      </c>
      <c r="G3250" s="1" t="s">
        <v>25</v>
      </c>
      <c r="H3250" s="1">
        <v>0</v>
      </c>
      <c r="I3250" s="1">
        <f t="shared" si="748"/>
        <v>0</v>
      </c>
      <c r="J3250" s="1" t="s">
        <v>15</v>
      </c>
      <c r="K3250" s="1">
        <v>1</v>
      </c>
      <c r="L3250" s="1" t="s">
        <v>19</v>
      </c>
      <c r="M3250" s="1" t="b">
        <v>0</v>
      </c>
      <c r="N3250" s="2" t="s">
        <v>17</v>
      </c>
      <c r="O3250">
        <f t="shared" si="749"/>
        <v>35</v>
      </c>
      <c r="P3250">
        <f t="shared" si="750"/>
        <v>3</v>
      </c>
      <c r="Q3250">
        <f>IF(G3250="B",VLOOKUP(F3250,room_rates!$A$2:$G$8,3,FALSE),IF(G3250="P",VLOOKUP(F3250,room_rates!$A$2:$G$8,6,FALSE),IF(G3250="M",VLOOKUP(F3250,room_rates!$A$2:$G$8,7,FALSE),"")))</f>
        <v>150</v>
      </c>
      <c r="R3250">
        <f t="shared" si="751"/>
        <v>0</v>
      </c>
      <c r="S3250">
        <f>IF(J3250="Online Travel Agency",VLOOKUP(F3250,room_rates!$A$2:$G$8,3,FALSE)*15%,0)</f>
        <v>0</v>
      </c>
      <c r="T3250">
        <f t="shared" si="752"/>
        <v>0</v>
      </c>
      <c r="U3250">
        <f t="shared" si="753"/>
        <v>450</v>
      </c>
      <c r="V3250">
        <f t="shared" si="754"/>
        <v>3</v>
      </c>
    </row>
    <row r="3251" spans="1:22" ht="14.25" customHeight="1" x14ac:dyDescent="0.35">
      <c r="A3251" s="1">
        <v>1006656</v>
      </c>
      <c r="B3251" s="3">
        <v>45840</v>
      </c>
      <c r="C3251" s="3">
        <v>45840</v>
      </c>
      <c r="D3251" s="3">
        <v>45846</v>
      </c>
      <c r="E3251" s="1" t="s">
        <v>18</v>
      </c>
      <c r="F3251" s="1">
        <v>1</v>
      </c>
      <c r="G3251" s="1" t="s">
        <v>25</v>
      </c>
      <c r="H3251" s="1">
        <v>0</v>
      </c>
      <c r="I3251" s="1">
        <f t="shared" si="748"/>
        <v>0</v>
      </c>
      <c r="J3251" s="1" t="s">
        <v>20</v>
      </c>
      <c r="K3251" s="1">
        <v>2</v>
      </c>
      <c r="L3251" s="1" t="s">
        <v>19</v>
      </c>
      <c r="M3251" s="1" t="b">
        <v>0</v>
      </c>
      <c r="N3251" s="2" t="s">
        <v>17</v>
      </c>
      <c r="O3251">
        <f t="shared" si="749"/>
        <v>0</v>
      </c>
      <c r="P3251">
        <f t="shared" si="750"/>
        <v>6</v>
      </c>
      <c r="Q3251">
        <f>IF(G3251="B",VLOOKUP(F3251,room_rates!$A$2:$G$8,3,FALSE),IF(G3251="P",VLOOKUP(F3251,room_rates!$A$2:$G$8,6,FALSE),IF(G3251="M",VLOOKUP(F3251,room_rates!$A$2:$G$8,7,FALSE),"")))</f>
        <v>150</v>
      </c>
      <c r="R3251">
        <f t="shared" si="751"/>
        <v>0</v>
      </c>
      <c r="S3251">
        <f>IF(J3251="Online Travel Agency",VLOOKUP(F3251,room_rates!$A$2:$G$8,3,FALSE)*15%,0)</f>
        <v>0</v>
      </c>
      <c r="T3251">
        <f t="shared" si="752"/>
        <v>0</v>
      </c>
      <c r="U3251">
        <f t="shared" si="753"/>
        <v>1800</v>
      </c>
      <c r="V3251">
        <f t="shared" si="754"/>
        <v>12</v>
      </c>
    </row>
    <row r="3252" spans="1:22" ht="14.25" customHeight="1" x14ac:dyDescent="0.35">
      <c r="A3252" s="1">
        <v>1006687</v>
      </c>
      <c r="B3252" s="3">
        <v>45840</v>
      </c>
      <c r="C3252" s="3">
        <v>45840</v>
      </c>
      <c r="D3252" s="3">
        <v>45846</v>
      </c>
      <c r="E3252" s="1" t="s">
        <v>18</v>
      </c>
      <c r="F3252" s="1">
        <v>1</v>
      </c>
      <c r="G3252" s="1" t="s">
        <v>25</v>
      </c>
      <c r="H3252" s="1">
        <v>0</v>
      </c>
      <c r="I3252" s="1">
        <f t="shared" si="748"/>
        <v>0</v>
      </c>
      <c r="J3252" s="1" t="s">
        <v>20</v>
      </c>
      <c r="K3252" s="1">
        <v>2</v>
      </c>
      <c r="L3252" s="1" t="s">
        <v>19</v>
      </c>
      <c r="M3252" s="1" t="b">
        <v>0</v>
      </c>
      <c r="N3252" s="2" t="s">
        <v>17</v>
      </c>
      <c r="O3252">
        <f t="shared" si="749"/>
        <v>0</v>
      </c>
      <c r="P3252">
        <f t="shared" si="750"/>
        <v>6</v>
      </c>
      <c r="Q3252">
        <f>IF(G3252="B",VLOOKUP(F3252,room_rates!$A$2:$G$8,3,FALSE),IF(G3252="P",VLOOKUP(F3252,room_rates!$A$2:$G$8,6,FALSE),IF(G3252="M",VLOOKUP(F3252,room_rates!$A$2:$G$8,7,FALSE),"")))</f>
        <v>150</v>
      </c>
      <c r="R3252">
        <f t="shared" si="751"/>
        <v>0</v>
      </c>
      <c r="S3252">
        <f>IF(J3252="Online Travel Agency",VLOOKUP(F3252,room_rates!$A$2:$G$8,3,FALSE)*15%,0)</f>
        <v>0</v>
      </c>
      <c r="T3252">
        <f t="shared" si="752"/>
        <v>0</v>
      </c>
      <c r="U3252">
        <f t="shared" si="753"/>
        <v>1800</v>
      </c>
      <c r="V3252">
        <f t="shared" si="754"/>
        <v>12</v>
      </c>
    </row>
    <row r="3253" spans="1:22" ht="14.25" customHeight="1" x14ac:dyDescent="0.35">
      <c r="A3253" s="1">
        <v>1006707</v>
      </c>
      <c r="B3253" s="3">
        <v>45833</v>
      </c>
      <c r="C3253" s="3">
        <v>45840</v>
      </c>
      <c r="D3253" s="3">
        <v>45841</v>
      </c>
      <c r="E3253" s="1" t="s">
        <v>18</v>
      </c>
      <c r="F3253" s="1">
        <v>1</v>
      </c>
      <c r="G3253" s="1" t="s">
        <v>25</v>
      </c>
      <c r="H3253" s="1">
        <v>0</v>
      </c>
      <c r="I3253" s="1">
        <f t="shared" si="748"/>
        <v>0</v>
      </c>
      <c r="J3253" s="1" t="s">
        <v>24</v>
      </c>
      <c r="K3253" s="1">
        <v>2</v>
      </c>
      <c r="L3253" s="1" t="s">
        <v>19</v>
      </c>
      <c r="M3253" s="1" t="b">
        <v>0</v>
      </c>
      <c r="N3253" s="2" t="s">
        <v>17</v>
      </c>
      <c r="O3253">
        <f t="shared" si="749"/>
        <v>7</v>
      </c>
      <c r="P3253">
        <f t="shared" si="750"/>
        <v>1</v>
      </c>
      <c r="Q3253">
        <f>IF(G3253="B",VLOOKUP(F3253,room_rates!$A$2:$G$8,3,FALSE),IF(G3253="P",VLOOKUP(F3253,room_rates!$A$2:$G$8,6,FALSE),IF(G3253="M",VLOOKUP(F3253,room_rates!$A$2:$G$8,7,FALSE),"")))</f>
        <v>150</v>
      </c>
      <c r="R3253">
        <f t="shared" si="751"/>
        <v>0</v>
      </c>
      <c r="S3253">
        <f>IF(J3253="Online Travel Agency",VLOOKUP(F3253,room_rates!$A$2:$G$8,3,FALSE)*15%,0)</f>
        <v>18</v>
      </c>
      <c r="T3253">
        <f t="shared" si="752"/>
        <v>0</v>
      </c>
      <c r="U3253">
        <f t="shared" si="753"/>
        <v>264</v>
      </c>
      <c r="V3253">
        <f t="shared" si="754"/>
        <v>2</v>
      </c>
    </row>
    <row r="3254" spans="1:22" ht="14.25" hidden="1" customHeight="1" x14ac:dyDescent="0.35">
      <c r="A3254" s="1">
        <v>1006910</v>
      </c>
      <c r="B3254" s="3">
        <v>45805</v>
      </c>
      <c r="C3254" s="3">
        <v>45840</v>
      </c>
      <c r="E3254" s="1" t="s">
        <v>18</v>
      </c>
      <c r="F3254" s="1">
        <v>1</v>
      </c>
      <c r="H3254" s="1">
        <v>0</v>
      </c>
      <c r="I3254" s="1"/>
      <c r="J3254" s="2" t="s">
        <v>15</v>
      </c>
      <c r="K3254" s="1">
        <v>2</v>
      </c>
      <c r="L3254" s="1" t="s">
        <v>19</v>
      </c>
      <c r="N3254" s="2" t="s">
        <v>22</v>
      </c>
    </row>
    <row r="3255" spans="1:22" ht="14.25" hidden="1" customHeight="1" x14ac:dyDescent="0.35">
      <c r="A3255" s="1">
        <v>1006929</v>
      </c>
      <c r="B3255" s="3">
        <v>45840</v>
      </c>
      <c r="C3255" s="3">
        <v>45840</v>
      </c>
      <c r="E3255" s="1" t="s">
        <v>18</v>
      </c>
      <c r="F3255" s="1">
        <v>2</v>
      </c>
      <c r="H3255" s="1">
        <v>0</v>
      </c>
      <c r="I3255" s="1"/>
      <c r="J3255" s="2" t="s">
        <v>15</v>
      </c>
      <c r="K3255" s="1">
        <v>2</v>
      </c>
      <c r="L3255" s="1" t="s">
        <v>19</v>
      </c>
      <c r="N3255" s="2" t="s">
        <v>22</v>
      </c>
    </row>
    <row r="3256" spans="1:22" ht="14.25" hidden="1" customHeight="1" x14ac:dyDescent="0.35">
      <c r="A3256" s="1">
        <v>1006959</v>
      </c>
      <c r="B3256" s="3">
        <v>45840</v>
      </c>
      <c r="C3256" s="3">
        <v>45840</v>
      </c>
      <c r="E3256" s="1" t="s">
        <v>21</v>
      </c>
      <c r="F3256" s="1">
        <v>5</v>
      </c>
      <c r="H3256" s="1">
        <v>0</v>
      </c>
      <c r="I3256" s="1"/>
      <c r="J3256" s="2" t="s">
        <v>15</v>
      </c>
      <c r="K3256" s="1">
        <v>2</v>
      </c>
      <c r="L3256" s="1" t="s">
        <v>16</v>
      </c>
      <c r="N3256" s="2" t="s">
        <v>22</v>
      </c>
    </row>
    <row r="3257" spans="1:22" ht="14.25" hidden="1" customHeight="1" x14ac:dyDescent="0.35">
      <c r="A3257" s="1">
        <v>1006979</v>
      </c>
      <c r="B3257" s="3">
        <v>45833</v>
      </c>
      <c r="C3257" s="3">
        <v>45840</v>
      </c>
      <c r="E3257" s="1" t="s">
        <v>21</v>
      </c>
      <c r="F3257" s="1">
        <v>4</v>
      </c>
      <c r="H3257" s="1">
        <v>0</v>
      </c>
      <c r="I3257" s="1"/>
      <c r="J3257" s="2" t="s">
        <v>15</v>
      </c>
      <c r="K3257" s="1">
        <v>1</v>
      </c>
      <c r="L3257" s="1" t="s">
        <v>19</v>
      </c>
      <c r="N3257" s="2" t="s">
        <v>22</v>
      </c>
    </row>
    <row r="3258" spans="1:22" ht="14.25" customHeight="1" x14ac:dyDescent="0.35">
      <c r="A3258" s="1">
        <v>1002041</v>
      </c>
      <c r="B3258" s="3">
        <v>45841</v>
      </c>
      <c r="C3258" s="3">
        <v>45841</v>
      </c>
      <c r="D3258" s="3">
        <v>45842</v>
      </c>
      <c r="E3258" s="1" t="s">
        <v>13</v>
      </c>
      <c r="F3258" s="1">
        <v>6</v>
      </c>
      <c r="G3258" s="1" t="s">
        <v>25</v>
      </c>
      <c r="H3258" s="1">
        <v>0</v>
      </c>
      <c r="I3258" s="1">
        <f t="shared" ref="I3258:I3308" si="755">H3258/100</f>
        <v>0</v>
      </c>
      <c r="J3258" s="1" t="s">
        <v>20</v>
      </c>
      <c r="K3258" s="1">
        <v>1</v>
      </c>
      <c r="L3258" s="1" t="s">
        <v>16</v>
      </c>
      <c r="M3258" s="1" t="b">
        <v>0</v>
      </c>
      <c r="N3258" s="2" t="s">
        <v>17</v>
      </c>
      <c r="O3258">
        <f t="shared" ref="O3258:O3308" si="756">C3258-B3258</f>
        <v>0</v>
      </c>
      <c r="P3258">
        <f t="shared" ref="P3258:P3308" si="757">D3258-C3258</f>
        <v>1</v>
      </c>
      <c r="Q3258">
        <f>IF(G3258="B",VLOOKUP(F3258,room_rates!$A$2:$G$8,3,FALSE),IF(G3258="P",VLOOKUP(F3258,room_rates!$A$2:$G$8,6,FALSE),IF(G3258="M",VLOOKUP(F3258,room_rates!$A$2:$G$8,7,FALSE),"")))</f>
        <v>437.5</v>
      </c>
      <c r="R3258">
        <f t="shared" ref="R3258:R3308" si="758">Q3258*(H3258/100)</f>
        <v>0</v>
      </c>
      <c r="S3258">
        <f>IF(J3258="Online Travel Agency",VLOOKUP(F3258,room_rates!$A$2:$G$8,3,FALSE)*15%,0)</f>
        <v>0</v>
      </c>
      <c r="T3258">
        <f t="shared" ref="T3258:T3308" si="759">IF(M3258=TRUE, Q3258*1%,0)</f>
        <v>0</v>
      </c>
      <c r="U3258">
        <f t="shared" ref="U3258:U3308" si="760">(Q3258-R3258-S3258-T3258)*V3258</f>
        <v>437.5</v>
      </c>
      <c r="V3258">
        <f t="shared" ref="V3258:V3308" si="761">K3258*P3258</f>
        <v>1</v>
      </c>
    </row>
    <row r="3259" spans="1:22" ht="14.25" customHeight="1" x14ac:dyDescent="0.35">
      <c r="A3259" s="1">
        <v>1002126</v>
      </c>
      <c r="B3259" s="3">
        <v>45827</v>
      </c>
      <c r="C3259" s="3">
        <v>45841</v>
      </c>
      <c r="D3259" s="3">
        <v>45842</v>
      </c>
      <c r="E3259" s="1" t="s">
        <v>13</v>
      </c>
      <c r="F3259" s="1">
        <v>6</v>
      </c>
      <c r="G3259" s="1" t="s">
        <v>25</v>
      </c>
      <c r="H3259" s="1">
        <v>0</v>
      </c>
      <c r="I3259" s="1">
        <f t="shared" si="755"/>
        <v>0</v>
      </c>
      <c r="J3259" s="1" t="s">
        <v>15</v>
      </c>
      <c r="K3259" s="1">
        <v>1</v>
      </c>
      <c r="L3259" s="1" t="s">
        <v>19</v>
      </c>
      <c r="M3259" s="1" t="b">
        <v>1</v>
      </c>
      <c r="N3259" s="2" t="s">
        <v>17</v>
      </c>
      <c r="O3259">
        <f t="shared" si="756"/>
        <v>14</v>
      </c>
      <c r="P3259">
        <f t="shared" si="757"/>
        <v>1</v>
      </c>
      <c r="Q3259">
        <f>IF(G3259="B",VLOOKUP(F3259,room_rates!$A$2:$G$8,3,FALSE),IF(G3259="P",VLOOKUP(F3259,room_rates!$A$2:$G$8,6,FALSE),IF(G3259="M",VLOOKUP(F3259,room_rates!$A$2:$G$8,7,FALSE),"")))</f>
        <v>437.5</v>
      </c>
      <c r="R3259">
        <f t="shared" si="758"/>
        <v>0</v>
      </c>
      <c r="S3259">
        <f>IF(J3259="Online Travel Agency",VLOOKUP(F3259,room_rates!$A$2:$G$8,3,FALSE)*15%,0)</f>
        <v>0</v>
      </c>
      <c r="T3259">
        <f t="shared" si="759"/>
        <v>4.375</v>
      </c>
      <c r="U3259">
        <f t="shared" si="760"/>
        <v>433.125</v>
      </c>
      <c r="V3259">
        <f t="shared" si="761"/>
        <v>1</v>
      </c>
    </row>
    <row r="3260" spans="1:22" ht="14.25" customHeight="1" x14ac:dyDescent="0.35">
      <c r="A3260" s="1">
        <v>1002176</v>
      </c>
      <c r="B3260" s="3">
        <v>45831</v>
      </c>
      <c r="C3260" s="3">
        <v>45841</v>
      </c>
      <c r="D3260" s="3">
        <v>45847</v>
      </c>
      <c r="E3260" s="1" t="s">
        <v>18</v>
      </c>
      <c r="F3260" s="1">
        <v>1</v>
      </c>
      <c r="G3260" s="1" t="s">
        <v>25</v>
      </c>
      <c r="H3260" s="1">
        <v>0</v>
      </c>
      <c r="I3260" s="1">
        <f t="shared" si="755"/>
        <v>0</v>
      </c>
      <c r="J3260" s="1" t="s">
        <v>15</v>
      </c>
      <c r="K3260" s="1">
        <v>1</v>
      </c>
      <c r="L3260" s="1" t="s">
        <v>16</v>
      </c>
      <c r="M3260" s="1" t="b">
        <v>1</v>
      </c>
      <c r="N3260" s="2" t="s">
        <v>17</v>
      </c>
      <c r="O3260">
        <f t="shared" si="756"/>
        <v>10</v>
      </c>
      <c r="P3260">
        <f t="shared" si="757"/>
        <v>6</v>
      </c>
      <c r="Q3260">
        <f>IF(G3260="B",VLOOKUP(F3260,room_rates!$A$2:$G$8,3,FALSE),IF(G3260="P",VLOOKUP(F3260,room_rates!$A$2:$G$8,6,FALSE),IF(G3260="M",VLOOKUP(F3260,room_rates!$A$2:$G$8,7,FALSE),"")))</f>
        <v>150</v>
      </c>
      <c r="R3260">
        <f t="shared" si="758"/>
        <v>0</v>
      </c>
      <c r="S3260">
        <f>IF(J3260="Online Travel Agency",VLOOKUP(F3260,room_rates!$A$2:$G$8,3,FALSE)*15%,0)</f>
        <v>0</v>
      </c>
      <c r="T3260">
        <f t="shared" si="759"/>
        <v>1.5</v>
      </c>
      <c r="U3260">
        <f t="shared" si="760"/>
        <v>891</v>
      </c>
      <c r="V3260">
        <f t="shared" si="761"/>
        <v>6</v>
      </c>
    </row>
    <row r="3261" spans="1:22" ht="14.25" customHeight="1" x14ac:dyDescent="0.35">
      <c r="A3261" s="1">
        <v>1002443</v>
      </c>
      <c r="B3261" s="3">
        <v>45841</v>
      </c>
      <c r="C3261" s="3">
        <v>45841</v>
      </c>
      <c r="D3261" s="3">
        <v>45844</v>
      </c>
      <c r="E3261" s="1" t="s">
        <v>18</v>
      </c>
      <c r="F3261" s="1">
        <v>1</v>
      </c>
      <c r="G3261" s="1" t="s">
        <v>25</v>
      </c>
      <c r="H3261" s="1">
        <v>0</v>
      </c>
      <c r="I3261" s="1">
        <f t="shared" si="755"/>
        <v>0</v>
      </c>
      <c r="J3261" s="1" t="s">
        <v>20</v>
      </c>
      <c r="K3261" s="1">
        <v>2</v>
      </c>
      <c r="L3261" s="1" t="s">
        <v>16</v>
      </c>
      <c r="M3261" s="1" t="b">
        <v>0</v>
      </c>
      <c r="N3261" s="2" t="s">
        <v>17</v>
      </c>
      <c r="O3261">
        <f t="shared" si="756"/>
        <v>0</v>
      </c>
      <c r="P3261">
        <f t="shared" si="757"/>
        <v>3</v>
      </c>
      <c r="Q3261">
        <f>IF(G3261="B",VLOOKUP(F3261,room_rates!$A$2:$G$8,3,FALSE),IF(G3261="P",VLOOKUP(F3261,room_rates!$A$2:$G$8,6,FALSE),IF(G3261="M",VLOOKUP(F3261,room_rates!$A$2:$G$8,7,FALSE),"")))</f>
        <v>150</v>
      </c>
      <c r="R3261">
        <f t="shared" si="758"/>
        <v>0</v>
      </c>
      <c r="S3261">
        <f>IF(J3261="Online Travel Agency",VLOOKUP(F3261,room_rates!$A$2:$G$8,3,FALSE)*15%,0)</f>
        <v>0</v>
      </c>
      <c r="T3261">
        <f t="shared" si="759"/>
        <v>0</v>
      </c>
      <c r="U3261">
        <f t="shared" si="760"/>
        <v>900</v>
      </c>
      <c r="V3261">
        <f t="shared" si="761"/>
        <v>6</v>
      </c>
    </row>
    <row r="3262" spans="1:22" ht="14.25" customHeight="1" x14ac:dyDescent="0.35">
      <c r="A3262" s="1">
        <v>1002507</v>
      </c>
      <c r="B3262" s="3">
        <v>45835</v>
      </c>
      <c r="C3262" s="3">
        <v>45841</v>
      </c>
      <c r="D3262" s="3">
        <v>45848</v>
      </c>
      <c r="E3262" s="1" t="s">
        <v>21</v>
      </c>
      <c r="F3262" s="1">
        <v>4</v>
      </c>
      <c r="G3262" s="1" t="s">
        <v>25</v>
      </c>
      <c r="H3262" s="1">
        <v>0</v>
      </c>
      <c r="I3262" s="1">
        <f t="shared" si="755"/>
        <v>0</v>
      </c>
      <c r="J3262" s="1" t="s">
        <v>24</v>
      </c>
      <c r="K3262" s="1">
        <v>1</v>
      </c>
      <c r="L3262" s="1" t="s">
        <v>16</v>
      </c>
      <c r="M3262" s="1" t="b">
        <v>0</v>
      </c>
      <c r="N3262" s="2" t="s">
        <v>17</v>
      </c>
      <c r="O3262">
        <f t="shared" si="756"/>
        <v>6</v>
      </c>
      <c r="P3262">
        <f t="shared" si="757"/>
        <v>7</v>
      </c>
      <c r="Q3262">
        <f>IF(G3262="B",VLOOKUP(F3262,room_rates!$A$2:$G$8,3,FALSE),IF(G3262="P",VLOOKUP(F3262,room_rates!$A$2:$G$8,6,FALSE),IF(G3262="M",VLOOKUP(F3262,room_rates!$A$2:$G$8,7,FALSE),"")))</f>
        <v>287.5</v>
      </c>
      <c r="R3262">
        <f t="shared" si="758"/>
        <v>0</v>
      </c>
      <c r="S3262">
        <f>IF(J3262="Online Travel Agency",VLOOKUP(F3262,room_rates!$A$2:$G$8,3,FALSE)*15%,0)</f>
        <v>34.5</v>
      </c>
      <c r="T3262">
        <f t="shared" si="759"/>
        <v>0</v>
      </c>
      <c r="U3262">
        <f t="shared" si="760"/>
        <v>1771</v>
      </c>
      <c r="V3262">
        <f t="shared" si="761"/>
        <v>7</v>
      </c>
    </row>
    <row r="3263" spans="1:22" ht="14.25" customHeight="1" x14ac:dyDescent="0.35">
      <c r="A3263" s="1">
        <v>1002529</v>
      </c>
      <c r="B3263" s="3">
        <v>45801</v>
      </c>
      <c r="C3263" s="3">
        <v>45841</v>
      </c>
      <c r="D3263" s="3">
        <v>45846</v>
      </c>
      <c r="E3263" s="1" t="s">
        <v>21</v>
      </c>
      <c r="F3263" s="1">
        <v>3</v>
      </c>
      <c r="G3263" s="1" t="s">
        <v>25</v>
      </c>
      <c r="H3263" s="1">
        <v>0</v>
      </c>
      <c r="I3263" s="1">
        <f t="shared" si="755"/>
        <v>0</v>
      </c>
      <c r="J3263" s="1" t="s">
        <v>15</v>
      </c>
      <c r="K3263" s="1">
        <v>1</v>
      </c>
      <c r="L3263" s="1" t="s">
        <v>16</v>
      </c>
      <c r="M3263" s="1" t="b">
        <v>0</v>
      </c>
      <c r="N3263" s="2" t="s">
        <v>17</v>
      </c>
      <c r="O3263">
        <f t="shared" si="756"/>
        <v>40</v>
      </c>
      <c r="P3263">
        <f t="shared" si="757"/>
        <v>5</v>
      </c>
      <c r="Q3263">
        <f>IF(G3263="B",VLOOKUP(F3263,room_rates!$A$2:$G$8,3,FALSE),IF(G3263="P",VLOOKUP(F3263,room_rates!$A$2:$G$8,6,FALSE),IF(G3263="M",VLOOKUP(F3263,room_rates!$A$2:$G$8,7,FALSE),"")))</f>
        <v>275</v>
      </c>
      <c r="R3263">
        <f t="shared" si="758"/>
        <v>0</v>
      </c>
      <c r="S3263">
        <f>IF(J3263="Online Travel Agency",VLOOKUP(F3263,room_rates!$A$2:$G$8,3,FALSE)*15%,0)</f>
        <v>0</v>
      </c>
      <c r="T3263">
        <f t="shared" si="759"/>
        <v>0</v>
      </c>
      <c r="U3263">
        <f t="shared" si="760"/>
        <v>1375</v>
      </c>
      <c r="V3263">
        <f t="shared" si="761"/>
        <v>5</v>
      </c>
    </row>
    <row r="3264" spans="1:22" ht="14.25" customHeight="1" x14ac:dyDescent="0.35">
      <c r="A3264" s="1">
        <v>1002617</v>
      </c>
      <c r="B3264" s="3">
        <v>45824</v>
      </c>
      <c r="C3264" s="3">
        <v>45841</v>
      </c>
      <c r="D3264" s="3">
        <v>45844</v>
      </c>
      <c r="E3264" s="1" t="s">
        <v>18</v>
      </c>
      <c r="F3264" s="1">
        <v>1</v>
      </c>
      <c r="G3264" s="1" t="s">
        <v>25</v>
      </c>
      <c r="H3264" s="1">
        <v>0</v>
      </c>
      <c r="I3264" s="1">
        <f t="shared" si="755"/>
        <v>0</v>
      </c>
      <c r="J3264" s="1" t="s">
        <v>15</v>
      </c>
      <c r="K3264" s="1">
        <v>1</v>
      </c>
      <c r="L3264" s="1" t="s">
        <v>19</v>
      </c>
      <c r="M3264" s="1" t="b">
        <v>0</v>
      </c>
      <c r="N3264" s="2" t="s">
        <v>17</v>
      </c>
      <c r="O3264">
        <f t="shared" si="756"/>
        <v>17</v>
      </c>
      <c r="P3264">
        <f t="shared" si="757"/>
        <v>3</v>
      </c>
      <c r="Q3264">
        <f>IF(G3264="B",VLOOKUP(F3264,room_rates!$A$2:$G$8,3,FALSE),IF(G3264="P",VLOOKUP(F3264,room_rates!$A$2:$G$8,6,FALSE),IF(G3264="M",VLOOKUP(F3264,room_rates!$A$2:$G$8,7,FALSE),"")))</f>
        <v>150</v>
      </c>
      <c r="R3264">
        <f t="shared" si="758"/>
        <v>0</v>
      </c>
      <c r="S3264">
        <f>IF(J3264="Online Travel Agency",VLOOKUP(F3264,room_rates!$A$2:$G$8,3,FALSE)*15%,0)</f>
        <v>0</v>
      </c>
      <c r="T3264">
        <f t="shared" si="759"/>
        <v>0</v>
      </c>
      <c r="U3264">
        <f t="shared" si="760"/>
        <v>450</v>
      </c>
      <c r="V3264">
        <f t="shared" si="761"/>
        <v>3</v>
      </c>
    </row>
    <row r="3265" spans="1:22" ht="14.25" customHeight="1" x14ac:dyDescent="0.35">
      <c r="A3265" s="1">
        <v>1002633</v>
      </c>
      <c r="B3265" s="3">
        <v>45833</v>
      </c>
      <c r="C3265" s="3">
        <v>45841</v>
      </c>
      <c r="D3265" s="3">
        <v>45843</v>
      </c>
      <c r="E3265" s="1" t="s">
        <v>18</v>
      </c>
      <c r="F3265" s="1">
        <v>1</v>
      </c>
      <c r="G3265" s="1" t="s">
        <v>25</v>
      </c>
      <c r="H3265" s="1">
        <v>0</v>
      </c>
      <c r="I3265" s="1">
        <f t="shared" si="755"/>
        <v>0</v>
      </c>
      <c r="J3265" s="1" t="s">
        <v>24</v>
      </c>
      <c r="K3265" s="1">
        <v>1</v>
      </c>
      <c r="L3265" s="1" t="s">
        <v>19</v>
      </c>
      <c r="M3265" s="1" t="b">
        <v>0</v>
      </c>
      <c r="N3265" s="2" t="s">
        <v>17</v>
      </c>
      <c r="O3265">
        <f t="shared" si="756"/>
        <v>8</v>
      </c>
      <c r="P3265">
        <f t="shared" si="757"/>
        <v>2</v>
      </c>
      <c r="Q3265">
        <f>IF(G3265="B",VLOOKUP(F3265,room_rates!$A$2:$G$8,3,FALSE),IF(G3265="P",VLOOKUP(F3265,room_rates!$A$2:$G$8,6,FALSE),IF(G3265="M",VLOOKUP(F3265,room_rates!$A$2:$G$8,7,FALSE),"")))</f>
        <v>150</v>
      </c>
      <c r="R3265">
        <f t="shared" si="758"/>
        <v>0</v>
      </c>
      <c r="S3265">
        <f>IF(J3265="Online Travel Agency",VLOOKUP(F3265,room_rates!$A$2:$G$8,3,FALSE)*15%,0)</f>
        <v>18</v>
      </c>
      <c r="T3265">
        <f t="shared" si="759"/>
        <v>0</v>
      </c>
      <c r="U3265">
        <f t="shared" si="760"/>
        <v>264</v>
      </c>
      <c r="V3265">
        <f t="shared" si="761"/>
        <v>2</v>
      </c>
    </row>
    <row r="3266" spans="1:22" ht="14.25" customHeight="1" x14ac:dyDescent="0.35">
      <c r="A3266" s="1">
        <v>1002796</v>
      </c>
      <c r="B3266" s="3">
        <v>45800</v>
      </c>
      <c r="C3266" s="3">
        <v>45841</v>
      </c>
      <c r="D3266" s="3">
        <v>45842</v>
      </c>
      <c r="E3266" s="1" t="s">
        <v>18</v>
      </c>
      <c r="F3266" s="1">
        <v>1</v>
      </c>
      <c r="G3266" s="1" t="s">
        <v>25</v>
      </c>
      <c r="H3266" s="1">
        <v>0</v>
      </c>
      <c r="I3266" s="1">
        <f t="shared" si="755"/>
        <v>0</v>
      </c>
      <c r="J3266" s="1" t="s">
        <v>15</v>
      </c>
      <c r="K3266" s="1">
        <v>1</v>
      </c>
      <c r="L3266" s="1" t="s">
        <v>16</v>
      </c>
      <c r="M3266" s="1" t="b">
        <v>0</v>
      </c>
      <c r="N3266" s="2" t="s">
        <v>17</v>
      </c>
      <c r="O3266">
        <f t="shared" si="756"/>
        <v>41</v>
      </c>
      <c r="P3266">
        <f t="shared" si="757"/>
        <v>1</v>
      </c>
      <c r="Q3266">
        <f>IF(G3266="B",VLOOKUP(F3266,room_rates!$A$2:$G$8,3,FALSE),IF(G3266="P",VLOOKUP(F3266,room_rates!$A$2:$G$8,6,FALSE),IF(G3266="M",VLOOKUP(F3266,room_rates!$A$2:$G$8,7,FALSE),"")))</f>
        <v>150</v>
      </c>
      <c r="R3266">
        <f t="shared" si="758"/>
        <v>0</v>
      </c>
      <c r="S3266">
        <f>IF(J3266="Online Travel Agency",VLOOKUP(F3266,room_rates!$A$2:$G$8,3,FALSE)*15%,0)</f>
        <v>0</v>
      </c>
      <c r="T3266">
        <f t="shared" si="759"/>
        <v>0</v>
      </c>
      <c r="U3266">
        <f t="shared" si="760"/>
        <v>150</v>
      </c>
      <c r="V3266">
        <f t="shared" si="761"/>
        <v>1</v>
      </c>
    </row>
    <row r="3267" spans="1:22" ht="14.25" customHeight="1" x14ac:dyDescent="0.35">
      <c r="A3267" s="1">
        <v>1002877</v>
      </c>
      <c r="B3267" s="3">
        <v>45841</v>
      </c>
      <c r="C3267" s="3">
        <v>45841</v>
      </c>
      <c r="D3267" s="3">
        <v>45844</v>
      </c>
      <c r="E3267" s="1" t="s">
        <v>18</v>
      </c>
      <c r="F3267" s="1">
        <v>1</v>
      </c>
      <c r="G3267" s="1" t="s">
        <v>25</v>
      </c>
      <c r="H3267" s="1">
        <v>0</v>
      </c>
      <c r="I3267" s="1">
        <f t="shared" si="755"/>
        <v>0</v>
      </c>
      <c r="J3267" s="1" t="s">
        <v>20</v>
      </c>
      <c r="K3267" s="1">
        <v>1</v>
      </c>
      <c r="L3267" s="1" t="s">
        <v>19</v>
      </c>
      <c r="M3267" s="1" t="b">
        <v>0</v>
      </c>
      <c r="N3267" s="2" t="s">
        <v>17</v>
      </c>
      <c r="O3267">
        <f t="shared" si="756"/>
        <v>0</v>
      </c>
      <c r="P3267">
        <f t="shared" si="757"/>
        <v>3</v>
      </c>
      <c r="Q3267">
        <f>IF(G3267="B",VLOOKUP(F3267,room_rates!$A$2:$G$8,3,FALSE),IF(G3267="P",VLOOKUP(F3267,room_rates!$A$2:$G$8,6,FALSE),IF(G3267="M",VLOOKUP(F3267,room_rates!$A$2:$G$8,7,FALSE),"")))</f>
        <v>150</v>
      </c>
      <c r="R3267">
        <f t="shared" si="758"/>
        <v>0</v>
      </c>
      <c r="S3267">
        <f>IF(J3267="Online Travel Agency",VLOOKUP(F3267,room_rates!$A$2:$G$8,3,FALSE)*15%,0)</f>
        <v>0</v>
      </c>
      <c r="T3267">
        <f t="shared" si="759"/>
        <v>0</v>
      </c>
      <c r="U3267">
        <f t="shared" si="760"/>
        <v>450</v>
      </c>
      <c r="V3267">
        <f t="shared" si="761"/>
        <v>3</v>
      </c>
    </row>
    <row r="3268" spans="1:22" ht="14.25" customHeight="1" x14ac:dyDescent="0.35">
      <c r="A3268" s="1">
        <v>1002972</v>
      </c>
      <c r="B3268" s="3">
        <v>45830</v>
      </c>
      <c r="C3268" s="3">
        <v>45841</v>
      </c>
      <c r="D3268" s="3">
        <v>45848</v>
      </c>
      <c r="E3268" s="1" t="s">
        <v>21</v>
      </c>
      <c r="F3268" s="1">
        <v>5</v>
      </c>
      <c r="G3268" s="1" t="s">
        <v>25</v>
      </c>
      <c r="H3268" s="1">
        <v>0</v>
      </c>
      <c r="I3268" s="1">
        <f t="shared" si="755"/>
        <v>0</v>
      </c>
      <c r="J3268" s="1" t="s">
        <v>24</v>
      </c>
      <c r="K3268" s="1">
        <v>1</v>
      </c>
      <c r="L3268" s="1" t="s">
        <v>19</v>
      </c>
      <c r="M3268" s="1" t="b">
        <v>0</v>
      </c>
      <c r="N3268" s="2" t="s">
        <v>17</v>
      </c>
      <c r="O3268">
        <f t="shared" si="756"/>
        <v>11</v>
      </c>
      <c r="P3268">
        <f t="shared" si="757"/>
        <v>7</v>
      </c>
      <c r="Q3268">
        <f>IF(G3268="B",VLOOKUP(F3268,room_rates!$A$2:$G$8,3,FALSE),IF(G3268="P",VLOOKUP(F3268,room_rates!$A$2:$G$8,6,FALSE),IF(G3268="M",VLOOKUP(F3268,room_rates!$A$2:$G$8,7,FALSE),"")))</f>
        <v>300</v>
      </c>
      <c r="R3268">
        <f t="shared" si="758"/>
        <v>0</v>
      </c>
      <c r="S3268">
        <f>IF(J3268="Online Travel Agency",VLOOKUP(F3268,room_rates!$A$2:$G$8,3,FALSE)*15%,0)</f>
        <v>36</v>
      </c>
      <c r="T3268">
        <f t="shared" si="759"/>
        <v>0</v>
      </c>
      <c r="U3268">
        <f t="shared" si="760"/>
        <v>1848</v>
      </c>
      <c r="V3268">
        <f t="shared" si="761"/>
        <v>7</v>
      </c>
    </row>
    <row r="3269" spans="1:22" ht="14.25" customHeight="1" x14ac:dyDescent="0.35">
      <c r="A3269" s="1">
        <v>1003128</v>
      </c>
      <c r="B3269" s="3">
        <v>45841</v>
      </c>
      <c r="C3269" s="3">
        <v>45841</v>
      </c>
      <c r="D3269" s="3">
        <v>45843</v>
      </c>
      <c r="E3269" s="1" t="s">
        <v>21</v>
      </c>
      <c r="F3269" s="1">
        <v>3</v>
      </c>
      <c r="G3269" s="1" t="s">
        <v>25</v>
      </c>
      <c r="H3269" s="1">
        <v>0</v>
      </c>
      <c r="I3269" s="1">
        <f t="shared" si="755"/>
        <v>0</v>
      </c>
      <c r="J3269" s="1" t="s">
        <v>20</v>
      </c>
      <c r="K3269" s="1">
        <v>1</v>
      </c>
      <c r="L3269" s="1" t="s">
        <v>19</v>
      </c>
      <c r="M3269" s="1" t="b">
        <v>0</v>
      </c>
      <c r="N3269" s="2" t="s">
        <v>17</v>
      </c>
      <c r="O3269">
        <f t="shared" si="756"/>
        <v>0</v>
      </c>
      <c r="P3269">
        <f t="shared" si="757"/>
        <v>2</v>
      </c>
      <c r="Q3269">
        <f>IF(G3269="B",VLOOKUP(F3269,room_rates!$A$2:$G$8,3,FALSE),IF(G3269="P",VLOOKUP(F3269,room_rates!$A$2:$G$8,6,FALSE),IF(G3269="M",VLOOKUP(F3269,room_rates!$A$2:$G$8,7,FALSE),"")))</f>
        <v>275</v>
      </c>
      <c r="R3269">
        <f t="shared" si="758"/>
        <v>0</v>
      </c>
      <c r="S3269">
        <f>IF(J3269="Online Travel Agency",VLOOKUP(F3269,room_rates!$A$2:$G$8,3,FALSE)*15%,0)</f>
        <v>0</v>
      </c>
      <c r="T3269">
        <f t="shared" si="759"/>
        <v>0</v>
      </c>
      <c r="U3269">
        <f t="shared" si="760"/>
        <v>550</v>
      </c>
      <c r="V3269">
        <f t="shared" si="761"/>
        <v>2</v>
      </c>
    </row>
    <row r="3270" spans="1:22" ht="14.25" customHeight="1" x14ac:dyDescent="0.35">
      <c r="A3270" s="1">
        <v>1003345</v>
      </c>
      <c r="B3270" s="3">
        <v>45816</v>
      </c>
      <c r="C3270" s="3">
        <v>45841</v>
      </c>
      <c r="D3270" s="3">
        <v>45845</v>
      </c>
      <c r="E3270" s="1" t="s">
        <v>18</v>
      </c>
      <c r="F3270" s="1">
        <v>1</v>
      </c>
      <c r="G3270" s="1" t="s">
        <v>25</v>
      </c>
      <c r="H3270" s="1">
        <v>0</v>
      </c>
      <c r="I3270" s="1">
        <f t="shared" si="755"/>
        <v>0</v>
      </c>
      <c r="J3270" s="1" t="s">
        <v>15</v>
      </c>
      <c r="K3270" s="1">
        <v>1</v>
      </c>
      <c r="L3270" s="1" t="s">
        <v>16</v>
      </c>
      <c r="M3270" s="1" t="b">
        <v>0</v>
      </c>
      <c r="N3270" s="2" t="s">
        <v>17</v>
      </c>
      <c r="O3270">
        <f t="shared" si="756"/>
        <v>25</v>
      </c>
      <c r="P3270">
        <f t="shared" si="757"/>
        <v>4</v>
      </c>
      <c r="Q3270">
        <f>IF(G3270="B",VLOOKUP(F3270,room_rates!$A$2:$G$8,3,FALSE),IF(G3270="P",VLOOKUP(F3270,room_rates!$A$2:$G$8,6,FALSE),IF(G3270="M",VLOOKUP(F3270,room_rates!$A$2:$G$8,7,FALSE),"")))</f>
        <v>150</v>
      </c>
      <c r="R3270">
        <f t="shared" si="758"/>
        <v>0</v>
      </c>
      <c r="S3270">
        <f>IF(J3270="Online Travel Agency",VLOOKUP(F3270,room_rates!$A$2:$G$8,3,FALSE)*15%,0)</f>
        <v>0</v>
      </c>
      <c r="T3270">
        <f t="shared" si="759"/>
        <v>0</v>
      </c>
      <c r="U3270">
        <f t="shared" si="760"/>
        <v>600</v>
      </c>
      <c r="V3270">
        <f t="shared" si="761"/>
        <v>4</v>
      </c>
    </row>
    <row r="3271" spans="1:22" ht="14.25" customHeight="1" x14ac:dyDescent="0.35">
      <c r="A3271" s="1">
        <v>1003388</v>
      </c>
      <c r="B3271" s="3">
        <v>45800</v>
      </c>
      <c r="C3271" s="3">
        <v>45841</v>
      </c>
      <c r="D3271" s="3">
        <v>45845</v>
      </c>
      <c r="E3271" s="1" t="s">
        <v>21</v>
      </c>
      <c r="F3271" s="1">
        <v>3</v>
      </c>
      <c r="G3271" s="1" t="s">
        <v>25</v>
      </c>
      <c r="H3271" s="1">
        <v>0</v>
      </c>
      <c r="I3271" s="1">
        <f t="shared" si="755"/>
        <v>0</v>
      </c>
      <c r="J3271" s="1" t="s">
        <v>15</v>
      </c>
      <c r="K3271" s="1">
        <v>2</v>
      </c>
      <c r="L3271" s="1" t="s">
        <v>16</v>
      </c>
      <c r="M3271" s="1" t="b">
        <v>0</v>
      </c>
      <c r="N3271" s="2" t="s">
        <v>17</v>
      </c>
      <c r="O3271">
        <f t="shared" si="756"/>
        <v>41</v>
      </c>
      <c r="P3271">
        <f t="shared" si="757"/>
        <v>4</v>
      </c>
      <c r="Q3271">
        <f>IF(G3271="B",VLOOKUP(F3271,room_rates!$A$2:$G$8,3,FALSE),IF(G3271="P",VLOOKUP(F3271,room_rates!$A$2:$G$8,6,FALSE),IF(G3271="M",VLOOKUP(F3271,room_rates!$A$2:$G$8,7,FALSE),"")))</f>
        <v>275</v>
      </c>
      <c r="R3271">
        <f t="shared" si="758"/>
        <v>0</v>
      </c>
      <c r="S3271">
        <f>IF(J3271="Online Travel Agency",VLOOKUP(F3271,room_rates!$A$2:$G$8,3,FALSE)*15%,0)</f>
        <v>0</v>
      </c>
      <c r="T3271">
        <f t="shared" si="759"/>
        <v>0</v>
      </c>
      <c r="U3271">
        <f t="shared" si="760"/>
        <v>2200</v>
      </c>
      <c r="V3271">
        <f t="shared" si="761"/>
        <v>8</v>
      </c>
    </row>
    <row r="3272" spans="1:22" ht="14.25" customHeight="1" x14ac:dyDescent="0.35">
      <c r="A3272" s="1">
        <v>1003397</v>
      </c>
      <c r="B3272" s="3">
        <v>45804</v>
      </c>
      <c r="C3272" s="3">
        <v>45841</v>
      </c>
      <c r="D3272" s="3">
        <v>45847</v>
      </c>
      <c r="E3272" s="1" t="s">
        <v>13</v>
      </c>
      <c r="F3272" s="1">
        <v>7</v>
      </c>
      <c r="G3272" s="1" t="s">
        <v>25</v>
      </c>
      <c r="H3272" s="1">
        <v>0</v>
      </c>
      <c r="I3272" s="1">
        <f t="shared" si="755"/>
        <v>0</v>
      </c>
      <c r="J3272" s="1" t="s">
        <v>15</v>
      </c>
      <c r="K3272" s="1">
        <v>1</v>
      </c>
      <c r="L3272" s="1" t="s">
        <v>16</v>
      </c>
      <c r="M3272" s="1" t="b">
        <v>0</v>
      </c>
      <c r="N3272" s="2" t="s">
        <v>17</v>
      </c>
      <c r="O3272">
        <f t="shared" si="756"/>
        <v>37</v>
      </c>
      <c r="P3272">
        <f t="shared" si="757"/>
        <v>6</v>
      </c>
      <c r="Q3272">
        <f>IF(G3272="B",VLOOKUP(F3272,room_rates!$A$2:$G$8,3,FALSE),IF(G3272="P",VLOOKUP(F3272,room_rates!$A$2:$G$8,6,FALSE),IF(G3272="M",VLOOKUP(F3272,room_rates!$A$2:$G$8,7,FALSE),"")))</f>
        <v>562.5</v>
      </c>
      <c r="R3272">
        <f t="shared" si="758"/>
        <v>0</v>
      </c>
      <c r="S3272">
        <f>IF(J3272="Online Travel Agency",VLOOKUP(F3272,room_rates!$A$2:$G$8,3,FALSE)*15%,0)</f>
        <v>0</v>
      </c>
      <c r="T3272">
        <f t="shared" si="759"/>
        <v>0</v>
      </c>
      <c r="U3272">
        <f t="shared" si="760"/>
        <v>3375</v>
      </c>
      <c r="V3272">
        <f t="shared" si="761"/>
        <v>6</v>
      </c>
    </row>
    <row r="3273" spans="1:22" ht="14.25" customHeight="1" x14ac:dyDescent="0.35">
      <c r="A3273" s="1">
        <v>1003430</v>
      </c>
      <c r="B3273" s="3">
        <v>45835</v>
      </c>
      <c r="C3273" s="3">
        <v>45841</v>
      </c>
      <c r="D3273" s="3">
        <v>45844</v>
      </c>
      <c r="E3273" s="1" t="s">
        <v>21</v>
      </c>
      <c r="F3273" s="1">
        <v>4</v>
      </c>
      <c r="G3273" s="1" t="s">
        <v>25</v>
      </c>
      <c r="H3273" s="1">
        <v>0</v>
      </c>
      <c r="I3273" s="1">
        <f t="shared" si="755"/>
        <v>0</v>
      </c>
      <c r="J3273" s="1" t="s">
        <v>24</v>
      </c>
      <c r="K3273" s="1">
        <v>1</v>
      </c>
      <c r="L3273" s="1" t="s">
        <v>19</v>
      </c>
      <c r="M3273" s="1" t="b">
        <v>1</v>
      </c>
      <c r="N3273" s="2" t="s">
        <v>17</v>
      </c>
      <c r="O3273">
        <f t="shared" si="756"/>
        <v>6</v>
      </c>
      <c r="P3273">
        <f t="shared" si="757"/>
        <v>3</v>
      </c>
      <c r="Q3273">
        <f>IF(G3273="B",VLOOKUP(F3273,room_rates!$A$2:$G$8,3,FALSE),IF(G3273="P",VLOOKUP(F3273,room_rates!$A$2:$G$8,6,FALSE),IF(G3273="M",VLOOKUP(F3273,room_rates!$A$2:$G$8,7,FALSE),"")))</f>
        <v>287.5</v>
      </c>
      <c r="R3273">
        <f t="shared" si="758"/>
        <v>0</v>
      </c>
      <c r="S3273">
        <f>IF(J3273="Online Travel Agency",VLOOKUP(F3273,room_rates!$A$2:$G$8,3,FALSE)*15%,0)</f>
        <v>34.5</v>
      </c>
      <c r="T3273">
        <f t="shared" si="759"/>
        <v>2.875</v>
      </c>
      <c r="U3273">
        <f t="shared" si="760"/>
        <v>750.375</v>
      </c>
      <c r="V3273">
        <f t="shared" si="761"/>
        <v>3</v>
      </c>
    </row>
    <row r="3274" spans="1:22" ht="14.25" customHeight="1" x14ac:dyDescent="0.35">
      <c r="A3274" s="1">
        <v>1003525</v>
      </c>
      <c r="B3274" s="3">
        <v>45841</v>
      </c>
      <c r="C3274" s="3">
        <v>45841</v>
      </c>
      <c r="D3274" s="3">
        <v>45848</v>
      </c>
      <c r="E3274" s="1" t="s">
        <v>21</v>
      </c>
      <c r="F3274" s="1">
        <v>3</v>
      </c>
      <c r="G3274" s="1" t="s">
        <v>25</v>
      </c>
      <c r="H3274" s="1">
        <v>0</v>
      </c>
      <c r="I3274" s="1">
        <f t="shared" si="755"/>
        <v>0</v>
      </c>
      <c r="J3274" s="1" t="s">
        <v>20</v>
      </c>
      <c r="K3274" s="1">
        <v>1</v>
      </c>
      <c r="L3274" s="1" t="s">
        <v>19</v>
      </c>
      <c r="M3274" s="1" t="b">
        <v>0</v>
      </c>
      <c r="N3274" s="2" t="s">
        <v>17</v>
      </c>
      <c r="O3274">
        <f t="shared" si="756"/>
        <v>0</v>
      </c>
      <c r="P3274">
        <f t="shared" si="757"/>
        <v>7</v>
      </c>
      <c r="Q3274">
        <f>IF(G3274="B",VLOOKUP(F3274,room_rates!$A$2:$G$8,3,FALSE),IF(G3274="P",VLOOKUP(F3274,room_rates!$A$2:$G$8,6,FALSE),IF(G3274="M",VLOOKUP(F3274,room_rates!$A$2:$G$8,7,FALSE),"")))</f>
        <v>275</v>
      </c>
      <c r="R3274">
        <f t="shared" si="758"/>
        <v>0</v>
      </c>
      <c r="S3274">
        <f>IF(J3274="Online Travel Agency",VLOOKUP(F3274,room_rates!$A$2:$G$8,3,FALSE)*15%,0)</f>
        <v>0</v>
      </c>
      <c r="T3274">
        <f t="shared" si="759"/>
        <v>0</v>
      </c>
      <c r="U3274">
        <f t="shared" si="760"/>
        <v>1925</v>
      </c>
      <c r="V3274">
        <f t="shared" si="761"/>
        <v>7</v>
      </c>
    </row>
    <row r="3275" spans="1:22" ht="14.25" customHeight="1" x14ac:dyDescent="0.35">
      <c r="A3275" s="1">
        <v>1003585</v>
      </c>
      <c r="B3275" s="3">
        <v>45797</v>
      </c>
      <c r="C3275" s="3">
        <v>45841</v>
      </c>
      <c r="D3275" s="3">
        <v>45846</v>
      </c>
      <c r="E3275" s="1" t="s">
        <v>13</v>
      </c>
      <c r="F3275" s="1">
        <v>6</v>
      </c>
      <c r="G3275" s="1" t="s">
        <v>25</v>
      </c>
      <c r="H3275" s="1">
        <v>0</v>
      </c>
      <c r="I3275" s="1">
        <f t="shared" si="755"/>
        <v>0</v>
      </c>
      <c r="J3275" s="1" t="s">
        <v>15</v>
      </c>
      <c r="K3275" s="1">
        <v>2</v>
      </c>
      <c r="L3275" s="1" t="s">
        <v>16</v>
      </c>
      <c r="M3275" s="1" t="b">
        <v>0</v>
      </c>
      <c r="N3275" s="2" t="s">
        <v>17</v>
      </c>
      <c r="O3275">
        <f t="shared" si="756"/>
        <v>44</v>
      </c>
      <c r="P3275">
        <f t="shared" si="757"/>
        <v>5</v>
      </c>
      <c r="Q3275">
        <f>IF(G3275="B",VLOOKUP(F3275,room_rates!$A$2:$G$8,3,FALSE),IF(G3275="P",VLOOKUP(F3275,room_rates!$A$2:$G$8,6,FALSE),IF(G3275="M",VLOOKUP(F3275,room_rates!$A$2:$G$8,7,FALSE),"")))</f>
        <v>437.5</v>
      </c>
      <c r="R3275">
        <f t="shared" si="758"/>
        <v>0</v>
      </c>
      <c r="S3275">
        <f>IF(J3275="Online Travel Agency",VLOOKUP(F3275,room_rates!$A$2:$G$8,3,FALSE)*15%,0)</f>
        <v>0</v>
      </c>
      <c r="T3275">
        <f t="shared" si="759"/>
        <v>0</v>
      </c>
      <c r="U3275">
        <f t="shared" si="760"/>
        <v>4375</v>
      </c>
      <c r="V3275">
        <f t="shared" si="761"/>
        <v>10</v>
      </c>
    </row>
    <row r="3276" spans="1:22" ht="14.25" customHeight="1" x14ac:dyDescent="0.35">
      <c r="A3276" s="1">
        <v>1003624</v>
      </c>
      <c r="B3276" s="3">
        <v>45832</v>
      </c>
      <c r="C3276" s="3">
        <v>45841</v>
      </c>
      <c r="D3276" s="3">
        <v>45842</v>
      </c>
      <c r="E3276" s="1" t="s">
        <v>13</v>
      </c>
      <c r="F3276" s="1">
        <v>6</v>
      </c>
      <c r="G3276" s="1" t="s">
        <v>25</v>
      </c>
      <c r="H3276" s="1">
        <v>0</v>
      </c>
      <c r="I3276" s="1">
        <f t="shared" si="755"/>
        <v>0</v>
      </c>
      <c r="J3276" s="1" t="s">
        <v>24</v>
      </c>
      <c r="K3276" s="1">
        <v>1</v>
      </c>
      <c r="L3276" s="1" t="s">
        <v>19</v>
      </c>
      <c r="M3276" s="1" t="b">
        <v>0</v>
      </c>
      <c r="N3276" s="2" t="s">
        <v>17</v>
      </c>
      <c r="O3276">
        <f t="shared" si="756"/>
        <v>9</v>
      </c>
      <c r="P3276">
        <f t="shared" si="757"/>
        <v>1</v>
      </c>
      <c r="Q3276">
        <f>IF(G3276="B",VLOOKUP(F3276,room_rates!$A$2:$G$8,3,FALSE),IF(G3276="P",VLOOKUP(F3276,room_rates!$A$2:$G$8,6,FALSE),IF(G3276="M",VLOOKUP(F3276,room_rates!$A$2:$G$8,7,FALSE),"")))</f>
        <v>437.5</v>
      </c>
      <c r="R3276">
        <f t="shared" si="758"/>
        <v>0</v>
      </c>
      <c r="S3276">
        <f>IF(J3276="Online Travel Agency",VLOOKUP(F3276,room_rates!$A$2:$G$8,3,FALSE)*15%,0)</f>
        <v>52.5</v>
      </c>
      <c r="T3276">
        <f t="shared" si="759"/>
        <v>0</v>
      </c>
      <c r="U3276">
        <f t="shared" si="760"/>
        <v>385</v>
      </c>
      <c r="V3276">
        <f t="shared" si="761"/>
        <v>1</v>
      </c>
    </row>
    <row r="3277" spans="1:22" ht="14.25" customHeight="1" x14ac:dyDescent="0.35">
      <c r="A3277" s="1">
        <v>1003654</v>
      </c>
      <c r="B3277" s="3">
        <v>45841</v>
      </c>
      <c r="C3277" s="3">
        <v>45841</v>
      </c>
      <c r="D3277" s="3">
        <v>45846</v>
      </c>
      <c r="E3277" s="1" t="s">
        <v>13</v>
      </c>
      <c r="F3277" s="1">
        <v>6</v>
      </c>
      <c r="G3277" s="1" t="s">
        <v>25</v>
      </c>
      <c r="H3277" s="1">
        <v>0</v>
      </c>
      <c r="I3277" s="1">
        <f t="shared" si="755"/>
        <v>0</v>
      </c>
      <c r="J3277" s="1" t="s">
        <v>20</v>
      </c>
      <c r="K3277" s="1">
        <v>2</v>
      </c>
      <c r="L3277" s="1" t="s">
        <v>19</v>
      </c>
      <c r="M3277" s="1" t="b">
        <v>0</v>
      </c>
      <c r="N3277" s="2" t="s">
        <v>17</v>
      </c>
      <c r="O3277">
        <f t="shared" si="756"/>
        <v>0</v>
      </c>
      <c r="P3277">
        <f t="shared" si="757"/>
        <v>5</v>
      </c>
      <c r="Q3277">
        <f>IF(G3277="B",VLOOKUP(F3277,room_rates!$A$2:$G$8,3,FALSE),IF(G3277="P",VLOOKUP(F3277,room_rates!$A$2:$G$8,6,FALSE),IF(G3277="M",VLOOKUP(F3277,room_rates!$A$2:$G$8,7,FALSE),"")))</f>
        <v>437.5</v>
      </c>
      <c r="R3277">
        <f t="shared" si="758"/>
        <v>0</v>
      </c>
      <c r="S3277">
        <f>IF(J3277="Online Travel Agency",VLOOKUP(F3277,room_rates!$A$2:$G$8,3,FALSE)*15%,0)</f>
        <v>0</v>
      </c>
      <c r="T3277">
        <f t="shared" si="759"/>
        <v>0</v>
      </c>
      <c r="U3277">
        <f t="shared" si="760"/>
        <v>4375</v>
      </c>
      <c r="V3277">
        <f t="shared" si="761"/>
        <v>10</v>
      </c>
    </row>
    <row r="3278" spans="1:22" ht="14.25" customHeight="1" x14ac:dyDescent="0.35">
      <c r="A3278" s="1">
        <v>1003656</v>
      </c>
      <c r="B3278" s="3">
        <v>45841</v>
      </c>
      <c r="C3278" s="3">
        <v>45841</v>
      </c>
      <c r="D3278" s="3">
        <v>45842</v>
      </c>
      <c r="E3278" s="1" t="s">
        <v>13</v>
      </c>
      <c r="F3278" s="1">
        <v>6</v>
      </c>
      <c r="G3278" s="1" t="s">
        <v>25</v>
      </c>
      <c r="H3278" s="1">
        <v>0</v>
      </c>
      <c r="I3278" s="1">
        <f t="shared" si="755"/>
        <v>0</v>
      </c>
      <c r="J3278" s="1" t="s">
        <v>20</v>
      </c>
      <c r="K3278" s="1">
        <v>1</v>
      </c>
      <c r="L3278" s="1" t="s">
        <v>16</v>
      </c>
      <c r="M3278" s="1" t="b">
        <v>0</v>
      </c>
      <c r="N3278" s="2" t="s">
        <v>17</v>
      </c>
      <c r="O3278">
        <f t="shared" si="756"/>
        <v>0</v>
      </c>
      <c r="P3278">
        <f t="shared" si="757"/>
        <v>1</v>
      </c>
      <c r="Q3278">
        <f>IF(G3278="B",VLOOKUP(F3278,room_rates!$A$2:$G$8,3,FALSE),IF(G3278="P",VLOOKUP(F3278,room_rates!$A$2:$G$8,6,FALSE),IF(G3278="M",VLOOKUP(F3278,room_rates!$A$2:$G$8,7,FALSE),"")))</f>
        <v>437.5</v>
      </c>
      <c r="R3278">
        <f t="shared" si="758"/>
        <v>0</v>
      </c>
      <c r="S3278">
        <f>IF(J3278="Online Travel Agency",VLOOKUP(F3278,room_rates!$A$2:$G$8,3,FALSE)*15%,0)</f>
        <v>0</v>
      </c>
      <c r="T3278">
        <f t="shared" si="759"/>
        <v>0</v>
      </c>
      <c r="U3278">
        <f t="shared" si="760"/>
        <v>437.5</v>
      </c>
      <c r="V3278">
        <f t="shared" si="761"/>
        <v>1</v>
      </c>
    </row>
    <row r="3279" spans="1:22" ht="14.25" customHeight="1" x14ac:dyDescent="0.35">
      <c r="A3279" s="1">
        <v>1003674</v>
      </c>
      <c r="B3279" s="3">
        <v>45822</v>
      </c>
      <c r="C3279" s="3">
        <v>45841</v>
      </c>
      <c r="D3279" s="3">
        <v>45843</v>
      </c>
      <c r="E3279" s="1" t="s">
        <v>13</v>
      </c>
      <c r="F3279" s="1">
        <v>7</v>
      </c>
      <c r="G3279" s="1" t="s">
        <v>25</v>
      </c>
      <c r="H3279" s="1">
        <v>0</v>
      </c>
      <c r="I3279" s="1">
        <f t="shared" si="755"/>
        <v>0</v>
      </c>
      <c r="J3279" s="1" t="s">
        <v>24</v>
      </c>
      <c r="K3279" s="1">
        <v>2</v>
      </c>
      <c r="L3279" s="1" t="s">
        <v>19</v>
      </c>
      <c r="M3279" s="1" t="b">
        <v>0</v>
      </c>
      <c r="N3279" s="2" t="s">
        <v>17</v>
      </c>
      <c r="O3279">
        <f t="shared" si="756"/>
        <v>19</v>
      </c>
      <c r="P3279">
        <f t="shared" si="757"/>
        <v>2</v>
      </c>
      <c r="Q3279">
        <f>IF(G3279="B",VLOOKUP(F3279,room_rates!$A$2:$G$8,3,FALSE),IF(G3279="P",VLOOKUP(F3279,room_rates!$A$2:$G$8,6,FALSE),IF(G3279="M",VLOOKUP(F3279,room_rates!$A$2:$G$8,7,FALSE),"")))</f>
        <v>562.5</v>
      </c>
      <c r="R3279">
        <f t="shared" si="758"/>
        <v>0</v>
      </c>
      <c r="S3279">
        <f>IF(J3279="Online Travel Agency",VLOOKUP(F3279,room_rates!$A$2:$G$8,3,FALSE)*15%,0)</f>
        <v>67.5</v>
      </c>
      <c r="T3279">
        <f t="shared" si="759"/>
        <v>0</v>
      </c>
      <c r="U3279">
        <f t="shared" si="760"/>
        <v>1980</v>
      </c>
      <c r="V3279">
        <f t="shared" si="761"/>
        <v>4</v>
      </c>
    </row>
    <row r="3280" spans="1:22" ht="14.25" customHeight="1" x14ac:dyDescent="0.35">
      <c r="A3280" s="1">
        <v>1003682</v>
      </c>
      <c r="B3280" s="3">
        <v>45841</v>
      </c>
      <c r="C3280" s="3">
        <v>45841</v>
      </c>
      <c r="D3280" s="3">
        <v>45845</v>
      </c>
      <c r="E3280" s="1" t="s">
        <v>13</v>
      </c>
      <c r="F3280" s="1">
        <v>6</v>
      </c>
      <c r="G3280" s="1" t="s">
        <v>25</v>
      </c>
      <c r="H3280" s="1">
        <v>0</v>
      </c>
      <c r="I3280" s="1">
        <f t="shared" si="755"/>
        <v>0</v>
      </c>
      <c r="J3280" s="1" t="s">
        <v>20</v>
      </c>
      <c r="K3280" s="1">
        <v>1</v>
      </c>
      <c r="L3280" s="1" t="s">
        <v>16</v>
      </c>
      <c r="M3280" s="1" t="b">
        <v>0</v>
      </c>
      <c r="N3280" s="2" t="s">
        <v>17</v>
      </c>
      <c r="O3280">
        <f t="shared" si="756"/>
        <v>0</v>
      </c>
      <c r="P3280">
        <f t="shared" si="757"/>
        <v>4</v>
      </c>
      <c r="Q3280">
        <f>IF(G3280="B",VLOOKUP(F3280,room_rates!$A$2:$G$8,3,FALSE),IF(G3280="P",VLOOKUP(F3280,room_rates!$A$2:$G$8,6,FALSE),IF(G3280="M",VLOOKUP(F3280,room_rates!$A$2:$G$8,7,FALSE),"")))</f>
        <v>437.5</v>
      </c>
      <c r="R3280">
        <f t="shared" si="758"/>
        <v>0</v>
      </c>
      <c r="S3280">
        <f>IF(J3280="Online Travel Agency",VLOOKUP(F3280,room_rates!$A$2:$G$8,3,FALSE)*15%,0)</f>
        <v>0</v>
      </c>
      <c r="T3280">
        <f t="shared" si="759"/>
        <v>0</v>
      </c>
      <c r="U3280">
        <f t="shared" si="760"/>
        <v>1750</v>
      </c>
      <c r="V3280">
        <f t="shared" si="761"/>
        <v>4</v>
      </c>
    </row>
    <row r="3281" spans="1:22" ht="14.25" customHeight="1" x14ac:dyDescent="0.35">
      <c r="A3281" s="1">
        <v>1003732</v>
      </c>
      <c r="B3281" s="3">
        <v>45841</v>
      </c>
      <c r="C3281" s="3">
        <v>45841</v>
      </c>
      <c r="D3281" s="3">
        <v>45846</v>
      </c>
      <c r="E3281" s="1" t="s">
        <v>18</v>
      </c>
      <c r="F3281" s="1">
        <v>1</v>
      </c>
      <c r="G3281" s="1" t="s">
        <v>25</v>
      </c>
      <c r="H3281" s="1">
        <v>0</v>
      </c>
      <c r="I3281" s="1">
        <f t="shared" si="755"/>
        <v>0</v>
      </c>
      <c r="J3281" s="1" t="s">
        <v>20</v>
      </c>
      <c r="K3281" s="1">
        <v>2</v>
      </c>
      <c r="L3281" s="1" t="s">
        <v>19</v>
      </c>
      <c r="M3281" s="1" t="b">
        <v>0</v>
      </c>
      <c r="N3281" s="2" t="s">
        <v>17</v>
      </c>
      <c r="O3281">
        <f t="shared" si="756"/>
        <v>0</v>
      </c>
      <c r="P3281">
        <f t="shared" si="757"/>
        <v>5</v>
      </c>
      <c r="Q3281">
        <f>IF(G3281="B",VLOOKUP(F3281,room_rates!$A$2:$G$8,3,FALSE),IF(G3281="P",VLOOKUP(F3281,room_rates!$A$2:$G$8,6,FALSE),IF(G3281="M",VLOOKUP(F3281,room_rates!$A$2:$G$8,7,FALSE),"")))</f>
        <v>150</v>
      </c>
      <c r="R3281">
        <f t="shared" si="758"/>
        <v>0</v>
      </c>
      <c r="S3281">
        <f>IF(J3281="Online Travel Agency",VLOOKUP(F3281,room_rates!$A$2:$G$8,3,FALSE)*15%,0)</f>
        <v>0</v>
      </c>
      <c r="T3281">
        <f t="shared" si="759"/>
        <v>0</v>
      </c>
      <c r="U3281">
        <f t="shared" si="760"/>
        <v>1500</v>
      </c>
      <c r="V3281">
        <f t="shared" si="761"/>
        <v>10</v>
      </c>
    </row>
    <row r="3282" spans="1:22" ht="14.25" customHeight="1" x14ac:dyDescent="0.35">
      <c r="A3282" s="1">
        <v>1003748</v>
      </c>
      <c r="B3282" s="3">
        <v>45841</v>
      </c>
      <c r="C3282" s="3">
        <v>45841</v>
      </c>
      <c r="D3282" s="3">
        <v>45847</v>
      </c>
      <c r="E3282" s="1" t="s">
        <v>18</v>
      </c>
      <c r="F3282" s="1">
        <v>1</v>
      </c>
      <c r="G3282" s="1" t="s">
        <v>25</v>
      </c>
      <c r="H3282" s="1">
        <v>0</v>
      </c>
      <c r="I3282" s="1">
        <f t="shared" si="755"/>
        <v>0</v>
      </c>
      <c r="J3282" s="1" t="s">
        <v>20</v>
      </c>
      <c r="K3282" s="1">
        <v>2</v>
      </c>
      <c r="L3282" s="1" t="s">
        <v>19</v>
      </c>
      <c r="M3282" s="1" t="b">
        <v>1</v>
      </c>
      <c r="N3282" s="2" t="s">
        <v>17</v>
      </c>
      <c r="O3282">
        <f t="shared" si="756"/>
        <v>0</v>
      </c>
      <c r="P3282">
        <f t="shared" si="757"/>
        <v>6</v>
      </c>
      <c r="Q3282">
        <f>IF(G3282="B",VLOOKUP(F3282,room_rates!$A$2:$G$8,3,FALSE),IF(G3282="P",VLOOKUP(F3282,room_rates!$A$2:$G$8,6,FALSE),IF(G3282="M",VLOOKUP(F3282,room_rates!$A$2:$G$8,7,FALSE),"")))</f>
        <v>150</v>
      </c>
      <c r="R3282">
        <f t="shared" si="758"/>
        <v>0</v>
      </c>
      <c r="S3282">
        <f>IF(J3282="Online Travel Agency",VLOOKUP(F3282,room_rates!$A$2:$G$8,3,FALSE)*15%,0)</f>
        <v>0</v>
      </c>
      <c r="T3282">
        <f t="shared" si="759"/>
        <v>1.5</v>
      </c>
      <c r="U3282">
        <f t="shared" si="760"/>
        <v>1782</v>
      </c>
      <c r="V3282">
        <f t="shared" si="761"/>
        <v>12</v>
      </c>
    </row>
    <row r="3283" spans="1:22" ht="14.25" customHeight="1" x14ac:dyDescent="0.35">
      <c r="A3283" s="1">
        <v>1003758</v>
      </c>
      <c r="B3283" s="3">
        <v>45841</v>
      </c>
      <c r="C3283" s="3">
        <v>45841</v>
      </c>
      <c r="D3283" s="3">
        <v>45846</v>
      </c>
      <c r="E3283" s="1" t="s">
        <v>18</v>
      </c>
      <c r="F3283" s="1">
        <v>1</v>
      </c>
      <c r="G3283" s="1" t="s">
        <v>25</v>
      </c>
      <c r="H3283" s="1">
        <v>0</v>
      </c>
      <c r="I3283" s="1">
        <f t="shared" si="755"/>
        <v>0</v>
      </c>
      <c r="J3283" s="1" t="s">
        <v>20</v>
      </c>
      <c r="K3283" s="1">
        <v>1</v>
      </c>
      <c r="L3283" s="1" t="s">
        <v>19</v>
      </c>
      <c r="M3283" s="1" t="b">
        <v>0</v>
      </c>
      <c r="N3283" s="2" t="s">
        <v>17</v>
      </c>
      <c r="O3283">
        <f t="shared" si="756"/>
        <v>0</v>
      </c>
      <c r="P3283">
        <f t="shared" si="757"/>
        <v>5</v>
      </c>
      <c r="Q3283">
        <f>IF(G3283="B",VLOOKUP(F3283,room_rates!$A$2:$G$8,3,FALSE),IF(G3283="P",VLOOKUP(F3283,room_rates!$A$2:$G$8,6,FALSE),IF(G3283="M",VLOOKUP(F3283,room_rates!$A$2:$G$8,7,FALSE),"")))</f>
        <v>150</v>
      </c>
      <c r="R3283">
        <f t="shared" si="758"/>
        <v>0</v>
      </c>
      <c r="S3283">
        <f>IF(J3283="Online Travel Agency",VLOOKUP(F3283,room_rates!$A$2:$G$8,3,FALSE)*15%,0)</f>
        <v>0</v>
      </c>
      <c r="T3283">
        <f t="shared" si="759"/>
        <v>0</v>
      </c>
      <c r="U3283">
        <f t="shared" si="760"/>
        <v>750</v>
      </c>
      <c r="V3283">
        <f t="shared" si="761"/>
        <v>5</v>
      </c>
    </row>
    <row r="3284" spans="1:22" ht="14.25" customHeight="1" x14ac:dyDescent="0.35">
      <c r="A3284" s="1">
        <v>1003812</v>
      </c>
      <c r="B3284" s="3">
        <v>45841</v>
      </c>
      <c r="C3284" s="3">
        <v>45841</v>
      </c>
      <c r="D3284" s="3">
        <v>45845</v>
      </c>
      <c r="E3284" s="1" t="s">
        <v>18</v>
      </c>
      <c r="F3284" s="1">
        <v>1</v>
      </c>
      <c r="G3284" s="1" t="s">
        <v>25</v>
      </c>
      <c r="H3284" s="1">
        <v>0</v>
      </c>
      <c r="I3284" s="1">
        <f t="shared" si="755"/>
        <v>0</v>
      </c>
      <c r="J3284" s="1" t="s">
        <v>20</v>
      </c>
      <c r="K3284" s="1">
        <v>1</v>
      </c>
      <c r="L3284" s="1" t="s">
        <v>16</v>
      </c>
      <c r="M3284" s="1" t="b">
        <v>1</v>
      </c>
      <c r="N3284" s="2" t="s">
        <v>17</v>
      </c>
      <c r="O3284">
        <f t="shared" si="756"/>
        <v>0</v>
      </c>
      <c r="P3284">
        <f t="shared" si="757"/>
        <v>4</v>
      </c>
      <c r="Q3284">
        <f>IF(G3284="B",VLOOKUP(F3284,room_rates!$A$2:$G$8,3,FALSE),IF(G3284="P",VLOOKUP(F3284,room_rates!$A$2:$G$8,6,FALSE),IF(G3284="M",VLOOKUP(F3284,room_rates!$A$2:$G$8,7,FALSE),"")))</f>
        <v>150</v>
      </c>
      <c r="R3284">
        <f t="shared" si="758"/>
        <v>0</v>
      </c>
      <c r="S3284">
        <f>IF(J3284="Online Travel Agency",VLOOKUP(F3284,room_rates!$A$2:$G$8,3,FALSE)*15%,0)</f>
        <v>0</v>
      </c>
      <c r="T3284">
        <f t="shared" si="759"/>
        <v>1.5</v>
      </c>
      <c r="U3284">
        <f t="shared" si="760"/>
        <v>594</v>
      </c>
      <c r="V3284">
        <f t="shared" si="761"/>
        <v>4</v>
      </c>
    </row>
    <row r="3285" spans="1:22" ht="14.25" customHeight="1" x14ac:dyDescent="0.35">
      <c r="A3285" s="1">
        <v>1003823</v>
      </c>
      <c r="B3285" s="3">
        <v>45826</v>
      </c>
      <c r="C3285" s="3">
        <v>45841</v>
      </c>
      <c r="D3285" s="3">
        <v>45846</v>
      </c>
      <c r="E3285" s="1" t="s">
        <v>21</v>
      </c>
      <c r="F3285" s="1">
        <v>4</v>
      </c>
      <c r="G3285" s="1" t="s">
        <v>25</v>
      </c>
      <c r="H3285" s="1">
        <v>0</v>
      </c>
      <c r="I3285" s="1">
        <f t="shared" si="755"/>
        <v>0</v>
      </c>
      <c r="J3285" s="1" t="s">
        <v>24</v>
      </c>
      <c r="K3285" s="1">
        <v>1</v>
      </c>
      <c r="L3285" s="1" t="s">
        <v>19</v>
      </c>
      <c r="M3285" s="1" t="b">
        <v>1</v>
      </c>
      <c r="N3285" s="2" t="s">
        <v>17</v>
      </c>
      <c r="O3285">
        <f t="shared" si="756"/>
        <v>15</v>
      </c>
      <c r="P3285">
        <f t="shared" si="757"/>
        <v>5</v>
      </c>
      <c r="Q3285">
        <f>IF(G3285="B",VLOOKUP(F3285,room_rates!$A$2:$G$8,3,FALSE),IF(G3285="P",VLOOKUP(F3285,room_rates!$A$2:$G$8,6,FALSE),IF(G3285="M",VLOOKUP(F3285,room_rates!$A$2:$G$8,7,FALSE),"")))</f>
        <v>287.5</v>
      </c>
      <c r="R3285">
        <f t="shared" si="758"/>
        <v>0</v>
      </c>
      <c r="S3285">
        <f>IF(J3285="Online Travel Agency",VLOOKUP(F3285,room_rates!$A$2:$G$8,3,FALSE)*15%,0)</f>
        <v>34.5</v>
      </c>
      <c r="T3285">
        <f t="shared" si="759"/>
        <v>2.875</v>
      </c>
      <c r="U3285">
        <f t="shared" si="760"/>
        <v>1250.625</v>
      </c>
      <c r="V3285">
        <f t="shared" si="761"/>
        <v>5</v>
      </c>
    </row>
    <row r="3286" spans="1:22" ht="14.25" customHeight="1" x14ac:dyDescent="0.35">
      <c r="A3286" s="1">
        <v>1004005</v>
      </c>
      <c r="B3286" s="3">
        <v>45829</v>
      </c>
      <c r="C3286" s="3">
        <v>45841</v>
      </c>
      <c r="D3286" s="3">
        <v>45848</v>
      </c>
      <c r="E3286" s="1" t="s">
        <v>13</v>
      </c>
      <c r="F3286" s="1">
        <v>6</v>
      </c>
      <c r="G3286" s="1" t="s">
        <v>25</v>
      </c>
      <c r="H3286" s="1">
        <v>0</v>
      </c>
      <c r="I3286" s="1">
        <f t="shared" si="755"/>
        <v>0</v>
      </c>
      <c r="J3286" s="1" t="s">
        <v>24</v>
      </c>
      <c r="K3286" s="1">
        <v>1</v>
      </c>
      <c r="L3286" s="1" t="s">
        <v>19</v>
      </c>
      <c r="M3286" s="1" t="b">
        <v>0</v>
      </c>
      <c r="N3286" s="2" t="s">
        <v>17</v>
      </c>
      <c r="O3286">
        <f t="shared" si="756"/>
        <v>12</v>
      </c>
      <c r="P3286">
        <f t="shared" si="757"/>
        <v>7</v>
      </c>
      <c r="Q3286">
        <f>IF(G3286="B",VLOOKUP(F3286,room_rates!$A$2:$G$8,3,FALSE),IF(G3286="P",VLOOKUP(F3286,room_rates!$A$2:$G$8,6,FALSE),IF(G3286="M",VLOOKUP(F3286,room_rates!$A$2:$G$8,7,FALSE),"")))</f>
        <v>437.5</v>
      </c>
      <c r="R3286">
        <f t="shared" si="758"/>
        <v>0</v>
      </c>
      <c r="S3286">
        <f>IF(J3286="Online Travel Agency",VLOOKUP(F3286,room_rates!$A$2:$G$8,3,FALSE)*15%,0)</f>
        <v>52.5</v>
      </c>
      <c r="T3286">
        <f t="shared" si="759"/>
        <v>0</v>
      </c>
      <c r="U3286">
        <f t="shared" si="760"/>
        <v>2695</v>
      </c>
      <c r="V3286">
        <f t="shared" si="761"/>
        <v>7</v>
      </c>
    </row>
    <row r="3287" spans="1:22" ht="14.25" customHeight="1" x14ac:dyDescent="0.35">
      <c r="A3287" s="1">
        <v>1004088</v>
      </c>
      <c r="B3287" s="3">
        <v>45841</v>
      </c>
      <c r="C3287" s="3">
        <v>45841</v>
      </c>
      <c r="D3287" s="3">
        <v>45848</v>
      </c>
      <c r="E3287" s="1" t="s">
        <v>21</v>
      </c>
      <c r="F3287" s="1">
        <v>3</v>
      </c>
      <c r="G3287" s="1" t="s">
        <v>25</v>
      </c>
      <c r="H3287" s="1">
        <v>0</v>
      </c>
      <c r="I3287" s="1">
        <f t="shared" si="755"/>
        <v>0</v>
      </c>
      <c r="J3287" s="1" t="s">
        <v>20</v>
      </c>
      <c r="K3287" s="1">
        <v>1</v>
      </c>
      <c r="L3287" s="1" t="s">
        <v>16</v>
      </c>
      <c r="M3287" s="1" t="b">
        <v>0</v>
      </c>
      <c r="N3287" s="2" t="s">
        <v>17</v>
      </c>
      <c r="O3287">
        <f t="shared" si="756"/>
        <v>0</v>
      </c>
      <c r="P3287">
        <f t="shared" si="757"/>
        <v>7</v>
      </c>
      <c r="Q3287">
        <f>IF(G3287="B",VLOOKUP(F3287,room_rates!$A$2:$G$8,3,FALSE),IF(G3287="P",VLOOKUP(F3287,room_rates!$A$2:$G$8,6,FALSE),IF(G3287="M",VLOOKUP(F3287,room_rates!$A$2:$G$8,7,FALSE),"")))</f>
        <v>275</v>
      </c>
      <c r="R3287">
        <f t="shared" si="758"/>
        <v>0</v>
      </c>
      <c r="S3287">
        <f>IF(J3287="Online Travel Agency",VLOOKUP(F3287,room_rates!$A$2:$G$8,3,FALSE)*15%,0)</f>
        <v>0</v>
      </c>
      <c r="T3287">
        <f t="shared" si="759"/>
        <v>0</v>
      </c>
      <c r="U3287">
        <f t="shared" si="760"/>
        <v>1925</v>
      </c>
      <c r="V3287">
        <f t="shared" si="761"/>
        <v>7</v>
      </c>
    </row>
    <row r="3288" spans="1:22" ht="14.25" customHeight="1" x14ac:dyDescent="0.35">
      <c r="A3288" s="1">
        <v>1004093</v>
      </c>
      <c r="B3288" s="3">
        <v>45841</v>
      </c>
      <c r="C3288" s="3">
        <v>45841</v>
      </c>
      <c r="D3288" s="3">
        <v>45844</v>
      </c>
      <c r="E3288" s="1" t="s">
        <v>18</v>
      </c>
      <c r="F3288" s="1">
        <v>1</v>
      </c>
      <c r="G3288" s="1" t="s">
        <v>25</v>
      </c>
      <c r="H3288" s="1">
        <v>0</v>
      </c>
      <c r="I3288" s="1">
        <f t="shared" si="755"/>
        <v>0</v>
      </c>
      <c r="J3288" s="1" t="s">
        <v>20</v>
      </c>
      <c r="K3288" s="1">
        <v>1</v>
      </c>
      <c r="L3288" s="1" t="s">
        <v>19</v>
      </c>
      <c r="M3288" s="1" t="b">
        <v>1</v>
      </c>
      <c r="N3288" s="2" t="s">
        <v>17</v>
      </c>
      <c r="O3288">
        <f t="shared" si="756"/>
        <v>0</v>
      </c>
      <c r="P3288">
        <f t="shared" si="757"/>
        <v>3</v>
      </c>
      <c r="Q3288">
        <f>IF(G3288="B",VLOOKUP(F3288,room_rates!$A$2:$G$8,3,FALSE),IF(G3288="P",VLOOKUP(F3288,room_rates!$A$2:$G$8,6,FALSE),IF(G3288="M",VLOOKUP(F3288,room_rates!$A$2:$G$8,7,FALSE),"")))</f>
        <v>150</v>
      </c>
      <c r="R3288">
        <f t="shared" si="758"/>
        <v>0</v>
      </c>
      <c r="S3288">
        <f>IF(J3288="Online Travel Agency",VLOOKUP(F3288,room_rates!$A$2:$G$8,3,FALSE)*15%,0)</f>
        <v>0</v>
      </c>
      <c r="T3288">
        <f t="shared" si="759"/>
        <v>1.5</v>
      </c>
      <c r="U3288">
        <f t="shared" si="760"/>
        <v>445.5</v>
      </c>
      <c r="V3288">
        <f t="shared" si="761"/>
        <v>3</v>
      </c>
    </row>
    <row r="3289" spans="1:22" ht="14.25" customHeight="1" x14ac:dyDescent="0.35">
      <c r="A3289" s="1">
        <v>1004160</v>
      </c>
      <c r="B3289" s="3">
        <v>45837</v>
      </c>
      <c r="C3289" s="3">
        <v>45841</v>
      </c>
      <c r="D3289" s="3">
        <v>45846</v>
      </c>
      <c r="E3289" s="1" t="s">
        <v>18</v>
      </c>
      <c r="F3289" s="1">
        <v>1</v>
      </c>
      <c r="G3289" s="1" t="s">
        <v>25</v>
      </c>
      <c r="H3289" s="1">
        <v>0</v>
      </c>
      <c r="I3289" s="1">
        <f t="shared" si="755"/>
        <v>0</v>
      </c>
      <c r="J3289" s="1" t="s">
        <v>15</v>
      </c>
      <c r="K3289" s="1">
        <v>2</v>
      </c>
      <c r="L3289" s="1" t="s">
        <v>16</v>
      </c>
      <c r="M3289" s="1" t="b">
        <v>0</v>
      </c>
      <c r="N3289" s="2" t="s">
        <v>17</v>
      </c>
      <c r="O3289">
        <f t="shared" si="756"/>
        <v>4</v>
      </c>
      <c r="P3289">
        <f t="shared" si="757"/>
        <v>5</v>
      </c>
      <c r="Q3289">
        <f>IF(G3289="B",VLOOKUP(F3289,room_rates!$A$2:$G$8,3,FALSE),IF(G3289="P",VLOOKUP(F3289,room_rates!$A$2:$G$8,6,FALSE),IF(G3289="M",VLOOKUP(F3289,room_rates!$A$2:$G$8,7,FALSE),"")))</f>
        <v>150</v>
      </c>
      <c r="R3289">
        <f t="shared" si="758"/>
        <v>0</v>
      </c>
      <c r="S3289">
        <f>IF(J3289="Online Travel Agency",VLOOKUP(F3289,room_rates!$A$2:$G$8,3,FALSE)*15%,0)</f>
        <v>0</v>
      </c>
      <c r="T3289">
        <f t="shared" si="759"/>
        <v>0</v>
      </c>
      <c r="U3289">
        <f t="shared" si="760"/>
        <v>1500</v>
      </c>
      <c r="V3289">
        <f t="shared" si="761"/>
        <v>10</v>
      </c>
    </row>
    <row r="3290" spans="1:22" ht="14.25" customHeight="1" x14ac:dyDescent="0.35">
      <c r="A3290" s="1">
        <v>1004214</v>
      </c>
      <c r="B3290" s="3">
        <v>45838</v>
      </c>
      <c r="C3290" s="3">
        <v>45841</v>
      </c>
      <c r="D3290" s="3">
        <v>45845</v>
      </c>
      <c r="E3290" s="1" t="s">
        <v>21</v>
      </c>
      <c r="F3290" s="1">
        <v>3</v>
      </c>
      <c r="G3290" s="1" t="s">
        <v>25</v>
      </c>
      <c r="H3290" s="1">
        <v>0</v>
      </c>
      <c r="I3290" s="1">
        <f t="shared" si="755"/>
        <v>0</v>
      </c>
      <c r="J3290" s="1" t="s">
        <v>15</v>
      </c>
      <c r="K3290" s="1">
        <v>2</v>
      </c>
      <c r="L3290" s="1" t="s">
        <v>16</v>
      </c>
      <c r="M3290" s="1" t="b">
        <v>1</v>
      </c>
      <c r="N3290" s="2" t="s">
        <v>17</v>
      </c>
      <c r="O3290">
        <f t="shared" si="756"/>
        <v>3</v>
      </c>
      <c r="P3290">
        <f t="shared" si="757"/>
        <v>4</v>
      </c>
      <c r="Q3290">
        <f>IF(G3290="B",VLOOKUP(F3290,room_rates!$A$2:$G$8,3,FALSE),IF(G3290="P",VLOOKUP(F3290,room_rates!$A$2:$G$8,6,FALSE),IF(G3290="M",VLOOKUP(F3290,room_rates!$A$2:$G$8,7,FALSE),"")))</f>
        <v>275</v>
      </c>
      <c r="R3290">
        <f t="shared" si="758"/>
        <v>0</v>
      </c>
      <c r="S3290">
        <f>IF(J3290="Online Travel Agency",VLOOKUP(F3290,room_rates!$A$2:$G$8,3,FALSE)*15%,0)</f>
        <v>0</v>
      </c>
      <c r="T3290">
        <f t="shared" si="759"/>
        <v>2.75</v>
      </c>
      <c r="U3290">
        <f t="shared" si="760"/>
        <v>2178</v>
      </c>
      <c r="V3290">
        <f t="shared" si="761"/>
        <v>8</v>
      </c>
    </row>
    <row r="3291" spans="1:22" ht="14.25" customHeight="1" x14ac:dyDescent="0.35">
      <c r="A3291" s="1">
        <v>1004312</v>
      </c>
      <c r="B3291" s="3">
        <v>45841</v>
      </c>
      <c r="C3291" s="3">
        <v>45841</v>
      </c>
      <c r="D3291" s="3">
        <v>45842</v>
      </c>
      <c r="E3291" s="1" t="s">
        <v>13</v>
      </c>
      <c r="F3291" s="1">
        <v>6</v>
      </c>
      <c r="G3291" s="1" t="s">
        <v>25</v>
      </c>
      <c r="H3291" s="1">
        <v>0</v>
      </c>
      <c r="I3291" s="1">
        <f t="shared" si="755"/>
        <v>0</v>
      </c>
      <c r="J3291" s="1" t="s">
        <v>20</v>
      </c>
      <c r="K3291" s="1">
        <v>2</v>
      </c>
      <c r="L3291" s="1" t="s">
        <v>19</v>
      </c>
      <c r="M3291" s="1" t="b">
        <v>0</v>
      </c>
      <c r="N3291" s="2" t="s">
        <v>17</v>
      </c>
      <c r="O3291">
        <f t="shared" si="756"/>
        <v>0</v>
      </c>
      <c r="P3291">
        <f t="shared" si="757"/>
        <v>1</v>
      </c>
      <c r="Q3291">
        <f>IF(G3291="B",VLOOKUP(F3291,room_rates!$A$2:$G$8,3,FALSE),IF(G3291="P",VLOOKUP(F3291,room_rates!$A$2:$G$8,6,FALSE),IF(G3291="M",VLOOKUP(F3291,room_rates!$A$2:$G$8,7,FALSE),"")))</f>
        <v>437.5</v>
      </c>
      <c r="R3291">
        <f t="shared" si="758"/>
        <v>0</v>
      </c>
      <c r="S3291">
        <f>IF(J3291="Online Travel Agency",VLOOKUP(F3291,room_rates!$A$2:$G$8,3,FALSE)*15%,0)</f>
        <v>0</v>
      </c>
      <c r="T3291">
        <f t="shared" si="759"/>
        <v>0</v>
      </c>
      <c r="U3291">
        <f t="shared" si="760"/>
        <v>875</v>
      </c>
      <c r="V3291">
        <f t="shared" si="761"/>
        <v>2</v>
      </c>
    </row>
    <row r="3292" spans="1:22" ht="14.25" customHeight="1" x14ac:dyDescent="0.35">
      <c r="A3292" s="1">
        <v>1004397</v>
      </c>
      <c r="B3292" s="3">
        <v>45841</v>
      </c>
      <c r="C3292" s="3">
        <v>45841</v>
      </c>
      <c r="D3292" s="3">
        <v>45847</v>
      </c>
      <c r="E3292" s="1" t="s">
        <v>18</v>
      </c>
      <c r="F3292" s="1">
        <v>1</v>
      </c>
      <c r="G3292" s="1" t="s">
        <v>25</v>
      </c>
      <c r="H3292" s="1">
        <v>0</v>
      </c>
      <c r="I3292" s="1">
        <f t="shared" si="755"/>
        <v>0</v>
      </c>
      <c r="J3292" s="1" t="s">
        <v>20</v>
      </c>
      <c r="K3292" s="1">
        <v>2</v>
      </c>
      <c r="L3292" s="1" t="s">
        <v>16</v>
      </c>
      <c r="M3292" s="1" t="b">
        <v>1</v>
      </c>
      <c r="N3292" s="2" t="s">
        <v>17</v>
      </c>
      <c r="O3292">
        <f t="shared" si="756"/>
        <v>0</v>
      </c>
      <c r="P3292">
        <f t="shared" si="757"/>
        <v>6</v>
      </c>
      <c r="Q3292">
        <f>IF(G3292="B",VLOOKUP(F3292,room_rates!$A$2:$G$8,3,FALSE),IF(G3292="P",VLOOKUP(F3292,room_rates!$A$2:$G$8,6,FALSE),IF(G3292="M",VLOOKUP(F3292,room_rates!$A$2:$G$8,7,FALSE),"")))</f>
        <v>150</v>
      </c>
      <c r="R3292">
        <f t="shared" si="758"/>
        <v>0</v>
      </c>
      <c r="S3292">
        <f>IF(J3292="Online Travel Agency",VLOOKUP(F3292,room_rates!$A$2:$G$8,3,FALSE)*15%,0)</f>
        <v>0</v>
      </c>
      <c r="T3292">
        <f t="shared" si="759"/>
        <v>1.5</v>
      </c>
      <c r="U3292">
        <f t="shared" si="760"/>
        <v>1782</v>
      </c>
      <c r="V3292">
        <f t="shared" si="761"/>
        <v>12</v>
      </c>
    </row>
    <row r="3293" spans="1:22" ht="14.25" customHeight="1" x14ac:dyDescent="0.35">
      <c r="A3293" s="1">
        <v>1004435</v>
      </c>
      <c r="B3293" s="3">
        <v>45841</v>
      </c>
      <c r="C3293" s="3">
        <v>45841</v>
      </c>
      <c r="D3293" s="3">
        <v>45843</v>
      </c>
      <c r="E3293" s="1" t="s">
        <v>18</v>
      </c>
      <c r="F3293" s="1">
        <v>1</v>
      </c>
      <c r="G3293" s="1" t="s">
        <v>25</v>
      </c>
      <c r="H3293" s="1">
        <v>0</v>
      </c>
      <c r="I3293" s="1">
        <f t="shared" si="755"/>
        <v>0</v>
      </c>
      <c r="J3293" s="1" t="s">
        <v>20</v>
      </c>
      <c r="K3293" s="1">
        <v>1</v>
      </c>
      <c r="L3293" s="1" t="s">
        <v>16</v>
      </c>
      <c r="M3293" s="1" t="b">
        <v>0</v>
      </c>
      <c r="N3293" s="2" t="s">
        <v>17</v>
      </c>
      <c r="O3293">
        <f t="shared" si="756"/>
        <v>0</v>
      </c>
      <c r="P3293">
        <f t="shared" si="757"/>
        <v>2</v>
      </c>
      <c r="Q3293">
        <f>IF(G3293="B",VLOOKUP(F3293,room_rates!$A$2:$G$8,3,FALSE),IF(G3293="P",VLOOKUP(F3293,room_rates!$A$2:$G$8,6,FALSE),IF(G3293="M",VLOOKUP(F3293,room_rates!$A$2:$G$8,7,FALSE),"")))</f>
        <v>150</v>
      </c>
      <c r="R3293">
        <f t="shared" si="758"/>
        <v>0</v>
      </c>
      <c r="S3293">
        <f>IF(J3293="Online Travel Agency",VLOOKUP(F3293,room_rates!$A$2:$G$8,3,FALSE)*15%,0)</f>
        <v>0</v>
      </c>
      <c r="T3293">
        <f t="shared" si="759"/>
        <v>0</v>
      </c>
      <c r="U3293">
        <f t="shared" si="760"/>
        <v>300</v>
      </c>
      <c r="V3293">
        <f t="shared" si="761"/>
        <v>2</v>
      </c>
    </row>
    <row r="3294" spans="1:22" ht="14.25" customHeight="1" x14ac:dyDescent="0.35">
      <c r="A3294" s="1">
        <v>1004480</v>
      </c>
      <c r="B3294" s="3">
        <v>45841</v>
      </c>
      <c r="C3294" s="3">
        <v>45841</v>
      </c>
      <c r="D3294" s="3">
        <v>45848</v>
      </c>
      <c r="E3294" s="1" t="s">
        <v>18</v>
      </c>
      <c r="F3294" s="1">
        <v>1</v>
      </c>
      <c r="G3294" s="1" t="s">
        <v>25</v>
      </c>
      <c r="H3294" s="1">
        <v>0</v>
      </c>
      <c r="I3294" s="1">
        <f t="shared" si="755"/>
        <v>0</v>
      </c>
      <c r="J3294" s="1" t="s">
        <v>20</v>
      </c>
      <c r="K3294" s="1">
        <v>2</v>
      </c>
      <c r="L3294" s="1" t="s">
        <v>19</v>
      </c>
      <c r="M3294" s="1" t="b">
        <v>0</v>
      </c>
      <c r="N3294" s="2" t="s">
        <v>17</v>
      </c>
      <c r="O3294">
        <f t="shared" si="756"/>
        <v>0</v>
      </c>
      <c r="P3294">
        <f t="shared" si="757"/>
        <v>7</v>
      </c>
      <c r="Q3294">
        <f>IF(G3294="B",VLOOKUP(F3294,room_rates!$A$2:$G$8,3,FALSE),IF(G3294="P",VLOOKUP(F3294,room_rates!$A$2:$G$8,6,FALSE),IF(G3294="M",VLOOKUP(F3294,room_rates!$A$2:$G$8,7,FALSE),"")))</f>
        <v>150</v>
      </c>
      <c r="R3294">
        <f t="shared" si="758"/>
        <v>0</v>
      </c>
      <c r="S3294">
        <f>IF(J3294="Online Travel Agency",VLOOKUP(F3294,room_rates!$A$2:$G$8,3,FALSE)*15%,0)</f>
        <v>0</v>
      </c>
      <c r="T3294">
        <f t="shared" si="759"/>
        <v>0</v>
      </c>
      <c r="U3294">
        <f t="shared" si="760"/>
        <v>2100</v>
      </c>
      <c r="V3294">
        <f t="shared" si="761"/>
        <v>14</v>
      </c>
    </row>
    <row r="3295" spans="1:22" ht="14.25" customHeight="1" x14ac:dyDescent="0.35">
      <c r="A3295" s="1">
        <v>1004503</v>
      </c>
      <c r="B3295" s="3">
        <v>45821</v>
      </c>
      <c r="C3295" s="3">
        <v>45841</v>
      </c>
      <c r="D3295" s="3">
        <v>45845</v>
      </c>
      <c r="E3295" s="1" t="s">
        <v>18</v>
      </c>
      <c r="F3295" s="1">
        <v>1</v>
      </c>
      <c r="G3295" s="1" t="s">
        <v>25</v>
      </c>
      <c r="H3295" s="1">
        <v>0</v>
      </c>
      <c r="I3295" s="1">
        <f t="shared" si="755"/>
        <v>0</v>
      </c>
      <c r="J3295" s="1" t="s">
        <v>15</v>
      </c>
      <c r="K3295" s="1">
        <v>1</v>
      </c>
      <c r="L3295" s="1" t="s">
        <v>16</v>
      </c>
      <c r="M3295" s="1" t="b">
        <v>0</v>
      </c>
      <c r="N3295" s="2" t="s">
        <v>17</v>
      </c>
      <c r="O3295">
        <f t="shared" si="756"/>
        <v>20</v>
      </c>
      <c r="P3295">
        <f t="shared" si="757"/>
        <v>4</v>
      </c>
      <c r="Q3295">
        <f>IF(G3295="B",VLOOKUP(F3295,room_rates!$A$2:$G$8,3,FALSE),IF(G3295="P",VLOOKUP(F3295,room_rates!$A$2:$G$8,6,FALSE),IF(G3295="M",VLOOKUP(F3295,room_rates!$A$2:$G$8,7,FALSE),"")))</f>
        <v>150</v>
      </c>
      <c r="R3295">
        <f t="shared" si="758"/>
        <v>0</v>
      </c>
      <c r="S3295">
        <f>IF(J3295="Online Travel Agency",VLOOKUP(F3295,room_rates!$A$2:$G$8,3,FALSE)*15%,0)</f>
        <v>0</v>
      </c>
      <c r="T3295">
        <f t="shared" si="759"/>
        <v>0</v>
      </c>
      <c r="U3295">
        <f t="shared" si="760"/>
        <v>600</v>
      </c>
      <c r="V3295">
        <f t="shared" si="761"/>
        <v>4</v>
      </c>
    </row>
    <row r="3296" spans="1:22" ht="14.25" customHeight="1" x14ac:dyDescent="0.35">
      <c r="A3296" s="1">
        <v>1004543</v>
      </c>
      <c r="B3296" s="3">
        <v>45841</v>
      </c>
      <c r="C3296" s="3">
        <v>45841</v>
      </c>
      <c r="D3296" s="3">
        <v>45842</v>
      </c>
      <c r="E3296" s="1" t="s">
        <v>21</v>
      </c>
      <c r="F3296" s="1">
        <v>3</v>
      </c>
      <c r="G3296" s="1" t="s">
        <v>25</v>
      </c>
      <c r="H3296" s="1">
        <v>0</v>
      </c>
      <c r="I3296" s="1">
        <f t="shared" si="755"/>
        <v>0</v>
      </c>
      <c r="J3296" s="1" t="s">
        <v>20</v>
      </c>
      <c r="K3296" s="1">
        <v>1</v>
      </c>
      <c r="L3296" s="1" t="s">
        <v>16</v>
      </c>
      <c r="M3296" s="1" t="b">
        <v>0</v>
      </c>
      <c r="N3296" s="2" t="s">
        <v>17</v>
      </c>
      <c r="O3296">
        <f t="shared" si="756"/>
        <v>0</v>
      </c>
      <c r="P3296">
        <f t="shared" si="757"/>
        <v>1</v>
      </c>
      <c r="Q3296">
        <f>IF(G3296="B",VLOOKUP(F3296,room_rates!$A$2:$G$8,3,FALSE),IF(G3296="P",VLOOKUP(F3296,room_rates!$A$2:$G$8,6,FALSE),IF(G3296="M",VLOOKUP(F3296,room_rates!$A$2:$G$8,7,FALSE),"")))</f>
        <v>275</v>
      </c>
      <c r="R3296">
        <f t="shared" si="758"/>
        <v>0</v>
      </c>
      <c r="S3296">
        <f>IF(J3296="Online Travel Agency",VLOOKUP(F3296,room_rates!$A$2:$G$8,3,FALSE)*15%,0)</f>
        <v>0</v>
      </c>
      <c r="T3296">
        <f t="shared" si="759"/>
        <v>0</v>
      </c>
      <c r="U3296">
        <f t="shared" si="760"/>
        <v>275</v>
      </c>
      <c r="V3296">
        <f t="shared" si="761"/>
        <v>1</v>
      </c>
    </row>
    <row r="3297" spans="1:22" ht="14.25" customHeight="1" x14ac:dyDescent="0.35">
      <c r="A3297" s="1">
        <v>1004606</v>
      </c>
      <c r="B3297" s="3">
        <v>45827</v>
      </c>
      <c r="C3297" s="3">
        <v>45841</v>
      </c>
      <c r="D3297" s="3">
        <v>45845</v>
      </c>
      <c r="E3297" s="1" t="s">
        <v>18</v>
      </c>
      <c r="F3297" s="1">
        <v>2</v>
      </c>
      <c r="G3297" s="1" t="s">
        <v>25</v>
      </c>
      <c r="H3297" s="1">
        <v>0</v>
      </c>
      <c r="I3297" s="1">
        <f t="shared" si="755"/>
        <v>0</v>
      </c>
      <c r="J3297" s="1" t="s">
        <v>24</v>
      </c>
      <c r="K3297" s="1">
        <v>1</v>
      </c>
      <c r="L3297" s="1" t="s">
        <v>19</v>
      </c>
      <c r="M3297" s="1" t="b">
        <v>1</v>
      </c>
      <c r="N3297" s="2" t="s">
        <v>17</v>
      </c>
      <c r="O3297">
        <f t="shared" si="756"/>
        <v>14</v>
      </c>
      <c r="P3297">
        <f t="shared" si="757"/>
        <v>4</v>
      </c>
      <c r="Q3297">
        <f>IF(G3297="B",VLOOKUP(F3297,room_rates!$A$2:$G$8,3,FALSE),IF(G3297="P",VLOOKUP(F3297,room_rates!$A$2:$G$8,6,FALSE),IF(G3297="M",VLOOKUP(F3297,room_rates!$A$2:$G$8,7,FALSE),"")))</f>
        <v>175</v>
      </c>
      <c r="R3297">
        <f t="shared" si="758"/>
        <v>0</v>
      </c>
      <c r="S3297">
        <f>IF(J3297="Online Travel Agency",VLOOKUP(F3297,room_rates!$A$2:$G$8,3,FALSE)*15%,0)</f>
        <v>21</v>
      </c>
      <c r="T3297">
        <f t="shared" si="759"/>
        <v>1.75</v>
      </c>
      <c r="U3297">
        <f t="shared" si="760"/>
        <v>609</v>
      </c>
      <c r="V3297">
        <f t="shared" si="761"/>
        <v>4</v>
      </c>
    </row>
    <row r="3298" spans="1:22" ht="14.25" customHeight="1" x14ac:dyDescent="0.35">
      <c r="A3298" s="1">
        <v>1004866</v>
      </c>
      <c r="B3298" s="3">
        <v>45823</v>
      </c>
      <c r="C3298" s="3">
        <v>45841</v>
      </c>
      <c r="D3298" s="3">
        <v>45847</v>
      </c>
      <c r="E3298" s="1" t="s">
        <v>18</v>
      </c>
      <c r="F3298" s="1">
        <v>1</v>
      </c>
      <c r="G3298" s="1" t="s">
        <v>25</v>
      </c>
      <c r="H3298" s="1">
        <v>0</v>
      </c>
      <c r="I3298" s="1">
        <f t="shared" si="755"/>
        <v>0</v>
      </c>
      <c r="J3298" s="1" t="s">
        <v>15</v>
      </c>
      <c r="K3298" s="1">
        <v>2</v>
      </c>
      <c r="L3298" s="1" t="s">
        <v>19</v>
      </c>
      <c r="M3298" s="1" t="b">
        <v>0</v>
      </c>
      <c r="N3298" s="2" t="s">
        <v>17</v>
      </c>
      <c r="O3298">
        <f t="shared" si="756"/>
        <v>18</v>
      </c>
      <c r="P3298">
        <f t="shared" si="757"/>
        <v>6</v>
      </c>
      <c r="Q3298">
        <f>IF(G3298="B",VLOOKUP(F3298,room_rates!$A$2:$G$8,3,FALSE),IF(G3298="P",VLOOKUP(F3298,room_rates!$A$2:$G$8,6,FALSE),IF(G3298="M",VLOOKUP(F3298,room_rates!$A$2:$G$8,7,FALSE),"")))</f>
        <v>150</v>
      </c>
      <c r="R3298">
        <f t="shared" si="758"/>
        <v>0</v>
      </c>
      <c r="S3298">
        <f>IF(J3298="Online Travel Agency",VLOOKUP(F3298,room_rates!$A$2:$G$8,3,FALSE)*15%,0)</f>
        <v>0</v>
      </c>
      <c r="T3298">
        <f t="shared" si="759"/>
        <v>0</v>
      </c>
      <c r="U3298">
        <f t="shared" si="760"/>
        <v>1800</v>
      </c>
      <c r="V3298">
        <f t="shared" si="761"/>
        <v>12</v>
      </c>
    </row>
    <row r="3299" spans="1:22" ht="14.25" customHeight="1" x14ac:dyDescent="0.35">
      <c r="A3299" s="1">
        <v>1005239</v>
      </c>
      <c r="B3299" s="3">
        <v>45829</v>
      </c>
      <c r="C3299" s="3">
        <v>45841</v>
      </c>
      <c r="D3299" s="3">
        <v>45845</v>
      </c>
      <c r="E3299" s="1" t="s">
        <v>18</v>
      </c>
      <c r="F3299" s="1">
        <v>2</v>
      </c>
      <c r="G3299" s="1" t="s">
        <v>25</v>
      </c>
      <c r="H3299" s="1">
        <v>0</v>
      </c>
      <c r="I3299" s="1">
        <f t="shared" si="755"/>
        <v>0</v>
      </c>
      <c r="J3299" s="1" t="s">
        <v>24</v>
      </c>
      <c r="K3299" s="1">
        <v>1</v>
      </c>
      <c r="L3299" s="1" t="s">
        <v>19</v>
      </c>
      <c r="M3299" s="1" t="b">
        <v>0</v>
      </c>
      <c r="N3299" s="2" t="s">
        <v>17</v>
      </c>
      <c r="O3299">
        <f t="shared" si="756"/>
        <v>12</v>
      </c>
      <c r="P3299">
        <f t="shared" si="757"/>
        <v>4</v>
      </c>
      <c r="Q3299">
        <f>IF(G3299="B",VLOOKUP(F3299,room_rates!$A$2:$G$8,3,FALSE),IF(G3299="P",VLOOKUP(F3299,room_rates!$A$2:$G$8,6,FALSE),IF(G3299="M",VLOOKUP(F3299,room_rates!$A$2:$G$8,7,FALSE),"")))</f>
        <v>175</v>
      </c>
      <c r="R3299">
        <f t="shared" si="758"/>
        <v>0</v>
      </c>
      <c r="S3299">
        <f>IF(J3299="Online Travel Agency",VLOOKUP(F3299,room_rates!$A$2:$G$8,3,FALSE)*15%,0)</f>
        <v>21</v>
      </c>
      <c r="T3299">
        <f t="shared" si="759"/>
        <v>0</v>
      </c>
      <c r="U3299">
        <f t="shared" si="760"/>
        <v>616</v>
      </c>
      <c r="V3299">
        <f t="shared" si="761"/>
        <v>4</v>
      </c>
    </row>
    <row r="3300" spans="1:22" ht="14.25" customHeight="1" x14ac:dyDescent="0.35">
      <c r="A3300" s="1">
        <v>1005427</v>
      </c>
      <c r="B3300" s="3">
        <v>45841</v>
      </c>
      <c r="C3300" s="3">
        <v>45841</v>
      </c>
      <c r="D3300" s="3">
        <v>45844</v>
      </c>
      <c r="E3300" s="1" t="s">
        <v>18</v>
      </c>
      <c r="F3300" s="1">
        <v>1</v>
      </c>
      <c r="G3300" s="1" t="s">
        <v>25</v>
      </c>
      <c r="H3300" s="1">
        <v>0</v>
      </c>
      <c r="I3300" s="1">
        <f t="shared" si="755"/>
        <v>0</v>
      </c>
      <c r="J3300" s="1" t="s">
        <v>20</v>
      </c>
      <c r="K3300" s="1">
        <v>2</v>
      </c>
      <c r="L3300" s="1" t="s">
        <v>19</v>
      </c>
      <c r="M3300" s="1" t="b">
        <v>0</v>
      </c>
      <c r="N3300" s="2" t="s">
        <v>17</v>
      </c>
      <c r="O3300">
        <f t="shared" si="756"/>
        <v>0</v>
      </c>
      <c r="P3300">
        <f t="shared" si="757"/>
        <v>3</v>
      </c>
      <c r="Q3300">
        <f>IF(G3300="B",VLOOKUP(F3300,room_rates!$A$2:$G$8,3,FALSE),IF(G3300="P",VLOOKUP(F3300,room_rates!$A$2:$G$8,6,FALSE),IF(G3300="M",VLOOKUP(F3300,room_rates!$A$2:$G$8,7,FALSE),"")))</f>
        <v>150</v>
      </c>
      <c r="R3300">
        <f t="shared" si="758"/>
        <v>0</v>
      </c>
      <c r="S3300">
        <f>IF(J3300="Online Travel Agency",VLOOKUP(F3300,room_rates!$A$2:$G$8,3,FALSE)*15%,0)</f>
        <v>0</v>
      </c>
      <c r="T3300">
        <f t="shared" si="759"/>
        <v>0</v>
      </c>
      <c r="U3300">
        <f t="shared" si="760"/>
        <v>900</v>
      </c>
      <c r="V3300">
        <f t="shared" si="761"/>
        <v>6</v>
      </c>
    </row>
    <row r="3301" spans="1:22" ht="14.25" customHeight="1" x14ac:dyDescent="0.35">
      <c r="A3301" s="1">
        <v>1005683</v>
      </c>
      <c r="B3301" s="3">
        <v>45841</v>
      </c>
      <c r="C3301" s="3">
        <v>45841</v>
      </c>
      <c r="D3301" s="3">
        <v>45845</v>
      </c>
      <c r="E3301" s="1" t="s">
        <v>18</v>
      </c>
      <c r="F3301" s="1">
        <v>1</v>
      </c>
      <c r="G3301" s="1" t="s">
        <v>25</v>
      </c>
      <c r="H3301" s="1">
        <v>0</v>
      </c>
      <c r="I3301" s="1">
        <f t="shared" si="755"/>
        <v>0</v>
      </c>
      <c r="J3301" s="1" t="s">
        <v>20</v>
      </c>
      <c r="K3301" s="1">
        <v>2</v>
      </c>
      <c r="L3301" s="1" t="s">
        <v>16</v>
      </c>
      <c r="M3301" s="1" t="b">
        <v>0</v>
      </c>
      <c r="N3301" s="2" t="s">
        <v>17</v>
      </c>
      <c r="O3301">
        <f t="shared" si="756"/>
        <v>0</v>
      </c>
      <c r="P3301">
        <f t="shared" si="757"/>
        <v>4</v>
      </c>
      <c r="Q3301">
        <f>IF(G3301="B",VLOOKUP(F3301,room_rates!$A$2:$G$8,3,FALSE),IF(G3301="P",VLOOKUP(F3301,room_rates!$A$2:$G$8,6,FALSE),IF(G3301="M",VLOOKUP(F3301,room_rates!$A$2:$G$8,7,FALSE),"")))</f>
        <v>150</v>
      </c>
      <c r="R3301">
        <f t="shared" si="758"/>
        <v>0</v>
      </c>
      <c r="S3301">
        <f>IF(J3301="Online Travel Agency",VLOOKUP(F3301,room_rates!$A$2:$G$8,3,FALSE)*15%,0)</f>
        <v>0</v>
      </c>
      <c r="T3301">
        <f t="shared" si="759"/>
        <v>0</v>
      </c>
      <c r="U3301">
        <f t="shared" si="760"/>
        <v>1200</v>
      </c>
      <c r="V3301">
        <f t="shared" si="761"/>
        <v>8</v>
      </c>
    </row>
    <row r="3302" spans="1:22" ht="14.25" customHeight="1" x14ac:dyDescent="0.35">
      <c r="A3302" s="1">
        <v>1005701</v>
      </c>
      <c r="B3302" s="3">
        <v>45841</v>
      </c>
      <c r="C3302" s="3">
        <v>45841</v>
      </c>
      <c r="D3302" s="3">
        <v>45844</v>
      </c>
      <c r="E3302" s="1" t="s">
        <v>18</v>
      </c>
      <c r="F3302" s="1">
        <v>2</v>
      </c>
      <c r="G3302" s="1" t="s">
        <v>25</v>
      </c>
      <c r="H3302" s="1">
        <v>0</v>
      </c>
      <c r="I3302" s="1">
        <f t="shared" si="755"/>
        <v>0</v>
      </c>
      <c r="J3302" s="1" t="s">
        <v>20</v>
      </c>
      <c r="K3302" s="1">
        <v>2</v>
      </c>
      <c r="L3302" s="1" t="s">
        <v>19</v>
      </c>
      <c r="M3302" s="1" t="b">
        <v>0</v>
      </c>
      <c r="N3302" s="2" t="s">
        <v>17</v>
      </c>
      <c r="O3302">
        <f t="shared" si="756"/>
        <v>0</v>
      </c>
      <c r="P3302">
        <f t="shared" si="757"/>
        <v>3</v>
      </c>
      <c r="Q3302">
        <f>IF(G3302="B",VLOOKUP(F3302,room_rates!$A$2:$G$8,3,FALSE),IF(G3302="P",VLOOKUP(F3302,room_rates!$A$2:$G$8,6,FALSE),IF(G3302="M",VLOOKUP(F3302,room_rates!$A$2:$G$8,7,FALSE),"")))</f>
        <v>175</v>
      </c>
      <c r="R3302">
        <f t="shared" si="758"/>
        <v>0</v>
      </c>
      <c r="S3302">
        <f>IF(J3302="Online Travel Agency",VLOOKUP(F3302,room_rates!$A$2:$G$8,3,FALSE)*15%,0)</f>
        <v>0</v>
      </c>
      <c r="T3302">
        <f t="shared" si="759"/>
        <v>0</v>
      </c>
      <c r="U3302">
        <f t="shared" si="760"/>
        <v>1050</v>
      </c>
      <c r="V3302">
        <f t="shared" si="761"/>
        <v>6</v>
      </c>
    </row>
    <row r="3303" spans="1:22" ht="14.25" customHeight="1" x14ac:dyDescent="0.35">
      <c r="A3303" s="1">
        <v>1005883</v>
      </c>
      <c r="B3303" s="3">
        <v>45813</v>
      </c>
      <c r="C3303" s="3">
        <v>45841</v>
      </c>
      <c r="D3303" s="3">
        <v>45843</v>
      </c>
      <c r="E3303" s="1" t="s">
        <v>18</v>
      </c>
      <c r="F3303" s="1">
        <v>1</v>
      </c>
      <c r="G3303" s="1" t="s">
        <v>25</v>
      </c>
      <c r="H3303" s="1">
        <v>0</v>
      </c>
      <c r="I3303" s="1">
        <f t="shared" si="755"/>
        <v>0</v>
      </c>
      <c r="J3303" s="1" t="s">
        <v>15</v>
      </c>
      <c r="K3303" s="1">
        <v>2</v>
      </c>
      <c r="L3303" s="1" t="s">
        <v>19</v>
      </c>
      <c r="M3303" s="1" t="b">
        <v>0</v>
      </c>
      <c r="N3303" s="2" t="s">
        <v>17</v>
      </c>
      <c r="O3303">
        <f t="shared" si="756"/>
        <v>28</v>
      </c>
      <c r="P3303">
        <f t="shared" si="757"/>
        <v>2</v>
      </c>
      <c r="Q3303">
        <f>IF(G3303="B",VLOOKUP(F3303,room_rates!$A$2:$G$8,3,FALSE),IF(G3303="P",VLOOKUP(F3303,room_rates!$A$2:$G$8,6,FALSE),IF(G3303="M",VLOOKUP(F3303,room_rates!$A$2:$G$8,7,FALSE),"")))</f>
        <v>150</v>
      </c>
      <c r="R3303">
        <f t="shared" si="758"/>
        <v>0</v>
      </c>
      <c r="S3303">
        <f>IF(J3303="Online Travel Agency",VLOOKUP(F3303,room_rates!$A$2:$G$8,3,FALSE)*15%,0)</f>
        <v>0</v>
      </c>
      <c r="T3303">
        <f t="shared" si="759"/>
        <v>0</v>
      </c>
      <c r="U3303">
        <f t="shared" si="760"/>
        <v>600</v>
      </c>
      <c r="V3303">
        <f t="shared" si="761"/>
        <v>4</v>
      </c>
    </row>
    <row r="3304" spans="1:22" ht="14.25" customHeight="1" x14ac:dyDescent="0.35">
      <c r="A3304" s="1">
        <v>1006442</v>
      </c>
      <c r="B3304" s="3">
        <v>45826</v>
      </c>
      <c r="C3304" s="3">
        <v>45841</v>
      </c>
      <c r="D3304" s="3">
        <v>45847</v>
      </c>
      <c r="E3304" s="1" t="s">
        <v>21</v>
      </c>
      <c r="F3304" s="1">
        <v>4</v>
      </c>
      <c r="G3304" s="1" t="s">
        <v>25</v>
      </c>
      <c r="H3304" s="1">
        <v>0</v>
      </c>
      <c r="I3304" s="1">
        <f t="shared" si="755"/>
        <v>0</v>
      </c>
      <c r="J3304" s="1" t="s">
        <v>24</v>
      </c>
      <c r="K3304" s="1">
        <v>1</v>
      </c>
      <c r="L3304" s="1" t="s">
        <v>16</v>
      </c>
      <c r="M3304" s="1" t="b">
        <v>0</v>
      </c>
      <c r="N3304" s="2" t="s">
        <v>17</v>
      </c>
      <c r="O3304">
        <f t="shared" si="756"/>
        <v>15</v>
      </c>
      <c r="P3304">
        <f t="shared" si="757"/>
        <v>6</v>
      </c>
      <c r="Q3304">
        <f>IF(G3304="B",VLOOKUP(F3304,room_rates!$A$2:$G$8,3,FALSE),IF(G3304="P",VLOOKUP(F3304,room_rates!$A$2:$G$8,6,FALSE),IF(G3304="M",VLOOKUP(F3304,room_rates!$A$2:$G$8,7,FALSE),"")))</f>
        <v>287.5</v>
      </c>
      <c r="R3304">
        <f t="shared" si="758"/>
        <v>0</v>
      </c>
      <c r="S3304">
        <f>IF(J3304="Online Travel Agency",VLOOKUP(F3304,room_rates!$A$2:$G$8,3,FALSE)*15%,0)</f>
        <v>34.5</v>
      </c>
      <c r="T3304">
        <f t="shared" si="759"/>
        <v>0</v>
      </c>
      <c r="U3304">
        <f t="shared" si="760"/>
        <v>1518</v>
      </c>
      <c r="V3304">
        <f t="shared" si="761"/>
        <v>6</v>
      </c>
    </row>
    <row r="3305" spans="1:22" ht="14.25" customHeight="1" x14ac:dyDescent="0.35">
      <c r="A3305" s="1">
        <v>1006455</v>
      </c>
      <c r="B3305" s="3">
        <v>45829</v>
      </c>
      <c r="C3305" s="3">
        <v>45841</v>
      </c>
      <c r="D3305" s="3">
        <v>45845</v>
      </c>
      <c r="E3305" s="1" t="s">
        <v>21</v>
      </c>
      <c r="F3305" s="1">
        <v>3</v>
      </c>
      <c r="G3305" s="1" t="s">
        <v>25</v>
      </c>
      <c r="H3305" s="1">
        <v>0</v>
      </c>
      <c r="I3305" s="1">
        <f t="shared" si="755"/>
        <v>0</v>
      </c>
      <c r="J3305" s="1" t="s">
        <v>24</v>
      </c>
      <c r="K3305" s="1">
        <v>2</v>
      </c>
      <c r="L3305" s="1" t="s">
        <v>16</v>
      </c>
      <c r="M3305" s="1" t="b">
        <v>1</v>
      </c>
      <c r="N3305" s="2" t="s">
        <v>17</v>
      </c>
      <c r="O3305">
        <f t="shared" si="756"/>
        <v>12</v>
      </c>
      <c r="P3305">
        <f t="shared" si="757"/>
        <v>4</v>
      </c>
      <c r="Q3305">
        <f>IF(G3305="B",VLOOKUP(F3305,room_rates!$A$2:$G$8,3,FALSE),IF(G3305="P",VLOOKUP(F3305,room_rates!$A$2:$G$8,6,FALSE),IF(G3305="M",VLOOKUP(F3305,room_rates!$A$2:$G$8,7,FALSE),"")))</f>
        <v>275</v>
      </c>
      <c r="R3305">
        <f t="shared" si="758"/>
        <v>0</v>
      </c>
      <c r="S3305">
        <f>IF(J3305="Online Travel Agency",VLOOKUP(F3305,room_rates!$A$2:$G$8,3,FALSE)*15%,0)</f>
        <v>33</v>
      </c>
      <c r="T3305">
        <f t="shared" si="759"/>
        <v>2.75</v>
      </c>
      <c r="U3305">
        <f t="shared" si="760"/>
        <v>1914</v>
      </c>
      <c r="V3305">
        <f t="shared" si="761"/>
        <v>8</v>
      </c>
    </row>
    <row r="3306" spans="1:22" ht="14.25" customHeight="1" x14ac:dyDescent="0.35">
      <c r="A3306" s="1">
        <v>1006652</v>
      </c>
      <c r="B3306" s="3">
        <v>45815</v>
      </c>
      <c r="C3306" s="3">
        <v>45841</v>
      </c>
      <c r="D3306" s="3">
        <v>45848</v>
      </c>
      <c r="E3306" s="1" t="s">
        <v>18</v>
      </c>
      <c r="F3306" s="1">
        <v>1</v>
      </c>
      <c r="G3306" s="1" t="s">
        <v>25</v>
      </c>
      <c r="H3306" s="1">
        <v>0</v>
      </c>
      <c r="I3306" s="1">
        <f t="shared" si="755"/>
        <v>0</v>
      </c>
      <c r="J3306" s="1" t="s">
        <v>15</v>
      </c>
      <c r="K3306" s="1">
        <v>1</v>
      </c>
      <c r="L3306" s="1" t="s">
        <v>16</v>
      </c>
      <c r="M3306" s="1" t="b">
        <v>0</v>
      </c>
      <c r="N3306" s="2" t="s">
        <v>17</v>
      </c>
      <c r="O3306">
        <f t="shared" si="756"/>
        <v>26</v>
      </c>
      <c r="P3306">
        <f t="shared" si="757"/>
        <v>7</v>
      </c>
      <c r="Q3306">
        <f>IF(G3306="B",VLOOKUP(F3306,room_rates!$A$2:$G$8,3,FALSE),IF(G3306="P",VLOOKUP(F3306,room_rates!$A$2:$G$8,6,FALSE),IF(G3306="M",VLOOKUP(F3306,room_rates!$A$2:$G$8,7,FALSE),"")))</f>
        <v>150</v>
      </c>
      <c r="R3306">
        <f t="shared" si="758"/>
        <v>0</v>
      </c>
      <c r="S3306">
        <f>IF(J3306="Online Travel Agency",VLOOKUP(F3306,room_rates!$A$2:$G$8,3,FALSE)*15%,0)</f>
        <v>0</v>
      </c>
      <c r="T3306">
        <f t="shared" si="759"/>
        <v>0</v>
      </c>
      <c r="U3306">
        <f t="shared" si="760"/>
        <v>1050</v>
      </c>
      <c r="V3306">
        <f t="shared" si="761"/>
        <v>7</v>
      </c>
    </row>
    <row r="3307" spans="1:22" ht="14.25" customHeight="1" x14ac:dyDescent="0.35">
      <c r="A3307" s="1">
        <v>1006726</v>
      </c>
      <c r="B3307" s="3">
        <v>45834</v>
      </c>
      <c r="C3307" s="3">
        <v>45841</v>
      </c>
      <c r="D3307" s="3">
        <v>45848</v>
      </c>
      <c r="E3307" s="1" t="s">
        <v>21</v>
      </c>
      <c r="F3307" s="1">
        <v>3</v>
      </c>
      <c r="G3307" s="1" t="s">
        <v>25</v>
      </c>
      <c r="H3307" s="1">
        <v>0</v>
      </c>
      <c r="I3307" s="1">
        <f t="shared" si="755"/>
        <v>0</v>
      </c>
      <c r="J3307" s="1" t="s">
        <v>24</v>
      </c>
      <c r="K3307" s="1">
        <v>1</v>
      </c>
      <c r="L3307" s="1" t="s">
        <v>19</v>
      </c>
      <c r="M3307" s="1" t="b">
        <v>0</v>
      </c>
      <c r="N3307" s="2" t="s">
        <v>17</v>
      </c>
      <c r="O3307">
        <f t="shared" si="756"/>
        <v>7</v>
      </c>
      <c r="P3307">
        <f t="shared" si="757"/>
        <v>7</v>
      </c>
      <c r="Q3307">
        <f>IF(G3307="B",VLOOKUP(F3307,room_rates!$A$2:$G$8,3,FALSE),IF(G3307="P",VLOOKUP(F3307,room_rates!$A$2:$G$8,6,FALSE),IF(G3307="M",VLOOKUP(F3307,room_rates!$A$2:$G$8,7,FALSE),"")))</f>
        <v>275</v>
      </c>
      <c r="R3307">
        <f t="shared" si="758"/>
        <v>0</v>
      </c>
      <c r="S3307">
        <f>IF(J3307="Online Travel Agency",VLOOKUP(F3307,room_rates!$A$2:$G$8,3,FALSE)*15%,0)</f>
        <v>33</v>
      </c>
      <c r="T3307">
        <f t="shared" si="759"/>
        <v>0</v>
      </c>
      <c r="U3307">
        <f t="shared" si="760"/>
        <v>1694</v>
      </c>
      <c r="V3307">
        <f t="shared" si="761"/>
        <v>7</v>
      </c>
    </row>
    <row r="3308" spans="1:22" ht="14.25" customHeight="1" x14ac:dyDescent="0.35">
      <c r="A3308" s="1">
        <v>1006763</v>
      </c>
      <c r="B3308" s="3">
        <v>45821</v>
      </c>
      <c r="C3308" s="3">
        <v>45841</v>
      </c>
      <c r="D3308" s="3">
        <v>45845</v>
      </c>
      <c r="E3308" s="1" t="s">
        <v>21</v>
      </c>
      <c r="F3308" s="1">
        <v>3</v>
      </c>
      <c r="G3308" s="1" t="s">
        <v>25</v>
      </c>
      <c r="H3308" s="1">
        <v>0</v>
      </c>
      <c r="I3308" s="1">
        <f t="shared" si="755"/>
        <v>0</v>
      </c>
      <c r="J3308" s="1" t="s">
        <v>24</v>
      </c>
      <c r="K3308" s="1">
        <v>1</v>
      </c>
      <c r="L3308" s="1" t="s">
        <v>19</v>
      </c>
      <c r="M3308" s="1" t="b">
        <v>0</v>
      </c>
      <c r="N3308" s="2" t="s">
        <v>17</v>
      </c>
      <c r="O3308">
        <f t="shared" si="756"/>
        <v>20</v>
      </c>
      <c r="P3308">
        <f t="shared" si="757"/>
        <v>4</v>
      </c>
      <c r="Q3308">
        <f>IF(G3308="B",VLOOKUP(F3308,room_rates!$A$2:$G$8,3,FALSE),IF(G3308="P",VLOOKUP(F3308,room_rates!$A$2:$G$8,6,FALSE),IF(G3308="M",VLOOKUP(F3308,room_rates!$A$2:$G$8,7,FALSE),"")))</f>
        <v>275</v>
      </c>
      <c r="R3308">
        <f t="shared" si="758"/>
        <v>0</v>
      </c>
      <c r="S3308">
        <f>IF(J3308="Online Travel Agency",VLOOKUP(F3308,room_rates!$A$2:$G$8,3,FALSE)*15%,0)</f>
        <v>33</v>
      </c>
      <c r="T3308">
        <f t="shared" si="759"/>
        <v>0</v>
      </c>
      <c r="U3308">
        <f t="shared" si="760"/>
        <v>968</v>
      </c>
      <c r="V3308">
        <f t="shared" si="761"/>
        <v>4</v>
      </c>
    </row>
    <row r="3309" spans="1:22" ht="14.25" hidden="1" customHeight="1" x14ac:dyDescent="0.35">
      <c r="A3309" s="1">
        <v>1006925</v>
      </c>
      <c r="B3309" s="3">
        <v>45815</v>
      </c>
      <c r="C3309" s="3">
        <v>45841</v>
      </c>
      <c r="E3309" s="1" t="s">
        <v>18</v>
      </c>
      <c r="F3309" s="1">
        <v>1</v>
      </c>
      <c r="H3309" s="1">
        <v>0</v>
      </c>
      <c r="I3309" s="1"/>
      <c r="J3309" s="2" t="s">
        <v>15</v>
      </c>
      <c r="K3309" s="1">
        <v>2</v>
      </c>
      <c r="L3309" s="1" t="s">
        <v>16</v>
      </c>
      <c r="N3309" s="2" t="s">
        <v>22</v>
      </c>
    </row>
    <row r="3310" spans="1:22" ht="14.25" hidden="1" customHeight="1" x14ac:dyDescent="0.35">
      <c r="A3310" s="1">
        <v>1006998</v>
      </c>
      <c r="B3310" s="3">
        <v>45834</v>
      </c>
      <c r="C3310" s="3">
        <v>45841</v>
      </c>
      <c r="E3310" s="1" t="s">
        <v>21</v>
      </c>
      <c r="F3310" s="1">
        <v>3</v>
      </c>
      <c r="H3310" s="1">
        <v>0</v>
      </c>
      <c r="I3310" s="1"/>
      <c r="J3310" s="2" t="s">
        <v>15</v>
      </c>
      <c r="K3310" s="1">
        <v>1</v>
      </c>
      <c r="L3310" s="1" t="s">
        <v>19</v>
      </c>
      <c r="N3310" s="2" t="s">
        <v>22</v>
      </c>
    </row>
    <row r="3311" spans="1:22" ht="14.25" hidden="1" customHeight="1" x14ac:dyDescent="0.35">
      <c r="A3311" s="1">
        <v>1007034</v>
      </c>
      <c r="B3311" s="3">
        <v>45821</v>
      </c>
      <c r="C3311" s="3">
        <v>45841</v>
      </c>
      <c r="E3311" s="1" t="s">
        <v>18</v>
      </c>
      <c r="F3311" s="1">
        <v>1</v>
      </c>
      <c r="H3311" s="1">
        <v>0</v>
      </c>
      <c r="I3311" s="1"/>
      <c r="J3311" s="2" t="s">
        <v>15</v>
      </c>
      <c r="K3311" s="1">
        <v>2</v>
      </c>
      <c r="L3311" s="1" t="s">
        <v>19</v>
      </c>
      <c r="N3311" s="2" t="s">
        <v>22</v>
      </c>
    </row>
    <row r="3312" spans="1:22" ht="14.25" customHeight="1" x14ac:dyDescent="0.35">
      <c r="A3312" s="1">
        <v>1002095</v>
      </c>
      <c r="B3312" s="3">
        <v>45829</v>
      </c>
      <c r="C3312" s="3">
        <v>45842</v>
      </c>
      <c r="D3312" s="3">
        <v>45848</v>
      </c>
      <c r="E3312" s="1" t="s">
        <v>13</v>
      </c>
      <c r="F3312" s="1">
        <v>7</v>
      </c>
      <c r="G3312" s="1" t="s">
        <v>25</v>
      </c>
      <c r="H3312" s="1">
        <v>0</v>
      </c>
      <c r="I3312" s="1">
        <f t="shared" ref="I3312:I3340" si="762">H3312/100</f>
        <v>0</v>
      </c>
      <c r="J3312" s="1" t="s">
        <v>15</v>
      </c>
      <c r="K3312" s="1">
        <v>2</v>
      </c>
      <c r="L3312" s="1" t="s">
        <v>19</v>
      </c>
      <c r="M3312" s="1" t="b">
        <v>0</v>
      </c>
      <c r="N3312" s="2" t="s">
        <v>17</v>
      </c>
      <c r="O3312">
        <f t="shared" ref="O3312:O3340" si="763">C3312-B3312</f>
        <v>13</v>
      </c>
      <c r="P3312">
        <f t="shared" ref="P3312:P3340" si="764">D3312-C3312</f>
        <v>6</v>
      </c>
      <c r="Q3312">
        <f>IF(G3312="B",VLOOKUP(F3312,room_rates!$A$2:$G$8,3,FALSE),IF(G3312="P",VLOOKUP(F3312,room_rates!$A$2:$G$8,6,FALSE),IF(G3312="M",VLOOKUP(F3312,room_rates!$A$2:$G$8,7,FALSE),"")))</f>
        <v>562.5</v>
      </c>
      <c r="R3312">
        <f t="shared" ref="R3312:R3340" si="765">Q3312*(H3312/100)</f>
        <v>0</v>
      </c>
      <c r="S3312">
        <f>IF(J3312="Online Travel Agency",VLOOKUP(F3312,room_rates!$A$2:$G$8,3,FALSE)*15%,0)</f>
        <v>0</v>
      </c>
      <c r="T3312">
        <f t="shared" ref="T3312:T3340" si="766">IF(M3312=TRUE, Q3312*1%,0)</f>
        <v>0</v>
      </c>
      <c r="U3312">
        <f t="shared" ref="U3312:U3340" si="767">(Q3312-R3312-S3312-T3312)*V3312</f>
        <v>6750</v>
      </c>
      <c r="V3312">
        <f t="shared" ref="V3312:V3340" si="768">K3312*P3312</f>
        <v>12</v>
      </c>
    </row>
    <row r="3313" spans="1:22" ht="14.25" customHeight="1" x14ac:dyDescent="0.35">
      <c r="A3313" s="1">
        <v>1002364</v>
      </c>
      <c r="B3313" s="3">
        <v>45797</v>
      </c>
      <c r="C3313" s="3">
        <v>45842</v>
      </c>
      <c r="D3313" s="3">
        <v>45848</v>
      </c>
      <c r="E3313" s="1" t="s">
        <v>13</v>
      </c>
      <c r="F3313" s="1">
        <v>6</v>
      </c>
      <c r="G3313" s="1" t="s">
        <v>25</v>
      </c>
      <c r="H3313" s="1">
        <v>0</v>
      </c>
      <c r="I3313" s="1">
        <f t="shared" si="762"/>
        <v>0</v>
      </c>
      <c r="J3313" s="1" t="s">
        <v>15</v>
      </c>
      <c r="K3313" s="1">
        <v>1</v>
      </c>
      <c r="L3313" s="1" t="s">
        <v>19</v>
      </c>
      <c r="M3313" s="1" t="b">
        <v>0</v>
      </c>
      <c r="N3313" s="2" t="s">
        <v>17</v>
      </c>
      <c r="O3313">
        <f t="shared" si="763"/>
        <v>45</v>
      </c>
      <c r="P3313">
        <f t="shared" si="764"/>
        <v>6</v>
      </c>
      <c r="Q3313">
        <f>IF(G3313="B",VLOOKUP(F3313,room_rates!$A$2:$G$8,3,FALSE),IF(G3313="P",VLOOKUP(F3313,room_rates!$A$2:$G$8,6,FALSE),IF(G3313="M",VLOOKUP(F3313,room_rates!$A$2:$G$8,7,FALSE),"")))</f>
        <v>437.5</v>
      </c>
      <c r="R3313">
        <f t="shared" si="765"/>
        <v>0</v>
      </c>
      <c r="S3313">
        <f>IF(J3313="Online Travel Agency",VLOOKUP(F3313,room_rates!$A$2:$G$8,3,FALSE)*15%,0)</f>
        <v>0</v>
      </c>
      <c r="T3313">
        <f t="shared" si="766"/>
        <v>0</v>
      </c>
      <c r="U3313">
        <f t="shared" si="767"/>
        <v>2625</v>
      </c>
      <c r="V3313">
        <f t="shared" si="768"/>
        <v>6</v>
      </c>
    </row>
    <row r="3314" spans="1:22" ht="14.25" customHeight="1" x14ac:dyDescent="0.35">
      <c r="A3314" s="1">
        <v>1002923</v>
      </c>
      <c r="B3314" s="3">
        <v>45823</v>
      </c>
      <c r="C3314" s="3">
        <v>45842</v>
      </c>
      <c r="D3314" s="3">
        <v>45847</v>
      </c>
      <c r="E3314" s="1" t="s">
        <v>13</v>
      </c>
      <c r="F3314" s="1">
        <v>7</v>
      </c>
      <c r="G3314" s="1" t="s">
        <v>25</v>
      </c>
      <c r="H3314" s="1">
        <v>0</v>
      </c>
      <c r="I3314" s="1">
        <f t="shared" si="762"/>
        <v>0</v>
      </c>
      <c r="J3314" s="1" t="s">
        <v>24</v>
      </c>
      <c r="K3314" s="1">
        <v>1</v>
      </c>
      <c r="L3314" s="1" t="s">
        <v>19</v>
      </c>
      <c r="M3314" s="1" t="b">
        <v>1</v>
      </c>
      <c r="N3314" s="2" t="s">
        <v>17</v>
      </c>
      <c r="O3314">
        <f t="shared" si="763"/>
        <v>19</v>
      </c>
      <c r="P3314">
        <f t="shared" si="764"/>
        <v>5</v>
      </c>
      <c r="Q3314">
        <f>IF(G3314="B",VLOOKUP(F3314,room_rates!$A$2:$G$8,3,FALSE),IF(G3314="P",VLOOKUP(F3314,room_rates!$A$2:$G$8,6,FALSE),IF(G3314="M",VLOOKUP(F3314,room_rates!$A$2:$G$8,7,FALSE),"")))</f>
        <v>562.5</v>
      </c>
      <c r="R3314">
        <f t="shared" si="765"/>
        <v>0</v>
      </c>
      <c r="S3314">
        <f>IF(J3314="Online Travel Agency",VLOOKUP(F3314,room_rates!$A$2:$G$8,3,FALSE)*15%,0)</f>
        <v>67.5</v>
      </c>
      <c r="T3314">
        <f t="shared" si="766"/>
        <v>5.625</v>
      </c>
      <c r="U3314">
        <f t="shared" si="767"/>
        <v>2446.875</v>
      </c>
      <c r="V3314">
        <f t="shared" si="768"/>
        <v>5</v>
      </c>
    </row>
    <row r="3315" spans="1:22" ht="14.25" customHeight="1" x14ac:dyDescent="0.35">
      <c r="A3315" s="1">
        <v>1003028</v>
      </c>
      <c r="B3315" s="3">
        <v>45829</v>
      </c>
      <c r="C3315" s="3">
        <v>45842</v>
      </c>
      <c r="D3315" s="3">
        <v>45844</v>
      </c>
      <c r="E3315" s="1" t="s">
        <v>18</v>
      </c>
      <c r="F3315" s="1">
        <v>1</v>
      </c>
      <c r="G3315" s="1" t="s">
        <v>25</v>
      </c>
      <c r="H3315" s="1">
        <v>0</v>
      </c>
      <c r="I3315" s="1">
        <f t="shared" si="762"/>
        <v>0</v>
      </c>
      <c r="J3315" s="1" t="s">
        <v>15</v>
      </c>
      <c r="K3315" s="1">
        <v>2</v>
      </c>
      <c r="L3315" s="1" t="s">
        <v>16</v>
      </c>
      <c r="M3315" s="1" t="b">
        <v>0</v>
      </c>
      <c r="N3315" s="2" t="s">
        <v>17</v>
      </c>
      <c r="O3315">
        <f t="shared" si="763"/>
        <v>13</v>
      </c>
      <c r="P3315">
        <f t="shared" si="764"/>
        <v>2</v>
      </c>
      <c r="Q3315">
        <f>IF(G3315="B",VLOOKUP(F3315,room_rates!$A$2:$G$8,3,FALSE),IF(G3315="P",VLOOKUP(F3315,room_rates!$A$2:$G$8,6,FALSE),IF(G3315="M",VLOOKUP(F3315,room_rates!$A$2:$G$8,7,FALSE),"")))</f>
        <v>150</v>
      </c>
      <c r="R3315">
        <f t="shared" si="765"/>
        <v>0</v>
      </c>
      <c r="S3315">
        <f>IF(J3315="Online Travel Agency",VLOOKUP(F3315,room_rates!$A$2:$G$8,3,FALSE)*15%,0)</f>
        <v>0</v>
      </c>
      <c r="T3315">
        <f t="shared" si="766"/>
        <v>0</v>
      </c>
      <c r="U3315">
        <f t="shared" si="767"/>
        <v>600</v>
      </c>
      <c r="V3315">
        <f t="shared" si="768"/>
        <v>4</v>
      </c>
    </row>
    <row r="3316" spans="1:22" ht="14.25" customHeight="1" x14ac:dyDescent="0.35">
      <c r="A3316" s="1">
        <v>1003135</v>
      </c>
      <c r="B3316" s="3">
        <v>45828</v>
      </c>
      <c r="C3316" s="3">
        <v>45842</v>
      </c>
      <c r="D3316" s="3">
        <v>45846</v>
      </c>
      <c r="E3316" s="1" t="s">
        <v>21</v>
      </c>
      <c r="F3316" s="1">
        <v>3</v>
      </c>
      <c r="G3316" s="1" t="s">
        <v>25</v>
      </c>
      <c r="H3316" s="1">
        <v>0</v>
      </c>
      <c r="I3316" s="1">
        <f t="shared" si="762"/>
        <v>0</v>
      </c>
      <c r="J3316" s="1" t="s">
        <v>15</v>
      </c>
      <c r="K3316" s="1">
        <v>2</v>
      </c>
      <c r="L3316" s="1" t="s">
        <v>16</v>
      </c>
      <c r="M3316" s="1" t="b">
        <v>0</v>
      </c>
      <c r="N3316" s="2" t="s">
        <v>17</v>
      </c>
      <c r="O3316">
        <f t="shared" si="763"/>
        <v>14</v>
      </c>
      <c r="P3316">
        <f t="shared" si="764"/>
        <v>4</v>
      </c>
      <c r="Q3316">
        <f>IF(G3316="B",VLOOKUP(F3316,room_rates!$A$2:$G$8,3,FALSE),IF(G3316="P",VLOOKUP(F3316,room_rates!$A$2:$G$8,6,FALSE),IF(G3316="M",VLOOKUP(F3316,room_rates!$A$2:$G$8,7,FALSE),"")))</f>
        <v>275</v>
      </c>
      <c r="R3316">
        <f t="shared" si="765"/>
        <v>0</v>
      </c>
      <c r="S3316">
        <f>IF(J3316="Online Travel Agency",VLOOKUP(F3316,room_rates!$A$2:$G$8,3,FALSE)*15%,0)</f>
        <v>0</v>
      </c>
      <c r="T3316">
        <f t="shared" si="766"/>
        <v>0</v>
      </c>
      <c r="U3316">
        <f t="shared" si="767"/>
        <v>2200</v>
      </c>
      <c r="V3316">
        <f t="shared" si="768"/>
        <v>8</v>
      </c>
    </row>
    <row r="3317" spans="1:22" ht="14.25" customHeight="1" x14ac:dyDescent="0.35">
      <c r="A3317" s="1">
        <v>1003353</v>
      </c>
      <c r="B3317" s="3">
        <v>45842</v>
      </c>
      <c r="C3317" s="3">
        <v>45842</v>
      </c>
      <c r="D3317" s="3">
        <v>45845</v>
      </c>
      <c r="E3317" s="1" t="s">
        <v>18</v>
      </c>
      <c r="F3317" s="1">
        <v>1</v>
      </c>
      <c r="G3317" s="1" t="s">
        <v>25</v>
      </c>
      <c r="H3317" s="1">
        <v>0</v>
      </c>
      <c r="I3317" s="1">
        <f t="shared" si="762"/>
        <v>0</v>
      </c>
      <c r="J3317" s="1" t="s">
        <v>20</v>
      </c>
      <c r="K3317" s="1">
        <v>1</v>
      </c>
      <c r="L3317" s="1" t="s">
        <v>19</v>
      </c>
      <c r="M3317" s="1" t="b">
        <v>0</v>
      </c>
      <c r="N3317" s="2" t="s">
        <v>17</v>
      </c>
      <c r="O3317">
        <f t="shared" si="763"/>
        <v>0</v>
      </c>
      <c r="P3317">
        <f t="shared" si="764"/>
        <v>3</v>
      </c>
      <c r="Q3317">
        <f>IF(G3317="B",VLOOKUP(F3317,room_rates!$A$2:$G$8,3,FALSE),IF(G3317="P",VLOOKUP(F3317,room_rates!$A$2:$G$8,6,FALSE),IF(G3317="M",VLOOKUP(F3317,room_rates!$A$2:$G$8,7,FALSE),"")))</f>
        <v>150</v>
      </c>
      <c r="R3317">
        <f t="shared" si="765"/>
        <v>0</v>
      </c>
      <c r="S3317">
        <f>IF(J3317="Online Travel Agency",VLOOKUP(F3317,room_rates!$A$2:$G$8,3,FALSE)*15%,0)</f>
        <v>0</v>
      </c>
      <c r="T3317">
        <f t="shared" si="766"/>
        <v>0</v>
      </c>
      <c r="U3317">
        <f t="shared" si="767"/>
        <v>450</v>
      </c>
      <c r="V3317">
        <f t="shared" si="768"/>
        <v>3</v>
      </c>
    </row>
    <row r="3318" spans="1:22" ht="14.25" customHeight="1" x14ac:dyDescent="0.35">
      <c r="A3318" s="1">
        <v>1003431</v>
      </c>
      <c r="B3318" s="3">
        <v>45842</v>
      </c>
      <c r="C3318" s="3">
        <v>45842</v>
      </c>
      <c r="D3318" s="3">
        <v>45847</v>
      </c>
      <c r="E3318" s="1" t="s">
        <v>18</v>
      </c>
      <c r="F3318" s="1">
        <v>1</v>
      </c>
      <c r="G3318" s="1" t="s">
        <v>25</v>
      </c>
      <c r="H3318" s="1">
        <v>0</v>
      </c>
      <c r="I3318" s="1">
        <f t="shared" si="762"/>
        <v>0</v>
      </c>
      <c r="J3318" s="1" t="s">
        <v>20</v>
      </c>
      <c r="K3318" s="1">
        <v>1</v>
      </c>
      <c r="L3318" s="1" t="s">
        <v>19</v>
      </c>
      <c r="M3318" s="1" t="b">
        <v>0</v>
      </c>
      <c r="N3318" s="2" t="s">
        <v>17</v>
      </c>
      <c r="O3318">
        <f t="shared" si="763"/>
        <v>0</v>
      </c>
      <c r="P3318">
        <f t="shared" si="764"/>
        <v>5</v>
      </c>
      <c r="Q3318">
        <f>IF(G3318="B",VLOOKUP(F3318,room_rates!$A$2:$G$8,3,FALSE),IF(G3318="P",VLOOKUP(F3318,room_rates!$A$2:$G$8,6,FALSE),IF(G3318="M",VLOOKUP(F3318,room_rates!$A$2:$G$8,7,FALSE),"")))</f>
        <v>150</v>
      </c>
      <c r="R3318">
        <f t="shared" si="765"/>
        <v>0</v>
      </c>
      <c r="S3318">
        <f>IF(J3318="Online Travel Agency",VLOOKUP(F3318,room_rates!$A$2:$G$8,3,FALSE)*15%,0)</f>
        <v>0</v>
      </c>
      <c r="T3318">
        <f t="shared" si="766"/>
        <v>0</v>
      </c>
      <c r="U3318">
        <f t="shared" si="767"/>
        <v>750</v>
      </c>
      <c r="V3318">
        <f t="shared" si="768"/>
        <v>5</v>
      </c>
    </row>
    <row r="3319" spans="1:22" ht="14.25" customHeight="1" x14ac:dyDescent="0.35">
      <c r="A3319" s="1">
        <v>1003811</v>
      </c>
      <c r="B3319" s="3">
        <v>45834</v>
      </c>
      <c r="C3319" s="3">
        <v>45842</v>
      </c>
      <c r="D3319" s="3">
        <v>45849</v>
      </c>
      <c r="E3319" s="1" t="s">
        <v>21</v>
      </c>
      <c r="F3319" s="1">
        <v>4</v>
      </c>
      <c r="G3319" s="1" t="s">
        <v>25</v>
      </c>
      <c r="H3319" s="1">
        <v>0</v>
      </c>
      <c r="I3319" s="1">
        <f t="shared" si="762"/>
        <v>0</v>
      </c>
      <c r="J3319" s="1" t="s">
        <v>24</v>
      </c>
      <c r="K3319" s="1">
        <v>2</v>
      </c>
      <c r="L3319" s="1" t="s">
        <v>19</v>
      </c>
      <c r="M3319" s="1" t="b">
        <v>0</v>
      </c>
      <c r="N3319" s="2" t="s">
        <v>17</v>
      </c>
      <c r="O3319">
        <f t="shared" si="763"/>
        <v>8</v>
      </c>
      <c r="P3319">
        <f t="shared" si="764"/>
        <v>7</v>
      </c>
      <c r="Q3319">
        <f>IF(G3319="B",VLOOKUP(F3319,room_rates!$A$2:$G$8,3,FALSE),IF(G3319="P",VLOOKUP(F3319,room_rates!$A$2:$G$8,6,FALSE),IF(G3319="M",VLOOKUP(F3319,room_rates!$A$2:$G$8,7,FALSE),"")))</f>
        <v>287.5</v>
      </c>
      <c r="R3319">
        <f t="shared" si="765"/>
        <v>0</v>
      </c>
      <c r="S3319">
        <f>IF(J3319="Online Travel Agency",VLOOKUP(F3319,room_rates!$A$2:$G$8,3,FALSE)*15%,0)</f>
        <v>34.5</v>
      </c>
      <c r="T3319">
        <f t="shared" si="766"/>
        <v>0</v>
      </c>
      <c r="U3319">
        <f t="shared" si="767"/>
        <v>3542</v>
      </c>
      <c r="V3319">
        <f t="shared" si="768"/>
        <v>14</v>
      </c>
    </row>
    <row r="3320" spans="1:22" ht="14.25" customHeight="1" x14ac:dyDescent="0.35">
      <c r="A3320" s="1">
        <v>1004101</v>
      </c>
      <c r="B3320" s="3">
        <v>45833</v>
      </c>
      <c r="C3320" s="3">
        <v>45842</v>
      </c>
      <c r="D3320" s="3">
        <v>45849</v>
      </c>
      <c r="E3320" s="1" t="s">
        <v>21</v>
      </c>
      <c r="F3320" s="1">
        <v>3</v>
      </c>
      <c r="G3320" s="1" t="s">
        <v>25</v>
      </c>
      <c r="H3320" s="1">
        <v>0</v>
      </c>
      <c r="I3320" s="1">
        <f t="shared" si="762"/>
        <v>0</v>
      </c>
      <c r="J3320" s="1" t="s">
        <v>24</v>
      </c>
      <c r="K3320" s="1">
        <v>1</v>
      </c>
      <c r="L3320" s="1" t="s">
        <v>16</v>
      </c>
      <c r="M3320" s="1" t="b">
        <v>0</v>
      </c>
      <c r="N3320" s="2" t="s">
        <v>17</v>
      </c>
      <c r="O3320">
        <f t="shared" si="763"/>
        <v>9</v>
      </c>
      <c r="P3320">
        <f t="shared" si="764"/>
        <v>7</v>
      </c>
      <c r="Q3320">
        <f>IF(G3320="B",VLOOKUP(F3320,room_rates!$A$2:$G$8,3,FALSE),IF(G3320="P",VLOOKUP(F3320,room_rates!$A$2:$G$8,6,FALSE),IF(G3320="M",VLOOKUP(F3320,room_rates!$A$2:$G$8,7,FALSE),"")))</f>
        <v>275</v>
      </c>
      <c r="R3320">
        <f t="shared" si="765"/>
        <v>0</v>
      </c>
      <c r="S3320">
        <f>IF(J3320="Online Travel Agency",VLOOKUP(F3320,room_rates!$A$2:$G$8,3,FALSE)*15%,0)</f>
        <v>33</v>
      </c>
      <c r="T3320">
        <f t="shared" si="766"/>
        <v>0</v>
      </c>
      <c r="U3320">
        <f t="shared" si="767"/>
        <v>1694</v>
      </c>
      <c r="V3320">
        <f t="shared" si="768"/>
        <v>7</v>
      </c>
    </row>
    <row r="3321" spans="1:22" ht="14.25" customHeight="1" x14ac:dyDescent="0.35">
      <c r="A3321" s="1">
        <v>1004225</v>
      </c>
      <c r="B3321" s="3">
        <v>45842</v>
      </c>
      <c r="C3321" s="3">
        <v>45842</v>
      </c>
      <c r="D3321" s="3">
        <v>45848</v>
      </c>
      <c r="E3321" s="1" t="s">
        <v>18</v>
      </c>
      <c r="F3321" s="1">
        <v>1</v>
      </c>
      <c r="G3321" s="1" t="s">
        <v>25</v>
      </c>
      <c r="H3321" s="1">
        <v>0</v>
      </c>
      <c r="I3321" s="1">
        <f t="shared" si="762"/>
        <v>0</v>
      </c>
      <c r="J3321" s="1" t="s">
        <v>20</v>
      </c>
      <c r="K3321" s="1">
        <v>2</v>
      </c>
      <c r="L3321" s="1" t="s">
        <v>16</v>
      </c>
      <c r="M3321" s="1" t="b">
        <v>0</v>
      </c>
      <c r="N3321" s="2" t="s">
        <v>17</v>
      </c>
      <c r="O3321">
        <f t="shared" si="763"/>
        <v>0</v>
      </c>
      <c r="P3321">
        <f t="shared" si="764"/>
        <v>6</v>
      </c>
      <c r="Q3321">
        <f>IF(G3321="B",VLOOKUP(F3321,room_rates!$A$2:$G$8,3,FALSE),IF(G3321="P",VLOOKUP(F3321,room_rates!$A$2:$G$8,6,FALSE),IF(G3321="M",VLOOKUP(F3321,room_rates!$A$2:$G$8,7,FALSE),"")))</f>
        <v>150</v>
      </c>
      <c r="R3321">
        <f t="shared" si="765"/>
        <v>0</v>
      </c>
      <c r="S3321">
        <f>IF(J3321="Online Travel Agency",VLOOKUP(F3321,room_rates!$A$2:$G$8,3,FALSE)*15%,0)</f>
        <v>0</v>
      </c>
      <c r="T3321">
        <f t="shared" si="766"/>
        <v>0</v>
      </c>
      <c r="U3321">
        <f t="shared" si="767"/>
        <v>1800</v>
      </c>
      <c r="V3321">
        <f t="shared" si="768"/>
        <v>12</v>
      </c>
    </row>
    <row r="3322" spans="1:22" ht="14.25" customHeight="1" x14ac:dyDescent="0.35">
      <c r="A3322" s="1">
        <v>1004454</v>
      </c>
      <c r="B3322" s="3">
        <v>45822</v>
      </c>
      <c r="C3322" s="3">
        <v>45842</v>
      </c>
      <c r="D3322" s="3">
        <v>45846</v>
      </c>
      <c r="E3322" s="1" t="s">
        <v>18</v>
      </c>
      <c r="F3322" s="1">
        <v>1</v>
      </c>
      <c r="G3322" s="1" t="s">
        <v>25</v>
      </c>
      <c r="H3322" s="1">
        <v>0</v>
      </c>
      <c r="I3322" s="1">
        <f t="shared" si="762"/>
        <v>0</v>
      </c>
      <c r="J3322" s="1" t="s">
        <v>15</v>
      </c>
      <c r="K3322" s="1">
        <v>3</v>
      </c>
      <c r="L3322" s="1" t="s">
        <v>16</v>
      </c>
      <c r="M3322" s="1" t="b">
        <v>0</v>
      </c>
      <c r="N3322" s="2" t="s">
        <v>17</v>
      </c>
      <c r="O3322">
        <f t="shared" si="763"/>
        <v>20</v>
      </c>
      <c r="P3322">
        <f t="shared" si="764"/>
        <v>4</v>
      </c>
      <c r="Q3322">
        <f>IF(G3322="B",VLOOKUP(F3322,room_rates!$A$2:$G$8,3,FALSE),IF(G3322="P",VLOOKUP(F3322,room_rates!$A$2:$G$8,6,FALSE),IF(G3322="M",VLOOKUP(F3322,room_rates!$A$2:$G$8,7,FALSE),"")))</f>
        <v>150</v>
      </c>
      <c r="R3322">
        <f t="shared" si="765"/>
        <v>0</v>
      </c>
      <c r="S3322">
        <f>IF(J3322="Online Travel Agency",VLOOKUP(F3322,room_rates!$A$2:$G$8,3,FALSE)*15%,0)</f>
        <v>0</v>
      </c>
      <c r="T3322">
        <f t="shared" si="766"/>
        <v>0</v>
      </c>
      <c r="U3322">
        <f t="shared" si="767"/>
        <v>1800</v>
      </c>
      <c r="V3322">
        <f t="shared" si="768"/>
        <v>12</v>
      </c>
    </row>
    <row r="3323" spans="1:22" ht="14.25" customHeight="1" x14ac:dyDescent="0.35">
      <c r="A3323" s="1">
        <v>1004469</v>
      </c>
      <c r="B3323" s="3">
        <v>45842</v>
      </c>
      <c r="C3323" s="3">
        <v>45842</v>
      </c>
      <c r="D3323" s="3">
        <v>45846</v>
      </c>
      <c r="E3323" s="1" t="s">
        <v>18</v>
      </c>
      <c r="F3323" s="1">
        <v>1</v>
      </c>
      <c r="G3323" s="1" t="s">
        <v>25</v>
      </c>
      <c r="H3323" s="1">
        <v>0</v>
      </c>
      <c r="I3323" s="1">
        <f t="shared" si="762"/>
        <v>0</v>
      </c>
      <c r="J3323" s="1" t="s">
        <v>20</v>
      </c>
      <c r="K3323" s="1">
        <v>2</v>
      </c>
      <c r="L3323" s="1" t="s">
        <v>16</v>
      </c>
      <c r="M3323" s="1" t="b">
        <v>0</v>
      </c>
      <c r="N3323" s="2" t="s">
        <v>17</v>
      </c>
      <c r="O3323">
        <f t="shared" si="763"/>
        <v>0</v>
      </c>
      <c r="P3323">
        <f t="shared" si="764"/>
        <v>4</v>
      </c>
      <c r="Q3323">
        <f>IF(G3323="B",VLOOKUP(F3323,room_rates!$A$2:$G$8,3,FALSE),IF(G3323="P",VLOOKUP(F3323,room_rates!$A$2:$G$8,6,FALSE),IF(G3323="M",VLOOKUP(F3323,room_rates!$A$2:$G$8,7,FALSE),"")))</f>
        <v>150</v>
      </c>
      <c r="R3323">
        <f t="shared" si="765"/>
        <v>0</v>
      </c>
      <c r="S3323">
        <f>IF(J3323="Online Travel Agency",VLOOKUP(F3323,room_rates!$A$2:$G$8,3,FALSE)*15%,0)</f>
        <v>0</v>
      </c>
      <c r="T3323">
        <f t="shared" si="766"/>
        <v>0</v>
      </c>
      <c r="U3323">
        <f t="shared" si="767"/>
        <v>1200</v>
      </c>
      <c r="V3323">
        <f t="shared" si="768"/>
        <v>8</v>
      </c>
    </row>
    <row r="3324" spans="1:22" ht="14.25" customHeight="1" x14ac:dyDescent="0.35">
      <c r="A3324" s="1">
        <v>1004601</v>
      </c>
      <c r="B3324" s="3">
        <v>45831</v>
      </c>
      <c r="C3324" s="3">
        <v>45842</v>
      </c>
      <c r="D3324" s="3">
        <v>45843</v>
      </c>
      <c r="E3324" s="1" t="s">
        <v>21</v>
      </c>
      <c r="F3324" s="1">
        <v>4</v>
      </c>
      <c r="G3324" s="1" t="s">
        <v>25</v>
      </c>
      <c r="H3324" s="1">
        <v>0</v>
      </c>
      <c r="I3324" s="1">
        <f t="shared" si="762"/>
        <v>0</v>
      </c>
      <c r="J3324" s="1" t="s">
        <v>15</v>
      </c>
      <c r="K3324" s="1">
        <v>3</v>
      </c>
      <c r="L3324" s="1" t="s">
        <v>16</v>
      </c>
      <c r="M3324" s="1" t="b">
        <v>0</v>
      </c>
      <c r="N3324" s="2" t="s">
        <v>17</v>
      </c>
      <c r="O3324">
        <f t="shared" si="763"/>
        <v>11</v>
      </c>
      <c r="P3324">
        <f t="shared" si="764"/>
        <v>1</v>
      </c>
      <c r="Q3324">
        <f>IF(G3324="B",VLOOKUP(F3324,room_rates!$A$2:$G$8,3,FALSE),IF(G3324="P",VLOOKUP(F3324,room_rates!$A$2:$G$8,6,FALSE),IF(G3324="M",VLOOKUP(F3324,room_rates!$A$2:$G$8,7,FALSE),"")))</f>
        <v>287.5</v>
      </c>
      <c r="R3324">
        <f t="shared" si="765"/>
        <v>0</v>
      </c>
      <c r="S3324">
        <f>IF(J3324="Online Travel Agency",VLOOKUP(F3324,room_rates!$A$2:$G$8,3,FALSE)*15%,0)</f>
        <v>0</v>
      </c>
      <c r="T3324">
        <f t="shared" si="766"/>
        <v>0</v>
      </c>
      <c r="U3324">
        <f t="shared" si="767"/>
        <v>862.5</v>
      </c>
      <c r="V3324">
        <f t="shared" si="768"/>
        <v>3</v>
      </c>
    </row>
    <row r="3325" spans="1:22" ht="14.25" customHeight="1" x14ac:dyDescent="0.35">
      <c r="A3325" s="1">
        <v>1004682</v>
      </c>
      <c r="B3325" s="3">
        <v>45837</v>
      </c>
      <c r="C3325" s="3">
        <v>45842</v>
      </c>
      <c r="D3325" s="3">
        <v>45844</v>
      </c>
      <c r="E3325" s="1" t="s">
        <v>18</v>
      </c>
      <c r="F3325" s="1">
        <v>1</v>
      </c>
      <c r="G3325" s="1" t="s">
        <v>25</v>
      </c>
      <c r="H3325" s="1">
        <v>0</v>
      </c>
      <c r="I3325" s="1">
        <f t="shared" si="762"/>
        <v>0</v>
      </c>
      <c r="J3325" s="1" t="s">
        <v>24</v>
      </c>
      <c r="K3325" s="1">
        <v>1</v>
      </c>
      <c r="L3325" s="1" t="s">
        <v>16</v>
      </c>
      <c r="M3325" s="1" t="b">
        <v>0</v>
      </c>
      <c r="N3325" s="2" t="s">
        <v>17</v>
      </c>
      <c r="O3325">
        <f t="shared" si="763"/>
        <v>5</v>
      </c>
      <c r="P3325">
        <f t="shared" si="764"/>
        <v>2</v>
      </c>
      <c r="Q3325">
        <f>IF(G3325="B",VLOOKUP(F3325,room_rates!$A$2:$G$8,3,FALSE),IF(G3325="P",VLOOKUP(F3325,room_rates!$A$2:$G$8,6,FALSE),IF(G3325="M",VLOOKUP(F3325,room_rates!$A$2:$G$8,7,FALSE),"")))</f>
        <v>150</v>
      </c>
      <c r="R3325">
        <f t="shared" si="765"/>
        <v>0</v>
      </c>
      <c r="S3325">
        <f>IF(J3325="Online Travel Agency",VLOOKUP(F3325,room_rates!$A$2:$G$8,3,FALSE)*15%,0)</f>
        <v>18</v>
      </c>
      <c r="T3325">
        <f t="shared" si="766"/>
        <v>0</v>
      </c>
      <c r="U3325">
        <f t="shared" si="767"/>
        <v>264</v>
      </c>
      <c r="V3325">
        <f t="shared" si="768"/>
        <v>2</v>
      </c>
    </row>
    <row r="3326" spans="1:22" ht="14.25" customHeight="1" x14ac:dyDescent="0.35">
      <c r="A3326" s="1">
        <v>1004747</v>
      </c>
      <c r="B3326" s="3">
        <v>45842</v>
      </c>
      <c r="C3326" s="3">
        <v>45842</v>
      </c>
      <c r="D3326" s="3">
        <v>45844</v>
      </c>
      <c r="E3326" s="1" t="s">
        <v>18</v>
      </c>
      <c r="F3326" s="1">
        <v>1</v>
      </c>
      <c r="G3326" s="1" t="s">
        <v>25</v>
      </c>
      <c r="H3326" s="1">
        <v>0</v>
      </c>
      <c r="I3326" s="1">
        <f t="shared" si="762"/>
        <v>0</v>
      </c>
      <c r="J3326" s="1" t="s">
        <v>20</v>
      </c>
      <c r="K3326" s="1">
        <v>2</v>
      </c>
      <c r="L3326" s="1" t="s">
        <v>16</v>
      </c>
      <c r="M3326" s="1" t="b">
        <v>1</v>
      </c>
      <c r="N3326" s="2" t="s">
        <v>17</v>
      </c>
      <c r="O3326">
        <f t="shared" si="763"/>
        <v>0</v>
      </c>
      <c r="P3326">
        <f t="shared" si="764"/>
        <v>2</v>
      </c>
      <c r="Q3326">
        <f>IF(G3326="B",VLOOKUP(F3326,room_rates!$A$2:$G$8,3,FALSE),IF(G3326="P",VLOOKUP(F3326,room_rates!$A$2:$G$8,6,FALSE),IF(G3326="M",VLOOKUP(F3326,room_rates!$A$2:$G$8,7,FALSE),"")))</f>
        <v>150</v>
      </c>
      <c r="R3326">
        <f t="shared" si="765"/>
        <v>0</v>
      </c>
      <c r="S3326">
        <f>IF(J3326="Online Travel Agency",VLOOKUP(F3326,room_rates!$A$2:$G$8,3,FALSE)*15%,0)</f>
        <v>0</v>
      </c>
      <c r="T3326">
        <f t="shared" si="766"/>
        <v>1.5</v>
      </c>
      <c r="U3326">
        <f t="shared" si="767"/>
        <v>594</v>
      </c>
      <c r="V3326">
        <f t="shared" si="768"/>
        <v>4</v>
      </c>
    </row>
    <row r="3327" spans="1:22" ht="14.25" customHeight="1" x14ac:dyDescent="0.35">
      <c r="A3327" s="1">
        <v>1004831</v>
      </c>
      <c r="B3327" s="3">
        <v>45842</v>
      </c>
      <c r="C3327" s="3">
        <v>45842</v>
      </c>
      <c r="D3327" s="3">
        <v>45846</v>
      </c>
      <c r="E3327" s="1" t="s">
        <v>21</v>
      </c>
      <c r="F3327" s="1">
        <v>3</v>
      </c>
      <c r="G3327" s="1" t="s">
        <v>25</v>
      </c>
      <c r="H3327" s="1">
        <v>0</v>
      </c>
      <c r="I3327" s="1">
        <f t="shared" si="762"/>
        <v>0</v>
      </c>
      <c r="J3327" s="1" t="s">
        <v>20</v>
      </c>
      <c r="K3327" s="1">
        <v>2</v>
      </c>
      <c r="L3327" s="1" t="s">
        <v>19</v>
      </c>
      <c r="M3327" s="1" t="b">
        <v>0</v>
      </c>
      <c r="N3327" s="2" t="s">
        <v>17</v>
      </c>
      <c r="O3327">
        <f t="shared" si="763"/>
        <v>0</v>
      </c>
      <c r="P3327">
        <f t="shared" si="764"/>
        <v>4</v>
      </c>
      <c r="Q3327">
        <f>IF(G3327="B",VLOOKUP(F3327,room_rates!$A$2:$G$8,3,FALSE),IF(G3327="P",VLOOKUP(F3327,room_rates!$A$2:$G$8,6,FALSE),IF(G3327="M",VLOOKUP(F3327,room_rates!$A$2:$G$8,7,FALSE),"")))</f>
        <v>275</v>
      </c>
      <c r="R3327">
        <f t="shared" si="765"/>
        <v>0</v>
      </c>
      <c r="S3327">
        <f>IF(J3327="Online Travel Agency",VLOOKUP(F3327,room_rates!$A$2:$G$8,3,FALSE)*15%,0)</f>
        <v>0</v>
      </c>
      <c r="T3327">
        <f t="shared" si="766"/>
        <v>0</v>
      </c>
      <c r="U3327">
        <f t="shared" si="767"/>
        <v>2200</v>
      </c>
      <c r="V3327">
        <f t="shared" si="768"/>
        <v>8</v>
      </c>
    </row>
    <row r="3328" spans="1:22" ht="14.25" customHeight="1" x14ac:dyDescent="0.35">
      <c r="A3328" s="1">
        <v>1004850</v>
      </c>
      <c r="B3328" s="3">
        <v>45804</v>
      </c>
      <c r="C3328" s="3">
        <v>45842</v>
      </c>
      <c r="D3328" s="3">
        <v>45844</v>
      </c>
      <c r="E3328" s="1" t="s">
        <v>18</v>
      </c>
      <c r="F3328" s="1">
        <v>1</v>
      </c>
      <c r="G3328" s="1" t="s">
        <v>25</v>
      </c>
      <c r="H3328" s="1">
        <v>0</v>
      </c>
      <c r="I3328" s="1">
        <f t="shared" si="762"/>
        <v>0</v>
      </c>
      <c r="J3328" s="1" t="s">
        <v>15</v>
      </c>
      <c r="K3328" s="1">
        <v>1</v>
      </c>
      <c r="L3328" s="1" t="s">
        <v>19</v>
      </c>
      <c r="M3328" s="1" t="b">
        <v>0</v>
      </c>
      <c r="N3328" s="2" t="s">
        <v>17</v>
      </c>
      <c r="O3328">
        <f t="shared" si="763"/>
        <v>38</v>
      </c>
      <c r="P3328">
        <f t="shared" si="764"/>
        <v>2</v>
      </c>
      <c r="Q3328">
        <f>IF(G3328="B",VLOOKUP(F3328,room_rates!$A$2:$G$8,3,FALSE),IF(G3328="P",VLOOKUP(F3328,room_rates!$A$2:$G$8,6,FALSE),IF(G3328="M",VLOOKUP(F3328,room_rates!$A$2:$G$8,7,FALSE),"")))</f>
        <v>150</v>
      </c>
      <c r="R3328">
        <f t="shared" si="765"/>
        <v>0</v>
      </c>
      <c r="S3328">
        <f>IF(J3328="Online Travel Agency",VLOOKUP(F3328,room_rates!$A$2:$G$8,3,FALSE)*15%,0)</f>
        <v>0</v>
      </c>
      <c r="T3328">
        <f t="shared" si="766"/>
        <v>0</v>
      </c>
      <c r="U3328">
        <f t="shared" si="767"/>
        <v>300</v>
      </c>
      <c r="V3328">
        <f t="shared" si="768"/>
        <v>2</v>
      </c>
    </row>
    <row r="3329" spans="1:22" ht="14.25" customHeight="1" x14ac:dyDescent="0.35">
      <c r="A3329" s="1">
        <v>1006051</v>
      </c>
      <c r="B3329" s="3">
        <v>45803</v>
      </c>
      <c r="C3329" s="3">
        <v>45842</v>
      </c>
      <c r="D3329" s="3">
        <v>45844</v>
      </c>
      <c r="E3329" s="1" t="s">
        <v>21</v>
      </c>
      <c r="F3329" s="1">
        <v>3</v>
      </c>
      <c r="G3329" s="1" t="s">
        <v>25</v>
      </c>
      <c r="H3329" s="1">
        <v>0</v>
      </c>
      <c r="I3329" s="1">
        <f t="shared" si="762"/>
        <v>0</v>
      </c>
      <c r="J3329" s="1" t="s">
        <v>15</v>
      </c>
      <c r="K3329" s="1">
        <v>3</v>
      </c>
      <c r="L3329" s="1" t="s">
        <v>16</v>
      </c>
      <c r="M3329" s="1" t="b">
        <v>0</v>
      </c>
      <c r="N3329" s="2" t="s">
        <v>17</v>
      </c>
      <c r="O3329">
        <f t="shared" si="763"/>
        <v>39</v>
      </c>
      <c r="P3329">
        <f t="shared" si="764"/>
        <v>2</v>
      </c>
      <c r="Q3329">
        <f>IF(G3329="B",VLOOKUP(F3329,room_rates!$A$2:$G$8,3,FALSE),IF(G3329="P",VLOOKUP(F3329,room_rates!$A$2:$G$8,6,FALSE),IF(G3329="M",VLOOKUP(F3329,room_rates!$A$2:$G$8,7,FALSE),"")))</f>
        <v>275</v>
      </c>
      <c r="R3329">
        <f t="shared" si="765"/>
        <v>0</v>
      </c>
      <c r="S3329">
        <f>IF(J3329="Online Travel Agency",VLOOKUP(F3329,room_rates!$A$2:$G$8,3,FALSE)*15%,0)</f>
        <v>0</v>
      </c>
      <c r="T3329">
        <f t="shared" si="766"/>
        <v>0</v>
      </c>
      <c r="U3329">
        <f t="shared" si="767"/>
        <v>1650</v>
      </c>
      <c r="V3329">
        <f t="shared" si="768"/>
        <v>6</v>
      </c>
    </row>
    <row r="3330" spans="1:22" ht="14.25" customHeight="1" x14ac:dyDescent="0.35">
      <c r="A3330" s="1">
        <v>1006059</v>
      </c>
      <c r="B3330" s="3">
        <v>45825</v>
      </c>
      <c r="C3330" s="3">
        <v>45842</v>
      </c>
      <c r="D3330" s="3">
        <v>45844</v>
      </c>
      <c r="E3330" s="1" t="s">
        <v>21</v>
      </c>
      <c r="F3330" s="1">
        <v>3</v>
      </c>
      <c r="G3330" s="1" t="s">
        <v>25</v>
      </c>
      <c r="H3330" s="1">
        <v>0</v>
      </c>
      <c r="I3330" s="1">
        <f t="shared" si="762"/>
        <v>0</v>
      </c>
      <c r="J3330" s="1" t="s">
        <v>24</v>
      </c>
      <c r="K3330" s="1">
        <v>1</v>
      </c>
      <c r="L3330" s="1" t="s">
        <v>16</v>
      </c>
      <c r="M3330" s="1" t="b">
        <v>0</v>
      </c>
      <c r="N3330" s="2" t="s">
        <v>17</v>
      </c>
      <c r="O3330">
        <f t="shared" si="763"/>
        <v>17</v>
      </c>
      <c r="P3330">
        <f t="shared" si="764"/>
        <v>2</v>
      </c>
      <c r="Q3330">
        <f>IF(G3330="B",VLOOKUP(F3330,room_rates!$A$2:$G$8,3,FALSE),IF(G3330="P",VLOOKUP(F3330,room_rates!$A$2:$G$8,6,FALSE),IF(G3330="M",VLOOKUP(F3330,room_rates!$A$2:$G$8,7,FALSE),"")))</f>
        <v>275</v>
      </c>
      <c r="R3330">
        <f t="shared" si="765"/>
        <v>0</v>
      </c>
      <c r="S3330">
        <f>IF(J3330="Online Travel Agency",VLOOKUP(F3330,room_rates!$A$2:$G$8,3,FALSE)*15%,0)</f>
        <v>33</v>
      </c>
      <c r="T3330">
        <f t="shared" si="766"/>
        <v>0</v>
      </c>
      <c r="U3330">
        <f t="shared" si="767"/>
        <v>484</v>
      </c>
      <c r="V3330">
        <f t="shared" si="768"/>
        <v>2</v>
      </c>
    </row>
    <row r="3331" spans="1:22" ht="14.25" customHeight="1" x14ac:dyDescent="0.35">
      <c r="A3331" s="1">
        <v>1006084</v>
      </c>
      <c r="B3331" s="3">
        <v>45829</v>
      </c>
      <c r="C3331" s="3">
        <v>45842</v>
      </c>
      <c r="D3331" s="3">
        <v>45844</v>
      </c>
      <c r="E3331" s="1" t="s">
        <v>18</v>
      </c>
      <c r="F3331" s="1">
        <v>1</v>
      </c>
      <c r="G3331" s="1" t="s">
        <v>25</v>
      </c>
      <c r="H3331" s="1">
        <v>0</v>
      </c>
      <c r="I3331" s="1">
        <f t="shared" si="762"/>
        <v>0</v>
      </c>
      <c r="J3331" s="1" t="s">
        <v>24</v>
      </c>
      <c r="K3331" s="1">
        <v>1</v>
      </c>
      <c r="L3331" s="1" t="s">
        <v>19</v>
      </c>
      <c r="M3331" s="1" t="b">
        <v>1</v>
      </c>
      <c r="N3331" s="2" t="s">
        <v>17</v>
      </c>
      <c r="O3331">
        <f t="shared" si="763"/>
        <v>13</v>
      </c>
      <c r="P3331">
        <f t="shared" si="764"/>
        <v>2</v>
      </c>
      <c r="Q3331">
        <f>IF(G3331="B",VLOOKUP(F3331,room_rates!$A$2:$G$8,3,FALSE),IF(G3331="P",VLOOKUP(F3331,room_rates!$A$2:$G$8,6,FALSE),IF(G3331="M",VLOOKUP(F3331,room_rates!$A$2:$G$8,7,FALSE),"")))</f>
        <v>150</v>
      </c>
      <c r="R3331">
        <f t="shared" si="765"/>
        <v>0</v>
      </c>
      <c r="S3331">
        <f>IF(J3331="Online Travel Agency",VLOOKUP(F3331,room_rates!$A$2:$G$8,3,FALSE)*15%,0)</f>
        <v>18</v>
      </c>
      <c r="T3331">
        <f t="shared" si="766"/>
        <v>1.5</v>
      </c>
      <c r="U3331">
        <f t="shared" si="767"/>
        <v>261</v>
      </c>
      <c r="V3331">
        <f t="shared" si="768"/>
        <v>2</v>
      </c>
    </row>
    <row r="3332" spans="1:22" ht="14.25" customHeight="1" x14ac:dyDescent="0.35">
      <c r="A3332" s="1">
        <v>1006200</v>
      </c>
      <c r="B3332" s="3">
        <v>45828</v>
      </c>
      <c r="C3332" s="3">
        <v>45842</v>
      </c>
      <c r="D3332" s="3">
        <v>45845</v>
      </c>
      <c r="E3332" s="1" t="s">
        <v>18</v>
      </c>
      <c r="F3332" s="1">
        <v>1</v>
      </c>
      <c r="G3332" s="1" t="s">
        <v>25</v>
      </c>
      <c r="H3332" s="1">
        <v>0</v>
      </c>
      <c r="I3332" s="1">
        <f t="shared" si="762"/>
        <v>0</v>
      </c>
      <c r="J3332" s="1" t="s">
        <v>24</v>
      </c>
      <c r="K3332" s="1">
        <v>3</v>
      </c>
      <c r="L3332" s="1" t="s">
        <v>16</v>
      </c>
      <c r="M3332" s="1" t="b">
        <v>0</v>
      </c>
      <c r="N3332" s="2" t="s">
        <v>17</v>
      </c>
      <c r="O3332">
        <f t="shared" si="763"/>
        <v>14</v>
      </c>
      <c r="P3332">
        <f t="shared" si="764"/>
        <v>3</v>
      </c>
      <c r="Q3332">
        <f>IF(G3332="B",VLOOKUP(F3332,room_rates!$A$2:$G$8,3,FALSE),IF(G3332="P",VLOOKUP(F3332,room_rates!$A$2:$G$8,6,FALSE),IF(G3332="M",VLOOKUP(F3332,room_rates!$A$2:$G$8,7,FALSE),"")))</f>
        <v>150</v>
      </c>
      <c r="R3332">
        <f t="shared" si="765"/>
        <v>0</v>
      </c>
      <c r="S3332">
        <f>IF(J3332="Online Travel Agency",VLOOKUP(F3332,room_rates!$A$2:$G$8,3,FALSE)*15%,0)</f>
        <v>18</v>
      </c>
      <c r="T3332">
        <f t="shared" si="766"/>
        <v>0</v>
      </c>
      <c r="U3332">
        <f t="shared" si="767"/>
        <v>1188</v>
      </c>
      <c r="V3332">
        <f t="shared" si="768"/>
        <v>9</v>
      </c>
    </row>
    <row r="3333" spans="1:22" ht="14.25" customHeight="1" x14ac:dyDescent="0.35">
      <c r="A3333" s="1">
        <v>1006518</v>
      </c>
      <c r="B3333" s="3">
        <v>45834</v>
      </c>
      <c r="C3333" s="3">
        <v>45842</v>
      </c>
      <c r="D3333" s="3">
        <v>45845</v>
      </c>
      <c r="E3333" s="1" t="s">
        <v>21</v>
      </c>
      <c r="F3333" s="1">
        <v>3</v>
      </c>
      <c r="G3333" s="1" t="s">
        <v>25</v>
      </c>
      <c r="H3333" s="1">
        <v>0</v>
      </c>
      <c r="I3333" s="1">
        <f t="shared" si="762"/>
        <v>0</v>
      </c>
      <c r="J3333" s="1" t="s">
        <v>15</v>
      </c>
      <c r="K3333" s="1">
        <v>2</v>
      </c>
      <c r="L3333" s="1" t="s">
        <v>16</v>
      </c>
      <c r="M3333" s="1" t="b">
        <v>0</v>
      </c>
      <c r="N3333" s="2" t="s">
        <v>17</v>
      </c>
      <c r="O3333">
        <f t="shared" si="763"/>
        <v>8</v>
      </c>
      <c r="P3333">
        <f t="shared" si="764"/>
        <v>3</v>
      </c>
      <c r="Q3333">
        <f>IF(G3333="B",VLOOKUP(F3333,room_rates!$A$2:$G$8,3,FALSE),IF(G3333="P",VLOOKUP(F3333,room_rates!$A$2:$G$8,6,FALSE),IF(G3333="M",VLOOKUP(F3333,room_rates!$A$2:$G$8,7,FALSE),"")))</f>
        <v>275</v>
      </c>
      <c r="R3333">
        <f t="shared" si="765"/>
        <v>0</v>
      </c>
      <c r="S3333">
        <f>IF(J3333="Online Travel Agency",VLOOKUP(F3333,room_rates!$A$2:$G$8,3,FALSE)*15%,0)</f>
        <v>0</v>
      </c>
      <c r="T3333">
        <f t="shared" si="766"/>
        <v>0</v>
      </c>
      <c r="U3333">
        <f t="shared" si="767"/>
        <v>1650</v>
      </c>
      <c r="V3333">
        <f t="shared" si="768"/>
        <v>6</v>
      </c>
    </row>
    <row r="3334" spans="1:22" ht="14.25" customHeight="1" x14ac:dyDescent="0.35">
      <c r="A3334" s="1">
        <v>1006526</v>
      </c>
      <c r="B3334" s="3">
        <v>45842</v>
      </c>
      <c r="C3334" s="3">
        <v>45842</v>
      </c>
      <c r="D3334" s="3">
        <v>45846</v>
      </c>
      <c r="E3334" s="1" t="s">
        <v>18</v>
      </c>
      <c r="F3334" s="1">
        <v>1</v>
      </c>
      <c r="G3334" s="1" t="s">
        <v>25</v>
      </c>
      <c r="H3334" s="1">
        <v>0</v>
      </c>
      <c r="I3334" s="1">
        <f t="shared" si="762"/>
        <v>0</v>
      </c>
      <c r="J3334" s="1" t="s">
        <v>20</v>
      </c>
      <c r="K3334" s="1">
        <v>1</v>
      </c>
      <c r="L3334" s="1" t="s">
        <v>16</v>
      </c>
      <c r="M3334" s="1" t="b">
        <v>0</v>
      </c>
      <c r="N3334" s="2" t="s">
        <v>17</v>
      </c>
      <c r="O3334">
        <f t="shared" si="763"/>
        <v>0</v>
      </c>
      <c r="P3334">
        <f t="shared" si="764"/>
        <v>4</v>
      </c>
      <c r="Q3334">
        <f>IF(G3334="B",VLOOKUP(F3334,room_rates!$A$2:$G$8,3,FALSE),IF(G3334="P",VLOOKUP(F3334,room_rates!$A$2:$G$8,6,FALSE),IF(G3334="M",VLOOKUP(F3334,room_rates!$A$2:$G$8,7,FALSE),"")))</f>
        <v>150</v>
      </c>
      <c r="R3334">
        <f t="shared" si="765"/>
        <v>0</v>
      </c>
      <c r="S3334">
        <f>IF(J3334="Online Travel Agency",VLOOKUP(F3334,room_rates!$A$2:$G$8,3,FALSE)*15%,0)</f>
        <v>0</v>
      </c>
      <c r="T3334">
        <f t="shared" si="766"/>
        <v>0</v>
      </c>
      <c r="U3334">
        <f t="shared" si="767"/>
        <v>600</v>
      </c>
      <c r="V3334">
        <f t="shared" si="768"/>
        <v>4</v>
      </c>
    </row>
    <row r="3335" spans="1:22" ht="14.25" customHeight="1" x14ac:dyDescent="0.35">
      <c r="A3335" s="1">
        <v>1006610</v>
      </c>
      <c r="B3335" s="3">
        <v>45807</v>
      </c>
      <c r="C3335" s="3">
        <v>45842</v>
      </c>
      <c r="D3335" s="3">
        <v>45845</v>
      </c>
      <c r="E3335" s="1" t="s">
        <v>18</v>
      </c>
      <c r="F3335" s="1">
        <v>1</v>
      </c>
      <c r="G3335" s="1" t="s">
        <v>25</v>
      </c>
      <c r="H3335" s="1">
        <v>0</v>
      </c>
      <c r="I3335" s="1">
        <f t="shared" si="762"/>
        <v>0</v>
      </c>
      <c r="J3335" s="1" t="s">
        <v>15</v>
      </c>
      <c r="K3335" s="1">
        <v>1</v>
      </c>
      <c r="L3335" s="1" t="s">
        <v>19</v>
      </c>
      <c r="M3335" s="1" t="b">
        <v>0</v>
      </c>
      <c r="N3335" s="2" t="s">
        <v>17</v>
      </c>
      <c r="O3335">
        <f t="shared" si="763"/>
        <v>35</v>
      </c>
      <c r="P3335">
        <f t="shared" si="764"/>
        <v>3</v>
      </c>
      <c r="Q3335">
        <f>IF(G3335="B",VLOOKUP(F3335,room_rates!$A$2:$G$8,3,FALSE),IF(G3335="P",VLOOKUP(F3335,room_rates!$A$2:$G$8,6,FALSE),IF(G3335="M",VLOOKUP(F3335,room_rates!$A$2:$G$8,7,FALSE),"")))</f>
        <v>150</v>
      </c>
      <c r="R3335">
        <f t="shared" si="765"/>
        <v>0</v>
      </c>
      <c r="S3335">
        <f>IF(J3335="Online Travel Agency",VLOOKUP(F3335,room_rates!$A$2:$G$8,3,FALSE)*15%,0)</f>
        <v>0</v>
      </c>
      <c r="T3335">
        <f t="shared" si="766"/>
        <v>0</v>
      </c>
      <c r="U3335">
        <f t="shared" si="767"/>
        <v>450</v>
      </c>
      <c r="V3335">
        <f t="shared" si="768"/>
        <v>3</v>
      </c>
    </row>
    <row r="3336" spans="1:22" ht="14.25" customHeight="1" x14ac:dyDescent="0.35">
      <c r="A3336" s="1">
        <v>1006703</v>
      </c>
      <c r="B3336" s="3">
        <v>45799</v>
      </c>
      <c r="C3336" s="3">
        <v>45842</v>
      </c>
      <c r="D3336" s="3">
        <v>45849</v>
      </c>
      <c r="E3336" s="1" t="s">
        <v>18</v>
      </c>
      <c r="F3336" s="1">
        <v>2</v>
      </c>
      <c r="G3336" s="1" t="s">
        <v>25</v>
      </c>
      <c r="H3336" s="1">
        <v>0</v>
      </c>
      <c r="I3336" s="1">
        <f t="shared" si="762"/>
        <v>0</v>
      </c>
      <c r="J3336" s="1" t="s">
        <v>15</v>
      </c>
      <c r="K3336" s="1">
        <v>2</v>
      </c>
      <c r="L3336" s="1" t="s">
        <v>19</v>
      </c>
      <c r="M3336" s="1" t="b">
        <v>0</v>
      </c>
      <c r="N3336" s="2" t="s">
        <v>17</v>
      </c>
      <c r="O3336">
        <f t="shared" si="763"/>
        <v>43</v>
      </c>
      <c r="P3336">
        <f t="shared" si="764"/>
        <v>7</v>
      </c>
      <c r="Q3336">
        <f>IF(G3336="B",VLOOKUP(F3336,room_rates!$A$2:$G$8,3,FALSE),IF(G3336="P",VLOOKUP(F3336,room_rates!$A$2:$G$8,6,FALSE),IF(G3336="M",VLOOKUP(F3336,room_rates!$A$2:$G$8,7,FALSE),"")))</f>
        <v>175</v>
      </c>
      <c r="R3336">
        <f t="shared" si="765"/>
        <v>0</v>
      </c>
      <c r="S3336">
        <f>IF(J3336="Online Travel Agency",VLOOKUP(F3336,room_rates!$A$2:$G$8,3,FALSE)*15%,0)</f>
        <v>0</v>
      </c>
      <c r="T3336">
        <f t="shared" si="766"/>
        <v>0</v>
      </c>
      <c r="U3336">
        <f t="shared" si="767"/>
        <v>2450</v>
      </c>
      <c r="V3336">
        <f t="shared" si="768"/>
        <v>14</v>
      </c>
    </row>
    <row r="3337" spans="1:22" ht="14.25" customHeight="1" x14ac:dyDescent="0.35">
      <c r="A3337" s="1">
        <v>1006759</v>
      </c>
      <c r="B3337" s="3">
        <v>45842</v>
      </c>
      <c r="C3337" s="3">
        <v>45842</v>
      </c>
      <c r="D3337" s="3">
        <v>45844</v>
      </c>
      <c r="E3337" s="1" t="s">
        <v>18</v>
      </c>
      <c r="F3337" s="1">
        <v>1</v>
      </c>
      <c r="G3337" s="1" t="s">
        <v>25</v>
      </c>
      <c r="H3337" s="1">
        <v>0</v>
      </c>
      <c r="I3337" s="1">
        <f t="shared" si="762"/>
        <v>0</v>
      </c>
      <c r="J3337" s="1" t="s">
        <v>20</v>
      </c>
      <c r="K3337" s="1">
        <v>2</v>
      </c>
      <c r="L3337" s="1" t="s">
        <v>16</v>
      </c>
      <c r="M3337" s="1" t="b">
        <v>1</v>
      </c>
      <c r="N3337" s="2" t="s">
        <v>17</v>
      </c>
      <c r="O3337">
        <f t="shared" si="763"/>
        <v>0</v>
      </c>
      <c r="P3337">
        <f t="shared" si="764"/>
        <v>2</v>
      </c>
      <c r="Q3337">
        <f>IF(G3337="B",VLOOKUP(F3337,room_rates!$A$2:$G$8,3,FALSE),IF(G3337="P",VLOOKUP(F3337,room_rates!$A$2:$G$8,6,FALSE),IF(G3337="M",VLOOKUP(F3337,room_rates!$A$2:$G$8,7,FALSE),"")))</f>
        <v>150</v>
      </c>
      <c r="R3337">
        <f t="shared" si="765"/>
        <v>0</v>
      </c>
      <c r="S3337">
        <f>IF(J3337="Online Travel Agency",VLOOKUP(F3337,room_rates!$A$2:$G$8,3,FALSE)*15%,0)</f>
        <v>0</v>
      </c>
      <c r="T3337">
        <f t="shared" si="766"/>
        <v>1.5</v>
      </c>
      <c r="U3337">
        <f t="shared" si="767"/>
        <v>594</v>
      </c>
      <c r="V3337">
        <f t="shared" si="768"/>
        <v>4</v>
      </c>
    </row>
    <row r="3338" spans="1:22" ht="14.25" customHeight="1" x14ac:dyDescent="0.35">
      <c r="A3338" s="1">
        <v>1006793</v>
      </c>
      <c r="B3338" s="3">
        <v>45842</v>
      </c>
      <c r="C3338" s="3">
        <v>45842</v>
      </c>
      <c r="D3338" s="3">
        <v>45848</v>
      </c>
      <c r="E3338" s="1" t="s">
        <v>18</v>
      </c>
      <c r="F3338" s="1">
        <v>1</v>
      </c>
      <c r="G3338" s="1" t="s">
        <v>25</v>
      </c>
      <c r="H3338" s="1">
        <v>0</v>
      </c>
      <c r="I3338" s="1">
        <f t="shared" si="762"/>
        <v>0</v>
      </c>
      <c r="J3338" s="1" t="s">
        <v>20</v>
      </c>
      <c r="K3338" s="1">
        <v>1</v>
      </c>
      <c r="L3338" s="1" t="s">
        <v>16</v>
      </c>
      <c r="M3338" s="1" t="b">
        <v>1</v>
      </c>
      <c r="N3338" s="2" t="s">
        <v>17</v>
      </c>
      <c r="O3338">
        <f t="shared" si="763"/>
        <v>0</v>
      </c>
      <c r="P3338">
        <f t="shared" si="764"/>
        <v>6</v>
      </c>
      <c r="Q3338">
        <f>IF(G3338="B",VLOOKUP(F3338,room_rates!$A$2:$G$8,3,FALSE),IF(G3338="P",VLOOKUP(F3338,room_rates!$A$2:$G$8,6,FALSE),IF(G3338="M",VLOOKUP(F3338,room_rates!$A$2:$G$8,7,FALSE),"")))</f>
        <v>150</v>
      </c>
      <c r="R3338">
        <f t="shared" si="765"/>
        <v>0</v>
      </c>
      <c r="S3338">
        <f>IF(J3338="Online Travel Agency",VLOOKUP(F3338,room_rates!$A$2:$G$8,3,FALSE)*15%,0)</f>
        <v>0</v>
      </c>
      <c r="T3338">
        <f t="shared" si="766"/>
        <v>1.5</v>
      </c>
      <c r="U3338">
        <f t="shared" si="767"/>
        <v>891</v>
      </c>
      <c r="V3338">
        <f t="shared" si="768"/>
        <v>6</v>
      </c>
    </row>
    <row r="3339" spans="1:22" ht="14.25" customHeight="1" x14ac:dyDescent="0.35">
      <c r="A3339" s="1">
        <v>1006877</v>
      </c>
      <c r="B3339" s="3">
        <v>45842</v>
      </c>
      <c r="C3339" s="3">
        <v>45842</v>
      </c>
      <c r="D3339" s="3">
        <v>45844</v>
      </c>
      <c r="E3339" s="1" t="s">
        <v>18</v>
      </c>
      <c r="F3339" s="1">
        <v>1</v>
      </c>
      <c r="G3339" s="1" t="s">
        <v>25</v>
      </c>
      <c r="H3339" s="1">
        <v>0</v>
      </c>
      <c r="I3339" s="1">
        <f t="shared" si="762"/>
        <v>0</v>
      </c>
      <c r="J3339" s="1" t="s">
        <v>20</v>
      </c>
      <c r="K3339" s="1">
        <v>1</v>
      </c>
      <c r="L3339" s="1" t="s">
        <v>19</v>
      </c>
      <c r="M3339" s="1" t="b">
        <v>0</v>
      </c>
      <c r="N3339" s="2" t="s">
        <v>17</v>
      </c>
      <c r="O3339">
        <f t="shared" si="763"/>
        <v>0</v>
      </c>
      <c r="P3339">
        <f t="shared" si="764"/>
        <v>2</v>
      </c>
      <c r="Q3339">
        <f>IF(G3339="B",VLOOKUP(F3339,room_rates!$A$2:$G$8,3,FALSE),IF(G3339="P",VLOOKUP(F3339,room_rates!$A$2:$G$8,6,FALSE),IF(G3339="M",VLOOKUP(F3339,room_rates!$A$2:$G$8,7,FALSE),"")))</f>
        <v>150</v>
      </c>
      <c r="R3339">
        <f t="shared" si="765"/>
        <v>0</v>
      </c>
      <c r="S3339">
        <f>IF(J3339="Online Travel Agency",VLOOKUP(F3339,room_rates!$A$2:$G$8,3,FALSE)*15%,0)</f>
        <v>0</v>
      </c>
      <c r="T3339">
        <f t="shared" si="766"/>
        <v>0</v>
      </c>
      <c r="U3339">
        <f t="shared" si="767"/>
        <v>300</v>
      </c>
      <c r="V3339">
        <f t="shared" si="768"/>
        <v>2</v>
      </c>
    </row>
    <row r="3340" spans="1:22" ht="14.25" customHeight="1" x14ac:dyDescent="0.35">
      <c r="A3340" s="1">
        <v>1006887</v>
      </c>
      <c r="B3340" s="3">
        <v>45804</v>
      </c>
      <c r="C3340" s="3">
        <v>45842</v>
      </c>
      <c r="D3340" s="3">
        <v>45843</v>
      </c>
      <c r="E3340" s="1" t="s">
        <v>18</v>
      </c>
      <c r="F3340" s="1">
        <v>2</v>
      </c>
      <c r="G3340" s="1" t="s">
        <v>25</v>
      </c>
      <c r="H3340" s="1">
        <v>0</v>
      </c>
      <c r="I3340" s="1">
        <f t="shared" si="762"/>
        <v>0</v>
      </c>
      <c r="J3340" s="1" t="s">
        <v>15</v>
      </c>
      <c r="K3340" s="1">
        <v>2</v>
      </c>
      <c r="L3340" s="1" t="s">
        <v>19</v>
      </c>
      <c r="M3340" s="1" t="b">
        <v>1</v>
      </c>
      <c r="N3340" s="2" t="s">
        <v>17</v>
      </c>
      <c r="O3340">
        <f t="shared" si="763"/>
        <v>38</v>
      </c>
      <c r="P3340">
        <f t="shared" si="764"/>
        <v>1</v>
      </c>
      <c r="Q3340">
        <f>IF(G3340="B",VLOOKUP(F3340,room_rates!$A$2:$G$8,3,FALSE),IF(G3340="P",VLOOKUP(F3340,room_rates!$A$2:$G$8,6,FALSE),IF(G3340="M",VLOOKUP(F3340,room_rates!$A$2:$G$8,7,FALSE),"")))</f>
        <v>175</v>
      </c>
      <c r="R3340">
        <f t="shared" si="765"/>
        <v>0</v>
      </c>
      <c r="S3340">
        <f>IF(J3340="Online Travel Agency",VLOOKUP(F3340,room_rates!$A$2:$G$8,3,FALSE)*15%,0)</f>
        <v>0</v>
      </c>
      <c r="T3340">
        <f t="shared" si="766"/>
        <v>1.75</v>
      </c>
      <c r="U3340">
        <f t="shared" si="767"/>
        <v>346.5</v>
      </c>
      <c r="V3340">
        <f t="shared" si="768"/>
        <v>2</v>
      </c>
    </row>
    <row r="3341" spans="1:22" ht="14.25" hidden="1" customHeight="1" x14ac:dyDescent="0.35">
      <c r="A3341" s="1">
        <v>1006975</v>
      </c>
      <c r="B3341" s="3">
        <v>45799</v>
      </c>
      <c r="C3341" s="3">
        <v>45842</v>
      </c>
      <c r="E3341" s="1" t="s">
        <v>18</v>
      </c>
      <c r="F3341" s="1">
        <v>2</v>
      </c>
      <c r="H3341" s="1">
        <v>0</v>
      </c>
      <c r="I3341" s="1"/>
      <c r="J3341" s="2" t="s">
        <v>15</v>
      </c>
      <c r="K3341" s="1">
        <v>1</v>
      </c>
      <c r="L3341" s="1" t="s">
        <v>19</v>
      </c>
      <c r="N3341" s="2" t="s">
        <v>22</v>
      </c>
    </row>
    <row r="3342" spans="1:22" ht="14.25" hidden="1" customHeight="1" x14ac:dyDescent="0.35">
      <c r="A3342" s="1">
        <v>1007030</v>
      </c>
      <c r="B3342" s="3">
        <v>45842</v>
      </c>
      <c r="C3342" s="3">
        <v>45842</v>
      </c>
      <c r="E3342" s="1" t="s">
        <v>21</v>
      </c>
      <c r="F3342" s="1">
        <v>5</v>
      </c>
      <c r="H3342" s="1">
        <v>0</v>
      </c>
      <c r="I3342" s="1"/>
      <c r="J3342" s="2" t="s">
        <v>15</v>
      </c>
      <c r="K3342" s="1">
        <v>1</v>
      </c>
      <c r="L3342" s="1" t="s">
        <v>19</v>
      </c>
      <c r="N3342" s="2" t="s">
        <v>22</v>
      </c>
    </row>
    <row r="3343" spans="1:22" ht="14.25" hidden="1" customHeight="1" x14ac:dyDescent="0.35">
      <c r="A3343" s="1">
        <v>1007064</v>
      </c>
      <c r="B3343" s="3">
        <v>45842</v>
      </c>
      <c r="C3343" s="3">
        <v>45842</v>
      </c>
      <c r="E3343" s="1" t="s">
        <v>18</v>
      </c>
      <c r="F3343" s="1">
        <v>1</v>
      </c>
      <c r="H3343" s="1">
        <v>0</v>
      </c>
      <c r="I3343" s="1"/>
      <c r="J3343" s="2" t="s">
        <v>15</v>
      </c>
      <c r="K3343" s="1">
        <v>3</v>
      </c>
      <c r="L3343" s="1" t="s">
        <v>16</v>
      </c>
      <c r="N3343" s="2" t="s">
        <v>22</v>
      </c>
    </row>
    <row r="3344" spans="1:22" ht="14.25" hidden="1" customHeight="1" x14ac:dyDescent="0.35">
      <c r="A3344" s="1">
        <v>1007146</v>
      </c>
      <c r="B3344" s="3">
        <v>45842</v>
      </c>
      <c r="C3344" s="3">
        <v>45842</v>
      </c>
      <c r="E3344" s="1" t="s">
        <v>21</v>
      </c>
      <c r="F3344" s="1">
        <v>3</v>
      </c>
      <c r="H3344" s="1">
        <v>0</v>
      </c>
      <c r="I3344" s="1"/>
      <c r="J3344" s="2" t="s">
        <v>15</v>
      </c>
      <c r="K3344" s="1">
        <v>3</v>
      </c>
      <c r="L3344" s="1" t="s">
        <v>16</v>
      </c>
      <c r="N3344" s="2" t="s">
        <v>22</v>
      </c>
    </row>
    <row r="3345" spans="1:22" ht="14.25" hidden="1" customHeight="1" x14ac:dyDescent="0.35">
      <c r="A3345" s="1">
        <v>1007156</v>
      </c>
      <c r="B3345" s="3">
        <v>45804</v>
      </c>
      <c r="C3345" s="3">
        <v>45842</v>
      </c>
      <c r="E3345" s="1" t="s">
        <v>18</v>
      </c>
      <c r="F3345" s="1">
        <v>1</v>
      </c>
      <c r="H3345" s="1">
        <v>0</v>
      </c>
      <c r="I3345" s="1"/>
      <c r="J3345" s="2" t="s">
        <v>15</v>
      </c>
      <c r="K3345" s="1">
        <v>2</v>
      </c>
      <c r="L3345" s="1" t="s">
        <v>19</v>
      </c>
      <c r="N3345" s="2" t="s">
        <v>22</v>
      </c>
    </row>
    <row r="3346" spans="1:22" ht="14.25" hidden="1" customHeight="1" x14ac:dyDescent="0.35">
      <c r="A3346" s="1">
        <v>1007159</v>
      </c>
      <c r="B3346" s="3">
        <v>45842</v>
      </c>
      <c r="C3346" s="3">
        <v>45842</v>
      </c>
      <c r="E3346" s="1" t="s">
        <v>18</v>
      </c>
      <c r="F3346" s="1">
        <v>1</v>
      </c>
      <c r="H3346" s="1">
        <v>0</v>
      </c>
      <c r="I3346" s="1"/>
      <c r="J3346" s="2" t="s">
        <v>15</v>
      </c>
      <c r="K3346" s="1">
        <v>2</v>
      </c>
      <c r="L3346" s="1" t="s">
        <v>16</v>
      </c>
      <c r="N3346" s="2" t="s">
        <v>22</v>
      </c>
    </row>
    <row r="3347" spans="1:22" ht="14.25" customHeight="1" x14ac:dyDescent="0.35">
      <c r="A3347" s="1">
        <v>1002171</v>
      </c>
      <c r="B3347" s="3">
        <v>45836</v>
      </c>
      <c r="C3347" s="3">
        <v>45843</v>
      </c>
      <c r="D3347" s="3">
        <v>45847</v>
      </c>
      <c r="E3347" s="1" t="s">
        <v>18</v>
      </c>
      <c r="F3347" s="1">
        <v>1</v>
      </c>
      <c r="G3347" s="1" t="s">
        <v>25</v>
      </c>
      <c r="H3347" s="1">
        <v>0</v>
      </c>
      <c r="I3347" s="1">
        <f t="shared" ref="I3347:I3377" si="769">H3347/100</f>
        <v>0</v>
      </c>
      <c r="J3347" s="1" t="s">
        <v>24</v>
      </c>
      <c r="K3347" s="1">
        <v>2</v>
      </c>
      <c r="L3347" s="1" t="s">
        <v>19</v>
      </c>
      <c r="M3347" s="1" t="b">
        <v>1</v>
      </c>
      <c r="N3347" s="2" t="s">
        <v>17</v>
      </c>
      <c r="O3347">
        <f t="shared" ref="O3347:O3377" si="770">C3347-B3347</f>
        <v>7</v>
      </c>
      <c r="P3347">
        <f t="shared" ref="P3347:P3377" si="771">D3347-C3347</f>
        <v>4</v>
      </c>
      <c r="Q3347">
        <f>IF(G3347="B",VLOOKUP(F3347,room_rates!$A$2:$G$8,3,FALSE),IF(G3347="P",VLOOKUP(F3347,room_rates!$A$2:$G$8,6,FALSE),IF(G3347="M",VLOOKUP(F3347,room_rates!$A$2:$G$8,7,FALSE),"")))</f>
        <v>150</v>
      </c>
      <c r="R3347">
        <f t="shared" ref="R3347:R3377" si="772">Q3347*(H3347/100)</f>
        <v>0</v>
      </c>
      <c r="S3347">
        <f>IF(J3347="Online Travel Agency",VLOOKUP(F3347,room_rates!$A$2:$G$8,3,FALSE)*15%,0)</f>
        <v>18</v>
      </c>
      <c r="T3347">
        <f t="shared" ref="T3347:T3377" si="773">IF(M3347=TRUE, Q3347*1%,0)</f>
        <v>1.5</v>
      </c>
      <c r="U3347">
        <f t="shared" ref="U3347:U3377" si="774">(Q3347-R3347-S3347-T3347)*V3347</f>
        <v>1044</v>
      </c>
      <c r="V3347">
        <f t="shared" ref="V3347:V3377" si="775">K3347*P3347</f>
        <v>8</v>
      </c>
    </row>
    <row r="3348" spans="1:22" ht="14.25" customHeight="1" x14ac:dyDescent="0.35">
      <c r="A3348" s="1">
        <v>1002217</v>
      </c>
      <c r="B3348" s="3">
        <v>45837</v>
      </c>
      <c r="C3348" s="3">
        <v>45843</v>
      </c>
      <c r="D3348" s="3">
        <v>45846</v>
      </c>
      <c r="E3348" s="1" t="s">
        <v>13</v>
      </c>
      <c r="F3348" s="1">
        <v>6</v>
      </c>
      <c r="G3348" s="1" t="s">
        <v>25</v>
      </c>
      <c r="H3348" s="1">
        <v>0</v>
      </c>
      <c r="I3348" s="1">
        <f t="shared" si="769"/>
        <v>0</v>
      </c>
      <c r="J3348" s="1" t="s">
        <v>24</v>
      </c>
      <c r="K3348" s="1">
        <v>2</v>
      </c>
      <c r="L3348" s="1" t="s">
        <v>19</v>
      </c>
      <c r="M3348" s="1" t="b">
        <v>1</v>
      </c>
      <c r="N3348" s="2" t="s">
        <v>17</v>
      </c>
      <c r="O3348">
        <f t="shared" si="770"/>
        <v>6</v>
      </c>
      <c r="P3348">
        <f t="shared" si="771"/>
        <v>3</v>
      </c>
      <c r="Q3348">
        <f>IF(G3348="B",VLOOKUP(F3348,room_rates!$A$2:$G$8,3,FALSE),IF(G3348="P",VLOOKUP(F3348,room_rates!$A$2:$G$8,6,FALSE),IF(G3348="M",VLOOKUP(F3348,room_rates!$A$2:$G$8,7,FALSE),"")))</f>
        <v>437.5</v>
      </c>
      <c r="R3348">
        <f t="shared" si="772"/>
        <v>0</v>
      </c>
      <c r="S3348">
        <f>IF(J3348="Online Travel Agency",VLOOKUP(F3348,room_rates!$A$2:$G$8,3,FALSE)*15%,0)</f>
        <v>52.5</v>
      </c>
      <c r="T3348">
        <f t="shared" si="773"/>
        <v>4.375</v>
      </c>
      <c r="U3348">
        <f t="shared" si="774"/>
        <v>2283.75</v>
      </c>
      <c r="V3348">
        <f t="shared" si="775"/>
        <v>6</v>
      </c>
    </row>
    <row r="3349" spans="1:22" ht="14.25" customHeight="1" x14ac:dyDescent="0.35">
      <c r="A3349" s="1">
        <v>1002227</v>
      </c>
      <c r="B3349" s="3">
        <v>45843</v>
      </c>
      <c r="C3349" s="3">
        <v>45843</v>
      </c>
      <c r="D3349" s="3">
        <v>45850</v>
      </c>
      <c r="E3349" s="1" t="s">
        <v>13</v>
      </c>
      <c r="F3349" s="1">
        <v>6</v>
      </c>
      <c r="G3349" s="1" t="s">
        <v>25</v>
      </c>
      <c r="H3349" s="1">
        <v>0</v>
      </c>
      <c r="I3349" s="1">
        <f t="shared" si="769"/>
        <v>0</v>
      </c>
      <c r="J3349" s="1" t="s">
        <v>20</v>
      </c>
      <c r="K3349" s="1">
        <v>2</v>
      </c>
      <c r="L3349" s="1" t="s">
        <v>16</v>
      </c>
      <c r="M3349" s="1" t="b">
        <v>0</v>
      </c>
      <c r="N3349" s="2" t="s">
        <v>17</v>
      </c>
      <c r="O3349">
        <f t="shared" si="770"/>
        <v>0</v>
      </c>
      <c r="P3349">
        <f t="shared" si="771"/>
        <v>7</v>
      </c>
      <c r="Q3349">
        <f>IF(G3349="B",VLOOKUP(F3349,room_rates!$A$2:$G$8,3,FALSE),IF(G3349="P",VLOOKUP(F3349,room_rates!$A$2:$G$8,6,FALSE),IF(G3349="M",VLOOKUP(F3349,room_rates!$A$2:$G$8,7,FALSE),"")))</f>
        <v>437.5</v>
      </c>
      <c r="R3349">
        <f t="shared" si="772"/>
        <v>0</v>
      </c>
      <c r="S3349">
        <f>IF(J3349="Online Travel Agency",VLOOKUP(F3349,room_rates!$A$2:$G$8,3,FALSE)*15%,0)</f>
        <v>0</v>
      </c>
      <c r="T3349">
        <f t="shared" si="773"/>
        <v>0</v>
      </c>
      <c r="U3349">
        <f t="shared" si="774"/>
        <v>6125</v>
      </c>
      <c r="V3349">
        <f t="shared" si="775"/>
        <v>14</v>
      </c>
    </row>
    <row r="3350" spans="1:22" ht="14.25" customHeight="1" x14ac:dyDescent="0.35">
      <c r="A3350" s="1">
        <v>1002502</v>
      </c>
      <c r="B3350" s="3">
        <v>45843</v>
      </c>
      <c r="C3350" s="3">
        <v>45843</v>
      </c>
      <c r="D3350" s="3">
        <v>45845</v>
      </c>
      <c r="E3350" s="1" t="s">
        <v>21</v>
      </c>
      <c r="F3350" s="1">
        <v>4</v>
      </c>
      <c r="G3350" s="1" t="s">
        <v>25</v>
      </c>
      <c r="H3350" s="1">
        <v>0</v>
      </c>
      <c r="I3350" s="1">
        <f t="shared" si="769"/>
        <v>0</v>
      </c>
      <c r="J3350" s="1" t="s">
        <v>20</v>
      </c>
      <c r="K3350" s="1">
        <v>2</v>
      </c>
      <c r="L3350" s="1" t="s">
        <v>19</v>
      </c>
      <c r="M3350" s="1" t="b">
        <v>0</v>
      </c>
      <c r="N3350" s="2" t="s">
        <v>17</v>
      </c>
      <c r="O3350">
        <f t="shared" si="770"/>
        <v>0</v>
      </c>
      <c r="P3350">
        <f t="shared" si="771"/>
        <v>2</v>
      </c>
      <c r="Q3350">
        <f>IF(G3350="B",VLOOKUP(F3350,room_rates!$A$2:$G$8,3,FALSE),IF(G3350="P",VLOOKUP(F3350,room_rates!$A$2:$G$8,6,FALSE),IF(G3350="M",VLOOKUP(F3350,room_rates!$A$2:$G$8,7,FALSE),"")))</f>
        <v>287.5</v>
      </c>
      <c r="R3350">
        <f t="shared" si="772"/>
        <v>0</v>
      </c>
      <c r="S3350">
        <f>IF(J3350="Online Travel Agency",VLOOKUP(F3350,room_rates!$A$2:$G$8,3,FALSE)*15%,0)</f>
        <v>0</v>
      </c>
      <c r="T3350">
        <f t="shared" si="773"/>
        <v>0</v>
      </c>
      <c r="U3350">
        <f t="shared" si="774"/>
        <v>1150</v>
      </c>
      <c r="V3350">
        <f t="shared" si="775"/>
        <v>4</v>
      </c>
    </row>
    <row r="3351" spans="1:22" ht="14.25" customHeight="1" x14ac:dyDescent="0.35">
      <c r="A3351" s="1">
        <v>1002613</v>
      </c>
      <c r="B3351" s="3">
        <v>45799</v>
      </c>
      <c r="C3351" s="3">
        <v>45843</v>
      </c>
      <c r="D3351" s="3">
        <v>45847</v>
      </c>
      <c r="E3351" s="1" t="s">
        <v>13</v>
      </c>
      <c r="F3351" s="1">
        <v>6</v>
      </c>
      <c r="G3351" s="1" t="s">
        <v>25</v>
      </c>
      <c r="H3351" s="1">
        <v>0</v>
      </c>
      <c r="I3351" s="1">
        <f t="shared" si="769"/>
        <v>0</v>
      </c>
      <c r="J3351" s="1" t="s">
        <v>15</v>
      </c>
      <c r="K3351" s="1">
        <v>1</v>
      </c>
      <c r="L3351" s="1" t="s">
        <v>19</v>
      </c>
      <c r="M3351" s="1" t="b">
        <v>1</v>
      </c>
      <c r="N3351" s="2" t="s">
        <v>17</v>
      </c>
      <c r="O3351">
        <f t="shared" si="770"/>
        <v>44</v>
      </c>
      <c r="P3351">
        <f t="shared" si="771"/>
        <v>4</v>
      </c>
      <c r="Q3351">
        <f>IF(G3351="B",VLOOKUP(F3351,room_rates!$A$2:$G$8,3,FALSE),IF(G3351="P",VLOOKUP(F3351,room_rates!$A$2:$G$8,6,FALSE),IF(G3351="M",VLOOKUP(F3351,room_rates!$A$2:$G$8,7,FALSE),"")))</f>
        <v>437.5</v>
      </c>
      <c r="R3351">
        <f t="shared" si="772"/>
        <v>0</v>
      </c>
      <c r="S3351">
        <f>IF(J3351="Online Travel Agency",VLOOKUP(F3351,room_rates!$A$2:$G$8,3,FALSE)*15%,0)</f>
        <v>0</v>
      </c>
      <c r="T3351">
        <f t="shared" si="773"/>
        <v>4.375</v>
      </c>
      <c r="U3351">
        <f t="shared" si="774"/>
        <v>1732.5</v>
      </c>
      <c r="V3351">
        <f t="shared" si="775"/>
        <v>4</v>
      </c>
    </row>
    <row r="3352" spans="1:22" ht="14.25" customHeight="1" x14ac:dyDescent="0.35">
      <c r="A3352" s="1">
        <v>1002675</v>
      </c>
      <c r="B3352" s="3">
        <v>45833</v>
      </c>
      <c r="C3352" s="3">
        <v>45843</v>
      </c>
      <c r="D3352" s="3">
        <v>45844</v>
      </c>
      <c r="E3352" s="1" t="s">
        <v>21</v>
      </c>
      <c r="F3352" s="1">
        <v>3</v>
      </c>
      <c r="G3352" s="1" t="s">
        <v>25</v>
      </c>
      <c r="H3352" s="1">
        <v>0</v>
      </c>
      <c r="I3352" s="1">
        <f t="shared" si="769"/>
        <v>0</v>
      </c>
      <c r="J3352" s="1" t="s">
        <v>24</v>
      </c>
      <c r="K3352" s="1">
        <v>2</v>
      </c>
      <c r="L3352" s="1" t="s">
        <v>19</v>
      </c>
      <c r="M3352" s="1" t="b">
        <v>0</v>
      </c>
      <c r="N3352" s="2" t="s">
        <v>17</v>
      </c>
      <c r="O3352">
        <f t="shared" si="770"/>
        <v>10</v>
      </c>
      <c r="P3352">
        <f t="shared" si="771"/>
        <v>1</v>
      </c>
      <c r="Q3352">
        <f>IF(G3352="B",VLOOKUP(F3352,room_rates!$A$2:$G$8,3,FALSE),IF(G3352="P",VLOOKUP(F3352,room_rates!$A$2:$G$8,6,FALSE),IF(G3352="M",VLOOKUP(F3352,room_rates!$A$2:$G$8,7,FALSE),"")))</f>
        <v>275</v>
      </c>
      <c r="R3352">
        <f t="shared" si="772"/>
        <v>0</v>
      </c>
      <c r="S3352">
        <f>IF(J3352="Online Travel Agency",VLOOKUP(F3352,room_rates!$A$2:$G$8,3,FALSE)*15%,0)</f>
        <v>33</v>
      </c>
      <c r="T3352">
        <f t="shared" si="773"/>
        <v>0</v>
      </c>
      <c r="U3352">
        <f t="shared" si="774"/>
        <v>484</v>
      </c>
      <c r="V3352">
        <f t="shared" si="775"/>
        <v>2</v>
      </c>
    </row>
    <row r="3353" spans="1:22" ht="14.25" customHeight="1" x14ac:dyDescent="0.35">
      <c r="A3353" s="1">
        <v>1003053</v>
      </c>
      <c r="B3353" s="3">
        <v>45843</v>
      </c>
      <c r="C3353" s="3">
        <v>45843</v>
      </c>
      <c r="D3353" s="3">
        <v>45849</v>
      </c>
      <c r="E3353" s="1" t="s">
        <v>13</v>
      </c>
      <c r="F3353" s="1">
        <v>7</v>
      </c>
      <c r="G3353" s="1" t="s">
        <v>25</v>
      </c>
      <c r="H3353" s="1">
        <v>0</v>
      </c>
      <c r="I3353" s="1">
        <f t="shared" si="769"/>
        <v>0</v>
      </c>
      <c r="J3353" s="1" t="s">
        <v>20</v>
      </c>
      <c r="K3353" s="1">
        <v>1</v>
      </c>
      <c r="L3353" s="1" t="s">
        <v>19</v>
      </c>
      <c r="M3353" s="1" t="b">
        <v>0</v>
      </c>
      <c r="N3353" s="2" t="s">
        <v>17</v>
      </c>
      <c r="O3353">
        <f t="shared" si="770"/>
        <v>0</v>
      </c>
      <c r="P3353">
        <f t="shared" si="771"/>
        <v>6</v>
      </c>
      <c r="Q3353">
        <f>IF(G3353="B",VLOOKUP(F3353,room_rates!$A$2:$G$8,3,FALSE),IF(G3353="P",VLOOKUP(F3353,room_rates!$A$2:$G$8,6,FALSE),IF(G3353="M",VLOOKUP(F3353,room_rates!$A$2:$G$8,7,FALSE),"")))</f>
        <v>562.5</v>
      </c>
      <c r="R3353">
        <f t="shared" si="772"/>
        <v>0</v>
      </c>
      <c r="S3353">
        <f>IF(J3353="Online Travel Agency",VLOOKUP(F3353,room_rates!$A$2:$G$8,3,FALSE)*15%,0)</f>
        <v>0</v>
      </c>
      <c r="T3353">
        <f t="shared" si="773"/>
        <v>0</v>
      </c>
      <c r="U3353">
        <f t="shared" si="774"/>
        <v>3375</v>
      </c>
      <c r="V3353">
        <f t="shared" si="775"/>
        <v>6</v>
      </c>
    </row>
    <row r="3354" spans="1:22" ht="14.25" customHeight="1" x14ac:dyDescent="0.35">
      <c r="A3354" s="1">
        <v>1003087</v>
      </c>
      <c r="B3354" s="3">
        <v>45835</v>
      </c>
      <c r="C3354" s="3">
        <v>45843</v>
      </c>
      <c r="D3354" s="3">
        <v>45844</v>
      </c>
      <c r="E3354" s="1" t="s">
        <v>13</v>
      </c>
      <c r="F3354" s="1">
        <v>7</v>
      </c>
      <c r="G3354" s="1" t="s">
        <v>25</v>
      </c>
      <c r="H3354" s="1">
        <v>0</v>
      </c>
      <c r="I3354" s="1">
        <f t="shared" si="769"/>
        <v>0</v>
      </c>
      <c r="J3354" s="1" t="s">
        <v>24</v>
      </c>
      <c r="K3354" s="1">
        <v>1</v>
      </c>
      <c r="L3354" s="1" t="s">
        <v>16</v>
      </c>
      <c r="M3354" s="1" t="b">
        <v>1</v>
      </c>
      <c r="N3354" s="2" t="s">
        <v>17</v>
      </c>
      <c r="O3354">
        <f t="shared" si="770"/>
        <v>8</v>
      </c>
      <c r="P3354">
        <f t="shared" si="771"/>
        <v>1</v>
      </c>
      <c r="Q3354">
        <f>IF(G3354="B",VLOOKUP(F3354,room_rates!$A$2:$G$8,3,FALSE),IF(G3354="P",VLOOKUP(F3354,room_rates!$A$2:$G$8,6,FALSE),IF(G3354="M",VLOOKUP(F3354,room_rates!$A$2:$G$8,7,FALSE),"")))</f>
        <v>562.5</v>
      </c>
      <c r="R3354">
        <f t="shared" si="772"/>
        <v>0</v>
      </c>
      <c r="S3354">
        <f>IF(J3354="Online Travel Agency",VLOOKUP(F3354,room_rates!$A$2:$G$8,3,FALSE)*15%,0)</f>
        <v>67.5</v>
      </c>
      <c r="T3354">
        <f t="shared" si="773"/>
        <v>5.625</v>
      </c>
      <c r="U3354">
        <f t="shared" si="774"/>
        <v>489.375</v>
      </c>
      <c r="V3354">
        <f t="shared" si="775"/>
        <v>1</v>
      </c>
    </row>
    <row r="3355" spans="1:22" ht="14.25" customHeight="1" x14ac:dyDescent="0.35">
      <c r="A3355" s="1">
        <v>1003252</v>
      </c>
      <c r="B3355" s="3">
        <v>45835</v>
      </c>
      <c r="C3355" s="3">
        <v>45843</v>
      </c>
      <c r="D3355" s="3">
        <v>45847</v>
      </c>
      <c r="E3355" s="1" t="s">
        <v>13</v>
      </c>
      <c r="F3355" s="1">
        <v>7</v>
      </c>
      <c r="G3355" s="1" t="s">
        <v>25</v>
      </c>
      <c r="H3355" s="1">
        <v>0</v>
      </c>
      <c r="I3355" s="1">
        <f t="shared" si="769"/>
        <v>0</v>
      </c>
      <c r="J3355" s="1" t="s">
        <v>24</v>
      </c>
      <c r="K3355" s="1">
        <v>1</v>
      </c>
      <c r="L3355" s="1" t="s">
        <v>19</v>
      </c>
      <c r="M3355" s="1" t="b">
        <v>0</v>
      </c>
      <c r="N3355" s="2" t="s">
        <v>17</v>
      </c>
      <c r="O3355">
        <f t="shared" si="770"/>
        <v>8</v>
      </c>
      <c r="P3355">
        <f t="shared" si="771"/>
        <v>4</v>
      </c>
      <c r="Q3355">
        <f>IF(G3355="B",VLOOKUP(F3355,room_rates!$A$2:$G$8,3,FALSE),IF(G3355="P",VLOOKUP(F3355,room_rates!$A$2:$G$8,6,FALSE),IF(G3355="M",VLOOKUP(F3355,room_rates!$A$2:$G$8,7,FALSE),"")))</f>
        <v>562.5</v>
      </c>
      <c r="R3355">
        <f t="shared" si="772"/>
        <v>0</v>
      </c>
      <c r="S3355">
        <f>IF(J3355="Online Travel Agency",VLOOKUP(F3355,room_rates!$A$2:$G$8,3,FALSE)*15%,0)</f>
        <v>67.5</v>
      </c>
      <c r="T3355">
        <f t="shared" si="773"/>
        <v>0</v>
      </c>
      <c r="U3355">
        <f t="shared" si="774"/>
        <v>1980</v>
      </c>
      <c r="V3355">
        <f t="shared" si="775"/>
        <v>4</v>
      </c>
    </row>
    <row r="3356" spans="1:22" ht="14.25" customHeight="1" x14ac:dyDescent="0.35">
      <c r="A3356" s="1">
        <v>1003335</v>
      </c>
      <c r="B3356" s="3">
        <v>45843</v>
      </c>
      <c r="C3356" s="3">
        <v>45843</v>
      </c>
      <c r="D3356" s="3">
        <v>45844</v>
      </c>
      <c r="E3356" s="1" t="s">
        <v>21</v>
      </c>
      <c r="F3356" s="1">
        <v>3</v>
      </c>
      <c r="G3356" s="1" t="s">
        <v>25</v>
      </c>
      <c r="H3356" s="1">
        <v>0</v>
      </c>
      <c r="I3356" s="1">
        <f t="shared" si="769"/>
        <v>0</v>
      </c>
      <c r="J3356" s="1" t="s">
        <v>20</v>
      </c>
      <c r="K3356" s="1">
        <v>1</v>
      </c>
      <c r="L3356" s="1" t="s">
        <v>19</v>
      </c>
      <c r="M3356" s="1" t="b">
        <v>0</v>
      </c>
      <c r="N3356" s="2" t="s">
        <v>17</v>
      </c>
      <c r="O3356">
        <f t="shared" si="770"/>
        <v>0</v>
      </c>
      <c r="P3356">
        <f t="shared" si="771"/>
        <v>1</v>
      </c>
      <c r="Q3356">
        <f>IF(G3356="B",VLOOKUP(F3356,room_rates!$A$2:$G$8,3,FALSE),IF(G3356="P",VLOOKUP(F3356,room_rates!$A$2:$G$8,6,FALSE),IF(G3356="M",VLOOKUP(F3356,room_rates!$A$2:$G$8,7,FALSE),"")))</f>
        <v>275</v>
      </c>
      <c r="R3356">
        <f t="shared" si="772"/>
        <v>0</v>
      </c>
      <c r="S3356">
        <f>IF(J3356="Online Travel Agency",VLOOKUP(F3356,room_rates!$A$2:$G$8,3,FALSE)*15%,0)</f>
        <v>0</v>
      </c>
      <c r="T3356">
        <f t="shared" si="773"/>
        <v>0</v>
      </c>
      <c r="U3356">
        <f t="shared" si="774"/>
        <v>275</v>
      </c>
      <c r="V3356">
        <f t="shared" si="775"/>
        <v>1</v>
      </c>
    </row>
    <row r="3357" spans="1:22" ht="14.25" customHeight="1" x14ac:dyDescent="0.35">
      <c r="A3357" s="1">
        <v>1003547</v>
      </c>
      <c r="B3357" s="3">
        <v>45824</v>
      </c>
      <c r="C3357" s="3">
        <v>45843</v>
      </c>
      <c r="D3357" s="3">
        <v>45847</v>
      </c>
      <c r="E3357" s="1" t="s">
        <v>18</v>
      </c>
      <c r="F3357" s="1">
        <v>1</v>
      </c>
      <c r="G3357" s="1" t="s">
        <v>25</v>
      </c>
      <c r="H3357" s="1">
        <v>0</v>
      </c>
      <c r="I3357" s="1">
        <f t="shared" si="769"/>
        <v>0</v>
      </c>
      <c r="J3357" s="1" t="s">
        <v>24</v>
      </c>
      <c r="K3357" s="1">
        <v>1</v>
      </c>
      <c r="L3357" s="1" t="s">
        <v>19</v>
      </c>
      <c r="M3357" s="1" t="b">
        <v>0</v>
      </c>
      <c r="N3357" s="2" t="s">
        <v>17</v>
      </c>
      <c r="O3357">
        <f t="shared" si="770"/>
        <v>19</v>
      </c>
      <c r="P3357">
        <f t="shared" si="771"/>
        <v>4</v>
      </c>
      <c r="Q3357">
        <f>IF(G3357="B",VLOOKUP(F3357,room_rates!$A$2:$G$8,3,FALSE),IF(G3357="P",VLOOKUP(F3357,room_rates!$A$2:$G$8,6,FALSE),IF(G3357="M",VLOOKUP(F3357,room_rates!$A$2:$G$8,7,FALSE),"")))</f>
        <v>150</v>
      </c>
      <c r="R3357">
        <f t="shared" si="772"/>
        <v>0</v>
      </c>
      <c r="S3357">
        <f>IF(J3357="Online Travel Agency",VLOOKUP(F3357,room_rates!$A$2:$G$8,3,FALSE)*15%,0)</f>
        <v>18</v>
      </c>
      <c r="T3357">
        <f t="shared" si="773"/>
        <v>0</v>
      </c>
      <c r="U3357">
        <f t="shared" si="774"/>
        <v>528</v>
      </c>
      <c r="V3357">
        <f t="shared" si="775"/>
        <v>4</v>
      </c>
    </row>
    <row r="3358" spans="1:22" ht="14.25" customHeight="1" x14ac:dyDescent="0.35">
      <c r="A3358" s="1">
        <v>1003921</v>
      </c>
      <c r="B3358" s="3">
        <v>45810</v>
      </c>
      <c r="C3358" s="3">
        <v>45843</v>
      </c>
      <c r="D3358" s="3">
        <v>45844</v>
      </c>
      <c r="E3358" s="1" t="s">
        <v>18</v>
      </c>
      <c r="F3358" s="1">
        <v>1</v>
      </c>
      <c r="G3358" s="1" t="s">
        <v>25</v>
      </c>
      <c r="H3358" s="1">
        <v>0</v>
      </c>
      <c r="I3358" s="1">
        <f t="shared" si="769"/>
        <v>0</v>
      </c>
      <c r="J3358" s="1" t="s">
        <v>15</v>
      </c>
      <c r="K3358" s="1">
        <v>2</v>
      </c>
      <c r="L3358" s="1" t="s">
        <v>19</v>
      </c>
      <c r="M3358" s="1" t="b">
        <v>1</v>
      </c>
      <c r="N3358" s="2" t="s">
        <v>17</v>
      </c>
      <c r="O3358">
        <f t="shared" si="770"/>
        <v>33</v>
      </c>
      <c r="P3358">
        <f t="shared" si="771"/>
        <v>1</v>
      </c>
      <c r="Q3358">
        <f>IF(G3358="B",VLOOKUP(F3358,room_rates!$A$2:$G$8,3,FALSE),IF(G3358="P",VLOOKUP(F3358,room_rates!$A$2:$G$8,6,FALSE),IF(G3358="M",VLOOKUP(F3358,room_rates!$A$2:$G$8,7,FALSE),"")))</f>
        <v>150</v>
      </c>
      <c r="R3358">
        <f t="shared" si="772"/>
        <v>0</v>
      </c>
      <c r="S3358">
        <f>IF(J3358="Online Travel Agency",VLOOKUP(F3358,room_rates!$A$2:$G$8,3,FALSE)*15%,0)</f>
        <v>0</v>
      </c>
      <c r="T3358">
        <f t="shared" si="773"/>
        <v>1.5</v>
      </c>
      <c r="U3358">
        <f t="shared" si="774"/>
        <v>297</v>
      </c>
      <c r="V3358">
        <f t="shared" si="775"/>
        <v>2</v>
      </c>
    </row>
    <row r="3359" spans="1:22" ht="14.25" customHeight="1" x14ac:dyDescent="0.35">
      <c r="A3359" s="1">
        <v>1004169</v>
      </c>
      <c r="B3359" s="3">
        <v>45801</v>
      </c>
      <c r="C3359" s="3">
        <v>45843</v>
      </c>
      <c r="D3359" s="3">
        <v>45845</v>
      </c>
      <c r="E3359" s="1" t="s">
        <v>21</v>
      </c>
      <c r="F3359" s="1">
        <v>3</v>
      </c>
      <c r="G3359" s="1" t="s">
        <v>25</v>
      </c>
      <c r="H3359" s="1">
        <v>0</v>
      </c>
      <c r="I3359" s="1">
        <f t="shared" si="769"/>
        <v>0</v>
      </c>
      <c r="J3359" s="1" t="s">
        <v>15</v>
      </c>
      <c r="K3359" s="1">
        <v>1</v>
      </c>
      <c r="L3359" s="1" t="s">
        <v>16</v>
      </c>
      <c r="M3359" s="1" t="b">
        <v>0</v>
      </c>
      <c r="N3359" s="2" t="s">
        <v>17</v>
      </c>
      <c r="O3359">
        <f t="shared" si="770"/>
        <v>42</v>
      </c>
      <c r="P3359">
        <f t="shared" si="771"/>
        <v>2</v>
      </c>
      <c r="Q3359">
        <f>IF(G3359="B",VLOOKUP(F3359,room_rates!$A$2:$G$8,3,FALSE),IF(G3359="P",VLOOKUP(F3359,room_rates!$A$2:$G$8,6,FALSE),IF(G3359="M",VLOOKUP(F3359,room_rates!$A$2:$G$8,7,FALSE),"")))</f>
        <v>275</v>
      </c>
      <c r="R3359">
        <f t="shared" si="772"/>
        <v>0</v>
      </c>
      <c r="S3359">
        <f>IF(J3359="Online Travel Agency",VLOOKUP(F3359,room_rates!$A$2:$G$8,3,FALSE)*15%,0)</f>
        <v>0</v>
      </c>
      <c r="T3359">
        <f t="shared" si="773"/>
        <v>0</v>
      </c>
      <c r="U3359">
        <f t="shared" si="774"/>
        <v>550</v>
      </c>
      <c r="V3359">
        <f t="shared" si="775"/>
        <v>2</v>
      </c>
    </row>
    <row r="3360" spans="1:22" ht="14.25" customHeight="1" x14ac:dyDescent="0.35">
      <c r="A3360" s="1">
        <v>1004177</v>
      </c>
      <c r="B3360" s="3">
        <v>45843</v>
      </c>
      <c r="C3360" s="3">
        <v>45843</v>
      </c>
      <c r="D3360" s="3">
        <v>45845</v>
      </c>
      <c r="E3360" s="1" t="s">
        <v>18</v>
      </c>
      <c r="F3360" s="1">
        <v>1</v>
      </c>
      <c r="G3360" s="1" t="s">
        <v>25</v>
      </c>
      <c r="H3360" s="1">
        <v>0</v>
      </c>
      <c r="I3360" s="1">
        <f t="shared" si="769"/>
        <v>0</v>
      </c>
      <c r="J3360" s="1" t="s">
        <v>20</v>
      </c>
      <c r="K3360" s="1">
        <v>2</v>
      </c>
      <c r="L3360" s="1" t="s">
        <v>16</v>
      </c>
      <c r="M3360" s="1" t="b">
        <v>0</v>
      </c>
      <c r="N3360" s="2" t="s">
        <v>17</v>
      </c>
      <c r="O3360">
        <f t="shared" si="770"/>
        <v>0</v>
      </c>
      <c r="P3360">
        <f t="shared" si="771"/>
        <v>2</v>
      </c>
      <c r="Q3360">
        <f>IF(G3360="B",VLOOKUP(F3360,room_rates!$A$2:$G$8,3,FALSE),IF(G3360="P",VLOOKUP(F3360,room_rates!$A$2:$G$8,6,FALSE),IF(G3360="M",VLOOKUP(F3360,room_rates!$A$2:$G$8,7,FALSE),"")))</f>
        <v>150</v>
      </c>
      <c r="R3360">
        <f t="shared" si="772"/>
        <v>0</v>
      </c>
      <c r="S3360">
        <f>IF(J3360="Online Travel Agency",VLOOKUP(F3360,room_rates!$A$2:$G$8,3,FALSE)*15%,0)</f>
        <v>0</v>
      </c>
      <c r="T3360">
        <f t="shared" si="773"/>
        <v>0</v>
      </c>
      <c r="U3360">
        <f t="shared" si="774"/>
        <v>600</v>
      </c>
      <c r="V3360">
        <f t="shared" si="775"/>
        <v>4</v>
      </c>
    </row>
    <row r="3361" spans="1:22" ht="14.25" customHeight="1" x14ac:dyDescent="0.35">
      <c r="A3361" s="1">
        <v>1004277</v>
      </c>
      <c r="B3361" s="3">
        <v>45824</v>
      </c>
      <c r="C3361" s="3">
        <v>45843</v>
      </c>
      <c r="D3361" s="3">
        <v>45849</v>
      </c>
      <c r="E3361" s="1" t="s">
        <v>13</v>
      </c>
      <c r="F3361" s="1">
        <v>6</v>
      </c>
      <c r="G3361" s="1" t="s">
        <v>25</v>
      </c>
      <c r="H3361" s="1">
        <v>0</v>
      </c>
      <c r="I3361" s="1">
        <f t="shared" si="769"/>
        <v>0</v>
      </c>
      <c r="J3361" s="1" t="s">
        <v>15</v>
      </c>
      <c r="K3361" s="1">
        <v>2</v>
      </c>
      <c r="L3361" s="1" t="s">
        <v>16</v>
      </c>
      <c r="M3361" s="1" t="b">
        <v>0</v>
      </c>
      <c r="N3361" s="2" t="s">
        <v>17</v>
      </c>
      <c r="O3361">
        <f t="shared" si="770"/>
        <v>19</v>
      </c>
      <c r="P3361">
        <f t="shared" si="771"/>
        <v>6</v>
      </c>
      <c r="Q3361">
        <f>IF(G3361="B",VLOOKUP(F3361,room_rates!$A$2:$G$8,3,FALSE),IF(G3361="P",VLOOKUP(F3361,room_rates!$A$2:$G$8,6,FALSE),IF(G3361="M",VLOOKUP(F3361,room_rates!$A$2:$G$8,7,FALSE),"")))</f>
        <v>437.5</v>
      </c>
      <c r="R3361">
        <f t="shared" si="772"/>
        <v>0</v>
      </c>
      <c r="S3361">
        <f>IF(J3361="Online Travel Agency",VLOOKUP(F3361,room_rates!$A$2:$G$8,3,FALSE)*15%,0)</f>
        <v>0</v>
      </c>
      <c r="T3361">
        <f t="shared" si="773"/>
        <v>0</v>
      </c>
      <c r="U3361">
        <f t="shared" si="774"/>
        <v>5250</v>
      </c>
      <c r="V3361">
        <f t="shared" si="775"/>
        <v>12</v>
      </c>
    </row>
    <row r="3362" spans="1:22" ht="14.25" customHeight="1" x14ac:dyDescent="0.35">
      <c r="A3362" s="1">
        <v>1004342</v>
      </c>
      <c r="B3362" s="3">
        <v>45833</v>
      </c>
      <c r="C3362" s="3">
        <v>45843</v>
      </c>
      <c r="D3362" s="3">
        <v>45844</v>
      </c>
      <c r="E3362" s="1" t="s">
        <v>18</v>
      </c>
      <c r="F3362" s="1">
        <v>1</v>
      </c>
      <c r="G3362" s="1" t="s">
        <v>25</v>
      </c>
      <c r="H3362" s="1">
        <v>0</v>
      </c>
      <c r="I3362" s="1">
        <f t="shared" si="769"/>
        <v>0</v>
      </c>
      <c r="J3362" s="1" t="s">
        <v>24</v>
      </c>
      <c r="K3362" s="1">
        <v>1</v>
      </c>
      <c r="L3362" s="1" t="s">
        <v>19</v>
      </c>
      <c r="M3362" s="1" t="b">
        <v>0</v>
      </c>
      <c r="N3362" s="2" t="s">
        <v>17</v>
      </c>
      <c r="O3362">
        <f t="shared" si="770"/>
        <v>10</v>
      </c>
      <c r="P3362">
        <f t="shared" si="771"/>
        <v>1</v>
      </c>
      <c r="Q3362">
        <f>IF(G3362="B",VLOOKUP(F3362,room_rates!$A$2:$G$8,3,FALSE),IF(G3362="P",VLOOKUP(F3362,room_rates!$A$2:$G$8,6,FALSE),IF(G3362="M",VLOOKUP(F3362,room_rates!$A$2:$G$8,7,FALSE),"")))</f>
        <v>150</v>
      </c>
      <c r="R3362">
        <f t="shared" si="772"/>
        <v>0</v>
      </c>
      <c r="S3362">
        <f>IF(J3362="Online Travel Agency",VLOOKUP(F3362,room_rates!$A$2:$G$8,3,FALSE)*15%,0)</f>
        <v>18</v>
      </c>
      <c r="T3362">
        <f t="shared" si="773"/>
        <v>0</v>
      </c>
      <c r="U3362">
        <f t="shared" si="774"/>
        <v>132</v>
      </c>
      <c r="V3362">
        <f t="shared" si="775"/>
        <v>1</v>
      </c>
    </row>
    <row r="3363" spans="1:22" ht="14.25" customHeight="1" x14ac:dyDescent="0.35">
      <c r="A3363" s="1">
        <v>1004345</v>
      </c>
      <c r="B3363" s="3">
        <v>45843</v>
      </c>
      <c r="C3363" s="3">
        <v>45843</v>
      </c>
      <c r="D3363" s="3">
        <v>45846</v>
      </c>
      <c r="E3363" s="1" t="s">
        <v>18</v>
      </c>
      <c r="F3363" s="1">
        <v>1</v>
      </c>
      <c r="G3363" s="1" t="s">
        <v>25</v>
      </c>
      <c r="H3363" s="1">
        <v>0</v>
      </c>
      <c r="I3363" s="1">
        <f t="shared" si="769"/>
        <v>0</v>
      </c>
      <c r="J3363" s="1" t="s">
        <v>20</v>
      </c>
      <c r="K3363" s="1">
        <v>2</v>
      </c>
      <c r="L3363" s="1" t="s">
        <v>19</v>
      </c>
      <c r="M3363" s="1" t="b">
        <v>0</v>
      </c>
      <c r="N3363" s="2" t="s">
        <v>17</v>
      </c>
      <c r="O3363">
        <f t="shared" si="770"/>
        <v>0</v>
      </c>
      <c r="P3363">
        <f t="shared" si="771"/>
        <v>3</v>
      </c>
      <c r="Q3363">
        <f>IF(G3363="B",VLOOKUP(F3363,room_rates!$A$2:$G$8,3,FALSE),IF(G3363="P",VLOOKUP(F3363,room_rates!$A$2:$G$8,6,FALSE),IF(G3363="M",VLOOKUP(F3363,room_rates!$A$2:$G$8,7,FALSE),"")))</f>
        <v>150</v>
      </c>
      <c r="R3363">
        <f t="shared" si="772"/>
        <v>0</v>
      </c>
      <c r="S3363">
        <f>IF(J3363="Online Travel Agency",VLOOKUP(F3363,room_rates!$A$2:$G$8,3,FALSE)*15%,0)</f>
        <v>0</v>
      </c>
      <c r="T3363">
        <f t="shared" si="773"/>
        <v>0</v>
      </c>
      <c r="U3363">
        <f t="shared" si="774"/>
        <v>900</v>
      </c>
      <c r="V3363">
        <f t="shared" si="775"/>
        <v>6</v>
      </c>
    </row>
    <row r="3364" spans="1:22" ht="14.25" customHeight="1" x14ac:dyDescent="0.35">
      <c r="A3364" s="1">
        <v>1004478</v>
      </c>
      <c r="B3364" s="3">
        <v>45843</v>
      </c>
      <c r="C3364" s="3">
        <v>45843</v>
      </c>
      <c r="D3364" s="3">
        <v>45850</v>
      </c>
      <c r="E3364" s="1" t="s">
        <v>21</v>
      </c>
      <c r="F3364" s="1">
        <v>3</v>
      </c>
      <c r="G3364" s="1" t="s">
        <v>25</v>
      </c>
      <c r="H3364" s="1">
        <v>0</v>
      </c>
      <c r="I3364" s="1">
        <f t="shared" si="769"/>
        <v>0</v>
      </c>
      <c r="J3364" s="1" t="s">
        <v>20</v>
      </c>
      <c r="K3364" s="1">
        <v>2</v>
      </c>
      <c r="L3364" s="1" t="s">
        <v>19</v>
      </c>
      <c r="M3364" s="1" t="b">
        <v>0</v>
      </c>
      <c r="N3364" s="2" t="s">
        <v>17</v>
      </c>
      <c r="O3364">
        <f t="shared" si="770"/>
        <v>0</v>
      </c>
      <c r="P3364">
        <f t="shared" si="771"/>
        <v>7</v>
      </c>
      <c r="Q3364">
        <f>IF(G3364="B",VLOOKUP(F3364,room_rates!$A$2:$G$8,3,FALSE),IF(G3364="P",VLOOKUP(F3364,room_rates!$A$2:$G$8,6,FALSE),IF(G3364="M",VLOOKUP(F3364,room_rates!$A$2:$G$8,7,FALSE),"")))</f>
        <v>275</v>
      </c>
      <c r="R3364">
        <f t="shared" si="772"/>
        <v>0</v>
      </c>
      <c r="S3364">
        <f>IF(J3364="Online Travel Agency",VLOOKUP(F3364,room_rates!$A$2:$G$8,3,FALSE)*15%,0)</f>
        <v>0</v>
      </c>
      <c r="T3364">
        <f t="shared" si="773"/>
        <v>0</v>
      </c>
      <c r="U3364">
        <f t="shared" si="774"/>
        <v>3850</v>
      </c>
      <c r="V3364">
        <f t="shared" si="775"/>
        <v>14</v>
      </c>
    </row>
    <row r="3365" spans="1:22" ht="14.25" customHeight="1" x14ac:dyDescent="0.35">
      <c r="A3365" s="1">
        <v>1004561</v>
      </c>
      <c r="B3365" s="3">
        <v>45843</v>
      </c>
      <c r="C3365" s="3">
        <v>45843</v>
      </c>
      <c r="D3365" s="3">
        <v>45846</v>
      </c>
      <c r="E3365" s="1" t="s">
        <v>18</v>
      </c>
      <c r="F3365" s="1">
        <v>1</v>
      </c>
      <c r="G3365" s="1" t="s">
        <v>25</v>
      </c>
      <c r="H3365" s="1">
        <v>0</v>
      </c>
      <c r="I3365" s="1">
        <f t="shared" si="769"/>
        <v>0</v>
      </c>
      <c r="J3365" s="1" t="s">
        <v>20</v>
      </c>
      <c r="K3365" s="1">
        <v>3</v>
      </c>
      <c r="L3365" s="1" t="s">
        <v>16</v>
      </c>
      <c r="M3365" s="1" t="b">
        <v>0</v>
      </c>
      <c r="N3365" s="2" t="s">
        <v>17</v>
      </c>
      <c r="O3365">
        <f t="shared" si="770"/>
        <v>0</v>
      </c>
      <c r="P3365">
        <f t="shared" si="771"/>
        <v>3</v>
      </c>
      <c r="Q3365">
        <f>IF(G3365="B",VLOOKUP(F3365,room_rates!$A$2:$G$8,3,FALSE),IF(G3365="P",VLOOKUP(F3365,room_rates!$A$2:$G$8,6,FALSE),IF(G3365="M",VLOOKUP(F3365,room_rates!$A$2:$G$8,7,FALSE),"")))</f>
        <v>150</v>
      </c>
      <c r="R3365">
        <f t="shared" si="772"/>
        <v>0</v>
      </c>
      <c r="S3365">
        <f>IF(J3365="Online Travel Agency",VLOOKUP(F3365,room_rates!$A$2:$G$8,3,FALSE)*15%,0)</f>
        <v>0</v>
      </c>
      <c r="T3365">
        <f t="shared" si="773"/>
        <v>0</v>
      </c>
      <c r="U3365">
        <f t="shared" si="774"/>
        <v>1350</v>
      </c>
      <c r="V3365">
        <f t="shared" si="775"/>
        <v>9</v>
      </c>
    </row>
    <row r="3366" spans="1:22" ht="14.25" customHeight="1" x14ac:dyDescent="0.35">
      <c r="A3366" s="1">
        <v>1004728</v>
      </c>
      <c r="B3366" s="3">
        <v>45810</v>
      </c>
      <c r="C3366" s="3">
        <v>45843</v>
      </c>
      <c r="D3366" s="3">
        <v>45845</v>
      </c>
      <c r="E3366" s="1" t="s">
        <v>18</v>
      </c>
      <c r="F3366" s="1">
        <v>1</v>
      </c>
      <c r="G3366" s="1" t="s">
        <v>25</v>
      </c>
      <c r="H3366" s="1">
        <v>0</v>
      </c>
      <c r="I3366" s="1">
        <f t="shared" si="769"/>
        <v>0</v>
      </c>
      <c r="J3366" s="1" t="s">
        <v>15</v>
      </c>
      <c r="K3366" s="1">
        <v>1</v>
      </c>
      <c r="L3366" s="1" t="s">
        <v>19</v>
      </c>
      <c r="M3366" s="1" t="b">
        <v>0</v>
      </c>
      <c r="N3366" s="2" t="s">
        <v>17</v>
      </c>
      <c r="O3366">
        <f t="shared" si="770"/>
        <v>33</v>
      </c>
      <c r="P3366">
        <f t="shared" si="771"/>
        <v>2</v>
      </c>
      <c r="Q3366">
        <f>IF(G3366="B",VLOOKUP(F3366,room_rates!$A$2:$G$8,3,FALSE),IF(G3366="P",VLOOKUP(F3366,room_rates!$A$2:$G$8,6,FALSE),IF(G3366="M",VLOOKUP(F3366,room_rates!$A$2:$G$8,7,FALSE),"")))</f>
        <v>150</v>
      </c>
      <c r="R3366">
        <f t="shared" si="772"/>
        <v>0</v>
      </c>
      <c r="S3366">
        <f>IF(J3366="Online Travel Agency",VLOOKUP(F3366,room_rates!$A$2:$G$8,3,FALSE)*15%,0)</f>
        <v>0</v>
      </c>
      <c r="T3366">
        <f t="shared" si="773"/>
        <v>0</v>
      </c>
      <c r="U3366">
        <f t="shared" si="774"/>
        <v>300</v>
      </c>
      <c r="V3366">
        <f t="shared" si="775"/>
        <v>2</v>
      </c>
    </row>
    <row r="3367" spans="1:22" ht="14.25" customHeight="1" x14ac:dyDescent="0.35">
      <c r="A3367" s="1">
        <v>1004817</v>
      </c>
      <c r="B3367" s="3">
        <v>45841</v>
      </c>
      <c r="C3367" s="3">
        <v>45843</v>
      </c>
      <c r="D3367" s="3">
        <v>45846</v>
      </c>
      <c r="E3367" s="1" t="s">
        <v>18</v>
      </c>
      <c r="F3367" s="1">
        <v>1</v>
      </c>
      <c r="G3367" s="1" t="s">
        <v>25</v>
      </c>
      <c r="H3367" s="1">
        <v>0</v>
      </c>
      <c r="I3367" s="1">
        <f t="shared" si="769"/>
        <v>0</v>
      </c>
      <c r="J3367" s="1" t="s">
        <v>15</v>
      </c>
      <c r="K3367" s="1">
        <v>2</v>
      </c>
      <c r="L3367" s="1" t="s">
        <v>19</v>
      </c>
      <c r="M3367" s="1" t="b">
        <v>0</v>
      </c>
      <c r="N3367" s="2" t="s">
        <v>17</v>
      </c>
      <c r="O3367">
        <f t="shared" si="770"/>
        <v>2</v>
      </c>
      <c r="P3367">
        <f t="shared" si="771"/>
        <v>3</v>
      </c>
      <c r="Q3367">
        <f>IF(G3367="B",VLOOKUP(F3367,room_rates!$A$2:$G$8,3,FALSE),IF(G3367="P",VLOOKUP(F3367,room_rates!$A$2:$G$8,6,FALSE),IF(G3367="M",VLOOKUP(F3367,room_rates!$A$2:$G$8,7,FALSE),"")))</f>
        <v>150</v>
      </c>
      <c r="R3367">
        <f t="shared" si="772"/>
        <v>0</v>
      </c>
      <c r="S3367">
        <f>IF(J3367="Online Travel Agency",VLOOKUP(F3367,room_rates!$A$2:$G$8,3,FALSE)*15%,0)</f>
        <v>0</v>
      </c>
      <c r="T3367">
        <f t="shared" si="773"/>
        <v>0</v>
      </c>
      <c r="U3367">
        <f t="shared" si="774"/>
        <v>900</v>
      </c>
      <c r="V3367">
        <f t="shared" si="775"/>
        <v>6</v>
      </c>
    </row>
    <row r="3368" spans="1:22" ht="14.25" customHeight="1" x14ac:dyDescent="0.35">
      <c r="A3368" s="1">
        <v>1006114</v>
      </c>
      <c r="B3368" s="3">
        <v>45843</v>
      </c>
      <c r="C3368" s="3">
        <v>45843</v>
      </c>
      <c r="D3368" s="3">
        <v>45850</v>
      </c>
      <c r="E3368" s="1" t="s">
        <v>18</v>
      </c>
      <c r="F3368" s="1">
        <v>1</v>
      </c>
      <c r="G3368" s="1" t="s">
        <v>25</v>
      </c>
      <c r="H3368" s="1">
        <v>0</v>
      </c>
      <c r="I3368" s="1">
        <f t="shared" si="769"/>
        <v>0</v>
      </c>
      <c r="J3368" s="1" t="s">
        <v>20</v>
      </c>
      <c r="K3368" s="1">
        <v>3</v>
      </c>
      <c r="L3368" s="1" t="s">
        <v>16</v>
      </c>
      <c r="M3368" s="1" t="b">
        <v>1</v>
      </c>
      <c r="N3368" s="2" t="s">
        <v>17</v>
      </c>
      <c r="O3368">
        <f t="shared" si="770"/>
        <v>0</v>
      </c>
      <c r="P3368">
        <f t="shared" si="771"/>
        <v>7</v>
      </c>
      <c r="Q3368">
        <f>IF(G3368="B",VLOOKUP(F3368,room_rates!$A$2:$G$8,3,FALSE),IF(G3368="P",VLOOKUP(F3368,room_rates!$A$2:$G$8,6,FALSE),IF(G3368="M",VLOOKUP(F3368,room_rates!$A$2:$G$8,7,FALSE),"")))</f>
        <v>150</v>
      </c>
      <c r="R3368">
        <f t="shared" si="772"/>
        <v>0</v>
      </c>
      <c r="S3368">
        <f>IF(J3368="Online Travel Agency",VLOOKUP(F3368,room_rates!$A$2:$G$8,3,FALSE)*15%,0)</f>
        <v>0</v>
      </c>
      <c r="T3368">
        <f t="shared" si="773"/>
        <v>1.5</v>
      </c>
      <c r="U3368">
        <f t="shared" si="774"/>
        <v>3118.5</v>
      </c>
      <c r="V3368">
        <f t="shared" si="775"/>
        <v>21</v>
      </c>
    </row>
    <row r="3369" spans="1:22" ht="14.25" customHeight="1" x14ac:dyDescent="0.35">
      <c r="A3369" s="1">
        <v>1006241</v>
      </c>
      <c r="B3369" s="3">
        <v>45813</v>
      </c>
      <c r="C3369" s="3">
        <v>45843</v>
      </c>
      <c r="D3369" s="3">
        <v>45846</v>
      </c>
      <c r="E3369" s="1" t="s">
        <v>18</v>
      </c>
      <c r="F3369" s="1">
        <v>1</v>
      </c>
      <c r="G3369" s="1" t="s">
        <v>25</v>
      </c>
      <c r="H3369" s="1">
        <v>0</v>
      </c>
      <c r="I3369" s="1">
        <f t="shared" si="769"/>
        <v>0</v>
      </c>
      <c r="J3369" s="1" t="s">
        <v>15</v>
      </c>
      <c r="K3369" s="1">
        <v>1</v>
      </c>
      <c r="L3369" s="1" t="s">
        <v>19</v>
      </c>
      <c r="M3369" s="1" t="b">
        <v>0</v>
      </c>
      <c r="N3369" s="2" t="s">
        <v>17</v>
      </c>
      <c r="O3369">
        <f t="shared" si="770"/>
        <v>30</v>
      </c>
      <c r="P3369">
        <f t="shared" si="771"/>
        <v>3</v>
      </c>
      <c r="Q3369">
        <f>IF(G3369="B",VLOOKUP(F3369,room_rates!$A$2:$G$8,3,FALSE),IF(G3369="P",VLOOKUP(F3369,room_rates!$A$2:$G$8,6,FALSE),IF(G3369="M",VLOOKUP(F3369,room_rates!$A$2:$G$8,7,FALSE),"")))</f>
        <v>150</v>
      </c>
      <c r="R3369">
        <f t="shared" si="772"/>
        <v>0</v>
      </c>
      <c r="S3369">
        <f>IF(J3369="Online Travel Agency",VLOOKUP(F3369,room_rates!$A$2:$G$8,3,FALSE)*15%,0)</f>
        <v>0</v>
      </c>
      <c r="T3369">
        <f t="shared" si="773"/>
        <v>0</v>
      </c>
      <c r="U3369">
        <f t="shared" si="774"/>
        <v>450</v>
      </c>
      <c r="V3369">
        <f t="shared" si="775"/>
        <v>3</v>
      </c>
    </row>
    <row r="3370" spans="1:22" ht="14.25" customHeight="1" x14ac:dyDescent="0.35">
      <c r="A3370" s="1">
        <v>1006255</v>
      </c>
      <c r="B3370" s="3">
        <v>45843</v>
      </c>
      <c r="C3370" s="3">
        <v>45843</v>
      </c>
      <c r="D3370" s="3">
        <v>45848</v>
      </c>
      <c r="E3370" s="1" t="s">
        <v>21</v>
      </c>
      <c r="F3370" s="1">
        <v>3</v>
      </c>
      <c r="G3370" s="1" t="s">
        <v>25</v>
      </c>
      <c r="H3370" s="1">
        <v>0</v>
      </c>
      <c r="I3370" s="1">
        <f t="shared" si="769"/>
        <v>0</v>
      </c>
      <c r="J3370" s="1" t="s">
        <v>20</v>
      </c>
      <c r="K3370" s="1">
        <v>1</v>
      </c>
      <c r="L3370" s="1" t="s">
        <v>19</v>
      </c>
      <c r="M3370" s="1" t="b">
        <v>0</v>
      </c>
      <c r="N3370" s="2" t="s">
        <v>17</v>
      </c>
      <c r="O3370">
        <f t="shared" si="770"/>
        <v>0</v>
      </c>
      <c r="P3370">
        <f t="shared" si="771"/>
        <v>5</v>
      </c>
      <c r="Q3370">
        <f>IF(G3370="B",VLOOKUP(F3370,room_rates!$A$2:$G$8,3,FALSE),IF(G3370="P",VLOOKUP(F3370,room_rates!$A$2:$G$8,6,FALSE),IF(G3370="M",VLOOKUP(F3370,room_rates!$A$2:$G$8,7,FALSE),"")))</f>
        <v>275</v>
      </c>
      <c r="R3370">
        <f t="shared" si="772"/>
        <v>0</v>
      </c>
      <c r="S3370">
        <f>IF(J3370="Online Travel Agency",VLOOKUP(F3370,room_rates!$A$2:$G$8,3,FALSE)*15%,0)</f>
        <v>0</v>
      </c>
      <c r="T3370">
        <f t="shared" si="773"/>
        <v>0</v>
      </c>
      <c r="U3370">
        <f t="shared" si="774"/>
        <v>1375</v>
      </c>
      <c r="V3370">
        <f t="shared" si="775"/>
        <v>5</v>
      </c>
    </row>
    <row r="3371" spans="1:22" ht="14.25" customHeight="1" x14ac:dyDescent="0.35">
      <c r="A3371" s="1">
        <v>1006310</v>
      </c>
      <c r="B3371" s="3">
        <v>45827</v>
      </c>
      <c r="C3371" s="3">
        <v>45843</v>
      </c>
      <c r="D3371" s="3">
        <v>45849</v>
      </c>
      <c r="E3371" s="1" t="s">
        <v>21</v>
      </c>
      <c r="F3371" s="1">
        <v>4</v>
      </c>
      <c r="G3371" s="1" t="s">
        <v>25</v>
      </c>
      <c r="H3371" s="1">
        <v>0</v>
      </c>
      <c r="I3371" s="1">
        <f t="shared" si="769"/>
        <v>0</v>
      </c>
      <c r="J3371" s="1" t="s">
        <v>24</v>
      </c>
      <c r="K3371" s="1">
        <v>2</v>
      </c>
      <c r="L3371" s="1" t="s">
        <v>19</v>
      </c>
      <c r="M3371" s="1" t="b">
        <v>0</v>
      </c>
      <c r="N3371" s="2" t="s">
        <v>17</v>
      </c>
      <c r="O3371">
        <f t="shared" si="770"/>
        <v>16</v>
      </c>
      <c r="P3371">
        <f t="shared" si="771"/>
        <v>6</v>
      </c>
      <c r="Q3371">
        <f>IF(G3371="B",VLOOKUP(F3371,room_rates!$A$2:$G$8,3,FALSE),IF(G3371="P",VLOOKUP(F3371,room_rates!$A$2:$G$8,6,FALSE),IF(G3371="M",VLOOKUP(F3371,room_rates!$A$2:$G$8,7,FALSE),"")))</f>
        <v>287.5</v>
      </c>
      <c r="R3371">
        <f t="shared" si="772"/>
        <v>0</v>
      </c>
      <c r="S3371">
        <f>IF(J3371="Online Travel Agency",VLOOKUP(F3371,room_rates!$A$2:$G$8,3,FALSE)*15%,0)</f>
        <v>34.5</v>
      </c>
      <c r="T3371">
        <f t="shared" si="773"/>
        <v>0</v>
      </c>
      <c r="U3371">
        <f t="shared" si="774"/>
        <v>3036</v>
      </c>
      <c r="V3371">
        <f t="shared" si="775"/>
        <v>12</v>
      </c>
    </row>
    <row r="3372" spans="1:22" ht="14.25" customHeight="1" x14ac:dyDescent="0.35">
      <c r="A3372" s="1">
        <v>1006331</v>
      </c>
      <c r="B3372" s="3">
        <v>45813</v>
      </c>
      <c r="C3372" s="3">
        <v>45843</v>
      </c>
      <c r="D3372" s="3">
        <v>45847</v>
      </c>
      <c r="E3372" s="1" t="s">
        <v>18</v>
      </c>
      <c r="F3372" s="1">
        <v>1</v>
      </c>
      <c r="G3372" s="1" t="s">
        <v>25</v>
      </c>
      <c r="H3372" s="1">
        <v>0</v>
      </c>
      <c r="I3372" s="1">
        <f t="shared" si="769"/>
        <v>0</v>
      </c>
      <c r="J3372" s="1" t="s">
        <v>15</v>
      </c>
      <c r="K3372" s="1">
        <v>1</v>
      </c>
      <c r="L3372" s="1" t="s">
        <v>19</v>
      </c>
      <c r="M3372" s="1" t="b">
        <v>0</v>
      </c>
      <c r="N3372" s="2" t="s">
        <v>17</v>
      </c>
      <c r="O3372">
        <f t="shared" si="770"/>
        <v>30</v>
      </c>
      <c r="P3372">
        <f t="shared" si="771"/>
        <v>4</v>
      </c>
      <c r="Q3372">
        <f>IF(G3372="B",VLOOKUP(F3372,room_rates!$A$2:$G$8,3,FALSE),IF(G3372="P",VLOOKUP(F3372,room_rates!$A$2:$G$8,6,FALSE),IF(G3372="M",VLOOKUP(F3372,room_rates!$A$2:$G$8,7,FALSE),"")))</f>
        <v>150</v>
      </c>
      <c r="R3372">
        <f t="shared" si="772"/>
        <v>0</v>
      </c>
      <c r="S3372">
        <f>IF(J3372="Online Travel Agency",VLOOKUP(F3372,room_rates!$A$2:$G$8,3,FALSE)*15%,0)</f>
        <v>0</v>
      </c>
      <c r="T3372">
        <f t="shared" si="773"/>
        <v>0</v>
      </c>
      <c r="U3372">
        <f t="shared" si="774"/>
        <v>600</v>
      </c>
      <c r="V3372">
        <f t="shared" si="775"/>
        <v>4</v>
      </c>
    </row>
    <row r="3373" spans="1:22" ht="14.25" customHeight="1" x14ac:dyDescent="0.35">
      <c r="A3373" s="1">
        <v>1006443</v>
      </c>
      <c r="B3373" s="3">
        <v>45843</v>
      </c>
      <c r="C3373" s="3">
        <v>45843</v>
      </c>
      <c r="D3373" s="3">
        <v>45847</v>
      </c>
      <c r="E3373" s="1" t="s">
        <v>21</v>
      </c>
      <c r="F3373" s="1">
        <v>3</v>
      </c>
      <c r="G3373" s="1" t="s">
        <v>25</v>
      </c>
      <c r="H3373" s="1">
        <v>0</v>
      </c>
      <c r="I3373" s="1">
        <f t="shared" si="769"/>
        <v>0</v>
      </c>
      <c r="J3373" s="1" t="s">
        <v>20</v>
      </c>
      <c r="K3373" s="1">
        <v>1</v>
      </c>
      <c r="L3373" s="1" t="s">
        <v>19</v>
      </c>
      <c r="M3373" s="1" t="b">
        <v>0</v>
      </c>
      <c r="N3373" s="2" t="s">
        <v>17</v>
      </c>
      <c r="O3373">
        <f t="shared" si="770"/>
        <v>0</v>
      </c>
      <c r="P3373">
        <f t="shared" si="771"/>
        <v>4</v>
      </c>
      <c r="Q3373">
        <f>IF(G3373="B",VLOOKUP(F3373,room_rates!$A$2:$G$8,3,FALSE),IF(G3373="P",VLOOKUP(F3373,room_rates!$A$2:$G$8,6,FALSE),IF(G3373="M",VLOOKUP(F3373,room_rates!$A$2:$G$8,7,FALSE),"")))</f>
        <v>275</v>
      </c>
      <c r="R3373">
        <f t="shared" si="772"/>
        <v>0</v>
      </c>
      <c r="S3373">
        <f>IF(J3373="Online Travel Agency",VLOOKUP(F3373,room_rates!$A$2:$G$8,3,FALSE)*15%,0)</f>
        <v>0</v>
      </c>
      <c r="T3373">
        <f t="shared" si="773"/>
        <v>0</v>
      </c>
      <c r="U3373">
        <f t="shared" si="774"/>
        <v>1100</v>
      </c>
      <c r="V3373">
        <f t="shared" si="775"/>
        <v>4</v>
      </c>
    </row>
    <row r="3374" spans="1:22" ht="14.25" customHeight="1" x14ac:dyDescent="0.35">
      <c r="A3374" s="1">
        <v>1006549</v>
      </c>
      <c r="B3374" s="3">
        <v>45843</v>
      </c>
      <c r="C3374" s="3">
        <v>45843</v>
      </c>
      <c r="D3374" s="3">
        <v>45847</v>
      </c>
      <c r="E3374" s="1" t="s">
        <v>18</v>
      </c>
      <c r="F3374" s="1">
        <v>1</v>
      </c>
      <c r="G3374" s="1" t="s">
        <v>25</v>
      </c>
      <c r="H3374" s="1">
        <v>0</v>
      </c>
      <c r="I3374" s="1">
        <f t="shared" si="769"/>
        <v>0</v>
      </c>
      <c r="J3374" s="1" t="s">
        <v>20</v>
      </c>
      <c r="K3374" s="1">
        <v>1</v>
      </c>
      <c r="L3374" s="1" t="s">
        <v>19</v>
      </c>
      <c r="M3374" s="1" t="b">
        <v>0</v>
      </c>
      <c r="N3374" s="2" t="s">
        <v>17</v>
      </c>
      <c r="O3374">
        <f t="shared" si="770"/>
        <v>0</v>
      </c>
      <c r="P3374">
        <f t="shared" si="771"/>
        <v>4</v>
      </c>
      <c r="Q3374">
        <f>IF(G3374="B",VLOOKUP(F3374,room_rates!$A$2:$G$8,3,FALSE),IF(G3374="P",VLOOKUP(F3374,room_rates!$A$2:$G$8,6,FALSE),IF(G3374="M",VLOOKUP(F3374,room_rates!$A$2:$G$8,7,FALSE),"")))</f>
        <v>150</v>
      </c>
      <c r="R3374">
        <f t="shared" si="772"/>
        <v>0</v>
      </c>
      <c r="S3374">
        <f>IF(J3374="Online Travel Agency",VLOOKUP(F3374,room_rates!$A$2:$G$8,3,FALSE)*15%,0)</f>
        <v>0</v>
      </c>
      <c r="T3374">
        <f t="shared" si="773"/>
        <v>0</v>
      </c>
      <c r="U3374">
        <f t="shared" si="774"/>
        <v>600</v>
      </c>
      <c r="V3374">
        <f t="shared" si="775"/>
        <v>4</v>
      </c>
    </row>
    <row r="3375" spans="1:22" ht="14.25" customHeight="1" x14ac:dyDescent="0.35">
      <c r="A3375" s="1">
        <v>1006674</v>
      </c>
      <c r="B3375" s="3">
        <v>45815</v>
      </c>
      <c r="C3375" s="3">
        <v>45843</v>
      </c>
      <c r="D3375" s="3">
        <v>45845</v>
      </c>
      <c r="E3375" s="1" t="s">
        <v>21</v>
      </c>
      <c r="F3375" s="1">
        <v>4</v>
      </c>
      <c r="G3375" s="1" t="s">
        <v>25</v>
      </c>
      <c r="H3375" s="1">
        <v>0</v>
      </c>
      <c r="I3375" s="1">
        <f t="shared" si="769"/>
        <v>0</v>
      </c>
      <c r="J3375" s="1" t="s">
        <v>15</v>
      </c>
      <c r="K3375" s="1">
        <v>2</v>
      </c>
      <c r="L3375" s="1" t="s">
        <v>19</v>
      </c>
      <c r="M3375" s="1" t="b">
        <v>0</v>
      </c>
      <c r="N3375" s="2" t="s">
        <v>17</v>
      </c>
      <c r="O3375">
        <f t="shared" si="770"/>
        <v>28</v>
      </c>
      <c r="P3375">
        <f t="shared" si="771"/>
        <v>2</v>
      </c>
      <c r="Q3375">
        <f>IF(G3375="B",VLOOKUP(F3375,room_rates!$A$2:$G$8,3,FALSE),IF(G3375="P",VLOOKUP(F3375,room_rates!$A$2:$G$8,6,FALSE),IF(G3375="M",VLOOKUP(F3375,room_rates!$A$2:$G$8,7,FALSE),"")))</f>
        <v>287.5</v>
      </c>
      <c r="R3375">
        <f t="shared" si="772"/>
        <v>0</v>
      </c>
      <c r="S3375">
        <f>IF(J3375="Online Travel Agency",VLOOKUP(F3375,room_rates!$A$2:$G$8,3,FALSE)*15%,0)</f>
        <v>0</v>
      </c>
      <c r="T3375">
        <f t="shared" si="773"/>
        <v>0</v>
      </c>
      <c r="U3375">
        <f t="shared" si="774"/>
        <v>1150</v>
      </c>
      <c r="V3375">
        <f t="shared" si="775"/>
        <v>4</v>
      </c>
    </row>
    <row r="3376" spans="1:22" ht="14.25" customHeight="1" x14ac:dyDescent="0.35">
      <c r="A3376" s="1">
        <v>1006693</v>
      </c>
      <c r="B3376" s="3">
        <v>45819</v>
      </c>
      <c r="C3376" s="3">
        <v>45843</v>
      </c>
      <c r="D3376" s="3">
        <v>45845</v>
      </c>
      <c r="E3376" s="1" t="s">
        <v>21</v>
      </c>
      <c r="F3376" s="1">
        <v>3</v>
      </c>
      <c r="G3376" s="1" t="s">
        <v>25</v>
      </c>
      <c r="H3376" s="1">
        <v>0</v>
      </c>
      <c r="I3376" s="1">
        <f t="shared" si="769"/>
        <v>0</v>
      </c>
      <c r="J3376" s="1" t="s">
        <v>15</v>
      </c>
      <c r="K3376" s="1">
        <v>3</v>
      </c>
      <c r="L3376" s="1" t="s">
        <v>16</v>
      </c>
      <c r="M3376" s="1" t="b">
        <v>0</v>
      </c>
      <c r="N3376" s="2" t="s">
        <v>17</v>
      </c>
      <c r="O3376">
        <f t="shared" si="770"/>
        <v>24</v>
      </c>
      <c r="P3376">
        <f t="shared" si="771"/>
        <v>2</v>
      </c>
      <c r="Q3376">
        <f>IF(G3376="B",VLOOKUP(F3376,room_rates!$A$2:$G$8,3,FALSE),IF(G3376="P",VLOOKUP(F3376,room_rates!$A$2:$G$8,6,FALSE),IF(G3376="M",VLOOKUP(F3376,room_rates!$A$2:$G$8,7,FALSE),"")))</f>
        <v>275</v>
      </c>
      <c r="R3376">
        <f t="shared" si="772"/>
        <v>0</v>
      </c>
      <c r="S3376">
        <f>IF(J3376="Online Travel Agency",VLOOKUP(F3376,room_rates!$A$2:$G$8,3,FALSE)*15%,0)</f>
        <v>0</v>
      </c>
      <c r="T3376">
        <f t="shared" si="773"/>
        <v>0</v>
      </c>
      <c r="U3376">
        <f t="shared" si="774"/>
        <v>1650</v>
      </c>
      <c r="V3376">
        <f t="shared" si="775"/>
        <v>6</v>
      </c>
    </row>
    <row r="3377" spans="1:22" ht="14.25" customHeight="1" x14ac:dyDescent="0.35">
      <c r="A3377" s="1">
        <v>1006762</v>
      </c>
      <c r="B3377" s="3">
        <v>45838</v>
      </c>
      <c r="C3377" s="3">
        <v>45843</v>
      </c>
      <c r="D3377" s="3">
        <v>45850</v>
      </c>
      <c r="E3377" s="1" t="s">
        <v>18</v>
      </c>
      <c r="F3377" s="1">
        <v>1</v>
      </c>
      <c r="G3377" s="1" t="s">
        <v>25</v>
      </c>
      <c r="H3377" s="1">
        <v>0</v>
      </c>
      <c r="I3377" s="1">
        <f t="shared" si="769"/>
        <v>0</v>
      </c>
      <c r="J3377" s="1" t="s">
        <v>24</v>
      </c>
      <c r="K3377" s="1">
        <v>1</v>
      </c>
      <c r="L3377" s="1" t="s">
        <v>16</v>
      </c>
      <c r="M3377" s="1" t="b">
        <v>0</v>
      </c>
      <c r="N3377" s="2" t="s">
        <v>17</v>
      </c>
      <c r="O3377">
        <f t="shared" si="770"/>
        <v>5</v>
      </c>
      <c r="P3377">
        <f t="shared" si="771"/>
        <v>7</v>
      </c>
      <c r="Q3377">
        <f>IF(G3377="B",VLOOKUP(F3377,room_rates!$A$2:$G$8,3,FALSE),IF(G3377="P",VLOOKUP(F3377,room_rates!$A$2:$G$8,6,FALSE),IF(G3377="M",VLOOKUP(F3377,room_rates!$A$2:$G$8,7,FALSE),"")))</f>
        <v>150</v>
      </c>
      <c r="R3377">
        <f t="shared" si="772"/>
        <v>0</v>
      </c>
      <c r="S3377">
        <f>IF(J3377="Online Travel Agency",VLOOKUP(F3377,room_rates!$A$2:$G$8,3,FALSE)*15%,0)</f>
        <v>18</v>
      </c>
      <c r="T3377">
        <f t="shared" si="773"/>
        <v>0</v>
      </c>
      <c r="U3377">
        <f t="shared" si="774"/>
        <v>924</v>
      </c>
      <c r="V3377">
        <f t="shared" si="775"/>
        <v>7</v>
      </c>
    </row>
    <row r="3378" spans="1:22" ht="14.25" hidden="1" customHeight="1" x14ac:dyDescent="0.35">
      <c r="A3378" s="1">
        <v>1006946</v>
      </c>
      <c r="B3378" s="3">
        <v>45815</v>
      </c>
      <c r="C3378" s="3">
        <v>45843</v>
      </c>
      <c r="E3378" s="1" t="s">
        <v>21</v>
      </c>
      <c r="F3378" s="1">
        <v>4</v>
      </c>
      <c r="H3378" s="1">
        <v>0</v>
      </c>
      <c r="I3378" s="1"/>
      <c r="J3378" s="2" t="s">
        <v>15</v>
      </c>
      <c r="K3378" s="1">
        <v>2</v>
      </c>
      <c r="L3378" s="1" t="s">
        <v>19</v>
      </c>
      <c r="N3378" s="2" t="s">
        <v>22</v>
      </c>
    </row>
    <row r="3379" spans="1:22" ht="14.25" hidden="1" customHeight="1" x14ac:dyDescent="0.35">
      <c r="A3379" s="1">
        <v>1006965</v>
      </c>
      <c r="B3379" s="3">
        <v>45819</v>
      </c>
      <c r="C3379" s="3">
        <v>45843</v>
      </c>
      <c r="E3379" s="1" t="s">
        <v>21</v>
      </c>
      <c r="F3379" s="1">
        <v>3</v>
      </c>
      <c r="H3379" s="1">
        <v>0</v>
      </c>
      <c r="I3379" s="1"/>
      <c r="J3379" s="2" t="s">
        <v>15</v>
      </c>
      <c r="K3379" s="1">
        <v>1</v>
      </c>
      <c r="L3379" s="1" t="s">
        <v>19</v>
      </c>
      <c r="N3379" s="2" t="s">
        <v>22</v>
      </c>
    </row>
    <row r="3380" spans="1:22" ht="14.25" hidden="1" customHeight="1" x14ac:dyDescent="0.35">
      <c r="A3380" s="1">
        <v>1007033</v>
      </c>
      <c r="B3380" s="3">
        <v>45838</v>
      </c>
      <c r="C3380" s="3">
        <v>45843</v>
      </c>
      <c r="E3380" s="1" t="s">
        <v>18</v>
      </c>
      <c r="F3380" s="1">
        <v>2</v>
      </c>
      <c r="H3380" s="1">
        <v>0</v>
      </c>
      <c r="I3380" s="1"/>
      <c r="J3380" s="2" t="s">
        <v>15</v>
      </c>
      <c r="K3380" s="1">
        <v>1</v>
      </c>
      <c r="L3380" s="1" t="s">
        <v>16</v>
      </c>
      <c r="N3380" s="2" t="s">
        <v>22</v>
      </c>
    </row>
    <row r="3381" spans="1:22" ht="14.25" customHeight="1" x14ac:dyDescent="0.35">
      <c r="A3381" s="1">
        <v>1002150</v>
      </c>
      <c r="B3381" s="3">
        <v>45831</v>
      </c>
      <c r="C3381" s="3">
        <v>45844</v>
      </c>
      <c r="D3381" s="3">
        <v>45845</v>
      </c>
      <c r="E3381" s="1" t="s">
        <v>13</v>
      </c>
      <c r="F3381" s="1">
        <v>6</v>
      </c>
      <c r="G3381" s="1" t="s">
        <v>25</v>
      </c>
      <c r="H3381" s="1">
        <v>0</v>
      </c>
      <c r="I3381" s="1">
        <f t="shared" ref="I3381:I3403" si="776">H3381/100</f>
        <v>0</v>
      </c>
      <c r="J3381" s="1" t="s">
        <v>24</v>
      </c>
      <c r="K3381" s="1">
        <v>2</v>
      </c>
      <c r="L3381" s="1" t="s">
        <v>16</v>
      </c>
      <c r="M3381" s="1" t="b">
        <v>0</v>
      </c>
      <c r="N3381" s="2" t="s">
        <v>17</v>
      </c>
      <c r="O3381">
        <f t="shared" ref="O3381:O3403" si="777">C3381-B3381</f>
        <v>13</v>
      </c>
      <c r="P3381">
        <f t="shared" ref="P3381:P3403" si="778">D3381-C3381</f>
        <v>1</v>
      </c>
      <c r="Q3381">
        <f>IF(G3381="B",VLOOKUP(F3381,room_rates!$A$2:$G$8,3,FALSE),IF(G3381="P",VLOOKUP(F3381,room_rates!$A$2:$G$8,6,FALSE),IF(G3381="M",VLOOKUP(F3381,room_rates!$A$2:$G$8,7,FALSE),"")))</f>
        <v>437.5</v>
      </c>
      <c r="R3381">
        <f t="shared" ref="R3381:R3403" si="779">Q3381*(H3381/100)</f>
        <v>0</v>
      </c>
      <c r="S3381">
        <f>IF(J3381="Online Travel Agency",VLOOKUP(F3381,room_rates!$A$2:$G$8,3,FALSE)*15%,0)</f>
        <v>52.5</v>
      </c>
      <c r="T3381">
        <f t="shared" ref="T3381:T3403" si="780">IF(M3381=TRUE, Q3381*1%,0)</f>
        <v>0</v>
      </c>
      <c r="U3381">
        <f t="shared" ref="U3381:U3403" si="781">(Q3381-R3381-S3381-T3381)*V3381</f>
        <v>770</v>
      </c>
      <c r="V3381">
        <f t="shared" ref="V3381:V3403" si="782">K3381*P3381</f>
        <v>2</v>
      </c>
    </row>
    <row r="3382" spans="1:22" ht="14.25" customHeight="1" x14ac:dyDescent="0.35">
      <c r="A3382" s="1">
        <v>1002357</v>
      </c>
      <c r="B3382" s="3">
        <v>45834</v>
      </c>
      <c r="C3382" s="3">
        <v>45844</v>
      </c>
      <c r="D3382" s="3">
        <v>45849</v>
      </c>
      <c r="E3382" s="1" t="s">
        <v>18</v>
      </c>
      <c r="F3382" s="1">
        <v>1</v>
      </c>
      <c r="G3382" s="1" t="s">
        <v>25</v>
      </c>
      <c r="H3382" s="1">
        <v>0</v>
      </c>
      <c r="I3382" s="1">
        <f t="shared" si="776"/>
        <v>0</v>
      </c>
      <c r="J3382" s="1" t="s">
        <v>15</v>
      </c>
      <c r="K3382" s="1">
        <v>3</v>
      </c>
      <c r="L3382" s="1" t="s">
        <v>19</v>
      </c>
      <c r="M3382" s="1" t="b">
        <v>1</v>
      </c>
      <c r="N3382" s="2" t="s">
        <v>17</v>
      </c>
      <c r="O3382">
        <f t="shared" si="777"/>
        <v>10</v>
      </c>
      <c r="P3382">
        <f t="shared" si="778"/>
        <v>5</v>
      </c>
      <c r="Q3382">
        <f>IF(G3382="B",VLOOKUP(F3382,room_rates!$A$2:$G$8,3,FALSE),IF(G3382="P",VLOOKUP(F3382,room_rates!$A$2:$G$8,6,FALSE),IF(G3382="M",VLOOKUP(F3382,room_rates!$A$2:$G$8,7,FALSE),"")))</f>
        <v>150</v>
      </c>
      <c r="R3382">
        <f t="shared" si="779"/>
        <v>0</v>
      </c>
      <c r="S3382">
        <f>IF(J3382="Online Travel Agency",VLOOKUP(F3382,room_rates!$A$2:$G$8,3,FALSE)*15%,0)</f>
        <v>0</v>
      </c>
      <c r="T3382">
        <f t="shared" si="780"/>
        <v>1.5</v>
      </c>
      <c r="U3382">
        <f t="shared" si="781"/>
        <v>2227.5</v>
      </c>
      <c r="V3382">
        <f t="shared" si="782"/>
        <v>15</v>
      </c>
    </row>
    <row r="3383" spans="1:22" ht="14.25" customHeight="1" x14ac:dyDescent="0.35">
      <c r="A3383" s="1">
        <v>1002821</v>
      </c>
      <c r="B3383" s="3">
        <v>45844</v>
      </c>
      <c r="C3383" s="3">
        <v>45844</v>
      </c>
      <c r="D3383" s="3">
        <v>45845</v>
      </c>
      <c r="E3383" s="1" t="s">
        <v>13</v>
      </c>
      <c r="F3383" s="1">
        <v>7</v>
      </c>
      <c r="G3383" s="1" t="s">
        <v>25</v>
      </c>
      <c r="H3383" s="1">
        <v>0</v>
      </c>
      <c r="I3383" s="1">
        <f t="shared" si="776"/>
        <v>0</v>
      </c>
      <c r="J3383" s="1" t="s">
        <v>20</v>
      </c>
      <c r="K3383" s="1">
        <v>1</v>
      </c>
      <c r="L3383" s="1" t="s">
        <v>19</v>
      </c>
      <c r="M3383" s="1" t="b">
        <v>0</v>
      </c>
      <c r="N3383" s="2" t="s">
        <v>17</v>
      </c>
      <c r="O3383">
        <f t="shared" si="777"/>
        <v>0</v>
      </c>
      <c r="P3383">
        <f t="shared" si="778"/>
        <v>1</v>
      </c>
      <c r="Q3383">
        <f>IF(G3383="B",VLOOKUP(F3383,room_rates!$A$2:$G$8,3,FALSE),IF(G3383="P",VLOOKUP(F3383,room_rates!$A$2:$G$8,6,FALSE),IF(G3383="M",VLOOKUP(F3383,room_rates!$A$2:$G$8,7,FALSE),"")))</f>
        <v>562.5</v>
      </c>
      <c r="R3383">
        <f t="shared" si="779"/>
        <v>0</v>
      </c>
      <c r="S3383">
        <f>IF(J3383="Online Travel Agency",VLOOKUP(F3383,room_rates!$A$2:$G$8,3,FALSE)*15%,0)</f>
        <v>0</v>
      </c>
      <c r="T3383">
        <f t="shared" si="780"/>
        <v>0</v>
      </c>
      <c r="U3383">
        <f t="shared" si="781"/>
        <v>562.5</v>
      </c>
      <c r="V3383">
        <f t="shared" si="782"/>
        <v>1</v>
      </c>
    </row>
    <row r="3384" spans="1:22" ht="14.25" customHeight="1" x14ac:dyDescent="0.35">
      <c r="A3384" s="1">
        <v>1003008</v>
      </c>
      <c r="B3384" s="3">
        <v>45831</v>
      </c>
      <c r="C3384" s="3">
        <v>45844</v>
      </c>
      <c r="D3384" s="3">
        <v>45846</v>
      </c>
      <c r="E3384" s="1" t="s">
        <v>18</v>
      </c>
      <c r="F3384" s="1">
        <v>1</v>
      </c>
      <c r="G3384" s="1" t="s">
        <v>25</v>
      </c>
      <c r="H3384" s="1">
        <v>0</v>
      </c>
      <c r="I3384" s="1">
        <f t="shared" si="776"/>
        <v>0</v>
      </c>
      <c r="J3384" s="1" t="s">
        <v>24</v>
      </c>
      <c r="K3384" s="1">
        <v>1</v>
      </c>
      <c r="L3384" s="1" t="s">
        <v>16</v>
      </c>
      <c r="M3384" s="1" t="b">
        <v>1</v>
      </c>
      <c r="N3384" s="2" t="s">
        <v>17</v>
      </c>
      <c r="O3384">
        <f t="shared" si="777"/>
        <v>13</v>
      </c>
      <c r="P3384">
        <f t="shared" si="778"/>
        <v>2</v>
      </c>
      <c r="Q3384">
        <f>IF(G3384="B",VLOOKUP(F3384,room_rates!$A$2:$G$8,3,FALSE),IF(G3384="P",VLOOKUP(F3384,room_rates!$A$2:$G$8,6,FALSE),IF(G3384="M",VLOOKUP(F3384,room_rates!$A$2:$G$8,7,FALSE),"")))</f>
        <v>150</v>
      </c>
      <c r="R3384">
        <f t="shared" si="779"/>
        <v>0</v>
      </c>
      <c r="S3384">
        <f>IF(J3384="Online Travel Agency",VLOOKUP(F3384,room_rates!$A$2:$G$8,3,FALSE)*15%,0)</f>
        <v>18</v>
      </c>
      <c r="T3384">
        <f t="shared" si="780"/>
        <v>1.5</v>
      </c>
      <c r="U3384">
        <f t="shared" si="781"/>
        <v>261</v>
      </c>
      <c r="V3384">
        <f t="shared" si="782"/>
        <v>2</v>
      </c>
    </row>
    <row r="3385" spans="1:22" ht="14.25" customHeight="1" x14ac:dyDescent="0.35">
      <c r="A3385" s="1">
        <v>1003025</v>
      </c>
      <c r="B3385" s="3">
        <v>45844</v>
      </c>
      <c r="C3385" s="3">
        <v>45844</v>
      </c>
      <c r="D3385" s="3">
        <v>45849</v>
      </c>
      <c r="E3385" s="1" t="s">
        <v>18</v>
      </c>
      <c r="F3385" s="1">
        <v>1</v>
      </c>
      <c r="G3385" s="1" t="s">
        <v>25</v>
      </c>
      <c r="H3385" s="1">
        <v>0</v>
      </c>
      <c r="I3385" s="1">
        <f t="shared" si="776"/>
        <v>0</v>
      </c>
      <c r="J3385" s="1" t="s">
        <v>20</v>
      </c>
      <c r="K3385" s="1">
        <v>2</v>
      </c>
      <c r="L3385" s="1" t="s">
        <v>16</v>
      </c>
      <c r="M3385" s="1" t="b">
        <v>0</v>
      </c>
      <c r="N3385" s="2" t="s">
        <v>17</v>
      </c>
      <c r="O3385">
        <f t="shared" si="777"/>
        <v>0</v>
      </c>
      <c r="P3385">
        <f t="shared" si="778"/>
        <v>5</v>
      </c>
      <c r="Q3385">
        <f>IF(G3385="B",VLOOKUP(F3385,room_rates!$A$2:$G$8,3,FALSE),IF(G3385="P",VLOOKUP(F3385,room_rates!$A$2:$G$8,6,FALSE),IF(G3385="M",VLOOKUP(F3385,room_rates!$A$2:$G$8,7,FALSE),"")))</f>
        <v>150</v>
      </c>
      <c r="R3385">
        <f t="shared" si="779"/>
        <v>0</v>
      </c>
      <c r="S3385">
        <f>IF(J3385="Online Travel Agency",VLOOKUP(F3385,room_rates!$A$2:$G$8,3,FALSE)*15%,0)</f>
        <v>0</v>
      </c>
      <c r="T3385">
        <f t="shared" si="780"/>
        <v>0</v>
      </c>
      <c r="U3385">
        <f t="shared" si="781"/>
        <v>1500</v>
      </c>
      <c r="V3385">
        <f t="shared" si="782"/>
        <v>10</v>
      </c>
    </row>
    <row r="3386" spans="1:22" ht="14.25" customHeight="1" x14ac:dyDescent="0.35">
      <c r="A3386" s="1">
        <v>1003105</v>
      </c>
      <c r="B3386" s="3">
        <v>45844</v>
      </c>
      <c r="C3386" s="3">
        <v>45844</v>
      </c>
      <c r="D3386" s="3">
        <v>45846</v>
      </c>
      <c r="E3386" s="1" t="s">
        <v>21</v>
      </c>
      <c r="F3386" s="1">
        <v>3</v>
      </c>
      <c r="G3386" s="1" t="s">
        <v>25</v>
      </c>
      <c r="H3386" s="1">
        <v>0</v>
      </c>
      <c r="I3386" s="1">
        <f t="shared" si="776"/>
        <v>0</v>
      </c>
      <c r="J3386" s="1" t="s">
        <v>20</v>
      </c>
      <c r="K3386" s="1">
        <v>1</v>
      </c>
      <c r="L3386" s="1" t="s">
        <v>16</v>
      </c>
      <c r="M3386" s="1" t="b">
        <v>1</v>
      </c>
      <c r="N3386" s="2" t="s">
        <v>17</v>
      </c>
      <c r="O3386">
        <f t="shared" si="777"/>
        <v>0</v>
      </c>
      <c r="P3386">
        <f t="shared" si="778"/>
        <v>2</v>
      </c>
      <c r="Q3386">
        <f>IF(G3386="B",VLOOKUP(F3386,room_rates!$A$2:$G$8,3,FALSE),IF(G3386="P",VLOOKUP(F3386,room_rates!$A$2:$G$8,6,FALSE),IF(G3386="M",VLOOKUP(F3386,room_rates!$A$2:$G$8,7,FALSE),"")))</f>
        <v>275</v>
      </c>
      <c r="R3386">
        <f t="shared" si="779"/>
        <v>0</v>
      </c>
      <c r="S3386">
        <f>IF(J3386="Online Travel Agency",VLOOKUP(F3386,room_rates!$A$2:$G$8,3,FALSE)*15%,0)</f>
        <v>0</v>
      </c>
      <c r="T3386">
        <f t="shared" si="780"/>
        <v>2.75</v>
      </c>
      <c r="U3386">
        <f t="shared" si="781"/>
        <v>544.5</v>
      </c>
      <c r="V3386">
        <f t="shared" si="782"/>
        <v>2</v>
      </c>
    </row>
    <row r="3387" spans="1:22" ht="14.25" customHeight="1" x14ac:dyDescent="0.35">
      <c r="A3387" s="1">
        <v>1003210</v>
      </c>
      <c r="B3387" s="3">
        <v>45837</v>
      </c>
      <c r="C3387" s="3">
        <v>45844</v>
      </c>
      <c r="D3387" s="3">
        <v>45850</v>
      </c>
      <c r="E3387" s="1" t="s">
        <v>18</v>
      </c>
      <c r="F3387" s="1">
        <v>1</v>
      </c>
      <c r="G3387" s="1" t="s">
        <v>25</v>
      </c>
      <c r="H3387" s="1">
        <v>0</v>
      </c>
      <c r="I3387" s="1">
        <f t="shared" si="776"/>
        <v>0</v>
      </c>
      <c r="J3387" s="1" t="s">
        <v>24</v>
      </c>
      <c r="K3387" s="1">
        <v>1</v>
      </c>
      <c r="L3387" s="1" t="s">
        <v>19</v>
      </c>
      <c r="M3387" s="1" t="b">
        <v>0</v>
      </c>
      <c r="N3387" s="2" t="s">
        <v>17</v>
      </c>
      <c r="O3387">
        <f t="shared" si="777"/>
        <v>7</v>
      </c>
      <c r="P3387">
        <f t="shared" si="778"/>
        <v>6</v>
      </c>
      <c r="Q3387">
        <f>IF(G3387="B",VLOOKUP(F3387,room_rates!$A$2:$G$8,3,FALSE),IF(G3387="P",VLOOKUP(F3387,room_rates!$A$2:$G$8,6,FALSE),IF(G3387="M",VLOOKUP(F3387,room_rates!$A$2:$G$8,7,FALSE),"")))</f>
        <v>150</v>
      </c>
      <c r="R3387">
        <f t="shared" si="779"/>
        <v>0</v>
      </c>
      <c r="S3387">
        <f>IF(J3387="Online Travel Agency",VLOOKUP(F3387,room_rates!$A$2:$G$8,3,FALSE)*15%,0)</f>
        <v>18</v>
      </c>
      <c r="T3387">
        <f t="shared" si="780"/>
        <v>0</v>
      </c>
      <c r="U3387">
        <f t="shared" si="781"/>
        <v>792</v>
      </c>
      <c r="V3387">
        <f t="shared" si="782"/>
        <v>6</v>
      </c>
    </row>
    <row r="3388" spans="1:22" ht="14.25" customHeight="1" x14ac:dyDescent="0.35">
      <c r="A3388" s="1">
        <v>1003271</v>
      </c>
      <c r="B3388" s="3">
        <v>45826</v>
      </c>
      <c r="C3388" s="3">
        <v>45844</v>
      </c>
      <c r="D3388" s="3">
        <v>45848</v>
      </c>
      <c r="E3388" s="1" t="s">
        <v>18</v>
      </c>
      <c r="F3388" s="1">
        <v>1</v>
      </c>
      <c r="G3388" s="1" t="s">
        <v>25</v>
      </c>
      <c r="H3388" s="1">
        <v>0</v>
      </c>
      <c r="I3388" s="1">
        <f t="shared" si="776"/>
        <v>0</v>
      </c>
      <c r="J3388" s="1" t="s">
        <v>24</v>
      </c>
      <c r="K3388" s="1">
        <v>2</v>
      </c>
      <c r="L3388" s="1" t="s">
        <v>19</v>
      </c>
      <c r="M3388" s="1" t="b">
        <v>0</v>
      </c>
      <c r="N3388" s="2" t="s">
        <v>17</v>
      </c>
      <c r="O3388">
        <f t="shared" si="777"/>
        <v>18</v>
      </c>
      <c r="P3388">
        <f t="shared" si="778"/>
        <v>4</v>
      </c>
      <c r="Q3388">
        <f>IF(G3388="B",VLOOKUP(F3388,room_rates!$A$2:$G$8,3,FALSE),IF(G3388="P",VLOOKUP(F3388,room_rates!$A$2:$G$8,6,FALSE),IF(G3388="M",VLOOKUP(F3388,room_rates!$A$2:$G$8,7,FALSE),"")))</f>
        <v>150</v>
      </c>
      <c r="R3388">
        <f t="shared" si="779"/>
        <v>0</v>
      </c>
      <c r="S3388">
        <f>IF(J3388="Online Travel Agency",VLOOKUP(F3388,room_rates!$A$2:$G$8,3,FALSE)*15%,0)</f>
        <v>18</v>
      </c>
      <c r="T3388">
        <f t="shared" si="780"/>
        <v>0</v>
      </c>
      <c r="U3388">
        <f t="shared" si="781"/>
        <v>1056</v>
      </c>
      <c r="V3388">
        <f t="shared" si="782"/>
        <v>8</v>
      </c>
    </row>
    <row r="3389" spans="1:22" ht="14.25" customHeight="1" x14ac:dyDescent="0.35">
      <c r="A3389" s="1">
        <v>1003334</v>
      </c>
      <c r="B3389" s="3">
        <v>45831</v>
      </c>
      <c r="C3389" s="3">
        <v>45844</v>
      </c>
      <c r="D3389" s="3">
        <v>45847</v>
      </c>
      <c r="E3389" s="1" t="s">
        <v>21</v>
      </c>
      <c r="F3389" s="1">
        <v>3</v>
      </c>
      <c r="G3389" s="1" t="s">
        <v>25</v>
      </c>
      <c r="H3389" s="1">
        <v>0</v>
      </c>
      <c r="I3389" s="1">
        <f t="shared" si="776"/>
        <v>0</v>
      </c>
      <c r="J3389" s="1" t="s">
        <v>15</v>
      </c>
      <c r="K3389" s="1">
        <v>2</v>
      </c>
      <c r="L3389" s="1" t="s">
        <v>19</v>
      </c>
      <c r="M3389" s="1" t="b">
        <v>1</v>
      </c>
      <c r="N3389" s="2" t="s">
        <v>17</v>
      </c>
      <c r="O3389">
        <f t="shared" si="777"/>
        <v>13</v>
      </c>
      <c r="P3389">
        <f t="shared" si="778"/>
        <v>3</v>
      </c>
      <c r="Q3389">
        <f>IF(G3389="B",VLOOKUP(F3389,room_rates!$A$2:$G$8,3,FALSE),IF(G3389="P",VLOOKUP(F3389,room_rates!$A$2:$G$8,6,FALSE),IF(G3389="M",VLOOKUP(F3389,room_rates!$A$2:$G$8,7,FALSE),"")))</f>
        <v>275</v>
      </c>
      <c r="R3389">
        <f t="shared" si="779"/>
        <v>0</v>
      </c>
      <c r="S3389">
        <f>IF(J3389="Online Travel Agency",VLOOKUP(F3389,room_rates!$A$2:$G$8,3,FALSE)*15%,0)</f>
        <v>0</v>
      </c>
      <c r="T3389">
        <f t="shared" si="780"/>
        <v>2.75</v>
      </c>
      <c r="U3389">
        <f t="shared" si="781"/>
        <v>1633.5</v>
      </c>
      <c r="V3389">
        <f t="shared" si="782"/>
        <v>6</v>
      </c>
    </row>
    <row r="3390" spans="1:22" ht="14.25" customHeight="1" x14ac:dyDescent="0.35">
      <c r="A3390" s="1">
        <v>1003718</v>
      </c>
      <c r="B3390" s="3">
        <v>45832</v>
      </c>
      <c r="C3390" s="3">
        <v>45844</v>
      </c>
      <c r="D3390" s="3">
        <v>45845</v>
      </c>
      <c r="E3390" s="1" t="s">
        <v>13</v>
      </c>
      <c r="F3390" s="1">
        <v>6</v>
      </c>
      <c r="G3390" s="1" t="s">
        <v>25</v>
      </c>
      <c r="H3390" s="1">
        <v>0</v>
      </c>
      <c r="I3390" s="1">
        <f t="shared" si="776"/>
        <v>0</v>
      </c>
      <c r="J3390" s="1" t="s">
        <v>24</v>
      </c>
      <c r="K3390" s="1">
        <v>2</v>
      </c>
      <c r="L3390" s="1" t="s">
        <v>19</v>
      </c>
      <c r="M3390" s="1" t="b">
        <v>0</v>
      </c>
      <c r="N3390" s="2" t="s">
        <v>17</v>
      </c>
      <c r="O3390">
        <f t="shared" si="777"/>
        <v>12</v>
      </c>
      <c r="P3390">
        <f t="shared" si="778"/>
        <v>1</v>
      </c>
      <c r="Q3390">
        <f>IF(G3390="B",VLOOKUP(F3390,room_rates!$A$2:$G$8,3,FALSE),IF(G3390="P",VLOOKUP(F3390,room_rates!$A$2:$G$8,6,FALSE),IF(G3390="M",VLOOKUP(F3390,room_rates!$A$2:$G$8,7,FALSE),"")))</f>
        <v>437.5</v>
      </c>
      <c r="R3390">
        <f t="shared" si="779"/>
        <v>0</v>
      </c>
      <c r="S3390">
        <f>IF(J3390="Online Travel Agency",VLOOKUP(F3390,room_rates!$A$2:$G$8,3,FALSE)*15%,0)</f>
        <v>52.5</v>
      </c>
      <c r="T3390">
        <f t="shared" si="780"/>
        <v>0</v>
      </c>
      <c r="U3390">
        <f t="shared" si="781"/>
        <v>770</v>
      </c>
      <c r="V3390">
        <f t="shared" si="782"/>
        <v>2</v>
      </c>
    </row>
    <row r="3391" spans="1:22" ht="14.25" customHeight="1" x14ac:dyDescent="0.35">
      <c r="A3391" s="1">
        <v>1003889</v>
      </c>
      <c r="B3391" s="3">
        <v>45844</v>
      </c>
      <c r="C3391" s="3">
        <v>45844</v>
      </c>
      <c r="D3391" s="3">
        <v>45847</v>
      </c>
      <c r="E3391" s="1" t="s">
        <v>18</v>
      </c>
      <c r="F3391" s="1">
        <v>1</v>
      </c>
      <c r="G3391" s="1" t="s">
        <v>25</v>
      </c>
      <c r="H3391" s="1">
        <v>0</v>
      </c>
      <c r="I3391" s="1">
        <f t="shared" si="776"/>
        <v>0</v>
      </c>
      <c r="J3391" s="1" t="s">
        <v>20</v>
      </c>
      <c r="K3391" s="1">
        <v>3</v>
      </c>
      <c r="L3391" s="1" t="s">
        <v>16</v>
      </c>
      <c r="M3391" s="1" t="b">
        <v>0</v>
      </c>
      <c r="N3391" s="2" t="s">
        <v>17</v>
      </c>
      <c r="O3391">
        <f t="shared" si="777"/>
        <v>0</v>
      </c>
      <c r="P3391">
        <f t="shared" si="778"/>
        <v>3</v>
      </c>
      <c r="Q3391">
        <f>IF(G3391="B",VLOOKUP(F3391,room_rates!$A$2:$G$8,3,FALSE),IF(G3391="P",VLOOKUP(F3391,room_rates!$A$2:$G$8,6,FALSE),IF(G3391="M",VLOOKUP(F3391,room_rates!$A$2:$G$8,7,FALSE),"")))</f>
        <v>150</v>
      </c>
      <c r="R3391">
        <f t="shared" si="779"/>
        <v>0</v>
      </c>
      <c r="S3391">
        <f>IF(J3391="Online Travel Agency",VLOOKUP(F3391,room_rates!$A$2:$G$8,3,FALSE)*15%,0)</f>
        <v>0</v>
      </c>
      <c r="T3391">
        <f t="shared" si="780"/>
        <v>0</v>
      </c>
      <c r="U3391">
        <f t="shared" si="781"/>
        <v>1350</v>
      </c>
      <c r="V3391">
        <f t="shared" si="782"/>
        <v>9</v>
      </c>
    </row>
    <row r="3392" spans="1:22" ht="14.25" customHeight="1" x14ac:dyDescent="0.35">
      <c r="A3392" s="1">
        <v>1004081</v>
      </c>
      <c r="B3392" s="3">
        <v>45810</v>
      </c>
      <c r="C3392" s="3">
        <v>45844</v>
      </c>
      <c r="D3392" s="3">
        <v>45851</v>
      </c>
      <c r="E3392" s="1" t="s">
        <v>18</v>
      </c>
      <c r="F3392" s="1">
        <v>1</v>
      </c>
      <c r="G3392" s="1" t="s">
        <v>25</v>
      </c>
      <c r="H3392" s="1">
        <v>0</v>
      </c>
      <c r="I3392" s="1">
        <f t="shared" si="776"/>
        <v>0</v>
      </c>
      <c r="J3392" s="1" t="s">
        <v>15</v>
      </c>
      <c r="K3392" s="1">
        <v>2</v>
      </c>
      <c r="L3392" s="1" t="s">
        <v>19</v>
      </c>
      <c r="M3392" s="1" t="b">
        <v>1</v>
      </c>
      <c r="N3392" s="2" t="s">
        <v>17</v>
      </c>
      <c r="O3392">
        <f t="shared" si="777"/>
        <v>34</v>
      </c>
      <c r="P3392">
        <f t="shared" si="778"/>
        <v>7</v>
      </c>
      <c r="Q3392">
        <f>IF(G3392="B",VLOOKUP(F3392,room_rates!$A$2:$G$8,3,FALSE),IF(G3392="P",VLOOKUP(F3392,room_rates!$A$2:$G$8,6,FALSE),IF(G3392="M",VLOOKUP(F3392,room_rates!$A$2:$G$8,7,FALSE),"")))</f>
        <v>150</v>
      </c>
      <c r="R3392">
        <f t="shared" si="779"/>
        <v>0</v>
      </c>
      <c r="S3392">
        <f>IF(J3392="Online Travel Agency",VLOOKUP(F3392,room_rates!$A$2:$G$8,3,FALSE)*15%,0)</f>
        <v>0</v>
      </c>
      <c r="T3392">
        <f t="shared" si="780"/>
        <v>1.5</v>
      </c>
      <c r="U3392">
        <f t="shared" si="781"/>
        <v>2079</v>
      </c>
      <c r="V3392">
        <f t="shared" si="782"/>
        <v>14</v>
      </c>
    </row>
    <row r="3393" spans="1:22" ht="14.25" customHeight="1" x14ac:dyDescent="0.35">
      <c r="A3393" s="1">
        <v>1004152</v>
      </c>
      <c r="B3393" s="3">
        <v>45842</v>
      </c>
      <c r="C3393" s="3">
        <v>45844</v>
      </c>
      <c r="D3393" s="3">
        <v>45850</v>
      </c>
      <c r="E3393" s="1" t="s">
        <v>21</v>
      </c>
      <c r="F3393" s="1">
        <v>3</v>
      </c>
      <c r="G3393" s="1" t="s">
        <v>25</v>
      </c>
      <c r="H3393" s="1">
        <v>0</v>
      </c>
      <c r="I3393" s="1">
        <f t="shared" si="776"/>
        <v>0</v>
      </c>
      <c r="J3393" s="1" t="s">
        <v>15</v>
      </c>
      <c r="K3393" s="1">
        <v>2</v>
      </c>
      <c r="L3393" s="1" t="s">
        <v>19</v>
      </c>
      <c r="M3393" s="1" t="b">
        <v>1</v>
      </c>
      <c r="N3393" s="2" t="s">
        <v>17</v>
      </c>
      <c r="O3393">
        <f t="shared" si="777"/>
        <v>2</v>
      </c>
      <c r="P3393">
        <f t="shared" si="778"/>
        <v>6</v>
      </c>
      <c r="Q3393">
        <f>IF(G3393="B",VLOOKUP(F3393,room_rates!$A$2:$G$8,3,FALSE),IF(G3393="P",VLOOKUP(F3393,room_rates!$A$2:$G$8,6,FALSE),IF(G3393="M",VLOOKUP(F3393,room_rates!$A$2:$G$8,7,FALSE),"")))</f>
        <v>275</v>
      </c>
      <c r="R3393">
        <f t="shared" si="779"/>
        <v>0</v>
      </c>
      <c r="S3393">
        <f>IF(J3393="Online Travel Agency",VLOOKUP(F3393,room_rates!$A$2:$G$8,3,FALSE)*15%,0)</f>
        <v>0</v>
      </c>
      <c r="T3393">
        <f t="shared" si="780"/>
        <v>2.75</v>
      </c>
      <c r="U3393">
        <f t="shared" si="781"/>
        <v>3267</v>
      </c>
      <c r="V3393">
        <f t="shared" si="782"/>
        <v>12</v>
      </c>
    </row>
    <row r="3394" spans="1:22" ht="14.25" customHeight="1" x14ac:dyDescent="0.35">
      <c r="A3394" s="1">
        <v>1004761</v>
      </c>
      <c r="B3394" s="3">
        <v>45844</v>
      </c>
      <c r="C3394" s="3">
        <v>45844</v>
      </c>
      <c r="D3394" s="3">
        <v>45848</v>
      </c>
      <c r="E3394" s="1" t="s">
        <v>21</v>
      </c>
      <c r="F3394" s="1">
        <v>3</v>
      </c>
      <c r="G3394" s="1" t="s">
        <v>25</v>
      </c>
      <c r="H3394" s="1">
        <v>0</v>
      </c>
      <c r="I3394" s="1">
        <f t="shared" si="776"/>
        <v>0</v>
      </c>
      <c r="J3394" s="1" t="s">
        <v>20</v>
      </c>
      <c r="K3394" s="1">
        <v>2</v>
      </c>
      <c r="L3394" s="1" t="s">
        <v>19</v>
      </c>
      <c r="M3394" s="1" t="b">
        <v>0</v>
      </c>
      <c r="N3394" s="2" t="s">
        <v>17</v>
      </c>
      <c r="O3394">
        <f t="shared" si="777"/>
        <v>0</v>
      </c>
      <c r="P3394">
        <f t="shared" si="778"/>
        <v>4</v>
      </c>
      <c r="Q3394">
        <f>IF(G3394="B",VLOOKUP(F3394,room_rates!$A$2:$G$8,3,FALSE),IF(G3394="P",VLOOKUP(F3394,room_rates!$A$2:$G$8,6,FALSE),IF(G3394="M",VLOOKUP(F3394,room_rates!$A$2:$G$8,7,FALSE),"")))</f>
        <v>275</v>
      </c>
      <c r="R3394">
        <f t="shared" si="779"/>
        <v>0</v>
      </c>
      <c r="S3394">
        <f>IF(J3394="Online Travel Agency",VLOOKUP(F3394,room_rates!$A$2:$G$8,3,FALSE)*15%,0)</f>
        <v>0</v>
      </c>
      <c r="T3394">
        <f t="shared" si="780"/>
        <v>0</v>
      </c>
      <c r="U3394">
        <f t="shared" si="781"/>
        <v>2200</v>
      </c>
      <c r="V3394">
        <f t="shared" si="782"/>
        <v>8</v>
      </c>
    </row>
    <row r="3395" spans="1:22" ht="14.25" customHeight="1" x14ac:dyDescent="0.35">
      <c r="A3395" s="1">
        <v>1004833</v>
      </c>
      <c r="B3395" s="3">
        <v>45844</v>
      </c>
      <c r="C3395" s="3">
        <v>45844</v>
      </c>
      <c r="D3395" s="3">
        <v>45848</v>
      </c>
      <c r="E3395" s="1" t="s">
        <v>18</v>
      </c>
      <c r="F3395" s="1">
        <v>1</v>
      </c>
      <c r="G3395" s="1" t="s">
        <v>25</v>
      </c>
      <c r="H3395" s="1">
        <v>0</v>
      </c>
      <c r="I3395" s="1">
        <f t="shared" si="776"/>
        <v>0</v>
      </c>
      <c r="J3395" s="1" t="s">
        <v>20</v>
      </c>
      <c r="K3395" s="1">
        <v>2</v>
      </c>
      <c r="L3395" s="1" t="s">
        <v>19</v>
      </c>
      <c r="M3395" s="1" t="b">
        <v>0</v>
      </c>
      <c r="N3395" s="2" t="s">
        <v>17</v>
      </c>
      <c r="O3395">
        <f t="shared" si="777"/>
        <v>0</v>
      </c>
      <c r="P3395">
        <f t="shared" si="778"/>
        <v>4</v>
      </c>
      <c r="Q3395">
        <f>IF(G3395="B",VLOOKUP(F3395,room_rates!$A$2:$G$8,3,FALSE),IF(G3395="P",VLOOKUP(F3395,room_rates!$A$2:$G$8,6,FALSE),IF(G3395="M",VLOOKUP(F3395,room_rates!$A$2:$G$8,7,FALSE),"")))</f>
        <v>150</v>
      </c>
      <c r="R3395">
        <f t="shared" si="779"/>
        <v>0</v>
      </c>
      <c r="S3395">
        <f>IF(J3395="Online Travel Agency",VLOOKUP(F3395,room_rates!$A$2:$G$8,3,FALSE)*15%,0)</f>
        <v>0</v>
      </c>
      <c r="T3395">
        <f t="shared" si="780"/>
        <v>0</v>
      </c>
      <c r="U3395">
        <f t="shared" si="781"/>
        <v>1200</v>
      </c>
      <c r="V3395">
        <f t="shared" si="782"/>
        <v>8</v>
      </c>
    </row>
    <row r="3396" spans="1:22" ht="14.25" customHeight="1" x14ac:dyDescent="0.35">
      <c r="A3396" s="1">
        <v>1004834</v>
      </c>
      <c r="B3396" s="3">
        <v>45805</v>
      </c>
      <c r="C3396" s="3">
        <v>45844</v>
      </c>
      <c r="D3396" s="3">
        <v>45848</v>
      </c>
      <c r="E3396" s="1" t="s">
        <v>18</v>
      </c>
      <c r="F3396" s="1">
        <v>1</v>
      </c>
      <c r="G3396" s="1" t="s">
        <v>25</v>
      </c>
      <c r="H3396" s="1">
        <v>0</v>
      </c>
      <c r="I3396" s="1">
        <f t="shared" si="776"/>
        <v>0</v>
      </c>
      <c r="J3396" s="1" t="s">
        <v>15</v>
      </c>
      <c r="K3396" s="1">
        <v>1</v>
      </c>
      <c r="L3396" s="1" t="s">
        <v>19</v>
      </c>
      <c r="M3396" s="1" t="b">
        <v>0</v>
      </c>
      <c r="N3396" s="2" t="s">
        <v>17</v>
      </c>
      <c r="O3396">
        <f t="shared" si="777"/>
        <v>39</v>
      </c>
      <c r="P3396">
        <f t="shared" si="778"/>
        <v>4</v>
      </c>
      <c r="Q3396">
        <f>IF(G3396="B",VLOOKUP(F3396,room_rates!$A$2:$G$8,3,FALSE),IF(G3396="P",VLOOKUP(F3396,room_rates!$A$2:$G$8,6,FALSE),IF(G3396="M",VLOOKUP(F3396,room_rates!$A$2:$G$8,7,FALSE),"")))</f>
        <v>150</v>
      </c>
      <c r="R3396">
        <f t="shared" si="779"/>
        <v>0</v>
      </c>
      <c r="S3396">
        <f>IF(J3396="Online Travel Agency",VLOOKUP(F3396,room_rates!$A$2:$G$8,3,FALSE)*15%,0)</f>
        <v>0</v>
      </c>
      <c r="T3396">
        <f t="shared" si="780"/>
        <v>0</v>
      </c>
      <c r="U3396">
        <f t="shared" si="781"/>
        <v>600</v>
      </c>
      <c r="V3396">
        <f t="shared" si="782"/>
        <v>4</v>
      </c>
    </row>
    <row r="3397" spans="1:22" ht="14.25" customHeight="1" x14ac:dyDescent="0.35">
      <c r="A3397" s="1">
        <v>1006265</v>
      </c>
      <c r="B3397" s="3">
        <v>45831</v>
      </c>
      <c r="C3397" s="3">
        <v>45844</v>
      </c>
      <c r="D3397" s="3">
        <v>45847</v>
      </c>
      <c r="E3397" s="1" t="s">
        <v>18</v>
      </c>
      <c r="F3397" s="1">
        <v>1</v>
      </c>
      <c r="G3397" s="1" t="s">
        <v>25</v>
      </c>
      <c r="H3397" s="1">
        <v>0</v>
      </c>
      <c r="I3397" s="1">
        <f t="shared" si="776"/>
        <v>0</v>
      </c>
      <c r="J3397" s="1" t="s">
        <v>24</v>
      </c>
      <c r="K3397" s="1">
        <v>1</v>
      </c>
      <c r="L3397" s="1" t="s">
        <v>19</v>
      </c>
      <c r="M3397" s="1" t="b">
        <v>1</v>
      </c>
      <c r="N3397" s="2" t="s">
        <v>17</v>
      </c>
      <c r="O3397">
        <f t="shared" si="777"/>
        <v>13</v>
      </c>
      <c r="P3397">
        <f t="shared" si="778"/>
        <v>3</v>
      </c>
      <c r="Q3397">
        <f>IF(G3397="B",VLOOKUP(F3397,room_rates!$A$2:$G$8,3,FALSE),IF(G3397="P",VLOOKUP(F3397,room_rates!$A$2:$G$8,6,FALSE),IF(G3397="M",VLOOKUP(F3397,room_rates!$A$2:$G$8,7,FALSE),"")))</f>
        <v>150</v>
      </c>
      <c r="R3397">
        <f t="shared" si="779"/>
        <v>0</v>
      </c>
      <c r="S3397">
        <f>IF(J3397="Online Travel Agency",VLOOKUP(F3397,room_rates!$A$2:$G$8,3,FALSE)*15%,0)</f>
        <v>18</v>
      </c>
      <c r="T3397">
        <f t="shared" si="780"/>
        <v>1.5</v>
      </c>
      <c r="U3397">
        <f t="shared" si="781"/>
        <v>391.5</v>
      </c>
      <c r="V3397">
        <f t="shared" si="782"/>
        <v>3</v>
      </c>
    </row>
    <row r="3398" spans="1:22" ht="14.25" customHeight="1" x14ac:dyDescent="0.35">
      <c r="A3398" s="1">
        <v>1006296</v>
      </c>
      <c r="B3398" s="3">
        <v>45844</v>
      </c>
      <c r="C3398" s="3">
        <v>45844</v>
      </c>
      <c r="D3398" s="3">
        <v>45846</v>
      </c>
      <c r="E3398" s="1" t="s">
        <v>21</v>
      </c>
      <c r="F3398" s="1">
        <v>3</v>
      </c>
      <c r="G3398" s="1" t="s">
        <v>25</v>
      </c>
      <c r="H3398" s="1">
        <v>0</v>
      </c>
      <c r="I3398" s="1">
        <f t="shared" si="776"/>
        <v>0</v>
      </c>
      <c r="J3398" s="1" t="s">
        <v>20</v>
      </c>
      <c r="K3398" s="1">
        <v>1</v>
      </c>
      <c r="L3398" s="1" t="s">
        <v>19</v>
      </c>
      <c r="M3398" s="1" t="b">
        <v>0</v>
      </c>
      <c r="N3398" s="2" t="s">
        <v>17</v>
      </c>
      <c r="O3398">
        <f t="shared" si="777"/>
        <v>0</v>
      </c>
      <c r="P3398">
        <f t="shared" si="778"/>
        <v>2</v>
      </c>
      <c r="Q3398">
        <f>IF(G3398="B",VLOOKUP(F3398,room_rates!$A$2:$G$8,3,FALSE),IF(G3398="P",VLOOKUP(F3398,room_rates!$A$2:$G$8,6,FALSE),IF(G3398="M",VLOOKUP(F3398,room_rates!$A$2:$G$8,7,FALSE),"")))</f>
        <v>275</v>
      </c>
      <c r="R3398">
        <f t="shared" si="779"/>
        <v>0</v>
      </c>
      <c r="S3398">
        <f>IF(J3398="Online Travel Agency",VLOOKUP(F3398,room_rates!$A$2:$G$8,3,FALSE)*15%,0)</f>
        <v>0</v>
      </c>
      <c r="T3398">
        <f t="shared" si="780"/>
        <v>0</v>
      </c>
      <c r="U3398">
        <f t="shared" si="781"/>
        <v>550</v>
      </c>
      <c r="V3398">
        <f t="shared" si="782"/>
        <v>2</v>
      </c>
    </row>
    <row r="3399" spans="1:22" ht="14.25" customHeight="1" x14ac:dyDescent="0.35">
      <c r="A3399" s="1">
        <v>1006582</v>
      </c>
      <c r="B3399" s="3">
        <v>45831</v>
      </c>
      <c r="C3399" s="3">
        <v>45844</v>
      </c>
      <c r="D3399" s="3">
        <v>45847</v>
      </c>
      <c r="E3399" s="1" t="s">
        <v>18</v>
      </c>
      <c r="F3399" s="1">
        <v>1</v>
      </c>
      <c r="G3399" s="1" t="s">
        <v>25</v>
      </c>
      <c r="H3399" s="1">
        <v>0</v>
      </c>
      <c r="I3399" s="1">
        <f t="shared" si="776"/>
        <v>0</v>
      </c>
      <c r="J3399" s="1" t="s">
        <v>24</v>
      </c>
      <c r="K3399" s="1">
        <v>1</v>
      </c>
      <c r="L3399" s="1" t="s">
        <v>19</v>
      </c>
      <c r="M3399" s="1" t="b">
        <v>0</v>
      </c>
      <c r="N3399" s="2" t="s">
        <v>17</v>
      </c>
      <c r="O3399">
        <f t="shared" si="777"/>
        <v>13</v>
      </c>
      <c r="P3399">
        <f t="shared" si="778"/>
        <v>3</v>
      </c>
      <c r="Q3399">
        <f>IF(G3399="B",VLOOKUP(F3399,room_rates!$A$2:$G$8,3,FALSE),IF(G3399="P",VLOOKUP(F3399,room_rates!$A$2:$G$8,6,FALSE),IF(G3399="M",VLOOKUP(F3399,room_rates!$A$2:$G$8,7,FALSE),"")))</f>
        <v>150</v>
      </c>
      <c r="R3399">
        <f t="shared" si="779"/>
        <v>0</v>
      </c>
      <c r="S3399">
        <f>IF(J3399="Online Travel Agency",VLOOKUP(F3399,room_rates!$A$2:$G$8,3,FALSE)*15%,0)</f>
        <v>18</v>
      </c>
      <c r="T3399">
        <f t="shared" si="780"/>
        <v>0</v>
      </c>
      <c r="U3399">
        <f t="shared" si="781"/>
        <v>396</v>
      </c>
      <c r="V3399">
        <f t="shared" si="782"/>
        <v>3</v>
      </c>
    </row>
    <row r="3400" spans="1:22" ht="14.25" customHeight="1" x14ac:dyDescent="0.35">
      <c r="A3400" s="1">
        <v>1006597</v>
      </c>
      <c r="B3400" s="3">
        <v>45844</v>
      </c>
      <c r="C3400" s="3">
        <v>45844</v>
      </c>
      <c r="D3400" s="3">
        <v>45851</v>
      </c>
      <c r="E3400" s="1" t="s">
        <v>18</v>
      </c>
      <c r="F3400" s="1">
        <v>2</v>
      </c>
      <c r="G3400" s="1" t="s">
        <v>25</v>
      </c>
      <c r="H3400" s="1">
        <v>0</v>
      </c>
      <c r="I3400" s="1">
        <f t="shared" si="776"/>
        <v>0</v>
      </c>
      <c r="J3400" s="1" t="s">
        <v>20</v>
      </c>
      <c r="K3400" s="1">
        <v>1</v>
      </c>
      <c r="L3400" s="1" t="s">
        <v>19</v>
      </c>
      <c r="M3400" s="1" t="b">
        <v>0</v>
      </c>
      <c r="N3400" s="2" t="s">
        <v>17</v>
      </c>
      <c r="O3400">
        <f t="shared" si="777"/>
        <v>0</v>
      </c>
      <c r="P3400">
        <f t="shared" si="778"/>
        <v>7</v>
      </c>
      <c r="Q3400">
        <f>IF(G3400="B",VLOOKUP(F3400,room_rates!$A$2:$G$8,3,FALSE),IF(G3400="P",VLOOKUP(F3400,room_rates!$A$2:$G$8,6,FALSE),IF(G3400="M",VLOOKUP(F3400,room_rates!$A$2:$G$8,7,FALSE),"")))</f>
        <v>175</v>
      </c>
      <c r="R3400">
        <f t="shared" si="779"/>
        <v>0</v>
      </c>
      <c r="S3400">
        <f>IF(J3400="Online Travel Agency",VLOOKUP(F3400,room_rates!$A$2:$G$8,3,FALSE)*15%,0)</f>
        <v>0</v>
      </c>
      <c r="T3400">
        <f t="shared" si="780"/>
        <v>0</v>
      </c>
      <c r="U3400">
        <f t="shared" si="781"/>
        <v>1225</v>
      </c>
      <c r="V3400">
        <f t="shared" si="782"/>
        <v>7</v>
      </c>
    </row>
    <row r="3401" spans="1:22" ht="14.25" customHeight="1" x14ac:dyDescent="0.35">
      <c r="A3401" s="1">
        <v>1006661</v>
      </c>
      <c r="B3401" s="3">
        <v>45844</v>
      </c>
      <c r="C3401" s="3">
        <v>45844</v>
      </c>
      <c r="D3401" s="3">
        <v>45851</v>
      </c>
      <c r="E3401" s="1" t="s">
        <v>18</v>
      </c>
      <c r="F3401" s="1">
        <v>1</v>
      </c>
      <c r="G3401" s="1" t="s">
        <v>25</v>
      </c>
      <c r="H3401" s="1">
        <v>0</v>
      </c>
      <c r="I3401" s="1">
        <f t="shared" si="776"/>
        <v>0</v>
      </c>
      <c r="J3401" s="1" t="s">
        <v>20</v>
      </c>
      <c r="K3401" s="1">
        <v>3</v>
      </c>
      <c r="L3401" s="1" t="s">
        <v>16</v>
      </c>
      <c r="M3401" s="1" t="b">
        <v>0</v>
      </c>
      <c r="N3401" s="2" t="s">
        <v>17</v>
      </c>
      <c r="O3401">
        <f t="shared" si="777"/>
        <v>0</v>
      </c>
      <c r="P3401">
        <f t="shared" si="778"/>
        <v>7</v>
      </c>
      <c r="Q3401">
        <f>IF(G3401="B",VLOOKUP(F3401,room_rates!$A$2:$G$8,3,FALSE),IF(G3401="P",VLOOKUP(F3401,room_rates!$A$2:$G$8,6,FALSE),IF(G3401="M",VLOOKUP(F3401,room_rates!$A$2:$G$8,7,FALSE),"")))</f>
        <v>150</v>
      </c>
      <c r="R3401">
        <f t="shared" si="779"/>
        <v>0</v>
      </c>
      <c r="S3401">
        <f>IF(J3401="Online Travel Agency",VLOOKUP(F3401,room_rates!$A$2:$G$8,3,FALSE)*15%,0)</f>
        <v>0</v>
      </c>
      <c r="T3401">
        <f t="shared" si="780"/>
        <v>0</v>
      </c>
      <c r="U3401">
        <f t="shared" si="781"/>
        <v>3150</v>
      </c>
      <c r="V3401">
        <f t="shared" si="782"/>
        <v>21</v>
      </c>
    </row>
    <row r="3402" spans="1:22" ht="14.25" customHeight="1" x14ac:dyDescent="0.35">
      <c r="A3402" s="1">
        <v>1006805</v>
      </c>
      <c r="B3402" s="3">
        <v>45836</v>
      </c>
      <c r="C3402" s="3">
        <v>45844</v>
      </c>
      <c r="D3402" s="3">
        <v>45851</v>
      </c>
      <c r="E3402" s="1" t="s">
        <v>18</v>
      </c>
      <c r="F3402" s="1">
        <v>1</v>
      </c>
      <c r="G3402" s="1" t="s">
        <v>25</v>
      </c>
      <c r="H3402" s="1">
        <v>0</v>
      </c>
      <c r="I3402" s="1">
        <f t="shared" si="776"/>
        <v>0</v>
      </c>
      <c r="J3402" s="1" t="s">
        <v>24</v>
      </c>
      <c r="K3402" s="1">
        <v>1</v>
      </c>
      <c r="L3402" s="1" t="s">
        <v>19</v>
      </c>
      <c r="M3402" s="1" t="b">
        <v>0</v>
      </c>
      <c r="N3402" s="2" t="s">
        <v>17</v>
      </c>
      <c r="O3402">
        <f t="shared" si="777"/>
        <v>8</v>
      </c>
      <c r="P3402">
        <f t="shared" si="778"/>
        <v>7</v>
      </c>
      <c r="Q3402">
        <f>IF(G3402="B",VLOOKUP(F3402,room_rates!$A$2:$G$8,3,FALSE),IF(G3402="P",VLOOKUP(F3402,room_rates!$A$2:$G$8,6,FALSE),IF(G3402="M",VLOOKUP(F3402,room_rates!$A$2:$G$8,7,FALSE),"")))</f>
        <v>150</v>
      </c>
      <c r="R3402">
        <f t="shared" si="779"/>
        <v>0</v>
      </c>
      <c r="S3402">
        <f>IF(J3402="Online Travel Agency",VLOOKUP(F3402,room_rates!$A$2:$G$8,3,FALSE)*15%,0)</f>
        <v>18</v>
      </c>
      <c r="T3402">
        <f t="shared" si="780"/>
        <v>0</v>
      </c>
      <c r="U3402">
        <f t="shared" si="781"/>
        <v>924</v>
      </c>
      <c r="V3402">
        <f t="shared" si="782"/>
        <v>7</v>
      </c>
    </row>
    <row r="3403" spans="1:22" ht="14.25" customHeight="1" x14ac:dyDescent="0.35">
      <c r="A3403" s="1">
        <v>1006841</v>
      </c>
      <c r="B3403" s="3">
        <v>45844</v>
      </c>
      <c r="C3403" s="3">
        <v>45844</v>
      </c>
      <c r="D3403" s="3">
        <v>45850</v>
      </c>
      <c r="E3403" s="1" t="s">
        <v>18</v>
      </c>
      <c r="F3403" s="1">
        <v>2</v>
      </c>
      <c r="G3403" s="1" t="s">
        <v>25</v>
      </c>
      <c r="H3403" s="1">
        <v>0</v>
      </c>
      <c r="I3403" s="1">
        <f t="shared" si="776"/>
        <v>0</v>
      </c>
      <c r="J3403" s="1" t="s">
        <v>20</v>
      </c>
      <c r="K3403" s="1">
        <v>1</v>
      </c>
      <c r="L3403" s="1" t="s">
        <v>19</v>
      </c>
      <c r="M3403" s="1" t="b">
        <v>0</v>
      </c>
      <c r="N3403" s="2" t="s">
        <v>17</v>
      </c>
      <c r="O3403">
        <f t="shared" si="777"/>
        <v>0</v>
      </c>
      <c r="P3403">
        <f t="shared" si="778"/>
        <v>6</v>
      </c>
      <c r="Q3403">
        <f>IF(G3403="B",VLOOKUP(F3403,room_rates!$A$2:$G$8,3,FALSE),IF(G3403="P",VLOOKUP(F3403,room_rates!$A$2:$G$8,6,FALSE),IF(G3403="M",VLOOKUP(F3403,room_rates!$A$2:$G$8,7,FALSE),"")))</f>
        <v>175</v>
      </c>
      <c r="R3403">
        <f t="shared" si="779"/>
        <v>0</v>
      </c>
      <c r="S3403">
        <f>IF(J3403="Online Travel Agency",VLOOKUP(F3403,room_rates!$A$2:$G$8,3,FALSE)*15%,0)</f>
        <v>0</v>
      </c>
      <c r="T3403">
        <f t="shared" si="780"/>
        <v>0</v>
      </c>
      <c r="U3403">
        <f t="shared" si="781"/>
        <v>1050</v>
      </c>
      <c r="V3403">
        <f t="shared" si="782"/>
        <v>6</v>
      </c>
    </row>
    <row r="3404" spans="1:22" ht="14.25" hidden="1" customHeight="1" x14ac:dyDescent="0.35">
      <c r="A3404" s="1">
        <v>1006934</v>
      </c>
      <c r="B3404" s="3">
        <v>45844</v>
      </c>
      <c r="C3404" s="3">
        <v>45844</v>
      </c>
      <c r="E3404" s="1" t="s">
        <v>18</v>
      </c>
      <c r="F3404" s="1">
        <v>2</v>
      </c>
      <c r="H3404" s="1">
        <v>0</v>
      </c>
      <c r="I3404" s="1"/>
      <c r="J3404" s="2" t="s">
        <v>15</v>
      </c>
      <c r="K3404" s="1">
        <v>2</v>
      </c>
      <c r="L3404" s="1" t="s">
        <v>19</v>
      </c>
      <c r="N3404" s="2" t="s">
        <v>22</v>
      </c>
    </row>
    <row r="3405" spans="1:22" ht="14.25" hidden="1" customHeight="1" x14ac:dyDescent="0.35">
      <c r="A3405" s="1">
        <v>1007076</v>
      </c>
      <c r="B3405" s="3">
        <v>45836</v>
      </c>
      <c r="C3405" s="3">
        <v>45844</v>
      </c>
      <c r="E3405" s="1" t="s">
        <v>18</v>
      </c>
      <c r="F3405" s="1">
        <v>1</v>
      </c>
      <c r="H3405" s="1">
        <v>0</v>
      </c>
      <c r="I3405" s="1"/>
      <c r="J3405" s="2" t="s">
        <v>15</v>
      </c>
      <c r="K3405" s="1">
        <v>1</v>
      </c>
      <c r="L3405" s="1" t="s">
        <v>19</v>
      </c>
      <c r="N3405" s="2" t="s">
        <v>22</v>
      </c>
    </row>
    <row r="3406" spans="1:22" ht="14.25" hidden="1" customHeight="1" x14ac:dyDescent="0.35">
      <c r="A3406" s="1">
        <v>1007110</v>
      </c>
      <c r="B3406" s="3">
        <v>45844</v>
      </c>
      <c r="C3406" s="3">
        <v>45844</v>
      </c>
      <c r="E3406" s="1" t="s">
        <v>21</v>
      </c>
      <c r="F3406" s="1">
        <v>3</v>
      </c>
      <c r="H3406" s="1">
        <v>0</v>
      </c>
      <c r="I3406" s="1"/>
      <c r="J3406" s="2" t="s">
        <v>15</v>
      </c>
      <c r="K3406" s="1">
        <v>1</v>
      </c>
      <c r="L3406" s="1" t="s">
        <v>19</v>
      </c>
      <c r="N3406" s="2" t="s">
        <v>22</v>
      </c>
    </row>
    <row r="3407" spans="1:22" ht="14.25" customHeight="1" x14ac:dyDescent="0.35">
      <c r="A3407" s="1">
        <v>1002144</v>
      </c>
      <c r="B3407" s="3">
        <v>45810</v>
      </c>
      <c r="C3407" s="3">
        <v>45845</v>
      </c>
      <c r="D3407" s="3">
        <v>45846</v>
      </c>
      <c r="E3407" s="1" t="s">
        <v>13</v>
      </c>
      <c r="F3407" s="1">
        <v>6</v>
      </c>
      <c r="G3407" s="1" t="s">
        <v>25</v>
      </c>
      <c r="H3407" s="1">
        <v>0</v>
      </c>
      <c r="I3407" s="1">
        <f t="shared" ref="I3407:I3432" si="783">H3407/100</f>
        <v>0</v>
      </c>
      <c r="J3407" s="1" t="s">
        <v>15</v>
      </c>
      <c r="K3407" s="1">
        <v>2</v>
      </c>
      <c r="L3407" s="1" t="s">
        <v>19</v>
      </c>
      <c r="M3407" s="1" t="b">
        <v>1</v>
      </c>
      <c r="N3407" s="2" t="s">
        <v>17</v>
      </c>
      <c r="O3407">
        <f t="shared" ref="O3407:O3432" si="784">C3407-B3407</f>
        <v>35</v>
      </c>
      <c r="P3407">
        <f t="shared" ref="P3407:P3432" si="785">D3407-C3407</f>
        <v>1</v>
      </c>
      <c r="Q3407">
        <f>IF(G3407="B",VLOOKUP(F3407,room_rates!$A$2:$G$8,3,FALSE),IF(G3407="P",VLOOKUP(F3407,room_rates!$A$2:$G$8,6,FALSE),IF(G3407="M",VLOOKUP(F3407,room_rates!$A$2:$G$8,7,FALSE),"")))</f>
        <v>437.5</v>
      </c>
      <c r="R3407">
        <f t="shared" ref="R3407:R3432" si="786">Q3407*(H3407/100)</f>
        <v>0</v>
      </c>
      <c r="S3407">
        <f>IF(J3407="Online Travel Agency",VLOOKUP(F3407,room_rates!$A$2:$G$8,3,FALSE)*15%,0)</f>
        <v>0</v>
      </c>
      <c r="T3407">
        <f t="shared" ref="T3407:T3432" si="787">IF(M3407=TRUE, Q3407*1%,0)</f>
        <v>4.375</v>
      </c>
      <c r="U3407">
        <f t="shared" ref="U3407:U3432" si="788">(Q3407-R3407-S3407-T3407)*V3407</f>
        <v>866.25</v>
      </c>
      <c r="V3407">
        <f t="shared" ref="V3407:V3432" si="789">K3407*P3407</f>
        <v>2</v>
      </c>
    </row>
    <row r="3408" spans="1:22" ht="14.25" customHeight="1" x14ac:dyDescent="0.35">
      <c r="A3408" s="1">
        <v>1002392</v>
      </c>
      <c r="B3408" s="3">
        <v>45832</v>
      </c>
      <c r="C3408" s="3">
        <v>45845</v>
      </c>
      <c r="D3408" s="3">
        <v>45848</v>
      </c>
      <c r="E3408" s="1" t="s">
        <v>13</v>
      </c>
      <c r="F3408" s="1">
        <v>6</v>
      </c>
      <c r="G3408" s="1" t="s">
        <v>25</v>
      </c>
      <c r="H3408" s="1">
        <v>0</v>
      </c>
      <c r="I3408" s="1">
        <f t="shared" si="783"/>
        <v>0</v>
      </c>
      <c r="J3408" s="1" t="s">
        <v>15</v>
      </c>
      <c r="K3408" s="1">
        <v>1</v>
      </c>
      <c r="L3408" s="1" t="s">
        <v>19</v>
      </c>
      <c r="M3408" s="1" t="b">
        <v>1</v>
      </c>
      <c r="N3408" s="2" t="s">
        <v>17</v>
      </c>
      <c r="O3408">
        <f t="shared" si="784"/>
        <v>13</v>
      </c>
      <c r="P3408">
        <f t="shared" si="785"/>
        <v>3</v>
      </c>
      <c r="Q3408">
        <f>IF(G3408="B",VLOOKUP(F3408,room_rates!$A$2:$G$8,3,FALSE),IF(G3408="P",VLOOKUP(F3408,room_rates!$A$2:$G$8,6,FALSE),IF(G3408="M",VLOOKUP(F3408,room_rates!$A$2:$G$8,7,FALSE),"")))</f>
        <v>437.5</v>
      </c>
      <c r="R3408">
        <f t="shared" si="786"/>
        <v>0</v>
      </c>
      <c r="S3408">
        <f>IF(J3408="Online Travel Agency",VLOOKUP(F3408,room_rates!$A$2:$G$8,3,FALSE)*15%,0)</f>
        <v>0</v>
      </c>
      <c r="T3408">
        <f t="shared" si="787"/>
        <v>4.375</v>
      </c>
      <c r="U3408">
        <f t="shared" si="788"/>
        <v>1299.375</v>
      </c>
      <c r="V3408">
        <f t="shared" si="789"/>
        <v>3</v>
      </c>
    </row>
    <row r="3409" spans="1:22" ht="14.25" customHeight="1" x14ac:dyDescent="0.35">
      <c r="A3409" s="1">
        <v>1002492</v>
      </c>
      <c r="B3409" s="3">
        <v>45845</v>
      </c>
      <c r="C3409" s="3">
        <v>45845</v>
      </c>
      <c r="D3409" s="3">
        <v>45846</v>
      </c>
      <c r="E3409" s="1" t="s">
        <v>18</v>
      </c>
      <c r="F3409" s="1">
        <v>1</v>
      </c>
      <c r="G3409" s="1" t="s">
        <v>25</v>
      </c>
      <c r="H3409" s="1">
        <v>0</v>
      </c>
      <c r="I3409" s="1">
        <f t="shared" si="783"/>
        <v>0</v>
      </c>
      <c r="J3409" s="1" t="s">
        <v>20</v>
      </c>
      <c r="K3409" s="1">
        <v>1</v>
      </c>
      <c r="L3409" s="1" t="s">
        <v>19</v>
      </c>
      <c r="M3409" s="1" t="b">
        <v>0</v>
      </c>
      <c r="N3409" s="2" t="s">
        <v>17</v>
      </c>
      <c r="O3409">
        <f t="shared" si="784"/>
        <v>0</v>
      </c>
      <c r="P3409">
        <f t="shared" si="785"/>
        <v>1</v>
      </c>
      <c r="Q3409">
        <f>IF(G3409="B",VLOOKUP(F3409,room_rates!$A$2:$G$8,3,FALSE),IF(G3409="P",VLOOKUP(F3409,room_rates!$A$2:$G$8,6,FALSE),IF(G3409="M",VLOOKUP(F3409,room_rates!$A$2:$G$8,7,FALSE),"")))</f>
        <v>150</v>
      </c>
      <c r="R3409">
        <f t="shared" si="786"/>
        <v>0</v>
      </c>
      <c r="S3409">
        <f>IF(J3409="Online Travel Agency",VLOOKUP(F3409,room_rates!$A$2:$G$8,3,FALSE)*15%,0)</f>
        <v>0</v>
      </c>
      <c r="T3409">
        <f t="shared" si="787"/>
        <v>0</v>
      </c>
      <c r="U3409">
        <f t="shared" si="788"/>
        <v>150</v>
      </c>
      <c r="V3409">
        <f t="shared" si="789"/>
        <v>1</v>
      </c>
    </row>
    <row r="3410" spans="1:22" ht="14.25" customHeight="1" x14ac:dyDescent="0.35">
      <c r="A3410" s="1">
        <v>1002711</v>
      </c>
      <c r="B3410" s="3">
        <v>45845</v>
      </c>
      <c r="C3410" s="3">
        <v>45845</v>
      </c>
      <c r="D3410" s="3">
        <v>45850</v>
      </c>
      <c r="E3410" s="1" t="s">
        <v>13</v>
      </c>
      <c r="F3410" s="1">
        <v>6</v>
      </c>
      <c r="G3410" s="1" t="s">
        <v>25</v>
      </c>
      <c r="H3410" s="1">
        <v>0</v>
      </c>
      <c r="I3410" s="1">
        <f t="shared" si="783"/>
        <v>0</v>
      </c>
      <c r="J3410" s="1" t="s">
        <v>20</v>
      </c>
      <c r="K3410" s="1">
        <v>1</v>
      </c>
      <c r="L3410" s="1" t="s">
        <v>19</v>
      </c>
      <c r="M3410" s="1" t="b">
        <v>0</v>
      </c>
      <c r="N3410" s="2" t="s">
        <v>17</v>
      </c>
      <c r="O3410">
        <f t="shared" si="784"/>
        <v>0</v>
      </c>
      <c r="P3410">
        <f t="shared" si="785"/>
        <v>5</v>
      </c>
      <c r="Q3410">
        <f>IF(G3410="B",VLOOKUP(F3410,room_rates!$A$2:$G$8,3,FALSE),IF(G3410="P",VLOOKUP(F3410,room_rates!$A$2:$G$8,6,FALSE),IF(G3410="M",VLOOKUP(F3410,room_rates!$A$2:$G$8,7,FALSE),"")))</f>
        <v>437.5</v>
      </c>
      <c r="R3410">
        <f t="shared" si="786"/>
        <v>0</v>
      </c>
      <c r="S3410">
        <f>IF(J3410="Online Travel Agency",VLOOKUP(F3410,room_rates!$A$2:$G$8,3,FALSE)*15%,0)</f>
        <v>0</v>
      </c>
      <c r="T3410">
        <f t="shared" si="787"/>
        <v>0</v>
      </c>
      <c r="U3410">
        <f t="shared" si="788"/>
        <v>2187.5</v>
      </c>
      <c r="V3410">
        <f t="shared" si="789"/>
        <v>5</v>
      </c>
    </row>
    <row r="3411" spans="1:22" ht="14.25" customHeight="1" x14ac:dyDescent="0.35">
      <c r="A3411" s="1">
        <v>1002783</v>
      </c>
      <c r="B3411" s="3">
        <v>45827</v>
      </c>
      <c r="C3411" s="3">
        <v>45845</v>
      </c>
      <c r="D3411" s="3">
        <v>45851</v>
      </c>
      <c r="E3411" s="1" t="s">
        <v>18</v>
      </c>
      <c r="F3411" s="1">
        <v>1</v>
      </c>
      <c r="G3411" s="1" t="s">
        <v>25</v>
      </c>
      <c r="H3411" s="1">
        <v>0</v>
      </c>
      <c r="I3411" s="1">
        <f t="shared" si="783"/>
        <v>0</v>
      </c>
      <c r="J3411" s="1" t="s">
        <v>24</v>
      </c>
      <c r="K3411" s="1">
        <v>1</v>
      </c>
      <c r="L3411" s="1" t="s">
        <v>19</v>
      </c>
      <c r="M3411" s="1" t="b">
        <v>0</v>
      </c>
      <c r="N3411" s="2" t="s">
        <v>17</v>
      </c>
      <c r="O3411">
        <f t="shared" si="784"/>
        <v>18</v>
      </c>
      <c r="P3411">
        <f t="shared" si="785"/>
        <v>6</v>
      </c>
      <c r="Q3411">
        <f>IF(G3411="B",VLOOKUP(F3411,room_rates!$A$2:$G$8,3,FALSE),IF(G3411="P",VLOOKUP(F3411,room_rates!$A$2:$G$8,6,FALSE),IF(G3411="M",VLOOKUP(F3411,room_rates!$A$2:$G$8,7,FALSE),"")))</f>
        <v>150</v>
      </c>
      <c r="R3411">
        <f t="shared" si="786"/>
        <v>0</v>
      </c>
      <c r="S3411">
        <f>IF(J3411="Online Travel Agency",VLOOKUP(F3411,room_rates!$A$2:$G$8,3,FALSE)*15%,0)</f>
        <v>18</v>
      </c>
      <c r="T3411">
        <f t="shared" si="787"/>
        <v>0</v>
      </c>
      <c r="U3411">
        <f t="shared" si="788"/>
        <v>792</v>
      </c>
      <c r="V3411">
        <f t="shared" si="789"/>
        <v>6</v>
      </c>
    </row>
    <row r="3412" spans="1:22" ht="14.25" customHeight="1" x14ac:dyDescent="0.35">
      <c r="A3412" s="1">
        <v>1002863</v>
      </c>
      <c r="B3412" s="3">
        <v>45830</v>
      </c>
      <c r="C3412" s="3">
        <v>45845</v>
      </c>
      <c r="D3412" s="3">
        <v>45852</v>
      </c>
      <c r="E3412" s="1" t="s">
        <v>21</v>
      </c>
      <c r="F3412" s="1">
        <v>5</v>
      </c>
      <c r="G3412" s="1" t="s">
        <v>25</v>
      </c>
      <c r="H3412" s="1">
        <v>0</v>
      </c>
      <c r="I3412" s="1">
        <f t="shared" si="783"/>
        <v>0</v>
      </c>
      <c r="J3412" s="1" t="s">
        <v>15</v>
      </c>
      <c r="K3412" s="1">
        <v>1</v>
      </c>
      <c r="L3412" s="1" t="s">
        <v>19</v>
      </c>
      <c r="M3412" s="1" t="b">
        <v>0</v>
      </c>
      <c r="N3412" s="2" t="s">
        <v>17</v>
      </c>
      <c r="O3412">
        <f t="shared" si="784"/>
        <v>15</v>
      </c>
      <c r="P3412">
        <f t="shared" si="785"/>
        <v>7</v>
      </c>
      <c r="Q3412">
        <f>IF(G3412="B",VLOOKUP(F3412,room_rates!$A$2:$G$8,3,FALSE),IF(G3412="P",VLOOKUP(F3412,room_rates!$A$2:$G$8,6,FALSE),IF(G3412="M",VLOOKUP(F3412,room_rates!$A$2:$G$8,7,FALSE),"")))</f>
        <v>300</v>
      </c>
      <c r="R3412">
        <f t="shared" si="786"/>
        <v>0</v>
      </c>
      <c r="S3412">
        <f>IF(J3412="Online Travel Agency",VLOOKUP(F3412,room_rates!$A$2:$G$8,3,FALSE)*15%,0)</f>
        <v>0</v>
      </c>
      <c r="T3412">
        <f t="shared" si="787"/>
        <v>0</v>
      </c>
      <c r="U3412">
        <f t="shared" si="788"/>
        <v>2100</v>
      </c>
      <c r="V3412">
        <f t="shared" si="789"/>
        <v>7</v>
      </c>
    </row>
    <row r="3413" spans="1:22" ht="14.25" customHeight="1" x14ac:dyDescent="0.35">
      <c r="A3413" s="1">
        <v>1003398</v>
      </c>
      <c r="B3413" s="3">
        <v>45835</v>
      </c>
      <c r="C3413" s="3">
        <v>45845</v>
      </c>
      <c r="D3413" s="3">
        <v>45850</v>
      </c>
      <c r="E3413" s="1" t="s">
        <v>18</v>
      </c>
      <c r="F3413" s="1">
        <v>1</v>
      </c>
      <c r="G3413" s="1" t="s">
        <v>25</v>
      </c>
      <c r="H3413" s="1">
        <v>0</v>
      </c>
      <c r="I3413" s="1">
        <f t="shared" si="783"/>
        <v>0</v>
      </c>
      <c r="J3413" s="1" t="s">
        <v>15</v>
      </c>
      <c r="K3413" s="1">
        <v>1</v>
      </c>
      <c r="L3413" s="1" t="s">
        <v>19</v>
      </c>
      <c r="M3413" s="1" t="b">
        <v>0</v>
      </c>
      <c r="N3413" s="2" t="s">
        <v>17</v>
      </c>
      <c r="O3413">
        <f t="shared" si="784"/>
        <v>10</v>
      </c>
      <c r="P3413">
        <f t="shared" si="785"/>
        <v>5</v>
      </c>
      <c r="Q3413">
        <f>IF(G3413="B",VLOOKUP(F3413,room_rates!$A$2:$G$8,3,FALSE),IF(G3413="P",VLOOKUP(F3413,room_rates!$A$2:$G$8,6,FALSE),IF(G3413="M",VLOOKUP(F3413,room_rates!$A$2:$G$8,7,FALSE),"")))</f>
        <v>150</v>
      </c>
      <c r="R3413">
        <f t="shared" si="786"/>
        <v>0</v>
      </c>
      <c r="S3413">
        <f>IF(J3413="Online Travel Agency",VLOOKUP(F3413,room_rates!$A$2:$G$8,3,FALSE)*15%,0)</f>
        <v>0</v>
      </c>
      <c r="T3413">
        <f t="shared" si="787"/>
        <v>0</v>
      </c>
      <c r="U3413">
        <f t="shared" si="788"/>
        <v>750</v>
      </c>
      <c r="V3413">
        <f t="shared" si="789"/>
        <v>5</v>
      </c>
    </row>
    <row r="3414" spans="1:22" ht="14.25" customHeight="1" x14ac:dyDescent="0.35">
      <c r="A3414" s="1">
        <v>1003484</v>
      </c>
      <c r="B3414" s="3">
        <v>45805</v>
      </c>
      <c r="C3414" s="3">
        <v>45845</v>
      </c>
      <c r="D3414" s="3">
        <v>45846</v>
      </c>
      <c r="E3414" s="1" t="s">
        <v>13</v>
      </c>
      <c r="F3414" s="1">
        <v>6</v>
      </c>
      <c r="G3414" s="1" t="s">
        <v>25</v>
      </c>
      <c r="H3414" s="1">
        <v>0</v>
      </c>
      <c r="I3414" s="1">
        <f t="shared" si="783"/>
        <v>0</v>
      </c>
      <c r="J3414" s="1" t="s">
        <v>15</v>
      </c>
      <c r="K3414" s="1">
        <v>3</v>
      </c>
      <c r="L3414" s="1" t="s">
        <v>19</v>
      </c>
      <c r="M3414" s="1" t="b">
        <v>1</v>
      </c>
      <c r="N3414" s="2" t="s">
        <v>17</v>
      </c>
      <c r="O3414">
        <f t="shared" si="784"/>
        <v>40</v>
      </c>
      <c r="P3414">
        <f t="shared" si="785"/>
        <v>1</v>
      </c>
      <c r="Q3414">
        <f>IF(G3414="B",VLOOKUP(F3414,room_rates!$A$2:$G$8,3,FALSE),IF(G3414="P",VLOOKUP(F3414,room_rates!$A$2:$G$8,6,FALSE),IF(G3414="M",VLOOKUP(F3414,room_rates!$A$2:$G$8,7,FALSE),"")))</f>
        <v>437.5</v>
      </c>
      <c r="R3414">
        <f t="shared" si="786"/>
        <v>0</v>
      </c>
      <c r="S3414">
        <f>IF(J3414="Online Travel Agency",VLOOKUP(F3414,room_rates!$A$2:$G$8,3,FALSE)*15%,0)</f>
        <v>0</v>
      </c>
      <c r="T3414">
        <f t="shared" si="787"/>
        <v>4.375</v>
      </c>
      <c r="U3414">
        <f t="shared" si="788"/>
        <v>1299.375</v>
      </c>
      <c r="V3414">
        <f t="shared" si="789"/>
        <v>3</v>
      </c>
    </row>
    <row r="3415" spans="1:22" ht="14.25" customHeight="1" x14ac:dyDescent="0.35">
      <c r="A3415" s="1">
        <v>1003498</v>
      </c>
      <c r="B3415" s="3">
        <v>45838</v>
      </c>
      <c r="C3415" s="3">
        <v>45845</v>
      </c>
      <c r="D3415" s="3">
        <v>45847</v>
      </c>
      <c r="E3415" s="1" t="s">
        <v>18</v>
      </c>
      <c r="F3415" s="1">
        <v>1</v>
      </c>
      <c r="G3415" s="1" t="s">
        <v>25</v>
      </c>
      <c r="H3415" s="1">
        <v>0</v>
      </c>
      <c r="I3415" s="1">
        <f t="shared" si="783"/>
        <v>0</v>
      </c>
      <c r="J3415" s="1" t="s">
        <v>15</v>
      </c>
      <c r="K3415" s="1">
        <v>2</v>
      </c>
      <c r="L3415" s="1" t="s">
        <v>19</v>
      </c>
      <c r="M3415" s="1" t="b">
        <v>0</v>
      </c>
      <c r="N3415" s="2" t="s">
        <v>17</v>
      </c>
      <c r="O3415">
        <f t="shared" si="784"/>
        <v>7</v>
      </c>
      <c r="P3415">
        <f t="shared" si="785"/>
        <v>2</v>
      </c>
      <c r="Q3415">
        <f>IF(G3415="B",VLOOKUP(F3415,room_rates!$A$2:$G$8,3,FALSE),IF(G3415="P",VLOOKUP(F3415,room_rates!$A$2:$G$8,6,FALSE),IF(G3415="M",VLOOKUP(F3415,room_rates!$A$2:$G$8,7,FALSE),"")))</f>
        <v>150</v>
      </c>
      <c r="R3415">
        <f t="shared" si="786"/>
        <v>0</v>
      </c>
      <c r="S3415">
        <f>IF(J3415="Online Travel Agency",VLOOKUP(F3415,room_rates!$A$2:$G$8,3,FALSE)*15%,0)</f>
        <v>0</v>
      </c>
      <c r="T3415">
        <f t="shared" si="787"/>
        <v>0</v>
      </c>
      <c r="U3415">
        <f t="shared" si="788"/>
        <v>600</v>
      </c>
      <c r="V3415">
        <f t="shared" si="789"/>
        <v>4</v>
      </c>
    </row>
    <row r="3416" spans="1:22" ht="14.25" customHeight="1" x14ac:dyDescent="0.35">
      <c r="A3416" s="1">
        <v>1003776</v>
      </c>
      <c r="B3416" s="3">
        <v>45845</v>
      </c>
      <c r="C3416" s="3">
        <v>45845</v>
      </c>
      <c r="D3416" s="3">
        <v>45848</v>
      </c>
      <c r="E3416" s="1" t="s">
        <v>21</v>
      </c>
      <c r="F3416" s="1">
        <v>3</v>
      </c>
      <c r="G3416" s="1" t="s">
        <v>25</v>
      </c>
      <c r="H3416" s="1">
        <v>0</v>
      </c>
      <c r="I3416" s="1">
        <f t="shared" si="783"/>
        <v>0</v>
      </c>
      <c r="J3416" s="1" t="s">
        <v>20</v>
      </c>
      <c r="K3416" s="1">
        <v>1</v>
      </c>
      <c r="L3416" s="1" t="s">
        <v>19</v>
      </c>
      <c r="M3416" s="1" t="b">
        <v>0</v>
      </c>
      <c r="N3416" s="2" t="s">
        <v>17</v>
      </c>
      <c r="O3416">
        <f t="shared" si="784"/>
        <v>0</v>
      </c>
      <c r="P3416">
        <f t="shared" si="785"/>
        <v>3</v>
      </c>
      <c r="Q3416">
        <f>IF(G3416="B",VLOOKUP(F3416,room_rates!$A$2:$G$8,3,FALSE),IF(G3416="P",VLOOKUP(F3416,room_rates!$A$2:$G$8,6,FALSE),IF(G3416="M",VLOOKUP(F3416,room_rates!$A$2:$G$8,7,FALSE),"")))</f>
        <v>275</v>
      </c>
      <c r="R3416">
        <f t="shared" si="786"/>
        <v>0</v>
      </c>
      <c r="S3416">
        <f>IF(J3416="Online Travel Agency",VLOOKUP(F3416,room_rates!$A$2:$G$8,3,FALSE)*15%,0)</f>
        <v>0</v>
      </c>
      <c r="T3416">
        <f t="shared" si="787"/>
        <v>0</v>
      </c>
      <c r="U3416">
        <f t="shared" si="788"/>
        <v>825</v>
      </c>
      <c r="V3416">
        <f t="shared" si="789"/>
        <v>3</v>
      </c>
    </row>
    <row r="3417" spans="1:22" ht="14.25" customHeight="1" x14ac:dyDescent="0.35">
      <c r="A3417" s="1">
        <v>1004013</v>
      </c>
      <c r="B3417" s="3">
        <v>45845</v>
      </c>
      <c r="C3417" s="3">
        <v>45845</v>
      </c>
      <c r="D3417" s="3">
        <v>45846</v>
      </c>
      <c r="E3417" s="1" t="s">
        <v>21</v>
      </c>
      <c r="F3417" s="1">
        <v>4</v>
      </c>
      <c r="G3417" s="1" t="s">
        <v>25</v>
      </c>
      <c r="H3417" s="1">
        <v>0</v>
      </c>
      <c r="I3417" s="1">
        <f t="shared" si="783"/>
        <v>0</v>
      </c>
      <c r="J3417" s="1" t="s">
        <v>20</v>
      </c>
      <c r="K3417" s="1">
        <v>1</v>
      </c>
      <c r="L3417" s="1" t="s">
        <v>19</v>
      </c>
      <c r="M3417" s="1" t="b">
        <v>1</v>
      </c>
      <c r="N3417" s="2" t="s">
        <v>17</v>
      </c>
      <c r="O3417">
        <f t="shared" si="784"/>
        <v>0</v>
      </c>
      <c r="P3417">
        <f t="shared" si="785"/>
        <v>1</v>
      </c>
      <c r="Q3417">
        <f>IF(G3417="B",VLOOKUP(F3417,room_rates!$A$2:$G$8,3,FALSE),IF(G3417="P",VLOOKUP(F3417,room_rates!$A$2:$G$8,6,FALSE),IF(G3417="M",VLOOKUP(F3417,room_rates!$A$2:$G$8,7,FALSE),"")))</f>
        <v>287.5</v>
      </c>
      <c r="R3417">
        <f t="shared" si="786"/>
        <v>0</v>
      </c>
      <c r="S3417">
        <f>IF(J3417="Online Travel Agency",VLOOKUP(F3417,room_rates!$A$2:$G$8,3,FALSE)*15%,0)</f>
        <v>0</v>
      </c>
      <c r="T3417">
        <f t="shared" si="787"/>
        <v>2.875</v>
      </c>
      <c r="U3417">
        <f t="shared" si="788"/>
        <v>284.625</v>
      </c>
      <c r="V3417">
        <f t="shared" si="789"/>
        <v>1</v>
      </c>
    </row>
    <row r="3418" spans="1:22" ht="14.25" customHeight="1" x14ac:dyDescent="0.35">
      <c r="A3418" s="1">
        <v>1004089</v>
      </c>
      <c r="B3418" s="3">
        <v>45845</v>
      </c>
      <c r="C3418" s="3">
        <v>45845</v>
      </c>
      <c r="D3418" s="3">
        <v>45846</v>
      </c>
      <c r="E3418" s="1" t="s">
        <v>18</v>
      </c>
      <c r="F3418" s="1">
        <v>1</v>
      </c>
      <c r="G3418" s="1" t="s">
        <v>25</v>
      </c>
      <c r="H3418" s="1">
        <v>0</v>
      </c>
      <c r="I3418" s="1">
        <f t="shared" si="783"/>
        <v>0</v>
      </c>
      <c r="J3418" s="1" t="s">
        <v>20</v>
      </c>
      <c r="K3418" s="1">
        <v>1</v>
      </c>
      <c r="L3418" s="1" t="s">
        <v>19</v>
      </c>
      <c r="M3418" s="1" t="b">
        <v>0</v>
      </c>
      <c r="N3418" s="2" t="s">
        <v>17</v>
      </c>
      <c r="O3418">
        <f t="shared" si="784"/>
        <v>0</v>
      </c>
      <c r="P3418">
        <f t="shared" si="785"/>
        <v>1</v>
      </c>
      <c r="Q3418">
        <f>IF(G3418="B",VLOOKUP(F3418,room_rates!$A$2:$G$8,3,FALSE),IF(G3418="P",VLOOKUP(F3418,room_rates!$A$2:$G$8,6,FALSE),IF(G3418="M",VLOOKUP(F3418,room_rates!$A$2:$G$8,7,FALSE),"")))</f>
        <v>150</v>
      </c>
      <c r="R3418">
        <f t="shared" si="786"/>
        <v>0</v>
      </c>
      <c r="S3418">
        <f>IF(J3418="Online Travel Agency",VLOOKUP(F3418,room_rates!$A$2:$G$8,3,FALSE)*15%,0)</f>
        <v>0</v>
      </c>
      <c r="T3418">
        <f t="shared" si="787"/>
        <v>0</v>
      </c>
      <c r="U3418">
        <f t="shared" si="788"/>
        <v>150</v>
      </c>
      <c r="V3418">
        <f t="shared" si="789"/>
        <v>1</v>
      </c>
    </row>
    <row r="3419" spans="1:22" ht="14.25" customHeight="1" x14ac:dyDescent="0.35">
      <c r="A3419" s="1">
        <v>1004745</v>
      </c>
      <c r="B3419" s="3">
        <v>45838</v>
      </c>
      <c r="C3419" s="3">
        <v>45845</v>
      </c>
      <c r="D3419" s="3">
        <v>45847</v>
      </c>
      <c r="E3419" s="1" t="s">
        <v>18</v>
      </c>
      <c r="F3419" s="1">
        <v>1</v>
      </c>
      <c r="G3419" s="1" t="s">
        <v>25</v>
      </c>
      <c r="H3419" s="1">
        <v>0</v>
      </c>
      <c r="I3419" s="1">
        <f t="shared" si="783"/>
        <v>0</v>
      </c>
      <c r="J3419" s="1" t="s">
        <v>24</v>
      </c>
      <c r="K3419" s="1">
        <v>1</v>
      </c>
      <c r="L3419" s="1" t="s">
        <v>19</v>
      </c>
      <c r="M3419" s="1" t="b">
        <v>0</v>
      </c>
      <c r="N3419" s="2" t="s">
        <v>17</v>
      </c>
      <c r="O3419">
        <f t="shared" si="784"/>
        <v>7</v>
      </c>
      <c r="P3419">
        <f t="shared" si="785"/>
        <v>2</v>
      </c>
      <c r="Q3419">
        <f>IF(G3419="B",VLOOKUP(F3419,room_rates!$A$2:$G$8,3,FALSE),IF(G3419="P",VLOOKUP(F3419,room_rates!$A$2:$G$8,6,FALSE),IF(G3419="M",VLOOKUP(F3419,room_rates!$A$2:$G$8,7,FALSE),"")))</f>
        <v>150</v>
      </c>
      <c r="R3419">
        <f t="shared" si="786"/>
        <v>0</v>
      </c>
      <c r="S3419">
        <f>IF(J3419="Online Travel Agency",VLOOKUP(F3419,room_rates!$A$2:$G$8,3,FALSE)*15%,0)</f>
        <v>18</v>
      </c>
      <c r="T3419">
        <f t="shared" si="787"/>
        <v>0</v>
      </c>
      <c r="U3419">
        <f t="shared" si="788"/>
        <v>264</v>
      </c>
      <c r="V3419">
        <f t="shared" si="789"/>
        <v>2</v>
      </c>
    </row>
    <row r="3420" spans="1:22" ht="14.25" customHeight="1" x14ac:dyDescent="0.35">
      <c r="A3420" s="1">
        <v>1004840</v>
      </c>
      <c r="B3420" s="3">
        <v>45830</v>
      </c>
      <c r="C3420" s="3">
        <v>45845</v>
      </c>
      <c r="D3420" s="3">
        <v>45849</v>
      </c>
      <c r="E3420" s="1" t="s">
        <v>21</v>
      </c>
      <c r="F3420" s="1">
        <v>3</v>
      </c>
      <c r="G3420" s="1" t="s">
        <v>25</v>
      </c>
      <c r="H3420" s="1">
        <v>0</v>
      </c>
      <c r="I3420" s="1">
        <f t="shared" si="783"/>
        <v>0</v>
      </c>
      <c r="J3420" s="1" t="s">
        <v>24</v>
      </c>
      <c r="K3420" s="1">
        <v>2</v>
      </c>
      <c r="L3420" s="1" t="s">
        <v>16</v>
      </c>
      <c r="M3420" s="1" t="b">
        <v>0</v>
      </c>
      <c r="N3420" s="2" t="s">
        <v>17</v>
      </c>
      <c r="O3420">
        <f t="shared" si="784"/>
        <v>15</v>
      </c>
      <c r="P3420">
        <f t="shared" si="785"/>
        <v>4</v>
      </c>
      <c r="Q3420">
        <f>IF(G3420="B",VLOOKUP(F3420,room_rates!$A$2:$G$8,3,FALSE),IF(G3420="P",VLOOKUP(F3420,room_rates!$A$2:$G$8,6,FALSE),IF(G3420="M",VLOOKUP(F3420,room_rates!$A$2:$G$8,7,FALSE),"")))</f>
        <v>275</v>
      </c>
      <c r="R3420">
        <f t="shared" si="786"/>
        <v>0</v>
      </c>
      <c r="S3420">
        <f>IF(J3420="Online Travel Agency",VLOOKUP(F3420,room_rates!$A$2:$G$8,3,FALSE)*15%,0)</f>
        <v>33</v>
      </c>
      <c r="T3420">
        <f t="shared" si="787"/>
        <v>0</v>
      </c>
      <c r="U3420">
        <f t="shared" si="788"/>
        <v>1936</v>
      </c>
      <c r="V3420">
        <f t="shared" si="789"/>
        <v>8</v>
      </c>
    </row>
    <row r="3421" spans="1:22" ht="14.25" customHeight="1" x14ac:dyDescent="0.35">
      <c r="A3421" s="1">
        <v>1005921</v>
      </c>
      <c r="B3421" s="3">
        <v>45813</v>
      </c>
      <c r="C3421" s="3">
        <v>45845</v>
      </c>
      <c r="D3421" s="3">
        <v>45849</v>
      </c>
      <c r="E3421" s="1" t="s">
        <v>18</v>
      </c>
      <c r="F3421" s="1">
        <v>1</v>
      </c>
      <c r="G3421" s="1" t="s">
        <v>25</v>
      </c>
      <c r="H3421" s="1">
        <v>0</v>
      </c>
      <c r="I3421" s="1">
        <f t="shared" si="783"/>
        <v>0</v>
      </c>
      <c r="J3421" s="1" t="s">
        <v>15</v>
      </c>
      <c r="K3421" s="1">
        <v>1</v>
      </c>
      <c r="L3421" s="1" t="s">
        <v>19</v>
      </c>
      <c r="M3421" s="1" t="b">
        <v>0</v>
      </c>
      <c r="N3421" s="2" t="s">
        <v>17</v>
      </c>
      <c r="O3421">
        <f t="shared" si="784"/>
        <v>32</v>
      </c>
      <c r="P3421">
        <f t="shared" si="785"/>
        <v>4</v>
      </c>
      <c r="Q3421">
        <f>IF(G3421="B",VLOOKUP(F3421,room_rates!$A$2:$G$8,3,FALSE),IF(G3421="P",VLOOKUP(F3421,room_rates!$A$2:$G$8,6,FALSE),IF(G3421="M",VLOOKUP(F3421,room_rates!$A$2:$G$8,7,FALSE),"")))</f>
        <v>150</v>
      </c>
      <c r="R3421">
        <f t="shared" si="786"/>
        <v>0</v>
      </c>
      <c r="S3421">
        <f>IF(J3421="Online Travel Agency",VLOOKUP(F3421,room_rates!$A$2:$G$8,3,FALSE)*15%,0)</f>
        <v>0</v>
      </c>
      <c r="T3421">
        <f t="shared" si="787"/>
        <v>0</v>
      </c>
      <c r="U3421">
        <f t="shared" si="788"/>
        <v>600</v>
      </c>
      <c r="V3421">
        <f t="shared" si="789"/>
        <v>4</v>
      </c>
    </row>
    <row r="3422" spans="1:22" ht="14.25" customHeight="1" x14ac:dyDescent="0.35">
      <c r="A3422" s="1">
        <v>1005955</v>
      </c>
      <c r="B3422" s="3">
        <v>45836</v>
      </c>
      <c r="C3422" s="3">
        <v>45845</v>
      </c>
      <c r="D3422" s="3">
        <v>45852</v>
      </c>
      <c r="E3422" s="1" t="s">
        <v>21</v>
      </c>
      <c r="F3422" s="1">
        <v>3</v>
      </c>
      <c r="G3422" s="1" t="s">
        <v>25</v>
      </c>
      <c r="H3422" s="1">
        <v>0</v>
      </c>
      <c r="I3422" s="1">
        <f t="shared" si="783"/>
        <v>0</v>
      </c>
      <c r="J3422" s="1" t="s">
        <v>24</v>
      </c>
      <c r="K3422" s="1">
        <v>2</v>
      </c>
      <c r="L3422" s="1" t="s">
        <v>19</v>
      </c>
      <c r="M3422" s="1" t="b">
        <v>0</v>
      </c>
      <c r="N3422" s="2" t="s">
        <v>17</v>
      </c>
      <c r="O3422">
        <f t="shared" si="784"/>
        <v>9</v>
      </c>
      <c r="P3422">
        <f t="shared" si="785"/>
        <v>7</v>
      </c>
      <c r="Q3422">
        <f>IF(G3422="B",VLOOKUP(F3422,room_rates!$A$2:$G$8,3,FALSE),IF(G3422="P",VLOOKUP(F3422,room_rates!$A$2:$G$8,6,FALSE),IF(G3422="M",VLOOKUP(F3422,room_rates!$A$2:$G$8,7,FALSE),"")))</f>
        <v>275</v>
      </c>
      <c r="R3422">
        <f t="shared" si="786"/>
        <v>0</v>
      </c>
      <c r="S3422">
        <f>IF(J3422="Online Travel Agency",VLOOKUP(F3422,room_rates!$A$2:$G$8,3,FALSE)*15%,0)</f>
        <v>33</v>
      </c>
      <c r="T3422">
        <f t="shared" si="787"/>
        <v>0</v>
      </c>
      <c r="U3422">
        <f t="shared" si="788"/>
        <v>3388</v>
      </c>
      <c r="V3422">
        <f t="shared" si="789"/>
        <v>14</v>
      </c>
    </row>
    <row r="3423" spans="1:22" ht="14.25" customHeight="1" x14ac:dyDescent="0.35">
      <c r="A3423" s="1">
        <v>1005981</v>
      </c>
      <c r="B3423" s="3">
        <v>45845</v>
      </c>
      <c r="C3423" s="3">
        <v>45845</v>
      </c>
      <c r="D3423" s="3">
        <v>45849</v>
      </c>
      <c r="E3423" s="1" t="s">
        <v>18</v>
      </c>
      <c r="F3423" s="1">
        <v>2</v>
      </c>
      <c r="G3423" s="1" t="s">
        <v>25</v>
      </c>
      <c r="H3423" s="1">
        <v>0</v>
      </c>
      <c r="I3423" s="1">
        <f t="shared" si="783"/>
        <v>0</v>
      </c>
      <c r="J3423" s="1" t="s">
        <v>20</v>
      </c>
      <c r="K3423" s="1">
        <v>1</v>
      </c>
      <c r="L3423" s="1" t="s">
        <v>19</v>
      </c>
      <c r="M3423" s="1" t="b">
        <v>0</v>
      </c>
      <c r="N3423" s="2" t="s">
        <v>17</v>
      </c>
      <c r="O3423">
        <f t="shared" si="784"/>
        <v>0</v>
      </c>
      <c r="P3423">
        <f t="shared" si="785"/>
        <v>4</v>
      </c>
      <c r="Q3423">
        <f>IF(G3423="B",VLOOKUP(F3423,room_rates!$A$2:$G$8,3,FALSE),IF(G3423="P",VLOOKUP(F3423,room_rates!$A$2:$G$8,6,FALSE),IF(G3423="M",VLOOKUP(F3423,room_rates!$A$2:$G$8,7,FALSE),"")))</f>
        <v>175</v>
      </c>
      <c r="R3423">
        <f t="shared" si="786"/>
        <v>0</v>
      </c>
      <c r="S3423">
        <f>IF(J3423="Online Travel Agency",VLOOKUP(F3423,room_rates!$A$2:$G$8,3,FALSE)*15%,0)</f>
        <v>0</v>
      </c>
      <c r="T3423">
        <f t="shared" si="787"/>
        <v>0</v>
      </c>
      <c r="U3423">
        <f t="shared" si="788"/>
        <v>700</v>
      </c>
      <c r="V3423">
        <f t="shared" si="789"/>
        <v>4</v>
      </c>
    </row>
    <row r="3424" spans="1:22" ht="14.25" customHeight="1" x14ac:dyDescent="0.35">
      <c r="A3424" s="1">
        <v>1006022</v>
      </c>
      <c r="B3424" s="3">
        <v>45817</v>
      </c>
      <c r="C3424" s="3">
        <v>45845</v>
      </c>
      <c r="D3424" s="3">
        <v>45848</v>
      </c>
      <c r="E3424" s="1" t="s">
        <v>18</v>
      </c>
      <c r="F3424" s="1">
        <v>1</v>
      </c>
      <c r="G3424" s="1" t="s">
        <v>25</v>
      </c>
      <c r="H3424" s="1">
        <v>0</v>
      </c>
      <c r="I3424" s="1">
        <f t="shared" si="783"/>
        <v>0</v>
      </c>
      <c r="J3424" s="1" t="s">
        <v>15</v>
      </c>
      <c r="K3424" s="1">
        <v>2</v>
      </c>
      <c r="L3424" s="1" t="s">
        <v>19</v>
      </c>
      <c r="M3424" s="1" t="b">
        <v>0</v>
      </c>
      <c r="N3424" s="2" t="s">
        <v>17</v>
      </c>
      <c r="O3424">
        <f t="shared" si="784"/>
        <v>28</v>
      </c>
      <c r="P3424">
        <f t="shared" si="785"/>
        <v>3</v>
      </c>
      <c r="Q3424">
        <f>IF(G3424="B",VLOOKUP(F3424,room_rates!$A$2:$G$8,3,FALSE),IF(G3424="P",VLOOKUP(F3424,room_rates!$A$2:$G$8,6,FALSE),IF(G3424="M",VLOOKUP(F3424,room_rates!$A$2:$G$8,7,FALSE),"")))</f>
        <v>150</v>
      </c>
      <c r="R3424">
        <f t="shared" si="786"/>
        <v>0</v>
      </c>
      <c r="S3424">
        <f>IF(J3424="Online Travel Agency",VLOOKUP(F3424,room_rates!$A$2:$G$8,3,FALSE)*15%,0)</f>
        <v>0</v>
      </c>
      <c r="T3424">
        <f t="shared" si="787"/>
        <v>0</v>
      </c>
      <c r="U3424">
        <f t="shared" si="788"/>
        <v>900</v>
      </c>
      <c r="V3424">
        <f t="shared" si="789"/>
        <v>6</v>
      </c>
    </row>
    <row r="3425" spans="1:22" ht="14.25" customHeight="1" x14ac:dyDescent="0.35">
      <c r="A3425" s="1">
        <v>1006146</v>
      </c>
      <c r="B3425" s="3">
        <v>45835</v>
      </c>
      <c r="C3425" s="3">
        <v>45845</v>
      </c>
      <c r="D3425" s="3">
        <v>45848</v>
      </c>
      <c r="E3425" s="1" t="s">
        <v>18</v>
      </c>
      <c r="F3425" s="1">
        <v>1</v>
      </c>
      <c r="G3425" s="1" t="s">
        <v>25</v>
      </c>
      <c r="H3425" s="1">
        <v>0</v>
      </c>
      <c r="I3425" s="1">
        <f t="shared" si="783"/>
        <v>0</v>
      </c>
      <c r="J3425" s="1" t="s">
        <v>15</v>
      </c>
      <c r="K3425" s="1">
        <v>1</v>
      </c>
      <c r="L3425" s="1" t="s">
        <v>16</v>
      </c>
      <c r="M3425" s="1" t="b">
        <v>0</v>
      </c>
      <c r="N3425" s="2" t="s">
        <v>17</v>
      </c>
      <c r="O3425">
        <f t="shared" si="784"/>
        <v>10</v>
      </c>
      <c r="P3425">
        <f t="shared" si="785"/>
        <v>3</v>
      </c>
      <c r="Q3425">
        <f>IF(G3425="B",VLOOKUP(F3425,room_rates!$A$2:$G$8,3,FALSE),IF(G3425="P",VLOOKUP(F3425,room_rates!$A$2:$G$8,6,FALSE),IF(G3425="M",VLOOKUP(F3425,room_rates!$A$2:$G$8,7,FALSE),"")))</f>
        <v>150</v>
      </c>
      <c r="R3425">
        <f t="shared" si="786"/>
        <v>0</v>
      </c>
      <c r="S3425">
        <f>IF(J3425="Online Travel Agency",VLOOKUP(F3425,room_rates!$A$2:$G$8,3,FALSE)*15%,0)</f>
        <v>0</v>
      </c>
      <c r="T3425">
        <f t="shared" si="787"/>
        <v>0</v>
      </c>
      <c r="U3425">
        <f t="shared" si="788"/>
        <v>450</v>
      </c>
      <c r="V3425">
        <f t="shared" si="789"/>
        <v>3</v>
      </c>
    </row>
    <row r="3426" spans="1:22" ht="14.25" customHeight="1" x14ac:dyDescent="0.35">
      <c r="A3426" s="1">
        <v>1006243</v>
      </c>
      <c r="B3426" s="3">
        <v>45830</v>
      </c>
      <c r="C3426" s="3">
        <v>45845</v>
      </c>
      <c r="D3426" s="3">
        <v>45851</v>
      </c>
      <c r="E3426" s="1" t="s">
        <v>18</v>
      </c>
      <c r="F3426" s="1">
        <v>1</v>
      </c>
      <c r="G3426" s="1" t="s">
        <v>25</v>
      </c>
      <c r="H3426" s="1">
        <v>0</v>
      </c>
      <c r="I3426" s="1">
        <f t="shared" si="783"/>
        <v>0</v>
      </c>
      <c r="J3426" s="1" t="s">
        <v>24</v>
      </c>
      <c r="K3426" s="1">
        <v>2</v>
      </c>
      <c r="L3426" s="1" t="s">
        <v>16</v>
      </c>
      <c r="M3426" s="1" t="b">
        <v>0</v>
      </c>
      <c r="N3426" s="2" t="s">
        <v>17</v>
      </c>
      <c r="O3426">
        <f t="shared" si="784"/>
        <v>15</v>
      </c>
      <c r="P3426">
        <f t="shared" si="785"/>
        <v>6</v>
      </c>
      <c r="Q3426">
        <f>IF(G3426="B",VLOOKUP(F3426,room_rates!$A$2:$G$8,3,FALSE),IF(G3426="P",VLOOKUP(F3426,room_rates!$A$2:$G$8,6,FALSE),IF(G3426="M",VLOOKUP(F3426,room_rates!$A$2:$G$8,7,FALSE),"")))</f>
        <v>150</v>
      </c>
      <c r="R3426">
        <f t="shared" si="786"/>
        <v>0</v>
      </c>
      <c r="S3426">
        <f>IF(J3426="Online Travel Agency",VLOOKUP(F3426,room_rates!$A$2:$G$8,3,FALSE)*15%,0)</f>
        <v>18</v>
      </c>
      <c r="T3426">
        <f t="shared" si="787"/>
        <v>0</v>
      </c>
      <c r="U3426">
        <f t="shared" si="788"/>
        <v>1584</v>
      </c>
      <c r="V3426">
        <f t="shared" si="789"/>
        <v>12</v>
      </c>
    </row>
    <row r="3427" spans="1:22" ht="14.25" customHeight="1" x14ac:dyDescent="0.35">
      <c r="A3427" s="1">
        <v>1006276</v>
      </c>
      <c r="B3427" s="3">
        <v>45845</v>
      </c>
      <c r="C3427" s="3">
        <v>45845</v>
      </c>
      <c r="D3427" s="3">
        <v>45851</v>
      </c>
      <c r="E3427" s="1" t="s">
        <v>18</v>
      </c>
      <c r="F3427" s="1">
        <v>1</v>
      </c>
      <c r="G3427" s="1" t="s">
        <v>25</v>
      </c>
      <c r="H3427" s="1">
        <v>0</v>
      </c>
      <c r="I3427" s="1">
        <f t="shared" si="783"/>
        <v>0</v>
      </c>
      <c r="J3427" s="1" t="s">
        <v>20</v>
      </c>
      <c r="K3427" s="1">
        <v>2</v>
      </c>
      <c r="L3427" s="1" t="s">
        <v>19</v>
      </c>
      <c r="M3427" s="1" t="b">
        <v>1</v>
      </c>
      <c r="N3427" s="2" t="s">
        <v>17</v>
      </c>
      <c r="O3427">
        <f t="shared" si="784"/>
        <v>0</v>
      </c>
      <c r="P3427">
        <f t="shared" si="785"/>
        <v>6</v>
      </c>
      <c r="Q3427">
        <f>IF(G3427="B",VLOOKUP(F3427,room_rates!$A$2:$G$8,3,FALSE),IF(G3427="P",VLOOKUP(F3427,room_rates!$A$2:$G$8,6,FALSE),IF(G3427="M",VLOOKUP(F3427,room_rates!$A$2:$G$8,7,FALSE),"")))</f>
        <v>150</v>
      </c>
      <c r="R3427">
        <f t="shared" si="786"/>
        <v>0</v>
      </c>
      <c r="S3427">
        <f>IF(J3427="Online Travel Agency",VLOOKUP(F3427,room_rates!$A$2:$G$8,3,FALSE)*15%,0)</f>
        <v>0</v>
      </c>
      <c r="T3427">
        <f t="shared" si="787"/>
        <v>1.5</v>
      </c>
      <c r="U3427">
        <f t="shared" si="788"/>
        <v>1782</v>
      </c>
      <c r="V3427">
        <f t="shared" si="789"/>
        <v>12</v>
      </c>
    </row>
    <row r="3428" spans="1:22" ht="14.25" customHeight="1" x14ac:dyDescent="0.35">
      <c r="A3428" s="1">
        <v>1006309</v>
      </c>
      <c r="B3428" s="3">
        <v>45839</v>
      </c>
      <c r="C3428" s="3">
        <v>45845</v>
      </c>
      <c r="D3428" s="3">
        <v>45849</v>
      </c>
      <c r="E3428" s="1" t="s">
        <v>21</v>
      </c>
      <c r="F3428" s="1">
        <v>4</v>
      </c>
      <c r="G3428" s="1" t="s">
        <v>25</v>
      </c>
      <c r="H3428" s="1">
        <v>0</v>
      </c>
      <c r="I3428" s="1">
        <f t="shared" si="783"/>
        <v>0</v>
      </c>
      <c r="J3428" s="1" t="s">
        <v>24</v>
      </c>
      <c r="K3428" s="1">
        <v>2</v>
      </c>
      <c r="L3428" s="1" t="s">
        <v>19</v>
      </c>
      <c r="M3428" s="1" t="b">
        <v>1</v>
      </c>
      <c r="N3428" s="2" t="s">
        <v>17</v>
      </c>
      <c r="O3428">
        <f t="shared" si="784"/>
        <v>6</v>
      </c>
      <c r="P3428">
        <f t="shared" si="785"/>
        <v>4</v>
      </c>
      <c r="Q3428">
        <f>IF(G3428="B",VLOOKUP(F3428,room_rates!$A$2:$G$8,3,FALSE),IF(G3428="P",VLOOKUP(F3428,room_rates!$A$2:$G$8,6,FALSE),IF(G3428="M",VLOOKUP(F3428,room_rates!$A$2:$G$8,7,FALSE),"")))</f>
        <v>287.5</v>
      </c>
      <c r="R3428">
        <f t="shared" si="786"/>
        <v>0</v>
      </c>
      <c r="S3428">
        <f>IF(J3428="Online Travel Agency",VLOOKUP(F3428,room_rates!$A$2:$G$8,3,FALSE)*15%,0)</f>
        <v>34.5</v>
      </c>
      <c r="T3428">
        <f t="shared" si="787"/>
        <v>2.875</v>
      </c>
      <c r="U3428">
        <f t="shared" si="788"/>
        <v>2001</v>
      </c>
      <c r="V3428">
        <f t="shared" si="789"/>
        <v>8</v>
      </c>
    </row>
    <row r="3429" spans="1:22" ht="14.25" customHeight="1" x14ac:dyDescent="0.35">
      <c r="A3429" s="1">
        <v>1006357</v>
      </c>
      <c r="B3429" s="3">
        <v>45845</v>
      </c>
      <c r="C3429" s="3">
        <v>45845</v>
      </c>
      <c r="D3429" s="3">
        <v>45846</v>
      </c>
      <c r="E3429" s="1" t="s">
        <v>21</v>
      </c>
      <c r="F3429" s="1">
        <v>3</v>
      </c>
      <c r="G3429" s="1" t="s">
        <v>25</v>
      </c>
      <c r="H3429" s="1">
        <v>0</v>
      </c>
      <c r="I3429" s="1">
        <f t="shared" si="783"/>
        <v>0</v>
      </c>
      <c r="J3429" s="1" t="s">
        <v>20</v>
      </c>
      <c r="K3429" s="1">
        <v>1</v>
      </c>
      <c r="L3429" s="1" t="s">
        <v>19</v>
      </c>
      <c r="M3429" s="1" t="b">
        <v>0</v>
      </c>
      <c r="N3429" s="2" t="s">
        <v>17</v>
      </c>
      <c r="O3429">
        <f t="shared" si="784"/>
        <v>0</v>
      </c>
      <c r="P3429">
        <f t="shared" si="785"/>
        <v>1</v>
      </c>
      <c r="Q3429">
        <f>IF(G3429="B",VLOOKUP(F3429,room_rates!$A$2:$G$8,3,FALSE),IF(G3429="P",VLOOKUP(F3429,room_rates!$A$2:$G$8,6,FALSE),IF(G3429="M",VLOOKUP(F3429,room_rates!$A$2:$G$8,7,FALSE),"")))</f>
        <v>275</v>
      </c>
      <c r="R3429">
        <f t="shared" si="786"/>
        <v>0</v>
      </c>
      <c r="S3429">
        <f>IF(J3429="Online Travel Agency",VLOOKUP(F3429,room_rates!$A$2:$G$8,3,FALSE)*15%,0)</f>
        <v>0</v>
      </c>
      <c r="T3429">
        <f t="shared" si="787"/>
        <v>0</v>
      </c>
      <c r="U3429">
        <f t="shared" si="788"/>
        <v>275</v>
      </c>
      <c r="V3429">
        <f t="shared" si="789"/>
        <v>1</v>
      </c>
    </row>
    <row r="3430" spans="1:22" ht="14.25" customHeight="1" x14ac:dyDescent="0.35">
      <c r="A3430" s="1">
        <v>1006435</v>
      </c>
      <c r="B3430" s="3">
        <v>45831</v>
      </c>
      <c r="C3430" s="3">
        <v>45845</v>
      </c>
      <c r="D3430" s="3">
        <v>45851</v>
      </c>
      <c r="E3430" s="1" t="s">
        <v>21</v>
      </c>
      <c r="F3430" s="1">
        <v>4</v>
      </c>
      <c r="G3430" s="1" t="s">
        <v>25</v>
      </c>
      <c r="H3430" s="1">
        <v>0</v>
      </c>
      <c r="I3430" s="1">
        <f t="shared" si="783"/>
        <v>0</v>
      </c>
      <c r="J3430" s="1" t="s">
        <v>24</v>
      </c>
      <c r="K3430" s="1">
        <v>2</v>
      </c>
      <c r="L3430" s="1" t="s">
        <v>19</v>
      </c>
      <c r="M3430" s="1" t="b">
        <v>1</v>
      </c>
      <c r="N3430" s="2" t="s">
        <v>17</v>
      </c>
      <c r="O3430">
        <f t="shared" si="784"/>
        <v>14</v>
      </c>
      <c r="P3430">
        <f t="shared" si="785"/>
        <v>6</v>
      </c>
      <c r="Q3430">
        <f>IF(G3430="B",VLOOKUP(F3430,room_rates!$A$2:$G$8,3,FALSE),IF(G3430="P",VLOOKUP(F3430,room_rates!$A$2:$G$8,6,FALSE),IF(G3430="M",VLOOKUP(F3430,room_rates!$A$2:$G$8,7,FALSE),"")))</f>
        <v>287.5</v>
      </c>
      <c r="R3430">
        <f t="shared" si="786"/>
        <v>0</v>
      </c>
      <c r="S3430">
        <f>IF(J3430="Online Travel Agency",VLOOKUP(F3430,room_rates!$A$2:$G$8,3,FALSE)*15%,0)</f>
        <v>34.5</v>
      </c>
      <c r="T3430">
        <f t="shared" si="787"/>
        <v>2.875</v>
      </c>
      <c r="U3430">
        <f t="shared" si="788"/>
        <v>3001.5</v>
      </c>
      <c r="V3430">
        <f t="shared" si="789"/>
        <v>12</v>
      </c>
    </row>
    <row r="3431" spans="1:22" ht="14.25" customHeight="1" x14ac:dyDescent="0.35">
      <c r="A3431" s="1">
        <v>1006556</v>
      </c>
      <c r="B3431" s="3">
        <v>45816</v>
      </c>
      <c r="C3431" s="3">
        <v>45845</v>
      </c>
      <c r="D3431" s="3">
        <v>45848</v>
      </c>
      <c r="E3431" s="1" t="s">
        <v>21</v>
      </c>
      <c r="F3431" s="1">
        <v>3</v>
      </c>
      <c r="G3431" s="1" t="s">
        <v>25</v>
      </c>
      <c r="H3431" s="1">
        <v>0</v>
      </c>
      <c r="I3431" s="1">
        <f t="shared" si="783"/>
        <v>0</v>
      </c>
      <c r="J3431" s="1" t="s">
        <v>15</v>
      </c>
      <c r="K3431" s="1">
        <v>1</v>
      </c>
      <c r="L3431" s="1" t="s">
        <v>19</v>
      </c>
      <c r="M3431" s="1" t="b">
        <v>0</v>
      </c>
      <c r="N3431" s="2" t="s">
        <v>17</v>
      </c>
      <c r="O3431">
        <f t="shared" si="784"/>
        <v>29</v>
      </c>
      <c r="P3431">
        <f t="shared" si="785"/>
        <v>3</v>
      </c>
      <c r="Q3431">
        <f>IF(G3431="B",VLOOKUP(F3431,room_rates!$A$2:$G$8,3,FALSE),IF(G3431="P",VLOOKUP(F3431,room_rates!$A$2:$G$8,6,FALSE),IF(G3431="M",VLOOKUP(F3431,room_rates!$A$2:$G$8,7,FALSE),"")))</f>
        <v>275</v>
      </c>
      <c r="R3431">
        <f t="shared" si="786"/>
        <v>0</v>
      </c>
      <c r="S3431">
        <f>IF(J3431="Online Travel Agency",VLOOKUP(F3431,room_rates!$A$2:$G$8,3,FALSE)*15%,0)</f>
        <v>0</v>
      </c>
      <c r="T3431">
        <f t="shared" si="787"/>
        <v>0</v>
      </c>
      <c r="U3431">
        <f t="shared" si="788"/>
        <v>825</v>
      </c>
      <c r="V3431">
        <f t="shared" si="789"/>
        <v>3</v>
      </c>
    </row>
    <row r="3432" spans="1:22" ht="14.25" customHeight="1" x14ac:dyDescent="0.35">
      <c r="A3432" s="1">
        <v>1006832</v>
      </c>
      <c r="B3432" s="3">
        <v>45821</v>
      </c>
      <c r="C3432" s="3">
        <v>45845</v>
      </c>
      <c r="D3432" s="3">
        <v>45848</v>
      </c>
      <c r="E3432" s="1" t="s">
        <v>18</v>
      </c>
      <c r="F3432" s="1">
        <v>1</v>
      </c>
      <c r="G3432" s="1" t="s">
        <v>25</v>
      </c>
      <c r="H3432" s="1">
        <v>0</v>
      </c>
      <c r="I3432" s="1">
        <f t="shared" si="783"/>
        <v>0</v>
      </c>
      <c r="J3432" s="1" t="s">
        <v>15</v>
      </c>
      <c r="K3432" s="1">
        <v>2</v>
      </c>
      <c r="L3432" s="1" t="s">
        <v>16</v>
      </c>
      <c r="M3432" s="1" t="b">
        <v>0</v>
      </c>
      <c r="N3432" s="2" t="s">
        <v>17</v>
      </c>
      <c r="O3432">
        <f t="shared" si="784"/>
        <v>24</v>
      </c>
      <c r="P3432">
        <f t="shared" si="785"/>
        <v>3</v>
      </c>
      <c r="Q3432">
        <f>IF(G3432="B",VLOOKUP(F3432,room_rates!$A$2:$G$8,3,FALSE),IF(G3432="P",VLOOKUP(F3432,room_rates!$A$2:$G$8,6,FALSE),IF(G3432="M",VLOOKUP(F3432,room_rates!$A$2:$G$8,7,FALSE),"")))</f>
        <v>150</v>
      </c>
      <c r="R3432">
        <f t="shared" si="786"/>
        <v>0</v>
      </c>
      <c r="S3432">
        <f>IF(J3432="Online Travel Agency",VLOOKUP(F3432,room_rates!$A$2:$G$8,3,FALSE)*15%,0)</f>
        <v>0</v>
      </c>
      <c r="T3432">
        <f t="shared" si="787"/>
        <v>0</v>
      </c>
      <c r="U3432">
        <f t="shared" si="788"/>
        <v>900</v>
      </c>
      <c r="V3432">
        <f t="shared" si="789"/>
        <v>6</v>
      </c>
    </row>
    <row r="3433" spans="1:22" ht="14.25" hidden="1" customHeight="1" x14ac:dyDescent="0.35">
      <c r="A3433" s="1">
        <v>1007103</v>
      </c>
      <c r="B3433" s="3">
        <v>45821</v>
      </c>
      <c r="C3433" s="3">
        <v>45845</v>
      </c>
      <c r="E3433" s="1" t="s">
        <v>21</v>
      </c>
      <c r="F3433" s="1">
        <v>5</v>
      </c>
      <c r="H3433" s="1">
        <v>0</v>
      </c>
      <c r="I3433" s="1"/>
      <c r="J3433" s="2" t="s">
        <v>15</v>
      </c>
      <c r="K3433" s="1">
        <v>1</v>
      </c>
      <c r="L3433" s="1" t="s">
        <v>19</v>
      </c>
      <c r="N3433" s="2" t="s">
        <v>22</v>
      </c>
    </row>
    <row r="3434" spans="1:22" ht="14.25" customHeight="1" x14ac:dyDescent="0.35">
      <c r="A3434" s="1">
        <v>1002068</v>
      </c>
      <c r="B3434" s="3">
        <v>45811</v>
      </c>
      <c r="C3434" s="3">
        <v>45846</v>
      </c>
      <c r="D3434" s="3">
        <v>45853</v>
      </c>
      <c r="E3434" s="1" t="s">
        <v>13</v>
      </c>
      <c r="F3434" s="1">
        <v>7</v>
      </c>
      <c r="G3434" s="1" t="s">
        <v>25</v>
      </c>
      <c r="H3434" s="1">
        <v>0</v>
      </c>
      <c r="I3434" s="1">
        <f t="shared" ref="I3434:I3457" si="790">H3434/100</f>
        <v>0</v>
      </c>
      <c r="J3434" s="1" t="s">
        <v>15</v>
      </c>
      <c r="K3434" s="1">
        <v>1</v>
      </c>
      <c r="L3434" s="1" t="s">
        <v>19</v>
      </c>
      <c r="M3434" s="1" t="b">
        <v>0</v>
      </c>
      <c r="N3434" s="2" t="s">
        <v>17</v>
      </c>
      <c r="O3434">
        <f t="shared" ref="O3434:O3457" si="791">C3434-B3434</f>
        <v>35</v>
      </c>
      <c r="P3434">
        <f t="shared" ref="P3434:P3457" si="792">D3434-C3434</f>
        <v>7</v>
      </c>
      <c r="Q3434">
        <f>IF(G3434="B",VLOOKUP(F3434,room_rates!$A$2:$G$8,3,FALSE),IF(G3434="P",VLOOKUP(F3434,room_rates!$A$2:$G$8,6,FALSE),IF(G3434="M",VLOOKUP(F3434,room_rates!$A$2:$G$8,7,FALSE),"")))</f>
        <v>562.5</v>
      </c>
      <c r="R3434">
        <f t="shared" ref="R3434:R3457" si="793">Q3434*(H3434/100)</f>
        <v>0</v>
      </c>
      <c r="S3434">
        <f>IF(J3434="Online Travel Agency",VLOOKUP(F3434,room_rates!$A$2:$G$8,3,FALSE)*15%,0)</f>
        <v>0</v>
      </c>
      <c r="T3434">
        <f t="shared" ref="T3434:T3457" si="794">IF(M3434=TRUE, Q3434*1%,0)</f>
        <v>0</v>
      </c>
      <c r="U3434">
        <f t="shared" ref="U3434:U3457" si="795">(Q3434-R3434-S3434-T3434)*V3434</f>
        <v>3937.5</v>
      </c>
      <c r="V3434">
        <f t="shared" ref="V3434:V3457" si="796">K3434*P3434</f>
        <v>7</v>
      </c>
    </row>
    <row r="3435" spans="1:22" ht="14.25" customHeight="1" x14ac:dyDescent="0.35">
      <c r="A3435" s="1">
        <v>1002303</v>
      </c>
      <c r="B3435" s="3">
        <v>45836</v>
      </c>
      <c r="C3435" s="3">
        <v>45846</v>
      </c>
      <c r="D3435" s="3">
        <v>45852</v>
      </c>
      <c r="E3435" s="1" t="s">
        <v>13</v>
      </c>
      <c r="F3435" s="1">
        <v>6</v>
      </c>
      <c r="G3435" s="1" t="s">
        <v>25</v>
      </c>
      <c r="H3435" s="1">
        <v>0</v>
      </c>
      <c r="I3435" s="1">
        <f t="shared" si="790"/>
        <v>0</v>
      </c>
      <c r="J3435" s="1" t="s">
        <v>24</v>
      </c>
      <c r="K3435" s="1">
        <v>3</v>
      </c>
      <c r="L3435" s="1" t="s">
        <v>19</v>
      </c>
      <c r="M3435" s="1" t="b">
        <v>1</v>
      </c>
      <c r="N3435" s="2" t="s">
        <v>17</v>
      </c>
      <c r="O3435">
        <f t="shared" si="791"/>
        <v>10</v>
      </c>
      <c r="P3435">
        <f t="shared" si="792"/>
        <v>6</v>
      </c>
      <c r="Q3435">
        <f>IF(G3435="B",VLOOKUP(F3435,room_rates!$A$2:$G$8,3,FALSE),IF(G3435="P",VLOOKUP(F3435,room_rates!$A$2:$G$8,6,FALSE),IF(G3435="M",VLOOKUP(F3435,room_rates!$A$2:$G$8,7,FALSE),"")))</f>
        <v>437.5</v>
      </c>
      <c r="R3435">
        <f t="shared" si="793"/>
        <v>0</v>
      </c>
      <c r="S3435">
        <f>IF(J3435="Online Travel Agency",VLOOKUP(F3435,room_rates!$A$2:$G$8,3,FALSE)*15%,0)</f>
        <v>52.5</v>
      </c>
      <c r="T3435">
        <f t="shared" si="794"/>
        <v>4.375</v>
      </c>
      <c r="U3435">
        <f t="shared" si="795"/>
        <v>6851.25</v>
      </c>
      <c r="V3435">
        <f t="shared" si="796"/>
        <v>18</v>
      </c>
    </row>
    <row r="3436" spans="1:22" ht="14.25" customHeight="1" x14ac:dyDescent="0.35">
      <c r="A3436" s="1">
        <v>1002321</v>
      </c>
      <c r="B3436" s="3">
        <v>45827</v>
      </c>
      <c r="C3436" s="3">
        <v>45846</v>
      </c>
      <c r="D3436" s="3">
        <v>45850</v>
      </c>
      <c r="E3436" s="1" t="s">
        <v>13</v>
      </c>
      <c r="F3436" s="1">
        <v>6</v>
      </c>
      <c r="G3436" s="1" t="s">
        <v>25</v>
      </c>
      <c r="H3436" s="1">
        <v>0</v>
      </c>
      <c r="I3436" s="1">
        <f t="shared" si="790"/>
        <v>0</v>
      </c>
      <c r="J3436" s="1" t="s">
        <v>15</v>
      </c>
      <c r="K3436" s="1">
        <v>1</v>
      </c>
      <c r="L3436" s="1" t="s">
        <v>19</v>
      </c>
      <c r="M3436" s="1" t="b">
        <v>0</v>
      </c>
      <c r="N3436" s="2" t="s">
        <v>17</v>
      </c>
      <c r="O3436">
        <f t="shared" si="791"/>
        <v>19</v>
      </c>
      <c r="P3436">
        <f t="shared" si="792"/>
        <v>4</v>
      </c>
      <c r="Q3436">
        <f>IF(G3436="B",VLOOKUP(F3436,room_rates!$A$2:$G$8,3,FALSE),IF(G3436="P",VLOOKUP(F3436,room_rates!$A$2:$G$8,6,FALSE),IF(G3436="M",VLOOKUP(F3436,room_rates!$A$2:$G$8,7,FALSE),"")))</f>
        <v>437.5</v>
      </c>
      <c r="R3436">
        <f t="shared" si="793"/>
        <v>0</v>
      </c>
      <c r="S3436">
        <f>IF(J3436="Online Travel Agency",VLOOKUP(F3436,room_rates!$A$2:$G$8,3,FALSE)*15%,0)</f>
        <v>0</v>
      </c>
      <c r="T3436">
        <f t="shared" si="794"/>
        <v>0</v>
      </c>
      <c r="U3436">
        <f t="shared" si="795"/>
        <v>1750</v>
      </c>
      <c r="V3436">
        <f t="shared" si="796"/>
        <v>4</v>
      </c>
    </row>
    <row r="3437" spans="1:22" ht="14.25" customHeight="1" x14ac:dyDescent="0.35">
      <c r="A3437" s="1">
        <v>1002356</v>
      </c>
      <c r="B3437" s="3">
        <v>45846</v>
      </c>
      <c r="C3437" s="3">
        <v>45846</v>
      </c>
      <c r="D3437" s="3">
        <v>45851</v>
      </c>
      <c r="E3437" s="1" t="s">
        <v>18</v>
      </c>
      <c r="F3437" s="1">
        <v>1</v>
      </c>
      <c r="G3437" s="1" t="s">
        <v>25</v>
      </c>
      <c r="H3437" s="1">
        <v>0</v>
      </c>
      <c r="I3437" s="1">
        <f t="shared" si="790"/>
        <v>0</v>
      </c>
      <c r="J3437" s="1" t="s">
        <v>20</v>
      </c>
      <c r="K3437" s="1">
        <v>1</v>
      </c>
      <c r="L3437" s="1" t="s">
        <v>16</v>
      </c>
      <c r="M3437" s="1" t="b">
        <v>1</v>
      </c>
      <c r="N3437" s="2" t="s">
        <v>17</v>
      </c>
      <c r="O3437">
        <f t="shared" si="791"/>
        <v>0</v>
      </c>
      <c r="P3437">
        <f t="shared" si="792"/>
        <v>5</v>
      </c>
      <c r="Q3437">
        <f>IF(G3437="B",VLOOKUP(F3437,room_rates!$A$2:$G$8,3,FALSE),IF(G3437="P",VLOOKUP(F3437,room_rates!$A$2:$G$8,6,FALSE),IF(G3437="M",VLOOKUP(F3437,room_rates!$A$2:$G$8,7,FALSE),"")))</f>
        <v>150</v>
      </c>
      <c r="R3437">
        <f t="shared" si="793"/>
        <v>0</v>
      </c>
      <c r="S3437">
        <f>IF(J3437="Online Travel Agency",VLOOKUP(F3437,room_rates!$A$2:$G$8,3,FALSE)*15%,0)</f>
        <v>0</v>
      </c>
      <c r="T3437">
        <f t="shared" si="794"/>
        <v>1.5</v>
      </c>
      <c r="U3437">
        <f t="shared" si="795"/>
        <v>742.5</v>
      </c>
      <c r="V3437">
        <f t="shared" si="796"/>
        <v>5</v>
      </c>
    </row>
    <row r="3438" spans="1:22" ht="14.25" customHeight="1" x14ac:dyDescent="0.35">
      <c r="A3438" s="1">
        <v>1002370</v>
      </c>
      <c r="B3438" s="3">
        <v>45846</v>
      </c>
      <c r="C3438" s="3">
        <v>45846</v>
      </c>
      <c r="D3438" s="3">
        <v>45852</v>
      </c>
      <c r="E3438" s="1" t="s">
        <v>21</v>
      </c>
      <c r="F3438" s="1">
        <v>3</v>
      </c>
      <c r="G3438" s="1" t="s">
        <v>25</v>
      </c>
      <c r="H3438" s="1">
        <v>0</v>
      </c>
      <c r="I3438" s="1">
        <f t="shared" si="790"/>
        <v>0</v>
      </c>
      <c r="J3438" s="1" t="s">
        <v>20</v>
      </c>
      <c r="K3438" s="1">
        <v>1</v>
      </c>
      <c r="L3438" s="1" t="s">
        <v>16</v>
      </c>
      <c r="M3438" s="1" t="b">
        <v>0</v>
      </c>
      <c r="N3438" s="2" t="s">
        <v>17</v>
      </c>
      <c r="O3438">
        <f t="shared" si="791"/>
        <v>0</v>
      </c>
      <c r="P3438">
        <f t="shared" si="792"/>
        <v>6</v>
      </c>
      <c r="Q3438">
        <f>IF(G3438="B",VLOOKUP(F3438,room_rates!$A$2:$G$8,3,FALSE),IF(G3438="P",VLOOKUP(F3438,room_rates!$A$2:$G$8,6,FALSE),IF(G3438="M",VLOOKUP(F3438,room_rates!$A$2:$G$8,7,FALSE),"")))</f>
        <v>275</v>
      </c>
      <c r="R3438">
        <f t="shared" si="793"/>
        <v>0</v>
      </c>
      <c r="S3438">
        <f>IF(J3438="Online Travel Agency",VLOOKUP(F3438,room_rates!$A$2:$G$8,3,FALSE)*15%,0)</f>
        <v>0</v>
      </c>
      <c r="T3438">
        <f t="shared" si="794"/>
        <v>0</v>
      </c>
      <c r="U3438">
        <f t="shared" si="795"/>
        <v>1650</v>
      </c>
      <c r="V3438">
        <f t="shared" si="796"/>
        <v>6</v>
      </c>
    </row>
    <row r="3439" spans="1:22" ht="14.25" customHeight="1" x14ac:dyDescent="0.35">
      <c r="A3439" s="1">
        <v>1002920</v>
      </c>
      <c r="B3439" s="3">
        <v>45846</v>
      </c>
      <c r="C3439" s="3">
        <v>45846</v>
      </c>
      <c r="D3439" s="3">
        <v>45851</v>
      </c>
      <c r="E3439" s="1" t="s">
        <v>13</v>
      </c>
      <c r="F3439" s="1">
        <v>6</v>
      </c>
      <c r="G3439" s="1" t="s">
        <v>25</v>
      </c>
      <c r="H3439" s="1">
        <v>0</v>
      </c>
      <c r="I3439" s="1">
        <f t="shared" si="790"/>
        <v>0</v>
      </c>
      <c r="J3439" s="1" t="s">
        <v>20</v>
      </c>
      <c r="K3439" s="1">
        <v>2</v>
      </c>
      <c r="L3439" s="1" t="s">
        <v>16</v>
      </c>
      <c r="M3439" s="1" t="b">
        <v>0</v>
      </c>
      <c r="N3439" s="2" t="s">
        <v>17</v>
      </c>
      <c r="O3439">
        <f t="shared" si="791"/>
        <v>0</v>
      </c>
      <c r="P3439">
        <f t="shared" si="792"/>
        <v>5</v>
      </c>
      <c r="Q3439">
        <f>IF(G3439="B",VLOOKUP(F3439,room_rates!$A$2:$G$8,3,FALSE),IF(G3439="P",VLOOKUP(F3439,room_rates!$A$2:$G$8,6,FALSE),IF(G3439="M",VLOOKUP(F3439,room_rates!$A$2:$G$8,7,FALSE),"")))</f>
        <v>437.5</v>
      </c>
      <c r="R3439">
        <f t="shared" si="793"/>
        <v>0</v>
      </c>
      <c r="S3439">
        <f>IF(J3439="Online Travel Agency",VLOOKUP(F3439,room_rates!$A$2:$G$8,3,FALSE)*15%,0)</f>
        <v>0</v>
      </c>
      <c r="T3439">
        <f t="shared" si="794"/>
        <v>0</v>
      </c>
      <c r="U3439">
        <f t="shared" si="795"/>
        <v>4375</v>
      </c>
      <c r="V3439">
        <f t="shared" si="796"/>
        <v>10</v>
      </c>
    </row>
    <row r="3440" spans="1:22" ht="14.25" customHeight="1" x14ac:dyDescent="0.35">
      <c r="A3440" s="1">
        <v>1003019</v>
      </c>
      <c r="B3440" s="3">
        <v>45846</v>
      </c>
      <c r="C3440" s="3">
        <v>45846</v>
      </c>
      <c r="D3440" s="3">
        <v>45849</v>
      </c>
      <c r="E3440" s="1" t="s">
        <v>13</v>
      </c>
      <c r="F3440" s="1">
        <v>6</v>
      </c>
      <c r="G3440" s="1" t="s">
        <v>25</v>
      </c>
      <c r="H3440" s="1">
        <v>0</v>
      </c>
      <c r="I3440" s="1">
        <f t="shared" si="790"/>
        <v>0</v>
      </c>
      <c r="J3440" s="1" t="s">
        <v>20</v>
      </c>
      <c r="K3440" s="1">
        <v>2</v>
      </c>
      <c r="L3440" s="1" t="s">
        <v>16</v>
      </c>
      <c r="M3440" s="1" t="b">
        <v>0</v>
      </c>
      <c r="N3440" s="2" t="s">
        <v>17</v>
      </c>
      <c r="O3440">
        <f t="shared" si="791"/>
        <v>0</v>
      </c>
      <c r="P3440">
        <f t="shared" si="792"/>
        <v>3</v>
      </c>
      <c r="Q3440">
        <f>IF(G3440="B",VLOOKUP(F3440,room_rates!$A$2:$G$8,3,FALSE),IF(G3440="P",VLOOKUP(F3440,room_rates!$A$2:$G$8,6,FALSE),IF(G3440="M",VLOOKUP(F3440,room_rates!$A$2:$G$8,7,FALSE),"")))</f>
        <v>437.5</v>
      </c>
      <c r="R3440">
        <f t="shared" si="793"/>
        <v>0</v>
      </c>
      <c r="S3440">
        <f>IF(J3440="Online Travel Agency",VLOOKUP(F3440,room_rates!$A$2:$G$8,3,FALSE)*15%,0)</f>
        <v>0</v>
      </c>
      <c r="T3440">
        <f t="shared" si="794"/>
        <v>0</v>
      </c>
      <c r="U3440">
        <f t="shared" si="795"/>
        <v>2625</v>
      </c>
      <c r="V3440">
        <f t="shared" si="796"/>
        <v>6</v>
      </c>
    </row>
    <row r="3441" spans="1:22" ht="14.25" customHeight="1" x14ac:dyDescent="0.35">
      <c r="A3441" s="1">
        <v>1004119</v>
      </c>
      <c r="B3441" s="3">
        <v>45846</v>
      </c>
      <c r="C3441" s="3">
        <v>45846</v>
      </c>
      <c r="D3441" s="3">
        <v>45849</v>
      </c>
      <c r="E3441" s="1" t="s">
        <v>13</v>
      </c>
      <c r="F3441" s="1">
        <v>6</v>
      </c>
      <c r="G3441" s="1" t="s">
        <v>25</v>
      </c>
      <c r="H3441" s="1">
        <v>0</v>
      </c>
      <c r="I3441" s="1">
        <f t="shared" si="790"/>
        <v>0</v>
      </c>
      <c r="J3441" s="1" t="s">
        <v>20</v>
      </c>
      <c r="K3441" s="1">
        <v>3</v>
      </c>
      <c r="L3441" s="1" t="s">
        <v>16</v>
      </c>
      <c r="M3441" s="1" t="b">
        <v>0</v>
      </c>
      <c r="N3441" s="2" t="s">
        <v>17</v>
      </c>
      <c r="O3441">
        <f t="shared" si="791"/>
        <v>0</v>
      </c>
      <c r="P3441">
        <f t="shared" si="792"/>
        <v>3</v>
      </c>
      <c r="Q3441">
        <f>IF(G3441="B",VLOOKUP(F3441,room_rates!$A$2:$G$8,3,FALSE),IF(G3441="P",VLOOKUP(F3441,room_rates!$A$2:$G$8,6,FALSE),IF(G3441="M",VLOOKUP(F3441,room_rates!$A$2:$G$8,7,FALSE),"")))</f>
        <v>437.5</v>
      </c>
      <c r="R3441">
        <f t="shared" si="793"/>
        <v>0</v>
      </c>
      <c r="S3441">
        <f>IF(J3441="Online Travel Agency",VLOOKUP(F3441,room_rates!$A$2:$G$8,3,FALSE)*15%,0)</f>
        <v>0</v>
      </c>
      <c r="T3441">
        <f t="shared" si="794"/>
        <v>0</v>
      </c>
      <c r="U3441">
        <f t="shared" si="795"/>
        <v>3937.5</v>
      </c>
      <c r="V3441">
        <f t="shared" si="796"/>
        <v>9</v>
      </c>
    </row>
    <row r="3442" spans="1:22" ht="14.25" customHeight="1" x14ac:dyDescent="0.35">
      <c r="A3442" s="1">
        <v>1004455</v>
      </c>
      <c r="B3442" s="3">
        <v>45846</v>
      </c>
      <c r="C3442" s="3">
        <v>45846</v>
      </c>
      <c r="D3442" s="3">
        <v>45851</v>
      </c>
      <c r="E3442" s="1" t="s">
        <v>21</v>
      </c>
      <c r="F3442" s="1">
        <v>5</v>
      </c>
      <c r="G3442" s="1" t="s">
        <v>25</v>
      </c>
      <c r="H3442" s="1">
        <v>0</v>
      </c>
      <c r="I3442" s="1">
        <f t="shared" si="790"/>
        <v>0</v>
      </c>
      <c r="J3442" s="1" t="s">
        <v>20</v>
      </c>
      <c r="K3442" s="1">
        <v>2</v>
      </c>
      <c r="L3442" s="1" t="s">
        <v>16</v>
      </c>
      <c r="M3442" s="1" t="b">
        <v>0</v>
      </c>
      <c r="N3442" s="2" t="s">
        <v>17</v>
      </c>
      <c r="O3442">
        <f t="shared" si="791"/>
        <v>0</v>
      </c>
      <c r="P3442">
        <f t="shared" si="792"/>
        <v>5</v>
      </c>
      <c r="Q3442">
        <f>IF(G3442="B",VLOOKUP(F3442,room_rates!$A$2:$G$8,3,FALSE),IF(G3442="P",VLOOKUP(F3442,room_rates!$A$2:$G$8,6,FALSE),IF(G3442="M",VLOOKUP(F3442,room_rates!$A$2:$G$8,7,FALSE),"")))</f>
        <v>300</v>
      </c>
      <c r="R3442">
        <f t="shared" si="793"/>
        <v>0</v>
      </c>
      <c r="S3442">
        <f>IF(J3442="Online Travel Agency",VLOOKUP(F3442,room_rates!$A$2:$G$8,3,FALSE)*15%,0)</f>
        <v>0</v>
      </c>
      <c r="T3442">
        <f t="shared" si="794"/>
        <v>0</v>
      </c>
      <c r="U3442">
        <f t="shared" si="795"/>
        <v>3000</v>
      </c>
      <c r="V3442">
        <f t="shared" si="796"/>
        <v>10</v>
      </c>
    </row>
    <row r="3443" spans="1:22" ht="14.25" customHeight="1" x14ac:dyDescent="0.35">
      <c r="A3443" s="1">
        <v>1004525</v>
      </c>
      <c r="B3443" s="3">
        <v>45812</v>
      </c>
      <c r="C3443" s="3">
        <v>45846</v>
      </c>
      <c r="D3443" s="3">
        <v>45850</v>
      </c>
      <c r="E3443" s="1" t="s">
        <v>18</v>
      </c>
      <c r="F3443" s="1">
        <v>1</v>
      </c>
      <c r="G3443" s="1" t="s">
        <v>25</v>
      </c>
      <c r="H3443" s="1">
        <v>0</v>
      </c>
      <c r="I3443" s="1">
        <f t="shared" si="790"/>
        <v>0</v>
      </c>
      <c r="J3443" s="1" t="s">
        <v>15</v>
      </c>
      <c r="K3443" s="1">
        <v>1</v>
      </c>
      <c r="L3443" s="1" t="s">
        <v>16</v>
      </c>
      <c r="M3443" s="1" t="b">
        <v>1</v>
      </c>
      <c r="N3443" s="2" t="s">
        <v>17</v>
      </c>
      <c r="O3443">
        <f t="shared" si="791"/>
        <v>34</v>
      </c>
      <c r="P3443">
        <f t="shared" si="792"/>
        <v>4</v>
      </c>
      <c r="Q3443">
        <f>IF(G3443="B",VLOOKUP(F3443,room_rates!$A$2:$G$8,3,FALSE),IF(G3443="P",VLOOKUP(F3443,room_rates!$A$2:$G$8,6,FALSE),IF(G3443="M",VLOOKUP(F3443,room_rates!$A$2:$G$8,7,FALSE),"")))</f>
        <v>150</v>
      </c>
      <c r="R3443">
        <f t="shared" si="793"/>
        <v>0</v>
      </c>
      <c r="S3443">
        <f>IF(J3443="Online Travel Agency",VLOOKUP(F3443,room_rates!$A$2:$G$8,3,FALSE)*15%,0)</f>
        <v>0</v>
      </c>
      <c r="T3443">
        <f t="shared" si="794"/>
        <v>1.5</v>
      </c>
      <c r="U3443">
        <f t="shared" si="795"/>
        <v>594</v>
      </c>
      <c r="V3443">
        <f t="shared" si="796"/>
        <v>4</v>
      </c>
    </row>
    <row r="3444" spans="1:22" ht="14.25" customHeight="1" x14ac:dyDescent="0.35">
      <c r="A3444" s="1">
        <v>1004542</v>
      </c>
      <c r="B3444" s="3">
        <v>45846</v>
      </c>
      <c r="C3444" s="3">
        <v>45846</v>
      </c>
      <c r="D3444" s="3">
        <v>45849</v>
      </c>
      <c r="E3444" s="1" t="s">
        <v>18</v>
      </c>
      <c r="F3444" s="1">
        <v>1</v>
      </c>
      <c r="G3444" s="1" t="s">
        <v>25</v>
      </c>
      <c r="H3444" s="1">
        <v>0</v>
      </c>
      <c r="I3444" s="1">
        <f t="shared" si="790"/>
        <v>0</v>
      </c>
      <c r="J3444" s="1" t="s">
        <v>20</v>
      </c>
      <c r="K3444" s="1">
        <v>1</v>
      </c>
      <c r="L3444" s="1" t="s">
        <v>19</v>
      </c>
      <c r="M3444" s="1" t="b">
        <v>0</v>
      </c>
      <c r="N3444" s="2" t="s">
        <v>17</v>
      </c>
      <c r="O3444">
        <f t="shared" si="791"/>
        <v>0</v>
      </c>
      <c r="P3444">
        <f t="shared" si="792"/>
        <v>3</v>
      </c>
      <c r="Q3444">
        <f>IF(G3444="B",VLOOKUP(F3444,room_rates!$A$2:$G$8,3,FALSE),IF(G3444="P",VLOOKUP(F3444,room_rates!$A$2:$G$8,6,FALSE),IF(G3444="M",VLOOKUP(F3444,room_rates!$A$2:$G$8,7,FALSE),"")))</f>
        <v>150</v>
      </c>
      <c r="R3444">
        <f t="shared" si="793"/>
        <v>0</v>
      </c>
      <c r="S3444">
        <f>IF(J3444="Online Travel Agency",VLOOKUP(F3444,room_rates!$A$2:$G$8,3,FALSE)*15%,0)</f>
        <v>0</v>
      </c>
      <c r="T3444">
        <f t="shared" si="794"/>
        <v>0</v>
      </c>
      <c r="U3444">
        <f t="shared" si="795"/>
        <v>450</v>
      </c>
      <c r="V3444">
        <f t="shared" si="796"/>
        <v>3</v>
      </c>
    </row>
    <row r="3445" spans="1:22" ht="14.25" customHeight="1" x14ac:dyDescent="0.35">
      <c r="A3445" s="1">
        <v>1004570</v>
      </c>
      <c r="B3445" s="3">
        <v>45846</v>
      </c>
      <c r="C3445" s="3">
        <v>45846</v>
      </c>
      <c r="D3445" s="3">
        <v>45848</v>
      </c>
      <c r="E3445" s="1" t="s">
        <v>21</v>
      </c>
      <c r="F3445" s="1">
        <v>5</v>
      </c>
      <c r="G3445" s="1" t="s">
        <v>25</v>
      </c>
      <c r="H3445" s="1">
        <v>0</v>
      </c>
      <c r="I3445" s="1">
        <f t="shared" si="790"/>
        <v>0</v>
      </c>
      <c r="J3445" s="1" t="s">
        <v>20</v>
      </c>
      <c r="K3445" s="1">
        <v>1</v>
      </c>
      <c r="L3445" s="1" t="s">
        <v>19</v>
      </c>
      <c r="M3445" s="1" t="b">
        <v>1</v>
      </c>
      <c r="N3445" s="2" t="s">
        <v>17</v>
      </c>
      <c r="O3445">
        <f t="shared" si="791"/>
        <v>0</v>
      </c>
      <c r="P3445">
        <f t="shared" si="792"/>
        <v>2</v>
      </c>
      <c r="Q3445">
        <f>IF(G3445="B",VLOOKUP(F3445,room_rates!$A$2:$G$8,3,FALSE),IF(G3445="P",VLOOKUP(F3445,room_rates!$A$2:$G$8,6,FALSE),IF(G3445="M",VLOOKUP(F3445,room_rates!$A$2:$G$8,7,FALSE),"")))</f>
        <v>300</v>
      </c>
      <c r="R3445">
        <f t="shared" si="793"/>
        <v>0</v>
      </c>
      <c r="S3445">
        <f>IF(J3445="Online Travel Agency",VLOOKUP(F3445,room_rates!$A$2:$G$8,3,FALSE)*15%,0)</f>
        <v>0</v>
      </c>
      <c r="T3445">
        <f t="shared" si="794"/>
        <v>3</v>
      </c>
      <c r="U3445">
        <f t="shared" si="795"/>
        <v>594</v>
      </c>
      <c r="V3445">
        <f t="shared" si="796"/>
        <v>2</v>
      </c>
    </row>
    <row r="3446" spans="1:22" ht="14.25" customHeight="1" x14ac:dyDescent="0.35">
      <c r="A3446" s="1">
        <v>1004634</v>
      </c>
      <c r="B3446" s="3">
        <v>45836</v>
      </c>
      <c r="C3446" s="3">
        <v>45846</v>
      </c>
      <c r="D3446" s="3">
        <v>45852</v>
      </c>
      <c r="E3446" s="1" t="s">
        <v>18</v>
      </c>
      <c r="F3446" s="1">
        <v>1</v>
      </c>
      <c r="G3446" s="1" t="s">
        <v>25</v>
      </c>
      <c r="H3446" s="1">
        <v>0</v>
      </c>
      <c r="I3446" s="1">
        <f t="shared" si="790"/>
        <v>0</v>
      </c>
      <c r="J3446" s="1" t="s">
        <v>24</v>
      </c>
      <c r="K3446" s="1">
        <v>2</v>
      </c>
      <c r="L3446" s="1" t="s">
        <v>19</v>
      </c>
      <c r="M3446" s="1" t="b">
        <v>0</v>
      </c>
      <c r="N3446" s="2" t="s">
        <v>17</v>
      </c>
      <c r="O3446">
        <f t="shared" si="791"/>
        <v>10</v>
      </c>
      <c r="P3446">
        <f t="shared" si="792"/>
        <v>6</v>
      </c>
      <c r="Q3446">
        <f>IF(G3446="B",VLOOKUP(F3446,room_rates!$A$2:$G$8,3,FALSE),IF(G3446="P",VLOOKUP(F3446,room_rates!$A$2:$G$8,6,FALSE),IF(G3446="M",VLOOKUP(F3446,room_rates!$A$2:$G$8,7,FALSE),"")))</f>
        <v>150</v>
      </c>
      <c r="R3446">
        <f t="shared" si="793"/>
        <v>0</v>
      </c>
      <c r="S3446">
        <f>IF(J3446="Online Travel Agency",VLOOKUP(F3446,room_rates!$A$2:$G$8,3,FALSE)*15%,0)</f>
        <v>18</v>
      </c>
      <c r="T3446">
        <f t="shared" si="794"/>
        <v>0</v>
      </c>
      <c r="U3446">
        <f t="shared" si="795"/>
        <v>1584</v>
      </c>
      <c r="V3446">
        <f t="shared" si="796"/>
        <v>12</v>
      </c>
    </row>
    <row r="3447" spans="1:22" ht="14.25" customHeight="1" x14ac:dyDescent="0.35">
      <c r="A3447" s="1">
        <v>1004690</v>
      </c>
      <c r="B3447" s="3">
        <v>45827</v>
      </c>
      <c r="C3447" s="3">
        <v>45846</v>
      </c>
      <c r="D3447" s="3">
        <v>45848</v>
      </c>
      <c r="E3447" s="1" t="s">
        <v>18</v>
      </c>
      <c r="F3447" s="1">
        <v>1</v>
      </c>
      <c r="G3447" s="1" t="s">
        <v>25</v>
      </c>
      <c r="H3447" s="1">
        <v>0</v>
      </c>
      <c r="I3447" s="1">
        <f t="shared" si="790"/>
        <v>0</v>
      </c>
      <c r="J3447" s="1" t="s">
        <v>15</v>
      </c>
      <c r="K3447" s="1">
        <v>3</v>
      </c>
      <c r="L3447" s="1" t="s">
        <v>16</v>
      </c>
      <c r="M3447" s="1" t="b">
        <v>0</v>
      </c>
      <c r="N3447" s="2" t="s">
        <v>17</v>
      </c>
      <c r="O3447">
        <f t="shared" si="791"/>
        <v>19</v>
      </c>
      <c r="P3447">
        <f t="shared" si="792"/>
        <v>2</v>
      </c>
      <c r="Q3447">
        <f>IF(G3447="B",VLOOKUP(F3447,room_rates!$A$2:$G$8,3,FALSE),IF(G3447="P",VLOOKUP(F3447,room_rates!$A$2:$G$8,6,FALSE),IF(G3447="M",VLOOKUP(F3447,room_rates!$A$2:$G$8,7,FALSE),"")))</f>
        <v>150</v>
      </c>
      <c r="R3447">
        <f t="shared" si="793"/>
        <v>0</v>
      </c>
      <c r="S3447">
        <f>IF(J3447="Online Travel Agency",VLOOKUP(F3447,room_rates!$A$2:$G$8,3,FALSE)*15%,0)</f>
        <v>0</v>
      </c>
      <c r="T3447">
        <f t="shared" si="794"/>
        <v>0</v>
      </c>
      <c r="U3447">
        <f t="shared" si="795"/>
        <v>900</v>
      </c>
      <c r="V3447">
        <f t="shared" si="796"/>
        <v>6</v>
      </c>
    </row>
    <row r="3448" spans="1:22" ht="14.25" customHeight="1" x14ac:dyDescent="0.35">
      <c r="A3448" s="1">
        <v>1004711</v>
      </c>
      <c r="B3448" s="3">
        <v>45846</v>
      </c>
      <c r="C3448" s="3">
        <v>45846</v>
      </c>
      <c r="D3448" s="3">
        <v>45848</v>
      </c>
      <c r="E3448" s="1" t="s">
        <v>18</v>
      </c>
      <c r="F3448" s="1">
        <v>1</v>
      </c>
      <c r="G3448" s="1" t="s">
        <v>25</v>
      </c>
      <c r="H3448" s="1">
        <v>0</v>
      </c>
      <c r="I3448" s="1">
        <f t="shared" si="790"/>
        <v>0</v>
      </c>
      <c r="J3448" s="1" t="s">
        <v>20</v>
      </c>
      <c r="K3448" s="1">
        <v>3</v>
      </c>
      <c r="L3448" s="1" t="s">
        <v>16</v>
      </c>
      <c r="M3448" s="1" t="b">
        <v>0</v>
      </c>
      <c r="N3448" s="2" t="s">
        <v>17</v>
      </c>
      <c r="O3448">
        <f t="shared" si="791"/>
        <v>0</v>
      </c>
      <c r="P3448">
        <f t="shared" si="792"/>
        <v>2</v>
      </c>
      <c r="Q3448">
        <f>IF(G3448="B",VLOOKUP(F3448,room_rates!$A$2:$G$8,3,FALSE),IF(G3448="P",VLOOKUP(F3448,room_rates!$A$2:$G$8,6,FALSE),IF(G3448="M",VLOOKUP(F3448,room_rates!$A$2:$G$8,7,FALSE),"")))</f>
        <v>150</v>
      </c>
      <c r="R3448">
        <f t="shared" si="793"/>
        <v>0</v>
      </c>
      <c r="S3448">
        <f>IF(J3448="Online Travel Agency",VLOOKUP(F3448,room_rates!$A$2:$G$8,3,FALSE)*15%,0)</f>
        <v>0</v>
      </c>
      <c r="T3448">
        <f t="shared" si="794"/>
        <v>0</v>
      </c>
      <c r="U3448">
        <f t="shared" si="795"/>
        <v>900</v>
      </c>
      <c r="V3448">
        <f t="shared" si="796"/>
        <v>6</v>
      </c>
    </row>
    <row r="3449" spans="1:22" ht="14.25" customHeight="1" x14ac:dyDescent="0.35">
      <c r="A3449" s="1">
        <v>1004772</v>
      </c>
      <c r="B3449" s="3">
        <v>45831</v>
      </c>
      <c r="C3449" s="3">
        <v>45846</v>
      </c>
      <c r="D3449" s="3">
        <v>45853</v>
      </c>
      <c r="E3449" s="1" t="s">
        <v>18</v>
      </c>
      <c r="F3449" s="1">
        <v>1</v>
      </c>
      <c r="G3449" s="1" t="s">
        <v>25</v>
      </c>
      <c r="H3449" s="1">
        <v>0</v>
      </c>
      <c r="I3449" s="1">
        <f t="shared" si="790"/>
        <v>0</v>
      </c>
      <c r="J3449" s="1" t="s">
        <v>24</v>
      </c>
      <c r="K3449" s="1">
        <v>3</v>
      </c>
      <c r="L3449" s="1" t="s">
        <v>16</v>
      </c>
      <c r="M3449" s="1" t="b">
        <v>1</v>
      </c>
      <c r="N3449" s="2" t="s">
        <v>17</v>
      </c>
      <c r="O3449">
        <f t="shared" si="791"/>
        <v>15</v>
      </c>
      <c r="P3449">
        <f t="shared" si="792"/>
        <v>7</v>
      </c>
      <c r="Q3449">
        <f>IF(G3449="B",VLOOKUP(F3449,room_rates!$A$2:$G$8,3,FALSE),IF(G3449="P",VLOOKUP(F3449,room_rates!$A$2:$G$8,6,FALSE),IF(G3449="M",VLOOKUP(F3449,room_rates!$A$2:$G$8,7,FALSE),"")))</f>
        <v>150</v>
      </c>
      <c r="R3449">
        <f t="shared" si="793"/>
        <v>0</v>
      </c>
      <c r="S3449">
        <f>IF(J3449="Online Travel Agency",VLOOKUP(F3449,room_rates!$A$2:$G$8,3,FALSE)*15%,0)</f>
        <v>18</v>
      </c>
      <c r="T3449">
        <f t="shared" si="794"/>
        <v>1.5</v>
      </c>
      <c r="U3449">
        <f t="shared" si="795"/>
        <v>2740.5</v>
      </c>
      <c r="V3449">
        <f t="shared" si="796"/>
        <v>21</v>
      </c>
    </row>
    <row r="3450" spans="1:22" ht="14.25" customHeight="1" x14ac:dyDescent="0.35">
      <c r="A3450" s="1">
        <v>1004829</v>
      </c>
      <c r="B3450" s="3">
        <v>45825</v>
      </c>
      <c r="C3450" s="3">
        <v>45846</v>
      </c>
      <c r="D3450" s="3">
        <v>45850</v>
      </c>
      <c r="E3450" s="1" t="s">
        <v>21</v>
      </c>
      <c r="F3450" s="1">
        <v>5</v>
      </c>
      <c r="G3450" s="1" t="s">
        <v>25</v>
      </c>
      <c r="H3450" s="1">
        <v>0</v>
      </c>
      <c r="I3450" s="1">
        <f t="shared" si="790"/>
        <v>0</v>
      </c>
      <c r="J3450" s="1" t="s">
        <v>15</v>
      </c>
      <c r="K3450" s="1">
        <v>2</v>
      </c>
      <c r="L3450" s="1" t="s">
        <v>19</v>
      </c>
      <c r="M3450" s="1" t="b">
        <v>0</v>
      </c>
      <c r="N3450" s="2" t="s">
        <v>17</v>
      </c>
      <c r="O3450">
        <f t="shared" si="791"/>
        <v>21</v>
      </c>
      <c r="P3450">
        <f t="shared" si="792"/>
        <v>4</v>
      </c>
      <c r="Q3450">
        <f>IF(G3450="B",VLOOKUP(F3450,room_rates!$A$2:$G$8,3,FALSE),IF(G3450="P",VLOOKUP(F3450,room_rates!$A$2:$G$8,6,FALSE),IF(G3450="M",VLOOKUP(F3450,room_rates!$A$2:$G$8,7,FALSE),"")))</f>
        <v>300</v>
      </c>
      <c r="R3450">
        <f t="shared" si="793"/>
        <v>0</v>
      </c>
      <c r="S3450">
        <f>IF(J3450="Online Travel Agency",VLOOKUP(F3450,room_rates!$A$2:$G$8,3,FALSE)*15%,0)</f>
        <v>0</v>
      </c>
      <c r="T3450">
        <f t="shared" si="794"/>
        <v>0</v>
      </c>
      <c r="U3450">
        <f t="shared" si="795"/>
        <v>2400</v>
      </c>
      <c r="V3450">
        <f t="shared" si="796"/>
        <v>8</v>
      </c>
    </row>
    <row r="3451" spans="1:22" ht="14.25" customHeight="1" x14ac:dyDescent="0.35">
      <c r="A3451" s="1">
        <v>1005970</v>
      </c>
      <c r="B3451" s="3">
        <v>45830</v>
      </c>
      <c r="C3451" s="3">
        <v>45846</v>
      </c>
      <c r="D3451" s="3">
        <v>45850</v>
      </c>
      <c r="E3451" s="1" t="s">
        <v>18</v>
      </c>
      <c r="F3451" s="1">
        <v>1</v>
      </c>
      <c r="G3451" s="1" t="s">
        <v>25</v>
      </c>
      <c r="H3451" s="1">
        <v>0</v>
      </c>
      <c r="I3451" s="1">
        <f t="shared" si="790"/>
        <v>0</v>
      </c>
      <c r="J3451" s="1" t="s">
        <v>24</v>
      </c>
      <c r="K3451" s="1">
        <v>1</v>
      </c>
      <c r="L3451" s="1" t="s">
        <v>19</v>
      </c>
      <c r="M3451" s="1" t="b">
        <v>0</v>
      </c>
      <c r="N3451" s="2" t="s">
        <v>17</v>
      </c>
      <c r="O3451">
        <f t="shared" si="791"/>
        <v>16</v>
      </c>
      <c r="P3451">
        <f t="shared" si="792"/>
        <v>4</v>
      </c>
      <c r="Q3451">
        <f>IF(G3451="B",VLOOKUP(F3451,room_rates!$A$2:$G$8,3,FALSE),IF(G3451="P",VLOOKUP(F3451,room_rates!$A$2:$G$8,6,FALSE),IF(G3451="M",VLOOKUP(F3451,room_rates!$A$2:$G$8,7,FALSE),"")))</f>
        <v>150</v>
      </c>
      <c r="R3451">
        <f t="shared" si="793"/>
        <v>0</v>
      </c>
      <c r="S3451">
        <f>IF(J3451="Online Travel Agency",VLOOKUP(F3451,room_rates!$A$2:$G$8,3,FALSE)*15%,0)</f>
        <v>18</v>
      </c>
      <c r="T3451">
        <f t="shared" si="794"/>
        <v>0</v>
      </c>
      <c r="U3451">
        <f t="shared" si="795"/>
        <v>528</v>
      </c>
      <c r="V3451">
        <f t="shared" si="796"/>
        <v>4</v>
      </c>
    </row>
    <row r="3452" spans="1:22" ht="14.25" customHeight="1" x14ac:dyDescent="0.35">
      <c r="A3452" s="1">
        <v>1006172</v>
      </c>
      <c r="B3452" s="3">
        <v>45827</v>
      </c>
      <c r="C3452" s="3">
        <v>45846</v>
      </c>
      <c r="D3452" s="3">
        <v>45849</v>
      </c>
      <c r="E3452" s="1" t="s">
        <v>18</v>
      </c>
      <c r="F3452" s="1">
        <v>1</v>
      </c>
      <c r="G3452" s="1" t="s">
        <v>25</v>
      </c>
      <c r="H3452" s="1">
        <v>0</v>
      </c>
      <c r="I3452" s="1">
        <f t="shared" si="790"/>
        <v>0</v>
      </c>
      <c r="J3452" s="1" t="s">
        <v>15</v>
      </c>
      <c r="K3452" s="1">
        <v>2</v>
      </c>
      <c r="L3452" s="1" t="s">
        <v>19</v>
      </c>
      <c r="M3452" s="1" t="b">
        <v>0</v>
      </c>
      <c r="N3452" s="2" t="s">
        <v>17</v>
      </c>
      <c r="O3452">
        <f t="shared" si="791"/>
        <v>19</v>
      </c>
      <c r="P3452">
        <f t="shared" si="792"/>
        <v>3</v>
      </c>
      <c r="Q3452">
        <f>IF(G3452="B",VLOOKUP(F3452,room_rates!$A$2:$G$8,3,FALSE),IF(G3452="P",VLOOKUP(F3452,room_rates!$A$2:$G$8,6,FALSE),IF(G3452="M",VLOOKUP(F3452,room_rates!$A$2:$G$8,7,FALSE),"")))</f>
        <v>150</v>
      </c>
      <c r="R3452">
        <f t="shared" si="793"/>
        <v>0</v>
      </c>
      <c r="S3452">
        <f>IF(J3452="Online Travel Agency",VLOOKUP(F3452,room_rates!$A$2:$G$8,3,FALSE)*15%,0)</f>
        <v>0</v>
      </c>
      <c r="T3452">
        <f t="shared" si="794"/>
        <v>0</v>
      </c>
      <c r="U3452">
        <f t="shared" si="795"/>
        <v>900</v>
      </c>
      <c r="V3452">
        <f t="shared" si="796"/>
        <v>6</v>
      </c>
    </row>
    <row r="3453" spans="1:22" ht="14.25" customHeight="1" x14ac:dyDescent="0.35">
      <c r="A3453" s="1">
        <v>1006254</v>
      </c>
      <c r="B3453" s="3">
        <v>45846</v>
      </c>
      <c r="C3453" s="3">
        <v>45846</v>
      </c>
      <c r="D3453" s="3">
        <v>45851</v>
      </c>
      <c r="E3453" s="1" t="s">
        <v>21</v>
      </c>
      <c r="F3453" s="1">
        <v>3</v>
      </c>
      <c r="G3453" s="1" t="s">
        <v>25</v>
      </c>
      <c r="H3453" s="1">
        <v>0</v>
      </c>
      <c r="I3453" s="1">
        <f t="shared" si="790"/>
        <v>0</v>
      </c>
      <c r="J3453" s="1" t="s">
        <v>20</v>
      </c>
      <c r="K3453" s="1">
        <v>1</v>
      </c>
      <c r="L3453" s="1" t="s">
        <v>19</v>
      </c>
      <c r="M3453" s="1" t="b">
        <v>0</v>
      </c>
      <c r="N3453" s="2" t="s">
        <v>17</v>
      </c>
      <c r="O3453">
        <f t="shared" si="791"/>
        <v>0</v>
      </c>
      <c r="P3453">
        <f t="shared" si="792"/>
        <v>5</v>
      </c>
      <c r="Q3453">
        <f>IF(G3453="B",VLOOKUP(F3453,room_rates!$A$2:$G$8,3,FALSE),IF(G3453="P",VLOOKUP(F3453,room_rates!$A$2:$G$8,6,FALSE),IF(G3453="M",VLOOKUP(F3453,room_rates!$A$2:$G$8,7,FALSE),"")))</f>
        <v>275</v>
      </c>
      <c r="R3453">
        <f t="shared" si="793"/>
        <v>0</v>
      </c>
      <c r="S3453">
        <f>IF(J3453="Online Travel Agency",VLOOKUP(F3453,room_rates!$A$2:$G$8,3,FALSE)*15%,0)</f>
        <v>0</v>
      </c>
      <c r="T3453">
        <f t="shared" si="794"/>
        <v>0</v>
      </c>
      <c r="U3453">
        <f t="shared" si="795"/>
        <v>1375</v>
      </c>
      <c r="V3453">
        <f t="shared" si="796"/>
        <v>5</v>
      </c>
    </row>
    <row r="3454" spans="1:22" ht="14.25" customHeight="1" x14ac:dyDescent="0.35">
      <c r="A3454" s="1">
        <v>1006421</v>
      </c>
      <c r="B3454" s="3">
        <v>45834</v>
      </c>
      <c r="C3454" s="3">
        <v>45846</v>
      </c>
      <c r="D3454" s="3">
        <v>45847</v>
      </c>
      <c r="E3454" s="1" t="s">
        <v>18</v>
      </c>
      <c r="F3454" s="1">
        <v>1</v>
      </c>
      <c r="G3454" s="1" t="s">
        <v>25</v>
      </c>
      <c r="H3454" s="1">
        <v>0</v>
      </c>
      <c r="I3454" s="1">
        <f t="shared" si="790"/>
        <v>0</v>
      </c>
      <c r="J3454" s="1" t="s">
        <v>24</v>
      </c>
      <c r="K3454" s="1">
        <v>1</v>
      </c>
      <c r="L3454" s="1" t="s">
        <v>19</v>
      </c>
      <c r="M3454" s="1" t="b">
        <v>1</v>
      </c>
      <c r="N3454" s="2" t="s">
        <v>17</v>
      </c>
      <c r="O3454">
        <f t="shared" si="791"/>
        <v>12</v>
      </c>
      <c r="P3454">
        <f t="shared" si="792"/>
        <v>1</v>
      </c>
      <c r="Q3454">
        <f>IF(G3454="B",VLOOKUP(F3454,room_rates!$A$2:$G$8,3,FALSE),IF(G3454="P",VLOOKUP(F3454,room_rates!$A$2:$G$8,6,FALSE),IF(G3454="M",VLOOKUP(F3454,room_rates!$A$2:$G$8,7,FALSE),"")))</f>
        <v>150</v>
      </c>
      <c r="R3454">
        <f t="shared" si="793"/>
        <v>0</v>
      </c>
      <c r="S3454">
        <f>IF(J3454="Online Travel Agency",VLOOKUP(F3454,room_rates!$A$2:$G$8,3,FALSE)*15%,0)</f>
        <v>18</v>
      </c>
      <c r="T3454">
        <f t="shared" si="794"/>
        <v>1.5</v>
      </c>
      <c r="U3454">
        <f t="shared" si="795"/>
        <v>130.5</v>
      </c>
      <c r="V3454">
        <f t="shared" si="796"/>
        <v>1</v>
      </c>
    </row>
    <row r="3455" spans="1:22" ht="14.25" customHeight="1" x14ac:dyDescent="0.35">
      <c r="A3455" s="1">
        <v>1006550</v>
      </c>
      <c r="B3455" s="3">
        <v>45826</v>
      </c>
      <c r="C3455" s="3">
        <v>45846</v>
      </c>
      <c r="D3455" s="3">
        <v>45852</v>
      </c>
      <c r="E3455" s="1" t="s">
        <v>18</v>
      </c>
      <c r="F3455" s="1">
        <v>1</v>
      </c>
      <c r="G3455" s="1" t="s">
        <v>25</v>
      </c>
      <c r="H3455" s="1">
        <v>0</v>
      </c>
      <c r="I3455" s="1">
        <f t="shared" si="790"/>
        <v>0</v>
      </c>
      <c r="J3455" s="1" t="s">
        <v>24</v>
      </c>
      <c r="K3455" s="1">
        <v>1</v>
      </c>
      <c r="L3455" s="1" t="s">
        <v>19</v>
      </c>
      <c r="M3455" s="1" t="b">
        <v>1</v>
      </c>
      <c r="N3455" s="2" t="s">
        <v>17</v>
      </c>
      <c r="O3455">
        <f t="shared" si="791"/>
        <v>20</v>
      </c>
      <c r="P3455">
        <f t="shared" si="792"/>
        <v>6</v>
      </c>
      <c r="Q3455">
        <f>IF(G3455="B",VLOOKUP(F3455,room_rates!$A$2:$G$8,3,FALSE),IF(G3455="P",VLOOKUP(F3455,room_rates!$A$2:$G$8,6,FALSE),IF(G3455="M",VLOOKUP(F3455,room_rates!$A$2:$G$8,7,FALSE),"")))</f>
        <v>150</v>
      </c>
      <c r="R3455">
        <f t="shared" si="793"/>
        <v>0</v>
      </c>
      <c r="S3455">
        <f>IF(J3455="Online Travel Agency",VLOOKUP(F3455,room_rates!$A$2:$G$8,3,FALSE)*15%,0)</f>
        <v>18</v>
      </c>
      <c r="T3455">
        <f t="shared" si="794"/>
        <v>1.5</v>
      </c>
      <c r="U3455">
        <f t="shared" si="795"/>
        <v>783</v>
      </c>
      <c r="V3455">
        <f t="shared" si="796"/>
        <v>6</v>
      </c>
    </row>
    <row r="3456" spans="1:22" ht="14.25" customHeight="1" x14ac:dyDescent="0.35">
      <c r="A3456" s="1">
        <v>1006557</v>
      </c>
      <c r="B3456" s="3">
        <v>45835</v>
      </c>
      <c r="C3456" s="3">
        <v>45846</v>
      </c>
      <c r="D3456" s="3">
        <v>45850</v>
      </c>
      <c r="E3456" s="1" t="s">
        <v>21</v>
      </c>
      <c r="F3456" s="1">
        <v>3</v>
      </c>
      <c r="G3456" s="1" t="s">
        <v>25</v>
      </c>
      <c r="H3456" s="1">
        <v>0</v>
      </c>
      <c r="I3456" s="1">
        <f t="shared" si="790"/>
        <v>0</v>
      </c>
      <c r="J3456" s="1" t="s">
        <v>24</v>
      </c>
      <c r="K3456" s="1">
        <v>2</v>
      </c>
      <c r="L3456" s="1" t="s">
        <v>16</v>
      </c>
      <c r="M3456" s="1" t="b">
        <v>0</v>
      </c>
      <c r="N3456" s="2" t="s">
        <v>17</v>
      </c>
      <c r="O3456">
        <f t="shared" si="791"/>
        <v>11</v>
      </c>
      <c r="P3456">
        <f t="shared" si="792"/>
        <v>4</v>
      </c>
      <c r="Q3456">
        <f>IF(G3456="B",VLOOKUP(F3456,room_rates!$A$2:$G$8,3,FALSE),IF(G3456="P",VLOOKUP(F3456,room_rates!$A$2:$G$8,6,FALSE),IF(G3456="M",VLOOKUP(F3456,room_rates!$A$2:$G$8,7,FALSE),"")))</f>
        <v>275</v>
      </c>
      <c r="R3456">
        <f t="shared" si="793"/>
        <v>0</v>
      </c>
      <c r="S3456">
        <f>IF(J3456="Online Travel Agency",VLOOKUP(F3456,room_rates!$A$2:$G$8,3,FALSE)*15%,0)</f>
        <v>33</v>
      </c>
      <c r="T3456">
        <f t="shared" si="794"/>
        <v>0</v>
      </c>
      <c r="U3456">
        <f t="shared" si="795"/>
        <v>1936</v>
      </c>
      <c r="V3456">
        <f t="shared" si="796"/>
        <v>8</v>
      </c>
    </row>
    <row r="3457" spans="1:22" ht="14.25" customHeight="1" x14ac:dyDescent="0.35">
      <c r="A3457" s="1">
        <v>1006874</v>
      </c>
      <c r="B3457" s="3">
        <v>45846</v>
      </c>
      <c r="C3457" s="3">
        <v>45846</v>
      </c>
      <c r="D3457" s="3">
        <v>45852</v>
      </c>
      <c r="E3457" s="1" t="s">
        <v>18</v>
      </c>
      <c r="F3457" s="1">
        <v>1</v>
      </c>
      <c r="G3457" s="1" t="s">
        <v>25</v>
      </c>
      <c r="H3457" s="1">
        <v>0</v>
      </c>
      <c r="I3457" s="1">
        <f t="shared" si="790"/>
        <v>0</v>
      </c>
      <c r="J3457" s="1" t="s">
        <v>20</v>
      </c>
      <c r="K3457" s="1">
        <v>2</v>
      </c>
      <c r="L3457" s="1" t="s">
        <v>16</v>
      </c>
      <c r="M3457" s="1" t="b">
        <v>0</v>
      </c>
      <c r="N3457" s="2" t="s">
        <v>17</v>
      </c>
      <c r="O3457">
        <f t="shared" si="791"/>
        <v>0</v>
      </c>
      <c r="P3457">
        <f t="shared" si="792"/>
        <v>6</v>
      </c>
      <c r="Q3457">
        <f>IF(G3457="B",VLOOKUP(F3457,room_rates!$A$2:$G$8,3,FALSE),IF(G3457="P",VLOOKUP(F3457,room_rates!$A$2:$G$8,6,FALSE),IF(G3457="M",VLOOKUP(F3457,room_rates!$A$2:$G$8,7,FALSE),"")))</f>
        <v>150</v>
      </c>
      <c r="R3457">
        <f t="shared" si="793"/>
        <v>0</v>
      </c>
      <c r="S3457">
        <f>IF(J3457="Online Travel Agency",VLOOKUP(F3457,room_rates!$A$2:$G$8,3,FALSE)*15%,0)</f>
        <v>0</v>
      </c>
      <c r="T3457">
        <f t="shared" si="794"/>
        <v>0</v>
      </c>
      <c r="U3457">
        <f t="shared" si="795"/>
        <v>1800</v>
      </c>
      <c r="V3457">
        <f t="shared" si="796"/>
        <v>12</v>
      </c>
    </row>
    <row r="3458" spans="1:22" ht="14.25" hidden="1" customHeight="1" x14ac:dyDescent="0.35">
      <c r="A3458" s="1">
        <v>1007143</v>
      </c>
      <c r="B3458" s="3">
        <v>45846</v>
      </c>
      <c r="C3458" s="3">
        <v>45846</v>
      </c>
      <c r="E3458" s="1" t="s">
        <v>18</v>
      </c>
      <c r="F3458" s="1">
        <v>1</v>
      </c>
      <c r="H3458" s="1">
        <v>0</v>
      </c>
      <c r="I3458" s="1"/>
      <c r="J3458" s="2" t="s">
        <v>15</v>
      </c>
      <c r="K3458" s="1">
        <v>1</v>
      </c>
      <c r="L3458" s="1" t="s">
        <v>19</v>
      </c>
      <c r="N3458" s="2" t="s">
        <v>22</v>
      </c>
    </row>
    <row r="3459" spans="1:22" ht="14.25" customHeight="1" x14ac:dyDescent="0.35">
      <c r="A3459" s="1">
        <v>1002064</v>
      </c>
      <c r="B3459" s="3">
        <v>45834</v>
      </c>
      <c r="C3459" s="3">
        <v>45847</v>
      </c>
      <c r="D3459" s="3">
        <v>45854</v>
      </c>
      <c r="E3459" s="1" t="s">
        <v>21</v>
      </c>
      <c r="F3459" s="1">
        <v>3</v>
      </c>
      <c r="G3459" s="1" t="s">
        <v>25</v>
      </c>
      <c r="H3459" s="1">
        <v>0</v>
      </c>
      <c r="I3459" s="1">
        <f t="shared" ref="I3459:I3486" si="797">H3459/100</f>
        <v>0</v>
      </c>
      <c r="J3459" s="1" t="s">
        <v>24</v>
      </c>
      <c r="K3459" s="1">
        <v>2</v>
      </c>
      <c r="L3459" s="1" t="s">
        <v>16</v>
      </c>
      <c r="M3459" s="1" t="b">
        <v>1</v>
      </c>
      <c r="N3459" s="2" t="s">
        <v>17</v>
      </c>
      <c r="O3459">
        <f t="shared" ref="O3459:O3486" si="798">C3459-B3459</f>
        <v>13</v>
      </c>
      <c r="P3459">
        <f t="shared" ref="P3459:P3486" si="799">D3459-C3459</f>
        <v>7</v>
      </c>
      <c r="Q3459">
        <f>IF(G3459="B",VLOOKUP(F3459,room_rates!$A$2:$G$8,3,FALSE),IF(G3459="P",VLOOKUP(F3459,room_rates!$A$2:$G$8,6,FALSE),IF(G3459="M",VLOOKUP(F3459,room_rates!$A$2:$G$8,7,FALSE),"")))</f>
        <v>275</v>
      </c>
      <c r="R3459">
        <f t="shared" ref="R3459:R3486" si="800">Q3459*(H3459/100)</f>
        <v>0</v>
      </c>
      <c r="S3459">
        <f>IF(J3459="Online Travel Agency",VLOOKUP(F3459,room_rates!$A$2:$G$8,3,FALSE)*15%,0)</f>
        <v>33</v>
      </c>
      <c r="T3459">
        <f t="shared" ref="T3459:T3486" si="801">IF(M3459=TRUE, Q3459*1%,0)</f>
        <v>2.75</v>
      </c>
      <c r="U3459">
        <f t="shared" ref="U3459:U3486" si="802">(Q3459-R3459-S3459-T3459)*V3459</f>
        <v>3349.5</v>
      </c>
      <c r="V3459">
        <f t="shared" ref="V3459:V3486" si="803">K3459*P3459</f>
        <v>14</v>
      </c>
    </row>
    <row r="3460" spans="1:22" ht="14.25" customHeight="1" x14ac:dyDescent="0.35">
      <c r="A3460" s="1">
        <v>1002329</v>
      </c>
      <c r="B3460" s="3">
        <v>45814</v>
      </c>
      <c r="C3460" s="3">
        <v>45847</v>
      </c>
      <c r="D3460" s="3">
        <v>45850</v>
      </c>
      <c r="E3460" s="1" t="s">
        <v>21</v>
      </c>
      <c r="F3460" s="1">
        <v>4</v>
      </c>
      <c r="G3460" s="1" t="s">
        <v>25</v>
      </c>
      <c r="H3460" s="1">
        <v>0</v>
      </c>
      <c r="I3460" s="1">
        <f t="shared" si="797"/>
        <v>0</v>
      </c>
      <c r="J3460" s="1" t="s">
        <v>15</v>
      </c>
      <c r="K3460" s="1">
        <v>2</v>
      </c>
      <c r="L3460" s="1" t="s">
        <v>16</v>
      </c>
      <c r="M3460" s="1" t="b">
        <v>0</v>
      </c>
      <c r="N3460" s="2" t="s">
        <v>17</v>
      </c>
      <c r="O3460">
        <f t="shared" si="798"/>
        <v>33</v>
      </c>
      <c r="P3460">
        <f t="shared" si="799"/>
        <v>3</v>
      </c>
      <c r="Q3460">
        <f>IF(G3460="B",VLOOKUP(F3460,room_rates!$A$2:$G$8,3,FALSE),IF(G3460="P",VLOOKUP(F3460,room_rates!$A$2:$G$8,6,FALSE),IF(G3460="M",VLOOKUP(F3460,room_rates!$A$2:$G$8,7,FALSE),"")))</f>
        <v>287.5</v>
      </c>
      <c r="R3460">
        <f t="shared" si="800"/>
        <v>0</v>
      </c>
      <c r="S3460">
        <f>IF(J3460="Online Travel Agency",VLOOKUP(F3460,room_rates!$A$2:$G$8,3,FALSE)*15%,0)</f>
        <v>0</v>
      </c>
      <c r="T3460">
        <f t="shared" si="801"/>
        <v>0</v>
      </c>
      <c r="U3460">
        <f t="shared" si="802"/>
        <v>1725</v>
      </c>
      <c r="V3460">
        <f t="shared" si="803"/>
        <v>6</v>
      </c>
    </row>
    <row r="3461" spans="1:22" ht="14.25" customHeight="1" x14ac:dyDescent="0.35">
      <c r="A3461" s="1">
        <v>1002333</v>
      </c>
      <c r="B3461" s="3">
        <v>45847</v>
      </c>
      <c r="C3461" s="3">
        <v>45847</v>
      </c>
      <c r="D3461" s="3">
        <v>45850</v>
      </c>
      <c r="E3461" s="1" t="s">
        <v>18</v>
      </c>
      <c r="F3461" s="1">
        <v>1</v>
      </c>
      <c r="G3461" s="1" t="s">
        <v>25</v>
      </c>
      <c r="H3461" s="1">
        <v>0</v>
      </c>
      <c r="I3461" s="1">
        <f t="shared" si="797"/>
        <v>0</v>
      </c>
      <c r="J3461" s="1" t="s">
        <v>20</v>
      </c>
      <c r="K3461" s="1">
        <v>3</v>
      </c>
      <c r="L3461" s="1" t="s">
        <v>16</v>
      </c>
      <c r="M3461" s="1" t="b">
        <v>0</v>
      </c>
      <c r="N3461" s="2" t="s">
        <v>17</v>
      </c>
      <c r="O3461">
        <f t="shared" si="798"/>
        <v>0</v>
      </c>
      <c r="P3461">
        <f t="shared" si="799"/>
        <v>3</v>
      </c>
      <c r="Q3461">
        <f>IF(G3461="B",VLOOKUP(F3461,room_rates!$A$2:$G$8,3,FALSE),IF(G3461="P",VLOOKUP(F3461,room_rates!$A$2:$G$8,6,FALSE),IF(G3461="M",VLOOKUP(F3461,room_rates!$A$2:$G$8,7,FALSE),"")))</f>
        <v>150</v>
      </c>
      <c r="R3461">
        <f t="shared" si="800"/>
        <v>0</v>
      </c>
      <c r="S3461">
        <f>IF(J3461="Online Travel Agency",VLOOKUP(F3461,room_rates!$A$2:$G$8,3,FALSE)*15%,0)</f>
        <v>0</v>
      </c>
      <c r="T3461">
        <f t="shared" si="801"/>
        <v>0</v>
      </c>
      <c r="U3461">
        <f t="shared" si="802"/>
        <v>1350</v>
      </c>
      <c r="V3461">
        <f t="shared" si="803"/>
        <v>9</v>
      </c>
    </row>
    <row r="3462" spans="1:22" ht="14.25" customHeight="1" x14ac:dyDescent="0.35">
      <c r="A3462" s="1">
        <v>1002410</v>
      </c>
      <c r="B3462" s="3">
        <v>45847</v>
      </c>
      <c r="C3462" s="3">
        <v>45847</v>
      </c>
      <c r="D3462" s="3">
        <v>45848</v>
      </c>
      <c r="E3462" s="1" t="s">
        <v>21</v>
      </c>
      <c r="F3462" s="1">
        <v>3</v>
      </c>
      <c r="G3462" s="1" t="s">
        <v>25</v>
      </c>
      <c r="H3462" s="1">
        <v>0</v>
      </c>
      <c r="I3462" s="1">
        <f t="shared" si="797"/>
        <v>0</v>
      </c>
      <c r="J3462" s="1" t="s">
        <v>20</v>
      </c>
      <c r="K3462" s="1">
        <v>1</v>
      </c>
      <c r="L3462" s="1" t="s">
        <v>19</v>
      </c>
      <c r="M3462" s="1" t="b">
        <v>0</v>
      </c>
      <c r="N3462" s="2" t="s">
        <v>17</v>
      </c>
      <c r="O3462">
        <f t="shared" si="798"/>
        <v>0</v>
      </c>
      <c r="P3462">
        <f t="shared" si="799"/>
        <v>1</v>
      </c>
      <c r="Q3462">
        <f>IF(G3462="B",VLOOKUP(F3462,room_rates!$A$2:$G$8,3,FALSE),IF(G3462="P",VLOOKUP(F3462,room_rates!$A$2:$G$8,6,FALSE),IF(G3462="M",VLOOKUP(F3462,room_rates!$A$2:$G$8,7,FALSE),"")))</f>
        <v>275</v>
      </c>
      <c r="R3462">
        <f t="shared" si="800"/>
        <v>0</v>
      </c>
      <c r="S3462">
        <f>IF(J3462="Online Travel Agency",VLOOKUP(F3462,room_rates!$A$2:$G$8,3,FALSE)*15%,0)</f>
        <v>0</v>
      </c>
      <c r="T3462">
        <f t="shared" si="801"/>
        <v>0</v>
      </c>
      <c r="U3462">
        <f t="shared" si="802"/>
        <v>275</v>
      </c>
      <c r="V3462">
        <f t="shared" si="803"/>
        <v>1</v>
      </c>
    </row>
    <row r="3463" spans="1:22" ht="14.25" customHeight="1" x14ac:dyDescent="0.35">
      <c r="A3463" s="1">
        <v>1002484</v>
      </c>
      <c r="B3463" s="3">
        <v>45832</v>
      </c>
      <c r="C3463" s="3">
        <v>45847</v>
      </c>
      <c r="D3463" s="3">
        <v>45849</v>
      </c>
      <c r="E3463" s="1" t="s">
        <v>13</v>
      </c>
      <c r="F3463" s="1">
        <v>6</v>
      </c>
      <c r="G3463" s="1" t="s">
        <v>25</v>
      </c>
      <c r="H3463" s="1">
        <v>0</v>
      </c>
      <c r="I3463" s="1">
        <f t="shared" si="797"/>
        <v>0</v>
      </c>
      <c r="J3463" s="1" t="s">
        <v>15</v>
      </c>
      <c r="K3463" s="1">
        <v>2</v>
      </c>
      <c r="L3463" s="1" t="s">
        <v>19</v>
      </c>
      <c r="M3463" s="1" t="b">
        <v>0</v>
      </c>
      <c r="N3463" s="2" t="s">
        <v>17</v>
      </c>
      <c r="O3463">
        <f t="shared" si="798"/>
        <v>15</v>
      </c>
      <c r="P3463">
        <f t="shared" si="799"/>
        <v>2</v>
      </c>
      <c r="Q3463">
        <f>IF(G3463="B",VLOOKUP(F3463,room_rates!$A$2:$G$8,3,FALSE),IF(G3463="P",VLOOKUP(F3463,room_rates!$A$2:$G$8,6,FALSE),IF(G3463="M",VLOOKUP(F3463,room_rates!$A$2:$G$8,7,FALSE),"")))</f>
        <v>437.5</v>
      </c>
      <c r="R3463">
        <f t="shared" si="800"/>
        <v>0</v>
      </c>
      <c r="S3463">
        <f>IF(J3463="Online Travel Agency",VLOOKUP(F3463,room_rates!$A$2:$G$8,3,FALSE)*15%,0)</f>
        <v>0</v>
      </c>
      <c r="T3463">
        <f t="shared" si="801"/>
        <v>0</v>
      </c>
      <c r="U3463">
        <f t="shared" si="802"/>
        <v>1750</v>
      </c>
      <c r="V3463">
        <f t="shared" si="803"/>
        <v>4</v>
      </c>
    </row>
    <row r="3464" spans="1:22" ht="14.25" customHeight="1" x14ac:dyDescent="0.35">
      <c r="A3464" s="1">
        <v>1003004</v>
      </c>
      <c r="B3464" s="3">
        <v>45832</v>
      </c>
      <c r="C3464" s="3">
        <v>45847</v>
      </c>
      <c r="D3464" s="3">
        <v>45849</v>
      </c>
      <c r="E3464" s="1" t="s">
        <v>18</v>
      </c>
      <c r="F3464" s="1">
        <v>1</v>
      </c>
      <c r="G3464" s="1" t="s">
        <v>25</v>
      </c>
      <c r="H3464" s="1">
        <v>0</v>
      </c>
      <c r="I3464" s="1">
        <f t="shared" si="797"/>
        <v>0</v>
      </c>
      <c r="J3464" s="1" t="s">
        <v>24</v>
      </c>
      <c r="K3464" s="1">
        <v>2</v>
      </c>
      <c r="L3464" s="1" t="s">
        <v>16</v>
      </c>
      <c r="M3464" s="1" t="b">
        <v>0</v>
      </c>
      <c r="N3464" s="2" t="s">
        <v>17</v>
      </c>
      <c r="O3464">
        <f t="shared" si="798"/>
        <v>15</v>
      </c>
      <c r="P3464">
        <f t="shared" si="799"/>
        <v>2</v>
      </c>
      <c r="Q3464">
        <f>IF(G3464="B",VLOOKUP(F3464,room_rates!$A$2:$G$8,3,FALSE),IF(G3464="P",VLOOKUP(F3464,room_rates!$A$2:$G$8,6,FALSE),IF(G3464="M",VLOOKUP(F3464,room_rates!$A$2:$G$8,7,FALSE),"")))</f>
        <v>150</v>
      </c>
      <c r="R3464">
        <f t="shared" si="800"/>
        <v>0</v>
      </c>
      <c r="S3464">
        <f>IF(J3464="Online Travel Agency",VLOOKUP(F3464,room_rates!$A$2:$G$8,3,FALSE)*15%,0)</f>
        <v>18</v>
      </c>
      <c r="T3464">
        <f t="shared" si="801"/>
        <v>0</v>
      </c>
      <c r="U3464">
        <f t="shared" si="802"/>
        <v>528</v>
      </c>
      <c r="V3464">
        <f t="shared" si="803"/>
        <v>4</v>
      </c>
    </row>
    <row r="3465" spans="1:22" ht="14.25" customHeight="1" x14ac:dyDescent="0.35">
      <c r="A3465" s="1">
        <v>1003030</v>
      </c>
      <c r="B3465" s="3">
        <v>45836</v>
      </c>
      <c r="C3465" s="3">
        <v>45847</v>
      </c>
      <c r="D3465" s="3">
        <v>45849</v>
      </c>
      <c r="E3465" s="1" t="s">
        <v>13</v>
      </c>
      <c r="F3465" s="1">
        <v>6</v>
      </c>
      <c r="G3465" s="1" t="s">
        <v>25</v>
      </c>
      <c r="H3465" s="1">
        <v>0</v>
      </c>
      <c r="I3465" s="1">
        <f t="shared" si="797"/>
        <v>0</v>
      </c>
      <c r="J3465" s="1" t="s">
        <v>15</v>
      </c>
      <c r="K3465" s="1">
        <v>3</v>
      </c>
      <c r="L3465" s="1" t="s">
        <v>19</v>
      </c>
      <c r="M3465" s="1" t="b">
        <v>1</v>
      </c>
      <c r="N3465" s="2" t="s">
        <v>17</v>
      </c>
      <c r="O3465">
        <f t="shared" si="798"/>
        <v>11</v>
      </c>
      <c r="P3465">
        <f t="shared" si="799"/>
        <v>2</v>
      </c>
      <c r="Q3465">
        <f>IF(G3465="B",VLOOKUP(F3465,room_rates!$A$2:$G$8,3,FALSE),IF(G3465="P",VLOOKUP(F3465,room_rates!$A$2:$G$8,6,FALSE),IF(G3465="M",VLOOKUP(F3465,room_rates!$A$2:$G$8,7,FALSE),"")))</f>
        <v>437.5</v>
      </c>
      <c r="R3465">
        <f t="shared" si="800"/>
        <v>0</v>
      </c>
      <c r="S3465">
        <f>IF(J3465="Online Travel Agency",VLOOKUP(F3465,room_rates!$A$2:$G$8,3,FALSE)*15%,0)</f>
        <v>0</v>
      </c>
      <c r="T3465">
        <f t="shared" si="801"/>
        <v>4.375</v>
      </c>
      <c r="U3465">
        <f t="shared" si="802"/>
        <v>2598.75</v>
      </c>
      <c r="V3465">
        <f t="shared" si="803"/>
        <v>6</v>
      </c>
    </row>
    <row r="3466" spans="1:22" ht="14.25" customHeight="1" x14ac:dyDescent="0.35">
      <c r="A3466" s="1">
        <v>1003235</v>
      </c>
      <c r="B3466" s="3">
        <v>45835</v>
      </c>
      <c r="C3466" s="3">
        <v>45847</v>
      </c>
      <c r="D3466" s="3">
        <v>45851</v>
      </c>
      <c r="E3466" s="1" t="s">
        <v>21</v>
      </c>
      <c r="F3466" s="1">
        <v>3</v>
      </c>
      <c r="G3466" s="1" t="s">
        <v>25</v>
      </c>
      <c r="H3466" s="1">
        <v>0</v>
      </c>
      <c r="I3466" s="1">
        <f t="shared" si="797"/>
        <v>0</v>
      </c>
      <c r="J3466" s="1" t="s">
        <v>24</v>
      </c>
      <c r="K3466" s="1">
        <v>3</v>
      </c>
      <c r="L3466" s="1" t="s">
        <v>16</v>
      </c>
      <c r="M3466" s="1" t="b">
        <v>0</v>
      </c>
      <c r="N3466" s="2" t="s">
        <v>17</v>
      </c>
      <c r="O3466">
        <f t="shared" si="798"/>
        <v>12</v>
      </c>
      <c r="P3466">
        <f t="shared" si="799"/>
        <v>4</v>
      </c>
      <c r="Q3466">
        <f>IF(G3466="B",VLOOKUP(F3466,room_rates!$A$2:$G$8,3,FALSE),IF(G3466="P",VLOOKUP(F3466,room_rates!$A$2:$G$8,6,FALSE),IF(G3466="M",VLOOKUP(F3466,room_rates!$A$2:$G$8,7,FALSE),"")))</f>
        <v>275</v>
      </c>
      <c r="R3466">
        <f t="shared" si="800"/>
        <v>0</v>
      </c>
      <c r="S3466">
        <f>IF(J3466="Online Travel Agency",VLOOKUP(F3466,room_rates!$A$2:$G$8,3,FALSE)*15%,0)</f>
        <v>33</v>
      </c>
      <c r="T3466">
        <f t="shared" si="801"/>
        <v>0</v>
      </c>
      <c r="U3466">
        <f t="shared" si="802"/>
        <v>2904</v>
      </c>
      <c r="V3466">
        <f t="shared" si="803"/>
        <v>12</v>
      </c>
    </row>
    <row r="3467" spans="1:22" ht="14.25" customHeight="1" x14ac:dyDescent="0.35">
      <c r="A3467" s="1">
        <v>1003293</v>
      </c>
      <c r="B3467" s="3">
        <v>45847</v>
      </c>
      <c r="C3467" s="3">
        <v>45847</v>
      </c>
      <c r="D3467" s="3">
        <v>45851</v>
      </c>
      <c r="E3467" s="1" t="s">
        <v>13</v>
      </c>
      <c r="F3467" s="1">
        <v>6</v>
      </c>
      <c r="G3467" s="1" t="s">
        <v>25</v>
      </c>
      <c r="H3467" s="1">
        <v>0</v>
      </c>
      <c r="I3467" s="1">
        <f t="shared" si="797"/>
        <v>0</v>
      </c>
      <c r="J3467" s="1" t="s">
        <v>20</v>
      </c>
      <c r="K3467" s="1">
        <v>3</v>
      </c>
      <c r="L3467" s="1" t="s">
        <v>16</v>
      </c>
      <c r="M3467" s="1" t="b">
        <v>0</v>
      </c>
      <c r="N3467" s="2" t="s">
        <v>17</v>
      </c>
      <c r="O3467">
        <f t="shared" si="798"/>
        <v>0</v>
      </c>
      <c r="P3467">
        <f t="shared" si="799"/>
        <v>4</v>
      </c>
      <c r="Q3467">
        <f>IF(G3467="B",VLOOKUP(F3467,room_rates!$A$2:$G$8,3,FALSE),IF(G3467="P",VLOOKUP(F3467,room_rates!$A$2:$G$8,6,FALSE),IF(G3467="M",VLOOKUP(F3467,room_rates!$A$2:$G$8,7,FALSE),"")))</f>
        <v>437.5</v>
      </c>
      <c r="R3467">
        <f t="shared" si="800"/>
        <v>0</v>
      </c>
      <c r="S3467">
        <f>IF(J3467="Online Travel Agency",VLOOKUP(F3467,room_rates!$A$2:$G$8,3,FALSE)*15%,0)</f>
        <v>0</v>
      </c>
      <c r="T3467">
        <f t="shared" si="801"/>
        <v>0</v>
      </c>
      <c r="U3467">
        <f t="shared" si="802"/>
        <v>5250</v>
      </c>
      <c r="V3467">
        <f t="shared" si="803"/>
        <v>12</v>
      </c>
    </row>
    <row r="3468" spans="1:22" ht="14.25" customHeight="1" x14ac:dyDescent="0.35">
      <c r="A3468" s="1">
        <v>1003418</v>
      </c>
      <c r="B3468" s="3">
        <v>45847</v>
      </c>
      <c r="C3468" s="3">
        <v>45847</v>
      </c>
      <c r="D3468" s="3">
        <v>45850</v>
      </c>
      <c r="E3468" s="1" t="s">
        <v>18</v>
      </c>
      <c r="F3468" s="1">
        <v>1</v>
      </c>
      <c r="G3468" s="1" t="s">
        <v>25</v>
      </c>
      <c r="H3468" s="1">
        <v>0</v>
      </c>
      <c r="I3468" s="1">
        <f t="shared" si="797"/>
        <v>0</v>
      </c>
      <c r="J3468" s="1" t="s">
        <v>20</v>
      </c>
      <c r="K3468" s="1">
        <v>1</v>
      </c>
      <c r="L3468" s="1" t="s">
        <v>19</v>
      </c>
      <c r="M3468" s="1" t="b">
        <v>0</v>
      </c>
      <c r="N3468" s="2" t="s">
        <v>17</v>
      </c>
      <c r="O3468">
        <f t="shared" si="798"/>
        <v>0</v>
      </c>
      <c r="P3468">
        <f t="shared" si="799"/>
        <v>3</v>
      </c>
      <c r="Q3468">
        <f>IF(G3468="B",VLOOKUP(F3468,room_rates!$A$2:$G$8,3,FALSE),IF(G3468="P",VLOOKUP(F3468,room_rates!$A$2:$G$8,6,FALSE),IF(G3468="M",VLOOKUP(F3468,room_rates!$A$2:$G$8,7,FALSE),"")))</f>
        <v>150</v>
      </c>
      <c r="R3468">
        <f t="shared" si="800"/>
        <v>0</v>
      </c>
      <c r="S3468">
        <f>IF(J3468="Online Travel Agency",VLOOKUP(F3468,room_rates!$A$2:$G$8,3,FALSE)*15%,0)</f>
        <v>0</v>
      </c>
      <c r="T3468">
        <f t="shared" si="801"/>
        <v>0</v>
      </c>
      <c r="U3468">
        <f t="shared" si="802"/>
        <v>450</v>
      </c>
      <c r="V3468">
        <f t="shared" si="803"/>
        <v>3</v>
      </c>
    </row>
    <row r="3469" spans="1:22" ht="14.25" customHeight="1" x14ac:dyDescent="0.35">
      <c r="A3469" s="1">
        <v>1003490</v>
      </c>
      <c r="B3469" s="3">
        <v>45828</v>
      </c>
      <c r="C3469" s="3">
        <v>45847</v>
      </c>
      <c r="D3469" s="3">
        <v>45851</v>
      </c>
      <c r="E3469" s="1" t="s">
        <v>13</v>
      </c>
      <c r="F3469" s="1">
        <v>6</v>
      </c>
      <c r="G3469" s="1" t="s">
        <v>25</v>
      </c>
      <c r="H3469" s="1">
        <v>0</v>
      </c>
      <c r="I3469" s="1">
        <f t="shared" si="797"/>
        <v>0</v>
      </c>
      <c r="J3469" s="1" t="s">
        <v>15</v>
      </c>
      <c r="K3469" s="1">
        <v>1</v>
      </c>
      <c r="L3469" s="1" t="s">
        <v>16</v>
      </c>
      <c r="M3469" s="1" t="b">
        <v>0</v>
      </c>
      <c r="N3469" s="2" t="s">
        <v>17</v>
      </c>
      <c r="O3469">
        <f t="shared" si="798"/>
        <v>19</v>
      </c>
      <c r="P3469">
        <f t="shared" si="799"/>
        <v>4</v>
      </c>
      <c r="Q3469">
        <f>IF(G3469="B",VLOOKUP(F3469,room_rates!$A$2:$G$8,3,FALSE),IF(G3469="P",VLOOKUP(F3469,room_rates!$A$2:$G$8,6,FALSE),IF(G3469="M",VLOOKUP(F3469,room_rates!$A$2:$G$8,7,FALSE),"")))</f>
        <v>437.5</v>
      </c>
      <c r="R3469">
        <f t="shared" si="800"/>
        <v>0</v>
      </c>
      <c r="S3469">
        <f>IF(J3469="Online Travel Agency",VLOOKUP(F3469,room_rates!$A$2:$G$8,3,FALSE)*15%,0)</f>
        <v>0</v>
      </c>
      <c r="T3469">
        <f t="shared" si="801"/>
        <v>0</v>
      </c>
      <c r="U3469">
        <f t="shared" si="802"/>
        <v>1750</v>
      </c>
      <c r="V3469">
        <f t="shared" si="803"/>
        <v>4</v>
      </c>
    </row>
    <row r="3470" spans="1:22" ht="14.25" customHeight="1" x14ac:dyDescent="0.35">
      <c r="A3470" s="1">
        <v>1003563</v>
      </c>
      <c r="B3470" s="3">
        <v>45836</v>
      </c>
      <c r="C3470" s="3">
        <v>45847</v>
      </c>
      <c r="D3470" s="3">
        <v>45851</v>
      </c>
      <c r="E3470" s="1" t="s">
        <v>21</v>
      </c>
      <c r="F3470" s="1">
        <v>5</v>
      </c>
      <c r="G3470" s="1" t="s">
        <v>25</v>
      </c>
      <c r="H3470" s="1">
        <v>0</v>
      </c>
      <c r="I3470" s="1">
        <f t="shared" si="797"/>
        <v>0</v>
      </c>
      <c r="J3470" s="1" t="s">
        <v>24</v>
      </c>
      <c r="K3470" s="1">
        <v>2</v>
      </c>
      <c r="L3470" s="1" t="s">
        <v>19</v>
      </c>
      <c r="M3470" s="1" t="b">
        <v>0</v>
      </c>
      <c r="N3470" s="2" t="s">
        <v>17</v>
      </c>
      <c r="O3470">
        <f t="shared" si="798"/>
        <v>11</v>
      </c>
      <c r="P3470">
        <f t="shared" si="799"/>
        <v>4</v>
      </c>
      <c r="Q3470">
        <f>IF(G3470="B",VLOOKUP(F3470,room_rates!$A$2:$G$8,3,FALSE),IF(G3470="P",VLOOKUP(F3470,room_rates!$A$2:$G$8,6,FALSE),IF(G3470="M",VLOOKUP(F3470,room_rates!$A$2:$G$8,7,FALSE),"")))</f>
        <v>300</v>
      </c>
      <c r="R3470">
        <f t="shared" si="800"/>
        <v>0</v>
      </c>
      <c r="S3470">
        <f>IF(J3470="Online Travel Agency",VLOOKUP(F3470,room_rates!$A$2:$G$8,3,FALSE)*15%,0)</f>
        <v>36</v>
      </c>
      <c r="T3470">
        <f t="shared" si="801"/>
        <v>0</v>
      </c>
      <c r="U3470">
        <f t="shared" si="802"/>
        <v>2112</v>
      </c>
      <c r="V3470">
        <f t="shared" si="803"/>
        <v>8</v>
      </c>
    </row>
    <row r="3471" spans="1:22" ht="14.25" customHeight="1" x14ac:dyDescent="0.35">
      <c r="A3471" s="1">
        <v>1003755</v>
      </c>
      <c r="B3471" s="3">
        <v>45821</v>
      </c>
      <c r="C3471" s="3">
        <v>45847</v>
      </c>
      <c r="D3471" s="3">
        <v>45852</v>
      </c>
      <c r="E3471" s="1" t="s">
        <v>18</v>
      </c>
      <c r="F3471" s="1">
        <v>1</v>
      </c>
      <c r="G3471" s="1" t="s">
        <v>25</v>
      </c>
      <c r="H3471" s="1">
        <v>0</v>
      </c>
      <c r="I3471" s="1">
        <f t="shared" si="797"/>
        <v>0</v>
      </c>
      <c r="J3471" s="1" t="s">
        <v>15</v>
      </c>
      <c r="K3471" s="1">
        <v>3</v>
      </c>
      <c r="L3471" s="1" t="s">
        <v>16</v>
      </c>
      <c r="M3471" s="1" t="b">
        <v>0</v>
      </c>
      <c r="N3471" s="2" t="s">
        <v>17</v>
      </c>
      <c r="O3471">
        <f t="shared" si="798"/>
        <v>26</v>
      </c>
      <c r="P3471">
        <f t="shared" si="799"/>
        <v>5</v>
      </c>
      <c r="Q3471">
        <f>IF(G3471="B",VLOOKUP(F3471,room_rates!$A$2:$G$8,3,FALSE),IF(G3471="P",VLOOKUP(F3471,room_rates!$A$2:$G$8,6,FALSE),IF(G3471="M",VLOOKUP(F3471,room_rates!$A$2:$G$8,7,FALSE),"")))</f>
        <v>150</v>
      </c>
      <c r="R3471">
        <f t="shared" si="800"/>
        <v>0</v>
      </c>
      <c r="S3471">
        <f>IF(J3471="Online Travel Agency",VLOOKUP(F3471,room_rates!$A$2:$G$8,3,FALSE)*15%,0)</f>
        <v>0</v>
      </c>
      <c r="T3471">
        <f t="shared" si="801"/>
        <v>0</v>
      </c>
      <c r="U3471">
        <f t="shared" si="802"/>
        <v>2250</v>
      </c>
      <c r="V3471">
        <f t="shared" si="803"/>
        <v>15</v>
      </c>
    </row>
    <row r="3472" spans="1:22" ht="14.25" customHeight="1" x14ac:dyDescent="0.35">
      <c r="A3472" s="1">
        <v>1003802</v>
      </c>
      <c r="B3472" s="3">
        <v>45805</v>
      </c>
      <c r="C3472" s="3">
        <v>45847</v>
      </c>
      <c r="D3472" s="3">
        <v>45854</v>
      </c>
      <c r="E3472" s="1" t="s">
        <v>18</v>
      </c>
      <c r="F3472" s="1">
        <v>1</v>
      </c>
      <c r="G3472" s="1" t="s">
        <v>25</v>
      </c>
      <c r="H3472" s="1">
        <v>0</v>
      </c>
      <c r="I3472" s="1">
        <f t="shared" si="797"/>
        <v>0</v>
      </c>
      <c r="J3472" s="1" t="s">
        <v>15</v>
      </c>
      <c r="K3472" s="1">
        <v>1</v>
      </c>
      <c r="L3472" s="1" t="s">
        <v>19</v>
      </c>
      <c r="M3472" s="1" t="b">
        <v>1</v>
      </c>
      <c r="N3472" s="2" t="s">
        <v>17</v>
      </c>
      <c r="O3472">
        <f t="shared" si="798"/>
        <v>42</v>
      </c>
      <c r="P3472">
        <f t="shared" si="799"/>
        <v>7</v>
      </c>
      <c r="Q3472">
        <f>IF(G3472="B",VLOOKUP(F3472,room_rates!$A$2:$G$8,3,FALSE),IF(G3472="P",VLOOKUP(F3472,room_rates!$A$2:$G$8,6,FALSE),IF(G3472="M",VLOOKUP(F3472,room_rates!$A$2:$G$8,7,FALSE),"")))</f>
        <v>150</v>
      </c>
      <c r="R3472">
        <f t="shared" si="800"/>
        <v>0</v>
      </c>
      <c r="S3472">
        <f>IF(J3472="Online Travel Agency",VLOOKUP(F3472,room_rates!$A$2:$G$8,3,FALSE)*15%,0)</f>
        <v>0</v>
      </c>
      <c r="T3472">
        <f t="shared" si="801"/>
        <v>1.5</v>
      </c>
      <c r="U3472">
        <f t="shared" si="802"/>
        <v>1039.5</v>
      </c>
      <c r="V3472">
        <f t="shared" si="803"/>
        <v>7</v>
      </c>
    </row>
    <row r="3473" spans="1:22" ht="14.25" customHeight="1" x14ac:dyDescent="0.35">
      <c r="A3473" s="1">
        <v>1004293</v>
      </c>
      <c r="B3473" s="3">
        <v>45847</v>
      </c>
      <c r="C3473" s="3">
        <v>45847</v>
      </c>
      <c r="D3473" s="3">
        <v>45853</v>
      </c>
      <c r="E3473" s="1" t="s">
        <v>13</v>
      </c>
      <c r="F3473" s="1">
        <v>6</v>
      </c>
      <c r="G3473" s="1" t="s">
        <v>25</v>
      </c>
      <c r="H3473" s="1">
        <v>0</v>
      </c>
      <c r="I3473" s="1">
        <f t="shared" si="797"/>
        <v>0</v>
      </c>
      <c r="J3473" s="1" t="s">
        <v>20</v>
      </c>
      <c r="K3473" s="1">
        <v>1</v>
      </c>
      <c r="L3473" s="1" t="s">
        <v>19</v>
      </c>
      <c r="M3473" s="1" t="b">
        <v>0</v>
      </c>
      <c r="N3473" s="2" t="s">
        <v>17</v>
      </c>
      <c r="O3473">
        <f t="shared" si="798"/>
        <v>0</v>
      </c>
      <c r="P3473">
        <f t="shared" si="799"/>
        <v>6</v>
      </c>
      <c r="Q3473">
        <f>IF(G3473="B",VLOOKUP(F3473,room_rates!$A$2:$G$8,3,FALSE),IF(G3473="P",VLOOKUP(F3473,room_rates!$A$2:$G$8,6,FALSE),IF(G3473="M",VLOOKUP(F3473,room_rates!$A$2:$G$8,7,FALSE),"")))</f>
        <v>437.5</v>
      </c>
      <c r="R3473">
        <f t="shared" si="800"/>
        <v>0</v>
      </c>
      <c r="S3473">
        <f>IF(J3473="Online Travel Agency",VLOOKUP(F3473,room_rates!$A$2:$G$8,3,FALSE)*15%,0)</f>
        <v>0</v>
      </c>
      <c r="T3473">
        <f t="shared" si="801"/>
        <v>0</v>
      </c>
      <c r="U3473">
        <f t="shared" si="802"/>
        <v>2625</v>
      </c>
      <c r="V3473">
        <f t="shared" si="803"/>
        <v>6</v>
      </c>
    </row>
    <row r="3474" spans="1:22" ht="14.25" customHeight="1" x14ac:dyDescent="0.35">
      <c r="A3474" s="1">
        <v>1004406</v>
      </c>
      <c r="B3474" s="3">
        <v>45805</v>
      </c>
      <c r="C3474" s="3">
        <v>45847</v>
      </c>
      <c r="D3474" s="3">
        <v>45850</v>
      </c>
      <c r="E3474" s="1" t="s">
        <v>18</v>
      </c>
      <c r="F3474" s="1">
        <v>2</v>
      </c>
      <c r="G3474" s="1" t="s">
        <v>25</v>
      </c>
      <c r="H3474" s="1">
        <v>0</v>
      </c>
      <c r="I3474" s="1">
        <f t="shared" si="797"/>
        <v>0</v>
      </c>
      <c r="J3474" s="1" t="s">
        <v>15</v>
      </c>
      <c r="K3474" s="1">
        <v>2</v>
      </c>
      <c r="L3474" s="1" t="s">
        <v>16</v>
      </c>
      <c r="M3474" s="1" t="b">
        <v>0</v>
      </c>
      <c r="N3474" s="2" t="s">
        <v>17</v>
      </c>
      <c r="O3474">
        <f t="shared" si="798"/>
        <v>42</v>
      </c>
      <c r="P3474">
        <f t="shared" si="799"/>
        <v>3</v>
      </c>
      <c r="Q3474">
        <f>IF(G3474="B",VLOOKUP(F3474,room_rates!$A$2:$G$8,3,FALSE),IF(G3474="P",VLOOKUP(F3474,room_rates!$A$2:$G$8,6,FALSE),IF(G3474="M",VLOOKUP(F3474,room_rates!$A$2:$G$8,7,FALSE),"")))</f>
        <v>175</v>
      </c>
      <c r="R3474">
        <f t="shared" si="800"/>
        <v>0</v>
      </c>
      <c r="S3474">
        <f>IF(J3474="Online Travel Agency",VLOOKUP(F3474,room_rates!$A$2:$G$8,3,FALSE)*15%,0)</f>
        <v>0</v>
      </c>
      <c r="T3474">
        <f t="shared" si="801"/>
        <v>0</v>
      </c>
      <c r="U3474">
        <f t="shared" si="802"/>
        <v>1050</v>
      </c>
      <c r="V3474">
        <f t="shared" si="803"/>
        <v>6</v>
      </c>
    </row>
    <row r="3475" spans="1:22" ht="14.25" customHeight="1" x14ac:dyDescent="0.35">
      <c r="A3475" s="1">
        <v>1004456</v>
      </c>
      <c r="B3475" s="3">
        <v>45838</v>
      </c>
      <c r="C3475" s="3">
        <v>45847</v>
      </c>
      <c r="D3475" s="3">
        <v>45848</v>
      </c>
      <c r="E3475" s="1" t="s">
        <v>21</v>
      </c>
      <c r="F3475" s="1">
        <v>3</v>
      </c>
      <c r="G3475" s="1" t="s">
        <v>25</v>
      </c>
      <c r="H3475" s="1">
        <v>0</v>
      </c>
      <c r="I3475" s="1">
        <f t="shared" si="797"/>
        <v>0</v>
      </c>
      <c r="J3475" s="1" t="s">
        <v>24</v>
      </c>
      <c r="K3475" s="1">
        <v>3</v>
      </c>
      <c r="L3475" s="1" t="s">
        <v>16</v>
      </c>
      <c r="M3475" s="1" t="b">
        <v>0</v>
      </c>
      <c r="N3475" s="2" t="s">
        <v>17</v>
      </c>
      <c r="O3475">
        <f t="shared" si="798"/>
        <v>9</v>
      </c>
      <c r="P3475">
        <f t="shared" si="799"/>
        <v>1</v>
      </c>
      <c r="Q3475">
        <f>IF(G3475="B",VLOOKUP(F3475,room_rates!$A$2:$G$8,3,FALSE),IF(G3475="P",VLOOKUP(F3475,room_rates!$A$2:$G$8,6,FALSE),IF(G3475="M",VLOOKUP(F3475,room_rates!$A$2:$G$8,7,FALSE),"")))</f>
        <v>275</v>
      </c>
      <c r="R3475">
        <f t="shared" si="800"/>
        <v>0</v>
      </c>
      <c r="S3475">
        <f>IF(J3475="Online Travel Agency",VLOOKUP(F3475,room_rates!$A$2:$G$8,3,FALSE)*15%,0)</f>
        <v>33</v>
      </c>
      <c r="T3475">
        <f t="shared" si="801"/>
        <v>0</v>
      </c>
      <c r="U3475">
        <f t="shared" si="802"/>
        <v>726</v>
      </c>
      <c r="V3475">
        <f t="shared" si="803"/>
        <v>3</v>
      </c>
    </row>
    <row r="3476" spans="1:22" ht="14.25" customHeight="1" x14ac:dyDescent="0.35">
      <c r="A3476" s="1">
        <v>1004641</v>
      </c>
      <c r="B3476" s="3">
        <v>45834</v>
      </c>
      <c r="C3476" s="3">
        <v>45847</v>
      </c>
      <c r="D3476" s="3">
        <v>45849</v>
      </c>
      <c r="E3476" s="1" t="s">
        <v>21</v>
      </c>
      <c r="F3476" s="1">
        <v>3</v>
      </c>
      <c r="G3476" s="1" t="s">
        <v>25</v>
      </c>
      <c r="H3476" s="1">
        <v>0</v>
      </c>
      <c r="I3476" s="1">
        <f t="shared" si="797"/>
        <v>0</v>
      </c>
      <c r="J3476" s="1" t="s">
        <v>24</v>
      </c>
      <c r="K3476" s="1">
        <v>2</v>
      </c>
      <c r="L3476" s="1" t="s">
        <v>16</v>
      </c>
      <c r="M3476" s="1" t="b">
        <v>1</v>
      </c>
      <c r="N3476" s="2" t="s">
        <v>17</v>
      </c>
      <c r="O3476">
        <f t="shared" si="798"/>
        <v>13</v>
      </c>
      <c r="P3476">
        <f t="shared" si="799"/>
        <v>2</v>
      </c>
      <c r="Q3476">
        <f>IF(G3476="B",VLOOKUP(F3476,room_rates!$A$2:$G$8,3,FALSE),IF(G3476="P",VLOOKUP(F3476,room_rates!$A$2:$G$8,6,FALSE),IF(G3476="M",VLOOKUP(F3476,room_rates!$A$2:$G$8,7,FALSE),"")))</f>
        <v>275</v>
      </c>
      <c r="R3476">
        <f t="shared" si="800"/>
        <v>0</v>
      </c>
      <c r="S3476">
        <f>IF(J3476="Online Travel Agency",VLOOKUP(F3476,room_rates!$A$2:$G$8,3,FALSE)*15%,0)</f>
        <v>33</v>
      </c>
      <c r="T3476">
        <f t="shared" si="801"/>
        <v>2.75</v>
      </c>
      <c r="U3476">
        <f t="shared" si="802"/>
        <v>957</v>
      </c>
      <c r="V3476">
        <f t="shared" si="803"/>
        <v>4</v>
      </c>
    </row>
    <row r="3477" spans="1:22" ht="14.25" customHeight="1" x14ac:dyDescent="0.35">
      <c r="A3477" s="1">
        <v>1004790</v>
      </c>
      <c r="B3477" s="3">
        <v>45838</v>
      </c>
      <c r="C3477" s="3">
        <v>45847</v>
      </c>
      <c r="D3477" s="3">
        <v>45851</v>
      </c>
      <c r="E3477" s="1" t="s">
        <v>21</v>
      </c>
      <c r="F3477" s="1">
        <v>3</v>
      </c>
      <c r="G3477" s="1" t="s">
        <v>25</v>
      </c>
      <c r="H3477" s="1">
        <v>0</v>
      </c>
      <c r="I3477" s="1">
        <f t="shared" si="797"/>
        <v>0</v>
      </c>
      <c r="J3477" s="1" t="s">
        <v>24</v>
      </c>
      <c r="K3477" s="1">
        <v>2</v>
      </c>
      <c r="L3477" s="1" t="s">
        <v>16</v>
      </c>
      <c r="M3477" s="1" t="b">
        <v>0</v>
      </c>
      <c r="N3477" s="2" t="s">
        <v>17</v>
      </c>
      <c r="O3477">
        <f t="shared" si="798"/>
        <v>9</v>
      </c>
      <c r="P3477">
        <f t="shared" si="799"/>
        <v>4</v>
      </c>
      <c r="Q3477">
        <f>IF(G3477="B",VLOOKUP(F3477,room_rates!$A$2:$G$8,3,FALSE),IF(G3477="P",VLOOKUP(F3477,room_rates!$A$2:$G$8,6,FALSE),IF(G3477="M",VLOOKUP(F3477,room_rates!$A$2:$G$8,7,FALSE),"")))</f>
        <v>275</v>
      </c>
      <c r="R3477">
        <f t="shared" si="800"/>
        <v>0</v>
      </c>
      <c r="S3477">
        <f>IF(J3477="Online Travel Agency",VLOOKUP(F3477,room_rates!$A$2:$G$8,3,FALSE)*15%,0)</f>
        <v>33</v>
      </c>
      <c r="T3477">
        <f t="shared" si="801"/>
        <v>0</v>
      </c>
      <c r="U3477">
        <f t="shared" si="802"/>
        <v>1936</v>
      </c>
      <c r="V3477">
        <f t="shared" si="803"/>
        <v>8</v>
      </c>
    </row>
    <row r="3478" spans="1:22" ht="14.25" customHeight="1" x14ac:dyDescent="0.35">
      <c r="A3478" s="1">
        <v>1005960</v>
      </c>
      <c r="B3478" s="3">
        <v>45847</v>
      </c>
      <c r="C3478" s="3">
        <v>45847</v>
      </c>
      <c r="D3478" s="3">
        <v>45854</v>
      </c>
      <c r="E3478" s="1" t="s">
        <v>18</v>
      </c>
      <c r="F3478" s="1">
        <v>1</v>
      </c>
      <c r="G3478" s="1" t="s">
        <v>25</v>
      </c>
      <c r="H3478" s="1">
        <v>0</v>
      </c>
      <c r="I3478" s="1">
        <f t="shared" si="797"/>
        <v>0</v>
      </c>
      <c r="J3478" s="1" t="s">
        <v>20</v>
      </c>
      <c r="K3478" s="1">
        <v>1</v>
      </c>
      <c r="L3478" s="1" t="s">
        <v>19</v>
      </c>
      <c r="M3478" s="1" t="b">
        <v>0</v>
      </c>
      <c r="N3478" s="2" t="s">
        <v>17</v>
      </c>
      <c r="O3478">
        <f t="shared" si="798"/>
        <v>0</v>
      </c>
      <c r="P3478">
        <f t="shared" si="799"/>
        <v>7</v>
      </c>
      <c r="Q3478">
        <f>IF(G3478="B",VLOOKUP(F3478,room_rates!$A$2:$G$8,3,FALSE),IF(G3478="P",VLOOKUP(F3478,room_rates!$A$2:$G$8,6,FALSE),IF(G3478="M",VLOOKUP(F3478,room_rates!$A$2:$G$8,7,FALSE),"")))</f>
        <v>150</v>
      </c>
      <c r="R3478">
        <f t="shared" si="800"/>
        <v>0</v>
      </c>
      <c r="S3478">
        <f>IF(J3478="Online Travel Agency",VLOOKUP(F3478,room_rates!$A$2:$G$8,3,FALSE)*15%,0)</f>
        <v>0</v>
      </c>
      <c r="T3478">
        <f t="shared" si="801"/>
        <v>0</v>
      </c>
      <c r="U3478">
        <f t="shared" si="802"/>
        <v>1050</v>
      </c>
      <c r="V3478">
        <f t="shared" si="803"/>
        <v>7</v>
      </c>
    </row>
    <row r="3479" spans="1:22" ht="14.25" customHeight="1" x14ac:dyDescent="0.35">
      <c r="A3479" s="1">
        <v>1006121</v>
      </c>
      <c r="B3479" s="3">
        <v>45847</v>
      </c>
      <c r="C3479" s="3">
        <v>45847</v>
      </c>
      <c r="D3479" s="3">
        <v>45849</v>
      </c>
      <c r="E3479" s="1" t="s">
        <v>18</v>
      </c>
      <c r="F3479" s="1">
        <v>1</v>
      </c>
      <c r="G3479" s="1" t="s">
        <v>25</v>
      </c>
      <c r="H3479" s="1">
        <v>0</v>
      </c>
      <c r="I3479" s="1">
        <f t="shared" si="797"/>
        <v>0</v>
      </c>
      <c r="J3479" s="1" t="s">
        <v>20</v>
      </c>
      <c r="K3479" s="1">
        <v>1</v>
      </c>
      <c r="L3479" s="1" t="s">
        <v>16</v>
      </c>
      <c r="M3479" s="1" t="b">
        <v>0</v>
      </c>
      <c r="N3479" s="2" t="s">
        <v>17</v>
      </c>
      <c r="O3479">
        <f t="shared" si="798"/>
        <v>0</v>
      </c>
      <c r="P3479">
        <f t="shared" si="799"/>
        <v>2</v>
      </c>
      <c r="Q3479">
        <f>IF(G3479="B",VLOOKUP(F3479,room_rates!$A$2:$G$8,3,FALSE),IF(G3479="P",VLOOKUP(F3479,room_rates!$A$2:$G$8,6,FALSE),IF(G3479="M",VLOOKUP(F3479,room_rates!$A$2:$G$8,7,FALSE),"")))</f>
        <v>150</v>
      </c>
      <c r="R3479">
        <f t="shared" si="800"/>
        <v>0</v>
      </c>
      <c r="S3479">
        <f>IF(J3479="Online Travel Agency",VLOOKUP(F3479,room_rates!$A$2:$G$8,3,FALSE)*15%,0)</f>
        <v>0</v>
      </c>
      <c r="T3479">
        <f t="shared" si="801"/>
        <v>0</v>
      </c>
      <c r="U3479">
        <f t="shared" si="802"/>
        <v>300</v>
      </c>
      <c r="V3479">
        <f t="shared" si="803"/>
        <v>2</v>
      </c>
    </row>
    <row r="3480" spans="1:22" ht="14.25" customHeight="1" x14ac:dyDescent="0.35">
      <c r="A3480" s="1">
        <v>1006272</v>
      </c>
      <c r="B3480" s="3">
        <v>45847</v>
      </c>
      <c r="C3480" s="3">
        <v>45847</v>
      </c>
      <c r="D3480" s="3">
        <v>45851</v>
      </c>
      <c r="E3480" s="1" t="s">
        <v>18</v>
      </c>
      <c r="F3480" s="1">
        <v>1</v>
      </c>
      <c r="G3480" s="1" t="s">
        <v>25</v>
      </c>
      <c r="H3480" s="1">
        <v>0</v>
      </c>
      <c r="I3480" s="1">
        <f t="shared" si="797"/>
        <v>0</v>
      </c>
      <c r="J3480" s="1" t="s">
        <v>20</v>
      </c>
      <c r="K3480" s="1">
        <v>1</v>
      </c>
      <c r="L3480" s="1" t="s">
        <v>19</v>
      </c>
      <c r="M3480" s="1" t="b">
        <v>0</v>
      </c>
      <c r="N3480" s="2" t="s">
        <v>17</v>
      </c>
      <c r="O3480">
        <f t="shared" si="798"/>
        <v>0</v>
      </c>
      <c r="P3480">
        <f t="shared" si="799"/>
        <v>4</v>
      </c>
      <c r="Q3480">
        <f>IF(G3480="B",VLOOKUP(F3480,room_rates!$A$2:$G$8,3,FALSE),IF(G3480="P",VLOOKUP(F3480,room_rates!$A$2:$G$8,6,FALSE),IF(G3480="M",VLOOKUP(F3480,room_rates!$A$2:$G$8,7,FALSE),"")))</f>
        <v>150</v>
      </c>
      <c r="R3480">
        <f t="shared" si="800"/>
        <v>0</v>
      </c>
      <c r="S3480">
        <f>IF(J3480="Online Travel Agency",VLOOKUP(F3480,room_rates!$A$2:$G$8,3,FALSE)*15%,0)</f>
        <v>0</v>
      </c>
      <c r="T3480">
        <f t="shared" si="801"/>
        <v>0</v>
      </c>
      <c r="U3480">
        <f t="shared" si="802"/>
        <v>600</v>
      </c>
      <c r="V3480">
        <f t="shared" si="803"/>
        <v>4</v>
      </c>
    </row>
    <row r="3481" spans="1:22" ht="14.25" customHeight="1" x14ac:dyDescent="0.35">
      <c r="A3481" s="1">
        <v>1006273</v>
      </c>
      <c r="B3481" s="3">
        <v>45839</v>
      </c>
      <c r="C3481" s="3">
        <v>45847</v>
      </c>
      <c r="D3481" s="3">
        <v>45852</v>
      </c>
      <c r="E3481" s="1" t="s">
        <v>18</v>
      </c>
      <c r="F3481" s="1">
        <v>1</v>
      </c>
      <c r="G3481" s="1" t="s">
        <v>25</v>
      </c>
      <c r="H3481" s="1">
        <v>0</v>
      </c>
      <c r="I3481" s="1">
        <f t="shared" si="797"/>
        <v>0</v>
      </c>
      <c r="J3481" s="1" t="s">
        <v>24</v>
      </c>
      <c r="K3481" s="1">
        <v>2</v>
      </c>
      <c r="L3481" s="1" t="s">
        <v>16</v>
      </c>
      <c r="M3481" s="1" t="b">
        <v>0</v>
      </c>
      <c r="N3481" s="2" t="s">
        <v>17</v>
      </c>
      <c r="O3481">
        <f t="shared" si="798"/>
        <v>8</v>
      </c>
      <c r="P3481">
        <f t="shared" si="799"/>
        <v>5</v>
      </c>
      <c r="Q3481">
        <f>IF(G3481="B",VLOOKUP(F3481,room_rates!$A$2:$G$8,3,FALSE),IF(G3481="P",VLOOKUP(F3481,room_rates!$A$2:$G$8,6,FALSE),IF(G3481="M",VLOOKUP(F3481,room_rates!$A$2:$G$8,7,FALSE),"")))</f>
        <v>150</v>
      </c>
      <c r="R3481">
        <f t="shared" si="800"/>
        <v>0</v>
      </c>
      <c r="S3481">
        <f>IF(J3481="Online Travel Agency",VLOOKUP(F3481,room_rates!$A$2:$G$8,3,FALSE)*15%,0)</f>
        <v>18</v>
      </c>
      <c r="T3481">
        <f t="shared" si="801"/>
        <v>0</v>
      </c>
      <c r="U3481">
        <f t="shared" si="802"/>
        <v>1320</v>
      </c>
      <c r="V3481">
        <f t="shared" si="803"/>
        <v>10</v>
      </c>
    </row>
    <row r="3482" spans="1:22" ht="14.25" customHeight="1" x14ac:dyDescent="0.35">
      <c r="A3482" s="1">
        <v>1006285</v>
      </c>
      <c r="B3482" s="3">
        <v>45847</v>
      </c>
      <c r="C3482" s="3">
        <v>45847</v>
      </c>
      <c r="D3482" s="3">
        <v>45852</v>
      </c>
      <c r="E3482" s="1" t="s">
        <v>18</v>
      </c>
      <c r="F3482" s="1">
        <v>1</v>
      </c>
      <c r="G3482" s="1" t="s">
        <v>25</v>
      </c>
      <c r="H3482" s="1">
        <v>0</v>
      </c>
      <c r="I3482" s="1">
        <f t="shared" si="797"/>
        <v>0</v>
      </c>
      <c r="J3482" s="1" t="s">
        <v>20</v>
      </c>
      <c r="K3482" s="1">
        <v>1</v>
      </c>
      <c r="L3482" s="1" t="s">
        <v>19</v>
      </c>
      <c r="M3482" s="1" t="b">
        <v>0</v>
      </c>
      <c r="N3482" s="2" t="s">
        <v>17</v>
      </c>
      <c r="O3482">
        <f t="shared" si="798"/>
        <v>0</v>
      </c>
      <c r="P3482">
        <f t="shared" si="799"/>
        <v>5</v>
      </c>
      <c r="Q3482">
        <f>IF(G3482="B",VLOOKUP(F3482,room_rates!$A$2:$G$8,3,FALSE),IF(G3482="P",VLOOKUP(F3482,room_rates!$A$2:$G$8,6,FALSE),IF(G3482="M",VLOOKUP(F3482,room_rates!$A$2:$G$8,7,FALSE),"")))</f>
        <v>150</v>
      </c>
      <c r="R3482">
        <f t="shared" si="800"/>
        <v>0</v>
      </c>
      <c r="S3482">
        <f>IF(J3482="Online Travel Agency",VLOOKUP(F3482,room_rates!$A$2:$G$8,3,FALSE)*15%,0)</f>
        <v>0</v>
      </c>
      <c r="T3482">
        <f t="shared" si="801"/>
        <v>0</v>
      </c>
      <c r="U3482">
        <f t="shared" si="802"/>
        <v>750</v>
      </c>
      <c r="V3482">
        <f t="shared" si="803"/>
        <v>5</v>
      </c>
    </row>
    <row r="3483" spans="1:22" ht="14.25" customHeight="1" x14ac:dyDescent="0.35">
      <c r="A3483" s="1">
        <v>1006379</v>
      </c>
      <c r="B3483" s="3">
        <v>45839</v>
      </c>
      <c r="C3483" s="3">
        <v>45847</v>
      </c>
      <c r="D3483" s="3">
        <v>45851</v>
      </c>
      <c r="E3483" s="1" t="s">
        <v>18</v>
      </c>
      <c r="F3483" s="1">
        <v>1</v>
      </c>
      <c r="G3483" s="1" t="s">
        <v>25</v>
      </c>
      <c r="H3483" s="1">
        <v>0</v>
      </c>
      <c r="I3483" s="1">
        <f t="shared" si="797"/>
        <v>0</v>
      </c>
      <c r="J3483" s="1" t="s">
        <v>24</v>
      </c>
      <c r="K3483" s="1">
        <v>3</v>
      </c>
      <c r="L3483" s="1" t="s">
        <v>16</v>
      </c>
      <c r="M3483" s="1" t="b">
        <v>0</v>
      </c>
      <c r="N3483" s="2" t="s">
        <v>17</v>
      </c>
      <c r="O3483">
        <f t="shared" si="798"/>
        <v>8</v>
      </c>
      <c r="P3483">
        <f t="shared" si="799"/>
        <v>4</v>
      </c>
      <c r="Q3483">
        <f>IF(G3483="B",VLOOKUP(F3483,room_rates!$A$2:$G$8,3,FALSE),IF(G3483="P",VLOOKUP(F3483,room_rates!$A$2:$G$8,6,FALSE),IF(G3483="M",VLOOKUP(F3483,room_rates!$A$2:$G$8,7,FALSE),"")))</f>
        <v>150</v>
      </c>
      <c r="R3483">
        <f t="shared" si="800"/>
        <v>0</v>
      </c>
      <c r="S3483">
        <f>IF(J3483="Online Travel Agency",VLOOKUP(F3483,room_rates!$A$2:$G$8,3,FALSE)*15%,0)</f>
        <v>18</v>
      </c>
      <c r="T3483">
        <f t="shared" si="801"/>
        <v>0</v>
      </c>
      <c r="U3483">
        <f t="shared" si="802"/>
        <v>1584</v>
      </c>
      <c r="V3483">
        <f t="shared" si="803"/>
        <v>12</v>
      </c>
    </row>
    <row r="3484" spans="1:22" ht="14.25" customHeight="1" x14ac:dyDescent="0.35">
      <c r="A3484" s="1">
        <v>1006413</v>
      </c>
      <c r="B3484" s="3">
        <v>45840</v>
      </c>
      <c r="C3484" s="3">
        <v>45847</v>
      </c>
      <c r="D3484" s="3">
        <v>45849</v>
      </c>
      <c r="E3484" s="1" t="s">
        <v>21</v>
      </c>
      <c r="F3484" s="1">
        <v>3</v>
      </c>
      <c r="G3484" s="1" t="s">
        <v>25</v>
      </c>
      <c r="H3484" s="1">
        <v>0</v>
      </c>
      <c r="I3484" s="1">
        <f t="shared" si="797"/>
        <v>0</v>
      </c>
      <c r="J3484" s="1" t="s">
        <v>24</v>
      </c>
      <c r="K3484" s="1">
        <v>1</v>
      </c>
      <c r="L3484" s="1" t="s">
        <v>19</v>
      </c>
      <c r="M3484" s="1" t="b">
        <v>0</v>
      </c>
      <c r="N3484" s="2" t="s">
        <v>17</v>
      </c>
      <c r="O3484">
        <f t="shared" si="798"/>
        <v>7</v>
      </c>
      <c r="P3484">
        <f t="shared" si="799"/>
        <v>2</v>
      </c>
      <c r="Q3484">
        <f>IF(G3484="B",VLOOKUP(F3484,room_rates!$A$2:$G$8,3,FALSE),IF(G3484="P",VLOOKUP(F3484,room_rates!$A$2:$G$8,6,FALSE),IF(G3484="M",VLOOKUP(F3484,room_rates!$A$2:$G$8,7,FALSE),"")))</f>
        <v>275</v>
      </c>
      <c r="R3484">
        <f t="shared" si="800"/>
        <v>0</v>
      </c>
      <c r="S3484">
        <f>IF(J3484="Online Travel Agency",VLOOKUP(F3484,room_rates!$A$2:$G$8,3,FALSE)*15%,0)</f>
        <v>33</v>
      </c>
      <c r="T3484">
        <f t="shared" si="801"/>
        <v>0</v>
      </c>
      <c r="U3484">
        <f t="shared" si="802"/>
        <v>484</v>
      </c>
      <c r="V3484">
        <f t="shared" si="803"/>
        <v>2</v>
      </c>
    </row>
    <row r="3485" spans="1:22" ht="14.25" customHeight="1" x14ac:dyDescent="0.35">
      <c r="A3485" s="1">
        <v>1006603</v>
      </c>
      <c r="B3485" s="3">
        <v>45847</v>
      </c>
      <c r="C3485" s="3">
        <v>45847</v>
      </c>
      <c r="D3485" s="3">
        <v>45848</v>
      </c>
      <c r="E3485" s="1" t="s">
        <v>18</v>
      </c>
      <c r="F3485" s="1">
        <v>1</v>
      </c>
      <c r="G3485" s="1" t="s">
        <v>25</v>
      </c>
      <c r="H3485" s="1">
        <v>0</v>
      </c>
      <c r="I3485" s="1">
        <f t="shared" si="797"/>
        <v>0</v>
      </c>
      <c r="J3485" s="1" t="s">
        <v>20</v>
      </c>
      <c r="K3485" s="1">
        <v>1</v>
      </c>
      <c r="L3485" s="1" t="s">
        <v>16</v>
      </c>
      <c r="M3485" s="1" t="b">
        <v>0</v>
      </c>
      <c r="N3485" s="2" t="s">
        <v>17</v>
      </c>
      <c r="O3485">
        <f t="shared" si="798"/>
        <v>0</v>
      </c>
      <c r="P3485">
        <f t="shared" si="799"/>
        <v>1</v>
      </c>
      <c r="Q3485">
        <f>IF(G3485="B",VLOOKUP(F3485,room_rates!$A$2:$G$8,3,FALSE),IF(G3485="P",VLOOKUP(F3485,room_rates!$A$2:$G$8,6,FALSE),IF(G3485="M",VLOOKUP(F3485,room_rates!$A$2:$G$8,7,FALSE),"")))</f>
        <v>150</v>
      </c>
      <c r="R3485">
        <f t="shared" si="800"/>
        <v>0</v>
      </c>
      <c r="S3485">
        <f>IF(J3485="Online Travel Agency",VLOOKUP(F3485,room_rates!$A$2:$G$8,3,FALSE)*15%,0)</f>
        <v>0</v>
      </c>
      <c r="T3485">
        <f t="shared" si="801"/>
        <v>0</v>
      </c>
      <c r="U3485">
        <f t="shared" si="802"/>
        <v>150</v>
      </c>
      <c r="V3485">
        <f t="shared" si="803"/>
        <v>1</v>
      </c>
    </row>
    <row r="3486" spans="1:22" ht="14.25" customHeight="1" x14ac:dyDescent="0.35">
      <c r="A3486" s="1">
        <v>1006733</v>
      </c>
      <c r="B3486" s="3">
        <v>45841</v>
      </c>
      <c r="C3486" s="3">
        <v>45847</v>
      </c>
      <c r="D3486" s="3">
        <v>45853</v>
      </c>
      <c r="E3486" s="1" t="s">
        <v>18</v>
      </c>
      <c r="F3486" s="1">
        <v>2</v>
      </c>
      <c r="G3486" s="1" t="s">
        <v>25</v>
      </c>
      <c r="H3486" s="1">
        <v>0</v>
      </c>
      <c r="I3486" s="1">
        <f t="shared" si="797"/>
        <v>0</v>
      </c>
      <c r="J3486" s="1" t="s">
        <v>24</v>
      </c>
      <c r="K3486" s="1">
        <v>1</v>
      </c>
      <c r="L3486" s="1" t="s">
        <v>16</v>
      </c>
      <c r="M3486" s="1" t="b">
        <v>0</v>
      </c>
      <c r="N3486" s="2" t="s">
        <v>17</v>
      </c>
      <c r="O3486">
        <f t="shared" si="798"/>
        <v>6</v>
      </c>
      <c r="P3486">
        <f t="shared" si="799"/>
        <v>6</v>
      </c>
      <c r="Q3486">
        <f>IF(G3486="B",VLOOKUP(F3486,room_rates!$A$2:$G$8,3,FALSE),IF(G3486="P",VLOOKUP(F3486,room_rates!$A$2:$G$8,6,FALSE),IF(G3486="M",VLOOKUP(F3486,room_rates!$A$2:$G$8,7,FALSE),"")))</f>
        <v>175</v>
      </c>
      <c r="R3486">
        <f t="shared" si="800"/>
        <v>0</v>
      </c>
      <c r="S3486">
        <f>IF(J3486="Online Travel Agency",VLOOKUP(F3486,room_rates!$A$2:$G$8,3,FALSE)*15%,0)</f>
        <v>21</v>
      </c>
      <c r="T3486">
        <f t="shared" si="801"/>
        <v>0</v>
      </c>
      <c r="U3486">
        <f t="shared" si="802"/>
        <v>924</v>
      </c>
      <c r="V3486">
        <f t="shared" si="803"/>
        <v>6</v>
      </c>
    </row>
    <row r="3487" spans="1:22" ht="14.25" hidden="1" customHeight="1" x14ac:dyDescent="0.35">
      <c r="A3487" s="1">
        <v>1007005</v>
      </c>
      <c r="B3487" s="3">
        <v>45841</v>
      </c>
      <c r="C3487" s="3">
        <v>45847</v>
      </c>
      <c r="E3487" s="1" t="s">
        <v>18</v>
      </c>
      <c r="F3487" s="1">
        <v>1</v>
      </c>
      <c r="H3487" s="1">
        <v>0</v>
      </c>
      <c r="I3487" s="1"/>
      <c r="J3487" s="2" t="s">
        <v>15</v>
      </c>
      <c r="K3487" s="1">
        <v>2</v>
      </c>
      <c r="L3487" s="1" t="s">
        <v>19</v>
      </c>
      <c r="N3487" s="2" t="s">
        <v>22</v>
      </c>
    </row>
    <row r="3488" spans="1:22" ht="14.25" customHeight="1" x14ac:dyDescent="0.35">
      <c r="A3488" s="1">
        <v>1002115</v>
      </c>
      <c r="B3488" s="3">
        <v>45848</v>
      </c>
      <c r="C3488" s="3">
        <v>45848</v>
      </c>
      <c r="D3488" s="3">
        <v>45854</v>
      </c>
      <c r="E3488" s="1" t="s">
        <v>21</v>
      </c>
      <c r="F3488" s="1">
        <v>4</v>
      </c>
      <c r="G3488" s="1" t="s">
        <v>25</v>
      </c>
      <c r="H3488" s="1">
        <v>0</v>
      </c>
      <c r="I3488" s="1">
        <f t="shared" ref="I3488:I3519" si="804">H3488/100</f>
        <v>0</v>
      </c>
      <c r="J3488" s="1" t="s">
        <v>20</v>
      </c>
      <c r="K3488" s="1">
        <v>1</v>
      </c>
      <c r="L3488" s="1" t="s">
        <v>19</v>
      </c>
      <c r="M3488" s="1" t="b">
        <v>0</v>
      </c>
      <c r="N3488" s="2" t="s">
        <v>17</v>
      </c>
      <c r="O3488">
        <f t="shared" ref="O3488:O3519" si="805">C3488-B3488</f>
        <v>0</v>
      </c>
      <c r="P3488">
        <f t="shared" ref="P3488:P3519" si="806">D3488-C3488</f>
        <v>6</v>
      </c>
      <c r="Q3488">
        <f>IF(G3488="B",VLOOKUP(F3488,room_rates!$A$2:$G$8,3,FALSE),IF(G3488="P",VLOOKUP(F3488,room_rates!$A$2:$G$8,6,FALSE),IF(G3488="M",VLOOKUP(F3488,room_rates!$A$2:$G$8,7,FALSE),"")))</f>
        <v>287.5</v>
      </c>
      <c r="R3488">
        <f t="shared" ref="R3488:R3519" si="807">Q3488*(H3488/100)</f>
        <v>0</v>
      </c>
      <c r="S3488">
        <f>IF(J3488="Online Travel Agency",VLOOKUP(F3488,room_rates!$A$2:$G$8,3,FALSE)*15%,0)</f>
        <v>0</v>
      </c>
      <c r="T3488">
        <f t="shared" ref="T3488:T3519" si="808">IF(M3488=TRUE, Q3488*1%,0)</f>
        <v>0</v>
      </c>
      <c r="U3488">
        <f t="shared" ref="U3488:U3519" si="809">(Q3488-R3488-S3488-T3488)*V3488</f>
        <v>1725</v>
      </c>
      <c r="V3488">
        <f t="shared" ref="V3488:V3519" si="810">K3488*P3488</f>
        <v>6</v>
      </c>
    </row>
    <row r="3489" spans="1:22" ht="14.25" customHeight="1" x14ac:dyDescent="0.35">
      <c r="A3489" s="1">
        <v>1002332</v>
      </c>
      <c r="B3489" s="3">
        <v>45807</v>
      </c>
      <c r="C3489" s="3">
        <v>45848</v>
      </c>
      <c r="D3489" s="3">
        <v>45849</v>
      </c>
      <c r="E3489" s="1" t="s">
        <v>13</v>
      </c>
      <c r="F3489" s="1">
        <v>7</v>
      </c>
      <c r="G3489" s="1" t="s">
        <v>25</v>
      </c>
      <c r="H3489" s="1">
        <v>0</v>
      </c>
      <c r="I3489" s="1">
        <f t="shared" si="804"/>
        <v>0</v>
      </c>
      <c r="J3489" s="1" t="s">
        <v>15</v>
      </c>
      <c r="K3489" s="1">
        <v>1</v>
      </c>
      <c r="L3489" s="1" t="s">
        <v>19</v>
      </c>
      <c r="M3489" s="1" t="b">
        <v>0</v>
      </c>
      <c r="N3489" s="2" t="s">
        <v>17</v>
      </c>
      <c r="O3489">
        <f t="shared" si="805"/>
        <v>41</v>
      </c>
      <c r="P3489">
        <f t="shared" si="806"/>
        <v>1</v>
      </c>
      <c r="Q3489">
        <f>IF(G3489="B",VLOOKUP(F3489,room_rates!$A$2:$G$8,3,FALSE),IF(G3489="P",VLOOKUP(F3489,room_rates!$A$2:$G$8,6,FALSE),IF(G3489="M",VLOOKUP(F3489,room_rates!$A$2:$G$8,7,FALSE),"")))</f>
        <v>562.5</v>
      </c>
      <c r="R3489">
        <f t="shared" si="807"/>
        <v>0</v>
      </c>
      <c r="S3489">
        <f>IF(J3489="Online Travel Agency",VLOOKUP(F3489,room_rates!$A$2:$G$8,3,FALSE)*15%,0)</f>
        <v>0</v>
      </c>
      <c r="T3489">
        <f t="shared" si="808"/>
        <v>0</v>
      </c>
      <c r="U3489">
        <f t="shared" si="809"/>
        <v>562.5</v>
      </c>
      <c r="V3489">
        <f t="shared" si="810"/>
        <v>1</v>
      </c>
    </row>
    <row r="3490" spans="1:22" ht="14.25" customHeight="1" x14ac:dyDescent="0.35">
      <c r="A3490" s="1">
        <v>1002417</v>
      </c>
      <c r="B3490" s="3">
        <v>45848</v>
      </c>
      <c r="C3490" s="3">
        <v>45848</v>
      </c>
      <c r="D3490" s="3">
        <v>45853</v>
      </c>
      <c r="E3490" s="1" t="s">
        <v>21</v>
      </c>
      <c r="F3490" s="1">
        <v>3</v>
      </c>
      <c r="G3490" s="1" t="s">
        <v>25</v>
      </c>
      <c r="H3490" s="1">
        <v>0</v>
      </c>
      <c r="I3490" s="1">
        <f t="shared" si="804"/>
        <v>0</v>
      </c>
      <c r="J3490" s="1" t="s">
        <v>20</v>
      </c>
      <c r="K3490" s="1">
        <v>3</v>
      </c>
      <c r="L3490" s="1" t="s">
        <v>16</v>
      </c>
      <c r="M3490" s="1" t="b">
        <v>0</v>
      </c>
      <c r="N3490" s="2" t="s">
        <v>17</v>
      </c>
      <c r="O3490">
        <f t="shared" si="805"/>
        <v>0</v>
      </c>
      <c r="P3490">
        <f t="shared" si="806"/>
        <v>5</v>
      </c>
      <c r="Q3490">
        <f>IF(G3490="B",VLOOKUP(F3490,room_rates!$A$2:$G$8,3,FALSE),IF(G3490="P",VLOOKUP(F3490,room_rates!$A$2:$G$8,6,FALSE),IF(G3490="M",VLOOKUP(F3490,room_rates!$A$2:$G$8,7,FALSE),"")))</f>
        <v>275</v>
      </c>
      <c r="R3490">
        <f t="shared" si="807"/>
        <v>0</v>
      </c>
      <c r="S3490">
        <f>IF(J3490="Online Travel Agency",VLOOKUP(F3490,room_rates!$A$2:$G$8,3,FALSE)*15%,0)</f>
        <v>0</v>
      </c>
      <c r="T3490">
        <f t="shared" si="808"/>
        <v>0</v>
      </c>
      <c r="U3490">
        <f t="shared" si="809"/>
        <v>4125</v>
      </c>
      <c r="V3490">
        <f t="shared" si="810"/>
        <v>15</v>
      </c>
    </row>
    <row r="3491" spans="1:22" ht="14.25" customHeight="1" x14ac:dyDescent="0.35">
      <c r="A3491" s="1">
        <v>1002488</v>
      </c>
      <c r="B3491" s="3">
        <v>45848</v>
      </c>
      <c r="C3491" s="3">
        <v>45848</v>
      </c>
      <c r="D3491" s="3">
        <v>45851</v>
      </c>
      <c r="E3491" s="1" t="s">
        <v>18</v>
      </c>
      <c r="F3491" s="1">
        <v>1</v>
      </c>
      <c r="G3491" s="1" t="s">
        <v>25</v>
      </c>
      <c r="H3491" s="1">
        <v>0</v>
      </c>
      <c r="I3491" s="1">
        <f t="shared" si="804"/>
        <v>0</v>
      </c>
      <c r="J3491" s="1" t="s">
        <v>20</v>
      </c>
      <c r="K3491" s="1">
        <v>2</v>
      </c>
      <c r="L3491" s="1" t="s">
        <v>16</v>
      </c>
      <c r="M3491" s="1" t="b">
        <v>1</v>
      </c>
      <c r="N3491" s="2" t="s">
        <v>17</v>
      </c>
      <c r="O3491">
        <f t="shared" si="805"/>
        <v>0</v>
      </c>
      <c r="P3491">
        <f t="shared" si="806"/>
        <v>3</v>
      </c>
      <c r="Q3491">
        <f>IF(G3491="B",VLOOKUP(F3491,room_rates!$A$2:$G$8,3,FALSE),IF(G3491="P",VLOOKUP(F3491,room_rates!$A$2:$G$8,6,FALSE),IF(G3491="M",VLOOKUP(F3491,room_rates!$A$2:$G$8,7,FALSE),"")))</f>
        <v>150</v>
      </c>
      <c r="R3491">
        <f t="shared" si="807"/>
        <v>0</v>
      </c>
      <c r="S3491">
        <f>IF(J3491="Online Travel Agency",VLOOKUP(F3491,room_rates!$A$2:$G$8,3,FALSE)*15%,0)</f>
        <v>0</v>
      </c>
      <c r="T3491">
        <f t="shared" si="808"/>
        <v>1.5</v>
      </c>
      <c r="U3491">
        <f t="shared" si="809"/>
        <v>891</v>
      </c>
      <c r="V3491">
        <f t="shared" si="810"/>
        <v>6</v>
      </c>
    </row>
    <row r="3492" spans="1:22" ht="14.25" customHeight="1" x14ac:dyDescent="0.35">
      <c r="A3492" s="1">
        <v>1002747</v>
      </c>
      <c r="B3492" s="3">
        <v>45848</v>
      </c>
      <c r="C3492" s="3">
        <v>45848</v>
      </c>
      <c r="D3492" s="3">
        <v>45851</v>
      </c>
      <c r="E3492" s="1" t="s">
        <v>13</v>
      </c>
      <c r="F3492" s="1">
        <v>6</v>
      </c>
      <c r="G3492" s="1" t="s">
        <v>25</v>
      </c>
      <c r="H3492" s="1">
        <v>0</v>
      </c>
      <c r="I3492" s="1">
        <f t="shared" si="804"/>
        <v>0</v>
      </c>
      <c r="J3492" s="1" t="s">
        <v>20</v>
      </c>
      <c r="K3492" s="1">
        <v>1</v>
      </c>
      <c r="L3492" s="1" t="s">
        <v>16</v>
      </c>
      <c r="M3492" s="1" t="b">
        <v>0</v>
      </c>
      <c r="N3492" s="2" t="s">
        <v>17</v>
      </c>
      <c r="O3492">
        <f t="shared" si="805"/>
        <v>0</v>
      </c>
      <c r="P3492">
        <f t="shared" si="806"/>
        <v>3</v>
      </c>
      <c r="Q3492">
        <f>IF(G3492="B",VLOOKUP(F3492,room_rates!$A$2:$G$8,3,FALSE),IF(G3492="P",VLOOKUP(F3492,room_rates!$A$2:$G$8,6,FALSE),IF(G3492="M",VLOOKUP(F3492,room_rates!$A$2:$G$8,7,FALSE),"")))</f>
        <v>437.5</v>
      </c>
      <c r="R3492">
        <f t="shared" si="807"/>
        <v>0</v>
      </c>
      <c r="S3492">
        <f>IF(J3492="Online Travel Agency",VLOOKUP(F3492,room_rates!$A$2:$G$8,3,FALSE)*15%,0)</f>
        <v>0</v>
      </c>
      <c r="T3492">
        <f t="shared" si="808"/>
        <v>0</v>
      </c>
      <c r="U3492">
        <f t="shared" si="809"/>
        <v>1312.5</v>
      </c>
      <c r="V3492">
        <f t="shared" si="810"/>
        <v>3</v>
      </c>
    </row>
    <row r="3493" spans="1:22" ht="14.25" customHeight="1" x14ac:dyDescent="0.35">
      <c r="A3493" s="1">
        <v>1002985</v>
      </c>
      <c r="B3493" s="3">
        <v>45833</v>
      </c>
      <c r="C3493" s="3">
        <v>45848</v>
      </c>
      <c r="D3493" s="3">
        <v>45849</v>
      </c>
      <c r="E3493" s="1" t="s">
        <v>21</v>
      </c>
      <c r="F3493" s="1">
        <v>4</v>
      </c>
      <c r="G3493" s="1" t="s">
        <v>25</v>
      </c>
      <c r="H3493" s="1">
        <v>0</v>
      </c>
      <c r="I3493" s="1">
        <f t="shared" si="804"/>
        <v>0</v>
      </c>
      <c r="J3493" s="1" t="s">
        <v>15</v>
      </c>
      <c r="K3493" s="1">
        <v>3</v>
      </c>
      <c r="L3493" s="1" t="s">
        <v>16</v>
      </c>
      <c r="M3493" s="1" t="b">
        <v>0</v>
      </c>
      <c r="N3493" s="2" t="s">
        <v>17</v>
      </c>
      <c r="O3493">
        <f t="shared" si="805"/>
        <v>15</v>
      </c>
      <c r="P3493">
        <f t="shared" si="806"/>
        <v>1</v>
      </c>
      <c r="Q3493">
        <f>IF(G3493="B",VLOOKUP(F3493,room_rates!$A$2:$G$8,3,FALSE),IF(G3493="P",VLOOKUP(F3493,room_rates!$A$2:$G$8,6,FALSE),IF(G3493="M",VLOOKUP(F3493,room_rates!$A$2:$G$8,7,FALSE),"")))</f>
        <v>287.5</v>
      </c>
      <c r="R3493">
        <f t="shared" si="807"/>
        <v>0</v>
      </c>
      <c r="S3493">
        <f>IF(J3493="Online Travel Agency",VLOOKUP(F3493,room_rates!$A$2:$G$8,3,FALSE)*15%,0)</f>
        <v>0</v>
      </c>
      <c r="T3493">
        <f t="shared" si="808"/>
        <v>0</v>
      </c>
      <c r="U3493">
        <f t="shared" si="809"/>
        <v>862.5</v>
      </c>
      <c r="V3493">
        <f t="shared" si="810"/>
        <v>3</v>
      </c>
    </row>
    <row r="3494" spans="1:22" ht="14.25" customHeight="1" x14ac:dyDescent="0.35">
      <c r="A3494" s="1">
        <v>1003380</v>
      </c>
      <c r="B3494" s="3">
        <v>45848</v>
      </c>
      <c r="C3494" s="3">
        <v>45848</v>
      </c>
      <c r="D3494" s="3">
        <v>45855</v>
      </c>
      <c r="E3494" s="1" t="s">
        <v>21</v>
      </c>
      <c r="F3494" s="1">
        <v>3</v>
      </c>
      <c r="G3494" s="1" t="s">
        <v>25</v>
      </c>
      <c r="H3494" s="1">
        <v>0</v>
      </c>
      <c r="I3494" s="1">
        <f t="shared" si="804"/>
        <v>0</v>
      </c>
      <c r="J3494" s="1" t="s">
        <v>20</v>
      </c>
      <c r="K3494" s="1">
        <v>2</v>
      </c>
      <c r="L3494" s="1" t="s">
        <v>19</v>
      </c>
      <c r="M3494" s="1" t="b">
        <v>0</v>
      </c>
      <c r="N3494" s="2" t="s">
        <v>17</v>
      </c>
      <c r="O3494">
        <f t="shared" si="805"/>
        <v>0</v>
      </c>
      <c r="P3494">
        <f t="shared" si="806"/>
        <v>7</v>
      </c>
      <c r="Q3494">
        <f>IF(G3494="B",VLOOKUP(F3494,room_rates!$A$2:$G$8,3,FALSE),IF(G3494="P",VLOOKUP(F3494,room_rates!$A$2:$G$8,6,FALSE),IF(G3494="M",VLOOKUP(F3494,room_rates!$A$2:$G$8,7,FALSE),"")))</f>
        <v>275</v>
      </c>
      <c r="R3494">
        <f t="shared" si="807"/>
        <v>0</v>
      </c>
      <c r="S3494">
        <f>IF(J3494="Online Travel Agency",VLOOKUP(F3494,room_rates!$A$2:$G$8,3,FALSE)*15%,0)</f>
        <v>0</v>
      </c>
      <c r="T3494">
        <f t="shared" si="808"/>
        <v>0</v>
      </c>
      <c r="U3494">
        <f t="shared" si="809"/>
        <v>3850</v>
      </c>
      <c r="V3494">
        <f t="shared" si="810"/>
        <v>14</v>
      </c>
    </row>
    <row r="3495" spans="1:22" ht="14.25" customHeight="1" x14ac:dyDescent="0.35">
      <c r="A3495" s="1">
        <v>1003394</v>
      </c>
      <c r="B3495" s="3">
        <v>45848</v>
      </c>
      <c r="C3495" s="3">
        <v>45848</v>
      </c>
      <c r="D3495" s="3">
        <v>45850</v>
      </c>
      <c r="E3495" s="1" t="s">
        <v>18</v>
      </c>
      <c r="F3495" s="1">
        <v>1</v>
      </c>
      <c r="G3495" s="1" t="s">
        <v>25</v>
      </c>
      <c r="H3495" s="1">
        <v>0</v>
      </c>
      <c r="I3495" s="1">
        <f t="shared" si="804"/>
        <v>0</v>
      </c>
      <c r="J3495" s="1" t="s">
        <v>20</v>
      </c>
      <c r="K3495" s="1">
        <v>1</v>
      </c>
      <c r="L3495" s="1" t="s">
        <v>19</v>
      </c>
      <c r="M3495" s="1" t="b">
        <v>1</v>
      </c>
      <c r="N3495" s="2" t="s">
        <v>17</v>
      </c>
      <c r="O3495">
        <f t="shared" si="805"/>
        <v>0</v>
      </c>
      <c r="P3495">
        <f t="shared" si="806"/>
        <v>2</v>
      </c>
      <c r="Q3495">
        <f>IF(G3495="B",VLOOKUP(F3495,room_rates!$A$2:$G$8,3,FALSE),IF(G3495="P",VLOOKUP(F3495,room_rates!$A$2:$G$8,6,FALSE),IF(G3495="M",VLOOKUP(F3495,room_rates!$A$2:$G$8,7,FALSE),"")))</f>
        <v>150</v>
      </c>
      <c r="R3495">
        <f t="shared" si="807"/>
        <v>0</v>
      </c>
      <c r="S3495">
        <f>IF(J3495="Online Travel Agency",VLOOKUP(F3495,room_rates!$A$2:$G$8,3,FALSE)*15%,0)</f>
        <v>0</v>
      </c>
      <c r="T3495">
        <f t="shared" si="808"/>
        <v>1.5</v>
      </c>
      <c r="U3495">
        <f t="shared" si="809"/>
        <v>297</v>
      </c>
      <c r="V3495">
        <f t="shared" si="810"/>
        <v>2</v>
      </c>
    </row>
    <row r="3496" spans="1:22" ht="14.25" customHeight="1" x14ac:dyDescent="0.35">
      <c r="A3496" s="1">
        <v>1003424</v>
      </c>
      <c r="B3496" s="3">
        <v>45831</v>
      </c>
      <c r="C3496" s="3">
        <v>45848</v>
      </c>
      <c r="D3496" s="3">
        <v>45853</v>
      </c>
      <c r="E3496" s="1" t="s">
        <v>18</v>
      </c>
      <c r="F3496" s="1">
        <v>1</v>
      </c>
      <c r="G3496" s="1" t="s">
        <v>25</v>
      </c>
      <c r="H3496" s="1">
        <v>0</v>
      </c>
      <c r="I3496" s="1">
        <f t="shared" si="804"/>
        <v>0</v>
      </c>
      <c r="J3496" s="1" t="s">
        <v>24</v>
      </c>
      <c r="K3496" s="1">
        <v>1</v>
      </c>
      <c r="L3496" s="1" t="s">
        <v>19</v>
      </c>
      <c r="M3496" s="1" t="b">
        <v>1</v>
      </c>
      <c r="N3496" s="2" t="s">
        <v>17</v>
      </c>
      <c r="O3496">
        <f t="shared" si="805"/>
        <v>17</v>
      </c>
      <c r="P3496">
        <f t="shared" si="806"/>
        <v>5</v>
      </c>
      <c r="Q3496">
        <f>IF(G3496="B",VLOOKUP(F3496,room_rates!$A$2:$G$8,3,FALSE),IF(G3496="P",VLOOKUP(F3496,room_rates!$A$2:$G$8,6,FALSE),IF(G3496="M",VLOOKUP(F3496,room_rates!$A$2:$G$8,7,FALSE),"")))</f>
        <v>150</v>
      </c>
      <c r="R3496">
        <f t="shared" si="807"/>
        <v>0</v>
      </c>
      <c r="S3496">
        <f>IF(J3496="Online Travel Agency",VLOOKUP(F3496,room_rates!$A$2:$G$8,3,FALSE)*15%,0)</f>
        <v>18</v>
      </c>
      <c r="T3496">
        <f t="shared" si="808"/>
        <v>1.5</v>
      </c>
      <c r="U3496">
        <f t="shared" si="809"/>
        <v>652.5</v>
      </c>
      <c r="V3496">
        <f t="shared" si="810"/>
        <v>5</v>
      </c>
    </row>
    <row r="3497" spans="1:22" ht="14.25" customHeight="1" x14ac:dyDescent="0.35">
      <c r="A3497" s="1">
        <v>1003605</v>
      </c>
      <c r="B3497" s="3">
        <v>45848</v>
      </c>
      <c r="C3497" s="3">
        <v>45848</v>
      </c>
      <c r="D3497" s="3">
        <v>45849</v>
      </c>
      <c r="E3497" s="1" t="s">
        <v>21</v>
      </c>
      <c r="F3497" s="1">
        <v>3</v>
      </c>
      <c r="G3497" s="1" t="s">
        <v>25</v>
      </c>
      <c r="H3497" s="1">
        <v>0</v>
      </c>
      <c r="I3497" s="1">
        <f t="shared" si="804"/>
        <v>0</v>
      </c>
      <c r="J3497" s="1" t="s">
        <v>20</v>
      </c>
      <c r="K3497" s="1">
        <v>1</v>
      </c>
      <c r="L3497" s="1" t="s">
        <v>16</v>
      </c>
      <c r="M3497" s="1" t="b">
        <v>0</v>
      </c>
      <c r="N3497" s="2" t="s">
        <v>17</v>
      </c>
      <c r="O3497">
        <f t="shared" si="805"/>
        <v>0</v>
      </c>
      <c r="P3497">
        <f t="shared" si="806"/>
        <v>1</v>
      </c>
      <c r="Q3497">
        <f>IF(G3497="B",VLOOKUP(F3497,room_rates!$A$2:$G$8,3,FALSE),IF(G3497="P",VLOOKUP(F3497,room_rates!$A$2:$G$8,6,FALSE),IF(G3497="M",VLOOKUP(F3497,room_rates!$A$2:$G$8,7,FALSE),"")))</f>
        <v>275</v>
      </c>
      <c r="R3497">
        <f t="shared" si="807"/>
        <v>0</v>
      </c>
      <c r="S3497">
        <f>IF(J3497="Online Travel Agency",VLOOKUP(F3497,room_rates!$A$2:$G$8,3,FALSE)*15%,0)</f>
        <v>0</v>
      </c>
      <c r="T3497">
        <f t="shared" si="808"/>
        <v>0</v>
      </c>
      <c r="U3497">
        <f t="shared" si="809"/>
        <v>275</v>
      </c>
      <c r="V3497">
        <f t="shared" si="810"/>
        <v>1</v>
      </c>
    </row>
    <row r="3498" spans="1:22" ht="14.25" customHeight="1" x14ac:dyDescent="0.35">
      <c r="A3498" s="1">
        <v>1003707</v>
      </c>
      <c r="B3498" s="3">
        <v>45842</v>
      </c>
      <c r="C3498" s="3">
        <v>45848</v>
      </c>
      <c r="D3498" s="3">
        <v>45853</v>
      </c>
      <c r="E3498" s="1" t="s">
        <v>21</v>
      </c>
      <c r="F3498" s="1">
        <v>5</v>
      </c>
      <c r="G3498" s="1" t="s">
        <v>25</v>
      </c>
      <c r="H3498" s="1">
        <v>0</v>
      </c>
      <c r="I3498" s="1">
        <f t="shared" si="804"/>
        <v>0</v>
      </c>
      <c r="J3498" s="1" t="s">
        <v>15</v>
      </c>
      <c r="K3498" s="1">
        <v>2</v>
      </c>
      <c r="L3498" s="1" t="s">
        <v>19</v>
      </c>
      <c r="M3498" s="1" t="b">
        <v>0</v>
      </c>
      <c r="N3498" s="2" t="s">
        <v>17</v>
      </c>
      <c r="O3498">
        <f t="shared" si="805"/>
        <v>6</v>
      </c>
      <c r="P3498">
        <f t="shared" si="806"/>
        <v>5</v>
      </c>
      <c r="Q3498">
        <f>IF(G3498="B",VLOOKUP(F3498,room_rates!$A$2:$G$8,3,FALSE),IF(G3498="P",VLOOKUP(F3498,room_rates!$A$2:$G$8,6,FALSE),IF(G3498="M",VLOOKUP(F3498,room_rates!$A$2:$G$8,7,FALSE),"")))</f>
        <v>300</v>
      </c>
      <c r="R3498">
        <f t="shared" si="807"/>
        <v>0</v>
      </c>
      <c r="S3498">
        <f>IF(J3498="Online Travel Agency",VLOOKUP(F3498,room_rates!$A$2:$G$8,3,FALSE)*15%,0)</f>
        <v>0</v>
      </c>
      <c r="T3498">
        <f t="shared" si="808"/>
        <v>0</v>
      </c>
      <c r="U3498">
        <f t="shared" si="809"/>
        <v>3000</v>
      </c>
      <c r="V3498">
        <f t="shared" si="810"/>
        <v>10</v>
      </c>
    </row>
    <row r="3499" spans="1:22" ht="14.25" customHeight="1" x14ac:dyDescent="0.35">
      <c r="A3499" s="1">
        <v>1003830</v>
      </c>
      <c r="B3499" s="3">
        <v>45830</v>
      </c>
      <c r="C3499" s="3">
        <v>45848</v>
      </c>
      <c r="D3499" s="3">
        <v>45850</v>
      </c>
      <c r="E3499" s="1" t="s">
        <v>18</v>
      </c>
      <c r="F3499" s="1">
        <v>1</v>
      </c>
      <c r="G3499" s="1" t="s">
        <v>25</v>
      </c>
      <c r="H3499" s="1">
        <v>0</v>
      </c>
      <c r="I3499" s="1">
        <f t="shared" si="804"/>
        <v>0</v>
      </c>
      <c r="J3499" s="1" t="s">
        <v>15</v>
      </c>
      <c r="K3499" s="1">
        <v>1</v>
      </c>
      <c r="L3499" s="1" t="s">
        <v>19</v>
      </c>
      <c r="M3499" s="1" t="b">
        <v>0</v>
      </c>
      <c r="N3499" s="2" t="s">
        <v>17</v>
      </c>
      <c r="O3499">
        <f t="shared" si="805"/>
        <v>18</v>
      </c>
      <c r="P3499">
        <f t="shared" si="806"/>
        <v>2</v>
      </c>
      <c r="Q3499">
        <f>IF(G3499="B",VLOOKUP(F3499,room_rates!$A$2:$G$8,3,FALSE),IF(G3499="P",VLOOKUP(F3499,room_rates!$A$2:$G$8,6,FALSE),IF(G3499="M",VLOOKUP(F3499,room_rates!$A$2:$G$8,7,FALSE),"")))</f>
        <v>150</v>
      </c>
      <c r="R3499">
        <f t="shared" si="807"/>
        <v>0</v>
      </c>
      <c r="S3499">
        <f>IF(J3499="Online Travel Agency",VLOOKUP(F3499,room_rates!$A$2:$G$8,3,FALSE)*15%,0)</f>
        <v>0</v>
      </c>
      <c r="T3499">
        <f t="shared" si="808"/>
        <v>0</v>
      </c>
      <c r="U3499">
        <f t="shared" si="809"/>
        <v>300</v>
      </c>
      <c r="V3499">
        <f t="shared" si="810"/>
        <v>2</v>
      </c>
    </row>
    <row r="3500" spans="1:22" ht="14.25" customHeight="1" x14ac:dyDescent="0.35">
      <c r="A3500" s="1">
        <v>1004095</v>
      </c>
      <c r="B3500" s="3">
        <v>45840</v>
      </c>
      <c r="C3500" s="3">
        <v>45848</v>
      </c>
      <c r="D3500" s="3">
        <v>45850</v>
      </c>
      <c r="E3500" s="1" t="s">
        <v>18</v>
      </c>
      <c r="F3500" s="1">
        <v>1</v>
      </c>
      <c r="G3500" s="1" t="s">
        <v>25</v>
      </c>
      <c r="H3500" s="1">
        <v>0</v>
      </c>
      <c r="I3500" s="1">
        <f t="shared" si="804"/>
        <v>0</v>
      </c>
      <c r="J3500" s="1" t="s">
        <v>24</v>
      </c>
      <c r="K3500" s="1">
        <v>2</v>
      </c>
      <c r="L3500" s="1" t="s">
        <v>16</v>
      </c>
      <c r="M3500" s="1" t="b">
        <v>1</v>
      </c>
      <c r="N3500" s="2" t="s">
        <v>17</v>
      </c>
      <c r="O3500">
        <f t="shared" si="805"/>
        <v>8</v>
      </c>
      <c r="P3500">
        <f t="shared" si="806"/>
        <v>2</v>
      </c>
      <c r="Q3500">
        <f>IF(G3500="B",VLOOKUP(F3500,room_rates!$A$2:$G$8,3,FALSE),IF(G3500="P",VLOOKUP(F3500,room_rates!$A$2:$G$8,6,FALSE),IF(G3500="M",VLOOKUP(F3500,room_rates!$A$2:$G$8,7,FALSE),"")))</f>
        <v>150</v>
      </c>
      <c r="R3500">
        <f t="shared" si="807"/>
        <v>0</v>
      </c>
      <c r="S3500">
        <f>IF(J3500="Online Travel Agency",VLOOKUP(F3500,room_rates!$A$2:$G$8,3,FALSE)*15%,0)</f>
        <v>18</v>
      </c>
      <c r="T3500">
        <f t="shared" si="808"/>
        <v>1.5</v>
      </c>
      <c r="U3500">
        <f t="shared" si="809"/>
        <v>522</v>
      </c>
      <c r="V3500">
        <f t="shared" si="810"/>
        <v>4</v>
      </c>
    </row>
    <row r="3501" spans="1:22" ht="14.25" customHeight="1" x14ac:dyDescent="0.35">
      <c r="A3501" s="1">
        <v>1004132</v>
      </c>
      <c r="B3501" s="3">
        <v>45848</v>
      </c>
      <c r="C3501" s="3">
        <v>45848</v>
      </c>
      <c r="D3501" s="3">
        <v>45853</v>
      </c>
      <c r="E3501" s="1" t="s">
        <v>18</v>
      </c>
      <c r="F3501" s="1">
        <v>1</v>
      </c>
      <c r="G3501" s="1" t="s">
        <v>25</v>
      </c>
      <c r="H3501" s="1">
        <v>0</v>
      </c>
      <c r="I3501" s="1">
        <f t="shared" si="804"/>
        <v>0</v>
      </c>
      <c r="J3501" s="1" t="s">
        <v>20</v>
      </c>
      <c r="K3501" s="1">
        <v>2</v>
      </c>
      <c r="L3501" s="1" t="s">
        <v>19</v>
      </c>
      <c r="M3501" s="1" t="b">
        <v>0</v>
      </c>
      <c r="N3501" s="2" t="s">
        <v>17</v>
      </c>
      <c r="O3501">
        <f t="shared" si="805"/>
        <v>0</v>
      </c>
      <c r="P3501">
        <f t="shared" si="806"/>
        <v>5</v>
      </c>
      <c r="Q3501">
        <f>IF(G3501="B",VLOOKUP(F3501,room_rates!$A$2:$G$8,3,FALSE),IF(G3501="P",VLOOKUP(F3501,room_rates!$A$2:$G$8,6,FALSE),IF(G3501="M",VLOOKUP(F3501,room_rates!$A$2:$G$8,7,FALSE),"")))</f>
        <v>150</v>
      </c>
      <c r="R3501">
        <f t="shared" si="807"/>
        <v>0</v>
      </c>
      <c r="S3501">
        <f>IF(J3501="Online Travel Agency",VLOOKUP(F3501,room_rates!$A$2:$G$8,3,FALSE)*15%,0)</f>
        <v>0</v>
      </c>
      <c r="T3501">
        <f t="shared" si="808"/>
        <v>0</v>
      </c>
      <c r="U3501">
        <f t="shared" si="809"/>
        <v>1500</v>
      </c>
      <c r="V3501">
        <f t="shared" si="810"/>
        <v>10</v>
      </c>
    </row>
    <row r="3502" spans="1:22" ht="14.25" customHeight="1" x14ac:dyDescent="0.35">
      <c r="A3502" s="1">
        <v>1004139</v>
      </c>
      <c r="B3502" s="3">
        <v>45840</v>
      </c>
      <c r="C3502" s="3">
        <v>45848</v>
      </c>
      <c r="D3502" s="3">
        <v>45854</v>
      </c>
      <c r="E3502" s="1" t="s">
        <v>13</v>
      </c>
      <c r="F3502" s="1">
        <v>6</v>
      </c>
      <c r="G3502" s="1" t="s">
        <v>25</v>
      </c>
      <c r="H3502" s="1">
        <v>0</v>
      </c>
      <c r="I3502" s="1">
        <f t="shared" si="804"/>
        <v>0</v>
      </c>
      <c r="J3502" s="1" t="s">
        <v>24</v>
      </c>
      <c r="K3502" s="1">
        <v>3</v>
      </c>
      <c r="L3502" s="1" t="s">
        <v>16</v>
      </c>
      <c r="M3502" s="1" t="b">
        <v>0</v>
      </c>
      <c r="N3502" s="2" t="s">
        <v>17</v>
      </c>
      <c r="O3502">
        <f t="shared" si="805"/>
        <v>8</v>
      </c>
      <c r="P3502">
        <f t="shared" si="806"/>
        <v>6</v>
      </c>
      <c r="Q3502">
        <f>IF(G3502="B",VLOOKUP(F3502,room_rates!$A$2:$G$8,3,FALSE),IF(G3502="P",VLOOKUP(F3502,room_rates!$A$2:$G$8,6,FALSE),IF(G3502="M",VLOOKUP(F3502,room_rates!$A$2:$G$8,7,FALSE),"")))</f>
        <v>437.5</v>
      </c>
      <c r="R3502">
        <f t="shared" si="807"/>
        <v>0</v>
      </c>
      <c r="S3502">
        <f>IF(J3502="Online Travel Agency",VLOOKUP(F3502,room_rates!$A$2:$G$8,3,FALSE)*15%,0)</f>
        <v>52.5</v>
      </c>
      <c r="T3502">
        <f t="shared" si="808"/>
        <v>0</v>
      </c>
      <c r="U3502">
        <f t="shared" si="809"/>
        <v>6930</v>
      </c>
      <c r="V3502">
        <f t="shared" si="810"/>
        <v>18</v>
      </c>
    </row>
    <row r="3503" spans="1:22" ht="14.25" customHeight="1" x14ac:dyDescent="0.35">
      <c r="A3503" s="1">
        <v>1004192</v>
      </c>
      <c r="B3503" s="3">
        <v>45819</v>
      </c>
      <c r="C3503" s="3">
        <v>45848</v>
      </c>
      <c r="D3503" s="3">
        <v>45851</v>
      </c>
      <c r="E3503" s="1" t="s">
        <v>21</v>
      </c>
      <c r="F3503" s="1">
        <v>4</v>
      </c>
      <c r="G3503" s="1" t="s">
        <v>25</v>
      </c>
      <c r="H3503" s="1">
        <v>0</v>
      </c>
      <c r="I3503" s="1">
        <f t="shared" si="804"/>
        <v>0</v>
      </c>
      <c r="J3503" s="1" t="s">
        <v>15</v>
      </c>
      <c r="K3503" s="1">
        <v>2</v>
      </c>
      <c r="L3503" s="1" t="s">
        <v>19</v>
      </c>
      <c r="M3503" s="1" t="b">
        <v>0</v>
      </c>
      <c r="N3503" s="2" t="s">
        <v>17</v>
      </c>
      <c r="O3503">
        <f t="shared" si="805"/>
        <v>29</v>
      </c>
      <c r="P3503">
        <f t="shared" si="806"/>
        <v>3</v>
      </c>
      <c r="Q3503">
        <f>IF(G3503="B",VLOOKUP(F3503,room_rates!$A$2:$G$8,3,FALSE),IF(G3503="P",VLOOKUP(F3503,room_rates!$A$2:$G$8,6,FALSE),IF(G3503="M",VLOOKUP(F3503,room_rates!$A$2:$G$8,7,FALSE),"")))</f>
        <v>287.5</v>
      </c>
      <c r="R3503">
        <f t="shared" si="807"/>
        <v>0</v>
      </c>
      <c r="S3503">
        <f>IF(J3503="Online Travel Agency",VLOOKUP(F3503,room_rates!$A$2:$G$8,3,FALSE)*15%,0)</f>
        <v>0</v>
      </c>
      <c r="T3503">
        <f t="shared" si="808"/>
        <v>0</v>
      </c>
      <c r="U3503">
        <f t="shared" si="809"/>
        <v>1725</v>
      </c>
      <c r="V3503">
        <f t="shared" si="810"/>
        <v>6</v>
      </c>
    </row>
    <row r="3504" spans="1:22" ht="14.25" customHeight="1" x14ac:dyDescent="0.35">
      <c r="A3504" s="1">
        <v>1004197</v>
      </c>
      <c r="B3504" s="3">
        <v>45837</v>
      </c>
      <c r="C3504" s="3">
        <v>45848</v>
      </c>
      <c r="D3504" s="3">
        <v>45854</v>
      </c>
      <c r="E3504" s="1" t="s">
        <v>13</v>
      </c>
      <c r="F3504" s="1">
        <v>6</v>
      </c>
      <c r="G3504" s="1" t="s">
        <v>25</v>
      </c>
      <c r="H3504" s="1">
        <v>0</v>
      </c>
      <c r="I3504" s="1">
        <f t="shared" si="804"/>
        <v>0</v>
      </c>
      <c r="J3504" s="1" t="s">
        <v>15</v>
      </c>
      <c r="K3504" s="1">
        <v>3</v>
      </c>
      <c r="L3504" s="1" t="s">
        <v>16</v>
      </c>
      <c r="M3504" s="1" t="b">
        <v>0</v>
      </c>
      <c r="N3504" s="2" t="s">
        <v>17</v>
      </c>
      <c r="O3504">
        <f t="shared" si="805"/>
        <v>11</v>
      </c>
      <c r="P3504">
        <f t="shared" si="806"/>
        <v>6</v>
      </c>
      <c r="Q3504">
        <f>IF(G3504="B",VLOOKUP(F3504,room_rates!$A$2:$G$8,3,FALSE),IF(G3504="P",VLOOKUP(F3504,room_rates!$A$2:$G$8,6,FALSE),IF(G3504="M",VLOOKUP(F3504,room_rates!$A$2:$G$8,7,FALSE),"")))</f>
        <v>437.5</v>
      </c>
      <c r="R3504">
        <f t="shared" si="807"/>
        <v>0</v>
      </c>
      <c r="S3504">
        <f>IF(J3504="Online Travel Agency",VLOOKUP(F3504,room_rates!$A$2:$G$8,3,FALSE)*15%,0)</f>
        <v>0</v>
      </c>
      <c r="T3504">
        <f t="shared" si="808"/>
        <v>0</v>
      </c>
      <c r="U3504">
        <f t="shared" si="809"/>
        <v>7875</v>
      </c>
      <c r="V3504">
        <f t="shared" si="810"/>
        <v>18</v>
      </c>
    </row>
    <row r="3505" spans="1:22" ht="14.25" customHeight="1" x14ac:dyDescent="0.35">
      <c r="A3505" s="1">
        <v>1004199</v>
      </c>
      <c r="B3505" s="3">
        <v>45848</v>
      </c>
      <c r="C3505" s="3">
        <v>45848</v>
      </c>
      <c r="D3505" s="3">
        <v>45850</v>
      </c>
      <c r="E3505" s="1" t="s">
        <v>21</v>
      </c>
      <c r="F3505" s="1">
        <v>3</v>
      </c>
      <c r="G3505" s="1" t="s">
        <v>25</v>
      </c>
      <c r="H3505" s="1">
        <v>0</v>
      </c>
      <c r="I3505" s="1">
        <f t="shared" si="804"/>
        <v>0</v>
      </c>
      <c r="J3505" s="1" t="s">
        <v>20</v>
      </c>
      <c r="K3505" s="1">
        <v>1</v>
      </c>
      <c r="L3505" s="1" t="s">
        <v>16</v>
      </c>
      <c r="M3505" s="1" t="b">
        <v>0</v>
      </c>
      <c r="N3505" s="2" t="s">
        <v>17</v>
      </c>
      <c r="O3505">
        <f t="shared" si="805"/>
        <v>0</v>
      </c>
      <c r="P3505">
        <f t="shared" si="806"/>
        <v>2</v>
      </c>
      <c r="Q3505">
        <f>IF(G3505="B",VLOOKUP(F3505,room_rates!$A$2:$G$8,3,FALSE),IF(G3505="P",VLOOKUP(F3505,room_rates!$A$2:$G$8,6,FALSE),IF(G3505="M",VLOOKUP(F3505,room_rates!$A$2:$G$8,7,FALSE),"")))</f>
        <v>275</v>
      </c>
      <c r="R3505">
        <f t="shared" si="807"/>
        <v>0</v>
      </c>
      <c r="S3505">
        <f>IF(J3505="Online Travel Agency",VLOOKUP(F3505,room_rates!$A$2:$G$8,3,FALSE)*15%,0)</f>
        <v>0</v>
      </c>
      <c r="T3505">
        <f t="shared" si="808"/>
        <v>0</v>
      </c>
      <c r="U3505">
        <f t="shared" si="809"/>
        <v>550</v>
      </c>
      <c r="V3505">
        <f t="shared" si="810"/>
        <v>2</v>
      </c>
    </row>
    <row r="3506" spans="1:22" ht="14.25" customHeight="1" x14ac:dyDescent="0.35">
      <c r="A3506" s="1">
        <v>1004332</v>
      </c>
      <c r="B3506" s="3">
        <v>45814</v>
      </c>
      <c r="C3506" s="3">
        <v>45848</v>
      </c>
      <c r="D3506" s="3">
        <v>45852</v>
      </c>
      <c r="E3506" s="1" t="s">
        <v>18</v>
      </c>
      <c r="F3506" s="1">
        <v>1</v>
      </c>
      <c r="G3506" s="1" t="s">
        <v>25</v>
      </c>
      <c r="H3506" s="1">
        <v>0</v>
      </c>
      <c r="I3506" s="1">
        <f t="shared" si="804"/>
        <v>0</v>
      </c>
      <c r="J3506" s="1" t="s">
        <v>15</v>
      </c>
      <c r="K3506" s="1">
        <v>1</v>
      </c>
      <c r="L3506" s="1" t="s">
        <v>19</v>
      </c>
      <c r="M3506" s="1" t="b">
        <v>1</v>
      </c>
      <c r="N3506" s="2" t="s">
        <v>17</v>
      </c>
      <c r="O3506">
        <f t="shared" si="805"/>
        <v>34</v>
      </c>
      <c r="P3506">
        <f t="shared" si="806"/>
        <v>4</v>
      </c>
      <c r="Q3506">
        <f>IF(G3506="B",VLOOKUP(F3506,room_rates!$A$2:$G$8,3,FALSE),IF(G3506="P",VLOOKUP(F3506,room_rates!$A$2:$G$8,6,FALSE),IF(G3506="M",VLOOKUP(F3506,room_rates!$A$2:$G$8,7,FALSE),"")))</f>
        <v>150</v>
      </c>
      <c r="R3506">
        <f t="shared" si="807"/>
        <v>0</v>
      </c>
      <c r="S3506">
        <f>IF(J3506="Online Travel Agency",VLOOKUP(F3506,room_rates!$A$2:$G$8,3,FALSE)*15%,0)</f>
        <v>0</v>
      </c>
      <c r="T3506">
        <f t="shared" si="808"/>
        <v>1.5</v>
      </c>
      <c r="U3506">
        <f t="shared" si="809"/>
        <v>594</v>
      </c>
      <c r="V3506">
        <f t="shared" si="810"/>
        <v>4</v>
      </c>
    </row>
    <row r="3507" spans="1:22" ht="14.25" customHeight="1" x14ac:dyDescent="0.35">
      <c r="A3507" s="1">
        <v>1004365</v>
      </c>
      <c r="B3507" s="3">
        <v>45833</v>
      </c>
      <c r="C3507" s="3">
        <v>45848</v>
      </c>
      <c r="D3507" s="3">
        <v>45854</v>
      </c>
      <c r="E3507" s="1" t="s">
        <v>18</v>
      </c>
      <c r="F3507" s="1">
        <v>2</v>
      </c>
      <c r="G3507" s="1" t="s">
        <v>25</v>
      </c>
      <c r="H3507" s="1">
        <v>0</v>
      </c>
      <c r="I3507" s="1">
        <f t="shared" si="804"/>
        <v>0</v>
      </c>
      <c r="J3507" s="1" t="s">
        <v>24</v>
      </c>
      <c r="K3507" s="1">
        <v>2</v>
      </c>
      <c r="L3507" s="1" t="s">
        <v>19</v>
      </c>
      <c r="M3507" s="1" t="b">
        <v>0</v>
      </c>
      <c r="N3507" s="2" t="s">
        <v>17</v>
      </c>
      <c r="O3507">
        <f t="shared" si="805"/>
        <v>15</v>
      </c>
      <c r="P3507">
        <f t="shared" si="806"/>
        <v>6</v>
      </c>
      <c r="Q3507">
        <f>IF(G3507="B",VLOOKUP(F3507,room_rates!$A$2:$G$8,3,FALSE),IF(G3507="P",VLOOKUP(F3507,room_rates!$A$2:$G$8,6,FALSE),IF(G3507="M",VLOOKUP(F3507,room_rates!$A$2:$G$8,7,FALSE),"")))</f>
        <v>175</v>
      </c>
      <c r="R3507">
        <f t="shared" si="807"/>
        <v>0</v>
      </c>
      <c r="S3507">
        <f>IF(J3507="Online Travel Agency",VLOOKUP(F3507,room_rates!$A$2:$G$8,3,FALSE)*15%,0)</f>
        <v>21</v>
      </c>
      <c r="T3507">
        <f t="shared" si="808"/>
        <v>0</v>
      </c>
      <c r="U3507">
        <f t="shared" si="809"/>
        <v>1848</v>
      </c>
      <c r="V3507">
        <f t="shared" si="810"/>
        <v>12</v>
      </c>
    </row>
    <row r="3508" spans="1:22" ht="14.25" customHeight="1" x14ac:dyDescent="0.35">
      <c r="A3508" s="1">
        <v>1004477</v>
      </c>
      <c r="B3508" s="3">
        <v>45821</v>
      </c>
      <c r="C3508" s="3">
        <v>45848</v>
      </c>
      <c r="D3508" s="3">
        <v>45850</v>
      </c>
      <c r="E3508" s="1" t="s">
        <v>21</v>
      </c>
      <c r="F3508" s="1">
        <v>3</v>
      </c>
      <c r="G3508" s="1" t="s">
        <v>25</v>
      </c>
      <c r="H3508" s="1">
        <v>0</v>
      </c>
      <c r="I3508" s="1">
        <f t="shared" si="804"/>
        <v>0</v>
      </c>
      <c r="J3508" s="1" t="s">
        <v>15</v>
      </c>
      <c r="K3508" s="1">
        <v>1</v>
      </c>
      <c r="L3508" s="1" t="s">
        <v>19</v>
      </c>
      <c r="M3508" s="1" t="b">
        <v>1</v>
      </c>
      <c r="N3508" s="2" t="s">
        <v>17</v>
      </c>
      <c r="O3508">
        <f t="shared" si="805"/>
        <v>27</v>
      </c>
      <c r="P3508">
        <f t="shared" si="806"/>
        <v>2</v>
      </c>
      <c r="Q3508">
        <f>IF(G3508="B",VLOOKUP(F3508,room_rates!$A$2:$G$8,3,FALSE),IF(G3508="P",VLOOKUP(F3508,room_rates!$A$2:$G$8,6,FALSE),IF(G3508="M",VLOOKUP(F3508,room_rates!$A$2:$G$8,7,FALSE),"")))</f>
        <v>275</v>
      </c>
      <c r="R3508">
        <f t="shared" si="807"/>
        <v>0</v>
      </c>
      <c r="S3508">
        <f>IF(J3508="Online Travel Agency",VLOOKUP(F3508,room_rates!$A$2:$G$8,3,FALSE)*15%,0)</f>
        <v>0</v>
      </c>
      <c r="T3508">
        <f t="shared" si="808"/>
        <v>2.75</v>
      </c>
      <c r="U3508">
        <f t="shared" si="809"/>
        <v>544.5</v>
      </c>
      <c r="V3508">
        <f t="shared" si="810"/>
        <v>2</v>
      </c>
    </row>
    <row r="3509" spans="1:22" ht="14.25" customHeight="1" x14ac:dyDescent="0.35">
      <c r="A3509" s="1">
        <v>1004489</v>
      </c>
      <c r="B3509" s="3">
        <v>45843</v>
      </c>
      <c r="C3509" s="3">
        <v>45848</v>
      </c>
      <c r="D3509" s="3">
        <v>45855</v>
      </c>
      <c r="E3509" s="1" t="s">
        <v>18</v>
      </c>
      <c r="F3509" s="1">
        <v>2</v>
      </c>
      <c r="G3509" s="1" t="s">
        <v>25</v>
      </c>
      <c r="H3509" s="1">
        <v>0</v>
      </c>
      <c r="I3509" s="1">
        <f t="shared" si="804"/>
        <v>0</v>
      </c>
      <c r="J3509" s="1" t="s">
        <v>24</v>
      </c>
      <c r="K3509" s="1">
        <v>2</v>
      </c>
      <c r="L3509" s="1" t="s">
        <v>16</v>
      </c>
      <c r="M3509" s="1" t="b">
        <v>0</v>
      </c>
      <c r="N3509" s="2" t="s">
        <v>17</v>
      </c>
      <c r="O3509">
        <f t="shared" si="805"/>
        <v>5</v>
      </c>
      <c r="P3509">
        <f t="shared" si="806"/>
        <v>7</v>
      </c>
      <c r="Q3509">
        <f>IF(G3509="B",VLOOKUP(F3509,room_rates!$A$2:$G$8,3,FALSE),IF(G3509="P",VLOOKUP(F3509,room_rates!$A$2:$G$8,6,FALSE),IF(G3509="M",VLOOKUP(F3509,room_rates!$A$2:$G$8,7,FALSE),"")))</f>
        <v>175</v>
      </c>
      <c r="R3509">
        <f t="shared" si="807"/>
        <v>0</v>
      </c>
      <c r="S3509">
        <f>IF(J3509="Online Travel Agency",VLOOKUP(F3509,room_rates!$A$2:$G$8,3,FALSE)*15%,0)</f>
        <v>21</v>
      </c>
      <c r="T3509">
        <f t="shared" si="808"/>
        <v>0</v>
      </c>
      <c r="U3509">
        <f t="shared" si="809"/>
        <v>2156</v>
      </c>
      <c r="V3509">
        <f t="shared" si="810"/>
        <v>14</v>
      </c>
    </row>
    <row r="3510" spans="1:22" ht="14.25" customHeight="1" x14ac:dyDescent="0.35">
      <c r="A3510" s="1">
        <v>1004517</v>
      </c>
      <c r="B3510" s="3">
        <v>45848</v>
      </c>
      <c r="C3510" s="3">
        <v>45848</v>
      </c>
      <c r="D3510" s="3">
        <v>45849</v>
      </c>
      <c r="E3510" s="1" t="s">
        <v>18</v>
      </c>
      <c r="F3510" s="1">
        <v>1</v>
      </c>
      <c r="G3510" s="1" t="s">
        <v>25</v>
      </c>
      <c r="H3510" s="1">
        <v>0</v>
      </c>
      <c r="I3510" s="1">
        <f t="shared" si="804"/>
        <v>0</v>
      </c>
      <c r="J3510" s="1" t="s">
        <v>20</v>
      </c>
      <c r="K3510" s="1">
        <v>2</v>
      </c>
      <c r="L3510" s="1" t="s">
        <v>19</v>
      </c>
      <c r="M3510" s="1" t="b">
        <v>0</v>
      </c>
      <c r="N3510" s="2" t="s">
        <v>17</v>
      </c>
      <c r="O3510">
        <f t="shared" si="805"/>
        <v>0</v>
      </c>
      <c r="P3510">
        <f t="shared" si="806"/>
        <v>1</v>
      </c>
      <c r="Q3510">
        <f>IF(G3510="B",VLOOKUP(F3510,room_rates!$A$2:$G$8,3,FALSE),IF(G3510="P",VLOOKUP(F3510,room_rates!$A$2:$G$8,6,FALSE),IF(G3510="M",VLOOKUP(F3510,room_rates!$A$2:$G$8,7,FALSE),"")))</f>
        <v>150</v>
      </c>
      <c r="R3510">
        <f t="shared" si="807"/>
        <v>0</v>
      </c>
      <c r="S3510">
        <f>IF(J3510="Online Travel Agency",VLOOKUP(F3510,room_rates!$A$2:$G$8,3,FALSE)*15%,0)</f>
        <v>0</v>
      </c>
      <c r="T3510">
        <f t="shared" si="808"/>
        <v>0</v>
      </c>
      <c r="U3510">
        <f t="shared" si="809"/>
        <v>300</v>
      </c>
      <c r="V3510">
        <f t="shared" si="810"/>
        <v>2</v>
      </c>
    </row>
    <row r="3511" spans="1:22" ht="14.25" customHeight="1" x14ac:dyDescent="0.35">
      <c r="A3511" s="1">
        <v>1004688</v>
      </c>
      <c r="B3511" s="3">
        <v>45840</v>
      </c>
      <c r="C3511" s="3">
        <v>45848</v>
      </c>
      <c r="D3511" s="3">
        <v>45854</v>
      </c>
      <c r="E3511" s="1" t="s">
        <v>18</v>
      </c>
      <c r="F3511" s="1">
        <v>1</v>
      </c>
      <c r="G3511" s="1" t="s">
        <v>25</v>
      </c>
      <c r="H3511" s="1">
        <v>0</v>
      </c>
      <c r="I3511" s="1">
        <f t="shared" si="804"/>
        <v>0</v>
      </c>
      <c r="J3511" s="1" t="s">
        <v>24</v>
      </c>
      <c r="K3511" s="1">
        <v>1</v>
      </c>
      <c r="L3511" s="1" t="s">
        <v>19</v>
      </c>
      <c r="M3511" s="1" t="b">
        <v>1</v>
      </c>
      <c r="N3511" s="2" t="s">
        <v>17</v>
      </c>
      <c r="O3511">
        <f t="shared" si="805"/>
        <v>8</v>
      </c>
      <c r="P3511">
        <f t="shared" si="806"/>
        <v>6</v>
      </c>
      <c r="Q3511">
        <f>IF(G3511="B",VLOOKUP(F3511,room_rates!$A$2:$G$8,3,FALSE),IF(G3511="P",VLOOKUP(F3511,room_rates!$A$2:$G$8,6,FALSE),IF(G3511="M",VLOOKUP(F3511,room_rates!$A$2:$G$8,7,FALSE),"")))</f>
        <v>150</v>
      </c>
      <c r="R3511">
        <f t="shared" si="807"/>
        <v>0</v>
      </c>
      <c r="S3511">
        <f>IF(J3511="Online Travel Agency",VLOOKUP(F3511,room_rates!$A$2:$G$8,3,FALSE)*15%,0)</f>
        <v>18</v>
      </c>
      <c r="T3511">
        <f t="shared" si="808"/>
        <v>1.5</v>
      </c>
      <c r="U3511">
        <f t="shared" si="809"/>
        <v>783</v>
      </c>
      <c r="V3511">
        <f t="shared" si="810"/>
        <v>6</v>
      </c>
    </row>
    <row r="3512" spans="1:22" ht="14.25" customHeight="1" x14ac:dyDescent="0.35">
      <c r="A3512" s="1">
        <v>1006098</v>
      </c>
      <c r="B3512" s="3">
        <v>45848</v>
      </c>
      <c r="C3512" s="3">
        <v>45848</v>
      </c>
      <c r="D3512" s="3">
        <v>45854</v>
      </c>
      <c r="E3512" s="1" t="s">
        <v>18</v>
      </c>
      <c r="F3512" s="1">
        <v>1</v>
      </c>
      <c r="G3512" s="1" t="s">
        <v>25</v>
      </c>
      <c r="H3512" s="1">
        <v>0</v>
      </c>
      <c r="I3512" s="1">
        <f t="shared" si="804"/>
        <v>0</v>
      </c>
      <c r="J3512" s="1" t="s">
        <v>20</v>
      </c>
      <c r="K3512" s="1">
        <v>1</v>
      </c>
      <c r="L3512" s="1" t="s">
        <v>16</v>
      </c>
      <c r="M3512" s="1" t="b">
        <v>0</v>
      </c>
      <c r="N3512" s="2" t="s">
        <v>17</v>
      </c>
      <c r="O3512">
        <f t="shared" si="805"/>
        <v>0</v>
      </c>
      <c r="P3512">
        <f t="shared" si="806"/>
        <v>6</v>
      </c>
      <c r="Q3512">
        <f>IF(G3512="B",VLOOKUP(F3512,room_rates!$A$2:$G$8,3,FALSE),IF(G3512="P",VLOOKUP(F3512,room_rates!$A$2:$G$8,6,FALSE),IF(G3512="M",VLOOKUP(F3512,room_rates!$A$2:$G$8,7,FALSE),"")))</f>
        <v>150</v>
      </c>
      <c r="R3512">
        <f t="shared" si="807"/>
        <v>0</v>
      </c>
      <c r="S3512">
        <f>IF(J3512="Online Travel Agency",VLOOKUP(F3512,room_rates!$A$2:$G$8,3,FALSE)*15%,0)</f>
        <v>0</v>
      </c>
      <c r="T3512">
        <f t="shared" si="808"/>
        <v>0</v>
      </c>
      <c r="U3512">
        <f t="shared" si="809"/>
        <v>900</v>
      </c>
      <c r="V3512">
        <f t="shared" si="810"/>
        <v>6</v>
      </c>
    </row>
    <row r="3513" spans="1:22" ht="14.25" customHeight="1" x14ac:dyDescent="0.35">
      <c r="A3513" s="1">
        <v>1006120</v>
      </c>
      <c r="B3513" s="3">
        <v>45848</v>
      </c>
      <c r="C3513" s="3">
        <v>45848</v>
      </c>
      <c r="D3513" s="3">
        <v>45852</v>
      </c>
      <c r="E3513" s="1" t="s">
        <v>18</v>
      </c>
      <c r="F3513" s="1">
        <v>2</v>
      </c>
      <c r="G3513" s="1" t="s">
        <v>25</v>
      </c>
      <c r="H3513" s="1">
        <v>0</v>
      </c>
      <c r="I3513" s="1">
        <f t="shared" si="804"/>
        <v>0</v>
      </c>
      <c r="J3513" s="1" t="s">
        <v>20</v>
      </c>
      <c r="K3513" s="1">
        <v>1</v>
      </c>
      <c r="L3513" s="1" t="s">
        <v>16</v>
      </c>
      <c r="M3513" s="1" t="b">
        <v>0</v>
      </c>
      <c r="N3513" s="2" t="s">
        <v>17</v>
      </c>
      <c r="O3513">
        <f t="shared" si="805"/>
        <v>0</v>
      </c>
      <c r="P3513">
        <f t="shared" si="806"/>
        <v>4</v>
      </c>
      <c r="Q3513">
        <f>IF(G3513="B",VLOOKUP(F3513,room_rates!$A$2:$G$8,3,FALSE),IF(G3513="P",VLOOKUP(F3513,room_rates!$A$2:$G$8,6,FALSE),IF(G3513="M",VLOOKUP(F3513,room_rates!$A$2:$G$8,7,FALSE),"")))</f>
        <v>175</v>
      </c>
      <c r="R3513">
        <f t="shared" si="807"/>
        <v>0</v>
      </c>
      <c r="S3513">
        <f>IF(J3513="Online Travel Agency",VLOOKUP(F3513,room_rates!$A$2:$G$8,3,FALSE)*15%,0)</f>
        <v>0</v>
      </c>
      <c r="T3513">
        <f t="shared" si="808"/>
        <v>0</v>
      </c>
      <c r="U3513">
        <f t="shared" si="809"/>
        <v>700</v>
      </c>
      <c r="V3513">
        <f t="shared" si="810"/>
        <v>4</v>
      </c>
    </row>
    <row r="3514" spans="1:22" ht="14.25" customHeight="1" x14ac:dyDescent="0.35">
      <c r="A3514" s="1">
        <v>1006223</v>
      </c>
      <c r="B3514" s="3">
        <v>45848</v>
      </c>
      <c r="C3514" s="3">
        <v>45848</v>
      </c>
      <c r="D3514" s="3">
        <v>45851</v>
      </c>
      <c r="E3514" s="1" t="s">
        <v>21</v>
      </c>
      <c r="F3514" s="1">
        <v>3</v>
      </c>
      <c r="G3514" s="1" t="s">
        <v>25</v>
      </c>
      <c r="H3514" s="1">
        <v>0</v>
      </c>
      <c r="I3514" s="1">
        <f t="shared" si="804"/>
        <v>0</v>
      </c>
      <c r="J3514" s="1" t="s">
        <v>20</v>
      </c>
      <c r="K3514" s="1">
        <v>1</v>
      </c>
      <c r="L3514" s="1" t="s">
        <v>19</v>
      </c>
      <c r="M3514" s="1" t="b">
        <v>0</v>
      </c>
      <c r="N3514" s="2" t="s">
        <v>17</v>
      </c>
      <c r="O3514">
        <f t="shared" si="805"/>
        <v>0</v>
      </c>
      <c r="P3514">
        <f t="shared" si="806"/>
        <v>3</v>
      </c>
      <c r="Q3514">
        <f>IF(G3514="B",VLOOKUP(F3514,room_rates!$A$2:$G$8,3,FALSE),IF(G3514="P",VLOOKUP(F3514,room_rates!$A$2:$G$8,6,FALSE),IF(G3514="M",VLOOKUP(F3514,room_rates!$A$2:$G$8,7,FALSE),"")))</f>
        <v>275</v>
      </c>
      <c r="R3514">
        <f t="shared" si="807"/>
        <v>0</v>
      </c>
      <c r="S3514">
        <f>IF(J3514="Online Travel Agency",VLOOKUP(F3514,room_rates!$A$2:$G$8,3,FALSE)*15%,0)</f>
        <v>0</v>
      </c>
      <c r="T3514">
        <f t="shared" si="808"/>
        <v>0</v>
      </c>
      <c r="U3514">
        <f t="shared" si="809"/>
        <v>825</v>
      </c>
      <c r="V3514">
        <f t="shared" si="810"/>
        <v>3</v>
      </c>
    </row>
    <row r="3515" spans="1:22" ht="14.25" customHeight="1" x14ac:dyDescent="0.35">
      <c r="A3515" s="1">
        <v>1006560</v>
      </c>
      <c r="B3515" s="3">
        <v>45836</v>
      </c>
      <c r="C3515" s="3">
        <v>45848</v>
      </c>
      <c r="D3515" s="3">
        <v>45849</v>
      </c>
      <c r="E3515" s="1" t="s">
        <v>21</v>
      </c>
      <c r="F3515" s="1">
        <v>4</v>
      </c>
      <c r="G3515" s="1" t="s">
        <v>25</v>
      </c>
      <c r="H3515" s="1">
        <v>0</v>
      </c>
      <c r="I3515" s="1">
        <f t="shared" si="804"/>
        <v>0</v>
      </c>
      <c r="J3515" s="1" t="s">
        <v>24</v>
      </c>
      <c r="K3515" s="1">
        <v>1</v>
      </c>
      <c r="L3515" s="1" t="s">
        <v>19</v>
      </c>
      <c r="M3515" s="1" t="b">
        <v>0</v>
      </c>
      <c r="N3515" s="2" t="s">
        <v>17</v>
      </c>
      <c r="O3515">
        <f t="shared" si="805"/>
        <v>12</v>
      </c>
      <c r="P3515">
        <f t="shared" si="806"/>
        <v>1</v>
      </c>
      <c r="Q3515">
        <f>IF(G3515="B",VLOOKUP(F3515,room_rates!$A$2:$G$8,3,FALSE),IF(G3515="P",VLOOKUP(F3515,room_rates!$A$2:$G$8,6,FALSE),IF(G3515="M",VLOOKUP(F3515,room_rates!$A$2:$G$8,7,FALSE),"")))</f>
        <v>287.5</v>
      </c>
      <c r="R3515">
        <f t="shared" si="807"/>
        <v>0</v>
      </c>
      <c r="S3515">
        <f>IF(J3515="Online Travel Agency",VLOOKUP(F3515,room_rates!$A$2:$G$8,3,FALSE)*15%,0)</f>
        <v>34.5</v>
      </c>
      <c r="T3515">
        <f t="shared" si="808"/>
        <v>0</v>
      </c>
      <c r="U3515">
        <f t="shared" si="809"/>
        <v>253</v>
      </c>
      <c r="V3515">
        <f t="shared" si="810"/>
        <v>1</v>
      </c>
    </row>
    <row r="3516" spans="1:22" ht="14.25" customHeight="1" x14ac:dyDescent="0.35">
      <c r="A3516" s="1">
        <v>1006642</v>
      </c>
      <c r="B3516" s="3">
        <v>45840</v>
      </c>
      <c r="C3516" s="3">
        <v>45848</v>
      </c>
      <c r="D3516" s="3">
        <v>45849</v>
      </c>
      <c r="E3516" s="1" t="s">
        <v>21</v>
      </c>
      <c r="F3516" s="1">
        <v>3</v>
      </c>
      <c r="G3516" s="1" t="s">
        <v>25</v>
      </c>
      <c r="H3516" s="1">
        <v>0</v>
      </c>
      <c r="I3516" s="1">
        <f t="shared" si="804"/>
        <v>0</v>
      </c>
      <c r="J3516" s="1" t="s">
        <v>24</v>
      </c>
      <c r="K3516" s="1">
        <v>1</v>
      </c>
      <c r="L3516" s="1" t="s">
        <v>19</v>
      </c>
      <c r="M3516" s="1" t="b">
        <v>0</v>
      </c>
      <c r="N3516" s="2" t="s">
        <v>17</v>
      </c>
      <c r="O3516">
        <f t="shared" si="805"/>
        <v>8</v>
      </c>
      <c r="P3516">
        <f t="shared" si="806"/>
        <v>1</v>
      </c>
      <c r="Q3516">
        <f>IF(G3516="B",VLOOKUP(F3516,room_rates!$A$2:$G$8,3,FALSE),IF(G3516="P",VLOOKUP(F3516,room_rates!$A$2:$G$8,6,FALSE),IF(G3516="M",VLOOKUP(F3516,room_rates!$A$2:$G$8,7,FALSE),"")))</f>
        <v>275</v>
      </c>
      <c r="R3516">
        <f t="shared" si="807"/>
        <v>0</v>
      </c>
      <c r="S3516">
        <f>IF(J3516="Online Travel Agency",VLOOKUP(F3516,room_rates!$A$2:$G$8,3,FALSE)*15%,0)</f>
        <v>33</v>
      </c>
      <c r="T3516">
        <f t="shared" si="808"/>
        <v>0</v>
      </c>
      <c r="U3516">
        <f t="shared" si="809"/>
        <v>242</v>
      </c>
      <c r="V3516">
        <f t="shared" si="810"/>
        <v>1</v>
      </c>
    </row>
    <row r="3517" spans="1:22" ht="14.25" customHeight="1" x14ac:dyDescent="0.35">
      <c r="A3517" s="1">
        <v>1006668</v>
      </c>
      <c r="B3517" s="3">
        <v>45819</v>
      </c>
      <c r="C3517" s="3">
        <v>45848</v>
      </c>
      <c r="D3517" s="3">
        <v>45850</v>
      </c>
      <c r="E3517" s="1" t="s">
        <v>18</v>
      </c>
      <c r="F3517" s="1">
        <v>2</v>
      </c>
      <c r="G3517" s="1" t="s">
        <v>25</v>
      </c>
      <c r="H3517" s="1">
        <v>0</v>
      </c>
      <c r="I3517" s="1">
        <f t="shared" si="804"/>
        <v>0</v>
      </c>
      <c r="J3517" s="1" t="s">
        <v>15</v>
      </c>
      <c r="K3517" s="1">
        <v>3</v>
      </c>
      <c r="L3517" s="1" t="s">
        <v>16</v>
      </c>
      <c r="M3517" s="1" t="b">
        <v>0</v>
      </c>
      <c r="N3517" s="2" t="s">
        <v>17</v>
      </c>
      <c r="O3517">
        <f t="shared" si="805"/>
        <v>29</v>
      </c>
      <c r="P3517">
        <f t="shared" si="806"/>
        <v>2</v>
      </c>
      <c r="Q3517">
        <f>IF(G3517="B",VLOOKUP(F3517,room_rates!$A$2:$G$8,3,FALSE),IF(G3517="P",VLOOKUP(F3517,room_rates!$A$2:$G$8,6,FALSE),IF(G3517="M",VLOOKUP(F3517,room_rates!$A$2:$G$8,7,FALSE),"")))</f>
        <v>175</v>
      </c>
      <c r="R3517">
        <f t="shared" si="807"/>
        <v>0</v>
      </c>
      <c r="S3517">
        <f>IF(J3517="Online Travel Agency",VLOOKUP(F3517,room_rates!$A$2:$G$8,3,FALSE)*15%,0)</f>
        <v>0</v>
      </c>
      <c r="T3517">
        <f t="shared" si="808"/>
        <v>0</v>
      </c>
      <c r="U3517">
        <f t="shared" si="809"/>
        <v>1050</v>
      </c>
      <c r="V3517">
        <f t="shared" si="810"/>
        <v>6</v>
      </c>
    </row>
    <row r="3518" spans="1:22" ht="14.25" customHeight="1" x14ac:dyDescent="0.35">
      <c r="A3518" s="1">
        <v>1006858</v>
      </c>
      <c r="B3518" s="3">
        <v>45840</v>
      </c>
      <c r="C3518" s="3">
        <v>45848</v>
      </c>
      <c r="D3518" s="3">
        <v>45852</v>
      </c>
      <c r="E3518" s="1" t="s">
        <v>18</v>
      </c>
      <c r="F3518" s="1">
        <v>1</v>
      </c>
      <c r="G3518" s="1" t="s">
        <v>25</v>
      </c>
      <c r="H3518" s="1">
        <v>0</v>
      </c>
      <c r="I3518" s="1">
        <f t="shared" si="804"/>
        <v>0</v>
      </c>
      <c r="J3518" s="1" t="s">
        <v>24</v>
      </c>
      <c r="K3518" s="1">
        <v>2</v>
      </c>
      <c r="L3518" s="1" t="s">
        <v>19</v>
      </c>
      <c r="M3518" s="1" t="b">
        <v>0</v>
      </c>
      <c r="N3518" s="2" t="s">
        <v>17</v>
      </c>
      <c r="O3518">
        <f t="shared" si="805"/>
        <v>8</v>
      </c>
      <c r="P3518">
        <f t="shared" si="806"/>
        <v>4</v>
      </c>
      <c r="Q3518">
        <f>IF(G3518="B",VLOOKUP(F3518,room_rates!$A$2:$G$8,3,FALSE),IF(G3518="P",VLOOKUP(F3518,room_rates!$A$2:$G$8,6,FALSE),IF(G3518="M",VLOOKUP(F3518,room_rates!$A$2:$G$8,7,FALSE),"")))</f>
        <v>150</v>
      </c>
      <c r="R3518">
        <f t="shared" si="807"/>
        <v>0</v>
      </c>
      <c r="S3518">
        <f>IF(J3518="Online Travel Agency",VLOOKUP(F3518,room_rates!$A$2:$G$8,3,FALSE)*15%,0)</f>
        <v>18</v>
      </c>
      <c r="T3518">
        <f t="shared" si="808"/>
        <v>0</v>
      </c>
      <c r="U3518">
        <f t="shared" si="809"/>
        <v>1056</v>
      </c>
      <c r="V3518">
        <f t="shared" si="810"/>
        <v>8</v>
      </c>
    </row>
    <row r="3519" spans="1:22" ht="14.25" customHeight="1" x14ac:dyDescent="0.35">
      <c r="A3519" s="1">
        <v>1006867</v>
      </c>
      <c r="B3519" s="3">
        <v>45848</v>
      </c>
      <c r="C3519" s="3">
        <v>45848</v>
      </c>
      <c r="D3519" s="3">
        <v>45851</v>
      </c>
      <c r="E3519" s="1" t="s">
        <v>18</v>
      </c>
      <c r="F3519" s="1">
        <v>2</v>
      </c>
      <c r="G3519" s="1" t="s">
        <v>25</v>
      </c>
      <c r="H3519" s="1">
        <v>0</v>
      </c>
      <c r="I3519" s="1">
        <f t="shared" si="804"/>
        <v>0</v>
      </c>
      <c r="J3519" s="1" t="s">
        <v>20</v>
      </c>
      <c r="K3519" s="1">
        <v>1</v>
      </c>
      <c r="L3519" s="1" t="s">
        <v>19</v>
      </c>
      <c r="M3519" s="1" t="b">
        <v>0</v>
      </c>
      <c r="N3519" s="2" t="s">
        <v>17</v>
      </c>
      <c r="O3519">
        <f t="shared" si="805"/>
        <v>0</v>
      </c>
      <c r="P3519">
        <f t="shared" si="806"/>
        <v>3</v>
      </c>
      <c r="Q3519">
        <f>IF(G3519="B",VLOOKUP(F3519,room_rates!$A$2:$G$8,3,FALSE),IF(G3519="P",VLOOKUP(F3519,room_rates!$A$2:$G$8,6,FALSE),IF(G3519="M",VLOOKUP(F3519,room_rates!$A$2:$G$8,7,FALSE),"")))</f>
        <v>175</v>
      </c>
      <c r="R3519">
        <f t="shared" si="807"/>
        <v>0</v>
      </c>
      <c r="S3519">
        <f>IF(J3519="Online Travel Agency",VLOOKUP(F3519,room_rates!$A$2:$G$8,3,FALSE)*15%,0)</f>
        <v>0</v>
      </c>
      <c r="T3519">
        <f t="shared" si="808"/>
        <v>0</v>
      </c>
      <c r="U3519">
        <f t="shared" si="809"/>
        <v>525</v>
      </c>
      <c r="V3519">
        <f t="shared" si="810"/>
        <v>3</v>
      </c>
    </row>
    <row r="3520" spans="1:22" ht="14.25" hidden="1" customHeight="1" x14ac:dyDescent="0.35">
      <c r="A3520" s="1">
        <v>1006915</v>
      </c>
      <c r="B3520" s="3">
        <v>45840</v>
      </c>
      <c r="C3520" s="3">
        <v>45848</v>
      </c>
      <c r="E3520" s="1" t="s">
        <v>18</v>
      </c>
      <c r="F3520" s="1">
        <v>1</v>
      </c>
      <c r="H3520" s="1">
        <v>0</v>
      </c>
      <c r="I3520" s="1"/>
      <c r="J3520" s="2" t="s">
        <v>15</v>
      </c>
      <c r="K3520" s="1">
        <v>1</v>
      </c>
      <c r="L3520" s="1" t="s">
        <v>19</v>
      </c>
      <c r="N3520" s="2" t="s">
        <v>22</v>
      </c>
    </row>
    <row r="3521" spans="1:22" ht="14.25" hidden="1" customHeight="1" x14ac:dyDescent="0.35">
      <c r="A3521" s="1">
        <v>1006941</v>
      </c>
      <c r="B3521" s="3">
        <v>45819</v>
      </c>
      <c r="C3521" s="3">
        <v>45848</v>
      </c>
      <c r="E3521" s="1" t="s">
        <v>18</v>
      </c>
      <c r="F3521" s="1">
        <v>2</v>
      </c>
      <c r="H3521" s="1">
        <v>0</v>
      </c>
      <c r="I3521" s="1"/>
      <c r="J3521" s="2" t="s">
        <v>15</v>
      </c>
      <c r="K3521" s="1">
        <v>1</v>
      </c>
      <c r="L3521" s="1" t="s">
        <v>19</v>
      </c>
      <c r="N3521" s="2" t="s">
        <v>22</v>
      </c>
    </row>
    <row r="3522" spans="1:22" ht="14.25" hidden="1" customHeight="1" x14ac:dyDescent="0.35">
      <c r="A3522" s="1">
        <v>1007127</v>
      </c>
      <c r="B3522" s="3">
        <v>45840</v>
      </c>
      <c r="C3522" s="3">
        <v>45848</v>
      </c>
      <c r="E3522" s="1" t="s">
        <v>18</v>
      </c>
      <c r="F3522" s="1">
        <v>2</v>
      </c>
      <c r="H3522" s="1">
        <v>0</v>
      </c>
      <c r="I3522" s="1"/>
      <c r="J3522" s="2" t="s">
        <v>15</v>
      </c>
      <c r="K3522" s="1">
        <v>2</v>
      </c>
      <c r="L3522" s="1" t="s">
        <v>19</v>
      </c>
      <c r="N3522" s="2" t="s">
        <v>22</v>
      </c>
    </row>
    <row r="3523" spans="1:22" ht="14.25" hidden="1" customHeight="1" x14ac:dyDescent="0.35">
      <c r="A3523" s="1">
        <v>1007136</v>
      </c>
      <c r="B3523" s="3">
        <v>45848</v>
      </c>
      <c r="C3523" s="3">
        <v>45848</v>
      </c>
      <c r="E3523" s="1" t="s">
        <v>21</v>
      </c>
      <c r="F3523" s="1">
        <v>3</v>
      </c>
      <c r="H3523" s="1">
        <v>0</v>
      </c>
      <c r="I3523" s="1"/>
      <c r="J3523" s="2" t="s">
        <v>15</v>
      </c>
      <c r="K3523" s="1">
        <v>1</v>
      </c>
      <c r="L3523" s="1" t="s">
        <v>16</v>
      </c>
      <c r="N3523" s="2" t="s">
        <v>22</v>
      </c>
    </row>
    <row r="3524" spans="1:22" ht="14.25" customHeight="1" x14ac:dyDescent="0.35">
      <c r="A3524" s="1">
        <v>1002114</v>
      </c>
      <c r="B3524" s="3">
        <v>45817</v>
      </c>
      <c r="C3524" s="3">
        <v>45849</v>
      </c>
      <c r="D3524" s="3">
        <v>45851</v>
      </c>
      <c r="E3524" s="1" t="s">
        <v>21</v>
      </c>
      <c r="F3524" s="1">
        <v>5</v>
      </c>
      <c r="G3524" s="1" t="s">
        <v>25</v>
      </c>
      <c r="H3524" s="1">
        <v>0</v>
      </c>
      <c r="I3524" s="1">
        <f t="shared" ref="I3524:I3546" si="811">H3524/100</f>
        <v>0</v>
      </c>
      <c r="J3524" s="1" t="s">
        <v>15</v>
      </c>
      <c r="K3524" s="1">
        <v>1</v>
      </c>
      <c r="L3524" s="1" t="s">
        <v>19</v>
      </c>
      <c r="M3524" s="1" t="b">
        <v>0</v>
      </c>
      <c r="N3524" s="2" t="s">
        <v>17</v>
      </c>
      <c r="O3524">
        <f t="shared" ref="O3524:O3546" si="812">C3524-B3524</f>
        <v>32</v>
      </c>
      <c r="P3524">
        <f t="shared" ref="P3524:P3546" si="813">D3524-C3524</f>
        <v>2</v>
      </c>
      <c r="Q3524">
        <f>IF(G3524="B",VLOOKUP(F3524,room_rates!$A$2:$G$8,3,FALSE),IF(G3524="P",VLOOKUP(F3524,room_rates!$A$2:$G$8,6,FALSE),IF(G3524="M",VLOOKUP(F3524,room_rates!$A$2:$G$8,7,FALSE),"")))</f>
        <v>300</v>
      </c>
      <c r="R3524">
        <f t="shared" ref="R3524:R3546" si="814">Q3524*(H3524/100)</f>
        <v>0</v>
      </c>
      <c r="S3524">
        <f>IF(J3524="Online Travel Agency",VLOOKUP(F3524,room_rates!$A$2:$G$8,3,FALSE)*15%,0)</f>
        <v>0</v>
      </c>
      <c r="T3524">
        <f t="shared" ref="T3524:T3546" si="815">IF(M3524=TRUE, Q3524*1%,0)</f>
        <v>0</v>
      </c>
      <c r="U3524">
        <f t="shared" ref="U3524:U3546" si="816">(Q3524-R3524-S3524-T3524)*V3524</f>
        <v>600</v>
      </c>
      <c r="V3524">
        <f t="shared" ref="V3524:V3546" si="817">K3524*P3524</f>
        <v>2</v>
      </c>
    </row>
    <row r="3525" spans="1:22" ht="14.25" customHeight="1" x14ac:dyDescent="0.35">
      <c r="A3525" s="1">
        <v>1002672</v>
      </c>
      <c r="B3525" s="3">
        <v>45849</v>
      </c>
      <c r="C3525" s="3">
        <v>45849</v>
      </c>
      <c r="D3525" s="3">
        <v>45855</v>
      </c>
      <c r="E3525" s="1" t="s">
        <v>18</v>
      </c>
      <c r="F3525" s="1">
        <v>1</v>
      </c>
      <c r="G3525" s="1" t="s">
        <v>25</v>
      </c>
      <c r="H3525" s="1">
        <v>0</v>
      </c>
      <c r="I3525" s="1">
        <f t="shared" si="811"/>
        <v>0</v>
      </c>
      <c r="J3525" s="1" t="s">
        <v>20</v>
      </c>
      <c r="K3525" s="1">
        <v>2</v>
      </c>
      <c r="L3525" s="1" t="s">
        <v>16</v>
      </c>
      <c r="M3525" s="1" t="b">
        <v>0</v>
      </c>
      <c r="N3525" s="2" t="s">
        <v>17</v>
      </c>
      <c r="O3525">
        <f t="shared" si="812"/>
        <v>0</v>
      </c>
      <c r="P3525">
        <f t="shared" si="813"/>
        <v>6</v>
      </c>
      <c r="Q3525">
        <f>IF(G3525="B",VLOOKUP(F3525,room_rates!$A$2:$G$8,3,FALSE),IF(G3525="P",VLOOKUP(F3525,room_rates!$A$2:$G$8,6,FALSE),IF(G3525="M",VLOOKUP(F3525,room_rates!$A$2:$G$8,7,FALSE),"")))</f>
        <v>150</v>
      </c>
      <c r="R3525">
        <f t="shared" si="814"/>
        <v>0</v>
      </c>
      <c r="S3525">
        <f>IF(J3525="Online Travel Agency",VLOOKUP(F3525,room_rates!$A$2:$G$8,3,FALSE)*15%,0)</f>
        <v>0</v>
      </c>
      <c r="T3525">
        <f t="shared" si="815"/>
        <v>0</v>
      </c>
      <c r="U3525">
        <f t="shared" si="816"/>
        <v>1800</v>
      </c>
      <c r="V3525">
        <f t="shared" si="817"/>
        <v>12</v>
      </c>
    </row>
    <row r="3526" spans="1:22" ht="14.25" customHeight="1" x14ac:dyDescent="0.35">
      <c r="A3526" s="1">
        <v>1002897</v>
      </c>
      <c r="B3526" s="3">
        <v>45837</v>
      </c>
      <c r="C3526" s="3">
        <v>45849</v>
      </c>
      <c r="D3526" s="3">
        <v>45856</v>
      </c>
      <c r="E3526" s="1" t="s">
        <v>13</v>
      </c>
      <c r="F3526" s="1">
        <v>6</v>
      </c>
      <c r="G3526" s="1" t="s">
        <v>25</v>
      </c>
      <c r="H3526" s="1">
        <v>0</v>
      </c>
      <c r="I3526" s="1">
        <f t="shared" si="811"/>
        <v>0</v>
      </c>
      <c r="J3526" s="1" t="s">
        <v>24</v>
      </c>
      <c r="K3526" s="1">
        <v>2</v>
      </c>
      <c r="L3526" s="1" t="s">
        <v>16</v>
      </c>
      <c r="M3526" s="1" t="b">
        <v>0</v>
      </c>
      <c r="N3526" s="2" t="s">
        <v>17</v>
      </c>
      <c r="O3526">
        <f t="shared" si="812"/>
        <v>12</v>
      </c>
      <c r="P3526">
        <f t="shared" si="813"/>
        <v>7</v>
      </c>
      <c r="Q3526">
        <f>IF(G3526="B",VLOOKUP(F3526,room_rates!$A$2:$G$8,3,FALSE),IF(G3526="P",VLOOKUP(F3526,room_rates!$A$2:$G$8,6,FALSE),IF(G3526="M",VLOOKUP(F3526,room_rates!$A$2:$G$8,7,FALSE),"")))</f>
        <v>437.5</v>
      </c>
      <c r="R3526">
        <f t="shared" si="814"/>
        <v>0</v>
      </c>
      <c r="S3526">
        <f>IF(J3526="Online Travel Agency",VLOOKUP(F3526,room_rates!$A$2:$G$8,3,FALSE)*15%,0)</f>
        <v>52.5</v>
      </c>
      <c r="T3526">
        <f t="shared" si="815"/>
        <v>0</v>
      </c>
      <c r="U3526">
        <f t="shared" si="816"/>
        <v>5390</v>
      </c>
      <c r="V3526">
        <f t="shared" si="817"/>
        <v>14</v>
      </c>
    </row>
    <row r="3527" spans="1:22" ht="14.25" customHeight="1" x14ac:dyDescent="0.35">
      <c r="A3527" s="1">
        <v>1003366</v>
      </c>
      <c r="B3527" s="3">
        <v>45805</v>
      </c>
      <c r="C3527" s="3">
        <v>45849</v>
      </c>
      <c r="D3527" s="3">
        <v>45851</v>
      </c>
      <c r="E3527" s="1" t="s">
        <v>13</v>
      </c>
      <c r="F3527" s="1">
        <v>6</v>
      </c>
      <c r="G3527" s="1" t="s">
        <v>25</v>
      </c>
      <c r="H3527" s="1">
        <v>0</v>
      </c>
      <c r="I3527" s="1">
        <f t="shared" si="811"/>
        <v>0</v>
      </c>
      <c r="J3527" s="1" t="s">
        <v>15</v>
      </c>
      <c r="K3527" s="1">
        <v>1</v>
      </c>
      <c r="L3527" s="1" t="s">
        <v>19</v>
      </c>
      <c r="M3527" s="1" t="b">
        <v>1</v>
      </c>
      <c r="N3527" s="2" t="s">
        <v>17</v>
      </c>
      <c r="O3527">
        <f t="shared" si="812"/>
        <v>44</v>
      </c>
      <c r="P3527">
        <f t="shared" si="813"/>
        <v>2</v>
      </c>
      <c r="Q3527">
        <f>IF(G3527="B",VLOOKUP(F3527,room_rates!$A$2:$G$8,3,FALSE),IF(G3527="P",VLOOKUP(F3527,room_rates!$A$2:$G$8,6,FALSE),IF(G3527="M",VLOOKUP(F3527,room_rates!$A$2:$G$8,7,FALSE),"")))</f>
        <v>437.5</v>
      </c>
      <c r="R3527">
        <f t="shared" si="814"/>
        <v>0</v>
      </c>
      <c r="S3527">
        <f>IF(J3527="Online Travel Agency",VLOOKUP(F3527,room_rates!$A$2:$G$8,3,FALSE)*15%,0)</f>
        <v>0</v>
      </c>
      <c r="T3527">
        <f t="shared" si="815"/>
        <v>4.375</v>
      </c>
      <c r="U3527">
        <f t="shared" si="816"/>
        <v>866.25</v>
      </c>
      <c r="V3527">
        <f t="shared" si="817"/>
        <v>2</v>
      </c>
    </row>
    <row r="3528" spans="1:22" ht="14.25" customHeight="1" x14ac:dyDescent="0.35">
      <c r="A3528" s="1">
        <v>1003526</v>
      </c>
      <c r="B3528" s="3">
        <v>45849</v>
      </c>
      <c r="C3528" s="3">
        <v>45849</v>
      </c>
      <c r="D3528" s="3">
        <v>45854</v>
      </c>
      <c r="E3528" s="1" t="s">
        <v>21</v>
      </c>
      <c r="F3528" s="1">
        <v>3</v>
      </c>
      <c r="G3528" s="1" t="s">
        <v>25</v>
      </c>
      <c r="H3528" s="1">
        <v>0</v>
      </c>
      <c r="I3528" s="1">
        <f t="shared" si="811"/>
        <v>0</v>
      </c>
      <c r="J3528" s="1" t="s">
        <v>20</v>
      </c>
      <c r="K3528" s="1">
        <v>2</v>
      </c>
      <c r="L3528" s="1" t="s">
        <v>16</v>
      </c>
      <c r="M3528" s="1" t="b">
        <v>0</v>
      </c>
      <c r="N3528" s="2" t="s">
        <v>17</v>
      </c>
      <c r="O3528">
        <f t="shared" si="812"/>
        <v>0</v>
      </c>
      <c r="P3528">
        <f t="shared" si="813"/>
        <v>5</v>
      </c>
      <c r="Q3528">
        <f>IF(G3528="B",VLOOKUP(F3528,room_rates!$A$2:$G$8,3,FALSE),IF(G3528="P",VLOOKUP(F3528,room_rates!$A$2:$G$8,6,FALSE),IF(G3528="M",VLOOKUP(F3528,room_rates!$A$2:$G$8,7,FALSE),"")))</f>
        <v>275</v>
      </c>
      <c r="R3528">
        <f t="shared" si="814"/>
        <v>0</v>
      </c>
      <c r="S3528">
        <f>IF(J3528="Online Travel Agency",VLOOKUP(F3528,room_rates!$A$2:$G$8,3,FALSE)*15%,0)</f>
        <v>0</v>
      </c>
      <c r="T3528">
        <f t="shared" si="815"/>
        <v>0</v>
      </c>
      <c r="U3528">
        <f t="shared" si="816"/>
        <v>2750</v>
      </c>
      <c r="V3528">
        <f t="shared" si="817"/>
        <v>10</v>
      </c>
    </row>
    <row r="3529" spans="1:22" ht="14.25" customHeight="1" x14ac:dyDescent="0.35">
      <c r="A3529" s="1">
        <v>1003689</v>
      </c>
      <c r="B3529" s="3">
        <v>45844</v>
      </c>
      <c r="C3529" s="3">
        <v>45849</v>
      </c>
      <c r="D3529" s="3">
        <v>45850</v>
      </c>
      <c r="E3529" s="1" t="s">
        <v>18</v>
      </c>
      <c r="F3529" s="1">
        <v>1</v>
      </c>
      <c r="G3529" s="1" t="s">
        <v>25</v>
      </c>
      <c r="H3529" s="1">
        <v>0</v>
      </c>
      <c r="I3529" s="1">
        <f t="shared" si="811"/>
        <v>0</v>
      </c>
      <c r="J3529" s="1" t="s">
        <v>24</v>
      </c>
      <c r="K3529" s="1">
        <v>1</v>
      </c>
      <c r="L3529" s="1" t="s">
        <v>19</v>
      </c>
      <c r="M3529" s="1" t="b">
        <v>0</v>
      </c>
      <c r="N3529" s="2" t="s">
        <v>17</v>
      </c>
      <c r="O3529">
        <f t="shared" si="812"/>
        <v>5</v>
      </c>
      <c r="P3529">
        <f t="shared" si="813"/>
        <v>1</v>
      </c>
      <c r="Q3529">
        <f>IF(G3529="B",VLOOKUP(F3529,room_rates!$A$2:$G$8,3,FALSE),IF(G3529="P",VLOOKUP(F3529,room_rates!$A$2:$G$8,6,FALSE),IF(G3529="M",VLOOKUP(F3529,room_rates!$A$2:$G$8,7,FALSE),"")))</f>
        <v>150</v>
      </c>
      <c r="R3529">
        <f t="shared" si="814"/>
        <v>0</v>
      </c>
      <c r="S3529">
        <f>IF(J3529="Online Travel Agency",VLOOKUP(F3529,room_rates!$A$2:$G$8,3,FALSE)*15%,0)</f>
        <v>18</v>
      </c>
      <c r="T3529">
        <f t="shared" si="815"/>
        <v>0</v>
      </c>
      <c r="U3529">
        <f t="shared" si="816"/>
        <v>132</v>
      </c>
      <c r="V3529">
        <f t="shared" si="817"/>
        <v>1</v>
      </c>
    </row>
    <row r="3530" spans="1:22" ht="14.25" customHeight="1" x14ac:dyDescent="0.35">
      <c r="A3530" s="1">
        <v>1004011</v>
      </c>
      <c r="B3530" s="3">
        <v>45816</v>
      </c>
      <c r="C3530" s="3">
        <v>45849</v>
      </c>
      <c r="D3530" s="3">
        <v>45855</v>
      </c>
      <c r="E3530" s="1" t="s">
        <v>21</v>
      </c>
      <c r="F3530" s="1">
        <v>3</v>
      </c>
      <c r="G3530" s="1" t="s">
        <v>25</v>
      </c>
      <c r="H3530" s="1">
        <v>0</v>
      </c>
      <c r="I3530" s="1">
        <f t="shared" si="811"/>
        <v>0</v>
      </c>
      <c r="J3530" s="1" t="s">
        <v>15</v>
      </c>
      <c r="K3530" s="1">
        <v>2</v>
      </c>
      <c r="L3530" s="1" t="s">
        <v>16</v>
      </c>
      <c r="M3530" s="1" t="b">
        <v>0</v>
      </c>
      <c r="N3530" s="2" t="s">
        <v>17</v>
      </c>
      <c r="O3530">
        <f t="shared" si="812"/>
        <v>33</v>
      </c>
      <c r="P3530">
        <f t="shared" si="813"/>
        <v>6</v>
      </c>
      <c r="Q3530">
        <f>IF(G3530="B",VLOOKUP(F3530,room_rates!$A$2:$G$8,3,FALSE),IF(G3530="P",VLOOKUP(F3530,room_rates!$A$2:$G$8,6,FALSE),IF(G3530="M",VLOOKUP(F3530,room_rates!$A$2:$G$8,7,FALSE),"")))</f>
        <v>275</v>
      </c>
      <c r="R3530">
        <f t="shared" si="814"/>
        <v>0</v>
      </c>
      <c r="S3530">
        <f>IF(J3530="Online Travel Agency",VLOOKUP(F3530,room_rates!$A$2:$G$8,3,FALSE)*15%,0)</f>
        <v>0</v>
      </c>
      <c r="T3530">
        <f t="shared" si="815"/>
        <v>0</v>
      </c>
      <c r="U3530">
        <f t="shared" si="816"/>
        <v>3300</v>
      </c>
      <c r="V3530">
        <f t="shared" si="817"/>
        <v>12</v>
      </c>
    </row>
    <row r="3531" spans="1:22" ht="14.25" customHeight="1" x14ac:dyDescent="0.35">
      <c r="A3531" s="1">
        <v>1004063</v>
      </c>
      <c r="B3531" s="3">
        <v>45844</v>
      </c>
      <c r="C3531" s="3">
        <v>45849</v>
      </c>
      <c r="D3531" s="3">
        <v>45850</v>
      </c>
      <c r="E3531" s="1" t="s">
        <v>18</v>
      </c>
      <c r="F3531" s="1">
        <v>1</v>
      </c>
      <c r="G3531" s="1" t="s">
        <v>25</v>
      </c>
      <c r="H3531" s="1">
        <v>0</v>
      </c>
      <c r="I3531" s="1">
        <f t="shared" si="811"/>
        <v>0</v>
      </c>
      <c r="J3531" s="1" t="s">
        <v>15</v>
      </c>
      <c r="K3531" s="1">
        <v>2</v>
      </c>
      <c r="L3531" s="1" t="s">
        <v>16</v>
      </c>
      <c r="M3531" s="1" t="b">
        <v>1</v>
      </c>
      <c r="N3531" s="2" t="s">
        <v>17</v>
      </c>
      <c r="O3531">
        <f t="shared" si="812"/>
        <v>5</v>
      </c>
      <c r="P3531">
        <f t="shared" si="813"/>
        <v>1</v>
      </c>
      <c r="Q3531">
        <f>IF(G3531="B",VLOOKUP(F3531,room_rates!$A$2:$G$8,3,FALSE),IF(G3531="P",VLOOKUP(F3531,room_rates!$A$2:$G$8,6,FALSE),IF(G3531="M",VLOOKUP(F3531,room_rates!$A$2:$G$8,7,FALSE),"")))</f>
        <v>150</v>
      </c>
      <c r="R3531">
        <f t="shared" si="814"/>
        <v>0</v>
      </c>
      <c r="S3531">
        <f>IF(J3531="Online Travel Agency",VLOOKUP(F3531,room_rates!$A$2:$G$8,3,FALSE)*15%,0)</f>
        <v>0</v>
      </c>
      <c r="T3531">
        <f t="shared" si="815"/>
        <v>1.5</v>
      </c>
      <c r="U3531">
        <f t="shared" si="816"/>
        <v>297</v>
      </c>
      <c r="V3531">
        <f t="shared" si="817"/>
        <v>2</v>
      </c>
    </row>
    <row r="3532" spans="1:22" ht="14.25" customHeight="1" x14ac:dyDescent="0.35">
      <c r="A3532" s="1">
        <v>1004074</v>
      </c>
      <c r="B3532" s="3">
        <v>45849</v>
      </c>
      <c r="C3532" s="3">
        <v>45849</v>
      </c>
      <c r="D3532" s="3">
        <v>45853</v>
      </c>
      <c r="E3532" s="1" t="s">
        <v>18</v>
      </c>
      <c r="F3532" s="1">
        <v>1</v>
      </c>
      <c r="G3532" s="1" t="s">
        <v>25</v>
      </c>
      <c r="H3532" s="1">
        <v>0</v>
      </c>
      <c r="I3532" s="1">
        <f t="shared" si="811"/>
        <v>0</v>
      </c>
      <c r="J3532" s="1" t="s">
        <v>20</v>
      </c>
      <c r="K3532" s="1">
        <v>1</v>
      </c>
      <c r="L3532" s="1" t="s">
        <v>19</v>
      </c>
      <c r="M3532" s="1" t="b">
        <v>0</v>
      </c>
      <c r="N3532" s="2" t="s">
        <v>17</v>
      </c>
      <c r="O3532">
        <f t="shared" si="812"/>
        <v>0</v>
      </c>
      <c r="P3532">
        <f t="shared" si="813"/>
        <v>4</v>
      </c>
      <c r="Q3532">
        <f>IF(G3532="B",VLOOKUP(F3532,room_rates!$A$2:$G$8,3,FALSE),IF(G3532="P",VLOOKUP(F3532,room_rates!$A$2:$G$8,6,FALSE),IF(G3532="M",VLOOKUP(F3532,room_rates!$A$2:$G$8,7,FALSE),"")))</f>
        <v>150</v>
      </c>
      <c r="R3532">
        <f t="shared" si="814"/>
        <v>0</v>
      </c>
      <c r="S3532">
        <f>IF(J3532="Online Travel Agency",VLOOKUP(F3532,room_rates!$A$2:$G$8,3,FALSE)*15%,0)</f>
        <v>0</v>
      </c>
      <c r="T3532">
        <f t="shared" si="815"/>
        <v>0</v>
      </c>
      <c r="U3532">
        <f t="shared" si="816"/>
        <v>600</v>
      </c>
      <c r="V3532">
        <f t="shared" si="817"/>
        <v>4</v>
      </c>
    </row>
    <row r="3533" spans="1:22" ht="14.25" customHeight="1" x14ac:dyDescent="0.35">
      <c r="A3533" s="1">
        <v>1004242</v>
      </c>
      <c r="B3533" s="3">
        <v>45833</v>
      </c>
      <c r="C3533" s="3">
        <v>45849</v>
      </c>
      <c r="D3533" s="3">
        <v>45853</v>
      </c>
      <c r="E3533" s="1" t="s">
        <v>18</v>
      </c>
      <c r="F3533" s="1">
        <v>1</v>
      </c>
      <c r="G3533" s="1" t="s">
        <v>25</v>
      </c>
      <c r="H3533" s="1">
        <v>0</v>
      </c>
      <c r="I3533" s="1">
        <f t="shared" si="811"/>
        <v>0</v>
      </c>
      <c r="J3533" s="1" t="s">
        <v>24</v>
      </c>
      <c r="K3533" s="1">
        <v>1</v>
      </c>
      <c r="L3533" s="1" t="s">
        <v>19</v>
      </c>
      <c r="M3533" s="1" t="b">
        <v>0</v>
      </c>
      <c r="N3533" s="2" t="s">
        <v>17</v>
      </c>
      <c r="O3533">
        <f t="shared" si="812"/>
        <v>16</v>
      </c>
      <c r="P3533">
        <f t="shared" si="813"/>
        <v>4</v>
      </c>
      <c r="Q3533">
        <f>IF(G3533="B",VLOOKUP(F3533,room_rates!$A$2:$G$8,3,FALSE),IF(G3533="P",VLOOKUP(F3533,room_rates!$A$2:$G$8,6,FALSE),IF(G3533="M",VLOOKUP(F3533,room_rates!$A$2:$G$8,7,FALSE),"")))</f>
        <v>150</v>
      </c>
      <c r="R3533">
        <f t="shared" si="814"/>
        <v>0</v>
      </c>
      <c r="S3533">
        <f>IF(J3533="Online Travel Agency",VLOOKUP(F3533,room_rates!$A$2:$G$8,3,FALSE)*15%,0)</f>
        <v>18</v>
      </c>
      <c r="T3533">
        <f t="shared" si="815"/>
        <v>0</v>
      </c>
      <c r="U3533">
        <f t="shared" si="816"/>
        <v>528</v>
      </c>
      <c r="V3533">
        <f t="shared" si="817"/>
        <v>4</v>
      </c>
    </row>
    <row r="3534" spans="1:22" ht="14.25" customHeight="1" x14ac:dyDescent="0.35">
      <c r="A3534" s="1">
        <v>1004547</v>
      </c>
      <c r="B3534" s="3">
        <v>45849</v>
      </c>
      <c r="C3534" s="3">
        <v>45849</v>
      </c>
      <c r="D3534" s="3">
        <v>45856</v>
      </c>
      <c r="E3534" s="1" t="s">
        <v>18</v>
      </c>
      <c r="F3534" s="1">
        <v>1</v>
      </c>
      <c r="G3534" s="1" t="s">
        <v>25</v>
      </c>
      <c r="H3534" s="1">
        <v>0</v>
      </c>
      <c r="I3534" s="1">
        <f t="shared" si="811"/>
        <v>0</v>
      </c>
      <c r="J3534" s="1" t="s">
        <v>20</v>
      </c>
      <c r="K3534" s="1">
        <v>3</v>
      </c>
      <c r="L3534" s="1" t="s">
        <v>16</v>
      </c>
      <c r="M3534" s="1" t="b">
        <v>0</v>
      </c>
      <c r="N3534" s="2" t="s">
        <v>17</v>
      </c>
      <c r="O3534">
        <f t="shared" si="812"/>
        <v>0</v>
      </c>
      <c r="P3534">
        <f t="shared" si="813"/>
        <v>7</v>
      </c>
      <c r="Q3534">
        <f>IF(G3534="B",VLOOKUP(F3534,room_rates!$A$2:$G$8,3,FALSE),IF(G3534="P",VLOOKUP(F3534,room_rates!$A$2:$G$8,6,FALSE),IF(G3534="M",VLOOKUP(F3534,room_rates!$A$2:$G$8,7,FALSE),"")))</f>
        <v>150</v>
      </c>
      <c r="R3534">
        <f t="shared" si="814"/>
        <v>0</v>
      </c>
      <c r="S3534">
        <f>IF(J3534="Online Travel Agency",VLOOKUP(F3534,room_rates!$A$2:$G$8,3,FALSE)*15%,0)</f>
        <v>0</v>
      </c>
      <c r="T3534">
        <f t="shared" si="815"/>
        <v>0</v>
      </c>
      <c r="U3534">
        <f t="shared" si="816"/>
        <v>3150</v>
      </c>
      <c r="V3534">
        <f t="shared" si="817"/>
        <v>21</v>
      </c>
    </row>
    <row r="3535" spans="1:22" ht="14.25" customHeight="1" x14ac:dyDescent="0.35">
      <c r="A3535" s="1">
        <v>1004591</v>
      </c>
      <c r="B3535" s="3">
        <v>45814</v>
      </c>
      <c r="C3535" s="3">
        <v>45849</v>
      </c>
      <c r="D3535" s="3">
        <v>45850</v>
      </c>
      <c r="E3535" s="1" t="s">
        <v>18</v>
      </c>
      <c r="F3535" s="1">
        <v>2</v>
      </c>
      <c r="G3535" s="1" t="s">
        <v>25</v>
      </c>
      <c r="H3535" s="1">
        <v>0</v>
      </c>
      <c r="I3535" s="1">
        <f t="shared" si="811"/>
        <v>0</v>
      </c>
      <c r="J3535" s="1" t="s">
        <v>15</v>
      </c>
      <c r="K3535" s="1">
        <v>3</v>
      </c>
      <c r="L3535" s="1" t="s">
        <v>16</v>
      </c>
      <c r="M3535" s="1" t="b">
        <v>0</v>
      </c>
      <c r="N3535" s="2" t="s">
        <v>17</v>
      </c>
      <c r="O3535">
        <f t="shared" si="812"/>
        <v>35</v>
      </c>
      <c r="P3535">
        <f t="shared" si="813"/>
        <v>1</v>
      </c>
      <c r="Q3535">
        <f>IF(G3535="B",VLOOKUP(F3535,room_rates!$A$2:$G$8,3,FALSE),IF(G3535="P",VLOOKUP(F3535,room_rates!$A$2:$G$8,6,FALSE),IF(G3535="M",VLOOKUP(F3535,room_rates!$A$2:$G$8,7,FALSE),"")))</f>
        <v>175</v>
      </c>
      <c r="R3535">
        <f t="shared" si="814"/>
        <v>0</v>
      </c>
      <c r="S3535">
        <f>IF(J3535="Online Travel Agency",VLOOKUP(F3535,room_rates!$A$2:$G$8,3,FALSE)*15%,0)</f>
        <v>0</v>
      </c>
      <c r="T3535">
        <f t="shared" si="815"/>
        <v>0</v>
      </c>
      <c r="U3535">
        <f t="shared" si="816"/>
        <v>525</v>
      </c>
      <c r="V3535">
        <f t="shared" si="817"/>
        <v>3</v>
      </c>
    </row>
    <row r="3536" spans="1:22" ht="14.25" customHeight="1" x14ac:dyDescent="0.35">
      <c r="A3536" s="1">
        <v>1004717</v>
      </c>
      <c r="B3536" s="3">
        <v>45844</v>
      </c>
      <c r="C3536" s="3">
        <v>45849</v>
      </c>
      <c r="D3536" s="3">
        <v>45853</v>
      </c>
      <c r="E3536" s="1" t="s">
        <v>18</v>
      </c>
      <c r="F3536" s="1">
        <v>1</v>
      </c>
      <c r="G3536" s="1" t="s">
        <v>25</v>
      </c>
      <c r="H3536" s="1">
        <v>0</v>
      </c>
      <c r="I3536" s="1">
        <f t="shared" si="811"/>
        <v>0</v>
      </c>
      <c r="J3536" s="1" t="s">
        <v>24</v>
      </c>
      <c r="K3536" s="1">
        <v>3</v>
      </c>
      <c r="L3536" s="1" t="s">
        <v>16</v>
      </c>
      <c r="M3536" s="1" t="b">
        <v>0</v>
      </c>
      <c r="N3536" s="2" t="s">
        <v>17</v>
      </c>
      <c r="O3536">
        <f t="shared" si="812"/>
        <v>5</v>
      </c>
      <c r="P3536">
        <f t="shared" si="813"/>
        <v>4</v>
      </c>
      <c r="Q3536">
        <f>IF(G3536="B",VLOOKUP(F3536,room_rates!$A$2:$G$8,3,FALSE),IF(G3536="P",VLOOKUP(F3536,room_rates!$A$2:$G$8,6,FALSE),IF(G3536="M",VLOOKUP(F3536,room_rates!$A$2:$G$8,7,FALSE),"")))</f>
        <v>150</v>
      </c>
      <c r="R3536">
        <f t="shared" si="814"/>
        <v>0</v>
      </c>
      <c r="S3536">
        <f>IF(J3536="Online Travel Agency",VLOOKUP(F3536,room_rates!$A$2:$G$8,3,FALSE)*15%,0)</f>
        <v>18</v>
      </c>
      <c r="T3536">
        <f t="shared" si="815"/>
        <v>0</v>
      </c>
      <c r="U3536">
        <f t="shared" si="816"/>
        <v>1584</v>
      </c>
      <c r="V3536">
        <f t="shared" si="817"/>
        <v>12</v>
      </c>
    </row>
    <row r="3537" spans="1:22" ht="14.25" customHeight="1" x14ac:dyDescent="0.35">
      <c r="A3537" s="1">
        <v>1004813</v>
      </c>
      <c r="B3537" s="3">
        <v>45841</v>
      </c>
      <c r="C3537" s="3">
        <v>45849</v>
      </c>
      <c r="D3537" s="3">
        <v>45853</v>
      </c>
      <c r="E3537" s="1" t="s">
        <v>21</v>
      </c>
      <c r="F3537" s="1">
        <v>3</v>
      </c>
      <c r="G3537" s="1" t="s">
        <v>25</v>
      </c>
      <c r="H3537" s="1">
        <v>0</v>
      </c>
      <c r="I3537" s="1">
        <f t="shared" si="811"/>
        <v>0</v>
      </c>
      <c r="J3537" s="1" t="s">
        <v>24</v>
      </c>
      <c r="K3537" s="1">
        <v>2</v>
      </c>
      <c r="L3537" s="1" t="s">
        <v>19</v>
      </c>
      <c r="M3537" s="1" t="b">
        <v>1</v>
      </c>
      <c r="N3537" s="2" t="s">
        <v>17</v>
      </c>
      <c r="O3537">
        <f t="shared" si="812"/>
        <v>8</v>
      </c>
      <c r="P3537">
        <f t="shared" si="813"/>
        <v>4</v>
      </c>
      <c r="Q3537">
        <f>IF(G3537="B",VLOOKUP(F3537,room_rates!$A$2:$G$8,3,FALSE),IF(G3537="P",VLOOKUP(F3537,room_rates!$A$2:$G$8,6,FALSE),IF(G3537="M",VLOOKUP(F3537,room_rates!$A$2:$G$8,7,FALSE),"")))</f>
        <v>275</v>
      </c>
      <c r="R3537">
        <f t="shared" si="814"/>
        <v>0</v>
      </c>
      <c r="S3537">
        <f>IF(J3537="Online Travel Agency",VLOOKUP(F3537,room_rates!$A$2:$G$8,3,FALSE)*15%,0)</f>
        <v>33</v>
      </c>
      <c r="T3537">
        <f t="shared" si="815"/>
        <v>2.75</v>
      </c>
      <c r="U3537">
        <f t="shared" si="816"/>
        <v>1914</v>
      </c>
      <c r="V3537">
        <f t="shared" si="817"/>
        <v>8</v>
      </c>
    </row>
    <row r="3538" spans="1:22" ht="14.25" customHeight="1" x14ac:dyDescent="0.35">
      <c r="A3538" s="1">
        <v>1006036</v>
      </c>
      <c r="B3538" s="3">
        <v>45832</v>
      </c>
      <c r="C3538" s="3">
        <v>45849</v>
      </c>
      <c r="D3538" s="3">
        <v>45855</v>
      </c>
      <c r="E3538" s="1" t="s">
        <v>21</v>
      </c>
      <c r="F3538" s="1">
        <v>3</v>
      </c>
      <c r="G3538" s="1" t="s">
        <v>25</v>
      </c>
      <c r="H3538" s="1">
        <v>0</v>
      </c>
      <c r="I3538" s="1">
        <f t="shared" si="811"/>
        <v>0</v>
      </c>
      <c r="J3538" s="1" t="s">
        <v>24</v>
      </c>
      <c r="K3538" s="1">
        <v>1</v>
      </c>
      <c r="L3538" s="1" t="s">
        <v>19</v>
      </c>
      <c r="M3538" s="1" t="b">
        <v>0</v>
      </c>
      <c r="N3538" s="2" t="s">
        <v>17</v>
      </c>
      <c r="O3538">
        <f t="shared" si="812"/>
        <v>17</v>
      </c>
      <c r="P3538">
        <f t="shared" si="813"/>
        <v>6</v>
      </c>
      <c r="Q3538">
        <f>IF(G3538="B",VLOOKUP(F3538,room_rates!$A$2:$G$8,3,FALSE),IF(G3538="P",VLOOKUP(F3538,room_rates!$A$2:$G$8,6,FALSE),IF(G3538="M",VLOOKUP(F3538,room_rates!$A$2:$G$8,7,FALSE),"")))</f>
        <v>275</v>
      </c>
      <c r="R3538">
        <f t="shared" si="814"/>
        <v>0</v>
      </c>
      <c r="S3538">
        <f>IF(J3538="Online Travel Agency",VLOOKUP(F3538,room_rates!$A$2:$G$8,3,FALSE)*15%,0)</f>
        <v>33</v>
      </c>
      <c r="T3538">
        <f t="shared" si="815"/>
        <v>0</v>
      </c>
      <c r="U3538">
        <f t="shared" si="816"/>
        <v>1452</v>
      </c>
      <c r="V3538">
        <f t="shared" si="817"/>
        <v>6</v>
      </c>
    </row>
    <row r="3539" spans="1:22" ht="14.25" customHeight="1" x14ac:dyDescent="0.35">
      <c r="A3539" s="1">
        <v>1006113</v>
      </c>
      <c r="B3539" s="3">
        <v>45832</v>
      </c>
      <c r="C3539" s="3">
        <v>45849</v>
      </c>
      <c r="D3539" s="3">
        <v>45850</v>
      </c>
      <c r="E3539" s="1" t="s">
        <v>18</v>
      </c>
      <c r="F3539" s="1">
        <v>1</v>
      </c>
      <c r="G3539" s="1" t="s">
        <v>25</v>
      </c>
      <c r="H3539" s="1">
        <v>0</v>
      </c>
      <c r="I3539" s="1">
        <f t="shared" si="811"/>
        <v>0</v>
      </c>
      <c r="J3539" s="1" t="s">
        <v>24</v>
      </c>
      <c r="K3539" s="1">
        <v>3</v>
      </c>
      <c r="L3539" s="1" t="s">
        <v>19</v>
      </c>
      <c r="M3539" s="1" t="b">
        <v>1</v>
      </c>
      <c r="N3539" s="2" t="s">
        <v>17</v>
      </c>
      <c r="O3539">
        <f t="shared" si="812"/>
        <v>17</v>
      </c>
      <c r="P3539">
        <f t="shared" si="813"/>
        <v>1</v>
      </c>
      <c r="Q3539">
        <f>IF(G3539="B",VLOOKUP(F3539,room_rates!$A$2:$G$8,3,FALSE),IF(G3539="P",VLOOKUP(F3539,room_rates!$A$2:$G$8,6,FALSE),IF(G3539="M",VLOOKUP(F3539,room_rates!$A$2:$G$8,7,FALSE),"")))</f>
        <v>150</v>
      </c>
      <c r="R3539">
        <f t="shared" si="814"/>
        <v>0</v>
      </c>
      <c r="S3539">
        <f>IF(J3539="Online Travel Agency",VLOOKUP(F3539,room_rates!$A$2:$G$8,3,FALSE)*15%,0)</f>
        <v>18</v>
      </c>
      <c r="T3539">
        <f t="shared" si="815"/>
        <v>1.5</v>
      </c>
      <c r="U3539">
        <f t="shared" si="816"/>
        <v>391.5</v>
      </c>
      <c r="V3539">
        <f t="shared" si="817"/>
        <v>3</v>
      </c>
    </row>
    <row r="3540" spans="1:22" ht="14.25" customHeight="1" x14ac:dyDescent="0.35">
      <c r="A3540" s="1">
        <v>1006150</v>
      </c>
      <c r="B3540" s="3">
        <v>45849</v>
      </c>
      <c r="C3540" s="3">
        <v>45849</v>
      </c>
      <c r="D3540" s="3">
        <v>45851</v>
      </c>
      <c r="E3540" s="1" t="s">
        <v>21</v>
      </c>
      <c r="F3540" s="1">
        <v>3</v>
      </c>
      <c r="G3540" s="1" t="s">
        <v>25</v>
      </c>
      <c r="H3540" s="1">
        <v>0</v>
      </c>
      <c r="I3540" s="1">
        <f t="shared" si="811"/>
        <v>0</v>
      </c>
      <c r="J3540" s="1" t="s">
        <v>20</v>
      </c>
      <c r="K3540" s="1">
        <v>1</v>
      </c>
      <c r="L3540" s="1" t="s">
        <v>19</v>
      </c>
      <c r="M3540" s="1" t="b">
        <v>0</v>
      </c>
      <c r="N3540" s="2" t="s">
        <v>17</v>
      </c>
      <c r="O3540">
        <f t="shared" si="812"/>
        <v>0</v>
      </c>
      <c r="P3540">
        <f t="shared" si="813"/>
        <v>2</v>
      </c>
      <c r="Q3540">
        <f>IF(G3540="B",VLOOKUP(F3540,room_rates!$A$2:$G$8,3,FALSE),IF(G3540="P",VLOOKUP(F3540,room_rates!$A$2:$G$8,6,FALSE),IF(G3540="M",VLOOKUP(F3540,room_rates!$A$2:$G$8,7,FALSE),"")))</f>
        <v>275</v>
      </c>
      <c r="R3540">
        <f t="shared" si="814"/>
        <v>0</v>
      </c>
      <c r="S3540">
        <f>IF(J3540="Online Travel Agency",VLOOKUP(F3540,room_rates!$A$2:$G$8,3,FALSE)*15%,0)</f>
        <v>0</v>
      </c>
      <c r="T3540">
        <f t="shared" si="815"/>
        <v>0</v>
      </c>
      <c r="U3540">
        <f t="shared" si="816"/>
        <v>550</v>
      </c>
      <c r="V3540">
        <f t="shared" si="817"/>
        <v>2</v>
      </c>
    </row>
    <row r="3541" spans="1:22" ht="14.25" customHeight="1" x14ac:dyDescent="0.35">
      <c r="A3541" s="1">
        <v>1006293</v>
      </c>
      <c r="B3541" s="3">
        <v>45849</v>
      </c>
      <c r="C3541" s="3">
        <v>45849</v>
      </c>
      <c r="D3541" s="3">
        <v>45852</v>
      </c>
      <c r="E3541" s="1" t="s">
        <v>21</v>
      </c>
      <c r="F3541" s="1">
        <v>3</v>
      </c>
      <c r="G3541" s="1" t="s">
        <v>25</v>
      </c>
      <c r="H3541" s="1">
        <v>0</v>
      </c>
      <c r="I3541" s="1">
        <f t="shared" si="811"/>
        <v>0</v>
      </c>
      <c r="J3541" s="1" t="s">
        <v>20</v>
      </c>
      <c r="K3541" s="1">
        <v>3</v>
      </c>
      <c r="L3541" s="1" t="s">
        <v>16</v>
      </c>
      <c r="M3541" s="1" t="b">
        <v>0</v>
      </c>
      <c r="N3541" s="2" t="s">
        <v>17</v>
      </c>
      <c r="O3541">
        <f t="shared" si="812"/>
        <v>0</v>
      </c>
      <c r="P3541">
        <f t="shared" si="813"/>
        <v>3</v>
      </c>
      <c r="Q3541">
        <f>IF(G3541="B",VLOOKUP(F3541,room_rates!$A$2:$G$8,3,FALSE),IF(G3541="P",VLOOKUP(F3541,room_rates!$A$2:$G$8,6,FALSE),IF(G3541="M",VLOOKUP(F3541,room_rates!$A$2:$G$8,7,FALSE),"")))</f>
        <v>275</v>
      </c>
      <c r="R3541">
        <f t="shared" si="814"/>
        <v>0</v>
      </c>
      <c r="S3541">
        <f>IF(J3541="Online Travel Agency",VLOOKUP(F3541,room_rates!$A$2:$G$8,3,FALSE)*15%,0)</f>
        <v>0</v>
      </c>
      <c r="T3541">
        <f t="shared" si="815"/>
        <v>0</v>
      </c>
      <c r="U3541">
        <f t="shared" si="816"/>
        <v>2475</v>
      </c>
      <c r="V3541">
        <f t="shared" si="817"/>
        <v>9</v>
      </c>
    </row>
    <row r="3542" spans="1:22" ht="14.25" customHeight="1" x14ac:dyDescent="0.35">
      <c r="A3542" s="1">
        <v>1006534</v>
      </c>
      <c r="B3542" s="3">
        <v>45849</v>
      </c>
      <c r="C3542" s="3">
        <v>45849</v>
      </c>
      <c r="D3542" s="3">
        <v>45850</v>
      </c>
      <c r="E3542" s="1" t="s">
        <v>18</v>
      </c>
      <c r="F3542" s="1">
        <v>1</v>
      </c>
      <c r="G3542" s="1" t="s">
        <v>25</v>
      </c>
      <c r="H3542" s="1">
        <v>0</v>
      </c>
      <c r="I3542" s="1">
        <f t="shared" si="811"/>
        <v>0</v>
      </c>
      <c r="J3542" s="1" t="s">
        <v>20</v>
      </c>
      <c r="K3542" s="1">
        <v>3</v>
      </c>
      <c r="L3542" s="1" t="s">
        <v>16</v>
      </c>
      <c r="M3542" s="1" t="b">
        <v>0</v>
      </c>
      <c r="N3542" s="2" t="s">
        <v>17</v>
      </c>
      <c r="O3542">
        <f t="shared" si="812"/>
        <v>0</v>
      </c>
      <c r="P3542">
        <f t="shared" si="813"/>
        <v>1</v>
      </c>
      <c r="Q3542">
        <f>IF(G3542="B",VLOOKUP(F3542,room_rates!$A$2:$G$8,3,FALSE),IF(G3542="P",VLOOKUP(F3542,room_rates!$A$2:$G$8,6,FALSE),IF(G3542="M",VLOOKUP(F3542,room_rates!$A$2:$G$8,7,FALSE),"")))</f>
        <v>150</v>
      </c>
      <c r="R3542">
        <f t="shared" si="814"/>
        <v>0</v>
      </c>
      <c r="S3542">
        <f>IF(J3542="Online Travel Agency",VLOOKUP(F3542,room_rates!$A$2:$G$8,3,FALSE)*15%,0)</f>
        <v>0</v>
      </c>
      <c r="T3542">
        <f t="shared" si="815"/>
        <v>0</v>
      </c>
      <c r="U3542">
        <f t="shared" si="816"/>
        <v>450</v>
      </c>
      <c r="V3542">
        <f t="shared" si="817"/>
        <v>3</v>
      </c>
    </row>
    <row r="3543" spans="1:22" ht="14.25" customHeight="1" x14ac:dyDescent="0.35">
      <c r="A3543" s="1">
        <v>1006541</v>
      </c>
      <c r="B3543" s="3">
        <v>45828</v>
      </c>
      <c r="C3543" s="3">
        <v>45849</v>
      </c>
      <c r="D3543" s="3">
        <v>45852</v>
      </c>
      <c r="E3543" s="1" t="s">
        <v>18</v>
      </c>
      <c r="F3543" s="1">
        <v>1</v>
      </c>
      <c r="G3543" s="1" t="s">
        <v>25</v>
      </c>
      <c r="H3543" s="1">
        <v>0</v>
      </c>
      <c r="I3543" s="1">
        <f t="shared" si="811"/>
        <v>0</v>
      </c>
      <c r="J3543" s="1" t="s">
        <v>15</v>
      </c>
      <c r="K3543" s="1">
        <v>3</v>
      </c>
      <c r="L3543" s="1" t="s">
        <v>19</v>
      </c>
      <c r="M3543" s="1" t="b">
        <v>1</v>
      </c>
      <c r="N3543" s="2" t="s">
        <v>17</v>
      </c>
      <c r="O3543">
        <f t="shared" si="812"/>
        <v>21</v>
      </c>
      <c r="P3543">
        <f t="shared" si="813"/>
        <v>3</v>
      </c>
      <c r="Q3543">
        <f>IF(G3543="B",VLOOKUP(F3543,room_rates!$A$2:$G$8,3,FALSE),IF(G3543="P",VLOOKUP(F3543,room_rates!$A$2:$G$8,6,FALSE),IF(G3543="M",VLOOKUP(F3543,room_rates!$A$2:$G$8,7,FALSE),"")))</f>
        <v>150</v>
      </c>
      <c r="R3543">
        <f t="shared" si="814"/>
        <v>0</v>
      </c>
      <c r="S3543">
        <f>IF(J3543="Online Travel Agency",VLOOKUP(F3543,room_rates!$A$2:$G$8,3,FALSE)*15%,0)</f>
        <v>0</v>
      </c>
      <c r="T3543">
        <f t="shared" si="815"/>
        <v>1.5</v>
      </c>
      <c r="U3543">
        <f t="shared" si="816"/>
        <v>1336.5</v>
      </c>
      <c r="V3543">
        <f t="shared" si="817"/>
        <v>9</v>
      </c>
    </row>
    <row r="3544" spans="1:22" ht="14.25" customHeight="1" x14ac:dyDescent="0.35">
      <c r="A3544" s="1">
        <v>1006773</v>
      </c>
      <c r="B3544" s="3">
        <v>45842</v>
      </c>
      <c r="C3544" s="3">
        <v>45849</v>
      </c>
      <c r="D3544" s="3">
        <v>45855</v>
      </c>
      <c r="E3544" s="1" t="s">
        <v>18</v>
      </c>
      <c r="F3544" s="1">
        <v>1</v>
      </c>
      <c r="G3544" s="1" t="s">
        <v>25</v>
      </c>
      <c r="H3544" s="1">
        <v>0</v>
      </c>
      <c r="I3544" s="1">
        <f t="shared" si="811"/>
        <v>0</v>
      </c>
      <c r="J3544" s="1" t="s">
        <v>24</v>
      </c>
      <c r="K3544" s="1">
        <v>2</v>
      </c>
      <c r="L3544" s="1" t="s">
        <v>19</v>
      </c>
      <c r="M3544" s="1" t="b">
        <v>0</v>
      </c>
      <c r="N3544" s="2" t="s">
        <v>17</v>
      </c>
      <c r="O3544">
        <f t="shared" si="812"/>
        <v>7</v>
      </c>
      <c r="P3544">
        <f t="shared" si="813"/>
        <v>6</v>
      </c>
      <c r="Q3544">
        <f>IF(G3544="B",VLOOKUP(F3544,room_rates!$A$2:$G$8,3,FALSE),IF(G3544="P",VLOOKUP(F3544,room_rates!$A$2:$G$8,6,FALSE),IF(G3544="M",VLOOKUP(F3544,room_rates!$A$2:$G$8,7,FALSE),"")))</f>
        <v>150</v>
      </c>
      <c r="R3544">
        <f t="shared" si="814"/>
        <v>0</v>
      </c>
      <c r="S3544">
        <f>IF(J3544="Online Travel Agency",VLOOKUP(F3544,room_rates!$A$2:$G$8,3,FALSE)*15%,0)</f>
        <v>18</v>
      </c>
      <c r="T3544">
        <f t="shared" si="815"/>
        <v>0</v>
      </c>
      <c r="U3544">
        <f t="shared" si="816"/>
        <v>1584</v>
      </c>
      <c r="V3544">
        <f t="shared" si="817"/>
        <v>12</v>
      </c>
    </row>
    <row r="3545" spans="1:22" ht="14.25" customHeight="1" x14ac:dyDescent="0.35">
      <c r="A3545" s="1">
        <v>1006777</v>
      </c>
      <c r="B3545" s="3">
        <v>45824</v>
      </c>
      <c r="C3545" s="3">
        <v>45849</v>
      </c>
      <c r="D3545" s="3">
        <v>45852</v>
      </c>
      <c r="E3545" s="1" t="s">
        <v>18</v>
      </c>
      <c r="F3545" s="1">
        <v>1</v>
      </c>
      <c r="G3545" s="1" t="s">
        <v>25</v>
      </c>
      <c r="H3545" s="1">
        <v>0</v>
      </c>
      <c r="I3545" s="1">
        <f t="shared" si="811"/>
        <v>0</v>
      </c>
      <c r="J3545" s="1" t="s">
        <v>15</v>
      </c>
      <c r="K3545" s="1">
        <v>1</v>
      </c>
      <c r="L3545" s="1" t="s">
        <v>19</v>
      </c>
      <c r="M3545" s="1" t="b">
        <v>1</v>
      </c>
      <c r="N3545" s="2" t="s">
        <v>17</v>
      </c>
      <c r="O3545">
        <f t="shared" si="812"/>
        <v>25</v>
      </c>
      <c r="P3545">
        <f t="shared" si="813"/>
        <v>3</v>
      </c>
      <c r="Q3545">
        <f>IF(G3545="B",VLOOKUP(F3545,room_rates!$A$2:$G$8,3,FALSE),IF(G3545="P",VLOOKUP(F3545,room_rates!$A$2:$G$8,6,FALSE),IF(G3545="M",VLOOKUP(F3545,room_rates!$A$2:$G$8,7,FALSE),"")))</f>
        <v>150</v>
      </c>
      <c r="R3545">
        <f t="shared" si="814"/>
        <v>0</v>
      </c>
      <c r="S3545">
        <f>IF(J3545="Online Travel Agency",VLOOKUP(F3545,room_rates!$A$2:$G$8,3,FALSE)*15%,0)</f>
        <v>0</v>
      </c>
      <c r="T3545">
        <f t="shared" si="815"/>
        <v>1.5</v>
      </c>
      <c r="U3545">
        <f t="shared" si="816"/>
        <v>445.5</v>
      </c>
      <c r="V3545">
        <f t="shared" si="817"/>
        <v>3</v>
      </c>
    </row>
    <row r="3546" spans="1:22" ht="14.25" customHeight="1" x14ac:dyDescent="0.35">
      <c r="A3546" s="1">
        <v>1006855</v>
      </c>
      <c r="B3546" s="3">
        <v>45849</v>
      </c>
      <c r="C3546" s="3">
        <v>45849</v>
      </c>
      <c r="D3546" s="3">
        <v>45854</v>
      </c>
      <c r="E3546" s="1" t="s">
        <v>21</v>
      </c>
      <c r="F3546" s="1">
        <v>3</v>
      </c>
      <c r="G3546" s="1" t="s">
        <v>25</v>
      </c>
      <c r="H3546" s="1">
        <v>0</v>
      </c>
      <c r="I3546" s="1">
        <f t="shared" si="811"/>
        <v>0</v>
      </c>
      <c r="J3546" s="1" t="s">
        <v>20</v>
      </c>
      <c r="K3546" s="1">
        <v>2</v>
      </c>
      <c r="L3546" s="1" t="s">
        <v>16</v>
      </c>
      <c r="M3546" s="1" t="b">
        <v>0</v>
      </c>
      <c r="N3546" s="2" t="s">
        <v>17</v>
      </c>
      <c r="O3546">
        <f t="shared" si="812"/>
        <v>0</v>
      </c>
      <c r="P3546">
        <f t="shared" si="813"/>
        <v>5</v>
      </c>
      <c r="Q3546">
        <f>IF(G3546="B",VLOOKUP(F3546,room_rates!$A$2:$G$8,3,FALSE),IF(G3546="P",VLOOKUP(F3546,room_rates!$A$2:$G$8,6,FALSE),IF(G3546="M",VLOOKUP(F3546,room_rates!$A$2:$G$8,7,FALSE),"")))</f>
        <v>275</v>
      </c>
      <c r="R3546">
        <f t="shared" si="814"/>
        <v>0</v>
      </c>
      <c r="S3546">
        <f>IF(J3546="Online Travel Agency",VLOOKUP(F3546,room_rates!$A$2:$G$8,3,FALSE)*15%,0)</f>
        <v>0</v>
      </c>
      <c r="T3546">
        <f t="shared" si="815"/>
        <v>0</v>
      </c>
      <c r="U3546">
        <f t="shared" si="816"/>
        <v>2750</v>
      </c>
      <c r="V3546">
        <f t="shared" si="817"/>
        <v>10</v>
      </c>
    </row>
    <row r="3547" spans="1:22" ht="14.25" hidden="1" customHeight="1" x14ac:dyDescent="0.35">
      <c r="A3547" s="1">
        <v>1007044</v>
      </c>
      <c r="B3547" s="3">
        <v>45842</v>
      </c>
      <c r="C3547" s="3">
        <v>45849</v>
      </c>
      <c r="E3547" s="1" t="s">
        <v>18</v>
      </c>
      <c r="F3547" s="1">
        <v>2</v>
      </c>
      <c r="H3547" s="1">
        <v>0</v>
      </c>
      <c r="I3547" s="1"/>
      <c r="J3547" s="2" t="s">
        <v>15</v>
      </c>
      <c r="K3547" s="1">
        <v>2</v>
      </c>
      <c r="L3547" s="1" t="s">
        <v>16</v>
      </c>
      <c r="N3547" s="2" t="s">
        <v>22</v>
      </c>
    </row>
    <row r="3548" spans="1:22" ht="14.25" hidden="1" customHeight="1" x14ac:dyDescent="0.35">
      <c r="A3548" s="1">
        <v>1007048</v>
      </c>
      <c r="B3548" s="3">
        <v>45824</v>
      </c>
      <c r="C3548" s="3">
        <v>45849</v>
      </c>
      <c r="E3548" s="1" t="s">
        <v>18</v>
      </c>
      <c r="F3548" s="1">
        <v>1</v>
      </c>
      <c r="H3548" s="1">
        <v>0</v>
      </c>
      <c r="I3548" s="1"/>
      <c r="J3548" s="2" t="s">
        <v>15</v>
      </c>
      <c r="K3548" s="1">
        <v>2</v>
      </c>
      <c r="L3548" s="1" t="s">
        <v>19</v>
      </c>
      <c r="N3548" s="2" t="s">
        <v>22</v>
      </c>
    </row>
    <row r="3549" spans="1:22" ht="14.25" hidden="1" customHeight="1" x14ac:dyDescent="0.35">
      <c r="A3549" s="1">
        <v>1007124</v>
      </c>
      <c r="B3549" s="3">
        <v>45849</v>
      </c>
      <c r="C3549" s="3">
        <v>45849</v>
      </c>
      <c r="E3549" s="1" t="s">
        <v>18</v>
      </c>
      <c r="F3549" s="1">
        <v>2</v>
      </c>
      <c r="H3549" s="1">
        <v>0</v>
      </c>
      <c r="I3549" s="1"/>
      <c r="J3549" s="2" t="s">
        <v>15</v>
      </c>
      <c r="K3549" s="1">
        <v>1</v>
      </c>
      <c r="L3549" s="1" t="s">
        <v>19</v>
      </c>
      <c r="N3549" s="2" t="s">
        <v>22</v>
      </c>
    </row>
    <row r="3550" spans="1:22" ht="14.25" hidden="1" customHeight="1" x14ac:dyDescent="0.35">
      <c r="A3550" s="1">
        <v>1007167</v>
      </c>
      <c r="B3550" s="3">
        <v>45849</v>
      </c>
      <c r="C3550" s="3">
        <v>45849</v>
      </c>
      <c r="E3550" s="1" t="s">
        <v>18</v>
      </c>
      <c r="F3550" s="1">
        <v>1</v>
      </c>
      <c r="H3550" s="1">
        <v>0</v>
      </c>
      <c r="I3550" s="1"/>
      <c r="J3550" s="2" t="s">
        <v>15</v>
      </c>
      <c r="K3550" s="1">
        <v>1</v>
      </c>
      <c r="L3550" s="1" t="s">
        <v>16</v>
      </c>
      <c r="N3550" s="2" t="s">
        <v>22</v>
      </c>
    </row>
    <row r="3551" spans="1:22" ht="14.25" hidden="1" customHeight="1" x14ac:dyDescent="0.35">
      <c r="A3551" s="1">
        <v>1007174</v>
      </c>
      <c r="B3551" s="3">
        <v>45828</v>
      </c>
      <c r="C3551" s="3">
        <v>45849</v>
      </c>
      <c r="E3551" s="1" t="s">
        <v>18</v>
      </c>
      <c r="F3551" s="1">
        <v>1</v>
      </c>
      <c r="H3551" s="1">
        <v>0</v>
      </c>
      <c r="I3551" s="1"/>
      <c r="J3551" s="2" t="s">
        <v>15</v>
      </c>
      <c r="K3551" s="1">
        <v>1</v>
      </c>
      <c r="L3551" s="1" t="s">
        <v>19</v>
      </c>
      <c r="N3551" s="2" t="s">
        <v>22</v>
      </c>
    </row>
    <row r="3552" spans="1:22" ht="14.25" customHeight="1" x14ac:dyDescent="0.35">
      <c r="A3552" s="1">
        <v>1002086</v>
      </c>
      <c r="B3552" s="3">
        <v>45850</v>
      </c>
      <c r="C3552" s="3">
        <v>45850</v>
      </c>
      <c r="D3552" s="3">
        <v>45856</v>
      </c>
      <c r="E3552" s="1" t="s">
        <v>18</v>
      </c>
      <c r="F3552" s="1">
        <v>1</v>
      </c>
      <c r="G3552" s="1" t="s">
        <v>25</v>
      </c>
      <c r="H3552" s="1">
        <v>0</v>
      </c>
      <c r="I3552" s="1">
        <f t="shared" ref="I3552:I3593" si="818">H3552/100</f>
        <v>0</v>
      </c>
      <c r="J3552" s="1" t="s">
        <v>20</v>
      </c>
      <c r="K3552" s="1">
        <v>1</v>
      </c>
      <c r="L3552" s="1" t="s">
        <v>19</v>
      </c>
      <c r="M3552" s="1" t="b">
        <v>0</v>
      </c>
      <c r="N3552" s="2" t="s">
        <v>17</v>
      </c>
      <c r="O3552">
        <f t="shared" ref="O3552:O3593" si="819">C3552-B3552</f>
        <v>0</v>
      </c>
      <c r="P3552">
        <f t="shared" ref="P3552:P3593" si="820">D3552-C3552</f>
        <v>6</v>
      </c>
      <c r="Q3552">
        <f>IF(G3552="B",VLOOKUP(F3552,room_rates!$A$2:$G$8,3,FALSE),IF(G3552="P",VLOOKUP(F3552,room_rates!$A$2:$G$8,6,FALSE),IF(G3552="M",VLOOKUP(F3552,room_rates!$A$2:$G$8,7,FALSE),"")))</f>
        <v>150</v>
      </c>
      <c r="R3552">
        <f t="shared" ref="R3552:R3593" si="821">Q3552*(H3552/100)</f>
        <v>0</v>
      </c>
      <c r="S3552">
        <f>IF(J3552="Online Travel Agency",VLOOKUP(F3552,room_rates!$A$2:$G$8,3,FALSE)*15%,0)</f>
        <v>0</v>
      </c>
      <c r="T3552">
        <f t="shared" ref="T3552:T3593" si="822">IF(M3552=TRUE, Q3552*1%,0)</f>
        <v>0</v>
      </c>
      <c r="U3552">
        <f t="shared" ref="U3552:U3593" si="823">(Q3552-R3552-S3552-T3552)*V3552</f>
        <v>900</v>
      </c>
      <c r="V3552">
        <f t="shared" ref="V3552:V3593" si="824">K3552*P3552</f>
        <v>6</v>
      </c>
    </row>
    <row r="3553" spans="1:22" ht="14.25" customHeight="1" x14ac:dyDescent="0.35">
      <c r="A3553" s="1">
        <v>1002133</v>
      </c>
      <c r="B3553" s="3">
        <v>45844</v>
      </c>
      <c r="C3553" s="3">
        <v>45850</v>
      </c>
      <c r="D3553" s="3">
        <v>45855</v>
      </c>
      <c r="E3553" s="1" t="s">
        <v>13</v>
      </c>
      <c r="F3553" s="1">
        <v>6</v>
      </c>
      <c r="G3553" s="1" t="s">
        <v>25</v>
      </c>
      <c r="H3553" s="1">
        <v>0</v>
      </c>
      <c r="I3553" s="1">
        <f t="shared" si="818"/>
        <v>0</v>
      </c>
      <c r="J3553" s="1" t="s">
        <v>24</v>
      </c>
      <c r="K3553" s="1">
        <v>1</v>
      </c>
      <c r="L3553" s="1" t="s">
        <v>19</v>
      </c>
      <c r="M3553" s="1" t="b">
        <v>0</v>
      </c>
      <c r="N3553" s="2" t="s">
        <v>17</v>
      </c>
      <c r="O3553">
        <f t="shared" si="819"/>
        <v>6</v>
      </c>
      <c r="P3553">
        <f t="shared" si="820"/>
        <v>5</v>
      </c>
      <c r="Q3553">
        <f>IF(G3553="B",VLOOKUP(F3553,room_rates!$A$2:$G$8,3,FALSE),IF(G3553="P",VLOOKUP(F3553,room_rates!$A$2:$G$8,6,FALSE),IF(G3553="M",VLOOKUP(F3553,room_rates!$A$2:$G$8,7,FALSE),"")))</f>
        <v>437.5</v>
      </c>
      <c r="R3553">
        <f t="shared" si="821"/>
        <v>0</v>
      </c>
      <c r="S3553">
        <f>IF(J3553="Online Travel Agency",VLOOKUP(F3553,room_rates!$A$2:$G$8,3,FALSE)*15%,0)</f>
        <v>52.5</v>
      </c>
      <c r="T3553">
        <f t="shared" si="822"/>
        <v>0</v>
      </c>
      <c r="U3553">
        <f t="shared" si="823"/>
        <v>1925</v>
      </c>
      <c r="V3553">
        <f t="shared" si="824"/>
        <v>5</v>
      </c>
    </row>
    <row r="3554" spans="1:22" ht="14.25" customHeight="1" x14ac:dyDescent="0.35">
      <c r="A3554" s="1">
        <v>1002661</v>
      </c>
      <c r="B3554" s="3">
        <v>45850</v>
      </c>
      <c r="C3554" s="3">
        <v>45850</v>
      </c>
      <c r="D3554" s="3">
        <v>45854</v>
      </c>
      <c r="E3554" s="1" t="s">
        <v>21</v>
      </c>
      <c r="F3554" s="1">
        <v>3</v>
      </c>
      <c r="G3554" s="1" t="s">
        <v>25</v>
      </c>
      <c r="H3554" s="1">
        <v>0</v>
      </c>
      <c r="I3554" s="1">
        <f t="shared" si="818"/>
        <v>0</v>
      </c>
      <c r="J3554" s="1" t="s">
        <v>20</v>
      </c>
      <c r="K3554" s="1">
        <v>1</v>
      </c>
      <c r="L3554" s="1" t="s">
        <v>19</v>
      </c>
      <c r="M3554" s="1" t="b">
        <v>0</v>
      </c>
      <c r="N3554" s="2" t="s">
        <v>17</v>
      </c>
      <c r="O3554">
        <f t="shared" si="819"/>
        <v>0</v>
      </c>
      <c r="P3554">
        <f t="shared" si="820"/>
        <v>4</v>
      </c>
      <c r="Q3554">
        <f>IF(G3554="B",VLOOKUP(F3554,room_rates!$A$2:$G$8,3,FALSE),IF(G3554="P",VLOOKUP(F3554,room_rates!$A$2:$G$8,6,FALSE),IF(G3554="M",VLOOKUP(F3554,room_rates!$A$2:$G$8,7,FALSE),"")))</f>
        <v>275</v>
      </c>
      <c r="R3554">
        <f t="shared" si="821"/>
        <v>0</v>
      </c>
      <c r="S3554">
        <f>IF(J3554="Online Travel Agency",VLOOKUP(F3554,room_rates!$A$2:$G$8,3,FALSE)*15%,0)</f>
        <v>0</v>
      </c>
      <c r="T3554">
        <f t="shared" si="822"/>
        <v>0</v>
      </c>
      <c r="U3554">
        <f t="shared" si="823"/>
        <v>1100</v>
      </c>
      <c r="V3554">
        <f t="shared" si="824"/>
        <v>4</v>
      </c>
    </row>
    <row r="3555" spans="1:22" ht="14.25" customHeight="1" x14ac:dyDescent="0.35">
      <c r="A3555" s="1">
        <v>1002736</v>
      </c>
      <c r="B3555" s="3">
        <v>45850</v>
      </c>
      <c r="C3555" s="3">
        <v>45850</v>
      </c>
      <c r="D3555" s="3">
        <v>45851</v>
      </c>
      <c r="E3555" s="1" t="s">
        <v>18</v>
      </c>
      <c r="F3555" s="1">
        <v>1</v>
      </c>
      <c r="G3555" s="1" t="s">
        <v>25</v>
      </c>
      <c r="H3555" s="1">
        <v>0</v>
      </c>
      <c r="I3555" s="1">
        <f t="shared" si="818"/>
        <v>0</v>
      </c>
      <c r="J3555" s="1" t="s">
        <v>20</v>
      </c>
      <c r="K3555" s="1">
        <v>1</v>
      </c>
      <c r="L3555" s="1" t="s">
        <v>19</v>
      </c>
      <c r="M3555" s="1" t="b">
        <v>0</v>
      </c>
      <c r="N3555" s="2" t="s">
        <v>17</v>
      </c>
      <c r="O3555">
        <f t="shared" si="819"/>
        <v>0</v>
      </c>
      <c r="P3555">
        <f t="shared" si="820"/>
        <v>1</v>
      </c>
      <c r="Q3555">
        <f>IF(G3555="B",VLOOKUP(F3555,room_rates!$A$2:$G$8,3,FALSE),IF(G3555="P",VLOOKUP(F3555,room_rates!$A$2:$G$8,6,FALSE),IF(G3555="M",VLOOKUP(F3555,room_rates!$A$2:$G$8,7,FALSE),"")))</f>
        <v>150</v>
      </c>
      <c r="R3555">
        <f t="shared" si="821"/>
        <v>0</v>
      </c>
      <c r="S3555">
        <f>IF(J3555="Online Travel Agency",VLOOKUP(F3555,room_rates!$A$2:$G$8,3,FALSE)*15%,0)</f>
        <v>0</v>
      </c>
      <c r="T3555">
        <f t="shared" si="822"/>
        <v>0</v>
      </c>
      <c r="U3555">
        <f t="shared" si="823"/>
        <v>150</v>
      </c>
      <c r="V3555">
        <f t="shared" si="824"/>
        <v>1</v>
      </c>
    </row>
    <row r="3556" spans="1:22" ht="14.25" customHeight="1" x14ac:dyDescent="0.35">
      <c r="A3556" s="1">
        <v>1002894</v>
      </c>
      <c r="B3556" s="3">
        <v>45831</v>
      </c>
      <c r="C3556" s="3">
        <v>45850</v>
      </c>
      <c r="D3556" s="3">
        <v>45852</v>
      </c>
      <c r="E3556" s="1" t="s">
        <v>13</v>
      </c>
      <c r="F3556" s="1">
        <v>6</v>
      </c>
      <c r="G3556" s="1" t="s">
        <v>25</v>
      </c>
      <c r="H3556" s="1">
        <v>0</v>
      </c>
      <c r="I3556" s="1">
        <f t="shared" si="818"/>
        <v>0</v>
      </c>
      <c r="J3556" s="1" t="s">
        <v>15</v>
      </c>
      <c r="K3556" s="1">
        <v>2</v>
      </c>
      <c r="L3556" s="1" t="s">
        <v>16</v>
      </c>
      <c r="M3556" s="1" t="b">
        <v>0</v>
      </c>
      <c r="N3556" s="2" t="s">
        <v>17</v>
      </c>
      <c r="O3556">
        <f t="shared" si="819"/>
        <v>19</v>
      </c>
      <c r="P3556">
        <f t="shared" si="820"/>
        <v>2</v>
      </c>
      <c r="Q3556">
        <f>IF(G3556="B",VLOOKUP(F3556,room_rates!$A$2:$G$8,3,FALSE),IF(G3556="P",VLOOKUP(F3556,room_rates!$A$2:$G$8,6,FALSE),IF(G3556="M",VLOOKUP(F3556,room_rates!$A$2:$G$8,7,FALSE),"")))</f>
        <v>437.5</v>
      </c>
      <c r="R3556">
        <f t="shared" si="821"/>
        <v>0</v>
      </c>
      <c r="S3556">
        <f>IF(J3556="Online Travel Agency",VLOOKUP(F3556,room_rates!$A$2:$G$8,3,FALSE)*15%,0)</f>
        <v>0</v>
      </c>
      <c r="T3556">
        <f t="shared" si="822"/>
        <v>0</v>
      </c>
      <c r="U3556">
        <f t="shared" si="823"/>
        <v>1750</v>
      </c>
      <c r="V3556">
        <f t="shared" si="824"/>
        <v>4</v>
      </c>
    </row>
    <row r="3557" spans="1:22" ht="14.25" customHeight="1" x14ac:dyDescent="0.35">
      <c r="A3557" s="1">
        <v>1002996</v>
      </c>
      <c r="B3557" s="3">
        <v>45819</v>
      </c>
      <c r="C3557" s="3">
        <v>45850</v>
      </c>
      <c r="D3557" s="3">
        <v>45853</v>
      </c>
      <c r="E3557" s="1" t="s">
        <v>18</v>
      </c>
      <c r="F3557" s="1">
        <v>1</v>
      </c>
      <c r="G3557" s="1" t="s">
        <v>25</v>
      </c>
      <c r="H3557" s="1">
        <v>0</v>
      </c>
      <c r="I3557" s="1">
        <f t="shared" si="818"/>
        <v>0</v>
      </c>
      <c r="J3557" s="1" t="s">
        <v>15</v>
      </c>
      <c r="K3557" s="1">
        <v>1</v>
      </c>
      <c r="L3557" s="1" t="s">
        <v>16</v>
      </c>
      <c r="M3557" s="1" t="b">
        <v>0</v>
      </c>
      <c r="N3557" s="2" t="s">
        <v>17</v>
      </c>
      <c r="O3557">
        <f t="shared" si="819"/>
        <v>31</v>
      </c>
      <c r="P3557">
        <f t="shared" si="820"/>
        <v>3</v>
      </c>
      <c r="Q3557">
        <f>IF(G3557="B",VLOOKUP(F3557,room_rates!$A$2:$G$8,3,FALSE),IF(G3557="P",VLOOKUP(F3557,room_rates!$A$2:$G$8,6,FALSE),IF(G3557="M",VLOOKUP(F3557,room_rates!$A$2:$G$8,7,FALSE),"")))</f>
        <v>150</v>
      </c>
      <c r="R3557">
        <f t="shared" si="821"/>
        <v>0</v>
      </c>
      <c r="S3557">
        <f>IF(J3557="Online Travel Agency",VLOOKUP(F3557,room_rates!$A$2:$G$8,3,FALSE)*15%,0)</f>
        <v>0</v>
      </c>
      <c r="T3557">
        <f t="shared" si="822"/>
        <v>0</v>
      </c>
      <c r="U3557">
        <f t="shared" si="823"/>
        <v>450</v>
      </c>
      <c r="V3557">
        <f t="shared" si="824"/>
        <v>3</v>
      </c>
    </row>
    <row r="3558" spans="1:22" ht="14.25" customHeight="1" x14ac:dyDescent="0.35">
      <c r="A3558" s="1">
        <v>1003064</v>
      </c>
      <c r="B3558" s="3">
        <v>45836</v>
      </c>
      <c r="C3558" s="3">
        <v>45850</v>
      </c>
      <c r="D3558" s="3">
        <v>45857</v>
      </c>
      <c r="E3558" s="1" t="s">
        <v>18</v>
      </c>
      <c r="F3558" s="1">
        <v>1</v>
      </c>
      <c r="G3558" s="1" t="s">
        <v>25</v>
      </c>
      <c r="H3558" s="1">
        <v>0</v>
      </c>
      <c r="I3558" s="1">
        <f t="shared" si="818"/>
        <v>0</v>
      </c>
      <c r="J3558" s="1" t="s">
        <v>24</v>
      </c>
      <c r="K3558" s="1">
        <v>1</v>
      </c>
      <c r="L3558" s="1" t="s">
        <v>16</v>
      </c>
      <c r="M3558" s="1" t="b">
        <v>0</v>
      </c>
      <c r="N3558" s="2" t="s">
        <v>17</v>
      </c>
      <c r="O3558">
        <f t="shared" si="819"/>
        <v>14</v>
      </c>
      <c r="P3558">
        <f t="shared" si="820"/>
        <v>7</v>
      </c>
      <c r="Q3558">
        <f>IF(G3558="B",VLOOKUP(F3558,room_rates!$A$2:$G$8,3,FALSE),IF(G3558="P",VLOOKUP(F3558,room_rates!$A$2:$G$8,6,FALSE),IF(G3558="M",VLOOKUP(F3558,room_rates!$A$2:$G$8,7,FALSE),"")))</f>
        <v>150</v>
      </c>
      <c r="R3558">
        <f t="shared" si="821"/>
        <v>0</v>
      </c>
      <c r="S3558">
        <f>IF(J3558="Online Travel Agency",VLOOKUP(F3558,room_rates!$A$2:$G$8,3,FALSE)*15%,0)</f>
        <v>18</v>
      </c>
      <c r="T3558">
        <f t="shared" si="822"/>
        <v>0</v>
      </c>
      <c r="U3558">
        <f t="shared" si="823"/>
        <v>924</v>
      </c>
      <c r="V3558">
        <f t="shared" si="824"/>
        <v>7</v>
      </c>
    </row>
    <row r="3559" spans="1:22" ht="14.25" customHeight="1" x14ac:dyDescent="0.35">
      <c r="A3559" s="1">
        <v>1003145</v>
      </c>
      <c r="B3559" s="3">
        <v>45806</v>
      </c>
      <c r="C3559" s="3">
        <v>45850</v>
      </c>
      <c r="D3559" s="3">
        <v>45851</v>
      </c>
      <c r="E3559" s="1" t="s">
        <v>18</v>
      </c>
      <c r="F3559" s="1">
        <v>1</v>
      </c>
      <c r="G3559" s="1" t="s">
        <v>25</v>
      </c>
      <c r="H3559" s="1">
        <v>0</v>
      </c>
      <c r="I3559" s="1">
        <f t="shared" si="818"/>
        <v>0</v>
      </c>
      <c r="J3559" s="1" t="s">
        <v>15</v>
      </c>
      <c r="K3559" s="1">
        <v>1</v>
      </c>
      <c r="L3559" s="1" t="s">
        <v>19</v>
      </c>
      <c r="M3559" s="1" t="b">
        <v>0</v>
      </c>
      <c r="N3559" s="2" t="s">
        <v>17</v>
      </c>
      <c r="O3559">
        <f t="shared" si="819"/>
        <v>44</v>
      </c>
      <c r="P3559">
        <f t="shared" si="820"/>
        <v>1</v>
      </c>
      <c r="Q3559">
        <f>IF(G3559="B",VLOOKUP(F3559,room_rates!$A$2:$G$8,3,FALSE),IF(G3559="P",VLOOKUP(F3559,room_rates!$A$2:$G$8,6,FALSE),IF(G3559="M",VLOOKUP(F3559,room_rates!$A$2:$G$8,7,FALSE),"")))</f>
        <v>150</v>
      </c>
      <c r="R3559">
        <f t="shared" si="821"/>
        <v>0</v>
      </c>
      <c r="S3559">
        <f>IF(J3559="Online Travel Agency",VLOOKUP(F3559,room_rates!$A$2:$G$8,3,FALSE)*15%,0)</f>
        <v>0</v>
      </c>
      <c r="T3559">
        <f t="shared" si="822"/>
        <v>0</v>
      </c>
      <c r="U3559">
        <f t="shared" si="823"/>
        <v>150</v>
      </c>
      <c r="V3559">
        <f t="shared" si="824"/>
        <v>1</v>
      </c>
    </row>
    <row r="3560" spans="1:22" ht="14.25" customHeight="1" x14ac:dyDescent="0.35">
      <c r="A3560" s="1">
        <v>1003405</v>
      </c>
      <c r="B3560" s="3">
        <v>45809</v>
      </c>
      <c r="C3560" s="3">
        <v>45850</v>
      </c>
      <c r="D3560" s="3">
        <v>45856</v>
      </c>
      <c r="E3560" s="1" t="s">
        <v>21</v>
      </c>
      <c r="F3560" s="1">
        <v>5</v>
      </c>
      <c r="G3560" s="1" t="s">
        <v>25</v>
      </c>
      <c r="H3560" s="1">
        <v>0</v>
      </c>
      <c r="I3560" s="1">
        <f t="shared" si="818"/>
        <v>0</v>
      </c>
      <c r="J3560" s="1" t="s">
        <v>15</v>
      </c>
      <c r="K3560" s="1">
        <v>2</v>
      </c>
      <c r="L3560" s="1" t="s">
        <v>19</v>
      </c>
      <c r="M3560" s="1" t="b">
        <v>0</v>
      </c>
      <c r="N3560" s="2" t="s">
        <v>17</v>
      </c>
      <c r="O3560">
        <f t="shared" si="819"/>
        <v>41</v>
      </c>
      <c r="P3560">
        <f t="shared" si="820"/>
        <v>6</v>
      </c>
      <c r="Q3560">
        <f>IF(G3560="B",VLOOKUP(F3560,room_rates!$A$2:$G$8,3,FALSE),IF(G3560="P",VLOOKUP(F3560,room_rates!$A$2:$G$8,6,FALSE),IF(G3560="M",VLOOKUP(F3560,room_rates!$A$2:$G$8,7,FALSE),"")))</f>
        <v>300</v>
      </c>
      <c r="R3560">
        <f t="shared" si="821"/>
        <v>0</v>
      </c>
      <c r="S3560">
        <f>IF(J3560="Online Travel Agency",VLOOKUP(F3560,room_rates!$A$2:$G$8,3,FALSE)*15%,0)</f>
        <v>0</v>
      </c>
      <c r="T3560">
        <f t="shared" si="822"/>
        <v>0</v>
      </c>
      <c r="U3560">
        <f t="shared" si="823"/>
        <v>3600</v>
      </c>
      <c r="V3560">
        <f t="shared" si="824"/>
        <v>12</v>
      </c>
    </row>
    <row r="3561" spans="1:22" ht="14.25" customHeight="1" x14ac:dyDescent="0.35">
      <c r="A3561" s="1">
        <v>1003930</v>
      </c>
      <c r="B3561" s="3">
        <v>45830</v>
      </c>
      <c r="C3561" s="3">
        <v>45850</v>
      </c>
      <c r="D3561" s="3">
        <v>45857</v>
      </c>
      <c r="E3561" s="1" t="s">
        <v>18</v>
      </c>
      <c r="F3561" s="1">
        <v>1</v>
      </c>
      <c r="G3561" s="1" t="s">
        <v>25</v>
      </c>
      <c r="H3561" s="1">
        <v>0</v>
      </c>
      <c r="I3561" s="1">
        <f t="shared" si="818"/>
        <v>0</v>
      </c>
      <c r="J3561" s="1" t="s">
        <v>24</v>
      </c>
      <c r="K3561" s="1">
        <v>3</v>
      </c>
      <c r="L3561" s="1" t="s">
        <v>19</v>
      </c>
      <c r="M3561" s="1" t="b">
        <v>1</v>
      </c>
      <c r="N3561" s="2" t="s">
        <v>17</v>
      </c>
      <c r="O3561">
        <f t="shared" si="819"/>
        <v>20</v>
      </c>
      <c r="P3561">
        <f t="shared" si="820"/>
        <v>7</v>
      </c>
      <c r="Q3561">
        <f>IF(G3561="B",VLOOKUP(F3561,room_rates!$A$2:$G$8,3,FALSE),IF(G3561="P",VLOOKUP(F3561,room_rates!$A$2:$G$8,6,FALSE),IF(G3561="M",VLOOKUP(F3561,room_rates!$A$2:$G$8,7,FALSE),"")))</f>
        <v>150</v>
      </c>
      <c r="R3561">
        <f t="shared" si="821"/>
        <v>0</v>
      </c>
      <c r="S3561">
        <f>IF(J3561="Online Travel Agency",VLOOKUP(F3561,room_rates!$A$2:$G$8,3,FALSE)*15%,0)</f>
        <v>18</v>
      </c>
      <c r="T3561">
        <f t="shared" si="822"/>
        <v>1.5</v>
      </c>
      <c r="U3561">
        <f t="shared" si="823"/>
        <v>2740.5</v>
      </c>
      <c r="V3561">
        <f t="shared" si="824"/>
        <v>21</v>
      </c>
    </row>
    <row r="3562" spans="1:22" ht="14.25" customHeight="1" x14ac:dyDescent="0.35">
      <c r="A3562" s="1">
        <v>1004046</v>
      </c>
      <c r="B3562" s="3">
        <v>45832</v>
      </c>
      <c r="C3562" s="3">
        <v>45850</v>
      </c>
      <c r="D3562" s="3">
        <v>45856</v>
      </c>
      <c r="E3562" s="1" t="s">
        <v>18</v>
      </c>
      <c r="F3562" s="1">
        <v>1</v>
      </c>
      <c r="G3562" s="1" t="s">
        <v>25</v>
      </c>
      <c r="H3562" s="1">
        <v>0</v>
      </c>
      <c r="I3562" s="1">
        <f t="shared" si="818"/>
        <v>0</v>
      </c>
      <c r="J3562" s="1" t="s">
        <v>24</v>
      </c>
      <c r="K3562" s="1">
        <v>3</v>
      </c>
      <c r="L3562" s="1" t="s">
        <v>16</v>
      </c>
      <c r="M3562" s="1" t="b">
        <v>0</v>
      </c>
      <c r="N3562" s="2" t="s">
        <v>17</v>
      </c>
      <c r="O3562">
        <f t="shared" si="819"/>
        <v>18</v>
      </c>
      <c r="P3562">
        <f t="shared" si="820"/>
        <v>6</v>
      </c>
      <c r="Q3562">
        <f>IF(G3562="B",VLOOKUP(F3562,room_rates!$A$2:$G$8,3,FALSE),IF(G3562="P",VLOOKUP(F3562,room_rates!$A$2:$G$8,6,FALSE),IF(G3562="M",VLOOKUP(F3562,room_rates!$A$2:$G$8,7,FALSE),"")))</f>
        <v>150</v>
      </c>
      <c r="R3562">
        <f t="shared" si="821"/>
        <v>0</v>
      </c>
      <c r="S3562">
        <f>IF(J3562="Online Travel Agency",VLOOKUP(F3562,room_rates!$A$2:$G$8,3,FALSE)*15%,0)</f>
        <v>18</v>
      </c>
      <c r="T3562">
        <f t="shared" si="822"/>
        <v>0</v>
      </c>
      <c r="U3562">
        <f t="shared" si="823"/>
        <v>2376</v>
      </c>
      <c r="V3562">
        <f t="shared" si="824"/>
        <v>18</v>
      </c>
    </row>
    <row r="3563" spans="1:22" ht="14.25" customHeight="1" x14ac:dyDescent="0.35">
      <c r="A3563" s="1">
        <v>1004176</v>
      </c>
      <c r="B3563" s="3">
        <v>45840</v>
      </c>
      <c r="C3563" s="3">
        <v>45850</v>
      </c>
      <c r="D3563" s="3">
        <v>45852</v>
      </c>
      <c r="E3563" s="1" t="s">
        <v>21</v>
      </c>
      <c r="F3563" s="1">
        <v>3</v>
      </c>
      <c r="G3563" s="1" t="s">
        <v>25</v>
      </c>
      <c r="H3563" s="1">
        <v>0</v>
      </c>
      <c r="I3563" s="1">
        <f t="shared" si="818"/>
        <v>0</v>
      </c>
      <c r="J3563" s="1" t="s">
        <v>24</v>
      </c>
      <c r="K3563" s="1">
        <v>1</v>
      </c>
      <c r="L3563" s="1" t="s">
        <v>19</v>
      </c>
      <c r="M3563" s="1" t="b">
        <v>0</v>
      </c>
      <c r="N3563" s="2" t="s">
        <v>17</v>
      </c>
      <c r="O3563">
        <f t="shared" si="819"/>
        <v>10</v>
      </c>
      <c r="P3563">
        <f t="shared" si="820"/>
        <v>2</v>
      </c>
      <c r="Q3563">
        <f>IF(G3563="B",VLOOKUP(F3563,room_rates!$A$2:$G$8,3,FALSE),IF(G3563="P",VLOOKUP(F3563,room_rates!$A$2:$G$8,6,FALSE),IF(G3563="M",VLOOKUP(F3563,room_rates!$A$2:$G$8,7,FALSE),"")))</f>
        <v>275</v>
      </c>
      <c r="R3563">
        <f t="shared" si="821"/>
        <v>0</v>
      </c>
      <c r="S3563">
        <f>IF(J3563="Online Travel Agency",VLOOKUP(F3563,room_rates!$A$2:$G$8,3,FALSE)*15%,0)</f>
        <v>33</v>
      </c>
      <c r="T3563">
        <f t="shared" si="822"/>
        <v>0</v>
      </c>
      <c r="U3563">
        <f t="shared" si="823"/>
        <v>484</v>
      </c>
      <c r="V3563">
        <f t="shared" si="824"/>
        <v>2</v>
      </c>
    </row>
    <row r="3564" spans="1:22" ht="14.25" customHeight="1" x14ac:dyDescent="0.35">
      <c r="A3564" s="1">
        <v>1004268</v>
      </c>
      <c r="B3564" s="3">
        <v>45850</v>
      </c>
      <c r="C3564" s="3">
        <v>45850</v>
      </c>
      <c r="D3564" s="3">
        <v>45853</v>
      </c>
      <c r="E3564" s="1" t="s">
        <v>21</v>
      </c>
      <c r="F3564" s="1">
        <v>3</v>
      </c>
      <c r="G3564" s="1" t="s">
        <v>25</v>
      </c>
      <c r="H3564" s="1">
        <v>0</v>
      </c>
      <c r="I3564" s="1">
        <f t="shared" si="818"/>
        <v>0</v>
      </c>
      <c r="J3564" s="1" t="s">
        <v>20</v>
      </c>
      <c r="K3564" s="1">
        <v>2</v>
      </c>
      <c r="L3564" s="1" t="s">
        <v>16</v>
      </c>
      <c r="M3564" s="1" t="b">
        <v>0</v>
      </c>
      <c r="N3564" s="2" t="s">
        <v>17</v>
      </c>
      <c r="O3564">
        <f t="shared" si="819"/>
        <v>0</v>
      </c>
      <c r="P3564">
        <f t="shared" si="820"/>
        <v>3</v>
      </c>
      <c r="Q3564">
        <f>IF(G3564="B",VLOOKUP(F3564,room_rates!$A$2:$G$8,3,FALSE),IF(G3564="P",VLOOKUP(F3564,room_rates!$A$2:$G$8,6,FALSE),IF(G3564="M",VLOOKUP(F3564,room_rates!$A$2:$G$8,7,FALSE),"")))</f>
        <v>275</v>
      </c>
      <c r="R3564">
        <f t="shared" si="821"/>
        <v>0</v>
      </c>
      <c r="S3564">
        <f>IF(J3564="Online Travel Agency",VLOOKUP(F3564,room_rates!$A$2:$G$8,3,FALSE)*15%,0)</f>
        <v>0</v>
      </c>
      <c r="T3564">
        <f t="shared" si="822"/>
        <v>0</v>
      </c>
      <c r="U3564">
        <f t="shared" si="823"/>
        <v>1650</v>
      </c>
      <c r="V3564">
        <f t="shared" si="824"/>
        <v>6</v>
      </c>
    </row>
    <row r="3565" spans="1:22" ht="14.25" customHeight="1" x14ac:dyDescent="0.35">
      <c r="A3565" s="1">
        <v>1004300</v>
      </c>
      <c r="B3565" s="3">
        <v>45839</v>
      </c>
      <c r="C3565" s="3">
        <v>45850</v>
      </c>
      <c r="D3565" s="3">
        <v>45852</v>
      </c>
      <c r="E3565" s="1" t="s">
        <v>13</v>
      </c>
      <c r="F3565" s="1">
        <v>7</v>
      </c>
      <c r="G3565" s="1" t="s">
        <v>25</v>
      </c>
      <c r="H3565" s="1">
        <v>0</v>
      </c>
      <c r="I3565" s="1">
        <f t="shared" si="818"/>
        <v>0</v>
      </c>
      <c r="J3565" s="1" t="s">
        <v>24</v>
      </c>
      <c r="K3565" s="1">
        <v>2</v>
      </c>
      <c r="L3565" s="1" t="s">
        <v>19</v>
      </c>
      <c r="M3565" s="1" t="b">
        <v>0</v>
      </c>
      <c r="N3565" s="2" t="s">
        <v>17</v>
      </c>
      <c r="O3565">
        <f t="shared" si="819"/>
        <v>11</v>
      </c>
      <c r="P3565">
        <f t="shared" si="820"/>
        <v>2</v>
      </c>
      <c r="Q3565">
        <f>IF(G3565="B",VLOOKUP(F3565,room_rates!$A$2:$G$8,3,FALSE),IF(G3565="P",VLOOKUP(F3565,room_rates!$A$2:$G$8,6,FALSE),IF(G3565="M",VLOOKUP(F3565,room_rates!$A$2:$G$8,7,FALSE),"")))</f>
        <v>562.5</v>
      </c>
      <c r="R3565">
        <f t="shared" si="821"/>
        <v>0</v>
      </c>
      <c r="S3565">
        <f>IF(J3565="Online Travel Agency",VLOOKUP(F3565,room_rates!$A$2:$G$8,3,FALSE)*15%,0)</f>
        <v>67.5</v>
      </c>
      <c r="T3565">
        <f t="shared" si="822"/>
        <v>0</v>
      </c>
      <c r="U3565">
        <f t="shared" si="823"/>
        <v>1980</v>
      </c>
      <c r="V3565">
        <f t="shared" si="824"/>
        <v>4</v>
      </c>
    </row>
    <row r="3566" spans="1:22" ht="14.25" customHeight="1" x14ac:dyDescent="0.35">
      <c r="A3566" s="1">
        <v>1004325</v>
      </c>
      <c r="B3566" s="3">
        <v>45850</v>
      </c>
      <c r="C3566" s="3">
        <v>45850</v>
      </c>
      <c r="D3566" s="3">
        <v>45857</v>
      </c>
      <c r="E3566" s="1" t="s">
        <v>21</v>
      </c>
      <c r="F3566" s="1">
        <v>3</v>
      </c>
      <c r="G3566" s="1" t="s">
        <v>25</v>
      </c>
      <c r="H3566" s="1">
        <v>0</v>
      </c>
      <c r="I3566" s="1">
        <f t="shared" si="818"/>
        <v>0</v>
      </c>
      <c r="J3566" s="1" t="s">
        <v>20</v>
      </c>
      <c r="K3566" s="1">
        <v>2</v>
      </c>
      <c r="L3566" s="1" t="s">
        <v>16</v>
      </c>
      <c r="M3566" s="1" t="b">
        <v>0</v>
      </c>
      <c r="N3566" s="2" t="s">
        <v>17</v>
      </c>
      <c r="O3566">
        <f t="shared" si="819"/>
        <v>0</v>
      </c>
      <c r="P3566">
        <f t="shared" si="820"/>
        <v>7</v>
      </c>
      <c r="Q3566">
        <f>IF(G3566="B",VLOOKUP(F3566,room_rates!$A$2:$G$8,3,FALSE),IF(G3566="P",VLOOKUP(F3566,room_rates!$A$2:$G$8,6,FALSE),IF(G3566="M",VLOOKUP(F3566,room_rates!$A$2:$G$8,7,FALSE),"")))</f>
        <v>275</v>
      </c>
      <c r="R3566">
        <f t="shared" si="821"/>
        <v>0</v>
      </c>
      <c r="S3566">
        <f>IF(J3566="Online Travel Agency",VLOOKUP(F3566,room_rates!$A$2:$G$8,3,FALSE)*15%,0)</f>
        <v>0</v>
      </c>
      <c r="T3566">
        <f t="shared" si="822"/>
        <v>0</v>
      </c>
      <c r="U3566">
        <f t="shared" si="823"/>
        <v>3850</v>
      </c>
      <c r="V3566">
        <f t="shared" si="824"/>
        <v>14</v>
      </c>
    </row>
    <row r="3567" spans="1:22" ht="14.25" customHeight="1" x14ac:dyDescent="0.35">
      <c r="A3567" s="1">
        <v>1004404</v>
      </c>
      <c r="B3567" s="3">
        <v>45831</v>
      </c>
      <c r="C3567" s="3">
        <v>45850</v>
      </c>
      <c r="D3567" s="3">
        <v>45855</v>
      </c>
      <c r="E3567" s="1" t="s">
        <v>18</v>
      </c>
      <c r="F3567" s="1">
        <v>1</v>
      </c>
      <c r="G3567" s="1" t="s">
        <v>25</v>
      </c>
      <c r="H3567" s="1">
        <v>0</v>
      </c>
      <c r="I3567" s="1">
        <f t="shared" si="818"/>
        <v>0</v>
      </c>
      <c r="J3567" s="1" t="s">
        <v>24</v>
      </c>
      <c r="K3567" s="1">
        <v>1</v>
      </c>
      <c r="L3567" s="1" t="s">
        <v>19</v>
      </c>
      <c r="M3567" s="1" t="b">
        <v>1</v>
      </c>
      <c r="N3567" s="2" t="s">
        <v>17</v>
      </c>
      <c r="O3567">
        <f t="shared" si="819"/>
        <v>19</v>
      </c>
      <c r="P3567">
        <f t="shared" si="820"/>
        <v>5</v>
      </c>
      <c r="Q3567">
        <f>IF(G3567="B",VLOOKUP(F3567,room_rates!$A$2:$G$8,3,FALSE),IF(G3567="P",VLOOKUP(F3567,room_rates!$A$2:$G$8,6,FALSE),IF(G3567="M",VLOOKUP(F3567,room_rates!$A$2:$G$8,7,FALSE),"")))</f>
        <v>150</v>
      </c>
      <c r="R3567">
        <f t="shared" si="821"/>
        <v>0</v>
      </c>
      <c r="S3567">
        <f>IF(J3567="Online Travel Agency",VLOOKUP(F3567,room_rates!$A$2:$G$8,3,FALSE)*15%,0)</f>
        <v>18</v>
      </c>
      <c r="T3567">
        <f t="shared" si="822"/>
        <v>1.5</v>
      </c>
      <c r="U3567">
        <f t="shared" si="823"/>
        <v>652.5</v>
      </c>
      <c r="V3567">
        <f t="shared" si="824"/>
        <v>5</v>
      </c>
    </row>
    <row r="3568" spans="1:22" ht="14.25" customHeight="1" x14ac:dyDescent="0.35">
      <c r="A3568" s="1">
        <v>1004428</v>
      </c>
      <c r="B3568" s="3">
        <v>45836</v>
      </c>
      <c r="C3568" s="3">
        <v>45850</v>
      </c>
      <c r="D3568" s="3">
        <v>45852</v>
      </c>
      <c r="E3568" s="1" t="s">
        <v>21</v>
      </c>
      <c r="F3568" s="1">
        <v>3</v>
      </c>
      <c r="G3568" s="1" t="s">
        <v>25</v>
      </c>
      <c r="H3568" s="1">
        <v>0</v>
      </c>
      <c r="I3568" s="1">
        <f t="shared" si="818"/>
        <v>0</v>
      </c>
      <c r="J3568" s="1" t="s">
        <v>24</v>
      </c>
      <c r="K3568" s="1">
        <v>1</v>
      </c>
      <c r="L3568" s="1" t="s">
        <v>16</v>
      </c>
      <c r="M3568" s="1" t="b">
        <v>0</v>
      </c>
      <c r="N3568" s="2" t="s">
        <v>17</v>
      </c>
      <c r="O3568">
        <f t="shared" si="819"/>
        <v>14</v>
      </c>
      <c r="P3568">
        <f t="shared" si="820"/>
        <v>2</v>
      </c>
      <c r="Q3568">
        <f>IF(G3568="B",VLOOKUP(F3568,room_rates!$A$2:$G$8,3,FALSE),IF(G3568="P",VLOOKUP(F3568,room_rates!$A$2:$G$8,6,FALSE),IF(G3568="M",VLOOKUP(F3568,room_rates!$A$2:$G$8,7,FALSE),"")))</f>
        <v>275</v>
      </c>
      <c r="R3568">
        <f t="shared" si="821"/>
        <v>0</v>
      </c>
      <c r="S3568">
        <f>IF(J3568="Online Travel Agency",VLOOKUP(F3568,room_rates!$A$2:$G$8,3,FALSE)*15%,0)</f>
        <v>33</v>
      </c>
      <c r="T3568">
        <f t="shared" si="822"/>
        <v>0</v>
      </c>
      <c r="U3568">
        <f t="shared" si="823"/>
        <v>484</v>
      </c>
      <c r="V3568">
        <f t="shared" si="824"/>
        <v>2</v>
      </c>
    </row>
    <row r="3569" spans="1:22" ht="14.25" customHeight="1" x14ac:dyDescent="0.35">
      <c r="A3569" s="1">
        <v>1006009</v>
      </c>
      <c r="B3569" s="3">
        <v>45836</v>
      </c>
      <c r="C3569" s="3">
        <v>45850</v>
      </c>
      <c r="D3569" s="3">
        <v>45851</v>
      </c>
      <c r="E3569" s="1" t="s">
        <v>18</v>
      </c>
      <c r="F3569" s="1">
        <v>1</v>
      </c>
      <c r="G3569" s="1" t="s">
        <v>25</v>
      </c>
      <c r="H3569" s="1">
        <v>0</v>
      </c>
      <c r="I3569" s="1">
        <f t="shared" si="818"/>
        <v>0</v>
      </c>
      <c r="J3569" s="1" t="s">
        <v>24</v>
      </c>
      <c r="K3569" s="1">
        <v>1</v>
      </c>
      <c r="L3569" s="1" t="s">
        <v>19</v>
      </c>
      <c r="M3569" s="1" t="b">
        <v>0</v>
      </c>
      <c r="N3569" s="2" t="s">
        <v>17</v>
      </c>
      <c r="O3569">
        <f t="shared" si="819"/>
        <v>14</v>
      </c>
      <c r="P3569">
        <f t="shared" si="820"/>
        <v>1</v>
      </c>
      <c r="Q3569">
        <f>IF(G3569="B",VLOOKUP(F3569,room_rates!$A$2:$G$8,3,FALSE),IF(G3569="P",VLOOKUP(F3569,room_rates!$A$2:$G$8,6,FALSE),IF(G3569="M",VLOOKUP(F3569,room_rates!$A$2:$G$8,7,FALSE),"")))</f>
        <v>150</v>
      </c>
      <c r="R3569">
        <f t="shared" si="821"/>
        <v>0</v>
      </c>
      <c r="S3569">
        <f>IF(J3569="Online Travel Agency",VLOOKUP(F3569,room_rates!$A$2:$G$8,3,FALSE)*15%,0)</f>
        <v>18</v>
      </c>
      <c r="T3569">
        <f t="shared" si="822"/>
        <v>0</v>
      </c>
      <c r="U3569">
        <f t="shared" si="823"/>
        <v>132</v>
      </c>
      <c r="V3569">
        <f t="shared" si="824"/>
        <v>1</v>
      </c>
    </row>
    <row r="3570" spans="1:22" ht="14.25" customHeight="1" x14ac:dyDescent="0.35">
      <c r="A3570" s="1">
        <v>1006061</v>
      </c>
      <c r="B3570" s="3">
        <v>45836</v>
      </c>
      <c r="C3570" s="3">
        <v>45850</v>
      </c>
      <c r="D3570" s="3">
        <v>45851</v>
      </c>
      <c r="E3570" s="1" t="s">
        <v>18</v>
      </c>
      <c r="F3570" s="1">
        <v>1</v>
      </c>
      <c r="G3570" s="1" t="s">
        <v>25</v>
      </c>
      <c r="H3570" s="1">
        <v>0</v>
      </c>
      <c r="I3570" s="1">
        <f t="shared" si="818"/>
        <v>0</v>
      </c>
      <c r="J3570" s="1" t="s">
        <v>24</v>
      </c>
      <c r="K3570" s="1">
        <v>2</v>
      </c>
      <c r="L3570" s="1" t="s">
        <v>16</v>
      </c>
      <c r="M3570" s="1" t="b">
        <v>0</v>
      </c>
      <c r="N3570" s="2" t="s">
        <v>17</v>
      </c>
      <c r="O3570">
        <f t="shared" si="819"/>
        <v>14</v>
      </c>
      <c r="P3570">
        <f t="shared" si="820"/>
        <v>1</v>
      </c>
      <c r="Q3570">
        <f>IF(G3570="B",VLOOKUP(F3570,room_rates!$A$2:$G$8,3,FALSE),IF(G3570="P",VLOOKUP(F3570,room_rates!$A$2:$G$8,6,FALSE),IF(G3570="M",VLOOKUP(F3570,room_rates!$A$2:$G$8,7,FALSE),"")))</f>
        <v>150</v>
      </c>
      <c r="R3570">
        <f t="shared" si="821"/>
        <v>0</v>
      </c>
      <c r="S3570">
        <f>IF(J3570="Online Travel Agency",VLOOKUP(F3570,room_rates!$A$2:$G$8,3,FALSE)*15%,0)</f>
        <v>18</v>
      </c>
      <c r="T3570">
        <f t="shared" si="822"/>
        <v>0</v>
      </c>
      <c r="U3570">
        <f t="shared" si="823"/>
        <v>264</v>
      </c>
      <c r="V3570">
        <f t="shared" si="824"/>
        <v>2</v>
      </c>
    </row>
    <row r="3571" spans="1:22" ht="14.25" customHeight="1" x14ac:dyDescent="0.35">
      <c r="A3571" s="1">
        <v>1006181</v>
      </c>
      <c r="B3571" s="3">
        <v>45836</v>
      </c>
      <c r="C3571" s="3">
        <v>45850</v>
      </c>
      <c r="D3571" s="3">
        <v>45856</v>
      </c>
      <c r="E3571" s="1" t="s">
        <v>18</v>
      </c>
      <c r="F3571" s="1">
        <v>1</v>
      </c>
      <c r="G3571" s="1" t="s">
        <v>25</v>
      </c>
      <c r="H3571" s="1">
        <v>0</v>
      </c>
      <c r="I3571" s="1">
        <f t="shared" si="818"/>
        <v>0</v>
      </c>
      <c r="J3571" s="1" t="s">
        <v>15</v>
      </c>
      <c r="K3571" s="1">
        <v>1</v>
      </c>
      <c r="L3571" s="1" t="s">
        <v>19</v>
      </c>
      <c r="M3571" s="1" t="b">
        <v>0</v>
      </c>
      <c r="N3571" s="2" t="s">
        <v>17</v>
      </c>
      <c r="O3571">
        <f t="shared" si="819"/>
        <v>14</v>
      </c>
      <c r="P3571">
        <f t="shared" si="820"/>
        <v>6</v>
      </c>
      <c r="Q3571">
        <f>IF(G3571="B",VLOOKUP(F3571,room_rates!$A$2:$G$8,3,FALSE),IF(G3571="P",VLOOKUP(F3571,room_rates!$A$2:$G$8,6,FALSE),IF(G3571="M",VLOOKUP(F3571,room_rates!$A$2:$G$8,7,FALSE),"")))</f>
        <v>150</v>
      </c>
      <c r="R3571">
        <f t="shared" si="821"/>
        <v>0</v>
      </c>
      <c r="S3571">
        <f>IF(J3571="Online Travel Agency",VLOOKUP(F3571,room_rates!$A$2:$G$8,3,FALSE)*15%,0)</f>
        <v>0</v>
      </c>
      <c r="T3571">
        <f t="shared" si="822"/>
        <v>0</v>
      </c>
      <c r="U3571">
        <f t="shared" si="823"/>
        <v>900</v>
      </c>
      <c r="V3571">
        <f t="shared" si="824"/>
        <v>6</v>
      </c>
    </row>
    <row r="3572" spans="1:22" ht="14.25" customHeight="1" x14ac:dyDescent="0.35">
      <c r="A3572" s="1">
        <v>1006375</v>
      </c>
      <c r="B3572" s="3">
        <v>45839</v>
      </c>
      <c r="C3572" s="3">
        <v>45850</v>
      </c>
      <c r="D3572" s="3">
        <v>45852</v>
      </c>
      <c r="E3572" s="1" t="s">
        <v>18</v>
      </c>
      <c r="F3572" s="1">
        <v>1</v>
      </c>
      <c r="G3572" s="1" t="s">
        <v>25</v>
      </c>
      <c r="H3572" s="1">
        <v>0</v>
      </c>
      <c r="I3572" s="1">
        <f t="shared" si="818"/>
        <v>0</v>
      </c>
      <c r="J3572" s="1" t="s">
        <v>24</v>
      </c>
      <c r="K3572" s="1">
        <v>2</v>
      </c>
      <c r="L3572" s="1" t="s">
        <v>19</v>
      </c>
      <c r="M3572" s="1" t="b">
        <v>0</v>
      </c>
      <c r="N3572" s="2" t="s">
        <v>17</v>
      </c>
      <c r="O3572">
        <f t="shared" si="819"/>
        <v>11</v>
      </c>
      <c r="P3572">
        <f t="shared" si="820"/>
        <v>2</v>
      </c>
      <c r="Q3572">
        <f>IF(G3572="B",VLOOKUP(F3572,room_rates!$A$2:$G$8,3,FALSE),IF(G3572="P",VLOOKUP(F3572,room_rates!$A$2:$G$8,6,FALSE),IF(G3572="M",VLOOKUP(F3572,room_rates!$A$2:$G$8,7,FALSE),"")))</f>
        <v>150</v>
      </c>
      <c r="R3572">
        <f t="shared" si="821"/>
        <v>0</v>
      </c>
      <c r="S3572">
        <f>IF(J3572="Online Travel Agency",VLOOKUP(F3572,room_rates!$A$2:$G$8,3,FALSE)*15%,0)</f>
        <v>18</v>
      </c>
      <c r="T3572">
        <f t="shared" si="822"/>
        <v>0</v>
      </c>
      <c r="U3572">
        <f t="shared" si="823"/>
        <v>528</v>
      </c>
      <c r="V3572">
        <f t="shared" si="824"/>
        <v>4</v>
      </c>
    </row>
    <row r="3573" spans="1:22" ht="14.25" customHeight="1" x14ac:dyDescent="0.35">
      <c r="A3573" s="1">
        <v>1006429</v>
      </c>
      <c r="B3573" s="3">
        <v>45828</v>
      </c>
      <c r="C3573" s="3">
        <v>45850</v>
      </c>
      <c r="D3573" s="3">
        <v>45854</v>
      </c>
      <c r="E3573" s="1" t="s">
        <v>18</v>
      </c>
      <c r="F3573" s="1">
        <v>1</v>
      </c>
      <c r="G3573" s="1" t="s">
        <v>25</v>
      </c>
      <c r="H3573" s="1">
        <v>0</v>
      </c>
      <c r="I3573" s="1">
        <f t="shared" si="818"/>
        <v>0</v>
      </c>
      <c r="J3573" s="1" t="s">
        <v>15</v>
      </c>
      <c r="K3573" s="1">
        <v>1</v>
      </c>
      <c r="L3573" s="1" t="s">
        <v>19</v>
      </c>
      <c r="M3573" s="1" t="b">
        <v>0</v>
      </c>
      <c r="N3573" s="2" t="s">
        <v>17</v>
      </c>
      <c r="O3573">
        <f t="shared" si="819"/>
        <v>22</v>
      </c>
      <c r="P3573">
        <f t="shared" si="820"/>
        <v>4</v>
      </c>
      <c r="Q3573">
        <f>IF(G3573="B",VLOOKUP(F3573,room_rates!$A$2:$G$8,3,FALSE),IF(G3573="P",VLOOKUP(F3573,room_rates!$A$2:$G$8,6,FALSE),IF(G3573="M",VLOOKUP(F3573,room_rates!$A$2:$G$8,7,FALSE),"")))</f>
        <v>150</v>
      </c>
      <c r="R3573">
        <f t="shared" si="821"/>
        <v>0</v>
      </c>
      <c r="S3573">
        <f>IF(J3573="Online Travel Agency",VLOOKUP(F3573,room_rates!$A$2:$G$8,3,FALSE)*15%,0)</f>
        <v>0</v>
      </c>
      <c r="T3573">
        <f t="shared" si="822"/>
        <v>0</v>
      </c>
      <c r="U3573">
        <f t="shared" si="823"/>
        <v>600</v>
      </c>
      <c r="V3573">
        <f t="shared" si="824"/>
        <v>4</v>
      </c>
    </row>
    <row r="3574" spans="1:22" ht="14.25" customHeight="1" x14ac:dyDescent="0.35">
      <c r="A3574" s="1">
        <v>1002046</v>
      </c>
      <c r="B3574" s="3">
        <v>45837</v>
      </c>
      <c r="C3574" s="3">
        <v>45851</v>
      </c>
      <c r="D3574" s="3">
        <v>45857</v>
      </c>
      <c r="E3574" s="1" t="s">
        <v>13</v>
      </c>
      <c r="F3574" s="1">
        <v>7</v>
      </c>
      <c r="G3574" s="1" t="s">
        <v>25</v>
      </c>
      <c r="H3574" s="1">
        <v>0</v>
      </c>
      <c r="I3574" s="1">
        <f t="shared" si="818"/>
        <v>0</v>
      </c>
      <c r="J3574" s="1" t="s">
        <v>24</v>
      </c>
      <c r="K3574" s="1">
        <v>2</v>
      </c>
      <c r="L3574" s="1" t="s">
        <v>16</v>
      </c>
      <c r="M3574" s="1" t="b">
        <v>0</v>
      </c>
      <c r="N3574" s="2" t="s">
        <v>17</v>
      </c>
      <c r="O3574">
        <f t="shared" si="819"/>
        <v>14</v>
      </c>
      <c r="P3574">
        <f t="shared" si="820"/>
        <v>6</v>
      </c>
      <c r="Q3574">
        <f>IF(G3574="B",VLOOKUP(F3574,room_rates!$A$2:$G$8,3,FALSE),IF(G3574="P",VLOOKUP(F3574,room_rates!$A$2:$G$8,6,FALSE),IF(G3574="M",VLOOKUP(F3574,room_rates!$A$2:$G$8,7,FALSE),"")))</f>
        <v>562.5</v>
      </c>
      <c r="R3574">
        <f t="shared" si="821"/>
        <v>0</v>
      </c>
      <c r="S3574">
        <f>IF(J3574="Online Travel Agency",VLOOKUP(F3574,room_rates!$A$2:$G$8,3,FALSE)*15%,0)</f>
        <v>67.5</v>
      </c>
      <c r="T3574">
        <f t="shared" si="822"/>
        <v>0</v>
      </c>
      <c r="U3574">
        <f t="shared" si="823"/>
        <v>5940</v>
      </c>
      <c r="V3574">
        <f t="shared" si="824"/>
        <v>12</v>
      </c>
    </row>
    <row r="3575" spans="1:22" ht="14.25" customHeight="1" x14ac:dyDescent="0.35">
      <c r="A3575" s="1">
        <v>1002078</v>
      </c>
      <c r="B3575" s="3">
        <v>45851</v>
      </c>
      <c r="C3575" s="3">
        <v>45851</v>
      </c>
      <c r="D3575" s="3">
        <v>45854</v>
      </c>
      <c r="E3575" s="1" t="s">
        <v>13</v>
      </c>
      <c r="F3575" s="1">
        <v>7</v>
      </c>
      <c r="G3575" s="1" t="s">
        <v>25</v>
      </c>
      <c r="H3575" s="1">
        <v>0</v>
      </c>
      <c r="I3575" s="1">
        <f t="shared" si="818"/>
        <v>0</v>
      </c>
      <c r="J3575" s="1" t="s">
        <v>20</v>
      </c>
      <c r="K3575" s="1">
        <v>2</v>
      </c>
      <c r="L3575" s="1" t="s">
        <v>16</v>
      </c>
      <c r="M3575" s="1" t="b">
        <v>0</v>
      </c>
      <c r="N3575" s="2" t="s">
        <v>17</v>
      </c>
      <c r="O3575">
        <f t="shared" si="819"/>
        <v>0</v>
      </c>
      <c r="P3575">
        <f t="shared" si="820"/>
        <v>3</v>
      </c>
      <c r="Q3575">
        <f>IF(G3575="B",VLOOKUP(F3575,room_rates!$A$2:$G$8,3,FALSE),IF(G3575="P",VLOOKUP(F3575,room_rates!$A$2:$G$8,6,FALSE),IF(G3575="M",VLOOKUP(F3575,room_rates!$A$2:$G$8,7,FALSE),"")))</f>
        <v>562.5</v>
      </c>
      <c r="R3575">
        <f t="shared" si="821"/>
        <v>0</v>
      </c>
      <c r="S3575">
        <f>IF(J3575="Online Travel Agency",VLOOKUP(F3575,room_rates!$A$2:$G$8,3,FALSE)*15%,0)</f>
        <v>0</v>
      </c>
      <c r="T3575">
        <f t="shared" si="822"/>
        <v>0</v>
      </c>
      <c r="U3575">
        <f t="shared" si="823"/>
        <v>3375</v>
      </c>
      <c r="V3575">
        <f t="shared" si="824"/>
        <v>6</v>
      </c>
    </row>
    <row r="3576" spans="1:22" ht="14.25" customHeight="1" x14ac:dyDescent="0.35">
      <c r="A3576" s="1">
        <v>1002521</v>
      </c>
      <c r="B3576" s="3">
        <v>45851</v>
      </c>
      <c r="C3576" s="3">
        <v>45851</v>
      </c>
      <c r="D3576" s="3">
        <v>45853</v>
      </c>
      <c r="E3576" s="1" t="s">
        <v>13</v>
      </c>
      <c r="F3576" s="1">
        <v>6</v>
      </c>
      <c r="G3576" s="1" t="s">
        <v>25</v>
      </c>
      <c r="H3576" s="1">
        <v>0</v>
      </c>
      <c r="I3576" s="1">
        <f t="shared" si="818"/>
        <v>0</v>
      </c>
      <c r="J3576" s="1" t="s">
        <v>20</v>
      </c>
      <c r="K3576" s="1">
        <v>1</v>
      </c>
      <c r="L3576" s="1" t="s">
        <v>19</v>
      </c>
      <c r="M3576" s="1" t="b">
        <v>0</v>
      </c>
      <c r="N3576" s="2" t="s">
        <v>17</v>
      </c>
      <c r="O3576">
        <f t="shared" si="819"/>
        <v>0</v>
      </c>
      <c r="P3576">
        <f t="shared" si="820"/>
        <v>2</v>
      </c>
      <c r="Q3576">
        <f>IF(G3576="B",VLOOKUP(F3576,room_rates!$A$2:$G$8,3,FALSE),IF(G3576="P",VLOOKUP(F3576,room_rates!$A$2:$G$8,6,FALSE),IF(G3576="M",VLOOKUP(F3576,room_rates!$A$2:$G$8,7,FALSE),"")))</f>
        <v>437.5</v>
      </c>
      <c r="R3576">
        <f t="shared" si="821"/>
        <v>0</v>
      </c>
      <c r="S3576">
        <f>IF(J3576="Online Travel Agency",VLOOKUP(F3576,room_rates!$A$2:$G$8,3,FALSE)*15%,0)</f>
        <v>0</v>
      </c>
      <c r="T3576">
        <f t="shared" si="822"/>
        <v>0</v>
      </c>
      <c r="U3576">
        <f t="shared" si="823"/>
        <v>875</v>
      </c>
      <c r="V3576">
        <f t="shared" si="824"/>
        <v>2</v>
      </c>
    </row>
    <row r="3577" spans="1:22" ht="14.25" customHeight="1" x14ac:dyDescent="0.35">
      <c r="A3577" s="1">
        <v>1002655</v>
      </c>
      <c r="B3577" s="3">
        <v>45851</v>
      </c>
      <c r="C3577" s="3">
        <v>45851</v>
      </c>
      <c r="D3577" s="3">
        <v>45854</v>
      </c>
      <c r="E3577" s="1" t="s">
        <v>13</v>
      </c>
      <c r="F3577" s="1">
        <v>6</v>
      </c>
      <c r="G3577" s="1" t="s">
        <v>25</v>
      </c>
      <c r="H3577" s="1">
        <v>0</v>
      </c>
      <c r="I3577" s="1">
        <f t="shared" si="818"/>
        <v>0</v>
      </c>
      <c r="J3577" s="1" t="s">
        <v>20</v>
      </c>
      <c r="K3577" s="1">
        <v>1</v>
      </c>
      <c r="L3577" s="1" t="s">
        <v>19</v>
      </c>
      <c r="M3577" s="1" t="b">
        <v>0</v>
      </c>
      <c r="N3577" s="2" t="s">
        <v>17</v>
      </c>
      <c r="O3577">
        <f t="shared" si="819"/>
        <v>0</v>
      </c>
      <c r="P3577">
        <f t="shared" si="820"/>
        <v>3</v>
      </c>
      <c r="Q3577">
        <f>IF(G3577="B",VLOOKUP(F3577,room_rates!$A$2:$G$8,3,FALSE),IF(G3577="P",VLOOKUP(F3577,room_rates!$A$2:$G$8,6,FALSE),IF(G3577="M",VLOOKUP(F3577,room_rates!$A$2:$G$8,7,FALSE),"")))</f>
        <v>437.5</v>
      </c>
      <c r="R3577">
        <f t="shared" si="821"/>
        <v>0</v>
      </c>
      <c r="S3577">
        <f>IF(J3577="Online Travel Agency",VLOOKUP(F3577,room_rates!$A$2:$G$8,3,FALSE)*15%,0)</f>
        <v>0</v>
      </c>
      <c r="T3577">
        <f t="shared" si="822"/>
        <v>0</v>
      </c>
      <c r="U3577">
        <f t="shared" si="823"/>
        <v>1312.5</v>
      </c>
      <c r="V3577">
        <f t="shared" si="824"/>
        <v>3</v>
      </c>
    </row>
    <row r="3578" spans="1:22" ht="14.25" customHeight="1" x14ac:dyDescent="0.35">
      <c r="A3578" s="1">
        <v>1002919</v>
      </c>
      <c r="B3578" s="3">
        <v>45846</v>
      </c>
      <c r="C3578" s="3">
        <v>45851</v>
      </c>
      <c r="D3578" s="3">
        <v>45857</v>
      </c>
      <c r="E3578" s="1" t="s">
        <v>13</v>
      </c>
      <c r="F3578" s="1">
        <v>6</v>
      </c>
      <c r="G3578" s="1" t="s">
        <v>25</v>
      </c>
      <c r="H3578" s="1">
        <v>0</v>
      </c>
      <c r="I3578" s="1">
        <f t="shared" si="818"/>
        <v>0</v>
      </c>
      <c r="J3578" s="1" t="s">
        <v>15</v>
      </c>
      <c r="K3578" s="1">
        <v>1</v>
      </c>
      <c r="L3578" s="1" t="s">
        <v>16</v>
      </c>
      <c r="M3578" s="1" t="b">
        <v>0</v>
      </c>
      <c r="N3578" s="2" t="s">
        <v>17</v>
      </c>
      <c r="O3578">
        <f t="shared" si="819"/>
        <v>5</v>
      </c>
      <c r="P3578">
        <f t="shared" si="820"/>
        <v>6</v>
      </c>
      <c r="Q3578">
        <f>IF(G3578="B",VLOOKUP(F3578,room_rates!$A$2:$G$8,3,FALSE),IF(G3578="P",VLOOKUP(F3578,room_rates!$A$2:$G$8,6,FALSE),IF(G3578="M",VLOOKUP(F3578,room_rates!$A$2:$G$8,7,FALSE),"")))</f>
        <v>437.5</v>
      </c>
      <c r="R3578">
        <f t="shared" si="821"/>
        <v>0</v>
      </c>
      <c r="S3578">
        <f>IF(J3578="Online Travel Agency",VLOOKUP(F3578,room_rates!$A$2:$G$8,3,FALSE)*15%,0)</f>
        <v>0</v>
      </c>
      <c r="T3578">
        <f t="shared" si="822"/>
        <v>0</v>
      </c>
      <c r="U3578">
        <f t="shared" si="823"/>
        <v>2625</v>
      </c>
      <c r="V3578">
        <f t="shared" si="824"/>
        <v>6</v>
      </c>
    </row>
    <row r="3579" spans="1:22" ht="14.25" customHeight="1" x14ac:dyDescent="0.35">
      <c r="A3579" s="1">
        <v>1002948</v>
      </c>
      <c r="B3579" s="3">
        <v>45845</v>
      </c>
      <c r="C3579" s="3">
        <v>45851</v>
      </c>
      <c r="D3579" s="3">
        <v>45852</v>
      </c>
      <c r="E3579" s="1" t="s">
        <v>18</v>
      </c>
      <c r="F3579" s="1">
        <v>1</v>
      </c>
      <c r="G3579" s="1" t="s">
        <v>25</v>
      </c>
      <c r="H3579" s="1">
        <v>0</v>
      </c>
      <c r="I3579" s="1">
        <f t="shared" si="818"/>
        <v>0</v>
      </c>
      <c r="J3579" s="1" t="s">
        <v>24</v>
      </c>
      <c r="K3579" s="1">
        <v>2</v>
      </c>
      <c r="L3579" s="1" t="s">
        <v>19</v>
      </c>
      <c r="M3579" s="1" t="b">
        <v>1</v>
      </c>
      <c r="N3579" s="2" t="s">
        <v>17</v>
      </c>
      <c r="O3579">
        <f t="shared" si="819"/>
        <v>6</v>
      </c>
      <c r="P3579">
        <f t="shared" si="820"/>
        <v>1</v>
      </c>
      <c r="Q3579">
        <f>IF(G3579="B",VLOOKUP(F3579,room_rates!$A$2:$G$8,3,FALSE),IF(G3579="P",VLOOKUP(F3579,room_rates!$A$2:$G$8,6,FALSE),IF(G3579="M",VLOOKUP(F3579,room_rates!$A$2:$G$8,7,FALSE),"")))</f>
        <v>150</v>
      </c>
      <c r="R3579">
        <f t="shared" si="821"/>
        <v>0</v>
      </c>
      <c r="S3579">
        <f>IF(J3579="Online Travel Agency",VLOOKUP(F3579,room_rates!$A$2:$G$8,3,FALSE)*15%,0)</f>
        <v>18</v>
      </c>
      <c r="T3579">
        <f t="shared" si="822"/>
        <v>1.5</v>
      </c>
      <c r="U3579">
        <f t="shared" si="823"/>
        <v>261</v>
      </c>
      <c r="V3579">
        <f t="shared" si="824"/>
        <v>2</v>
      </c>
    </row>
    <row r="3580" spans="1:22" ht="14.25" customHeight="1" x14ac:dyDescent="0.35">
      <c r="A3580" s="1">
        <v>1003059</v>
      </c>
      <c r="B3580" s="3">
        <v>45845</v>
      </c>
      <c r="C3580" s="3">
        <v>45851</v>
      </c>
      <c r="D3580" s="3">
        <v>45854</v>
      </c>
      <c r="E3580" s="1" t="s">
        <v>18</v>
      </c>
      <c r="F3580" s="1">
        <v>1</v>
      </c>
      <c r="G3580" s="1" t="s">
        <v>25</v>
      </c>
      <c r="H3580" s="1">
        <v>0</v>
      </c>
      <c r="I3580" s="1">
        <f t="shared" si="818"/>
        <v>0</v>
      </c>
      <c r="J3580" s="1" t="s">
        <v>24</v>
      </c>
      <c r="K3580" s="1">
        <v>1</v>
      </c>
      <c r="L3580" s="1" t="s">
        <v>16</v>
      </c>
      <c r="M3580" s="1" t="b">
        <v>0</v>
      </c>
      <c r="N3580" s="2" t="s">
        <v>17</v>
      </c>
      <c r="O3580">
        <f t="shared" si="819"/>
        <v>6</v>
      </c>
      <c r="P3580">
        <f t="shared" si="820"/>
        <v>3</v>
      </c>
      <c r="Q3580">
        <f>IF(G3580="B",VLOOKUP(F3580,room_rates!$A$2:$G$8,3,FALSE),IF(G3580="P",VLOOKUP(F3580,room_rates!$A$2:$G$8,6,FALSE),IF(G3580="M",VLOOKUP(F3580,room_rates!$A$2:$G$8,7,FALSE),"")))</f>
        <v>150</v>
      </c>
      <c r="R3580">
        <f t="shared" si="821"/>
        <v>0</v>
      </c>
      <c r="S3580">
        <f>IF(J3580="Online Travel Agency",VLOOKUP(F3580,room_rates!$A$2:$G$8,3,FALSE)*15%,0)</f>
        <v>18</v>
      </c>
      <c r="T3580">
        <f t="shared" si="822"/>
        <v>0</v>
      </c>
      <c r="U3580">
        <f t="shared" si="823"/>
        <v>396</v>
      </c>
      <c r="V3580">
        <f t="shared" si="824"/>
        <v>3</v>
      </c>
    </row>
    <row r="3581" spans="1:22" ht="14.25" customHeight="1" x14ac:dyDescent="0.35">
      <c r="A3581" s="1">
        <v>1003158</v>
      </c>
      <c r="B3581" s="3">
        <v>45851</v>
      </c>
      <c r="C3581" s="3">
        <v>45851</v>
      </c>
      <c r="D3581" s="3">
        <v>45852</v>
      </c>
      <c r="E3581" s="1" t="s">
        <v>21</v>
      </c>
      <c r="F3581" s="1">
        <v>3</v>
      </c>
      <c r="G3581" s="1" t="s">
        <v>25</v>
      </c>
      <c r="H3581" s="1">
        <v>0</v>
      </c>
      <c r="I3581" s="1">
        <f t="shared" si="818"/>
        <v>0</v>
      </c>
      <c r="J3581" s="1" t="s">
        <v>20</v>
      </c>
      <c r="K3581" s="1">
        <v>2</v>
      </c>
      <c r="L3581" s="1" t="s">
        <v>16</v>
      </c>
      <c r="M3581" s="1" t="b">
        <v>0</v>
      </c>
      <c r="N3581" s="2" t="s">
        <v>17</v>
      </c>
      <c r="O3581">
        <f t="shared" si="819"/>
        <v>0</v>
      </c>
      <c r="P3581">
        <f t="shared" si="820"/>
        <v>1</v>
      </c>
      <c r="Q3581">
        <f>IF(G3581="B",VLOOKUP(F3581,room_rates!$A$2:$G$8,3,FALSE),IF(G3581="P",VLOOKUP(F3581,room_rates!$A$2:$G$8,6,FALSE),IF(G3581="M",VLOOKUP(F3581,room_rates!$A$2:$G$8,7,FALSE),"")))</f>
        <v>275</v>
      </c>
      <c r="R3581">
        <f t="shared" si="821"/>
        <v>0</v>
      </c>
      <c r="S3581">
        <f>IF(J3581="Online Travel Agency",VLOOKUP(F3581,room_rates!$A$2:$G$8,3,FALSE)*15%,0)</f>
        <v>0</v>
      </c>
      <c r="T3581">
        <f t="shared" si="822"/>
        <v>0</v>
      </c>
      <c r="U3581">
        <f t="shared" si="823"/>
        <v>550</v>
      </c>
      <c r="V3581">
        <f t="shared" si="824"/>
        <v>2</v>
      </c>
    </row>
    <row r="3582" spans="1:22" ht="14.25" customHeight="1" x14ac:dyDescent="0.35">
      <c r="A3582" s="1">
        <v>1003184</v>
      </c>
      <c r="B3582" s="3">
        <v>45851</v>
      </c>
      <c r="C3582" s="3">
        <v>45851</v>
      </c>
      <c r="D3582" s="3">
        <v>45855</v>
      </c>
      <c r="E3582" s="1" t="s">
        <v>18</v>
      </c>
      <c r="F3582" s="1">
        <v>1</v>
      </c>
      <c r="G3582" s="1" t="s">
        <v>25</v>
      </c>
      <c r="H3582" s="1">
        <v>0</v>
      </c>
      <c r="I3582" s="1">
        <f t="shared" si="818"/>
        <v>0</v>
      </c>
      <c r="J3582" s="1" t="s">
        <v>20</v>
      </c>
      <c r="K3582" s="1">
        <v>1</v>
      </c>
      <c r="L3582" s="1" t="s">
        <v>19</v>
      </c>
      <c r="M3582" s="1" t="b">
        <v>0</v>
      </c>
      <c r="N3582" s="2" t="s">
        <v>17</v>
      </c>
      <c r="O3582">
        <f t="shared" si="819"/>
        <v>0</v>
      </c>
      <c r="P3582">
        <f t="shared" si="820"/>
        <v>4</v>
      </c>
      <c r="Q3582">
        <f>IF(G3582="B",VLOOKUP(F3582,room_rates!$A$2:$G$8,3,FALSE),IF(G3582="P",VLOOKUP(F3582,room_rates!$A$2:$G$8,6,FALSE),IF(G3582="M",VLOOKUP(F3582,room_rates!$A$2:$G$8,7,FALSE),"")))</f>
        <v>150</v>
      </c>
      <c r="R3582">
        <f t="shared" si="821"/>
        <v>0</v>
      </c>
      <c r="S3582">
        <f>IF(J3582="Online Travel Agency",VLOOKUP(F3582,room_rates!$A$2:$G$8,3,FALSE)*15%,0)</f>
        <v>0</v>
      </c>
      <c r="T3582">
        <f t="shared" si="822"/>
        <v>0</v>
      </c>
      <c r="U3582">
        <f t="shared" si="823"/>
        <v>600</v>
      </c>
      <c r="V3582">
        <f t="shared" si="824"/>
        <v>4</v>
      </c>
    </row>
    <row r="3583" spans="1:22" ht="14.25" customHeight="1" x14ac:dyDescent="0.35">
      <c r="A3583" s="1">
        <v>1003553</v>
      </c>
      <c r="B3583" s="3">
        <v>45820</v>
      </c>
      <c r="C3583" s="3">
        <v>45851</v>
      </c>
      <c r="D3583" s="3">
        <v>45857</v>
      </c>
      <c r="E3583" s="1" t="s">
        <v>21</v>
      </c>
      <c r="F3583" s="1">
        <v>3</v>
      </c>
      <c r="G3583" s="1" t="s">
        <v>25</v>
      </c>
      <c r="H3583" s="1">
        <v>0</v>
      </c>
      <c r="I3583" s="1">
        <f t="shared" si="818"/>
        <v>0</v>
      </c>
      <c r="J3583" s="1" t="s">
        <v>15</v>
      </c>
      <c r="K3583" s="1">
        <v>3</v>
      </c>
      <c r="L3583" s="1" t="s">
        <v>16</v>
      </c>
      <c r="M3583" s="1" t="b">
        <v>0</v>
      </c>
      <c r="N3583" s="2" t="s">
        <v>17</v>
      </c>
      <c r="O3583">
        <f t="shared" si="819"/>
        <v>31</v>
      </c>
      <c r="P3583">
        <f t="shared" si="820"/>
        <v>6</v>
      </c>
      <c r="Q3583">
        <f>IF(G3583="B",VLOOKUP(F3583,room_rates!$A$2:$G$8,3,FALSE),IF(G3583="P",VLOOKUP(F3583,room_rates!$A$2:$G$8,6,FALSE),IF(G3583="M",VLOOKUP(F3583,room_rates!$A$2:$G$8,7,FALSE),"")))</f>
        <v>275</v>
      </c>
      <c r="R3583">
        <f t="shared" si="821"/>
        <v>0</v>
      </c>
      <c r="S3583">
        <f>IF(J3583="Online Travel Agency",VLOOKUP(F3583,room_rates!$A$2:$G$8,3,FALSE)*15%,0)</f>
        <v>0</v>
      </c>
      <c r="T3583">
        <f t="shared" si="822"/>
        <v>0</v>
      </c>
      <c r="U3583">
        <f t="shared" si="823"/>
        <v>4950</v>
      </c>
      <c r="V3583">
        <f t="shared" si="824"/>
        <v>18</v>
      </c>
    </row>
    <row r="3584" spans="1:22" ht="14.25" customHeight="1" x14ac:dyDescent="0.35">
      <c r="A3584" s="1">
        <v>1003715</v>
      </c>
      <c r="B3584" s="3">
        <v>45851</v>
      </c>
      <c r="C3584" s="3">
        <v>45851</v>
      </c>
      <c r="D3584" s="3">
        <v>45856</v>
      </c>
      <c r="E3584" s="1" t="s">
        <v>21</v>
      </c>
      <c r="F3584" s="1">
        <v>4</v>
      </c>
      <c r="G3584" s="1" t="s">
        <v>25</v>
      </c>
      <c r="H3584" s="1">
        <v>0</v>
      </c>
      <c r="I3584" s="1">
        <f t="shared" si="818"/>
        <v>0</v>
      </c>
      <c r="J3584" s="1" t="s">
        <v>20</v>
      </c>
      <c r="K3584" s="1">
        <v>1</v>
      </c>
      <c r="L3584" s="1" t="s">
        <v>19</v>
      </c>
      <c r="M3584" s="1" t="b">
        <v>0</v>
      </c>
      <c r="N3584" s="2" t="s">
        <v>17</v>
      </c>
      <c r="O3584">
        <f t="shared" si="819"/>
        <v>0</v>
      </c>
      <c r="P3584">
        <f t="shared" si="820"/>
        <v>5</v>
      </c>
      <c r="Q3584">
        <f>IF(G3584="B",VLOOKUP(F3584,room_rates!$A$2:$G$8,3,FALSE),IF(G3584="P",VLOOKUP(F3584,room_rates!$A$2:$G$8,6,FALSE),IF(G3584="M",VLOOKUP(F3584,room_rates!$A$2:$G$8,7,FALSE),"")))</f>
        <v>287.5</v>
      </c>
      <c r="R3584">
        <f t="shared" si="821"/>
        <v>0</v>
      </c>
      <c r="S3584">
        <f>IF(J3584="Online Travel Agency",VLOOKUP(F3584,room_rates!$A$2:$G$8,3,FALSE)*15%,0)</f>
        <v>0</v>
      </c>
      <c r="T3584">
        <f t="shared" si="822"/>
        <v>0</v>
      </c>
      <c r="U3584">
        <f t="shared" si="823"/>
        <v>1437.5</v>
      </c>
      <c r="V3584">
        <f t="shared" si="824"/>
        <v>5</v>
      </c>
    </row>
    <row r="3585" spans="1:22" ht="14.25" customHeight="1" x14ac:dyDescent="0.35">
      <c r="A3585" s="1">
        <v>1003779</v>
      </c>
      <c r="B3585" s="3">
        <v>45833</v>
      </c>
      <c r="C3585" s="3">
        <v>45851</v>
      </c>
      <c r="D3585" s="3">
        <v>45858</v>
      </c>
      <c r="E3585" s="1" t="s">
        <v>13</v>
      </c>
      <c r="F3585" s="1">
        <v>6</v>
      </c>
      <c r="G3585" s="1" t="s">
        <v>25</v>
      </c>
      <c r="H3585" s="1">
        <v>0</v>
      </c>
      <c r="I3585" s="1">
        <f t="shared" si="818"/>
        <v>0</v>
      </c>
      <c r="J3585" s="1" t="s">
        <v>24</v>
      </c>
      <c r="K3585" s="1">
        <v>2</v>
      </c>
      <c r="L3585" s="1" t="s">
        <v>19</v>
      </c>
      <c r="M3585" s="1" t="b">
        <v>1</v>
      </c>
      <c r="N3585" s="2" t="s">
        <v>17</v>
      </c>
      <c r="O3585">
        <f t="shared" si="819"/>
        <v>18</v>
      </c>
      <c r="P3585">
        <f t="shared" si="820"/>
        <v>7</v>
      </c>
      <c r="Q3585">
        <f>IF(G3585="B",VLOOKUP(F3585,room_rates!$A$2:$G$8,3,FALSE),IF(G3585="P",VLOOKUP(F3585,room_rates!$A$2:$G$8,6,FALSE),IF(G3585="M",VLOOKUP(F3585,room_rates!$A$2:$G$8,7,FALSE),"")))</f>
        <v>437.5</v>
      </c>
      <c r="R3585">
        <f t="shared" si="821"/>
        <v>0</v>
      </c>
      <c r="S3585">
        <f>IF(J3585="Online Travel Agency",VLOOKUP(F3585,room_rates!$A$2:$G$8,3,FALSE)*15%,0)</f>
        <v>52.5</v>
      </c>
      <c r="T3585">
        <f t="shared" si="822"/>
        <v>4.375</v>
      </c>
      <c r="U3585">
        <f t="shared" si="823"/>
        <v>5328.75</v>
      </c>
      <c r="V3585">
        <f t="shared" si="824"/>
        <v>14</v>
      </c>
    </row>
    <row r="3586" spans="1:22" ht="14.25" customHeight="1" x14ac:dyDescent="0.35">
      <c r="A3586" s="1">
        <v>1004253</v>
      </c>
      <c r="B3586" s="3">
        <v>45847</v>
      </c>
      <c r="C3586" s="3">
        <v>45851</v>
      </c>
      <c r="D3586" s="3">
        <v>45856</v>
      </c>
      <c r="E3586" s="1" t="s">
        <v>18</v>
      </c>
      <c r="F3586" s="1">
        <v>1</v>
      </c>
      <c r="G3586" s="1" t="s">
        <v>25</v>
      </c>
      <c r="H3586" s="1">
        <v>0</v>
      </c>
      <c r="I3586" s="1">
        <f t="shared" si="818"/>
        <v>0</v>
      </c>
      <c r="J3586" s="1" t="s">
        <v>15</v>
      </c>
      <c r="K3586" s="1">
        <v>3</v>
      </c>
      <c r="L3586" s="1" t="s">
        <v>16</v>
      </c>
      <c r="M3586" s="1" t="b">
        <v>0</v>
      </c>
      <c r="N3586" s="2" t="s">
        <v>17</v>
      </c>
      <c r="O3586">
        <f t="shared" si="819"/>
        <v>4</v>
      </c>
      <c r="P3586">
        <f t="shared" si="820"/>
        <v>5</v>
      </c>
      <c r="Q3586">
        <f>IF(G3586="B",VLOOKUP(F3586,room_rates!$A$2:$G$8,3,FALSE),IF(G3586="P",VLOOKUP(F3586,room_rates!$A$2:$G$8,6,FALSE),IF(G3586="M",VLOOKUP(F3586,room_rates!$A$2:$G$8,7,FALSE),"")))</f>
        <v>150</v>
      </c>
      <c r="R3586">
        <f t="shared" si="821"/>
        <v>0</v>
      </c>
      <c r="S3586">
        <f>IF(J3586="Online Travel Agency",VLOOKUP(F3586,room_rates!$A$2:$G$8,3,FALSE)*15%,0)</f>
        <v>0</v>
      </c>
      <c r="T3586">
        <f t="shared" si="822"/>
        <v>0</v>
      </c>
      <c r="U3586">
        <f t="shared" si="823"/>
        <v>2250</v>
      </c>
      <c r="V3586">
        <f t="shared" si="824"/>
        <v>15</v>
      </c>
    </row>
    <row r="3587" spans="1:22" ht="14.25" customHeight="1" x14ac:dyDescent="0.35">
      <c r="A3587" s="1">
        <v>1004484</v>
      </c>
      <c r="B3587" s="3">
        <v>45851</v>
      </c>
      <c r="C3587" s="3">
        <v>45851</v>
      </c>
      <c r="D3587" s="3">
        <v>45858</v>
      </c>
      <c r="E3587" s="1" t="s">
        <v>18</v>
      </c>
      <c r="F3587" s="1">
        <v>2</v>
      </c>
      <c r="G3587" s="1" t="s">
        <v>25</v>
      </c>
      <c r="H3587" s="1">
        <v>0</v>
      </c>
      <c r="I3587" s="1">
        <f t="shared" si="818"/>
        <v>0</v>
      </c>
      <c r="J3587" s="1" t="s">
        <v>20</v>
      </c>
      <c r="K3587" s="1">
        <v>2</v>
      </c>
      <c r="L3587" s="1" t="s">
        <v>16</v>
      </c>
      <c r="M3587" s="1" t="b">
        <v>0</v>
      </c>
      <c r="N3587" s="2" t="s">
        <v>17</v>
      </c>
      <c r="O3587">
        <f t="shared" si="819"/>
        <v>0</v>
      </c>
      <c r="P3587">
        <f t="shared" si="820"/>
        <v>7</v>
      </c>
      <c r="Q3587">
        <f>IF(G3587="B",VLOOKUP(F3587,room_rates!$A$2:$G$8,3,FALSE),IF(G3587="P",VLOOKUP(F3587,room_rates!$A$2:$G$8,6,FALSE),IF(G3587="M",VLOOKUP(F3587,room_rates!$A$2:$G$8,7,FALSE),"")))</f>
        <v>175</v>
      </c>
      <c r="R3587">
        <f t="shared" si="821"/>
        <v>0</v>
      </c>
      <c r="S3587">
        <f>IF(J3587="Online Travel Agency",VLOOKUP(F3587,room_rates!$A$2:$G$8,3,FALSE)*15%,0)</f>
        <v>0</v>
      </c>
      <c r="T3587">
        <f t="shared" si="822"/>
        <v>0</v>
      </c>
      <c r="U3587">
        <f t="shared" si="823"/>
        <v>2450</v>
      </c>
      <c r="V3587">
        <f t="shared" si="824"/>
        <v>14</v>
      </c>
    </row>
    <row r="3588" spans="1:22" ht="14.25" customHeight="1" x14ac:dyDescent="0.35">
      <c r="A3588" s="1">
        <v>1004523</v>
      </c>
      <c r="B3588" s="3">
        <v>45851</v>
      </c>
      <c r="C3588" s="3">
        <v>45851</v>
      </c>
      <c r="D3588" s="3">
        <v>45853</v>
      </c>
      <c r="E3588" s="1" t="s">
        <v>21</v>
      </c>
      <c r="F3588" s="1">
        <v>3</v>
      </c>
      <c r="G3588" s="1" t="s">
        <v>25</v>
      </c>
      <c r="H3588" s="1">
        <v>0</v>
      </c>
      <c r="I3588" s="1">
        <f t="shared" si="818"/>
        <v>0</v>
      </c>
      <c r="J3588" s="1" t="s">
        <v>20</v>
      </c>
      <c r="K3588" s="1">
        <v>1</v>
      </c>
      <c r="L3588" s="1" t="s">
        <v>19</v>
      </c>
      <c r="M3588" s="1" t="b">
        <v>0</v>
      </c>
      <c r="N3588" s="2" t="s">
        <v>17</v>
      </c>
      <c r="O3588">
        <f t="shared" si="819"/>
        <v>0</v>
      </c>
      <c r="P3588">
        <f t="shared" si="820"/>
        <v>2</v>
      </c>
      <c r="Q3588">
        <f>IF(G3588="B",VLOOKUP(F3588,room_rates!$A$2:$G$8,3,FALSE),IF(G3588="P",VLOOKUP(F3588,room_rates!$A$2:$G$8,6,FALSE),IF(G3588="M",VLOOKUP(F3588,room_rates!$A$2:$G$8,7,FALSE),"")))</f>
        <v>275</v>
      </c>
      <c r="R3588">
        <f t="shared" si="821"/>
        <v>0</v>
      </c>
      <c r="S3588">
        <f>IF(J3588="Online Travel Agency",VLOOKUP(F3588,room_rates!$A$2:$G$8,3,FALSE)*15%,0)</f>
        <v>0</v>
      </c>
      <c r="T3588">
        <f t="shared" si="822"/>
        <v>0</v>
      </c>
      <c r="U3588">
        <f t="shared" si="823"/>
        <v>550</v>
      </c>
      <c r="V3588">
        <f t="shared" si="824"/>
        <v>2</v>
      </c>
    </row>
    <row r="3589" spans="1:22" ht="14.25" customHeight="1" x14ac:dyDescent="0.35">
      <c r="A3589" s="1">
        <v>1004652</v>
      </c>
      <c r="B3589" s="3">
        <v>45839</v>
      </c>
      <c r="C3589" s="3">
        <v>45851</v>
      </c>
      <c r="D3589" s="3">
        <v>45858</v>
      </c>
      <c r="E3589" s="1" t="s">
        <v>18</v>
      </c>
      <c r="F3589" s="1">
        <v>2</v>
      </c>
      <c r="G3589" s="1" t="s">
        <v>25</v>
      </c>
      <c r="H3589" s="1">
        <v>0</v>
      </c>
      <c r="I3589" s="1">
        <f t="shared" si="818"/>
        <v>0</v>
      </c>
      <c r="J3589" s="1" t="s">
        <v>24</v>
      </c>
      <c r="K3589" s="1">
        <v>3</v>
      </c>
      <c r="L3589" s="1" t="s">
        <v>16</v>
      </c>
      <c r="M3589" s="1" t="b">
        <v>0</v>
      </c>
      <c r="N3589" s="2" t="s">
        <v>17</v>
      </c>
      <c r="O3589">
        <f t="shared" si="819"/>
        <v>12</v>
      </c>
      <c r="P3589">
        <f t="shared" si="820"/>
        <v>7</v>
      </c>
      <c r="Q3589">
        <f>IF(G3589="B",VLOOKUP(F3589,room_rates!$A$2:$G$8,3,FALSE),IF(G3589="P",VLOOKUP(F3589,room_rates!$A$2:$G$8,6,FALSE),IF(G3589="M",VLOOKUP(F3589,room_rates!$A$2:$G$8,7,FALSE),"")))</f>
        <v>175</v>
      </c>
      <c r="R3589">
        <f t="shared" si="821"/>
        <v>0</v>
      </c>
      <c r="S3589">
        <f>IF(J3589="Online Travel Agency",VLOOKUP(F3589,room_rates!$A$2:$G$8,3,FALSE)*15%,0)</f>
        <v>21</v>
      </c>
      <c r="T3589">
        <f t="shared" si="822"/>
        <v>0</v>
      </c>
      <c r="U3589">
        <f t="shared" si="823"/>
        <v>3234</v>
      </c>
      <c r="V3589">
        <f t="shared" si="824"/>
        <v>21</v>
      </c>
    </row>
    <row r="3590" spans="1:22" ht="14.25" customHeight="1" x14ac:dyDescent="0.35">
      <c r="A3590" s="1">
        <v>1005995</v>
      </c>
      <c r="B3590" s="3">
        <v>45840</v>
      </c>
      <c r="C3590" s="3">
        <v>45851</v>
      </c>
      <c r="D3590" s="3">
        <v>45855</v>
      </c>
      <c r="E3590" s="1" t="s">
        <v>18</v>
      </c>
      <c r="F3590" s="1">
        <v>1</v>
      </c>
      <c r="G3590" s="1" t="s">
        <v>25</v>
      </c>
      <c r="H3590" s="1">
        <v>0</v>
      </c>
      <c r="I3590" s="1">
        <f t="shared" si="818"/>
        <v>0</v>
      </c>
      <c r="J3590" s="1" t="s">
        <v>15</v>
      </c>
      <c r="K3590" s="1">
        <v>1</v>
      </c>
      <c r="L3590" s="1" t="s">
        <v>19</v>
      </c>
      <c r="M3590" s="1" t="b">
        <v>0</v>
      </c>
      <c r="N3590" s="2" t="s">
        <v>17</v>
      </c>
      <c r="O3590">
        <f t="shared" si="819"/>
        <v>11</v>
      </c>
      <c r="P3590">
        <f t="shared" si="820"/>
        <v>4</v>
      </c>
      <c r="Q3590">
        <f>IF(G3590="B",VLOOKUP(F3590,room_rates!$A$2:$G$8,3,FALSE),IF(G3590="P",VLOOKUP(F3590,room_rates!$A$2:$G$8,6,FALSE),IF(G3590="M",VLOOKUP(F3590,room_rates!$A$2:$G$8,7,FALSE),"")))</f>
        <v>150</v>
      </c>
      <c r="R3590">
        <f t="shared" si="821"/>
        <v>0</v>
      </c>
      <c r="S3590">
        <f>IF(J3590="Online Travel Agency",VLOOKUP(F3590,room_rates!$A$2:$G$8,3,FALSE)*15%,0)</f>
        <v>0</v>
      </c>
      <c r="T3590">
        <f t="shared" si="822"/>
        <v>0</v>
      </c>
      <c r="U3590">
        <f t="shared" si="823"/>
        <v>600</v>
      </c>
      <c r="V3590">
        <f t="shared" si="824"/>
        <v>4</v>
      </c>
    </row>
    <row r="3591" spans="1:22" ht="14.25" customHeight="1" x14ac:dyDescent="0.35">
      <c r="A3591" s="1">
        <v>1006165</v>
      </c>
      <c r="B3591" s="3">
        <v>45851</v>
      </c>
      <c r="C3591" s="3">
        <v>45851</v>
      </c>
      <c r="D3591" s="3">
        <v>45852</v>
      </c>
      <c r="E3591" s="1" t="s">
        <v>18</v>
      </c>
      <c r="F3591" s="1">
        <v>1</v>
      </c>
      <c r="G3591" s="1" t="s">
        <v>25</v>
      </c>
      <c r="H3591" s="1">
        <v>0</v>
      </c>
      <c r="I3591" s="1">
        <f t="shared" si="818"/>
        <v>0</v>
      </c>
      <c r="J3591" s="1" t="s">
        <v>20</v>
      </c>
      <c r="K3591" s="1">
        <v>2</v>
      </c>
      <c r="L3591" s="1" t="s">
        <v>19</v>
      </c>
      <c r="M3591" s="1" t="b">
        <v>1</v>
      </c>
      <c r="N3591" s="2" t="s">
        <v>17</v>
      </c>
      <c r="O3591">
        <f t="shared" si="819"/>
        <v>0</v>
      </c>
      <c r="P3591">
        <f t="shared" si="820"/>
        <v>1</v>
      </c>
      <c r="Q3591">
        <f>IF(G3591="B",VLOOKUP(F3591,room_rates!$A$2:$G$8,3,FALSE),IF(G3591="P",VLOOKUP(F3591,room_rates!$A$2:$G$8,6,FALSE),IF(G3591="M",VLOOKUP(F3591,room_rates!$A$2:$G$8,7,FALSE),"")))</f>
        <v>150</v>
      </c>
      <c r="R3591">
        <f t="shared" si="821"/>
        <v>0</v>
      </c>
      <c r="S3591">
        <f>IF(J3591="Online Travel Agency",VLOOKUP(F3591,room_rates!$A$2:$G$8,3,FALSE)*15%,0)</f>
        <v>0</v>
      </c>
      <c r="T3591">
        <f t="shared" si="822"/>
        <v>1.5</v>
      </c>
      <c r="U3591">
        <f t="shared" si="823"/>
        <v>297</v>
      </c>
      <c r="V3591">
        <f t="shared" si="824"/>
        <v>2</v>
      </c>
    </row>
    <row r="3592" spans="1:22" ht="14.25" customHeight="1" x14ac:dyDescent="0.35">
      <c r="A3592" s="1">
        <v>1006561</v>
      </c>
      <c r="B3592" s="3">
        <v>45839</v>
      </c>
      <c r="C3592" s="3">
        <v>45851</v>
      </c>
      <c r="D3592" s="3">
        <v>45855</v>
      </c>
      <c r="E3592" s="1" t="s">
        <v>21</v>
      </c>
      <c r="F3592" s="1">
        <v>5</v>
      </c>
      <c r="G3592" s="1" t="s">
        <v>25</v>
      </c>
      <c r="H3592" s="1">
        <v>0</v>
      </c>
      <c r="I3592" s="1">
        <f t="shared" si="818"/>
        <v>0</v>
      </c>
      <c r="J3592" s="1" t="s">
        <v>15</v>
      </c>
      <c r="K3592" s="1">
        <v>2</v>
      </c>
      <c r="L3592" s="1" t="s">
        <v>16</v>
      </c>
      <c r="M3592" s="1" t="b">
        <v>1</v>
      </c>
      <c r="N3592" s="2" t="s">
        <v>17</v>
      </c>
      <c r="O3592">
        <f t="shared" si="819"/>
        <v>12</v>
      </c>
      <c r="P3592">
        <f t="shared" si="820"/>
        <v>4</v>
      </c>
      <c r="Q3592">
        <f>IF(G3592="B",VLOOKUP(F3592,room_rates!$A$2:$G$8,3,FALSE),IF(G3592="P",VLOOKUP(F3592,room_rates!$A$2:$G$8,6,FALSE),IF(G3592="M",VLOOKUP(F3592,room_rates!$A$2:$G$8,7,FALSE),"")))</f>
        <v>300</v>
      </c>
      <c r="R3592">
        <f t="shared" si="821"/>
        <v>0</v>
      </c>
      <c r="S3592">
        <f>IF(J3592="Online Travel Agency",VLOOKUP(F3592,room_rates!$A$2:$G$8,3,FALSE)*15%,0)</f>
        <v>0</v>
      </c>
      <c r="T3592">
        <f t="shared" si="822"/>
        <v>3</v>
      </c>
      <c r="U3592">
        <f t="shared" si="823"/>
        <v>2376</v>
      </c>
      <c r="V3592">
        <f t="shared" si="824"/>
        <v>8</v>
      </c>
    </row>
    <row r="3593" spans="1:22" ht="14.25" customHeight="1" x14ac:dyDescent="0.35">
      <c r="A3593" s="1">
        <v>1006816</v>
      </c>
      <c r="B3593" s="3">
        <v>45845</v>
      </c>
      <c r="C3593" s="3">
        <v>45851</v>
      </c>
      <c r="D3593" s="3">
        <v>45858</v>
      </c>
      <c r="E3593" s="1" t="s">
        <v>18</v>
      </c>
      <c r="F3593" s="1">
        <v>1</v>
      </c>
      <c r="G3593" s="1" t="s">
        <v>25</v>
      </c>
      <c r="H3593" s="1">
        <v>0</v>
      </c>
      <c r="I3593" s="1">
        <f t="shared" si="818"/>
        <v>0</v>
      </c>
      <c r="J3593" s="1" t="s">
        <v>24</v>
      </c>
      <c r="K3593" s="1">
        <v>1</v>
      </c>
      <c r="L3593" s="1" t="s">
        <v>16</v>
      </c>
      <c r="M3593" s="1" t="b">
        <v>0</v>
      </c>
      <c r="N3593" s="2" t="s">
        <v>17</v>
      </c>
      <c r="O3593">
        <f t="shared" si="819"/>
        <v>6</v>
      </c>
      <c r="P3593">
        <f t="shared" si="820"/>
        <v>7</v>
      </c>
      <c r="Q3593">
        <f>IF(G3593="B",VLOOKUP(F3593,room_rates!$A$2:$G$8,3,FALSE),IF(G3593="P",VLOOKUP(F3593,room_rates!$A$2:$G$8,6,FALSE),IF(G3593="M",VLOOKUP(F3593,room_rates!$A$2:$G$8,7,FALSE),"")))</f>
        <v>150</v>
      </c>
      <c r="R3593">
        <f t="shared" si="821"/>
        <v>0</v>
      </c>
      <c r="S3593">
        <f>IF(J3593="Online Travel Agency",VLOOKUP(F3593,room_rates!$A$2:$G$8,3,FALSE)*15%,0)</f>
        <v>18</v>
      </c>
      <c r="T3593">
        <f t="shared" si="822"/>
        <v>0</v>
      </c>
      <c r="U3593">
        <f t="shared" si="823"/>
        <v>924</v>
      </c>
      <c r="V3593">
        <f t="shared" si="824"/>
        <v>7</v>
      </c>
    </row>
    <row r="3594" spans="1:22" ht="14.25" hidden="1" customHeight="1" x14ac:dyDescent="0.35">
      <c r="A3594" s="1">
        <v>1007087</v>
      </c>
      <c r="B3594" s="3">
        <v>45845</v>
      </c>
      <c r="C3594" s="3">
        <v>45851</v>
      </c>
      <c r="E3594" s="1" t="s">
        <v>21</v>
      </c>
      <c r="F3594" s="1">
        <v>3</v>
      </c>
      <c r="H3594" s="1">
        <v>0</v>
      </c>
      <c r="I3594" s="1"/>
      <c r="J3594" s="2" t="s">
        <v>15</v>
      </c>
      <c r="K3594" s="1">
        <v>3</v>
      </c>
      <c r="L3594" s="1" t="s">
        <v>19</v>
      </c>
      <c r="N3594" s="2" t="s">
        <v>22</v>
      </c>
    </row>
    <row r="3595" spans="1:22" ht="14.25" customHeight="1" x14ac:dyDescent="0.35">
      <c r="A3595" s="1">
        <v>1002269</v>
      </c>
      <c r="B3595" s="3">
        <v>45840</v>
      </c>
      <c r="C3595" s="3">
        <v>45852</v>
      </c>
      <c r="D3595" s="3">
        <v>45858</v>
      </c>
      <c r="E3595" s="1" t="s">
        <v>18</v>
      </c>
      <c r="F3595" s="1">
        <v>1</v>
      </c>
      <c r="G3595" s="1" t="s">
        <v>25</v>
      </c>
      <c r="H3595" s="1">
        <v>0</v>
      </c>
      <c r="I3595" s="1">
        <f t="shared" ref="I3595:I3620" si="825">H3595/100</f>
        <v>0</v>
      </c>
      <c r="J3595" s="1" t="s">
        <v>24</v>
      </c>
      <c r="K3595" s="1">
        <v>1</v>
      </c>
      <c r="L3595" s="1" t="s">
        <v>19</v>
      </c>
      <c r="M3595" s="1" t="b">
        <v>0</v>
      </c>
      <c r="N3595" s="2" t="s">
        <v>17</v>
      </c>
      <c r="O3595">
        <f t="shared" ref="O3595:O3620" si="826">C3595-B3595</f>
        <v>12</v>
      </c>
      <c r="P3595">
        <f t="shared" ref="P3595:P3620" si="827">D3595-C3595</f>
        <v>6</v>
      </c>
      <c r="Q3595">
        <f>IF(G3595="B",VLOOKUP(F3595,room_rates!$A$2:$G$8,3,FALSE),IF(G3595="P",VLOOKUP(F3595,room_rates!$A$2:$G$8,6,FALSE),IF(G3595="M",VLOOKUP(F3595,room_rates!$A$2:$G$8,7,FALSE),"")))</f>
        <v>150</v>
      </c>
      <c r="R3595">
        <f t="shared" ref="R3595:R3620" si="828">Q3595*(H3595/100)</f>
        <v>0</v>
      </c>
      <c r="S3595">
        <f>IF(J3595="Online Travel Agency",VLOOKUP(F3595,room_rates!$A$2:$G$8,3,FALSE)*15%,0)</f>
        <v>18</v>
      </c>
      <c r="T3595">
        <f t="shared" ref="T3595:T3620" si="829">IF(M3595=TRUE, Q3595*1%,0)</f>
        <v>0</v>
      </c>
      <c r="U3595">
        <f t="shared" ref="U3595:U3620" si="830">(Q3595-R3595-S3595-T3595)*V3595</f>
        <v>792</v>
      </c>
      <c r="V3595">
        <f t="shared" ref="V3595:V3620" si="831">K3595*P3595</f>
        <v>6</v>
      </c>
    </row>
    <row r="3596" spans="1:22" ht="14.25" customHeight="1" x14ac:dyDescent="0.35">
      <c r="A3596" s="1">
        <v>1002427</v>
      </c>
      <c r="B3596" s="3">
        <v>45845</v>
      </c>
      <c r="C3596" s="3">
        <v>45852</v>
      </c>
      <c r="D3596" s="3">
        <v>45857</v>
      </c>
      <c r="E3596" s="1" t="s">
        <v>18</v>
      </c>
      <c r="F3596" s="1">
        <v>1</v>
      </c>
      <c r="G3596" s="1" t="s">
        <v>25</v>
      </c>
      <c r="H3596" s="1">
        <v>0</v>
      </c>
      <c r="I3596" s="1">
        <f t="shared" si="825"/>
        <v>0</v>
      </c>
      <c r="J3596" s="1" t="s">
        <v>24</v>
      </c>
      <c r="K3596" s="1">
        <v>1</v>
      </c>
      <c r="L3596" s="1" t="s">
        <v>19</v>
      </c>
      <c r="M3596" s="1" t="b">
        <v>0</v>
      </c>
      <c r="N3596" s="2" t="s">
        <v>17</v>
      </c>
      <c r="O3596">
        <f t="shared" si="826"/>
        <v>7</v>
      </c>
      <c r="P3596">
        <f t="shared" si="827"/>
        <v>5</v>
      </c>
      <c r="Q3596">
        <f>IF(G3596="B",VLOOKUP(F3596,room_rates!$A$2:$G$8,3,FALSE),IF(G3596="P",VLOOKUP(F3596,room_rates!$A$2:$G$8,6,FALSE),IF(G3596="M",VLOOKUP(F3596,room_rates!$A$2:$G$8,7,FALSE),"")))</f>
        <v>150</v>
      </c>
      <c r="R3596">
        <f t="shared" si="828"/>
        <v>0</v>
      </c>
      <c r="S3596">
        <f>IF(J3596="Online Travel Agency",VLOOKUP(F3596,room_rates!$A$2:$G$8,3,FALSE)*15%,0)</f>
        <v>18</v>
      </c>
      <c r="T3596">
        <f t="shared" si="829"/>
        <v>0</v>
      </c>
      <c r="U3596">
        <f t="shared" si="830"/>
        <v>660</v>
      </c>
      <c r="V3596">
        <f t="shared" si="831"/>
        <v>5</v>
      </c>
    </row>
    <row r="3597" spans="1:22" ht="14.25" customHeight="1" x14ac:dyDescent="0.35">
      <c r="A3597" s="1">
        <v>1002527</v>
      </c>
      <c r="B3597" s="3">
        <v>45835</v>
      </c>
      <c r="C3597" s="3">
        <v>45852</v>
      </c>
      <c r="D3597" s="3">
        <v>45853</v>
      </c>
      <c r="E3597" s="1" t="s">
        <v>13</v>
      </c>
      <c r="F3597" s="1">
        <v>6</v>
      </c>
      <c r="G3597" s="1" t="s">
        <v>25</v>
      </c>
      <c r="H3597" s="1">
        <v>0</v>
      </c>
      <c r="I3597" s="1">
        <f t="shared" si="825"/>
        <v>0</v>
      </c>
      <c r="J3597" s="1" t="s">
        <v>24</v>
      </c>
      <c r="K3597" s="1">
        <v>1</v>
      </c>
      <c r="L3597" s="1" t="s">
        <v>19</v>
      </c>
      <c r="M3597" s="1" t="b">
        <v>0</v>
      </c>
      <c r="N3597" s="2" t="s">
        <v>17</v>
      </c>
      <c r="O3597">
        <f t="shared" si="826"/>
        <v>17</v>
      </c>
      <c r="P3597">
        <f t="shared" si="827"/>
        <v>1</v>
      </c>
      <c r="Q3597">
        <f>IF(G3597="B",VLOOKUP(F3597,room_rates!$A$2:$G$8,3,FALSE),IF(G3597="P",VLOOKUP(F3597,room_rates!$A$2:$G$8,6,FALSE),IF(G3597="M",VLOOKUP(F3597,room_rates!$A$2:$G$8,7,FALSE),"")))</f>
        <v>437.5</v>
      </c>
      <c r="R3597">
        <f t="shared" si="828"/>
        <v>0</v>
      </c>
      <c r="S3597">
        <f>IF(J3597="Online Travel Agency",VLOOKUP(F3597,room_rates!$A$2:$G$8,3,FALSE)*15%,0)</f>
        <v>52.5</v>
      </c>
      <c r="T3597">
        <f t="shared" si="829"/>
        <v>0</v>
      </c>
      <c r="U3597">
        <f t="shared" si="830"/>
        <v>385</v>
      </c>
      <c r="V3597">
        <f t="shared" si="831"/>
        <v>1</v>
      </c>
    </row>
    <row r="3598" spans="1:22" ht="14.25" customHeight="1" x14ac:dyDescent="0.35">
      <c r="A3598" s="1">
        <v>1002695</v>
      </c>
      <c r="B3598" s="3">
        <v>45842</v>
      </c>
      <c r="C3598" s="3">
        <v>45852</v>
      </c>
      <c r="D3598" s="3">
        <v>45853</v>
      </c>
      <c r="E3598" s="1" t="s">
        <v>18</v>
      </c>
      <c r="F3598" s="1">
        <v>1</v>
      </c>
      <c r="G3598" s="1" t="s">
        <v>25</v>
      </c>
      <c r="H3598" s="1">
        <v>0</v>
      </c>
      <c r="I3598" s="1">
        <f t="shared" si="825"/>
        <v>0</v>
      </c>
      <c r="J3598" s="1" t="s">
        <v>24</v>
      </c>
      <c r="K3598" s="1">
        <v>1</v>
      </c>
      <c r="L3598" s="1" t="s">
        <v>19</v>
      </c>
      <c r="M3598" s="1" t="b">
        <v>0</v>
      </c>
      <c r="N3598" s="2" t="s">
        <v>17</v>
      </c>
      <c r="O3598">
        <f t="shared" si="826"/>
        <v>10</v>
      </c>
      <c r="P3598">
        <f t="shared" si="827"/>
        <v>1</v>
      </c>
      <c r="Q3598">
        <f>IF(G3598="B",VLOOKUP(F3598,room_rates!$A$2:$G$8,3,FALSE),IF(G3598="P",VLOOKUP(F3598,room_rates!$A$2:$G$8,6,FALSE),IF(G3598="M",VLOOKUP(F3598,room_rates!$A$2:$G$8,7,FALSE),"")))</f>
        <v>150</v>
      </c>
      <c r="R3598">
        <f t="shared" si="828"/>
        <v>0</v>
      </c>
      <c r="S3598">
        <f>IF(J3598="Online Travel Agency",VLOOKUP(F3598,room_rates!$A$2:$G$8,3,FALSE)*15%,0)</f>
        <v>18</v>
      </c>
      <c r="T3598">
        <f t="shared" si="829"/>
        <v>0</v>
      </c>
      <c r="U3598">
        <f t="shared" si="830"/>
        <v>132</v>
      </c>
      <c r="V3598">
        <f t="shared" si="831"/>
        <v>1</v>
      </c>
    </row>
    <row r="3599" spans="1:22" ht="14.25" customHeight="1" x14ac:dyDescent="0.35">
      <c r="A3599" s="1">
        <v>1002707</v>
      </c>
      <c r="B3599" s="3">
        <v>45835</v>
      </c>
      <c r="C3599" s="3">
        <v>45852</v>
      </c>
      <c r="D3599" s="3">
        <v>45859</v>
      </c>
      <c r="E3599" s="1" t="s">
        <v>13</v>
      </c>
      <c r="F3599" s="1">
        <v>6</v>
      </c>
      <c r="G3599" s="1" t="s">
        <v>25</v>
      </c>
      <c r="H3599" s="1">
        <v>0</v>
      </c>
      <c r="I3599" s="1">
        <f t="shared" si="825"/>
        <v>0</v>
      </c>
      <c r="J3599" s="1" t="s">
        <v>24</v>
      </c>
      <c r="K3599" s="1">
        <v>1</v>
      </c>
      <c r="L3599" s="1" t="s">
        <v>19</v>
      </c>
      <c r="M3599" s="1" t="b">
        <v>0</v>
      </c>
      <c r="N3599" s="2" t="s">
        <v>17</v>
      </c>
      <c r="O3599">
        <f t="shared" si="826"/>
        <v>17</v>
      </c>
      <c r="P3599">
        <f t="shared" si="827"/>
        <v>7</v>
      </c>
      <c r="Q3599">
        <f>IF(G3599="B",VLOOKUP(F3599,room_rates!$A$2:$G$8,3,FALSE),IF(G3599="P",VLOOKUP(F3599,room_rates!$A$2:$G$8,6,FALSE),IF(G3599="M",VLOOKUP(F3599,room_rates!$A$2:$G$8,7,FALSE),"")))</f>
        <v>437.5</v>
      </c>
      <c r="R3599">
        <f t="shared" si="828"/>
        <v>0</v>
      </c>
      <c r="S3599">
        <f>IF(J3599="Online Travel Agency",VLOOKUP(F3599,room_rates!$A$2:$G$8,3,FALSE)*15%,0)</f>
        <v>52.5</v>
      </c>
      <c r="T3599">
        <f t="shared" si="829"/>
        <v>0</v>
      </c>
      <c r="U3599">
        <f t="shared" si="830"/>
        <v>2695</v>
      </c>
      <c r="V3599">
        <f t="shared" si="831"/>
        <v>7</v>
      </c>
    </row>
    <row r="3600" spans="1:22" ht="14.25" customHeight="1" x14ac:dyDescent="0.35">
      <c r="A3600" s="1">
        <v>1002842</v>
      </c>
      <c r="B3600" s="3">
        <v>45826</v>
      </c>
      <c r="C3600" s="3">
        <v>45852</v>
      </c>
      <c r="D3600" s="3">
        <v>45855</v>
      </c>
      <c r="E3600" s="1" t="s">
        <v>13</v>
      </c>
      <c r="F3600" s="1">
        <v>6</v>
      </c>
      <c r="G3600" s="1" t="s">
        <v>25</v>
      </c>
      <c r="H3600" s="1">
        <v>0</v>
      </c>
      <c r="I3600" s="1">
        <f t="shared" si="825"/>
        <v>0</v>
      </c>
      <c r="J3600" s="1" t="s">
        <v>15</v>
      </c>
      <c r="K3600" s="1">
        <v>1</v>
      </c>
      <c r="L3600" s="1" t="s">
        <v>19</v>
      </c>
      <c r="M3600" s="1" t="b">
        <v>0</v>
      </c>
      <c r="N3600" s="2" t="s">
        <v>17</v>
      </c>
      <c r="O3600">
        <f t="shared" si="826"/>
        <v>26</v>
      </c>
      <c r="P3600">
        <f t="shared" si="827"/>
        <v>3</v>
      </c>
      <c r="Q3600">
        <f>IF(G3600="B",VLOOKUP(F3600,room_rates!$A$2:$G$8,3,FALSE),IF(G3600="P",VLOOKUP(F3600,room_rates!$A$2:$G$8,6,FALSE),IF(G3600="M",VLOOKUP(F3600,room_rates!$A$2:$G$8,7,FALSE),"")))</f>
        <v>437.5</v>
      </c>
      <c r="R3600">
        <f t="shared" si="828"/>
        <v>0</v>
      </c>
      <c r="S3600">
        <f>IF(J3600="Online Travel Agency",VLOOKUP(F3600,room_rates!$A$2:$G$8,3,FALSE)*15%,0)</f>
        <v>0</v>
      </c>
      <c r="T3600">
        <f t="shared" si="829"/>
        <v>0</v>
      </c>
      <c r="U3600">
        <f t="shared" si="830"/>
        <v>1312.5</v>
      </c>
      <c r="V3600">
        <f t="shared" si="831"/>
        <v>3</v>
      </c>
    </row>
    <row r="3601" spans="1:22" ht="14.25" customHeight="1" x14ac:dyDescent="0.35">
      <c r="A3601" s="1">
        <v>1003076</v>
      </c>
      <c r="B3601" s="3">
        <v>45845</v>
      </c>
      <c r="C3601" s="3">
        <v>45852</v>
      </c>
      <c r="D3601" s="3">
        <v>45859</v>
      </c>
      <c r="E3601" s="1" t="s">
        <v>21</v>
      </c>
      <c r="F3601" s="1">
        <v>5</v>
      </c>
      <c r="G3601" s="1" t="s">
        <v>25</v>
      </c>
      <c r="H3601" s="1">
        <v>0</v>
      </c>
      <c r="I3601" s="1">
        <f t="shared" si="825"/>
        <v>0</v>
      </c>
      <c r="J3601" s="1" t="s">
        <v>24</v>
      </c>
      <c r="K3601" s="1">
        <v>1</v>
      </c>
      <c r="L3601" s="1" t="s">
        <v>19</v>
      </c>
      <c r="M3601" s="1" t="b">
        <v>0</v>
      </c>
      <c r="N3601" s="2" t="s">
        <v>17</v>
      </c>
      <c r="O3601">
        <f t="shared" si="826"/>
        <v>7</v>
      </c>
      <c r="P3601">
        <f t="shared" si="827"/>
        <v>7</v>
      </c>
      <c r="Q3601">
        <f>IF(G3601="B",VLOOKUP(F3601,room_rates!$A$2:$G$8,3,FALSE),IF(G3601="P",VLOOKUP(F3601,room_rates!$A$2:$G$8,6,FALSE),IF(G3601="M",VLOOKUP(F3601,room_rates!$A$2:$G$8,7,FALSE),"")))</f>
        <v>300</v>
      </c>
      <c r="R3601">
        <f t="shared" si="828"/>
        <v>0</v>
      </c>
      <c r="S3601">
        <f>IF(J3601="Online Travel Agency",VLOOKUP(F3601,room_rates!$A$2:$G$8,3,FALSE)*15%,0)</f>
        <v>36</v>
      </c>
      <c r="T3601">
        <f t="shared" si="829"/>
        <v>0</v>
      </c>
      <c r="U3601">
        <f t="shared" si="830"/>
        <v>1848</v>
      </c>
      <c r="V3601">
        <f t="shared" si="831"/>
        <v>7</v>
      </c>
    </row>
    <row r="3602" spans="1:22" ht="14.25" customHeight="1" x14ac:dyDescent="0.35">
      <c r="A3602" s="1">
        <v>1003181</v>
      </c>
      <c r="B3602" s="3">
        <v>45852</v>
      </c>
      <c r="C3602" s="3">
        <v>45852</v>
      </c>
      <c r="D3602" s="3">
        <v>45854</v>
      </c>
      <c r="E3602" s="1" t="s">
        <v>21</v>
      </c>
      <c r="F3602" s="1">
        <v>5</v>
      </c>
      <c r="G3602" s="1" t="s">
        <v>25</v>
      </c>
      <c r="H3602" s="1">
        <v>0</v>
      </c>
      <c r="I3602" s="1">
        <f t="shared" si="825"/>
        <v>0</v>
      </c>
      <c r="J3602" s="1" t="s">
        <v>20</v>
      </c>
      <c r="K3602" s="1">
        <v>2</v>
      </c>
      <c r="L3602" s="1" t="s">
        <v>16</v>
      </c>
      <c r="M3602" s="1" t="b">
        <v>0</v>
      </c>
      <c r="N3602" s="2" t="s">
        <v>17</v>
      </c>
      <c r="O3602">
        <f t="shared" si="826"/>
        <v>0</v>
      </c>
      <c r="P3602">
        <f t="shared" si="827"/>
        <v>2</v>
      </c>
      <c r="Q3602">
        <f>IF(G3602="B",VLOOKUP(F3602,room_rates!$A$2:$G$8,3,FALSE),IF(G3602="P",VLOOKUP(F3602,room_rates!$A$2:$G$8,6,FALSE),IF(G3602="M",VLOOKUP(F3602,room_rates!$A$2:$G$8,7,FALSE),"")))</f>
        <v>300</v>
      </c>
      <c r="R3602">
        <f t="shared" si="828"/>
        <v>0</v>
      </c>
      <c r="S3602">
        <f>IF(J3602="Online Travel Agency",VLOOKUP(F3602,room_rates!$A$2:$G$8,3,FALSE)*15%,0)</f>
        <v>0</v>
      </c>
      <c r="T3602">
        <f t="shared" si="829"/>
        <v>0</v>
      </c>
      <c r="U3602">
        <f t="shared" si="830"/>
        <v>1200</v>
      </c>
      <c r="V3602">
        <f t="shared" si="831"/>
        <v>4</v>
      </c>
    </row>
    <row r="3603" spans="1:22" ht="14.25" customHeight="1" x14ac:dyDescent="0.35">
      <c r="A3603" s="1">
        <v>1003325</v>
      </c>
      <c r="B3603" s="3">
        <v>45837</v>
      </c>
      <c r="C3603" s="3">
        <v>45852</v>
      </c>
      <c r="D3603" s="3">
        <v>45859</v>
      </c>
      <c r="E3603" s="1" t="s">
        <v>13</v>
      </c>
      <c r="F3603" s="1">
        <v>6</v>
      </c>
      <c r="G3603" s="1" t="s">
        <v>25</v>
      </c>
      <c r="H3603" s="1">
        <v>0</v>
      </c>
      <c r="I3603" s="1">
        <f t="shared" si="825"/>
        <v>0</v>
      </c>
      <c r="J3603" s="1" t="s">
        <v>24</v>
      </c>
      <c r="K3603" s="1">
        <v>3</v>
      </c>
      <c r="L3603" s="1" t="s">
        <v>16</v>
      </c>
      <c r="M3603" s="1" t="b">
        <v>0</v>
      </c>
      <c r="N3603" s="2" t="s">
        <v>17</v>
      </c>
      <c r="O3603">
        <f t="shared" si="826"/>
        <v>15</v>
      </c>
      <c r="P3603">
        <f t="shared" si="827"/>
        <v>7</v>
      </c>
      <c r="Q3603">
        <f>IF(G3603="B",VLOOKUP(F3603,room_rates!$A$2:$G$8,3,FALSE),IF(G3603="P",VLOOKUP(F3603,room_rates!$A$2:$G$8,6,FALSE),IF(G3603="M",VLOOKUP(F3603,room_rates!$A$2:$G$8,7,FALSE),"")))</f>
        <v>437.5</v>
      </c>
      <c r="R3603">
        <f t="shared" si="828"/>
        <v>0</v>
      </c>
      <c r="S3603">
        <f>IF(J3603="Online Travel Agency",VLOOKUP(F3603,room_rates!$A$2:$G$8,3,FALSE)*15%,0)</f>
        <v>52.5</v>
      </c>
      <c r="T3603">
        <f t="shared" si="829"/>
        <v>0</v>
      </c>
      <c r="U3603">
        <f t="shared" si="830"/>
        <v>8085</v>
      </c>
      <c r="V3603">
        <f t="shared" si="831"/>
        <v>21</v>
      </c>
    </row>
    <row r="3604" spans="1:22" ht="14.25" customHeight="1" x14ac:dyDescent="0.35">
      <c r="A3604" s="1">
        <v>1003552</v>
      </c>
      <c r="B3604" s="3">
        <v>45841</v>
      </c>
      <c r="C3604" s="3">
        <v>45852</v>
      </c>
      <c r="D3604" s="3">
        <v>45855</v>
      </c>
      <c r="E3604" s="1" t="s">
        <v>21</v>
      </c>
      <c r="F3604" s="1">
        <v>3</v>
      </c>
      <c r="G3604" s="1" t="s">
        <v>25</v>
      </c>
      <c r="H3604" s="1">
        <v>0</v>
      </c>
      <c r="I3604" s="1">
        <f t="shared" si="825"/>
        <v>0</v>
      </c>
      <c r="J3604" s="1" t="s">
        <v>24</v>
      </c>
      <c r="K3604" s="1">
        <v>1</v>
      </c>
      <c r="L3604" s="1" t="s">
        <v>19</v>
      </c>
      <c r="M3604" s="1" t="b">
        <v>1</v>
      </c>
      <c r="N3604" s="2" t="s">
        <v>17</v>
      </c>
      <c r="O3604">
        <f t="shared" si="826"/>
        <v>11</v>
      </c>
      <c r="P3604">
        <f t="shared" si="827"/>
        <v>3</v>
      </c>
      <c r="Q3604">
        <f>IF(G3604="B",VLOOKUP(F3604,room_rates!$A$2:$G$8,3,FALSE),IF(G3604="P",VLOOKUP(F3604,room_rates!$A$2:$G$8,6,FALSE),IF(G3604="M",VLOOKUP(F3604,room_rates!$A$2:$G$8,7,FALSE),"")))</f>
        <v>275</v>
      </c>
      <c r="R3604">
        <f t="shared" si="828"/>
        <v>0</v>
      </c>
      <c r="S3604">
        <f>IF(J3604="Online Travel Agency",VLOOKUP(F3604,room_rates!$A$2:$G$8,3,FALSE)*15%,0)</f>
        <v>33</v>
      </c>
      <c r="T3604">
        <f t="shared" si="829"/>
        <v>2.75</v>
      </c>
      <c r="U3604">
        <f t="shared" si="830"/>
        <v>717.75</v>
      </c>
      <c r="V3604">
        <f t="shared" si="831"/>
        <v>3</v>
      </c>
    </row>
    <row r="3605" spans="1:22" ht="14.25" customHeight="1" x14ac:dyDescent="0.35">
      <c r="A3605" s="1">
        <v>1003570</v>
      </c>
      <c r="B3605" s="3">
        <v>45812</v>
      </c>
      <c r="C3605" s="3">
        <v>45852</v>
      </c>
      <c r="D3605" s="3">
        <v>45858</v>
      </c>
      <c r="E3605" s="1" t="s">
        <v>18</v>
      </c>
      <c r="F3605" s="1">
        <v>1</v>
      </c>
      <c r="G3605" s="1" t="s">
        <v>25</v>
      </c>
      <c r="H3605" s="1">
        <v>0</v>
      </c>
      <c r="I3605" s="1">
        <f t="shared" si="825"/>
        <v>0</v>
      </c>
      <c r="J3605" s="1" t="s">
        <v>15</v>
      </c>
      <c r="K3605" s="1">
        <v>1</v>
      </c>
      <c r="L3605" s="1" t="s">
        <v>19</v>
      </c>
      <c r="M3605" s="1" t="b">
        <v>0</v>
      </c>
      <c r="N3605" s="2" t="s">
        <v>17</v>
      </c>
      <c r="O3605">
        <f t="shared" si="826"/>
        <v>40</v>
      </c>
      <c r="P3605">
        <f t="shared" si="827"/>
        <v>6</v>
      </c>
      <c r="Q3605">
        <f>IF(G3605="B",VLOOKUP(F3605,room_rates!$A$2:$G$8,3,FALSE),IF(G3605="P",VLOOKUP(F3605,room_rates!$A$2:$G$8,6,FALSE),IF(G3605="M",VLOOKUP(F3605,room_rates!$A$2:$G$8,7,FALSE),"")))</f>
        <v>150</v>
      </c>
      <c r="R3605">
        <f t="shared" si="828"/>
        <v>0</v>
      </c>
      <c r="S3605">
        <f>IF(J3605="Online Travel Agency",VLOOKUP(F3605,room_rates!$A$2:$G$8,3,FALSE)*15%,0)</f>
        <v>0</v>
      </c>
      <c r="T3605">
        <f t="shared" si="829"/>
        <v>0</v>
      </c>
      <c r="U3605">
        <f t="shared" si="830"/>
        <v>900</v>
      </c>
      <c r="V3605">
        <f t="shared" si="831"/>
        <v>6</v>
      </c>
    </row>
    <row r="3606" spans="1:22" ht="14.25" customHeight="1" x14ac:dyDescent="0.35">
      <c r="A3606" s="1">
        <v>1003595</v>
      </c>
      <c r="B3606" s="3">
        <v>45833</v>
      </c>
      <c r="C3606" s="3">
        <v>45852</v>
      </c>
      <c r="D3606" s="3">
        <v>45856</v>
      </c>
      <c r="E3606" s="1" t="s">
        <v>13</v>
      </c>
      <c r="F3606" s="1">
        <v>7</v>
      </c>
      <c r="G3606" s="1" t="s">
        <v>25</v>
      </c>
      <c r="H3606" s="1">
        <v>0</v>
      </c>
      <c r="I3606" s="1">
        <f t="shared" si="825"/>
        <v>0</v>
      </c>
      <c r="J3606" s="1" t="s">
        <v>24</v>
      </c>
      <c r="K3606" s="1">
        <v>1</v>
      </c>
      <c r="L3606" s="1" t="s">
        <v>19</v>
      </c>
      <c r="M3606" s="1" t="b">
        <v>0</v>
      </c>
      <c r="N3606" s="2" t="s">
        <v>17</v>
      </c>
      <c r="O3606">
        <f t="shared" si="826"/>
        <v>19</v>
      </c>
      <c r="P3606">
        <f t="shared" si="827"/>
        <v>4</v>
      </c>
      <c r="Q3606">
        <f>IF(G3606="B",VLOOKUP(F3606,room_rates!$A$2:$G$8,3,FALSE),IF(G3606="P",VLOOKUP(F3606,room_rates!$A$2:$G$8,6,FALSE),IF(G3606="M",VLOOKUP(F3606,room_rates!$A$2:$G$8,7,FALSE),"")))</f>
        <v>562.5</v>
      </c>
      <c r="R3606">
        <f t="shared" si="828"/>
        <v>0</v>
      </c>
      <c r="S3606">
        <f>IF(J3606="Online Travel Agency",VLOOKUP(F3606,room_rates!$A$2:$G$8,3,FALSE)*15%,0)</f>
        <v>67.5</v>
      </c>
      <c r="T3606">
        <f t="shared" si="829"/>
        <v>0</v>
      </c>
      <c r="U3606">
        <f t="shared" si="830"/>
        <v>1980</v>
      </c>
      <c r="V3606">
        <f t="shared" si="831"/>
        <v>4</v>
      </c>
    </row>
    <row r="3607" spans="1:22" ht="14.25" customHeight="1" x14ac:dyDescent="0.35">
      <c r="A3607" s="1">
        <v>1003697</v>
      </c>
      <c r="B3607" s="3">
        <v>45841</v>
      </c>
      <c r="C3607" s="3">
        <v>45852</v>
      </c>
      <c r="D3607" s="3">
        <v>45857</v>
      </c>
      <c r="E3607" s="1" t="s">
        <v>13</v>
      </c>
      <c r="F3607" s="1">
        <v>6</v>
      </c>
      <c r="G3607" s="1" t="s">
        <v>25</v>
      </c>
      <c r="H3607" s="1">
        <v>0</v>
      </c>
      <c r="I3607" s="1">
        <f t="shared" si="825"/>
        <v>0</v>
      </c>
      <c r="J3607" s="1" t="s">
        <v>24</v>
      </c>
      <c r="K3607" s="1">
        <v>1</v>
      </c>
      <c r="L3607" s="1" t="s">
        <v>19</v>
      </c>
      <c r="M3607" s="1" t="b">
        <v>0</v>
      </c>
      <c r="N3607" s="2" t="s">
        <v>17</v>
      </c>
      <c r="O3607">
        <f t="shared" si="826"/>
        <v>11</v>
      </c>
      <c r="P3607">
        <f t="shared" si="827"/>
        <v>5</v>
      </c>
      <c r="Q3607">
        <f>IF(G3607="B",VLOOKUP(F3607,room_rates!$A$2:$G$8,3,FALSE),IF(G3607="P",VLOOKUP(F3607,room_rates!$A$2:$G$8,6,FALSE),IF(G3607="M",VLOOKUP(F3607,room_rates!$A$2:$G$8,7,FALSE),"")))</f>
        <v>437.5</v>
      </c>
      <c r="R3607">
        <f t="shared" si="828"/>
        <v>0</v>
      </c>
      <c r="S3607">
        <f>IF(J3607="Online Travel Agency",VLOOKUP(F3607,room_rates!$A$2:$G$8,3,FALSE)*15%,0)</f>
        <v>52.5</v>
      </c>
      <c r="T3607">
        <f t="shared" si="829"/>
        <v>0</v>
      </c>
      <c r="U3607">
        <f t="shared" si="830"/>
        <v>1925</v>
      </c>
      <c r="V3607">
        <f t="shared" si="831"/>
        <v>5</v>
      </c>
    </row>
    <row r="3608" spans="1:22" ht="14.25" customHeight="1" x14ac:dyDescent="0.35">
      <c r="A3608" s="1">
        <v>1003698</v>
      </c>
      <c r="B3608" s="3">
        <v>45844</v>
      </c>
      <c r="C3608" s="3">
        <v>45852</v>
      </c>
      <c r="D3608" s="3">
        <v>45853</v>
      </c>
      <c r="E3608" s="1" t="s">
        <v>18</v>
      </c>
      <c r="F3608" s="1">
        <v>1</v>
      </c>
      <c r="G3608" s="1" t="s">
        <v>25</v>
      </c>
      <c r="H3608" s="1">
        <v>0</v>
      </c>
      <c r="I3608" s="1">
        <f t="shared" si="825"/>
        <v>0</v>
      </c>
      <c r="J3608" s="1" t="s">
        <v>24</v>
      </c>
      <c r="K3608" s="1">
        <v>1</v>
      </c>
      <c r="L3608" s="1" t="s">
        <v>19</v>
      </c>
      <c r="M3608" s="1" t="b">
        <v>0</v>
      </c>
      <c r="N3608" s="2" t="s">
        <v>17</v>
      </c>
      <c r="O3608">
        <f t="shared" si="826"/>
        <v>8</v>
      </c>
      <c r="P3608">
        <f t="shared" si="827"/>
        <v>1</v>
      </c>
      <c r="Q3608">
        <f>IF(G3608="B",VLOOKUP(F3608,room_rates!$A$2:$G$8,3,FALSE),IF(G3608="P",VLOOKUP(F3608,room_rates!$A$2:$G$8,6,FALSE),IF(G3608="M",VLOOKUP(F3608,room_rates!$A$2:$G$8,7,FALSE),"")))</f>
        <v>150</v>
      </c>
      <c r="R3608">
        <f t="shared" si="828"/>
        <v>0</v>
      </c>
      <c r="S3608">
        <f>IF(J3608="Online Travel Agency",VLOOKUP(F3608,room_rates!$A$2:$G$8,3,FALSE)*15%,0)</f>
        <v>18</v>
      </c>
      <c r="T3608">
        <f t="shared" si="829"/>
        <v>0</v>
      </c>
      <c r="U3608">
        <f t="shared" si="830"/>
        <v>132</v>
      </c>
      <c r="V3608">
        <f t="shared" si="831"/>
        <v>1</v>
      </c>
    </row>
    <row r="3609" spans="1:22" ht="14.25" customHeight="1" x14ac:dyDescent="0.35">
      <c r="A3609" s="1">
        <v>1003900</v>
      </c>
      <c r="B3609" s="3">
        <v>45833</v>
      </c>
      <c r="C3609" s="3">
        <v>45852</v>
      </c>
      <c r="D3609" s="3">
        <v>45854</v>
      </c>
      <c r="E3609" s="1" t="s">
        <v>21</v>
      </c>
      <c r="F3609" s="1">
        <v>3</v>
      </c>
      <c r="G3609" s="1" t="s">
        <v>25</v>
      </c>
      <c r="H3609" s="1">
        <v>0</v>
      </c>
      <c r="I3609" s="1">
        <f t="shared" si="825"/>
        <v>0</v>
      </c>
      <c r="J3609" s="1" t="s">
        <v>24</v>
      </c>
      <c r="K3609" s="1">
        <v>1</v>
      </c>
      <c r="L3609" s="1" t="s">
        <v>16</v>
      </c>
      <c r="M3609" s="1" t="b">
        <v>1</v>
      </c>
      <c r="N3609" s="2" t="s">
        <v>17</v>
      </c>
      <c r="O3609">
        <f t="shared" si="826"/>
        <v>19</v>
      </c>
      <c r="P3609">
        <f t="shared" si="827"/>
        <v>2</v>
      </c>
      <c r="Q3609">
        <f>IF(G3609="B",VLOOKUP(F3609,room_rates!$A$2:$G$8,3,FALSE),IF(G3609="P",VLOOKUP(F3609,room_rates!$A$2:$G$8,6,FALSE),IF(G3609="M",VLOOKUP(F3609,room_rates!$A$2:$G$8,7,FALSE),"")))</f>
        <v>275</v>
      </c>
      <c r="R3609">
        <f t="shared" si="828"/>
        <v>0</v>
      </c>
      <c r="S3609">
        <f>IF(J3609="Online Travel Agency",VLOOKUP(F3609,room_rates!$A$2:$G$8,3,FALSE)*15%,0)</f>
        <v>33</v>
      </c>
      <c r="T3609">
        <f t="shared" si="829"/>
        <v>2.75</v>
      </c>
      <c r="U3609">
        <f t="shared" si="830"/>
        <v>478.5</v>
      </c>
      <c r="V3609">
        <f t="shared" si="831"/>
        <v>2</v>
      </c>
    </row>
    <row r="3610" spans="1:22" ht="14.25" customHeight="1" x14ac:dyDescent="0.35">
      <c r="A3610" s="1">
        <v>1003963</v>
      </c>
      <c r="B3610" s="3">
        <v>45814</v>
      </c>
      <c r="C3610" s="3">
        <v>45852</v>
      </c>
      <c r="D3610" s="3">
        <v>45857</v>
      </c>
      <c r="E3610" s="1" t="s">
        <v>13</v>
      </c>
      <c r="F3610" s="1">
        <v>7</v>
      </c>
      <c r="G3610" s="1" t="s">
        <v>25</v>
      </c>
      <c r="H3610" s="1">
        <v>0</v>
      </c>
      <c r="I3610" s="1">
        <f t="shared" si="825"/>
        <v>0</v>
      </c>
      <c r="J3610" s="1" t="s">
        <v>15</v>
      </c>
      <c r="K3610" s="1">
        <v>3</v>
      </c>
      <c r="L3610" s="1" t="s">
        <v>16</v>
      </c>
      <c r="M3610" s="1" t="b">
        <v>0</v>
      </c>
      <c r="N3610" s="2" t="s">
        <v>17</v>
      </c>
      <c r="O3610">
        <f t="shared" si="826"/>
        <v>38</v>
      </c>
      <c r="P3610">
        <f t="shared" si="827"/>
        <v>5</v>
      </c>
      <c r="Q3610">
        <f>IF(G3610="B",VLOOKUP(F3610,room_rates!$A$2:$G$8,3,FALSE),IF(G3610="P",VLOOKUP(F3610,room_rates!$A$2:$G$8,6,FALSE),IF(G3610="M",VLOOKUP(F3610,room_rates!$A$2:$G$8,7,FALSE),"")))</f>
        <v>562.5</v>
      </c>
      <c r="R3610">
        <f t="shared" si="828"/>
        <v>0</v>
      </c>
      <c r="S3610">
        <f>IF(J3610="Online Travel Agency",VLOOKUP(F3610,room_rates!$A$2:$G$8,3,FALSE)*15%,0)</f>
        <v>0</v>
      </c>
      <c r="T3610">
        <f t="shared" si="829"/>
        <v>0</v>
      </c>
      <c r="U3610">
        <f t="shared" si="830"/>
        <v>8437.5</v>
      </c>
      <c r="V3610">
        <f t="shared" si="831"/>
        <v>15</v>
      </c>
    </row>
    <row r="3611" spans="1:22" ht="14.25" customHeight="1" x14ac:dyDescent="0.35">
      <c r="A3611" s="1">
        <v>1004143</v>
      </c>
      <c r="B3611" s="3">
        <v>45836</v>
      </c>
      <c r="C3611" s="3">
        <v>45852</v>
      </c>
      <c r="D3611" s="3">
        <v>45853</v>
      </c>
      <c r="E3611" s="1" t="s">
        <v>21</v>
      </c>
      <c r="F3611" s="1">
        <v>3</v>
      </c>
      <c r="G3611" s="1" t="s">
        <v>25</v>
      </c>
      <c r="H3611" s="1">
        <v>0</v>
      </c>
      <c r="I3611" s="1">
        <f t="shared" si="825"/>
        <v>0</v>
      </c>
      <c r="J3611" s="1" t="s">
        <v>24</v>
      </c>
      <c r="K3611" s="1">
        <v>2</v>
      </c>
      <c r="L3611" s="1" t="s">
        <v>19</v>
      </c>
      <c r="M3611" s="1" t="b">
        <v>1</v>
      </c>
      <c r="N3611" s="2" t="s">
        <v>17</v>
      </c>
      <c r="O3611">
        <f t="shared" si="826"/>
        <v>16</v>
      </c>
      <c r="P3611">
        <f t="shared" si="827"/>
        <v>1</v>
      </c>
      <c r="Q3611">
        <f>IF(G3611="B",VLOOKUP(F3611,room_rates!$A$2:$G$8,3,FALSE),IF(G3611="P",VLOOKUP(F3611,room_rates!$A$2:$G$8,6,FALSE),IF(G3611="M",VLOOKUP(F3611,room_rates!$A$2:$G$8,7,FALSE),"")))</f>
        <v>275</v>
      </c>
      <c r="R3611">
        <f t="shared" si="828"/>
        <v>0</v>
      </c>
      <c r="S3611">
        <f>IF(J3611="Online Travel Agency",VLOOKUP(F3611,room_rates!$A$2:$G$8,3,FALSE)*15%,0)</f>
        <v>33</v>
      </c>
      <c r="T3611">
        <f t="shared" si="829"/>
        <v>2.75</v>
      </c>
      <c r="U3611">
        <f t="shared" si="830"/>
        <v>478.5</v>
      </c>
      <c r="V3611">
        <f t="shared" si="831"/>
        <v>2</v>
      </c>
    </row>
    <row r="3612" spans="1:22" ht="14.25" customHeight="1" x14ac:dyDescent="0.35">
      <c r="A3612" s="1">
        <v>1004182</v>
      </c>
      <c r="B3612" s="3">
        <v>45843</v>
      </c>
      <c r="C3612" s="3">
        <v>45852</v>
      </c>
      <c r="D3612" s="3">
        <v>45854</v>
      </c>
      <c r="E3612" s="1" t="s">
        <v>21</v>
      </c>
      <c r="F3612" s="1">
        <v>3</v>
      </c>
      <c r="G3612" s="1" t="s">
        <v>25</v>
      </c>
      <c r="H3612" s="1">
        <v>0</v>
      </c>
      <c r="I3612" s="1">
        <f t="shared" si="825"/>
        <v>0</v>
      </c>
      <c r="J3612" s="1" t="s">
        <v>24</v>
      </c>
      <c r="K3612" s="1">
        <v>2</v>
      </c>
      <c r="L3612" s="1" t="s">
        <v>19</v>
      </c>
      <c r="M3612" s="1" t="b">
        <v>0</v>
      </c>
      <c r="N3612" s="2" t="s">
        <v>17</v>
      </c>
      <c r="O3612">
        <f t="shared" si="826"/>
        <v>9</v>
      </c>
      <c r="P3612">
        <f t="shared" si="827"/>
        <v>2</v>
      </c>
      <c r="Q3612">
        <f>IF(G3612="B",VLOOKUP(F3612,room_rates!$A$2:$G$8,3,FALSE),IF(G3612="P",VLOOKUP(F3612,room_rates!$A$2:$G$8,6,FALSE),IF(G3612="M",VLOOKUP(F3612,room_rates!$A$2:$G$8,7,FALSE),"")))</f>
        <v>275</v>
      </c>
      <c r="R3612">
        <f t="shared" si="828"/>
        <v>0</v>
      </c>
      <c r="S3612">
        <f>IF(J3612="Online Travel Agency",VLOOKUP(F3612,room_rates!$A$2:$G$8,3,FALSE)*15%,0)</f>
        <v>33</v>
      </c>
      <c r="T3612">
        <f t="shared" si="829"/>
        <v>0</v>
      </c>
      <c r="U3612">
        <f t="shared" si="830"/>
        <v>968</v>
      </c>
      <c r="V3612">
        <f t="shared" si="831"/>
        <v>4</v>
      </c>
    </row>
    <row r="3613" spans="1:22" ht="14.25" customHeight="1" x14ac:dyDescent="0.35">
      <c r="A3613" s="1">
        <v>1004203</v>
      </c>
      <c r="B3613" s="3">
        <v>45818</v>
      </c>
      <c r="C3613" s="3">
        <v>45852</v>
      </c>
      <c r="D3613" s="3">
        <v>45853</v>
      </c>
      <c r="E3613" s="1" t="s">
        <v>13</v>
      </c>
      <c r="F3613" s="1">
        <v>6</v>
      </c>
      <c r="G3613" s="1" t="s">
        <v>25</v>
      </c>
      <c r="H3613" s="1">
        <v>0</v>
      </c>
      <c r="I3613" s="1">
        <f t="shared" si="825"/>
        <v>0</v>
      </c>
      <c r="J3613" s="1" t="s">
        <v>15</v>
      </c>
      <c r="K3613" s="1">
        <v>1</v>
      </c>
      <c r="L3613" s="1" t="s">
        <v>16</v>
      </c>
      <c r="M3613" s="1" t="b">
        <v>0</v>
      </c>
      <c r="N3613" s="2" t="s">
        <v>17</v>
      </c>
      <c r="O3613">
        <f t="shared" si="826"/>
        <v>34</v>
      </c>
      <c r="P3613">
        <f t="shared" si="827"/>
        <v>1</v>
      </c>
      <c r="Q3613">
        <f>IF(G3613="B",VLOOKUP(F3613,room_rates!$A$2:$G$8,3,FALSE),IF(G3613="P",VLOOKUP(F3613,room_rates!$A$2:$G$8,6,FALSE),IF(G3613="M",VLOOKUP(F3613,room_rates!$A$2:$G$8,7,FALSE),"")))</f>
        <v>437.5</v>
      </c>
      <c r="R3613">
        <f t="shared" si="828"/>
        <v>0</v>
      </c>
      <c r="S3613">
        <f>IF(J3613="Online Travel Agency",VLOOKUP(F3613,room_rates!$A$2:$G$8,3,FALSE)*15%,0)</f>
        <v>0</v>
      </c>
      <c r="T3613">
        <f t="shared" si="829"/>
        <v>0</v>
      </c>
      <c r="U3613">
        <f t="shared" si="830"/>
        <v>437.5</v>
      </c>
      <c r="V3613">
        <f t="shared" si="831"/>
        <v>1</v>
      </c>
    </row>
    <row r="3614" spans="1:22" ht="14.25" customHeight="1" x14ac:dyDescent="0.35">
      <c r="A3614" s="1">
        <v>1004769</v>
      </c>
      <c r="B3614" s="3">
        <v>45817</v>
      </c>
      <c r="C3614" s="3">
        <v>45852</v>
      </c>
      <c r="D3614" s="3">
        <v>45854</v>
      </c>
      <c r="E3614" s="1" t="s">
        <v>18</v>
      </c>
      <c r="F3614" s="1">
        <v>1</v>
      </c>
      <c r="G3614" s="1" t="s">
        <v>25</v>
      </c>
      <c r="H3614" s="1">
        <v>0</v>
      </c>
      <c r="I3614" s="1">
        <f t="shared" si="825"/>
        <v>0</v>
      </c>
      <c r="J3614" s="1" t="s">
        <v>15</v>
      </c>
      <c r="K3614" s="1">
        <v>1</v>
      </c>
      <c r="L3614" s="1" t="s">
        <v>16</v>
      </c>
      <c r="M3614" s="1" t="b">
        <v>0</v>
      </c>
      <c r="N3614" s="2" t="s">
        <v>17</v>
      </c>
      <c r="O3614">
        <f t="shared" si="826"/>
        <v>35</v>
      </c>
      <c r="P3614">
        <f t="shared" si="827"/>
        <v>2</v>
      </c>
      <c r="Q3614">
        <f>IF(G3614="B",VLOOKUP(F3614,room_rates!$A$2:$G$8,3,FALSE),IF(G3614="P",VLOOKUP(F3614,room_rates!$A$2:$G$8,6,FALSE),IF(G3614="M",VLOOKUP(F3614,room_rates!$A$2:$G$8,7,FALSE),"")))</f>
        <v>150</v>
      </c>
      <c r="R3614">
        <f t="shared" si="828"/>
        <v>0</v>
      </c>
      <c r="S3614">
        <f>IF(J3614="Online Travel Agency",VLOOKUP(F3614,room_rates!$A$2:$G$8,3,FALSE)*15%,0)</f>
        <v>0</v>
      </c>
      <c r="T3614">
        <f t="shared" si="829"/>
        <v>0</v>
      </c>
      <c r="U3614">
        <f t="shared" si="830"/>
        <v>300</v>
      </c>
      <c r="V3614">
        <f t="shared" si="831"/>
        <v>2</v>
      </c>
    </row>
    <row r="3615" spans="1:22" ht="14.25" customHeight="1" x14ac:dyDescent="0.35">
      <c r="A3615" s="1">
        <v>1005949</v>
      </c>
      <c r="B3615" s="3">
        <v>45832</v>
      </c>
      <c r="C3615" s="3">
        <v>45852</v>
      </c>
      <c r="D3615" s="3">
        <v>45857</v>
      </c>
      <c r="E3615" s="1" t="s">
        <v>18</v>
      </c>
      <c r="F3615" s="1">
        <v>1</v>
      </c>
      <c r="G3615" s="1" t="s">
        <v>25</v>
      </c>
      <c r="H3615" s="1">
        <v>0</v>
      </c>
      <c r="I3615" s="1">
        <f t="shared" si="825"/>
        <v>0</v>
      </c>
      <c r="J3615" s="1" t="s">
        <v>15</v>
      </c>
      <c r="K3615" s="1">
        <v>1</v>
      </c>
      <c r="L3615" s="1" t="s">
        <v>19</v>
      </c>
      <c r="M3615" s="1" t="b">
        <v>1</v>
      </c>
      <c r="N3615" s="2" t="s">
        <v>17</v>
      </c>
      <c r="O3615">
        <f t="shared" si="826"/>
        <v>20</v>
      </c>
      <c r="P3615">
        <f t="shared" si="827"/>
        <v>5</v>
      </c>
      <c r="Q3615">
        <f>IF(G3615="B",VLOOKUP(F3615,room_rates!$A$2:$G$8,3,FALSE),IF(G3615="P",VLOOKUP(F3615,room_rates!$A$2:$G$8,6,FALSE),IF(G3615="M",VLOOKUP(F3615,room_rates!$A$2:$G$8,7,FALSE),"")))</f>
        <v>150</v>
      </c>
      <c r="R3615">
        <f t="shared" si="828"/>
        <v>0</v>
      </c>
      <c r="S3615">
        <f>IF(J3615="Online Travel Agency",VLOOKUP(F3615,room_rates!$A$2:$G$8,3,FALSE)*15%,0)</f>
        <v>0</v>
      </c>
      <c r="T3615">
        <f t="shared" si="829"/>
        <v>1.5</v>
      </c>
      <c r="U3615">
        <f t="shared" si="830"/>
        <v>742.5</v>
      </c>
      <c r="V3615">
        <f t="shared" si="831"/>
        <v>5</v>
      </c>
    </row>
    <row r="3616" spans="1:22" ht="14.25" customHeight="1" x14ac:dyDescent="0.35">
      <c r="A3616" s="1">
        <v>1006174</v>
      </c>
      <c r="B3616" s="3">
        <v>45846</v>
      </c>
      <c r="C3616" s="3">
        <v>45852</v>
      </c>
      <c r="D3616" s="3">
        <v>45856</v>
      </c>
      <c r="E3616" s="1" t="s">
        <v>18</v>
      </c>
      <c r="F3616" s="1">
        <v>1</v>
      </c>
      <c r="G3616" s="1" t="s">
        <v>25</v>
      </c>
      <c r="H3616" s="1">
        <v>0</v>
      </c>
      <c r="I3616" s="1">
        <f t="shared" si="825"/>
        <v>0</v>
      </c>
      <c r="J3616" s="1" t="s">
        <v>24</v>
      </c>
      <c r="K3616" s="1">
        <v>2</v>
      </c>
      <c r="L3616" s="1" t="s">
        <v>19</v>
      </c>
      <c r="M3616" s="1" t="b">
        <v>0</v>
      </c>
      <c r="N3616" s="2" t="s">
        <v>17</v>
      </c>
      <c r="O3616">
        <f t="shared" si="826"/>
        <v>6</v>
      </c>
      <c r="P3616">
        <f t="shared" si="827"/>
        <v>4</v>
      </c>
      <c r="Q3616">
        <f>IF(G3616="B",VLOOKUP(F3616,room_rates!$A$2:$G$8,3,FALSE),IF(G3616="P",VLOOKUP(F3616,room_rates!$A$2:$G$8,6,FALSE),IF(G3616="M",VLOOKUP(F3616,room_rates!$A$2:$G$8,7,FALSE),"")))</f>
        <v>150</v>
      </c>
      <c r="R3616">
        <f t="shared" si="828"/>
        <v>0</v>
      </c>
      <c r="S3616">
        <f>IF(J3616="Online Travel Agency",VLOOKUP(F3616,room_rates!$A$2:$G$8,3,FALSE)*15%,0)</f>
        <v>18</v>
      </c>
      <c r="T3616">
        <f t="shared" si="829"/>
        <v>0</v>
      </c>
      <c r="U3616">
        <f t="shared" si="830"/>
        <v>1056</v>
      </c>
      <c r="V3616">
        <f t="shared" si="831"/>
        <v>8</v>
      </c>
    </row>
    <row r="3617" spans="1:22" ht="14.25" customHeight="1" x14ac:dyDescent="0.35">
      <c r="A3617" s="1">
        <v>1006319</v>
      </c>
      <c r="B3617" s="3">
        <v>45844</v>
      </c>
      <c r="C3617" s="3">
        <v>45852</v>
      </c>
      <c r="D3617" s="3">
        <v>45859</v>
      </c>
      <c r="E3617" s="1" t="s">
        <v>21</v>
      </c>
      <c r="F3617" s="1">
        <v>3</v>
      </c>
      <c r="G3617" s="1" t="s">
        <v>25</v>
      </c>
      <c r="H3617" s="1">
        <v>0</v>
      </c>
      <c r="I3617" s="1">
        <f t="shared" si="825"/>
        <v>0</v>
      </c>
      <c r="J3617" s="1" t="s">
        <v>24</v>
      </c>
      <c r="K3617" s="1">
        <v>1</v>
      </c>
      <c r="L3617" s="1" t="s">
        <v>16</v>
      </c>
      <c r="M3617" s="1" t="b">
        <v>0</v>
      </c>
      <c r="N3617" s="2" t="s">
        <v>17</v>
      </c>
      <c r="O3617">
        <f t="shared" si="826"/>
        <v>8</v>
      </c>
      <c r="P3617">
        <f t="shared" si="827"/>
        <v>7</v>
      </c>
      <c r="Q3617">
        <f>IF(G3617="B",VLOOKUP(F3617,room_rates!$A$2:$G$8,3,FALSE),IF(G3617="P",VLOOKUP(F3617,room_rates!$A$2:$G$8,6,FALSE),IF(G3617="M",VLOOKUP(F3617,room_rates!$A$2:$G$8,7,FALSE),"")))</f>
        <v>275</v>
      </c>
      <c r="R3617">
        <f t="shared" si="828"/>
        <v>0</v>
      </c>
      <c r="S3617">
        <f>IF(J3617="Online Travel Agency",VLOOKUP(F3617,room_rates!$A$2:$G$8,3,FALSE)*15%,0)</f>
        <v>33</v>
      </c>
      <c r="T3617">
        <f t="shared" si="829"/>
        <v>0</v>
      </c>
      <c r="U3617">
        <f t="shared" si="830"/>
        <v>1694</v>
      </c>
      <c r="V3617">
        <f t="shared" si="831"/>
        <v>7</v>
      </c>
    </row>
    <row r="3618" spans="1:22" ht="14.25" customHeight="1" x14ac:dyDescent="0.35">
      <c r="A3618" s="1">
        <v>1006400</v>
      </c>
      <c r="B3618" s="3">
        <v>45846</v>
      </c>
      <c r="C3618" s="3">
        <v>45852</v>
      </c>
      <c r="D3618" s="3">
        <v>45859</v>
      </c>
      <c r="E3618" s="1" t="s">
        <v>21</v>
      </c>
      <c r="F3618" s="1">
        <v>3</v>
      </c>
      <c r="G3618" s="1" t="s">
        <v>25</v>
      </c>
      <c r="H3618" s="1">
        <v>0</v>
      </c>
      <c r="I3618" s="1">
        <f t="shared" si="825"/>
        <v>0</v>
      </c>
      <c r="J3618" s="1" t="s">
        <v>24</v>
      </c>
      <c r="K3618" s="1">
        <v>3</v>
      </c>
      <c r="L3618" s="1" t="s">
        <v>16</v>
      </c>
      <c r="M3618" s="1" t="b">
        <v>1</v>
      </c>
      <c r="N3618" s="2" t="s">
        <v>17</v>
      </c>
      <c r="O3618">
        <f t="shared" si="826"/>
        <v>6</v>
      </c>
      <c r="P3618">
        <f t="shared" si="827"/>
        <v>7</v>
      </c>
      <c r="Q3618">
        <f>IF(G3618="B",VLOOKUP(F3618,room_rates!$A$2:$G$8,3,FALSE),IF(G3618="P",VLOOKUP(F3618,room_rates!$A$2:$G$8,6,FALSE),IF(G3618="M",VLOOKUP(F3618,room_rates!$A$2:$G$8,7,FALSE),"")))</f>
        <v>275</v>
      </c>
      <c r="R3618">
        <f t="shared" si="828"/>
        <v>0</v>
      </c>
      <c r="S3618">
        <f>IF(J3618="Online Travel Agency",VLOOKUP(F3618,room_rates!$A$2:$G$8,3,FALSE)*15%,0)</f>
        <v>33</v>
      </c>
      <c r="T3618">
        <f t="shared" si="829"/>
        <v>2.75</v>
      </c>
      <c r="U3618">
        <f t="shared" si="830"/>
        <v>5024.25</v>
      </c>
      <c r="V3618">
        <f t="shared" si="831"/>
        <v>21</v>
      </c>
    </row>
    <row r="3619" spans="1:22" ht="14.25" customHeight="1" x14ac:dyDescent="0.35">
      <c r="A3619" s="1">
        <v>1006497</v>
      </c>
      <c r="B3619" s="3">
        <v>45842</v>
      </c>
      <c r="C3619" s="3">
        <v>45852</v>
      </c>
      <c r="D3619" s="3">
        <v>45854</v>
      </c>
      <c r="E3619" s="1" t="s">
        <v>21</v>
      </c>
      <c r="F3619" s="1">
        <v>3</v>
      </c>
      <c r="G3619" s="1" t="s">
        <v>25</v>
      </c>
      <c r="H3619" s="1">
        <v>0</v>
      </c>
      <c r="I3619" s="1">
        <f t="shared" si="825"/>
        <v>0</v>
      </c>
      <c r="J3619" s="1" t="s">
        <v>24</v>
      </c>
      <c r="K3619" s="1">
        <v>1</v>
      </c>
      <c r="L3619" s="1" t="s">
        <v>16</v>
      </c>
      <c r="M3619" s="1" t="b">
        <v>0</v>
      </c>
      <c r="N3619" s="2" t="s">
        <v>17</v>
      </c>
      <c r="O3619">
        <f t="shared" si="826"/>
        <v>10</v>
      </c>
      <c r="P3619">
        <f t="shared" si="827"/>
        <v>2</v>
      </c>
      <c r="Q3619">
        <f>IF(G3619="B",VLOOKUP(F3619,room_rates!$A$2:$G$8,3,FALSE),IF(G3619="P",VLOOKUP(F3619,room_rates!$A$2:$G$8,6,FALSE),IF(G3619="M",VLOOKUP(F3619,room_rates!$A$2:$G$8,7,FALSE),"")))</f>
        <v>275</v>
      </c>
      <c r="R3619">
        <f t="shared" si="828"/>
        <v>0</v>
      </c>
      <c r="S3619">
        <f>IF(J3619="Online Travel Agency",VLOOKUP(F3619,room_rates!$A$2:$G$8,3,FALSE)*15%,0)</f>
        <v>33</v>
      </c>
      <c r="T3619">
        <f t="shared" si="829"/>
        <v>0</v>
      </c>
      <c r="U3619">
        <f t="shared" si="830"/>
        <v>484</v>
      </c>
      <c r="V3619">
        <f t="shared" si="831"/>
        <v>2</v>
      </c>
    </row>
    <row r="3620" spans="1:22" ht="14.25" customHeight="1" x14ac:dyDescent="0.35">
      <c r="A3620" s="1">
        <v>1006636</v>
      </c>
      <c r="B3620" s="3">
        <v>45842</v>
      </c>
      <c r="C3620" s="3">
        <v>45852</v>
      </c>
      <c r="D3620" s="3">
        <v>45853</v>
      </c>
      <c r="E3620" s="1" t="s">
        <v>18</v>
      </c>
      <c r="F3620" s="1">
        <v>1</v>
      </c>
      <c r="G3620" s="1" t="s">
        <v>25</v>
      </c>
      <c r="H3620" s="1">
        <v>0</v>
      </c>
      <c r="I3620" s="1">
        <f t="shared" si="825"/>
        <v>0</v>
      </c>
      <c r="J3620" s="1" t="s">
        <v>24</v>
      </c>
      <c r="K3620" s="1">
        <v>1</v>
      </c>
      <c r="L3620" s="1" t="s">
        <v>19</v>
      </c>
      <c r="M3620" s="1" t="b">
        <v>0</v>
      </c>
      <c r="N3620" s="2" t="s">
        <v>17</v>
      </c>
      <c r="O3620">
        <f t="shared" si="826"/>
        <v>10</v>
      </c>
      <c r="P3620">
        <f t="shared" si="827"/>
        <v>1</v>
      </c>
      <c r="Q3620">
        <f>IF(G3620="B",VLOOKUP(F3620,room_rates!$A$2:$G$8,3,FALSE),IF(G3620="P",VLOOKUP(F3620,room_rates!$A$2:$G$8,6,FALSE),IF(G3620="M",VLOOKUP(F3620,room_rates!$A$2:$G$8,7,FALSE),"")))</f>
        <v>150</v>
      </c>
      <c r="R3620">
        <f t="shared" si="828"/>
        <v>0</v>
      </c>
      <c r="S3620">
        <f>IF(J3620="Online Travel Agency",VLOOKUP(F3620,room_rates!$A$2:$G$8,3,FALSE)*15%,0)</f>
        <v>18</v>
      </c>
      <c r="T3620">
        <f t="shared" si="829"/>
        <v>0</v>
      </c>
      <c r="U3620">
        <f t="shared" si="830"/>
        <v>132</v>
      </c>
      <c r="V3620">
        <f t="shared" si="831"/>
        <v>1</v>
      </c>
    </row>
    <row r="3621" spans="1:22" ht="14.25" hidden="1" customHeight="1" x14ac:dyDescent="0.35">
      <c r="A3621" s="1">
        <v>1006909</v>
      </c>
      <c r="B3621" s="3">
        <v>45842</v>
      </c>
      <c r="C3621" s="3">
        <v>45852</v>
      </c>
      <c r="E3621" s="1" t="s">
        <v>18</v>
      </c>
      <c r="F3621" s="1">
        <v>1</v>
      </c>
      <c r="H3621" s="1">
        <v>0</v>
      </c>
      <c r="I3621" s="1"/>
      <c r="J3621" s="2" t="s">
        <v>15</v>
      </c>
      <c r="K3621" s="1">
        <v>2</v>
      </c>
      <c r="L3621" s="1" t="s">
        <v>19</v>
      </c>
      <c r="N3621" s="2" t="s">
        <v>22</v>
      </c>
    </row>
    <row r="3622" spans="1:22" ht="14.25" customHeight="1" x14ac:dyDescent="0.35">
      <c r="A3622" s="1">
        <v>1002128</v>
      </c>
      <c r="B3622" s="3">
        <v>45817</v>
      </c>
      <c r="C3622" s="3">
        <v>45853</v>
      </c>
      <c r="D3622" s="3">
        <v>45856</v>
      </c>
      <c r="E3622" s="1" t="s">
        <v>13</v>
      </c>
      <c r="F3622" s="1">
        <v>6</v>
      </c>
      <c r="G3622" s="1" t="s">
        <v>25</v>
      </c>
      <c r="H3622" s="1">
        <v>0</v>
      </c>
      <c r="I3622" s="1">
        <f t="shared" ref="I3622:I3657" si="832">H3622/100</f>
        <v>0</v>
      </c>
      <c r="J3622" s="1" t="s">
        <v>15</v>
      </c>
      <c r="K3622" s="1">
        <v>1</v>
      </c>
      <c r="L3622" s="1" t="s">
        <v>16</v>
      </c>
      <c r="M3622" s="1" t="b">
        <v>0</v>
      </c>
      <c r="N3622" s="2" t="s">
        <v>17</v>
      </c>
      <c r="O3622">
        <f t="shared" ref="O3622:O3657" si="833">C3622-B3622</f>
        <v>36</v>
      </c>
      <c r="P3622">
        <f t="shared" ref="P3622:P3657" si="834">D3622-C3622</f>
        <v>3</v>
      </c>
      <c r="Q3622">
        <f>IF(G3622="B",VLOOKUP(F3622,room_rates!$A$2:$G$8,3,FALSE),IF(G3622="P",VLOOKUP(F3622,room_rates!$A$2:$G$8,6,FALSE),IF(G3622="M",VLOOKUP(F3622,room_rates!$A$2:$G$8,7,FALSE),"")))</f>
        <v>437.5</v>
      </c>
      <c r="R3622">
        <f t="shared" ref="R3622:R3657" si="835">Q3622*(H3622/100)</f>
        <v>0</v>
      </c>
      <c r="S3622">
        <f>IF(J3622="Online Travel Agency",VLOOKUP(F3622,room_rates!$A$2:$G$8,3,FALSE)*15%,0)</f>
        <v>0</v>
      </c>
      <c r="T3622">
        <f t="shared" ref="T3622:T3657" si="836">IF(M3622=TRUE, Q3622*1%,0)</f>
        <v>0</v>
      </c>
      <c r="U3622">
        <f t="shared" ref="U3622:U3657" si="837">(Q3622-R3622-S3622-T3622)*V3622</f>
        <v>1312.5</v>
      </c>
      <c r="V3622">
        <f t="shared" ref="V3622:V3657" si="838">K3622*P3622</f>
        <v>3</v>
      </c>
    </row>
    <row r="3623" spans="1:22" ht="14.25" customHeight="1" x14ac:dyDescent="0.35">
      <c r="A3623" s="1">
        <v>1002173</v>
      </c>
      <c r="B3623" s="3">
        <v>45853</v>
      </c>
      <c r="C3623" s="3">
        <v>45853</v>
      </c>
      <c r="D3623" s="3">
        <v>45857</v>
      </c>
      <c r="E3623" s="1" t="s">
        <v>13</v>
      </c>
      <c r="F3623" s="1">
        <v>6</v>
      </c>
      <c r="G3623" s="1" t="s">
        <v>25</v>
      </c>
      <c r="H3623" s="1">
        <v>0</v>
      </c>
      <c r="I3623" s="1">
        <f t="shared" si="832"/>
        <v>0</v>
      </c>
      <c r="J3623" s="1" t="s">
        <v>20</v>
      </c>
      <c r="K3623" s="1">
        <v>1</v>
      </c>
      <c r="L3623" s="1" t="s">
        <v>16</v>
      </c>
      <c r="M3623" s="1" t="b">
        <v>0</v>
      </c>
      <c r="N3623" s="2" t="s">
        <v>17</v>
      </c>
      <c r="O3623">
        <f t="shared" si="833"/>
        <v>0</v>
      </c>
      <c r="P3623">
        <f t="shared" si="834"/>
        <v>4</v>
      </c>
      <c r="Q3623">
        <f>IF(G3623="B",VLOOKUP(F3623,room_rates!$A$2:$G$8,3,FALSE),IF(G3623="P",VLOOKUP(F3623,room_rates!$A$2:$G$8,6,FALSE),IF(G3623="M",VLOOKUP(F3623,room_rates!$A$2:$G$8,7,FALSE),"")))</f>
        <v>437.5</v>
      </c>
      <c r="R3623">
        <f t="shared" si="835"/>
        <v>0</v>
      </c>
      <c r="S3623">
        <f>IF(J3623="Online Travel Agency",VLOOKUP(F3623,room_rates!$A$2:$G$8,3,FALSE)*15%,0)</f>
        <v>0</v>
      </c>
      <c r="T3623">
        <f t="shared" si="836"/>
        <v>0</v>
      </c>
      <c r="U3623">
        <f t="shared" si="837"/>
        <v>1750</v>
      </c>
      <c r="V3623">
        <f t="shared" si="838"/>
        <v>4</v>
      </c>
    </row>
    <row r="3624" spans="1:22" ht="14.25" customHeight="1" x14ac:dyDescent="0.35">
      <c r="A3624" s="1">
        <v>1002239</v>
      </c>
      <c r="B3624" s="3">
        <v>45836</v>
      </c>
      <c r="C3624" s="3">
        <v>45853</v>
      </c>
      <c r="D3624" s="3">
        <v>45857</v>
      </c>
      <c r="E3624" s="1" t="s">
        <v>21</v>
      </c>
      <c r="F3624" s="1">
        <v>4</v>
      </c>
      <c r="G3624" s="1" t="s">
        <v>25</v>
      </c>
      <c r="H3624" s="1">
        <v>0</v>
      </c>
      <c r="I3624" s="1">
        <f t="shared" si="832"/>
        <v>0</v>
      </c>
      <c r="J3624" s="1" t="s">
        <v>24</v>
      </c>
      <c r="K3624" s="1">
        <v>3</v>
      </c>
      <c r="L3624" s="1" t="s">
        <v>16</v>
      </c>
      <c r="M3624" s="1" t="b">
        <v>0</v>
      </c>
      <c r="N3624" s="2" t="s">
        <v>17</v>
      </c>
      <c r="O3624">
        <f t="shared" si="833"/>
        <v>17</v>
      </c>
      <c r="P3624">
        <f t="shared" si="834"/>
        <v>4</v>
      </c>
      <c r="Q3624">
        <f>IF(G3624="B",VLOOKUP(F3624,room_rates!$A$2:$G$8,3,FALSE),IF(G3624="P",VLOOKUP(F3624,room_rates!$A$2:$G$8,6,FALSE),IF(G3624="M",VLOOKUP(F3624,room_rates!$A$2:$G$8,7,FALSE),"")))</f>
        <v>287.5</v>
      </c>
      <c r="R3624">
        <f t="shared" si="835"/>
        <v>0</v>
      </c>
      <c r="S3624">
        <f>IF(J3624="Online Travel Agency",VLOOKUP(F3624,room_rates!$A$2:$G$8,3,FALSE)*15%,0)</f>
        <v>34.5</v>
      </c>
      <c r="T3624">
        <f t="shared" si="836"/>
        <v>0</v>
      </c>
      <c r="U3624">
        <f t="shared" si="837"/>
        <v>3036</v>
      </c>
      <c r="V3624">
        <f t="shared" si="838"/>
        <v>12</v>
      </c>
    </row>
    <row r="3625" spans="1:22" ht="14.25" customHeight="1" x14ac:dyDescent="0.35">
      <c r="A3625" s="1">
        <v>1002272</v>
      </c>
      <c r="B3625" s="3">
        <v>45853</v>
      </c>
      <c r="C3625" s="3">
        <v>45853</v>
      </c>
      <c r="D3625" s="3">
        <v>45857</v>
      </c>
      <c r="E3625" s="1" t="s">
        <v>21</v>
      </c>
      <c r="F3625" s="1">
        <v>4</v>
      </c>
      <c r="G3625" s="1" t="s">
        <v>25</v>
      </c>
      <c r="H3625" s="1">
        <v>0</v>
      </c>
      <c r="I3625" s="1">
        <f t="shared" si="832"/>
        <v>0</v>
      </c>
      <c r="J3625" s="1" t="s">
        <v>20</v>
      </c>
      <c r="K3625" s="1">
        <v>2</v>
      </c>
      <c r="L3625" s="1" t="s">
        <v>16</v>
      </c>
      <c r="M3625" s="1" t="b">
        <v>1</v>
      </c>
      <c r="N3625" s="2" t="s">
        <v>17</v>
      </c>
      <c r="O3625">
        <f t="shared" si="833"/>
        <v>0</v>
      </c>
      <c r="P3625">
        <f t="shared" si="834"/>
        <v>4</v>
      </c>
      <c r="Q3625">
        <f>IF(G3625="B",VLOOKUP(F3625,room_rates!$A$2:$G$8,3,FALSE),IF(G3625="P",VLOOKUP(F3625,room_rates!$A$2:$G$8,6,FALSE),IF(G3625="M",VLOOKUP(F3625,room_rates!$A$2:$G$8,7,FALSE),"")))</f>
        <v>287.5</v>
      </c>
      <c r="R3625">
        <f t="shared" si="835"/>
        <v>0</v>
      </c>
      <c r="S3625">
        <f>IF(J3625="Online Travel Agency",VLOOKUP(F3625,room_rates!$A$2:$G$8,3,FALSE)*15%,0)</f>
        <v>0</v>
      </c>
      <c r="T3625">
        <f t="shared" si="836"/>
        <v>2.875</v>
      </c>
      <c r="U3625">
        <f t="shared" si="837"/>
        <v>2277</v>
      </c>
      <c r="V3625">
        <f t="shared" si="838"/>
        <v>8</v>
      </c>
    </row>
    <row r="3626" spans="1:22" ht="14.25" customHeight="1" x14ac:dyDescent="0.35">
      <c r="A3626" s="1">
        <v>1002388</v>
      </c>
      <c r="B3626" s="3">
        <v>45853</v>
      </c>
      <c r="C3626" s="3">
        <v>45853</v>
      </c>
      <c r="D3626" s="3">
        <v>45859</v>
      </c>
      <c r="E3626" s="1" t="s">
        <v>13</v>
      </c>
      <c r="F3626" s="1">
        <v>7</v>
      </c>
      <c r="G3626" s="1" t="s">
        <v>25</v>
      </c>
      <c r="H3626" s="1">
        <v>0</v>
      </c>
      <c r="I3626" s="1">
        <f t="shared" si="832"/>
        <v>0</v>
      </c>
      <c r="J3626" s="1" t="s">
        <v>20</v>
      </c>
      <c r="K3626" s="1">
        <v>1</v>
      </c>
      <c r="L3626" s="1" t="s">
        <v>19</v>
      </c>
      <c r="M3626" s="1" t="b">
        <v>0</v>
      </c>
      <c r="N3626" s="2" t="s">
        <v>17</v>
      </c>
      <c r="O3626">
        <f t="shared" si="833"/>
        <v>0</v>
      </c>
      <c r="P3626">
        <f t="shared" si="834"/>
        <v>6</v>
      </c>
      <c r="Q3626">
        <f>IF(G3626="B",VLOOKUP(F3626,room_rates!$A$2:$G$8,3,FALSE),IF(G3626="P",VLOOKUP(F3626,room_rates!$A$2:$G$8,6,FALSE),IF(G3626="M",VLOOKUP(F3626,room_rates!$A$2:$G$8,7,FALSE),"")))</f>
        <v>562.5</v>
      </c>
      <c r="R3626">
        <f t="shared" si="835"/>
        <v>0</v>
      </c>
      <c r="S3626">
        <f>IF(J3626="Online Travel Agency",VLOOKUP(F3626,room_rates!$A$2:$G$8,3,FALSE)*15%,0)</f>
        <v>0</v>
      </c>
      <c r="T3626">
        <f t="shared" si="836"/>
        <v>0</v>
      </c>
      <c r="U3626">
        <f t="shared" si="837"/>
        <v>3375</v>
      </c>
      <c r="V3626">
        <f t="shared" si="838"/>
        <v>6</v>
      </c>
    </row>
    <row r="3627" spans="1:22" ht="14.25" customHeight="1" x14ac:dyDescent="0.35">
      <c r="A3627" s="1">
        <v>1002389</v>
      </c>
      <c r="B3627" s="3">
        <v>45839</v>
      </c>
      <c r="C3627" s="3">
        <v>45853</v>
      </c>
      <c r="D3627" s="3">
        <v>45859</v>
      </c>
      <c r="E3627" s="1" t="s">
        <v>21</v>
      </c>
      <c r="F3627" s="1">
        <v>3</v>
      </c>
      <c r="G3627" s="1" t="s">
        <v>25</v>
      </c>
      <c r="H3627" s="1">
        <v>0</v>
      </c>
      <c r="I3627" s="1">
        <f t="shared" si="832"/>
        <v>0</v>
      </c>
      <c r="J3627" s="1" t="s">
        <v>24</v>
      </c>
      <c r="K3627" s="1">
        <v>1</v>
      </c>
      <c r="L3627" s="1" t="s">
        <v>19</v>
      </c>
      <c r="M3627" s="1" t="b">
        <v>0</v>
      </c>
      <c r="N3627" s="2" t="s">
        <v>17</v>
      </c>
      <c r="O3627">
        <f t="shared" si="833"/>
        <v>14</v>
      </c>
      <c r="P3627">
        <f t="shared" si="834"/>
        <v>6</v>
      </c>
      <c r="Q3627">
        <f>IF(G3627="B",VLOOKUP(F3627,room_rates!$A$2:$G$8,3,FALSE),IF(G3627="P",VLOOKUP(F3627,room_rates!$A$2:$G$8,6,FALSE),IF(G3627="M",VLOOKUP(F3627,room_rates!$A$2:$G$8,7,FALSE),"")))</f>
        <v>275</v>
      </c>
      <c r="R3627">
        <f t="shared" si="835"/>
        <v>0</v>
      </c>
      <c r="S3627">
        <f>IF(J3627="Online Travel Agency",VLOOKUP(F3627,room_rates!$A$2:$G$8,3,FALSE)*15%,0)</f>
        <v>33</v>
      </c>
      <c r="T3627">
        <f t="shared" si="836"/>
        <v>0</v>
      </c>
      <c r="U3627">
        <f t="shared" si="837"/>
        <v>1452</v>
      </c>
      <c r="V3627">
        <f t="shared" si="838"/>
        <v>6</v>
      </c>
    </row>
    <row r="3628" spans="1:22" ht="14.25" customHeight="1" x14ac:dyDescent="0.35">
      <c r="A3628" s="1">
        <v>1002430</v>
      </c>
      <c r="B3628" s="3">
        <v>45835</v>
      </c>
      <c r="C3628" s="3">
        <v>45853</v>
      </c>
      <c r="D3628" s="3">
        <v>45859</v>
      </c>
      <c r="E3628" s="1" t="s">
        <v>13</v>
      </c>
      <c r="F3628" s="1">
        <v>7</v>
      </c>
      <c r="G3628" s="1" t="s">
        <v>25</v>
      </c>
      <c r="H3628" s="1">
        <v>0</v>
      </c>
      <c r="I3628" s="1">
        <f t="shared" si="832"/>
        <v>0</v>
      </c>
      <c r="J3628" s="1" t="s">
        <v>24</v>
      </c>
      <c r="K3628" s="1">
        <v>2</v>
      </c>
      <c r="L3628" s="1" t="s">
        <v>16</v>
      </c>
      <c r="M3628" s="1" t="b">
        <v>0</v>
      </c>
      <c r="N3628" s="2" t="s">
        <v>17</v>
      </c>
      <c r="O3628">
        <f t="shared" si="833"/>
        <v>18</v>
      </c>
      <c r="P3628">
        <f t="shared" si="834"/>
        <v>6</v>
      </c>
      <c r="Q3628">
        <f>IF(G3628="B",VLOOKUP(F3628,room_rates!$A$2:$G$8,3,FALSE),IF(G3628="P",VLOOKUP(F3628,room_rates!$A$2:$G$8,6,FALSE),IF(G3628="M",VLOOKUP(F3628,room_rates!$A$2:$G$8,7,FALSE),"")))</f>
        <v>562.5</v>
      </c>
      <c r="R3628">
        <f t="shared" si="835"/>
        <v>0</v>
      </c>
      <c r="S3628">
        <f>IF(J3628="Online Travel Agency",VLOOKUP(F3628,room_rates!$A$2:$G$8,3,FALSE)*15%,0)</f>
        <v>67.5</v>
      </c>
      <c r="T3628">
        <f t="shared" si="836"/>
        <v>0</v>
      </c>
      <c r="U3628">
        <f t="shared" si="837"/>
        <v>5940</v>
      </c>
      <c r="V3628">
        <f t="shared" si="838"/>
        <v>12</v>
      </c>
    </row>
    <row r="3629" spans="1:22" ht="14.25" customHeight="1" x14ac:dyDescent="0.35">
      <c r="A3629" s="1">
        <v>1002508</v>
      </c>
      <c r="B3629" s="3">
        <v>45845</v>
      </c>
      <c r="C3629" s="3">
        <v>45853</v>
      </c>
      <c r="D3629" s="3">
        <v>45855</v>
      </c>
      <c r="E3629" s="1" t="s">
        <v>21</v>
      </c>
      <c r="F3629" s="1">
        <v>5</v>
      </c>
      <c r="G3629" s="1" t="s">
        <v>25</v>
      </c>
      <c r="H3629" s="1">
        <v>0</v>
      </c>
      <c r="I3629" s="1">
        <f t="shared" si="832"/>
        <v>0</v>
      </c>
      <c r="J3629" s="1" t="s">
        <v>24</v>
      </c>
      <c r="K3629" s="1">
        <v>1</v>
      </c>
      <c r="L3629" s="1" t="s">
        <v>19</v>
      </c>
      <c r="M3629" s="1" t="b">
        <v>0</v>
      </c>
      <c r="N3629" s="2" t="s">
        <v>17</v>
      </c>
      <c r="O3629">
        <f t="shared" si="833"/>
        <v>8</v>
      </c>
      <c r="P3629">
        <f t="shared" si="834"/>
        <v>2</v>
      </c>
      <c r="Q3629">
        <f>IF(G3629="B",VLOOKUP(F3629,room_rates!$A$2:$G$8,3,FALSE),IF(G3629="P",VLOOKUP(F3629,room_rates!$A$2:$G$8,6,FALSE),IF(G3629="M",VLOOKUP(F3629,room_rates!$A$2:$G$8,7,FALSE),"")))</f>
        <v>300</v>
      </c>
      <c r="R3629">
        <f t="shared" si="835"/>
        <v>0</v>
      </c>
      <c r="S3629">
        <f>IF(J3629="Online Travel Agency",VLOOKUP(F3629,room_rates!$A$2:$G$8,3,FALSE)*15%,0)</f>
        <v>36</v>
      </c>
      <c r="T3629">
        <f t="shared" si="836"/>
        <v>0</v>
      </c>
      <c r="U3629">
        <f t="shared" si="837"/>
        <v>528</v>
      </c>
      <c r="V3629">
        <f t="shared" si="838"/>
        <v>2</v>
      </c>
    </row>
    <row r="3630" spans="1:22" ht="14.25" customHeight="1" x14ac:dyDescent="0.35">
      <c r="A3630" s="1">
        <v>1002567</v>
      </c>
      <c r="B3630" s="3">
        <v>45845</v>
      </c>
      <c r="C3630" s="3">
        <v>45853</v>
      </c>
      <c r="D3630" s="3">
        <v>45857</v>
      </c>
      <c r="E3630" s="1" t="s">
        <v>18</v>
      </c>
      <c r="F3630" s="1">
        <v>1</v>
      </c>
      <c r="G3630" s="1" t="s">
        <v>25</v>
      </c>
      <c r="H3630" s="1">
        <v>0</v>
      </c>
      <c r="I3630" s="1">
        <f t="shared" si="832"/>
        <v>0</v>
      </c>
      <c r="J3630" s="1" t="s">
        <v>24</v>
      </c>
      <c r="K3630" s="1">
        <v>1</v>
      </c>
      <c r="L3630" s="1" t="s">
        <v>16</v>
      </c>
      <c r="M3630" s="1" t="b">
        <v>0</v>
      </c>
      <c r="N3630" s="2" t="s">
        <v>17</v>
      </c>
      <c r="O3630">
        <f t="shared" si="833"/>
        <v>8</v>
      </c>
      <c r="P3630">
        <f t="shared" si="834"/>
        <v>4</v>
      </c>
      <c r="Q3630">
        <f>IF(G3630="B",VLOOKUP(F3630,room_rates!$A$2:$G$8,3,FALSE),IF(G3630="P",VLOOKUP(F3630,room_rates!$A$2:$G$8,6,FALSE),IF(G3630="M",VLOOKUP(F3630,room_rates!$A$2:$G$8,7,FALSE),"")))</f>
        <v>150</v>
      </c>
      <c r="R3630">
        <f t="shared" si="835"/>
        <v>0</v>
      </c>
      <c r="S3630">
        <f>IF(J3630="Online Travel Agency",VLOOKUP(F3630,room_rates!$A$2:$G$8,3,FALSE)*15%,0)</f>
        <v>18</v>
      </c>
      <c r="T3630">
        <f t="shared" si="836"/>
        <v>0</v>
      </c>
      <c r="U3630">
        <f t="shared" si="837"/>
        <v>528</v>
      </c>
      <c r="V3630">
        <f t="shared" si="838"/>
        <v>4</v>
      </c>
    </row>
    <row r="3631" spans="1:22" ht="14.25" customHeight="1" x14ac:dyDescent="0.35">
      <c r="A3631" s="1">
        <v>1002790</v>
      </c>
      <c r="B3631" s="3">
        <v>45834</v>
      </c>
      <c r="C3631" s="3">
        <v>45853</v>
      </c>
      <c r="D3631" s="3">
        <v>45858</v>
      </c>
      <c r="E3631" s="1" t="s">
        <v>21</v>
      </c>
      <c r="F3631" s="1">
        <v>3</v>
      </c>
      <c r="G3631" s="1" t="s">
        <v>25</v>
      </c>
      <c r="H3631" s="1">
        <v>0</v>
      </c>
      <c r="I3631" s="1">
        <f t="shared" si="832"/>
        <v>0</v>
      </c>
      <c r="J3631" s="1" t="s">
        <v>15</v>
      </c>
      <c r="K3631" s="1">
        <v>1</v>
      </c>
      <c r="L3631" s="1" t="s">
        <v>19</v>
      </c>
      <c r="M3631" s="1" t="b">
        <v>1</v>
      </c>
      <c r="N3631" s="2" t="s">
        <v>17</v>
      </c>
      <c r="O3631">
        <f t="shared" si="833"/>
        <v>19</v>
      </c>
      <c r="P3631">
        <f t="shared" si="834"/>
        <v>5</v>
      </c>
      <c r="Q3631">
        <f>IF(G3631="B",VLOOKUP(F3631,room_rates!$A$2:$G$8,3,FALSE),IF(G3631="P",VLOOKUP(F3631,room_rates!$A$2:$G$8,6,FALSE),IF(G3631="M",VLOOKUP(F3631,room_rates!$A$2:$G$8,7,FALSE),"")))</f>
        <v>275</v>
      </c>
      <c r="R3631">
        <f t="shared" si="835"/>
        <v>0</v>
      </c>
      <c r="S3631">
        <f>IF(J3631="Online Travel Agency",VLOOKUP(F3631,room_rates!$A$2:$G$8,3,FALSE)*15%,0)</f>
        <v>0</v>
      </c>
      <c r="T3631">
        <f t="shared" si="836"/>
        <v>2.75</v>
      </c>
      <c r="U3631">
        <f t="shared" si="837"/>
        <v>1361.25</v>
      </c>
      <c r="V3631">
        <f t="shared" si="838"/>
        <v>5</v>
      </c>
    </row>
    <row r="3632" spans="1:22" ht="14.25" customHeight="1" x14ac:dyDescent="0.35">
      <c r="A3632" s="1">
        <v>1002899</v>
      </c>
      <c r="B3632" s="3">
        <v>45840</v>
      </c>
      <c r="C3632" s="3">
        <v>45853</v>
      </c>
      <c r="D3632" s="3">
        <v>45858</v>
      </c>
      <c r="E3632" s="1" t="s">
        <v>21</v>
      </c>
      <c r="F3632" s="1">
        <v>4</v>
      </c>
      <c r="G3632" s="1" t="s">
        <v>25</v>
      </c>
      <c r="H3632" s="1">
        <v>0</v>
      </c>
      <c r="I3632" s="1">
        <f t="shared" si="832"/>
        <v>0</v>
      </c>
      <c r="J3632" s="1" t="s">
        <v>15</v>
      </c>
      <c r="K3632" s="1">
        <v>1</v>
      </c>
      <c r="L3632" s="1" t="s">
        <v>19</v>
      </c>
      <c r="M3632" s="1" t="b">
        <v>0</v>
      </c>
      <c r="N3632" s="2" t="s">
        <v>17</v>
      </c>
      <c r="O3632">
        <f t="shared" si="833"/>
        <v>13</v>
      </c>
      <c r="P3632">
        <f t="shared" si="834"/>
        <v>5</v>
      </c>
      <c r="Q3632">
        <f>IF(G3632="B",VLOOKUP(F3632,room_rates!$A$2:$G$8,3,FALSE),IF(G3632="P",VLOOKUP(F3632,room_rates!$A$2:$G$8,6,FALSE),IF(G3632="M",VLOOKUP(F3632,room_rates!$A$2:$G$8,7,FALSE),"")))</f>
        <v>287.5</v>
      </c>
      <c r="R3632">
        <f t="shared" si="835"/>
        <v>0</v>
      </c>
      <c r="S3632">
        <f>IF(J3632="Online Travel Agency",VLOOKUP(F3632,room_rates!$A$2:$G$8,3,FALSE)*15%,0)</f>
        <v>0</v>
      </c>
      <c r="T3632">
        <f t="shared" si="836"/>
        <v>0</v>
      </c>
      <c r="U3632">
        <f t="shared" si="837"/>
        <v>1437.5</v>
      </c>
      <c r="V3632">
        <f t="shared" si="838"/>
        <v>5</v>
      </c>
    </row>
    <row r="3633" spans="1:22" ht="14.25" customHeight="1" x14ac:dyDescent="0.35">
      <c r="A3633" s="1">
        <v>1002969</v>
      </c>
      <c r="B3633" s="3">
        <v>45847</v>
      </c>
      <c r="C3633" s="3">
        <v>45853</v>
      </c>
      <c r="D3633" s="3">
        <v>45858</v>
      </c>
      <c r="E3633" s="1" t="s">
        <v>13</v>
      </c>
      <c r="F3633" s="1">
        <v>6</v>
      </c>
      <c r="G3633" s="1" t="s">
        <v>25</v>
      </c>
      <c r="H3633" s="1">
        <v>0</v>
      </c>
      <c r="I3633" s="1">
        <f t="shared" si="832"/>
        <v>0</v>
      </c>
      <c r="J3633" s="1" t="s">
        <v>24</v>
      </c>
      <c r="K3633" s="1">
        <v>2</v>
      </c>
      <c r="L3633" s="1" t="s">
        <v>19</v>
      </c>
      <c r="M3633" s="1" t="b">
        <v>0</v>
      </c>
      <c r="N3633" s="2" t="s">
        <v>17</v>
      </c>
      <c r="O3633">
        <f t="shared" si="833"/>
        <v>6</v>
      </c>
      <c r="P3633">
        <f t="shared" si="834"/>
        <v>5</v>
      </c>
      <c r="Q3633">
        <f>IF(G3633="B",VLOOKUP(F3633,room_rates!$A$2:$G$8,3,FALSE),IF(G3633="P",VLOOKUP(F3633,room_rates!$A$2:$G$8,6,FALSE),IF(G3633="M",VLOOKUP(F3633,room_rates!$A$2:$G$8,7,FALSE),"")))</f>
        <v>437.5</v>
      </c>
      <c r="R3633">
        <f t="shared" si="835"/>
        <v>0</v>
      </c>
      <c r="S3633">
        <f>IF(J3633="Online Travel Agency",VLOOKUP(F3633,room_rates!$A$2:$G$8,3,FALSE)*15%,0)</f>
        <v>52.5</v>
      </c>
      <c r="T3633">
        <f t="shared" si="836"/>
        <v>0</v>
      </c>
      <c r="U3633">
        <f t="shared" si="837"/>
        <v>3850</v>
      </c>
      <c r="V3633">
        <f t="shared" si="838"/>
        <v>10</v>
      </c>
    </row>
    <row r="3634" spans="1:22" ht="14.25" customHeight="1" x14ac:dyDescent="0.35">
      <c r="A3634" s="1">
        <v>1003220</v>
      </c>
      <c r="B3634" s="3">
        <v>45834</v>
      </c>
      <c r="C3634" s="3">
        <v>45853</v>
      </c>
      <c r="D3634" s="3">
        <v>45854</v>
      </c>
      <c r="E3634" s="1" t="s">
        <v>21</v>
      </c>
      <c r="F3634" s="1">
        <v>3</v>
      </c>
      <c r="G3634" s="1" t="s">
        <v>25</v>
      </c>
      <c r="H3634" s="1">
        <v>0</v>
      </c>
      <c r="I3634" s="1">
        <f t="shared" si="832"/>
        <v>0</v>
      </c>
      <c r="J3634" s="1" t="s">
        <v>24</v>
      </c>
      <c r="K3634" s="1">
        <v>2</v>
      </c>
      <c r="L3634" s="1" t="s">
        <v>19</v>
      </c>
      <c r="M3634" s="1" t="b">
        <v>0</v>
      </c>
      <c r="N3634" s="2" t="s">
        <v>17</v>
      </c>
      <c r="O3634">
        <f t="shared" si="833"/>
        <v>19</v>
      </c>
      <c r="P3634">
        <f t="shared" si="834"/>
        <v>1</v>
      </c>
      <c r="Q3634">
        <f>IF(G3634="B",VLOOKUP(F3634,room_rates!$A$2:$G$8,3,FALSE),IF(G3634="P",VLOOKUP(F3634,room_rates!$A$2:$G$8,6,FALSE),IF(G3634="M",VLOOKUP(F3634,room_rates!$A$2:$G$8,7,FALSE),"")))</f>
        <v>275</v>
      </c>
      <c r="R3634">
        <f t="shared" si="835"/>
        <v>0</v>
      </c>
      <c r="S3634">
        <f>IF(J3634="Online Travel Agency",VLOOKUP(F3634,room_rates!$A$2:$G$8,3,FALSE)*15%,0)</f>
        <v>33</v>
      </c>
      <c r="T3634">
        <f t="shared" si="836"/>
        <v>0</v>
      </c>
      <c r="U3634">
        <f t="shared" si="837"/>
        <v>484</v>
      </c>
      <c r="V3634">
        <f t="shared" si="838"/>
        <v>2</v>
      </c>
    </row>
    <row r="3635" spans="1:22" ht="14.25" customHeight="1" x14ac:dyDescent="0.35">
      <c r="A3635" s="1">
        <v>1003389</v>
      </c>
      <c r="B3635" s="3">
        <v>45811</v>
      </c>
      <c r="C3635" s="3">
        <v>45853</v>
      </c>
      <c r="D3635" s="3">
        <v>45859</v>
      </c>
      <c r="E3635" s="1" t="s">
        <v>18</v>
      </c>
      <c r="F3635" s="1">
        <v>1</v>
      </c>
      <c r="G3635" s="1" t="s">
        <v>25</v>
      </c>
      <c r="H3635" s="1">
        <v>0</v>
      </c>
      <c r="I3635" s="1">
        <f t="shared" si="832"/>
        <v>0</v>
      </c>
      <c r="J3635" s="1" t="s">
        <v>15</v>
      </c>
      <c r="K3635" s="1">
        <v>1</v>
      </c>
      <c r="L3635" s="1" t="s">
        <v>19</v>
      </c>
      <c r="M3635" s="1" t="b">
        <v>0</v>
      </c>
      <c r="N3635" s="2" t="s">
        <v>17</v>
      </c>
      <c r="O3635">
        <f t="shared" si="833"/>
        <v>42</v>
      </c>
      <c r="P3635">
        <f t="shared" si="834"/>
        <v>6</v>
      </c>
      <c r="Q3635">
        <f>IF(G3635="B",VLOOKUP(F3635,room_rates!$A$2:$G$8,3,FALSE),IF(G3635="P",VLOOKUP(F3635,room_rates!$A$2:$G$8,6,FALSE),IF(G3635="M",VLOOKUP(F3635,room_rates!$A$2:$G$8,7,FALSE),"")))</f>
        <v>150</v>
      </c>
      <c r="R3635">
        <f t="shared" si="835"/>
        <v>0</v>
      </c>
      <c r="S3635">
        <f>IF(J3635="Online Travel Agency",VLOOKUP(F3635,room_rates!$A$2:$G$8,3,FALSE)*15%,0)</f>
        <v>0</v>
      </c>
      <c r="T3635">
        <f t="shared" si="836"/>
        <v>0</v>
      </c>
      <c r="U3635">
        <f t="shared" si="837"/>
        <v>900</v>
      </c>
      <c r="V3635">
        <f t="shared" si="838"/>
        <v>6</v>
      </c>
    </row>
    <row r="3636" spans="1:22" ht="14.25" customHeight="1" x14ac:dyDescent="0.35">
      <c r="A3636" s="1">
        <v>1003434</v>
      </c>
      <c r="B3636" s="3">
        <v>45853</v>
      </c>
      <c r="C3636" s="3">
        <v>45853</v>
      </c>
      <c r="D3636" s="3">
        <v>45855</v>
      </c>
      <c r="E3636" s="1" t="s">
        <v>13</v>
      </c>
      <c r="F3636" s="1">
        <v>6</v>
      </c>
      <c r="G3636" s="1" t="s">
        <v>25</v>
      </c>
      <c r="H3636" s="1">
        <v>0</v>
      </c>
      <c r="I3636" s="1">
        <f t="shared" si="832"/>
        <v>0</v>
      </c>
      <c r="J3636" s="1" t="s">
        <v>20</v>
      </c>
      <c r="K3636" s="1">
        <v>2</v>
      </c>
      <c r="L3636" s="1" t="s">
        <v>16</v>
      </c>
      <c r="M3636" s="1" t="b">
        <v>0</v>
      </c>
      <c r="N3636" s="2" t="s">
        <v>17</v>
      </c>
      <c r="O3636">
        <f t="shared" si="833"/>
        <v>0</v>
      </c>
      <c r="P3636">
        <f t="shared" si="834"/>
        <v>2</v>
      </c>
      <c r="Q3636">
        <f>IF(G3636="B",VLOOKUP(F3636,room_rates!$A$2:$G$8,3,FALSE),IF(G3636="P",VLOOKUP(F3636,room_rates!$A$2:$G$8,6,FALSE),IF(G3636="M",VLOOKUP(F3636,room_rates!$A$2:$G$8,7,FALSE),"")))</f>
        <v>437.5</v>
      </c>
      <c r="R3636">
        <f t="shared" si="835"/>
        <v>0</v>
      </c>
      <c r="S3636">
        <f>IF(J3636="Online Travel Agency",VLOOKUP(F3636,room_rates!$A$2:$G$8,3,FALSE)*15%,0)</f>
        <v>0</v>
      </c>
      <c r="T3636">
        <f t="shared" si="836"/>
        <v>0</v>
      </c>
      <c r="U3636">
        <f t="shared" si="837"/>
        <v>1750</v>
      </c>
      <c r="V3636">
        <f t="shared" si="838"/>
        <v>4</v>
      </c>
    </row>
    <row r="3637" spans="1:22" ht="14.25" customHeight="1" x14ac:dyDescent="0.35">
      <c r="A3637" s="1">
        <v>1003583</v>
      </c>
      <c r="B3637" s="3">
        <v>45839</v>
      </c>
      <c r="C3637" s="3">
        <v>45853</v>
      </c>
      <c r="D3637" s="3">
        <v>45858</v>
      </c>
      <c r="E3637" s="1" t="s">
        <v>21</v>
      </c>
      <c r="F3637" s="1">
        <v>4</v>
      </c>
      <c r="G3637" s="1" t="s">
        <v>25</v>
      </c>
      <c r="H3637" s="1">
        <v>0</v>
      </c>
      <c r="I3637" s="1">
        <f t="shared" si="832"/>
        <v>0</v>
      </c>
      <c r="J3637" s="1" t="s">
        <v>24</v>
      </c>
      <c r="K3637" s="1">
        <v>1</v>
      </c>
      <c r="L3637" s="1" t="s">
        <v>19</v>
      </c>
      <c r="M3637" s="1" t="b">
        <v>0</v>
      </c>
      <c r="N3637" s="2" t="s">
        <v>17</v>
      </c>
      <c r="O3637">
        <f t="shared" si="833"/>
        <v>14</v>
      </c>
      <c r="P3637">
        <f t="shared" si="834"/>
        <v>5</v>
      </c>
      <c r="Q3637">
        <f>IF(G3637="B",VLOOKUP(F3637,room_rates!$A$2:$G$8,3,FALSE),IF(G3637="P",VLOOKUP(F3637,room_rates!$A$2:$G$8,6,FALSE),IF(G3637="M",VLOOKUP(F3637,room_rates!$A$2:$G$8,7,FALSE),"")))</f>
        <v>287.5</v>
      </c>
      <c r="R3637">
        <f t="shared" si="835"/>
        <v>0</v>
      </c>
      <c r="S3637">
        <f>IF(J3637="Online Travel Agency",VLOOKUP(F3637,room_rates!$A$2:$G$8,3,FALSE)*15%,0)</f>
        <v>34.5</v>
      </c>
      <c r="T3637">
        <f t="shared" si="836"/>
        <v>0</v>
      </c>
      <c r="U3637">
        <f t="shared" si="837"/>
        <v>1265</v>
      </c>
      <c r="V3637">
        <f t="shared" si="838"/>
        <v>5</v>
      </c>
    </row>
    <row r="3638" spans="1:22" ht="14.25" customHeight="1" x14ac:dyDescent="0.35">
      <c r="A3638" s="1">
        <v>1003627</v>
      </c>
      <c r="B3638" s="3">
        <v>45853</v>
      </c>
      <c r="C3638" s="3">
        <v>45853</v>
      </c>
      <c r="D3638" s="3">
        <v>45855</v>
      </c>
      <c r="E3638" s="1" t="s">
        <v>18</v>
      </c>
      <c r="F3638" s="1">
        <v>1</v>
      </c>
      <c r="G3638" s="1" t="s">
        <v>25</v>
      </c>
      <c r="H3638" s="1">
        <v>0</v>
      </c>
      <c r="I3638" s="1">
        <f t="shared" si="832"/>
        <v>0</v>
      </c>
      <c r="J3638" s="1" t="s">
        <v>20</v>
      </c>
      <c r="K3638" s="1">
        <v>3</v>
      </c>
      <c r="L3638" s="1" t="s">
        <v>16</v>
      </c>
      <c r="M3638" s="1" t="b">
        <v>0</v>
      </c>
      <c r="N3638" s="2" t="s">
        <v>17</v>
      </c>
      <c r="O3638">
        <f t="shared" si="833"/>
        <v>0</v>
      </c>
      <c r="P3638">
        <f t="shared" si="834"/>
        <v>2</v>
      </c>
      <c r="Q3638">
        <f>IF(G3638="B",VLOOKUP(F3638,room_rates!$A$2:$G$8,3,FALSE),IF(G3638="P",VLOOKUP(F3638,room_rates!$A$2:$G$8,6,FALSE),IF(G3638="M",VLOOKUP(F3638,room_rates!$A$2:$G$8,7,FALSE),"")))</f>
        <v>150</v>
      </c>
      <c r="R3638">
        <f t="shared" si="835"/>
        <v>0</v>
      </c>
      <c r="S3638">
        <f>IF(J3638="Online Travel Agency",VLOOKUP(F3638,room_rates!$A$2:$G$8,3,FALSE)*15%,0)</f>
        <v>0</v>
      </c>
      <c r="T3638">
        <f t="shared" si="836"/>
        <v>0</v>
      </c>
      <c r="U3638">
        <f t="shared" si="837"/>
        <v>900</v>
      </c>
      <c r="V3638">
        <f t="shared" si="838"/>
        <v>6</v>
      </c>
    </row>
    <row r="3639" spans="1:22" ht="14.25" customHeight="1" x14ac:dyDescent="0.35">
      <c r="A3639" s="1">
        <v>1003773</v>
      </c>
      <c r="B3639" s="3">
        <v>45833</v>
      </c>
      <c r="C3639" s="3">
        <v>45853</v>
      </c>
      <c r="D3639" s="3">
        <v>45856</v>
      </c>
      <c r="E3639" s="1" t="s">
        <v>21</v>
      </c>
      <c r="F3639" s="1">
        <v>4</v>
      </c>
      <c r="G3639" s="1" t="s">
        <v>25</v>
      </c>
      <c r="H3639" s="1">
        <v>0</v>
      </c>
      <c r="I3639" s="1">
        <f t="shared" si="832"/>
        <v>0</v>
      </c>
      <c r="J3639" s="1" t="s">
        <v>24</v>
      </c>
      <c r="K3639" s="1">
        <v>1</v>
      </c>
      <c r="L3639" s="1" t="s">
        <v>19</v>
      </c>
      <c r="M3639" s="1" t="b">
        <v>0</v>
      </c>
      <c r="N3639" s="2" t="s">
        <v>17</v>
      </c>
      <c r="O3639">
        <f t="shared" si="833"/>
        <v>20</v>
      </c>
      <c r="P3639">
        <f t="shared" si="834"/>
        <v>3</v>
      </c>
      <c r="Q3639">
        <f>IF(G3639="B",VLOOKUP(F3639,room_rates!$A$2:$G$8,3,FALSE),IF(G3639="P",VLOOKUP(F3639,room_rates!$A$2:$G$8,6,FALSE),IF(G3639="M",VLOOKUP(F3639,room_rates!$A$2:$G$8,7,FALSE),"")))</f>
        <v>287.5</v>
      </c>
      <c r="R3639">
        <f t="shared" si="835"/>
        <v>0</v>
      </c>
      <c r="S3639">
        <f>IF(J3639="Online Travel Agency",VLOOKUP(F3639,room_rates!$A$2:$G$8,3,FALSE)*15%,0)</f>
        <v>34.5</v>
      </c>
      <c r="T3639">
        <f t="shared" si="836"/>
        <v>0</v>
      </c>
      <c r="U3639">
        <f t="shared" si="837"/>
        <v>759</v>
      </c>
      <c r="V3639">
        <f t="shared" si="838"/>
        <v>3</v>
      </c>
    </row>
    <row r="3640" spans="1:22" ht="14.25" customHeight="1" x14ac:dyDescent="0.35">
      <c r="A3640" s="1">
        <v>1003879</v>
      </c>
      <c r="B3640" s="3">
        <v>45810</v>
      </c>
      <c r="C3640" s="3">
        <v>45853</v>
      </c>
      <c r="D3640" s="3">
        <v>45856</v>
      </c>
      <c r="E3640" s="1" t="s">
        <v>13</v>
      </c>
      <c r="F3640" s="1">
        <v>6</v>
      </c>
      <c r="G3640" s="1" t="s">
        <v>25</v>
      </c>
      <c r="H3640" s="1">
        <v>0</v>
      </c>
      <c r="I3640" s="1">
        <f t="shared" si="832"/>
        <v>0</v>
      </c>
      <c r="J3640" s="1" t="s">
        <v>15</v>
      </c>
      <c r="K3640" s="1">
        <v>3</v>
      </c>
      <c r="L3640" s="1" t="s">
        <v>16</v>
      </c>
      <c r="M3640" s="1" t="b">
        <v>0</v>
      </c>
      <c r="N3640" s="2" t="s">
        <v>17</v>
      </c>
      <c r="O3640">
        <f t="shared" si="833"/>
        <v>43</v>
      </c>
      <c r="P3640">
        <f t="shared" si="834"/>
        <v>3</v>
      </c>
      <c r="Q3640">
        <f>IF(G3640="B",VLOOKUP(F3640,room_rates!$A$2:$G$8,3,FALSE),IF(G3640="P",VLOOKUP(F3640,room_rates!$A$2:$G$8,6,FALSE),IF(G3640="M",VLOOKUP(F3640,room_rates!$A$2:$G$8,7,FALSE),"")))</f>
        <v>437.5</v>
      </c>
      <c r="R3640">
        <f t="shared" si="835"/>
        <v>0</v>
      </c>
      <c r="S3640">
        <f>IF(J3640="Online Travel Agency",VLOOKUP(F3640,room_rates!$A$2:$G$8,3,FALSE)*15%,0)</f>
        <v>0</v>
      </c>
      <c r="T3640">
        <f t="shared" si="836"/>
        <v>0</v>
      </c>
      <c r="U3640">
        <f t="shared" si="837"/>
        <v>3937.5</v>
      </c>
      <c r="V3640">
        <f t="shared" si="838"/>
        <v>9</v>
      </c>
    </row>
    <row r="3641" spans="1:22" ht="14.25" customHeight="1" x14ac:dyDescent="0.35">
      <c r="A3641" s="1">
        <v>1004000</v>
      </c>
      <c r="B3641" s="3">
        <v>45853</v>
      </c>
      <c r="C3641" s="3">
        <v>45853</v>
      </c>
      <c r="D3641" s="3">
        <v>45858</v>
      </c>
      <c r="E3641" s="1" t="s">
        <v>13</v>
      </c>
      <c r="F3641" s="1">
        <v>6</v>
      </c>
      <c r="G3641" s="1" t="s">
        <v>25</v>
      </c>
      <c r="H3641" s="1">
        <v>0</v>
      </c>
      <c r="I3641" s="1">
        <f t="shared" si="832"/>
        <v>0</v>
      </c>
      <c r="J3641" s="1" t="s">
        <v>20</v>
      </c>
      <c r="K3641" s="1">
        <v>1</v>
      </c>
      <c r="L3641" s="1" t="s">
        <v>19</v>
      </c>
      <c r="M3641" s="1" t="b">
        <v>0</v>
      </c>
      <c r="N3641" s="2" t="s">
        <v>17</v>
      </c>
      <c r="O3641">
        <f t="shared" si="833"/>
        <v>0</v>
      </c>
      <c r="P3641">
        <f t="shared" si="834"/>
        <v>5</v>
      </c>
      <c r="Q3641">
        <f>IF(G3641="B",VLOOKUP(F3641,room_rates!$A$2:$G$8,3,FALSE),IF(G3641="P",VLOOKUP(F3641,room_rates!$A$2:$G$8,6,FALSE),IF(G3641="M",VLOOKUP(F3641,room_rates!$A$2:$G$8,7,FALSE),"")))</f>
        <v>437.5</v>
      </c>
      <c r="R3641">
        <f t="shared" si="835"/>
        <v>0</v>
      </c>
      <c r="S3641">
        <f>IF(J3641="Online Travel Agency",VLOOKUP(F3641,room_rates!$A$2:$G$8,3,FALSE)*15%,0)</f>
        <v>0</v>
      </c>
      <c r="T3641">
        <f t="shared" si="836"/>
        <v>0</v>
      </c>
      <c r="U3641">
        <f t="shared" si="837"/>
        <v>2187.5</v>
      </c>
      <c r="V3641">
        <f t="shared" si="838"/>
        <v>5</v>
      </c>
    </row>
    <row r="3642" spans="1:22" ht="14.25" customHeight="1" x14ac:dyDescent="0.35">
      <c r="A3642" s="1">
        <v>1004044</v>
      </c>
      <c r="B3642" s="3">
        <v>45850</v>
      </c>
      <c r="C3642" s="3">
        <v>45853</v>
      </c>
      <c r="D3642" s="3">
        <v>45860</v>
      </c>
      <c r="E3642" s="1" t="s">
        <v>21</v>
      </c>
      <c r="F3642" s="1">
        <v>3</v>
      </c>
      <c r="G3642" s="1" t="s">
        <v>25</v>
      </c>
      <c r="H3642" s="1">
        <v>0</v>
      </c>
      <c r="I3642" s="1">
        <f t="shared" si="832"/>
        <v>0</v>
      </c>
      <c r="J3642" s="1" t="s">
        <v>15</v>
      </c>
      <c r="K3642" s="1">
        <v>3</v>
      </c>
      <c r="L3642" s="1" t="s">
        <v>16</v>
      </c>
      <c r="M3642" s="1" t="b">
        <v>0</v>
      </c>
      <c r="N3642" s="2" t="s">
        <v>17</v>
      </c>
      <c r="O3642">
        <f t="shared" si="833"/>
        <v>3</v>
      </c>
      <c r="P3642">
        <f t="shared" si="834"/>
        <v>7</v>
      </c>
      <c r="Q3642">
        <f>IF(G3642="B",VLOOKUP(F3642,room_rates!$A$2:$G$8,3,FALSE),IF(G3642="P",VLOOKUP(F3642,room_rates!$A$2:$G$8,6,FALSE),IF(G3642="M",VLOOKUP(F3642,room_rates!$A$2:$G$8,7,FALSE),"")))</f>
        <v>275</v>
      </c>
      <c r="R3642">
        <f t="shared" si="835"/>
        <v>0</v>
      </c>
      <c r="S3642">
        <f>IF(J3642="Online Travel Agency",VLOOKUP(F3642,room_rates!$A$2:$G$8,3,FALSE)*15%,0)</f>
        <v>0</v>
      </c>
      <c r="T3642">
        <f t="shared" si="836"/>
        <v>0</v>
      </c>
      <c r="U3642">
        <f t="shared" si="837"/>
        <v>5775</v>
      </c>
      <c r="V3642">
        <f t="shared" si="838"/>
        <v>21</v>
      </c>
    </row>
    <row r="3643" spans="1:22" ht="14.25" customHeight="1" x14ac:dyDescent="0.35">
      <c r="A3643" s="1">
        <v>1004110</v>
      </c>
      <c r="B3643" s="3">
        <v>45835</v>
      </c>
      <c r="C3643" s="3">
        <v>45853</v>
      </c>
      <c r="D3643" s="3">
        <v>45854</v>
      </c>
      <c r="E3643" s="1" t="s">
        <v>13</v>
      </c>
      <c r="F3643" s="1">
        <v>7</v>
      </c>
      <c r="G3643" s="1" t="s">
        <v>25</v>
      </c>
      <c r="H3643" s="1">
        <v>0</v>
      </c>
      <c r="I3643" s="1">
        <f t="shared" si="832"/>
        <v>0</v>
      </c>
      <c r="J3643" s="1" t="s">
        <v>15</v>
      </c>
      <c r="K3643" s="1">
        <v>1</v>
      </c>
      <c r="L3643" s="1" t="s">
        <v>16</v>
      </c>
      <c r="M3643" s="1" t="b">
        <v>1</v>
      </c>
      <c r="N3643" s="2" t="s">
        <v>17</v>
      </c>
      <c r="O3643">
        <f t="shared" si="833"/>
        <v>18</v>
      </c>
      <c r="P3643">
        <f t="shared" si="834"/>
        <v>1</v>
      </c>
      <c r="Q3643">
        <f>IF(G3643="B",VLOOKUP(F3643,room_rates!$A$2:$G$8,3,FALSE),IF(G3643="P",VLOOKUP(F3643,room_rates!$A$2:$G$8,6,FALSE),IF(G3643="M",VLOOKUP(F3643,room_rates!$A$2:$G$8,7,FALSE),"")))</f>
        <v>562.5</v>
      </c>
      <c r="R3643">
        <f t="shared" si="835"/>
        <v>0</v>
      </c>
      <c r="S3643">
        <f>IF(J3643="Online Travel Agency",VLOOKUP(F3643,room_rates!$A$2:$G$8,3,FALSE)*15%,0)</f>
        <v>0</v>
      </c>
      <c r="T3643">
        <f t="shared" si="836"/>
        <v>5.625</v>
      </c>
      <c r="U3643">
        <f t="shared" si="837"/>
        <v>556.875</v>
      </c>
      <c r="V3643">
        <f t="shared" si="838"/>
        <v>1</v>
      </c>
    </row>
    <row r="3644" spans="1:22" ht="14.25" customHeight="1" x14ac:dyDescent="0.35">
      <c r="A3644" s="1">
        <v>1004127</v>
      </c>
      <c r="B3644" s="3">
        <v>45847</v>
      </c>
      <c r="C3644" s="3">
        <v>45853</v>
      </c>
      <c r="D3644" s="3">
        <v>45856</v>
      </c>
      <c r="E3644" s="1" t="s">
        <v>13</v>
      </c>
      <c r="F3644" s="1">
        <v>6</v>
      </c>
      <c r="G3644" s="1" t="s">
        <v>25</v>
      </c>
      <c r="H3644" s="1">
        <v>0</v>
      </c>
      <c r="I3644" s="1">
        <f t="shared" si="832"/>
        <v>0</v>
      </c>
      <c r="J3644" s="1" t="s">
        <v>24</v>
      </c>
      <c r="K3644" s="1">
        <v>2</v>
      </c>
      <c r="L3644" s="1" t="s">
        <v>19</v>
      </c>
      <c r="M3644" s="1" t="b">
        <v>0</v>
      </c>
      <c r="N3644" s="2" t="s">
        <v>17</v>
      </c>
      <c r="O3644">
        <f t="shared" si="833"/>
        <v>6</v>
      </c>
      <c r="P3644">
        <f t="shared" si="834"/>
        <v>3</v>
      </c>
      <c r="Q3644">
        <f>IF(G3644="B",VLOOKUP(F3644,room_rates!$A$2:$G$8,3,FALSE),IF(G3644="P",VLOOKUP(F3644,room_rates!$A$2:$G$8,6,FALSE),IF(G3644="M",VLOOKUP(F3644,room_rates!$A$2:$G$8,7,FALSE),"")))</f>
        <v>437.5</v>
      </c>
      <c r="R3644">
        <f t="shared" si="835"/>
        <v>0</v>
      </c>
      <c r="S3644">
        <f>IF(J3644="Online Travel Agency",VLOOKUP(F3644,room_rates!$A$2:$G$8,3,FALSE)*15%,0)</f>
        <v>52.5</v>
      </c>
      <c r="T3644">
        <f t="shared" si="836"/>
        <v>0</v>
      </c>
      <c r="U3644">
        <f t="shared" si="837"/>
        <v>2310</v>
      </c>
      <c r="V3644">
        <f t="shared" si="838"/>
        <v>6</v>
      </c>
    </row>
    <row r="3645" spans="1:22" ht="14.25" customHeight="1" x14ac:dyDescent="0.35">
      <c r="A3645" s="1">
        <v>1004251</v>
      </c>
      <c r="B3645" s="3">
        <v>45836</v>
      </c>
      <c r="C3645" s="3">
        <v>45853</v>
      </c>
      <c r="D3645" s="3">
        <v>45860</v>
      </c>
      <c r="E3645" s="1" t="s">
        <v>13</v>
      </c>
      <c r="F3645" s="1">
        <v>7</v>
      </c>
      <c r="G3645" s="1" t="s">
        <v>25</v>
      </c>
      <c r="H3645" s="1">
        <v>0</v>
      </c>
      <c r="I3645" s="1">
        <f t="shared" si="832"/>
        <v>0</v>
      </c>
      <c r="J3645" s="1" t="s">
        <v>24</v>
      </c>
      <c r="K3645" s="1">
        <v>2</v>
      </c>
      <c r="L3645" s="1" t="s">
        <v>19</v>
      </c>
      <c r="M3645" s="1" t="b">
        <v>0</v>
      </c>
      <c r="N3645" s="2" t="s">
        <v>17</v>
      </c>
      <c r="O3645">
        <f t="shared" si="833"/>
        <v>17</v>
      </c>
      <c r="P3645">
        <f t="shared" si="834"/>
        <v>7</v>
      </c>
      <c r="Q3645">
        <f>IF(G3645="B",VLOOKUP(F3645,room_rates!$A$2:$G$8,3,FALSE),IF(G3645="P",VLOOKUP(F3645,room_rates!$A$2:$G$8,6,FALSE),IF(G3645="M",VLOOKUP(F3645,room_rates!$A$2:$G$8,7,FALSE),"")))</f>
        <v>562.5</v>
      </c>
      <c r="R3645">
        <f t="shared" si="835"/>
        <v>0</v>
      </c>
      <c r="S3645">
        <f>IF(J3645="Online Travel Agency",VLOOKUP(F3645,room_rates!$A$2:$G$8,3,FALSE)*15%,0)</f>
        <v>67.5</v>
      </c>
      <c r="T3645">
        <f t="shared" si="836"/>
        <v>0</v>
      </c>
      <c r="U3645">
        <f t="shared" si="837"/>
        <v>6930</v>
      </c>
      <c r="V3645">
        <f t="shared" si="838"/>
        <v>14</v>
      </c>
    </row>
    <row r="3646" spans="1:22" ht="14.25" customHeight="1" x14ac:dyDescent="0.35">
      <c r="A3646" s="1">
        <v>1004377</v>
      </c>
      <c r="B3646" s="3">
        <v>45822</v>
      </c>
      <c r="C3646" s="3">
        <v>45853</v>
      </c>
      <c r="D3646" s="3">
        <v>45857</v>
      </c>
      <c r="E3646" s="1" t="s">
        <v>18</v>
      </c>
      <c r="F3646" s="1">
        <v>2</v>
      </c>
      <c r="G3646" s="1" t="s">
        <v>25</v>
      </c>
      <c r="H3646" s="1">
        <v>0</v>
      </c>
      <c r="I3646" s="1">
        <f t="shared" si="832"/>
        <v>0</v>
      </c>
      <c r="J3646" s="1" t="s">
        <v>15</v>
      </c>
      <c r="K3646" s="1">
        <v>1</v>
      </c>
      <c r="L3646" s="1" t="s">
        <v>19</v>
      </c>
      <c r="M3646" s="1" t="b">
        <v>0</v>
      </c>
      <c r="N3646" s="2" t="s">
        <v>17</v>
      </c>
      <c r="O3646">
        <f t="shared" si="833"/>
        <v>31</v>
      </c>
      <c r="P3646">
        <f t="shared" si="834"/>
        <v>4</v>
      </c>
      <c r="Q3646">
        <f>IF(G3646="B",VLOOKUP(F3646,room_rates!$A$2:$G$8,3,FALSE),IF(G3646="P",VLOOKUP(F3646,room_rates!$A$2:$G$8,6,FALSE),IF(G3646="M",VLOOKUP(F3646,room_rates!$A$2:$G$8,7,FALSE),"")))</f>
        <v>175</v>
      </c>
      <c r="R3646">
        <f t="shared" si="835"/>
        <v>0</v>
      </c>
      <c r="S3646">
        <f>IF(J3646="Online Travel Agency",VLOOKUP(F3646,room_rates!$A$2:$G$8,3,FALSE)*15%,0)</f>
        <v>0</v>
      </c>
      <c r="T3646">
        <f t="shared" si="836"/>
        <v>0</v>
      </c>
      <c r="U3646">
        <f t="shared" si="837"/>
        <v>700</v>
      </c>
      <c r="V3646">
        <f t="shared" si="838"/>
        <v>4</v>
      </c>
    </row>
    <row r="3647" spans="1:22" ht="14.25" customHeight="1" x14ac:dyDescent="0.35">
      <c r="A3647" s="1">
        <v>1004689</v>
      </c>
      <c r="B3647" s="3">
        <v>45827</v>
      </c>
      <c r="C3647" s="3">
        <v>45853</v>
      </c>
      <c r="D3647" s="3">
        <v>45860</v>
      </c>
      <c r="E3647" s="1" t="s">
        <v>18</v>
      </c>
      <c r="F3647" s="1">
        <v>1</v>
      </c>
      <c r="G3647" s="1" t="s">
        <v>25</v>
      </c>
      <c r="H3647" s="1">
        <v>0</v>
      </c>
      <c r="I3647" s="1">
        <f t="shared" si="832"/>
        <v>0</v>
      </c>
      <c r="J3647" s="1" t="s">
        <v>15</v>
      </c>
      <c r="K3647" s="1">
        <v>2</v>
      </c>
      <c r="L3647" s="1" t="s">
        <v>19</v>
      </c>
      <c r="M3647" s="1" t="b">
        <v>0</v>
      </c>
      <c r="N3647" s="2" t="s">
        <v>17</v>
      </c>
      <c r="O3647">
        <f t="shared" si="833"/>
        <v>26</v>
      </c>
      <c r="P3647">
        <f t="shared" si="834"/>
        <v>7</v>
      </c>
      <c r="Q3647">
        <f>IF(G3647="B",VLOOKUP(F3647,room_rates!$A$2:$G$8,3,FALSE),IF(G3647="P",VLOOKUP(F3647,room_rates!$A$2:$G$8,6,FALSE),IF(G3647="M",VLOOKUP(F3647,room_rates!$A$2:$G$8,7,FALSE),"")))</f>
        <v>150</v>
      </c>
      <c r="R3647">
        <f t="shared" si="835"/>
        <v>0</v>
      </c>
      <c r="S3647">
        <f>IF(J3647="Online Travel Agency",VLOOKUP(F3647,room_rates!$A$2:$G$8,3,FALSE)*15%,0)</f>
        <v>0</v>
      </c>
      <c r="T3647">
        <f t="shared" si="836"/>
        <v>0</v>
      </c>
      <c r="U3647">
        <f t="shared" si="837"/>
        <v>2100</v>
      </c>
      <c r="V3647">
        <f t="shared" si="838"/>
        <v>14</v>
      </c>
    </row>
    <row r="3648" spans="1:22" ht="14.25" customHeight="1" x14ac:dyDescent="0.35">
      <c r="A3648" s="1">
        <v>1004795</v>
      </c>
      <c r="B3648" s="3">
        <v>45853</v>
      </c>
      <c r="C3648" s="3">
        <v>45853</v>
      </c>
      <c r="D3648" s="3">
        <v>45858</v>
      </c>
      <c r="E3648" s="1" t="s">
        <v>18</v>
      </c>
      <c r="F3648" s="1">
        <v>1</v>
      </c>
      <c r="G3648" s="1" t="s">
        <v>25</v>
      </c>
      <c r="H3648" s="1">
        <v>0</v>
      </c>
      <c r="I3648" s="1">
        <f t="shared" si="832"/>
        <v>0</v>
      </c>
      <c r="J3648" s="1" t="s">
        <v>20</v>
      </c>
      <c r="K3648" s="1">
        <v>2</v>
      </c>
      <c r="L3648" s="1" t="s">
        <v>19</v>
      </c>
      <c r="M3648" s="1" t="b">
        <v>1</v>
      </c>
      <c r="N3648" s="2" t="s">
        <v>17</v>
      </c>
      <c r="O3648">
        <f t="shared" si="833"/>
        <v>0</v>
      </c>
      <c r="P3648">
        <f t="shared" si="834"/>
        <v>5</v>
      </c>
      <c r="Q3648">
        <f>IF(G3648="B",VLOOKUP(F3648,room_rates!$A$2:$G$8,3,FALSE),IF(G3648="P",VLOOKUP(F3648,room_rates!$A$2:$G$8,6,FALSE),IF(G3648="M",VLOOKUP(F3648,room_rates!$A$2:$G$8,7,FALSE),"")))</f>
        <v>150</v>
      </c>
      <c r="R3648">
        <f t="shared" si="835"/>
        <v>0</v>
      </c>
      <c r="S3648">
        <f>IF(J3648="Online Travel Agency",VLOOKUP(F3648,room_rates!$A$2:$G$8,3,FALSE)*15%,0)</f>
        <v>0</v>
      </c>
      <c r="T3648">
        <f t="shared" si="836"/>
        <v>1.5</v>
      </c>
      <c r="U3648">
        <f t="shared" si="837"/>
        <v>1485</v>
      </c>
      <c r="V3648">
        <f t="shared" si="838"/>
        <v>10</v>
      </c>
    </row>
    <row r="3649" spans="1:22" ht="14.25" customHeight="1" x14ac:dyDescent="0.35">
      <c r="A3649" s="1">
        <v>1006008</v>
      </c>
      <c r="B3649" s="3">
        <v>45853</v>
      </c>
      <c r="C3649" s="3">
        <v>45853</v>
      </c>
      <c r="D3649" s="3">
        <v>45859</v>
      </c>
      <c r="E3649" s="1" t="s">
        <v>18</v>
      </c>
      <c r="F3649" s="1">
        <v>1</v>
      </c>
      <c r="G3649" s="1" t="s">
        <v>25</v>
      </c>
      <c r="H3649" s="1">
        <v>0</v>
      </c>
      <c r="I3649" s="1">
        <f t="shared" si="832"/>
        <v>0</v>
      </c>
      <c r="J3649" s="1" t="s">
        <v>20</v>
      </c>
      <c r="K3649" s="1">
        <v>1</v>
      </c>
      <c r="L3649" s="1" t="s">
        <v>19</v>
      </c>
      <c r="M3649" s="1" t="b">
        <v>0</v>
      </c>
      <c r="N3649" s="2" t="s">
        <v>17</v>
      </c>
      <c r="O3649">
        <f t="shared" si="833"/>
        <v>0</v>
      </c>
      <c r="P3649">
        <f t="shared" si="834"/>
        <v>6</v>
      </c>
      <c r="Q3649">
        <f>IF(G3649="B",VLOOKUP(F3649,room_rates!$A$2:$G$8,3,FALSE),IF(G3649="P",VLOOKUP(F3649,room_rates!$A$2:$G$8,6,FALSE),IF(G3649="M",VLOOKUP(F3649,room_rates!$A$2:$G$8,7,FALSE),"")))</f>
        <v>150</v>
      </c>
      <c r="R3649">
        <f t="shared" si="835"/>
        <v>0</v>
      </c>
      <c r="S3649">
        <f>IF(J3649="Online Travel Agency",VLOOKUP(F3649,room_rates!$A$2:$G$8,3,FALSE)*15%,0)</f>
        <v>0</v>
      </c>
      <c r="T3649">
        <f t="shared" si="836"/>
        <v>0</v>
      </c>
      <c r="U3649">
        <f t="shared" si="837"/>
        <v>900</v>
      </c>
      <c r="V3649">
        <f t="shared" si="838"/>
        <v>6</v>
      </c>
    </row>
    <row r="3650" spans="1:22" ht="14.25" customHeight="1" x14ac:dyDescent="0.35">
      <c r="A3650" s="1">
        <v>1006112</v>
      </c>
      <c r="B3650" s="3">
        <v>45833</v>
      </c>
      <c r="C3650" s="3">
        <v>45853</v>
      </c>
      <c r="D3650" s="3">
        <v>45855</v>
      </c>
      <c r="E3650" s="1" t="s">
        <v>18</v>
      </c>
      <c r="F3650" s="1">
        <v>1</v>
      </c>
      <c r="G3650" s="1" t="s">
        <v>25</v>
      </c>
      <c r="H3650" s="1">
        <v>0</v>
      </c>
      <c r="I3650" s="1">
        <f t="shared" si="832"/>
        <v>0</v>
      </c>
      <c r="J3650" s="1" t="s">
        <v>24</v>
      </c>
      <c r="K3650" s="1">
        <v>2</v>
      </c>
      <c r="L3650" s="1" t="s">
        <v>19</v>
      </c>
      <c r="M3650" s="1" t="b">
        <v>0</v>
      </c>
      <c r="N3650" s="2" t="s">
        <v>17</v>
      </c>
      <c r="O3650">
        <f t="shared" si="833"/>
        <v>20</v>
      </c>
      <c r="P3650">
        <f t="shared" si="834"/>
        <v>2</v>
      </c>
      <c r="Q3650">
        <f>IF(G3650="B",VLOOKUP(F3650,room_rates!$A$2:$G$8,3,FALSE),IF(G3650="P",VLOOKUP(F3650,room_rates!$A$2:$G$8,6,FALSE),IF(G3650="M",VLOOKUP(F3650,room_rates!$A$2:$G$8,7,FALSE),"")))</f>
        <v>150</v>
      </c>
      <c r="R3650">
        <f t="shared" si="835"/>
        <v>0</v>
      </c>
      <c r="S3650">
        <f>IF(J3650="Online Travel Agency",VLOOKUP(F3650,room_rates!$A$2:$G$8,3,FALSE)*15%,0)</f>
        <v>18</v>
      </c>
      <c r="T3650">
        <f t="shared" si="836"/>
        <v>0</v>
      </c>
      <c r="U3650">
        <f t="shared" si="837"/>
        <v>528</v>
      </c>
      <c r="V3650">
        <f t="shared" si="838"/>
        <v>4</v>
      </c>
    </row>
    <row r="3651" spans="1:22" ht="14.25" customHeight="1" x14ac:dyDescent="0.35">
      <c r="A3651" s="1">
        <v>1006119</v>
      </c>
      <c r="B3651" s="3">
        <v>45850</v>
      </c>
      <c r="C3651" s="3">
        <v>45853</v>
      </c>
      <c r="D3651" s="3">
        <v>45860</v>
      </c>
      <c r="E3651" s="1" t="s">
        <v>21</v>
      </c>
      <c r="F3651" s="1">
        <v>5</v>
      </c>
      <c r="G3651" s="1" t="s">
        <v>25</v>
      </c>
      <c r="H3651" s="1">
        <v>0</v>
      </c>
      <c r="I3651" s="1">
        <f t="shared" si="832"/>
        <v>0</v>
      </c>
      <c r="J3651" s="1" t="s">
        <v>15</v>
      </c>
      <c r="K3651" s="1">
        <v>2</v>
      </c>
      <c r="L3651" s="1" t="s">
        <v>19</v>
      </c>
      <c r="M3651" s="1" t="b">
        <v>0</v>
      </c>
      <c r="N3651" s="2" t="s">
        <v>17</v>
      </c>
      <c r="O3651">
        <f t="shared" si="833"/>
        <v>3</v>
      </c>
      <c r="P3651">
        <f t="shared" si="834"/>
        <v>7</v>
      </c>
      <c r="Q3651">
        <f>IF(G3651="B",VLOOKUP(F3651,room_rates!$A$2:$G$8,3,FALSE),IF(G3651="P",VLOOKUP(F3651,room_rates!$A$2:$G$8,6,FALSE),IF(G3651="M",VLOOKUP(F3651,room_rates!$A$2:$G$8,7,FALSE),"")))</f>
        <v>300</v>
      </c>
      <c r="R3651">
        <f t="shared" si="835"/>
        <v>0</v>
      </c>
      <c r="S3651">
        <f>IF(J3651="Online Travel Agency",VLOOKUP(F3651,room_rates!$A$2:$G$8,3,FALSE)*15%,0)</f>
        <v>0</v>
      </c>
      <c r="T3651">
        <f t="shared" si="836"/>
        <v>0</v>
      </c>
      <c r="U3651">
        <f t="shared" si="837"/>
        <v>4200</v>
      </c>
      <c r="V3651">
        <f t="shared" si="838"/>
        <v>14</v>
      </c>
    </row>
    <row r="3652" spans="1:22" ht="14.25" customHeight="1" x14ac:dyDescent="0.35">
      <c r="A3652" s="1">
        <v>1006316</v>
      </c>
      <c r="B3652" s="3">
        <v>45843</v>
      </c>
      <c r="C3652" s="3">
        <v>45853</v>
      </c>
      <c r="D3652" s="3">
        <v>45859</v>
      </c>
      <c r="E3652" s="1" t="s">
        <v>18</v>
      </c>
      <c r="F3652" s="1">
        <v>1</v>
      </c>
      <c r="G3652" s="1" t="s">
        <v>25</v>
      </c>
      <c r="H3652" s="1">
        <v>0</v>
      </c>
      <c r="I3652" s="1">
        <f t="shared" si="832"/>
        <v>0</v>
      </c>
      <c r="J3652" s="1" t="s">
        <v>15</v>
      </c>
      <c r="K3652" s="1">
        <v>1</v>
      </c>
      <c r="L3652" s="1" t="s">
        <v>19</v>
      </c>
      <c r="M3652" s="1" t="b">
        <v>0</v>
      </c>
      <c r="N3652" s="2" t="s">
        <v>17</v>
      </c>
      <c r="O3652">
        <f t="shared" si="833"/>
        <v>10</v>
      </c>
      <c r="P3652">
        <f t="shared" si="834"/>
        <v>6</v>
      </c>
      <c r="Q3652">
        <f>IF(G3652="B",VLOOKUP(F3652,room_rates!$A$2:$G$8,3,FALSE),IF(G3652="P",VLOOKUP(F3652,room_rates!$A$2:$G$8,6,FALSE),IF(G3652="M",VLOOKUP(F3652,room_rates!$A$2:$G$8,7,FALSE),"")))</f>
        <v>150</v>
      </c>
      <c r="R3652">
        <f t="shared" si="835"/>
        <v>0</v>
      </c>
      <c r="S3652">
        <f>IF(J3652="Online Travel Agency",VLOOKUP(F3652,room_rates!$A$2:$G$8,3,FALSE)*15%,0)</f>
        <v>0</v>
      </c>
      <c r="T3652">
        <f t="shared" si="836"/>
        <v>0</v>
      </c>
      <c r="U3652">
        <f t="shared" si="837"/>
        <v>900</v>
      </c>
      <c r="V3652">
        <f t="shared" si="838"/>
        <v>6</v>
      </c>
    </row>
    <row r="3653" spans="1:22" ht="14.25" customHeight="1" x14ac:dyDescent="0.35">
      <c r="A3653" s="1">
        <v>1006369</v>
      </c>
      <c r="B3653" s="3">
        <v>45853</v>
      </c>
      <c r="C3653" s="3">
        <v>45853</v>
      </c>
      <c r="D3653" s="3">
        <v>45859</v>
      </c>
      <c r="E3653" s="1" t="s">
        <v>21</v>
      </c>
      <c r="F3653" s="1">
        <v>5</v>
      </c>
      <c r="G3653" s="1" t="s">
        <v>25</v>
      </c>
      <c r="H3653" s="1">
        <v>0</v>
      </c>
      <c r="I3653" s="1">
        <f t="shared" si="832"/>
        <v>0</v>
      </c>
      <c r="J3653" s="1" t="s">
        <v>20</v>
      </c>
      <c r="K3653" s="1">
        <v>2</v>
      </c>
      <c r="L3653" s="1" t="s">
        <v>19</v>
      </c>
      <c r="M3653" s="1" t="b">
        <v>0</v>
      </c>
      <c r="N3653" s="2" t="s">
        <v>17</v>
      </c>
      <c r="O3653">
        <f t="shared" si="833"/>
        <v>0</v>
      </c>
      <c r="P3653">
        <f t="shared" si="834"/>
        <v>6</v>
      </c>
      <c r="Q3653">
        <f>IF(G3653="B",VLOOKUP(F3653,room_rates!$A$2:$G$8,3,FALSE),IF(G3653="P",VLOOKUP(F3653,room_rates!$A$2:$G$8,6,FALSE),IF(G3653="M",VLOOKUP(F3653,room_rates!$A$2:$G$8,7,FALSE),"")))</f>
        <v>300</v>
      </c>
      <c r="R3653">
        <f t="shared" si="835"/>
        <v>0</v>
      </c>
      <c r="S3653">
        <f>IF(J3653="Online Travel Agency",VLOOKUP(F3653,room_rates!$A$2:$G$8,3,FALSE)*15%,0)</f>
        <v>0</v>
      </c>
      <c r="T3653">
        <f t="shared" si="836"/>
        <v>0</v>
      </c>
      <c r="U3653">
        <f t="shared" si="837"/>
        <v>3600</v>
      </c>
      <c r="V3653">
        <f t="shared" si="838"/>
        <v>12</v>
      </c>
    </row>
    <row r="3654" spans="1:22" ht="14.25" customHeight="1" x14ac:dyDescent="0.35">
      <c r="A3654" s="1">
        <v>1006634</v>
      </c>
      <c r="B3654" s="3">
        <v>45841</v>
      </c>
      <c r="C3654" s="3">
        <v>45853</v>
      </c>
      <c r="D3654" s="3">
        <v>45855</v>
      </c>
      <c r="E3654" s="1" t="s">
        <v>21</v>
      </c>
      <c r="F3654" s="1">
        <v>3</v>
      </c>
      <c r="G3654" s="1" t="s">
        <v>25</v>
      </c>
      <c r="H3654" s="1">
        <v>0</v>
      </c>
      <c r="I3654" s="1">
        <f t="shared" si="832"/>
        <v>0</v>
      </c>
      <c r="J3654" s="1" t="s">
        <v>24</v>
      </c>
      <c r="K3654" s="1">
        <v>2</v>
      </c>
      <c r="L3654" s="1" t="s">
        <v>16</v>
      </c>
      <c r="M3654" s="1" t="b">
        <v>1</v>
      </c>
      <c r="N3654" s="2" t="s">
        <v>17</v>
      </c>
      <c r="O3654">
        <f t="shared" si="833"/>
        <v>12</v>
      </c>
      <c r="P3654">
        <f t="shared" si="834"/>
        <v>2</v>
      </c>
      <c r="Q3654">
        <f>IF(G3654="B",VLOOKUP(F3654,room_rates!$A$2:$G$8,3,FALSE),IF(G3654="P",VLOOKUP(F3654,room_rates!$A$2:$G$8,6,FALSE),IF(G3654="M",VLOOKUP(F3654,room_rates!$A$2:$G$8,7,FALSE),"")))</f>
        <v>275</v>
      </c>
      <c r="R3654">
        <f t="shared" si="835"/>
        <v>0</v>
      </c>
      <c r="S3654">
        <f>IF(J3654="Online Travel Agency",VLOOKUP(F3654,room_rates!$A$2:$G$8,3,FALSE)*15%,0)</f>
        <v>33</v>
      </c>
      <c r="T3654">
        <f t="shared" si="836"/>
        <v>2.75</v>
      </c>
      <c r="U3654">
        <f t="shared" si="837"/>
        <v>957</v>
      </c>
      <c r="V3654">
        <f t="shared" si="838"/>
        <v>4</v>
      </c>
    </row>
    <row r="3655" spans="1:22" ht="14.25" customHeight="1" x14ac:dyDescent="0.35">
      <c r="A3655" s="1">
        <v>1006718</v>
      </c>
      <c r="B3655" s="3">
        <v>45823</v>
      </c>
      <c r="C3655" s="3">
        <v>45853</v>
      </c>
      <c r="D3655" s="3">
        <v>45855</v>
      </c>
      <c r="E3655" s="1" t="s">
        <v>21</v>
      </c>
      <c r="F3655" s="1">
        <v>5</v>
      </c>
      <c r="G3655" s="1" t="s">
        <v>25</v>
      </c>
      <c r="H3655" s="1">
        <v>0</v>
      </c>
      <c r="I3655" s="1">
        <f t="shared" si="832"/>
        <v>0</v>
      </c>
      <c r="J3655" s="1" t="s">
        <v>15</v>
      </c>
      <c r="K3655" s="1">
        <v>2</v>
      </c>
      <c r="L3655" s="1" t="s">
        <v>19</v>
      </c>
      <c r="M3655" s="1" t="b">
        <v>0</v>
      </c>
      <c r="N3655" s="2" t="s">
        <v>17</v>
      </c>
      <c r="O3655">
        <f t="shared" si="833"/>
        <v>30</v>
      </c>
      <c r="P3655">
        <f t="shared" si="834"/>
        <v>2</v>
      </c>
      <c r="Q3655">
        <f>IF(G3655="B",VLOOKUP(F3655,room_rates!$A$2:$G$8,3,FALSE),IF(G3655="P",VLOOKUP(F3655,room_rates!$A$2:$G$8,6,FALSE),IF(G3655="M",VLOOKUP(F3655,room_rates!$A$2:$G$8,7,FALSE),"")))</f>
        <v>300</v>
      </c>
      <c r="R3655">
        <f t="shared" si="835"/>
        <v>0</v>
      </c>
      <c r="S3655">
        <f>IF(J3655="Online Travel Agency",VLOOKUP(F3655,room_rates!$A$2:$G$8,3,FALSE)*15%,0)</f>
        <v>0</v>
      </c>
      <c r="T3655">
        <f t="shared" si="836"/>
        <v>0</v>
      </c>
      <c r="U3655">
        <f t="shared" si="837"/>
        <v>1200</v>
      </c>
      <c r="V3655">
        <f t="shared" si="838"/>
        <v>4</v>
      </c>
    </row>
    <row r="3656" spans="1:22" ht="14.25" customHeight="1" x14ac:dyDescent="0.35">
      <c r="A3656" s="1">
        <v>1006728</v>
      </c>
      <c r="B3656" s="3">
        <v>45841</v>
      </c>
      <c r="C3656" s="3">
        <v>45853</v>
      </c>
      <c r="D3656" s="3">
        <v>45855</v>
      </c>
      <c r="E3656" s="1" t="s">
        <v>21</v>
      </c>
      <c r="F3656" s="1">
        <v>3</v>
      </c>
      <c r="G3656" s="1" t="s">
        <v>25</v>
      </c>
      <c r="H3656" s="1">
        <v>0</v>
      </c>
      <c r="I3656" s="1">
        <f t="shared" si="832"/>
        <v>0</v>
      </c>
      <c r="J3656" s="1" t="s">
        <v>24</v>
      </c>
      <c r="K3656" s="1">
        <v>3</v>
      </c>
      <c r="L3656" s="1" t="s">
        <v>16</v>
      </c>
      <c r="M3656" s="1" t="b">
        <v>0</v>
      </c>
      <c r="N3656" s="2" t="s">
        <v>17</v>
      </c>
      <c r="O3656">
        <f t="shared" si="833"/>
        <v>12</v>
      </c>
      <c r="P3656">
        <f t="shared" si="834"/>
        <v>2</v>
      </c>
      <c r="Q3656">
        <f>IF(G3656="B",VLOOKUP(F3656,room_rates!$A$2:$G$8,3,FALSE),IF(G3656="P",VLOOKUP(F3656,room_rates!$A$2:$G$8,6,FALSE),IF(G3656="M",VLOOKUP(F3656,room_rates!$A$2:$G$8,7,FALSE),"")))</f>
        <v>275</v>
      </c>
      <c r="R3656">
        <f t="shared" si="835"/>
        <v>0</v>
      </c>
      <c r="S3656">
        <f>IF(J3656="Online Travel Agency",VLOOKUP(F3656,room_rates!$A$2:$G$8,3,FALSE)*15%,0)</f>
        <v>33</v>
      </c>
      <c r="T3656">
        <f t="shared" si="836"/>
        <v>0</v>
      </c>
      <c r="U3656">
        <f t="shared" si="837"/>
        <v>1452</v>
      </c>
      <c r="V3656">
        <f t="shared" si="838"/>
        <v>6</v>
      </c>
    </row>
    <row r="3657" spans="1:22" ht="14.25" customHeight="1" x14ac:dyDescent="0.35">
      <c r="A3657" s="1">
        <v>1006800</v>
      </c>
      <c r="B3657" s="3">
        <v>45853</v>
      </c>
      <c r="C3657" s="3">
        <v>45853</v>
      </c>
      <c r="D3657" s="3">
        <v>45860</v>
      </c>
      <c r="E3657" s="1" t="s">
        <v>21</v>
      </c>
      <c r="F3657" s="1">
        <v>3</v>
      </c>
      <c r="G3657" s="1" t="s">
        <v>25</v>
      </c>
      <c r="H3657" s="1">
        <v>0</v>
      </c>
      <c r="I3657" s="1">
        <f t="shared" si="832"/>
        <v>0</v>
      </c>
      <c r="J3657" s="1" t="s">
        <v>20</v>
      </c>
      <c r="K3657" s="1">
        <v>1</v>
      </c>
      <c r="L3657" s="1" t="s">
        <v>19</v>
      </c>
      <c r="M3657" s="1" t="b">
        <v>0</v>
      </c>
      <c r="N3657" s="2" t="s">
        <v>17</v>
      </c>
      <c r="O3657">
        <f t="shared" si="833"/>
        <v>0</v>
      </c>
      <c r="P3657">
        <f t="shared" si="834"/>
        <v>7</v>
      </c>
      <c r="Q3657">
        <f>IF(G3657="B",VLOOKUP(F3657,room_rates!$A$2:$G$8,3,FALSE),IF(G3657="P",VLOOKUP(F3657,room_rates!$A$2:$G$8,6,FALSE),IF(G3657="M",VLOOKUP(F3657,room_rates!$A$2:$G$8,7,FALSE),"")))</f>
        <v>275</v>
      </c>
      <c r="R3657">
        <f t="shared" si="835"/>
        <v>0</v>
      </c>
      <c r="S3657">
        <f>IF(J3657="Online Travel Agency",VLOOKUP(F3657,room_rates!$A$2:$G$8,3,FALSE)*15%,0)</f>
        <v>0</v>
      </c>
      <c r="T3657">
        <f t="shared" si="836"/>
        <v>0</v>
      </c>
      <c r="U3657">
        <f t="shared" si="837"/>
        <v>1925</v>
      </c>
      <c r="V3657">
        <f t="shared" si="838"/>
        <v>7</v>
      </c>
    </row>
    <row r="3658" spans="1:22" ht="14.25" hidden="1" customHeight="1" x14ac:dyDescent="0.35">
      <c r="A3658" s="1">
        <v>1006907</v>
      </c>
      <c r="B3658" s="3">
        <v>45841</v>
      </c>
      <c r="C3658" s="3">
        <v>45853</v>
      </c>
      <c r="E3658" s="1" t="s">
        <v>18</v>
      </c>
      <c r="F3658" s="1">
        <v>2</v>
      </c>
      <c r="H3658" s="1">
        <v>0</v>
      </c>
      <c r="I3658" s="1"/>
      <c r="J3658" s="2" t="s">
        <v>15</v>
      </c>
      <c r="K3658" s="1">
        <v>2</v>
      </c>
      <c r="L3658" s="1" t="s">
        <v>16</v>
      </c>
      <c r="N3658" s="2" t="s">
        <v>22</v>
      </c>
    </row>
    <row r="3659" spans="1:22" ht="14.25" hidden="1" customHeight="1" x14ac:dyDescent="0.35">
      <c r="A3659" s="1">
        <v>1006990</v>
      </c>
      <c r="B3659" s="3">
        <v>45823</v>
      </c>
      <c r="C3659" s="3">
        <v>45853</v>
      </c>
      <c r="E3659" s="1" t="s">
        <v>21</v>
      </c>
      <c r="F3659" s="1">
        <v>3</v>
      </c>
      <c r="H3659" s="1">
        <v>0</v>
      </c>
      <c r="I3659" s="1"/>
      <c r="J3659" s="2" t="s">
        <v>15</v>
      </c>
      <c r="K3659" s="1">
        <v>1</v>
      </c>
      <c r="L3659" s="1" t="s">
        <v>19</v>
      </c>
      <c r="N3659" s="2" t="s">
        <v>22</v>
      </c>
    </row>
    <row r="3660" spans="1:22" ht="14.25" hidden="1" customHeight="1" x14ac:dyDescent="0.35">
      <c r="A3660" s="1">
        <v>1007000</v>
      </c>
      <c r="B3660" s="3">
        <v>45841</v>
      </c>
      <c r="C3660" s="3">
        <v>45853</v>
      </c>
      <c r="E3660" s="1" t="s">
        <v>18</v>
      </c>
      <c r="F3660" s="1">
        <v>2</v>
      </c>
      <c r="H3660" s="1">
        <v>0</v>
      </c>
      <c r="I3660" s="1"/>
      <c r="J3660" s="2" t="s">
        <v>15</v>
      </c>
      <c r="K3660" s="1">
        <v>2</v>
      </c>
      <c r="L3660" s="1" t="s">
        <v>19</v>
      </c>
      <c r="N3660" s="2" t="s">
        <v>22</v>
      </c>
    </row>
    <row r="3661" spans="1:22" ht="14.25" hidden="1" customHeight="1" x14ac:dyDescent="0.35">
      <c r="A3661" s="1">
        <v>1007071</v>
      </c>
      <c r="B3661" s="3">
        <v>45853</v>
      </c>
      <c r="C3661" s="3">
        <v>45853</v>
      </c>
      <c r="E3661" s="1" t="s">
        <v>21</v>
      </c>
      <c r="F3661" s="1">
        <v>4</v>
      </c>
      <c r="H3661" s="1">
        <v>0</v>
      </c>
      <c r="I3661" s="1"/>
      <c r="J3661" s="2" t="s">
        <v>15</v>
      </c>
      <c r="K3661" s="1">
        <v>1</v>
      </c>
      <c r="L3661" s="1" t="s">
        <v>19</v>
      </c>
      <c r="N3661" s="2" t="s">
        <v>22</v>
      </c>
    </row>
    <row r="3662" spans="1:22" ht="14.25" customHeight="1" x14ac:dyDescent="0.35">
      <c r="A3662" s="1">
        <v>1002079</v>
      </c>
      <c r="B3662" s="3">
        <v>45854</v>
      </c>
      <c r="C3662" s="3">
        <v>45854</v>
      </c>
      <c r="D3662" s="3">
        <v>45858</v>
      </c>
      <c r="E3662" s="1" t="s">
        <v>13</v>
      </c>
      <c r="F3662" s="1">
        <v>7</v>
      </c>
      <c r="G3662" s="1" t="s">
        <v>25</v>
      </c>
      <c r="H3662" s="1">
        <v>0</v>
      </c>
      <c r="I3662" s="1">
        <f t="shared" ref="I3662:I3696" si="839">H3662/100</f>
        <v>0</v>
      </c>
      <c r="J3662" s="1" t="s">
        <v>20</v>
      </c>
      <c r="K3662" s="1">
        <v>1</v>
      </c>
      <c r="L3662" s="1" t="s">
        <v>19</v>
      </c>
      <c r="M3662" s="1" t="b">
        <v>0</v>
      </c>
      <c r="N3662" s="2" t="s">
        <v>17</v>
      </c>
      <c r="O3662">
        <f t="shared" ref="O3662:O3696" si="840">C3662-B3662</f>
        <v>0</v>
      </c>
      <c r="P3662">
        <f t="shared" ref="P3662:P3696" si="841">D3662-C3662</f>
        <v>4</v>
      </c>
      <c r="Q3662">
        <f>IF(G3662="B",VLOOKUP(F3662,room_rates!$A$2:$G$8,3,FALSE),IF(G3662="P",VLOOKUP(F3662,room_rates!$A$2:$G$8,6,FALSE),IF(G3662="M",VLOOKUP(F3662,room_rates!$A$2:$G$8,7,FALSE),"")))</f>
        <v>562.5</v>
      </c>
      <c r="R3662">
        <f t="shared" ref="R3662:R3696" si="842">Q3662*(H3662/100)</f>
        <v>0</v>
      </c>
      <c r="S3662">
        <f>IF(J3662="Online Travel Agency",VLOOKUP(F3662,room_rates!$A$2:$G$8,3,FALSE)*15%,0)</f>
        <v>0</v>
      </c>
      <c r="T3662">
        <f t="shared" ref="T3662:T3696" si="843">IF(M3662=TRUE, Q3662*1%,0)</f>
        <v>0</v>
      </c>
      <c r="U3662">
        <f t="shared" ref="U3662:U3696" si="844">(Q3662-R3662-S3662-T3662)*V3662</f>
        <v>2250</v>
      </c>
      <c r="V3662">
        <f t="shared" ref="V3662:V3696" si="845">K3662*P3662</f>
        <v>4</v>
      </c>
    </row>
    <row r="3663" spans="1:22" ht="14.25" customHeight="1" x14ac:dyDescent="0.35">
      <c r="A3663" s="1">
        <v>1002974</v>
      </c>
      <c r="B3663" s="3">
        <v>45822</v>
      </c>
      <c r="C3663" s="3">
        <v>45854</v>
      </c>
      <c r="D3663" s="3">
        <v>45861</v>
      </c>
      <c r="E3663" s="1" t="s">
        <v>21</v>
      </c>
      <c r="F3663" s="1">
        <v>3</v>
      </c>
      <c r="G3663" s="1" t="s">
        <v>25</v>
      </c>
      <c r="H3663" s="1">
        <v>0</v>
      </c>
      <c r="I3663" s="1">
        <f t="shared" si="839"/>
        <v>0</v>
      </c>
      <c r="J3663" s="1" t="s">
        <v>15</v>
      </c>
      <c r="K3663" s="1">
        <v>2</v>
      </c>
      <c r="L3663" s="1" t="s">
        <v>19</v>
      </c>
      <c r="M3663" s="1" t="b">
        <v>0</v>
      </c>
      <c r="N3663" s="2" t="s">
        <v>17</v>
      </c>
      <c r="O3663">
        <f t="shared" si="840"/>
        <v>32</v>
      </c>
      <c r="P3663">
        <f t="shared" si="841"/>
        <v>7</v>
      </c>
      <c r="Q3663">
        <f>IF(G3663="B",VLOOKUP(F3663,room_rates!$A$2:$G$8,3,FALSE),IF(G3663="P",VLOOKUP(F3663,room_rates!$A$2:$G$8,6,FALSE),IF(G3663="M",VLOOKUP(F3663,room_rates!$A$2:$G$8,7,FALSE),"")))</f>
        <v>275</v>
      </c>
      <c r="R3663">
        <f t="shared" si="842"/>
        <v>0</v>
      </c>
      <c r="S3663">
        <f>IF(J3663="Online Travel Agency",VLOOKUP(F3663,room_rates!$A$2:$G$8,3,FALSE)*15%,0)</f>
        <v>0</v>
      </c>
      <c r="T3663">
        <f t="shared" si="843"/>
        <v>0</v>
      </c>
      <c r="U3663">
        <f t="shared" si="844"/>
        <v>3850</v>
      </c>
      <c r="V3663">
        <f t="shared" si="845"/>
        <v>14</v>
      </c>
    </row>
    <row r="3664" spans="1:22" ht="14.25" customHeight="1" x14ac:dyDescent="0.35">
      <c r="A3664" s="1">
        <v>1003150</v>
      </c>
      <c r="B3664" s="3">
        <v>45854</v>
      </c>
      <c r="C3664" s="3">
        <v>45854</v>
      </c>
      <c r="D3664" s="3">
        <v>45859</v>
      </c>
      <c r="E3664" s="1" t="s">
        <v>18</v>
      </c>
      <c r="F3664" s="1">
        <v>1</v>
      </c>
      <c r="G3664" s="1" t="s">
        <v>25</v>
      </c>
      <c r="H3664" s="1">
        <v>0</v>
      </c>
      <c r="I3664" s="1">
        <f t="shared" si="839"/>
        <v>0</v>
      </c>
      <c r="J3664" s="1" t="s">
        <v>20</v>
      </c>
      <c r="K3664" s="1">
        <v>1</v>
      </c>
      <c r="L3664" s="1" t="s">
        <v>19</v>
      </c>
      <c r="M3664" s="1" t="b">
        <v>0</v>
      </c>
      <c r="N3664" s="2" t="s">
        <v>17</v>
      </c>
      <c r="O3664">
        <f t="shared" si="840"/>
        <v>0</v>
      </c>
      <c r="P3664">
        <f t="shared" si="841"/>
        <v>5</v>
      </c>
      <c r="Q3664">
        <f>IF(G3664="B",VLOOKUP(F3664,room_rates!$A$2:$G$8,3,FALSE),IF(G3664="P",VLOOKUP(F3664,room_rates!$A$2:$G$8,6,FALSE),IF(G3664="M",VLOOKUP(F3664,room_rates!$A$2:$G$8,7,FALSE),"")))</f>
        <v>150</v>
      </c>
      <c r="R3664">
        <f t="shared" si="842"/>
        <v>0</v>
      </c>
      <c r="S3664">
        <f>IF(J3664="Online Travel Agency",VLOOKUP(F3664,room_rates!$A$2:$G$8,3,FALSE)*15%,0)</f>
        <v>0</v>
      </c>
      <c r="T3664">
        <f t="shared" si="843"/>
        <v>0</v>
      </c>
      <c r="U3664">
        <f t="shared" si="844"/>
        <v>750</v>
      </c>
      <c r="V3664">
        <f t="shared" si="845"/>
        <v>5</v>
      </c>
    </row>
    <row r="3665" spans="1:22" ht="14.25" customHeight="1" x14ac:dyDescent="0.35">
      <c r="A3665" s="1">
        <v>1003188</v>
      </c>
      <c r="B3665" s="3">
        <v>45854</v>
      </c>
      <c r="C3665" s="3">
        <v>45854</v>
      </c>
      <c r="D3665" s="3">
        <v>45858</v>
      </c>
      <c r="E3665" s="1" t="s">
        <v>21</v>
      </c>
      <c r="F3665" s="1">
        <v>3</v>
      </c>
      <c r="G3665" s="1" t="s">
        <v>25</v>
      </c>
      <c r="H3665" s="1">
        <v>0</v>
      </c>
      <c r="I3665" s="1">
        <f t="shared" si="839"/>
        <v>0</v>
      </c>
      <c r="J3665" s="1" t="s">
        <v>20</v>
      </c>
      <c r="K3665" s="1">
        <v>2</v>
      </c>
      <c r="L3665" s="1" t="s">
        <v>16</v>
      </c>
      <c r="M3665" s="1" t="b">
        <v>0</v>
      </c>
      <c r="N3665" s="2" t="s">
        <v>17</v>
      </c>
      <c r="O3665">
        <f t="shared" si="840"/>
        <v>0</v>
      </c>
      <c r="P3665">
        <f t="shared" si="841"/>
        <v>4</v>
      </c>
      <c r="Q3665">
        <f>IF(G3665="B",VLOOKUP(F3665,room_rates!$A$2:$G$8,3,FALSE),IF(G3665="P",VLOOKUP(F3665,room_rates!$A$2:$G$8,6,FALSE),IF(G3665="M",VLOOKUP(F3665,room_rates!$A$2:$G$8,7,FALSE),"")))</f>
        <v>275</v>
      </c>
      <c r="R3665">
        <f t="shared" si="842"/>
        <v>0</v>
      </c>
      <c r="S3665">
        <f>IF(J3665="Online Travel Agency",VLOOKUP(F3665,room_rates!$A$2:$G$8,3,FALSE)*15%,0)</f>
        <v>0</v>
      </c>
      <c r="T3665">
        <f t="shared" si="843"/>
        <v>0</v>
      </c>
      <c r="U3665">
        <f t="shared" si="844"/>
        <v>2200</v>
      </c>
      <c r="V3665">
        <f t="shared" si="845"/>
        <v>8</v>
      </c>
    </row>
    <row r="3666" spans="1:22" ht="14.25" customHeight="1" x14ac:dyDescent="0.35">
      <c r="A3666" s="1">
        <v>1003728</v>
      </c>
      <c r="B3666" s="3">
        <v>45854</v>
      </c>
      <c r="C3666" s="3">
        <v>45854</v>
      </c>
      <c r="D3666" s="3">
        <v>45857</v>
      </c>
      <c r="E3666" s="1" t="s">
        <v>13</v>
      </c>
      <c r="F3666" s="1">
        <v>6</v>
      </c>
      <c r="G3666" s="1" t="s">
        <v>25</v>
      </c>
      <c r="H3666" s="1">
        <v>0</v>
      </c>
      <c r="I3666" s="1">
        <f t="shared" si="839"/>
        <v>0</v>
      </c>
      <c r="J3666" s="1" t="s">
        <v>20</v>
      </c>
      <c r="K3666" s="1">
        <v>1</v>
      </c>
      <c r="L3666" s="1" t="s">
        <v>19</v>
      </c>
      <c r="M3666" s="1" t="b">
        <v>0</v>
      </c>
      <c r="N3666" s="2" t="s">
        <v>17</v>
      </c>
      <c r="O3666">
        <f t="shared" si="840"/>
        <v>0</v>
      </c>
      <c r="P3666">
        <f t="shared" si="841"/>
        <v>3</v>
      </c>
      <c r="Q3666">
        <f>IF(G3666="B",VLOOKUP(F3666,room_rates!$A$2:$G$8,3,FALSE),IF(G3666="P",VLOOKUP(F3666,room_rates!$A$2:$G$8,6,FALSE),IF(G3666="M",VLOOKUP(F3666,room_rates!$A$2:$G$8,7,FALSE),"")))</f>
        <v>437.5</v>
      </c>
      <c r="R3666">
        <f t="shared" si="842"/>
        <v>0</v>
      </c>
      <c r="S3666">
        <f>IF(J3666="Online Travel Agency",VLOOKUP(F3666,room_rates!$A$2:$G$8,3,FALSE)*15%,0)</f>
        <v>0</v>
      </c>
      <c r="T3666">
        <f t="shared" si="843"/>
        <v>0</v>
      </c>
      <c r="U3666">
        <f t="shared" si="844"/>
        <v>1312.5</v>
      </c>
      <c r="V3666">
        <f t="shared" si="845"/>
        <v>3</v>
      </c>
    </row>
    <row r="3667" spans="1:22" ht="14.25" customHeight="1" x14ac:dyDescent="0.35">
      <c r="A3667" s="1">
        <v>1003956</v>
      </c>
      <c r="B3667" s="3">
        <v>45838</v>
      </c>
      <c r="C3667" s="3">
        <v>45854</v>
      </c>
      <c r="D3667" s="3">
        <v>45855</v>
      </c>
      <c r="E3667" s="1" t="s">
        <v>18</v>
      </c>
      <c r="F3667" s="1">
        <v>1</v>
      </c>
      <c r="G3667" s="1" t="s">
        <v>25</v>
      </c>
      <c r="H3667" s="1">
        <v>0</v>
      </c>
      <c r="I3667" s="1">
        <f t="shared" si="839"/>
        <v>0</v>
      </c>
      <c r="J3667" s="1" t="s">
        <v>15</v>
      </c>
      <c r="K3667" s="1">
        <v>1</v>
      </c>
      <c r="L3667" s="1" t="s">
        <v>16</v>
      </c>
      <c r="M3667" s="1" t="b">
        <v>0</v>
      </c>
      <c r="N3667" s="2" t="s">
        <v>17</v>
      </c>
      <c r="O3667">
        <f t="shared" si="840"/>
        <v>16</v>
      </c>
      <c r="P3667">
        <f t="shared" si="841"/>
        <v>1</v>
      </c>
      <c r="Q3667">
        <f>IF(G3667="B",VLOOKUP(F3667,room_rates!$A$2:$G$8,3,FALSE),IF(G3667="P",VLOOKUP(F3667,room_rates!$A$2:$G$8,6,FALSE),IF(G3667="M",VLOOKUP(F3667,room_rates!$A$2:$G$8,7,FALSE),"")))</f>
        <v>150</v>
      </c>
      <c r="R3667">
        <f t="shared" si="842"/>
        <v>0</v>
      </c>
      <c r="S3667">
        <f>IF(J3667="Online Travel Agency",VLOOKUP(F3667,room_rates!$A$2:$G$8,3,FALSE)*15%,0)</f>
        <v>0</v>
      </c>
      <c r="T3667">
        <f t="shared" si="843"/>
        <v>0</v>
      </c>
      <c r="U3667">
        <f t="shared" si="844"/>
        <v>150</v>
      </c>
      <c r="V3667">
        <f t="shared" si="845"/>
        <v>1</v>
      </c>
    </row>
    <row r="3668" spans="1:22" ht="14.25" customHeight="1" x14ac:dyDescent="0.35">
      <c r="A3668" s="1">
        <v>1004319</v>
      </c>
      <c r="B3668" s="3">
        <v>45835</v>
      </c>
      <c r="C3668" s="3">
        <v>45854</v>
      </c>
      <c r="D3668" s="3">
        <v>45858</v>
      </c>
      <c r="E3668" s="1" t="s">
        <v>21</v>
      </c>
      <c r="F3668" s="1">
        <v>5</v>
      </c>
      <c r="G3668" s="1" t="s">
        <v>25</v>
      </c>
      <c r="H3668" s="1">
        <v>0</v>
      </c>
      <c r="I3668" s="1">
        <f t="shared" si="839"/>
        <v>0</v>
      </c>
      <c r="J3668" s="1" t="s">
        <v>24</v>
      </c>
      <c r="K3668" s="1">
        <v>3</v>
      </c>
      <c r="L3668" s="1" t="s">
        <v>16</v>
      </c>
      <c r="M3668" s="1" t="b">
        <v>0</v>
      </c>
      <c r="N3668" s="2" t="s">
        <v>17</v>
      </c>
      <c r="O3668">
        <f t="shared" si="840"/>
        <v>19</v>
      </c>
      <c r="P3668">
        <f t="shared" si="841"/>
        <v>4</v>
      </c>
      <c r="Q3668">
        <f>IF(G3668="B",VLOOKUP(F3668,room_rates!$A$2:$G$8,3,FALSE),IF(G3668="P",VLOOKUP(F3668,room_rates!$A$2:$G$8,6,FALSE),IF(G3668="M",VLOOKUP(F3668,room_rates!$A$2:$G$8,7,FALSE),"")))</f>
        <v>300</v>
      </c>
      <c r="R3668">
        <f t="shared" si="842"/>
        <v>0</v>
      </c>
      <c r="S3668">
        <f>IF(J3668="Online Travel Agency",VLOOKUP(F3668,room_rates!$A$2:$G$8,3,FALSE)*15%,0)</f>
        <v>36</v>
      </c>
      <c r="T3668">
        <f t="shared" si="843"/>
        <v>0</v>
      </c>
      <c r="U3668">
        <f t="shared" si="844"/>
        <v>3168</v>
      </c>
      <c r="V3668">
        <f t="shared" si="845"/>
        <v>12</v>
      </c>
    </row>
    <row r="3669" spans="1:22" ht="14.25" customHeight="1" x14ac:dyDescent="0.35">
      <c r="A3669" s="1">
        <v>1004447</v>
      </c>
      <c r="B3669" s="3">
        <v>45854</v>
      </c>
      <c r="C3669" s="3">
        <v>45854</v>
      </c>
      <c r="D3669" s="3">
        <v>45860</v>
      </c>
      <c r="E3669" s="1" t="s">
        <v>18</v>
      </c>
      <c r="F3669" s="1">
        <v>1</v>
      </c>
      <c r="G3669" s="1" t="s">
        <v>25</v>
      </c>
      <c r="H3669" s="1">
        <v>0</v>
      </c>
      <c r="I3669" s="1">
        <f t="shared" si="839"/>
        <v>0</v>
      </c>
      <c r="J3669" s="1" t="s">
        <v>20</v>
      </c>
      <c r="K3669" s="1">
        <v>3</v>
      </c>
      <c r="L3669" s="1" t="s">
        <v>19</v>
      </c>
      <c r="M3669" s="1" t="b">
        <v>1</v>
      </c>
      <c r="N3669" s="2" t="s">
        <v>17</v>
      </c>
      <c r="O3669">
        <f t="shared" si="840"/>
        <v>0</v>
      </c>
      <c r="P3669">
        <f t="shared" si="841"/>
        <v>6</v>
      </c>
      <c r="Q3669">
        <f>IF(G3669="B",VLOOKUP(F3669,room_rates!$A$2:$G$8,3,FALSE),IF(G3669="P",VLOOKUP(F3669,room_rates!$A$2:$G$8,6,FALSE),IF(G3669="M",VLOOKUP(F3669,room_rates!$A$2:$G$8,7,FALSE),"")))</f>
        <v>150</v>
      </c>
      <c r="R3669">
        <f t="shared" si="842"/>
        <v>0</v>
      </c>
      <c r="S3669">
        <f>IF(J3669="Online Travel Agency",VLOOKUP(F3669,room_rates!$A$2:$G$8,3,FALSE)*15%,0)</f>
        <v>0</v>
      </c>
      <c r="T3669">
        <f t="shared" si="843"/>
        <v>1.5</v>
      </c>
      <c r="U3669">
        <f t="shared" si="844"/>
        <v>2673</v>
      </c>
      <c r="V3669">
        <f t="shared" si="845"/>
        <v>18</v>
      </c>
    </row>
    <row r="3670" spans="1:22" ht="14.25" customHeight="1" x14ac:dyDescent="0.35">
      <c r="A3670" s="1">
        <v>1004485</v>
      </c>
      <c r="B3670" s="3">
        <v>45845</v>
      </c>
      <c r="C3670" s="3">
        <v>45854</v>
      </c>
      <c r="D3670" s="3">
        <v>45857</v>
      </c>
      <c r="E3670" s="1" t="s">
        <v>18</v>
      </c>
      <c r="F3670" s="1">
        <v>1</v>
      </c>
      <c r="G3670" s="1" t="s">
        <v>25</v>
      </c>
      <c r="H3670" s="1">
        <v>0</v>
      </c>
      <c r="I3670" s="1">
        <f t="shared" si="839"/>
        <v>0</v>
      </c>
      <c r="J3670" s="1" t="s">
        <v>24</v>
      </c>
      <c r="K3670" s="1">
        <v>3</v>
      </c>
      <c r="L3670" s="1" t="s">
        <v>16</v>
      </c>
      <c r="M3670" s="1" t="b">
        <v>1</v>
      </c>
      <c r="N3670" s="2" t="s">
        <v>17</v>
      </c>
      <c r="O3670">
        <f t="shared" si="840"/>
        <v>9</v>
      </c>
      <c r="P3670">
        <f t="shared" si="841"/>
        <v>3</v>
      </c>
      <c r="Q3670">
        <f>IF(G3670="B",VLOOKUP(F3670,room_rates!$A$2:$G$8,3,FALSE),IF(G3670="P",VLOOKUP(F3670,room_rates!$A$2:$G$8,6,FALSE),IF(G3670="M",VLOOKUP(F3670,room_rates!$A$2:$G$8,7,FALSE),"")))</f>
        <v>150</v>
      </c>
      <c r="R3670">
        <f t="shared" si="842"/>
        <v>0</v>
      </c>
      <c r="S3670">
        <f>IF(J3670="Online Travel Agency",VLOOKUP(F3670,room_rates!$A$2:$G$8,3,FALSE)*15%,0)</f>
        <v>18</v>
      </c>
      <c r="T3670">
        <f t="shared" si="843"/>
        <v>1.5</v>
      </c>
      <c r="U3670">
        <f t="shared" si="844"/>
        <v>1174.5</v>
      </c>
      <c r="V3670">
        <f t="shared" si="845"/>
        <v>9</v>
      </c>
    </row>
    <row r="3671" spans="1:22" ht="14.25" customHeight="1" x14ac:dyDescent="0.35">
      <c r="A3671" s="1">
        <v>1004500</v>
      </c>
      <c r="B3671" s="3">
        <v>45850</v>
      </c>
      <c r="C3671" s="3">
        <v>45854</v>
      </c>
      <c r="D3671" s="3">
        <v>45859</v>
      </c>
      <c r="E3671" s="1" t="s">
        <v>18</v>
      </c>
      <c r="F3671" s="1">
        <v>2</v>
      </c>
      <c r="G3671" s="1" t="s">
        <v>25</v>
      </c>
      <c r="H3671" s="1">
        <v>0</v>
      </c>
      <c r="I3671" s="1">
        <f t="shared" si="839"/>
        <v>0</v>
      </c>
      <c r="J3671" s="1" t="s">
        <v>15</v>
      </c>
      <c r="K3671" s="1">
        <v>2</v>
      </c>
      <c r="L3671" s="1" t="s">
        <v>19</v>
      </c>
      <c r="M3671" s="1" t="b">
        <v>0</v>
      </c>
      <c r="N3671" s="2" t="s">
        <v>17</v>
      </c>
      <c r="O3671">
        <f t="shared" si="840"/>
        <v>4</v>
      </c>
      <c r="P3671">
        <f t="shared" si="841"/>
        <v>5</v>
      </c>
      <c r="Q3671">
        <f>IF(G3671="B",VLOOKUP(F3671,room_rates!$A$2:$G$8,3,FALSE),IF(G3671="P",VLOOKUP(F3671,room_rates!$A$2:$G$8,6,FALSE),IF(G3671="M",VLOOKUP(F3671,room_rates!$A$2:$G$8,7,FALSE),"")))</f>
        <v>175</v>
      </c>
      <c r="R3671">
        <f t="shared" si="842"/>
        <v>0</v>
      </c>
      <c r="S3671">
        <f>IF(J3671="Online Travel Agency",VLOOKUP(F3671,room_rates!$A$2:$G$8,3,FALSE)*15%,0)</f>
        <v>0</v>
      </c>
      <c r="T3671">
        <f t="shared" si="843"/>
        <v>0</v>
      </c>
      <c r="U3671">
        <f t="shared" si="844"/>
        <v>1750</v>
      </c>
      <c r="V3671">
        <f t="shared" si="845"/>
        <v>10</v>
      </c>
    </row>
    <row r="3672" spans="1:22" ht="14.25" customHeight="1" x14ac:dyDescent="0.35">
      <c r="A3672" s="1">
        <v>1004506</v>
      </c>
      <c r="B3672" s="3">
        <v>45841</v>
      </c>
      <c r="C3672" s="3">
        <v>45854</v>
      </c>
      <c r="D3672" s="3">
        <v>45855</v>
      </c>
      <c r="E3672" s="1" t="s">
        <v>18</v>
      </c>
      <c r="F3672" s="1">
        <v>1</v>
      </c>
      <c r="G3672" s="1" t="s">
        <v>25</v>
      </c>
      <c r="H3672" s="1">
        <v>0</v>
      </c>
      <c r="I3672" s="1">
        <f t="shared" si="839"/>
        <v>0</v>
      </c>
      <c r="J3672" s="1" t="s">
        <v>24</v>
      </c>
      <c r="K3672" s="1">
        <v>1</v>
      </c>
      <c r="L3672" s="1" t="s">
        <v>19</v>
      </c>
      <c r="M3672" s="1" t="b">
        <v>0</v>
      </c>
      <c r="N3672" s="2" t="s">
        <v>17</v>
      </c>
      <c r="O3672">
        <f t="shared" si="840"/>
        <v>13</v>
      </c>
      <c r="P3672">
        <f t="shared" si="841"/>
        <v>1</v>
      </c>
      <c r="Q3672">
        <f>IF(G3672="B",VLOOKUP(F3672,room_rates!$A$2:$G$8,3,FALSE),IF(G3672="P",VLOOKUP(F3672,room_rates!$A$2:$G$8,6,FALSE),IF(G3672="M",VLOOKUP(F3672,room_rates!$A$2:$G$8,7,FALSE),"")))</f>
        <v>150</v>
      </c>
      <c r="R3672">
        <f t="shared" si="842"/>
        <v>0</v>
      </c>
      <c r="S3672">
        <f>IF(J3672="Online Travel Agency",VLOOKUP(F3672,room_rates!$A$2:$G$8,3,FALSE)*15%,0)</f>
        <v>18</v>
      </c>
      <c r="T3672">
        <f t="shared" si="843"/>
        <v>0</v>
      </c>
      <c r="U3672">
        <f t="shared" si="844"/>
        <v>132</v>
      </c>
      <c r="V3672">
        <f t="shared" si="845"/>
        <v>1</v>
      </c>
    </row>
    <row r="3673" spans="1:22" ht="14.25" customHeight="1" x14ac:dyDescent="0.35">
      <c r="A3673" s="1">
        <v>1004742</v>
      </c>
      <c r="B3673" s="3">
        <v>45854</v>
      </c>
      <c r="C3673" s="3">
        <v>45854</v>
      </c>
      <c r="D3673" s="3">
        <v>45861</v>
      </c>
      <c r="E3673" s="1" t="s">
        <v>18</v>
      </c>
      <c r="F3673" s="1">
        <v>2</v>
      </c>
      <c r="G3673" s="1" t="s">
        <v>25</v>
      </c>
      <c r="H3673" s="1">
        <v>0</v>
      </c>
      <c r="I3673" s="1">
        <f t="shared" si="839"/>
        <v>0</v>
      </c>
      <c r="J3673" s="1" t="s">
        <v>20</v>
      </c>
      <c r="K3673" s="1">
        <v>1</v>
      </c>
      <c r="L3673" s="1" t="s">
        <v>19</v>
      </c>
      <c r="M3673" s="1" t="b">
        <v>0</v>
      </c>
      <c r="N3673" s="2" t="s">
        <v>17</v>
      </c>
      <c r="O3673">
        <f t="shared" si="840"/>
        <v>0</v>
      </c>
      <c r="P3673">
        <f t="shared" si="841"/>
        <v>7</v>
      </c>
      <c r="Q3673">
        <f>IF(G3673="B",VLOOKUP(F3673,room_rates!$A$2:$G$8,3,FALSE),IF(G3673="P",VLOOKUP(F3673,room_rates!$A$2:$G$8,6,FALSE),IF(G3673="M",VLOOKUP(F3673,room_rates!$A$2:$G$8,7,FALSE),"")))</f>
        <v>175</v>
      </c>
      <c r="R3673">
        <f t="shared" si="842"/>
        <v>0</v>
      </c>
      <c r="S3673">
        <f>IF(J3673="Online Travel Agency",VLOOKUP(F3673,room_rates!$A$2:$G$8,3,FALSE)*15%,0)</f>
        <v>0</v>
      </c>
      <c r="T3673">
        <f t="shared" si="843"/>
        <v>0</v>
      </c>
      <c r="U3673">
        <f t="shared" si="844"/>
        <v>1225</v>
      </c>
      <c r="V3673">
        <f t="shared" si="845"/>
        <v>7</v>
      </c>
    </row>
    <row r="3674" spans="1:22" ht="14.25" customHeight="1" x14ac:dyDescent="0.35">
      <c r="A3674" s="1">
        <v>1004789</v>
      </c>
      <c r="B3674" s="3">
        <v>45839</v>
      </c>
      <c r="C3674" s="3">
        <v>45854</v>
      </c>
      <c r="D3674" s="3">
        <v>45857</v>
      </c>
      <c r="E3674" s="1" t="s">
        <v>18</v>
      </c>
      <c r="F3674" s="1">
        <v>1</v>
      </c>
      <c r="G3674" s="1" t="s">
        <v>25</v>
      </c>
      <c r="H3674" s="1">
        <v>0</v>
      </c>
      <c r="I3674" s="1">
        <f t="shared" si="839"/>
        <v>0</v>
      </c>
      <c r="J3674" s="1" t="s">
        <v>24</v>
      </c>
      <c r="K3674" s="1">
        <v>3</v>
      </c>
      <c r="L3674" s="1" t="s">
        <v>16</v>
      </c>
      <c r="M3674" s="1" t="b">
        <v>0</v>
      </c>
      <c r="N3674" s="2" t="s">
        <v>17</v>
      </c>
      <c r="O3674">
        <f t="shared" si="840"/>
        <v>15</v>
      </c>
      <c r="P3674">
        <f t="shared" si="841"/>
        <v>3</v>
      </c>
      <c r="Q3674">
        <f>IF(G3674="B",VLOOKUP(F3674,room_rates!$A$2:$G$8,3,FALSE),IF(G3674="P",VLOOKUP(F3674,room_rates!$A$2:$G$8,6,FALSE),IF(G3674="M",VLOOKUP(F3674,room_rates!$A$2:$G$8,7,FALSE),"")))</f>
        <v>150</v>
      </c>
      <c r="R3674">
        <f t="shared" si="842"/>
        <v>0</v>
      </c>
      <c r="S3674">
        <f>IF(J3674="Online Travel Agency",VLOOKUP(F3674,room_rates!$A$2:$G$8,3,FALSE)*15%,0)</f>
        <v>18</v>
      </c>
      <c r="T3674">
        <f t="shared" si="843"/>
        <v>0</v>
      </c>
      <c r="U3674">
        <f t="shared" si="844"/>
        <v>1188</v>
      </c>
      <c r="V3674">
        <f t="shared" si="845"/>
        <v>9</v>
      </c>
    </row>
    <row r="3675" spans="1:22" ht="14.25" customHeight="1" x14ac:dyDescent="0.35">
      <c r="A3675" s="1">
        <v>1006024</v>
      </c>
      <c r="B3675" s="3">
        <v>45835</v>
      </c>
      <c r="C3675" s="3">
        <v>45854</v>
      </c>
      <c r="D3675" s="3">
        <v>45859</v>
      </c>
      <c r="E3675" s="1" t="s">
        <v>18</v>
      </c>
      <c r="F3675" s="1">
        <v>1</v>
      </c>
      <c r="G3675" s="1" t="s">
        <v>25</v>
      </c>
      <c r="H3675" s="1">
        <v>0</v>
      </c>
      <c r="I3675" s="1">
        <f t="shared" si="839"/>
        <v>0</v>
      </c>
      <c r="J3675" s="1" t="s">
        <v>24</v>
      </c>
      <c r="K3675" s="1">
        <v>2</v>
      </c>
      <c r="L3675" s="1" t="s">
        <v>16</v>
      </c>
      <c r="M3675" s="1" t="b">
        <v>0</v>
      </c>
      <c r="N3675" s="2" t="s">
        <v>17</v>
      </c>
      <c r="O3675">
        <f t="shared" si="840"/>
        <v>19</v>
      </c>
      <c r="P3675">
        <f t="shared" si="841"/>
        <v>5</v>
      </c>
      <c r="Q3675">
        <f>IF(G3675="B",VLOOKUP(F3675,room_rates!$A$2:$G$8,3,FALSE),IF(G3675="P",VLOOKUP(F3675,room_rates!$A$2:$G$8,6,FALSE),IF(G3675="M",VLOOKUP(F3675,room_rates!$A$2:$G$8,7,FALSE),"")))</f>
        <v>150</v>
      </c>
      <c r="R3675">
        <f t="shared" si="842"/>
        <v>0</v>
      </c>
      <c r="S3675">
        <f>IF(J3675="Online Travel Agency",VLOOKUP(F3675,room_rates!$A$2:$G$8,3,FALSE)*15%,0)</f>
        <v>18</v>
      </c>
      <c r="T3675">
        <f t="shared" si="843"/>
        <v>0</v>
      </c>
      <c r="U3675">
        <f t="shared" si="844"/>
        <v>1320</v>
      </c>
      <c r="V3675">
        <f t="shared" si="845"/>
        <v>10</v>
      </c>
    </row>
    <row r="3676" spans="1:22" ht="14.25" customHeight="1" x14ac:dyDescent="0.35">
      <c r="A3676" s="1">
        <v>1006354</v>
      </c>
      <c r="B3676" s="3">
        <v>45836</v>
      </c>
      <c r="C3676" s="3">
        <v>45854</v>
      </c>
      <c r="D3676" s="3">
        <v>45860</v>
      </c>
      <c r="E3676" s="1" t="s">
        <v>18</v>
      </c>
      <c r="F3676" s="1">
        <v>1</v>
      </c>
      <c r="G3676" s="1" t="s">
        <v>25</v>
      </c>
      <c r="H3676" s="1">
        <v>0</v>
      </c>
      <c r="I3676" s="1">
        <f t="shared" si="839"/>
        <v>0</v>
      </c>
      <c r="J3676" s="1" t="s">
        <v>15</v>
      </c>
      <c r="K3676" s="1">
        <v>2</v>
      </c>
      <c r="L3676" s="1" t="s">
        <v>16</v>
      </c>
      <c r="M3676" s="1" t="b">
        <v>0</v>
      </c>
      <c r="N3676" s="2" t="s">
        <v>17</v>
      </c>
      <c r="O3676">
        <f t="shared" si="840"/>
        <v>18</v>
      </c>
      <c r="P3676">
        <f t="shared" si="841"/>
        <v>6</v>
      </c>
      <c r="Q3676">
        <f>IF(G3676="B",VLOOKUP(F3676,room_rates!$A$2:$G$8,3,FALSE),IF(G3676="P",VLOOKUP(F3676,room_rates!$A$2:$G$8,6,FALSE),IF(G3676="M",VLOOKUP(F3676,room_rates!$A$2:$G$8,7,FALSE),"")))</f>
        <v>150</v>
      </c>
      <c r="R3676">
        <f t="shared" si="842"/>
        <v>0</v>
      </c>
      <c r="S3676">
        <f>IF(J3676="Online Travel Agency",VLOOKUP(F3676,room_rates!$A$2:$G$8,3,FALSE)*15%,0)</f>
        <v>0</v>
      </c>
      <c r="T3676">
        <f t="shared" si="843"/>
        <v>0</v>
      </c>
      <c r="U3676">
        <f t="shared" si="844"/>
        <v>1800</v>
      </c>
      <c r="V3676">
        <f t="shared" si="845"/>
        <v>12</v>
      </c>
    </row>
    <row r="3677" spans="1:22" ht="14.25" customHeight="1" x14ac:dyDescent="0.35">
      <c r="A3677" s="1">
        <v>1006608</v>
      </c>
      <c r="B3677" s="3">
        <v>45827</v>
      </c>
      <c r="C3677" s="3">
        <v>45854</v>
      </c>
      <c r="D3677" s="3">
        <v>45858</v>
      </c>
      <c r="E3677" s="1" t="s">
        <v>21</v>
      </c>
      <c r="F3677" s="1">
        <v>4</v>
      </c>
      <c r="G3677" s="1" t="s">
        <v>25</v>
      </c>
      <c r="H3677" s="1">
        <v>0</v>
      </c>
      <c r="I3677" s="1">
        <f t="shared" si="839"/>
        <v>0</v>
      </c>
      <c r="J3677" s="1" t="s">
        <v>15</v>
      </c>
      <c r="K3677" s="1">
        <v>1</v>
      </c>
      <c r="L3677" s="1" t="s">
        <v>19</v>
      </c>
      <c r="M3677" s="1" t="b">
        <v>0</v>
      </c>
      <c r="N3677" s="2" t="s">
        <v>17</v>
      </c>
      <c r="O3677">
        <f t="shared" si="840"/>
        <v>27</v>
      </c>
      <c r="P3677">
        <f t="shared" si="841"/>
        <v>4</v>
      </c>
      <c r="Q3677">
        <f>IF(G3677="B",VLOOKUP(F3677,room_rates!$A$2:$G$8,3,FALSE),IF(G3677="P",VLOOKUP(F3677,room_rates!$A$2:$G$8,6,FALSE),IF(G3677="M",VLOOKUP(F3677,room_rates!$A$2:$G$8,7,FALSE),"")))</f>
        <v>287.5</v>
      </c>
      <c r="R3677">
        <f t="shared" si="842"/>
        <v>0</v>
      </c>
      <c r="S3677">
        <f>IF(J3677="Online Travel Agency",VLOOKUP(F3677,room_rates!$A$2:$G$8,3,FALSE)*15%,0)</f>
        <v>0</v>
      </c>
      <c r="T3677">
        <f t="shared" si="843"/>
        <v>0</v>
      </c>
      <c r="U3677">
        <f t="shared" si="844"/>
        <v>1150</v>
      </c>
      <c r="V3677">
        <f t="shared" si="845"/>
        <v>4</v>
      </c>
    </row>
    <row r="3678" spans="1:22" ht="14.25" customHeight="1" x14ac:dyDescent="0.35">
      <c r="A3678" s="1">
        <v>1002213</v>
      </c>
      <c r="B3678" s="3">
        <v>45839</v>
      </c>
      <c r="C3678" s="3">
        <v>45855</v>
      </c>
      <c r="D3678" s="3">
        <v>45861</v>
      </c>
      <c r="E3678" s="1" t="s">
        <v>21</v>
      </c>
      <c r="F3678" s="1">
        <v>5</v>
      </c>
      <c r="G3678" s="1" t="s">
        <v>25</v>
      </c>
      <c r="H3678" s="1">
        <v>0</v>
      </c>
      <c r="I3678" s="1">
        <f t="shared" si="839"/>
        <v>0</v>
      </c>
      <c r="J3678" s="1" t="s">
        <v>24</v>
      </c>
      <c r="K3678" s="1">
        <v>1</v>
      </c>
      <c r="L3678" s="1" t="s">
        <v>19</v>
      </c>
      <c r="M3678" s="1" t="b">
        <v>0</v>
      </c>
      <c r="N3678" s="2" t="s">
        <v>17</v>
      </c>
      <c r="O3678">
        <f t="shared" si="840"/>
        <v>16</v>
      </c>
      <c r="P3678">
        <f t="shared" si="841"/>
        <v>6</v>
      </c>
      <c r="Q3678">
        <f>IF(G3678="B",VLOOKUP(F3678,room_rates!$A$2:$G$8,3,FALSE),IF(G3678="P",VLOOKUP(F3678,room_rates!$A$2:$G$8,6,FALSE),IF(G3678="M",VLOOKUP(F3678,room_rates!$A$2:$G$8,7,FALSE),"")))</f>
        <v>300</v>
      </c>
      <c r="R3678">
        <f t="shared" si="842"/>
        <v>0</v>
      </c>
      <c r="S3678">
        <f>IF(J3678="Online Travel Agency",VLOOKUP(F3678,room_rates!$A$2:$G$8,3,FALSE)*15%,0)</f>
        <v>36</v>
      </c>
      <c r="T3678">
        <f t="shared" si="843"/>
        <v>0</v>
      </c>
      <c r="U3678">
        <f t="shared" si="844"/>
        <v>1584</v>
      </c>
      <c r="V3678">
        <f t="shared" si="845"/>
        <v>6</v>
      </c>
    </row>
    <row r="3679" spans="1:22" ht="14.25" customHeight="1" x14ac:dyDescent="0.35">
      <c r="A3679" s="1">
        <v>1002297</v>
      </c>
      <c r="B3679" s="3">
        <v>45821</v>
      </c>
      <c r="C3679" s="3">
        <v>45855</v>
      </c>
      <c r="D3679" s="3">
        <v>45862</v>
      </c>
      <c r="E3679" s="1" t="s">
        <v>18</v>
      </c>
      <c r="F3679" s="1">
        <v>1</v>
      </c>
      <c r="G3679" s="1" t="s">
        <v>25</v>
      </c>
      <c r="H3679" s="1">
        <v>0</v>
      </c>
      <c r="I3679" s="1">
        <f t="shared" si="839"/>
        <v>0</v>
      </c>
      <c r="J3679" s="1" t="s">
        <v>15</v>
      </c>
      <c r="K3679" s="1">
        <v>3</v>
      </c>
      <c r="L3679" s="1" t="s">
        <v>16</v>
      </c>
      <c r="M3679" s="1" t="b">
        <v>1</v>
      </c>
      <c r="N3679" s="2" t="s">
        <v>17</v>
      </c>
      <c r="O3679">
        <f t="shared" si="840"/>
        <v>34</v>
      </c>
      <c r="P3679">
        <f t="shared" si="841"/>
        <v>7</v>
      </c>
      <c r="Q3679">
        <f>IF(G3679="B",VLOOKUP(F3679,room_rates!$A$2:$G$8,3,FALSE),IF(G3679="P",VLOOKUP(F3679,room_rates!$A$2:$G$8,6,FALSE),IF(G3679="M",VLOOKUP(F3679,room_rates!$A$2:$G$8,7,FALSE),"")))</f>
        <v>150</v>
      </c>
      <c r="R3679">
        <f t="shared" si="842"/>
        <v>0</v>
      </c>
      <c r="S3679">
        <f>IF(J3679="Online Travel Agency",VLOOKUP(F3679,room_rates!$A$2:$G$8,3,FALSE)*15%,0)</f>
        <v>0</v>
      </c>
      <c r="T3679">
        <f t="shared" si="843"/>
        <v>1.5</v>
      </c>
      <c r="U3679">
        <f t="shared" si="844"/>
        <v>3118.5</v>
      </c>
      <c r="V3679">
        <f t="shared" si="845"/>
        <v>21</v>
      </c>
    </row>
    <row r="3680" spans="1:22" ht="14.25" customHeight="1" x14ac:dyDescent="0.35">
      <c r="A3680" s="1">
        <v>1002457</v>
      </c>
      <c r="B3680" s="3">
        <v>45855</v>
      </c>
      <c r="C3680" s="3">
        <v>45855</v>
      </c>
      <c r="D3680" s="3">
        <v>45858</v>
      </c>
      <c r="E3680" s="1" t="s">
        <v>21</v>
      </c>
      <c r="F3680" s="1">
        <v>4</v>
      </c>
      <c r="G3680" s="1" t="s">
        <v>25</v>
      </c>
      <c r="H3680" s="1">
        <v>0</v>
      </c>
      <c r="I3680" s="1">
        <f t="shared" si="839"/>
        <v>0</v>
      </c>
      <c r="J3680" s="1" t="s">
        <v>20</v>
      </c>
      <c r="K3680" s="1">
        <v>2</v>
      </c>
      <c r="L3680" s="1" t="s">
        <v>19</v>
      </c>
      <c r="M3680" s="1" t="b">
        <v>1</v>
      </c>
      <c r="N3680" s="2" t="s">
        <v>17</v>
      </c>
      <c r="O3680">
        <f t="shared" si="840"/>
        <v>0</v>
      </c>
      <c r="P3680">
        <f t="shared" si="841"/>
        <v>3</v>
      </c>
      <c r="Q3680">
        <f>IF(G3680="B",VLOOKUP(F3680,room_rates!$A$2:$G$8,3,FALSE),IF(G3680="P",VLOOKUP(F3680,room_rates!$A$2:$G$8,6,FALSE),IF(G3680="M",VLOOKUP(F3680,room_rates!$A$2:$G$8,7,FALSE),"")))</f>
        <v>287.5</v>
      </c>
      <c r="R3680">
        <f t="shared" si="842"/>
        <v>0</v>
      </c>
      <c r="S3680">
        <f>IF(J3680="Online Travel Agency",VLOOKUP(F3680,room_rates!$A$2:$G$8,3,FALSE)*15%,0)</f>
        <v>0</v>
      </c>
      <c r="T3680">
        <f t="shared" si="843"/>
        <v>2.875</v>
      </c>
      <c r="U3680">
        <f t="shared" si="844"/>
        <v>1707.75</v>
      </c>
      <c r="V3680">
        <f t="shared" si="845"/>
        <v>6</v>
      </c>
    </row>
    <row r="3681" spans="1:22" ht="14.25" customHeight="1" x14ac:dyDescent="0.35">
      <c r="A3681" s="1">
        <v>1002825</v>
      </c>
      <c r="B3681" s="3">
        <v>45829</v>
      </c>
      <c r="C3681" s="3">
        <v>45855</v>
      </c>
      <c r="D3681" s="3">
        <v>45856</v>
      </c>
      <c r="E3681" s="1" t="s">
        <v>18</v>
      </c>
      <c r="F3681" s="1">
        <v>1</v>
      </c>
      <c r="G3681" s="1" t="s">
        <v>25</v>
      </c>
      <c r="H3681" s="1">
        <v>0</v>
      </c>
      <c r="I3681" s="1">
        <f t="shared" si="839"/>
        <v>0</v>
      </c>
      <c r="J3681" s="1" t="s">
        <v>15</v>
      </c>
      <c r="K3681" s="1">
        <v>1</v>
      </c>
      <c r="L3681" s="1" t="s">
        <v>19</v>
      </c>
      <c r="M3681" s="1" t="b">
        <v>0</v>
      </c>
      <c r="N3681" s="2" t="s">
        <v>17</v>
      </c>
      <c r="O3681">
        <f t="shared" si="840"/>
        <v>26</v>
      </c>
      <c r="P3681">
        <f t="shared" si="841"/>
        <v>1</v>
      </c>
      <c r="Q3681">
        <f>IF(G3681="B",VLOOKUP(F3681,room_rates!$A$2:$G$8,3,FALSE),IF(G3681="P",VLOOKUP(F3681,room_rates!$A$2:$G$8,6,FALSE),IF(G3681="M",VLOOKUP(F3681,room_rates!$A$2:$G$8,7,FALSE),"")))</f>
        <v>150</v>
      </c>
      <c r="R3681">
        <f t="shared" si="842"/>
        <v>0</v>
      </c>
      <c r="S3681">
        <f>IF(J3681="Online Travel Agency",VLOOKUP(F3681,room_rates!$A$2:$G$8,3,FALSE)*15%,0)</f>
        <v>0</v>
      </c>
      <c r="T3681">
        <f t="shared" si="843"/>
        <v>0</v>
      </c>
      <c r="U3681">
        <f t="shared" si="844"/>
        <v>150</v>
      </c>
      <c r="V3681">
        <f t="shared" si="845"/>
        <v>1</v>
      </c>
    </row>
    <row r="3682" spans="1:22" ht="14.25" customHeight="1" x14ac:dyDescent="0.35">
      <c r="A3682" s="1">
        <v>1003088</v>
      </c>
      <c r="B3682" s="3">
        <v>45837</v>
      </c>
      <c r="C3682" s="3">
        <v>45855</v>
      </c>
      <c r="D3682" s="3">
        <v>45860</v>
      </c>
      <c r="E3682" s="1" t="s">
        <v>18</v>
      </c>
      <c r="F3682" s="1">
        <v>1</v>
      </c>
      <c r="G3682" s="1" t="s">
        <v>25</v>
      </c>
      <c r="H3682" s="1">
        <v>0</v>
      </c>
      <c r="I3682" s="1">
        <f t="shared" si="839"/>
        <v>0</v>
      </c>
      <c r="J3682" s="1" t="s">
        <v>15</v>
      </c>
      <c r="K3682" s="1">
        <v>3</v>
      </c>
      <c r="L3682" s="1" t="s">
        <v>16</v>
      </c>
      <c r="M3682" s="1" t="b">
        <v>0</v>
      </c>
      <c r="N3682" s="2" t="s">
        <v>17</v>
      </c>
      <c r="O3682">
        <f t="shared" si="840"/>
        <v>18</v>
      </c>
      <c r="P3682">
        <f t="shared" si="841"/>
        <v>5</v>
      </c>
      <c r="Q3682">
        <f>IF(G3682="B",VLOOKUP(F3682,room_rates!$A$2:$G$8,3,FALSE),IF(G3682="P",VLOOKUP(F3682,room_rates!$A$2:$G$8,6,FALSE),IF(G3682="M",VLOOKUP(F3682,room_rates!$A$2:$G$8,7,FALSE),"")))</f>
        <v>150</v>
      </c>
      <c r="R3682">
        <f t="shared" si="842"/>
        <v>0</v>
      </c>
      <c r="S3682">
        <f>IF(J3682="Online Travel Agency",VLOOKUP(F3682,room_rates!$A$2:$G$8,3,FALSE)*15%,0)</f>
        <v>0</v>
      </c>
      <c r="T3682">
        <f t="shared" si="843"/>
        <v>0</v>
      </c>
      <c r="U3682">
        <f t="shared" si="844"/>
        <v>2250</v>
      </c>
      <c r="V3682">
        <f t="shared" si="845"/>
        <v>15</v>
      </c>
    </row>
    <row r="3683" spans="1:22" ht="14.25" customHeight="1" x14ac:dyDescent="0.35">
      <c r="A3683" s="1">
        <v>1003324</v>
      </c>
      <c r="B3683" s="3">
        <v>45813</v>
      </c>
      <c r="C3683" s="3">
        <v>45855</v>
      </c>
      <c r="D3683" s="3">
        <v>45858</v>
      </c>
      <c r="E3683" s="1" t="s">
        <v>21</v>
      </c>
      <c r="F3683" s="1">
        <v>4</v>
      </c>
      <c r="G3683" s="1" t="s">
        <v>25</v>
      </c>
      <c r="H3683" s="1">
        <v>0</v>
      </c>
      <c r="I3683" s="1">
        <f t="shared" si="839"/>
        <v>0</v>
      </c>
      <c r="J3683" s="1" t="s">
        <v>15</v>
      </c>
      <c r="K3683" s="1">
        <v>1</v>
      </c>
      <c r="L3683" s="1" t="s">
        <v>19</v>
      </c>
      <c r="M3683" s="1" t="b">
        <v>0</v>
      </c>
      <c r="N3683" s="2" t="s">
        <v>17</v>
      </c>
      <c r="O3683">
        <f t="shared" si="840"/>
        <v>42</v>
      </c>
      <c r="P3683">
        <f t="shared" si="841"/>
        <v>3</v>
      </c>
      <c r="Q3683">
        <f>IF(G3683="B",VLOOKUP(F3683,room_rates!$A$2:$G$8,3,FALSE),IF(G3683="P",VLOOKUP(F3683,room_rates!$A$2:$G$8,6,FALSE),IF(G3683="M",VLOOKUP(F3683,room_rates!$A$2:$G$8,7,FALSE),"")))</f>
        <v>287.5</v>
      </c>
      <c r="R3683">
        <f t="shared" si="842"/>
        <v>0</v>
      </c>
      <c r="S3683">
        <f>IF(J3683="Online Travel Agency",VLOOKUP(F3683,room_rates!$A$2:$G$8,3,FALSE)*15%,0)</f>
        <v>0</v>
      </c>
      <c r="T3683">
        <f t="shared" si="843"/>
        <v>0</v>
      </c>
      <c r="U3683">
        <f t="shared" si="844"/>
        <v>862.5</v>
      </c>
      <c r="V3683">
        <f t="shared" si="845"/>
        <v>3</v>
      </c>
    </row>
    <row r="3684" spans="1:22" ht="14.25" customHeight="1" x14ac:dyDescent="0.35">
      <c r="A3684" s="1">
        <v>1003410</v>
      </c>
      <c r="B3684" s="3">
        <v>45855</v>
      </c>
      <c r="C3684" s="3">
        <v>45855</v>
      </c>
      <c r="D3684" s="3">
        <v>45856</v>
      </c>
      <c r="E3684" s="1" t="s">
        <v>13</v>
      </c>
      <c r="F3684" s="1">
        <v>6</v>
      </c>
      <c r="G3684" s="1" t="s">
        <v>25</v>
      </c>
      <c r="H3684" s="1">
        <v>0</v>
      </c>
      <c r="I3684" s="1">
        <f t="shared" si="839"/>
        <v>0</v>
      </c>
      <c r="J3684" s="1" t="s">
        <v>20</v>
      </c>
      <c r="K3684" s="1">
        <v>2</v>
      </c>
      <c r="L3684" s="1" t="s">
        <v>19</v>
      </c>
      <c r="M3684" s="1" t="b">
        <v>1</v>
      </c>
      <c r="N3684" s="2" t="s">
        <v>17</v>
      </c>
      <c r="O3684">
        <f t="shared" si="840"/>
        <v>0</v>
      </c>
      <c r="P3684">
        <f t="shared" si="841"/>
        <v>1</v>
      </c>
      <c r="Q3684">
        <f>IF(G3684="B",VLOOKUP(F3684,room_rates!$A$2:$G$8,3,FALSE),IF(G3684="P",VLOOKUP(F3684,room_rates!$A$2:$G$8,6,FALSE),IF(G3684="M",VLOOKUP(F3684,room_rates!$A$2:$G$8,7,FALSE),"")))</f>
        <v>437.5</v>
      </c>
      <c r="R3684">
        <f t="shared" si="842"/>
        <v>0</v>
      </c>
      <c r="S3684">
        <f>IF(J3684="Online Travel Agency",VLOOKUP(F3684,room_rates!$A$2:$G$8,3,FALSE)*15%,0)</f>
        <v>0</v>
      </c>
      <c r="T3684">
        <f t="shared" si="843"/>
        <v>4.375</v>
      </c>
      <c r="U3684">
        <f t="shared" si="844"/>
        <v>866.25</v>
      </c>
      <c r="V3684">
        <f t="shared" si="845"/>
        <v>2</v>
      </c>
    </row>
    <row r="3685" spans="1:22" ht="14.25" customHeight="1" x14ac:dyDescent="0.35">
      <c r="A3685" s="1">
        <v>1003565</v>
      </c>
      <c r="B3685" s="3">
        <v>45810</v>
      </c>
      <c r="C3685" s="3">
        <v>45855</v>
      </c>
      <c r="D3685" s="3">
        <v>45862</v>
      </c>
      <c r="E3685" s="1" t="s">
        <v>21</v>
      </c>
      <c r="F3685" s="1">
        <v>4</v>
      </c>
      <c r="G3685" s="1" t="s">
        <v>25</v>
      </c>
      <c r="H3685" s="1">
        <v>0</v>
      </c>
      <c r="I3685" s="1">
        <f t="shared" si="839"/>
        <v>0</v>
      </c>
      <c r="J3685" s="1" t="s">
        <v>15</v>
      </c>
      <c r="K3685" s="1">
        <v>1</v>
      </c>
      <c r="L3685" s="1" t="s">
        <v>19</v>
      </c>
      <c r="M3685" s="1" t="b">
        <v>0</v>
      </c>
      <c r="N3685" s="2" t="s">
        <v>17</v>
      </c>
      <c r="O3685">
        <f t="shared" si="840"/>
        <v>45</v>
      </c>
      <c r="P3685">
        <f t="shared" si="841"/>
        <v>7</v>
      </c>
      <c r="Q3685">
        <f>IF(G3685="B",VLOOKUP(F3685,room_rates!$A$2:$G$8,3,FALSE),IF(G3685="P",VLOOKUP(F3685,room_rates!$A$2:$G$8,6,FALSE),IF(G3685="M",VLOOKUP(F3685,room_rates!$A$2:$G$8,7,FALSE),"")))</f>
        <v>287.5</v>
      </c>
      <c r="R3685">
        <f t="shared" si="842"/>
        <v>0</v>
      </c>
      <c r="S3685">
        <f>IF(J3685="Online Travel Agency",VLOOKUP(F3685,room_rates!$A$2:$G$8,3,FALSE)*15%,0)</f>
        <v>0</v>
      </c>
      <c r="T3685">
        <f t="shared" si="843"/>
        <v>0</v>
      </c>
      <c r="U3685">
        <f t="shared" si="844"/>
        <v>2012.5</v>
      </c>
      <c r="V3685">
        <f t="shared" si="845"/>
        <v>7</v>
      </c>
    </row>
    <row r="3686" spans="1:22" ht="14.25" customHeight="1" x14ac:dyDescent="0.35">
      <c r="A3686" s="1">
        <v>1003771</v>
      </c>
      <c r="B3686" s="3">
        <v>45855</v>
      </c>
      <c r="C3686" s="3">
        <v>45855</v>
      </c>
      <c r="D3686" s="3">
        <v>45856</v>
      </c>
      <c r="E3686" s="1" t="s">
        <v>18</v>
      </c>
      <c r="F3686" s="1">
        <v>1</v>
      </c>
      <c r="G3686" s="1" t="s">
        <v>25</v>
      </c>
      <c r="H3686" s="1">
        <v>0</v>
      </c>
      <c r="I3686" s="1">
        <f t="shared" si="839"/>
        <v>0</v>
      </c>
      <c r="J3686" s="1" t="s">
        <v>20</v>
      </c>
      <c r="K3686" s="1">
        <v>3</v>
      </c>
      <c r="L3686" s="1" t="s">
        <v>19</v>
      </c>
      <c r="M3686" s="1" t="b">
        <v>1</v>
      </c>
      <c r="N3686" s="2" t="s">
        <v>17</v>
      </c>
      <c r="O3686">
        <f t="shared" si="840"/>
        <v>0</v>
      </c>
      <c r="P3686">
        <f t="shared" si="841"/>
        <v>1</v>
      </c>
      <c r="Q3686">
        <f>IF(G3686="B",VLOOKUP(F3686,room_rates!$A$2:$G$8,3,FALSE),IF(G3686="P",VLOOKUP(F3686,room_rates!$A$2:$G$8,6,FALSE),IF(G3686="M",VLOOKUP(F3686,room_rates!$A$2:$G$8,7,FALSE),"")))</f>
        <v>150</v>
      </c>
      <c r="R3686">
        <f t="shared" si="842"/>
        <v>0</v>
      </c>
      <c r="S3686">
        <f>IF(J3686="Online Travel Agency",VLOOKUP(F3686,room_rates!$A$2:$G$8,3,FALSE)*15%,0)</f>
        <v>0</v>
      </c>
      <c r="T3686">
        <f t="shared" si="843"/>
        <v>1.5</v>
      </c>
      <c r="U3686">
        <f t="shared" si="844"/>
        <v>445.5</v>
      </c>
      <c r="V3686">
        <f t="shared" si="845"/>
        <v>3</v>
      </c>
    </row>
    <row r="3687" spans="1:22" ht="14.25" customHeight="1" x14ac:dyDescent="0.35">
      <c r="A3687" s="1">
        <v>1003915</v>
      </c>
      <c r="B3687" s="3">
        <v>45855</v>
      </c>
      <c r="C3687" s="3">
        <v>45855</v>
      </c>
      <c r="D3687" s="3">
        <v>45858</v>
      </c>
      <c r="E3687" s="1" t="s">
        <v>21</v>
      </c>
      <c r="F3687" s="1">
        <v>3</v>
      </c>
      <c r="G3687" s="1" t="s">
        <v>25</v>
      </c>
      <c r="H3687" s="1">
        <v>0</v>
      </c>
      <c r="I3687" s="1">
        <f t="shared" si="839"/>
        <v>0</v>
      </c>
      <c r="J3687" s="1" t="s">
        <v>20</v>
      </c>
      <c r="K3687" s="1">
        <v>1</v>
      </c>
      <c r="L3687" s="1" t="s">
        <v>19</v>
      </c>
      <c r="M3687" s="1" t="b">
        <v>1</v>
      </c>
      <c r="N3687" s="2" t="s">
        <v>17</v>
      </c>
      <c r="O3687">
        <f t="shared" si="840"/>
        <v>0</v>
      </c>
      <c r="P3687">
        <f t="shared" si="841"/>
        <v>3</v>
      </c>
      <c r="Q3687">
        <f>IF(G3687="B",VLOOKUP(F3687,room_rates!$A$2:$G$8,3,FALSE),IF(G3687="P",VLOOKUP(F3687,room_rates!$A$2:$G$8,6,FALSE),IF(G3687="M",VLOOKUP(F3687,room_rates!$A$2:$G$8,7,FALSE),"")))</f>
        <v>275</v>
      </c>
      <c r="R3687">
        <f t="shared" si="842"/>
        <v>0</v>
      </c>
      <c r="S3687">
        <f>IF(J3687="Online Travel Agency",VLOOKUP(F3687,room_rates!$A$2:$G$8,3,FALSE)*15%,0)</f>
        <v>0</v>
      </c>
      <c r="T3687">
        <f t="shared" si="843"/>
        <v>2.75</v>
      </c>
      <c r="U3687">
        <f t="shared" si="844"/>
        <v>816.75</v>
      </c>
      <c r="V3687">
        <f t="shared" si="845"/>
        <v>3</v>
      </c>
    </row>
    <row r="3688" spans="1:22" ht="14.25" customHeight="1" x14ac:dyDescent="0.35">
      <c r="A3688" s="1">
        <v>1003940</v>
      </c>
      <c r="B3688" s="3">
        <v>45832</v>
      </c>
      <c r="C3688" s="3">
        <v>45855</v>
      </c>
      <c r="D3688" s="3">
        <v>45857</v>
      </c>
      <c r="E3688" s="1" t="s">
        <v>18</v>
      </c>
      <c r="F3688" s="1">
        <v>1</v>
      </c>
      <c r="G3688" s="1" t="s">
        <v>25</v>
      </c>
      <c r="H3688" s="1">
        <v>0</v>
      </c>
      <c r="I3688" s="1">
        <f t="shared" si="839"/>
        <v>0</v>
      </c>
      <c r="J3688" s="1" t="s">
        <v>15</v>
      </c>
      <c r="K3688" s="1">
        <v>1</v>
      </c>
      <c r="L3688" s="1" t="s">
        <v>16</v>
      </c>
      <c r="M3688" s="1" t="b">
        <v>0</v>
      </c>
      <c r="N3688" s="2" t="s">
        <v>17</v>
      </c>
      <c r="O3688">
        <f t="shared" si="840"/>
        <v>23</v>
      </c>
      <c r="P3688">
        <f t="shared" si="841"/>
        <v>2</v>
      </c>
      <c r="Q3688">
        <f>IF(G3688="B",VLOOKUP(F3688,room_rates!$A$2:$G$8,3,FALSE),IF(G3688="P",VLOOKUP(F3688,room_rates!$A$2:$G$8,6,FALSE),IF(G3688="M",VLOOKUP(F3688,room_rates!$A$2:$G$8,7,FALSE),"")))</f>
        <v>150</v>
      </c>
      <c r="R3688">
        <f t="shared" si="842"/>
        <v>0</v>
      </c>
      <c r="S3688">
        <f>IF(J3688="Online Travel Agency",VLOOKUP(F3688,room_rates!$A$2:$G$8,3,FALSE)*15%,0)</f>
        <v>0</v>
      </c>
      <c r="T3688">
        <f t="shared" si="843"/>
        <v>0</v>
      </c>
      <c r="U3688">
        <f t="shared" si="844"/>
        <v>300</v>
      </c>
      <c r="V3688">
        <f t="shared" si="845"/>
        <v>2</v>
      </c>
    </row>
    <row r="3689" spans="1:22" ht="14.25" customHeight="1" x14ac:dyDescent="0.35">
      <c r="A3689" s="1">
        <v>1004032</v>
      </c>
      <c r="B3689" s="3">
        <v>45815</v>
      </c>
      <c r="C3689" s="3">
        <v>45855</v>
      </c>
      <c r="D3689" s="3">
        <v>45861</v>
      </c>
      <c r="E3689" s="1" t="s">
        <v>18</v>
      </c>
      <c r="F3689" s="1">
        <v>1</v>
      </c>
      <c r="G3689" s="1" t="s">
        <v>25</v>
      </c>
      <c r="H3689" s="1">
        <v>0</v>
      </c>
      <c r="I3689" s="1">
        <f t="shared" si="839"/>
        <v>0</v>
      </c>
      <c r="J3689" s="1" t="s">
        <v>15</v>
      </c>
      <c r="K3689" s="1">
        <v>1</v>
      </c>
      <c r="L3689" s="1" t="s">
        <v>19</v>
      </c>
      <c r="M3689" s="1" t="b">
        <v>1</v>
      </c>
      <c r="N3689" s="2" t="s">
        <v>17</v>
      </c>
      <c r="O3689">
        <f t="shared" si="840"/>
        <v>40</v>
      </c>
      <c r="P3689">
        <f t="shared" si="841"/>
        <v>6</v>
      </c>
      <c r="Q3689">
        <f>IF(G3689="B",VLOOKUP(F3689,room_rates!$A$2:$G$8,3,FALSE),IF(G3689="P",VLOOKUP(F3689,room_rates!$A$2:$G$8,6,FALSE),IF(G3689="M",VLOOKUP(F3689,room_rates!$A$2:$G$8,7,FALSE),"")))</f>
        <v>150</v>
      </c>
      <c r="R3689">
        <f t="shared" si="842"/>
        <v>0</v>
      </c>
      <c r="S3689">
        <f>IF(J3689="Online Travel Agency",VLOOKUP(F3689,room_rates!$A$2:$G$8,3,FALSE)*15%,0)</f>
        <v>0</v>
      </c>
      <c r="T3689">
        <f t="shared" si="843"/>
        <v>1.5</v>
      </c>
      <c r="U3689">
        <f t="shared" si="844"/>
        <v>891</v>
      </c>
      <c r="V3689">
        <f t="shared" si="845"/>
        <v>6</v>
      </c>
    </row>
    <row r="3690" spans="1:22" ht="14.25" customHeight="1" x14ac:dyDescent="0.35">
      <c r="A3690" s="1">
        <v>1004721</v>
      </c>
      <c r="B3690" s="3">
        <v>45844</v>
      </c>
      <c r="C3690" s="3">
        <v>45855</v>
      </c>
      <c r="D3690" s="3">
        <v>45857</v>
      </c>
      <c r="E3690" s="1" t="s">
        <v>18</v>
      </c>
      <c r="F3690" s="1">
        <v>1</v>
      </c>
      <c r="G3690" s="1" t="s">
        <v>25</v>
      </c>
      <c r="H3690" s="1">
        <v>0</v>
      </c>
      <c r="I3690" s="1">
        <f t="shared" si="839"/>
        <v>0</v>
      </c>
      <c r="J3690" s="1" t="s">
        <v>24</v>
      </c>
      <c r="K3690" s="1">
        <v>2</v>
      </c>
      <c r="L3690" s="1" t="s">
        <v>16</v>
      </c>
      <c r="M3690" s="1" t="b">
        <v>0</v>
      </c>
      <c r="N3690" s="2" t="s">
        <v>17</v>
      </c>
      <c r="O3690">
        <f t="shared" si="840"/>
        <v>11</v>
      </c>
      <c r="P3690">
        <f t="shared" si="841"/>
        <v>2</v>
      </c>
      <c r="Q3690">
        <f>IF(G3690="B",VLOOKUP(F3690,room_rates!$A$2:$G$8,3,FALSE),IF(G3690="P",VLOOKUP(F3690,room_rates!$A$2:$G$8,6,FALSE),IF(G3690="M",VLOOKUP(F3690,room_rates!$A$2:$G$8,7,FALSE),"")))</f>
        <v>150</v>
      </c>
      <c r="R3690">
        <f t="shared" si="842"/>
        <v>0</v>
      </c>
      <c r="S3690">
        <f>IF(J3690="Online Travel Agency",VLOOKUP(F3690,room_rates!$A$2:$G$8,3,FALSE)*15%,0)</f>
        <v>18</v>
      </c>
      <c r="T3690">
        <f t="shared" si="843"/>
        <v>0</v>
      </c>
      <c r="U3690">
        <f t="shared" si="844"/>
        <v>528</v>
      </c>
      <c r="V3690">
        <f t="shared" si="845"/>
        <v>4</v>
      </c>
    </row>
    <row r="3691" spans="1:22" ht="14.25" customHeight="1" x14ac:dyDescent="0.35">
      <c r="A3691" s="1">
        <v>1005936</v>
      </c>
      <c r="B3691" s="3">
        <v>45835</v>
      </c>
      <c r="C3691" s="3">
        <v>45855</v>
      </c>
      <c r="D3691" s="3">
        <v>45862</v>
      </c>
      <c r="E3691" s="1" t="s">
        <v>18</v>
      </c>
      <c r="F3691" s="1">
        <v>1</v>
      </c>
      <c r="G3691" s="1" t="s">
        <v>25</v>
      </c>
      <c r="H3691" s="1">
        <v>0</v>
      </c>
      <c r="I3691" s="1">
        <f t="shared" si="839"/>
        <v>0</v>
      </c>
      <c r="J3691" s="1" t="s">
        <v>24</v>
      </c>
      <c r="K3691" s="1">
        <v>2</v>
      </c>
      <c r="L3691" s="1" t="s">
        <v>19</v>
      </c>
      <c r="M3691" s="1" t="b">
        <v>0</v>
      </c>
      <c r="N3691" s="2" t="s">
        <v>17</v>
      </c>
      <c r="O3691">
        <f t="shared" si="840"/>
        <v>20</v>
      </c>
      <c r="P3691">
        <f t="shared" si="841"/>
        <v>7</v>
      </c>
      <c r="Q3691">
        <f>IF(G3691="B",VLOOKUP(F3691,room_rates!$A$2:$G$8,3,FALSE),IF(G3691="P",VLOOKUP(F3691,room_rates!$A$2:$G$8,6,FALSE),IF(G3691="M",VLOOKUP(F3691,room_rates!$A$2:$G$8,7,FALSE),"")))</f>
        <v>150</v>
      </c>
      <c r="R3691">
        <f t="shared" si="842"/>
        <v>0</v>
      </c>
      <c r="S3691">
        <f>IF(J3691="Online Travel Agency",VLOOKUP(F3691,room_rates!$A$2:$G$8,3,FALSE)*15%,0)</f>
        <v>18</v>
      </c>
      <c r="T3691">
        <f t="shared" si="843"/>
        <v>0</v>
      </c>
      <c r="U3691">
        <f t="shared" si="844"/>
        <v>1848</v>
      </c>
      <c r="V3691">
        <f t="shared" si="845"/>
        <v>14</v>
      </c>
    </row>
    <row r="3692" spans="1:22" ht="14.25" customHeight="1" x14ac:dyDescent="0.35">
      <c r="A3692" s="1">
        <v>1006187</v>
      </c>
      <c r="B3692" s="3">
        <v>45813</v>
      </c>
      <c r="C3692" s="3">
        <v>45855</v>
      </c>
      <c r="D3692" s="3">
        <v>45858</v>
      </c>
      <c r="E3692" s="1" t="s">
        <v>18</v>
      </c>
      <c r="F3692" s="1">
        <v>1</v>
      </c>
      <c r="G3692" s="1" t="s">
        <v>25</v>
      </c>
      <c r="H3692" s="1">
        <v>0</v>
      </c>
      <c r="I3692" s="1">
        <f t="shared" si="839"/>
        <v>0</v>
      </c>
      <c r="J3692" s="1" t="s">
        <v>15</v>
      </c>
      <c r="K3692" s="1">
        <v>2</v>
      </c>
      <c r="L3692" s="1" t="s">
        <v>16</v>
      </c>
      <c r="M3692" s="1" t="b">
        <v>0</v>
      </c>
      <c r="N3692" s="2" t="s">
        <v>17</v>
      </c>
      <c r="O3692">
        <f t="shared" si="840"/>
        <v>42</v>
      </c>
      <c r="P3692">
        <f t="shared" si="841"/>
        <v>3</v>
      </c>
      <c r="Q3692">
        <f>IF(G3692="B",VLOOKUP(F3692,room_rates!$A$2:$G$8,3,FALSE),IF(G3692="P",VLOOKUP(F3692,room_rates!$A$2:$G$8,6,FALSE),IF(G3692="M",VLOOKUP(F3692,room_rates!$A$2:$G$8,7,FALSE),"")))</f>
        <v>150</v>
      </c>
      <c r="R3692">
        <f t="shared" si="842"/>
        <v>0</v>
      </c>
      <c r="S3692">
        <f>IF(J3692="Online Travel Agency",VLOOKUP(F3692,room_rates!$A$2:$G$8,3,FALSE)*15%,0)</f>
        <v>0</v>
      </c>
      <c r="T3692">
        <f t="shared" si="843"/>
        <v>0</v>
      </c>
      <c r="U3692">
        <f t="shared" si="844"/>
        <v>900</v>
      </c>
      <c r="V3692">
        <f t="shared" si="845"/>
        <v>6</v>
      </c>
    </row>
    <row r="3693" spans="1:22" ht="14.25" customHeight="1" x14ac:dyDescent="0.35">
      <c r="A3693" s="1">
        <v>1006207</v>
      </c>
      <c r="B3693" s="3">
        <v>45838</v>
      </c>
      <c r="C3693" s="3">
        <v>45855</v>
      </c>
      <c r="D3693" s="3">
        <v>45862</v>
      </c>
      <c r="E3693" s="1" t="s">
        <v>21</v>
      </c>
      <c r="F3693" s="1">
        <v>4</v>
      </c>
      <c r="G3693" s="1" t="s">
        <v>25</v>
      </c>
      <c r="H3693" s="1">
        <v>0</v>
      </c>
      <c r="I3693" s="1">
        <f t="shared" si="839"/>
        <v>0</v>
      </c>
      <c r="J3693" s="1" t="s">
        <v>24</v>
      </c>
      <c r="K3693" s="1">
        <v>3</v>
      </c>
      <c r="L3693" s="1" t="s">
        <v>16</v>
      </c>
      <c r="M3693" s="1" t="b">
        <v>1</v>
      </c>
      <c r="N3693" s="2" t="s">
        <v>17</v>
      </c>
      <c r="O3693">
        <f t="shared" si="840"/>
        <v>17</v>
      </c>
      <c r="P3693">
        <f t="shared" si="841"/>
        <v>7</v>
      </c>
      <c r="Q3693">
        <f>IF(G3693="B",VLOOKUP(F3693,room_rates!$A$2:$G$8,3,FALSE),IF(G3693="P",VLOOKUP(F3693,room_rates!$A$2:$G$8,6,FALSE),IF(G3693="M",VLOOKUP(F3693,room_rates!$A$2:$G$8,7,FALSE),"")))</f>
        <v>287.5</v>
      </c>
      <c r="R3693">
        <f t="shared" si="842"/>
        <v>0</v>
      </c>
      <c r="S3693">
        <f>IF(J3693="Online Travel Agency",VLOOKUP(F3693,room_rates!$A$2:$G$8,3,FALSE)*15%,0)</f>
        <v>34.5</v>
      </c>
      <c r="T3693">
        <f t="shared" si="843"/>
        <v>2.875</v>
      </c>
      <c r="U3693">
        <f t="shared" si="844"/>
        <v>5252.625</v>
      </c>
      <c r="V3693">
        <f t="shared" si="845"/>
        <v>21</v>
      </c>
    </row>
    <row r="3694" spans="1:22" ht="14.25" customHeight="1" x14ac:dyDescent="0.35">
      <c r="A3694" s="1">
        <v>1006376</v>
      </c>
      <c r="B3694" s="3">
        <v>45848</v>
      </c>
      <c r="C3694" s="3">
        <v>45855</v>
      </c>
      <c r="D3694" s="3">
        <v>45859</v>
      </c>
      <c r="E3694" s="1" t="s">
        <v>21</v>
      </c>
      <c r="F3694" s="1">
        <v>3</v>
      </c>
      <c r="G3694" s="1" t="s">
        <v>25</v>
      </c>
      <c r="H3694" s="1">
        <v>0</v>
      </c>
      <c r="I3694" s="1">
        <f t="shared" si="839"/>
        <v>0</v>
      </c>
      <c r="J3694" s="1" t="s">
        <v>24</v>
      </c>
      <c r="K3694" s="1">
        <v>1</v>
      </c>
      <c r="L3694" s="1" t="s">
        <v>19</v>
      </c>
      <c r="M3694" s="1" t="b">
        <v>1</v>
      </c>
      <c r="N3694" s="2" t="s">
        <v>17</v>
      </c>
      <c r="O3694">
        <f t="shared" si="840"/>
        <v>7</v>
      </c>
      <c r="P3694">
        <f t="shared" si="841"/>
        <v>4</v>
      </c>
      <c r="Q3694">
        <f>IF(G3694="B",VLOOKUP(F3694,room_rates!$A$2:$G$8,3,FALSE),IF(G3694="P",VLOOKUP(F3694,room_rates!$A$2:$G$8,6,FALSE),IF(G3694="M",VLOOKUP(F3694,room_rates!$A$2:$G$8,7,FALSE),"")))</f>
        <v>275</v>
      </c>
      <c r="R3694">
        <f t="shared" si="842"/>
        <v>0</v>
      </c>
      <c r="S3694">
        <f>IF(J3694="Online Travel Agency",VLOOKUP(F3694,room_rates!$A$2:$G$8,3,FALSE)*15%,0)</f>
        <v>33</v>
      </c>
      <c r="T3694">
        <f t="shared" si="843"/>
        <v>2.75</v>
      </c>
      <c r="U3694">
        <f t="shared" si="844"/>
        <v>957</v>
      </c>
      <c r="V3694">
        <f t="shared" si="845"/>
        <v>4</v>
      </c>
    </row>
    <row r="3695" spans="1:22" ht="14.25" customHeight="1" x14ac:dyDescent="0.35">
      <c r="A3695" s="1">
        <v>1006604</v>
      </c>
      <c r="B3695" s="3">
        <v>45843</v>
      </c>
      <c r="C3695" s="3">
        <v>45855</v>
      </c>
      <c r="D3695" s="3">
        <v>45858</v>
      </c>
      <c r="E3695" s="1" t="s">
        <v>18</v>
      </c>
      <c r="F3695" s="1">
        <v>1</v>
      </c>
      <c r="G3695" s="1" t="s">
        <v>25</v>
      </c>
      <c r="H3695" s="1">
        <v>0</v>
      </c>
      <c r="I3695" s="1">
        <f t="shared" si="839"/>
        <v>0</v>
      </c>
      <c r="J3695" s="1" t="s">
        <v>24</v>
      </c>
      <c r="K3695" s="1">
        <v>1</v>
      </c>
      <c r="L3695" s="1" t="s">
        <v>19</v>
      </c>
      <c r="M3695" s="1" t="b">
        <v>0</v>
      </c>
      <c r="N3695" s="2" t="s">
        <v>17</v>
      </c>
      <c r="O3695">
        <f t="shared" si="840"/>
        <v>12</v>
      </c>
      <c r="P3695">
        <f t="shared" si="841"/>
        <v>3</v>
      </c>
      <c r="Q3695">
        <f>IF(G3695="B",VLOOKUP(F3695,room_rates!$A$2:$G$8,3,FALSE),IF(G3695="P",VLOOKUP(F3695,room_rates!$A$2:$G$8,6,FALSE),IF(G3695="M",VLOOKUP(F3695,room_rates!$A$2:$G$8,7,FALSE),"")))</f>
        <v>150</v>
      </c>
      <c r="R3695">
        <f t="shared" si="842"/>
        <v>0</v>
      </c>
      <c r="S3695">
        <f>IF(J3695="Online Travel Agency",VLOOKUP(F3695,room_rates!$A$2:$G$8,3,FALSE)*15%,0)</f>
        <v>18</v>
      </c>
      <c r="T3695">
        <f t="shared" si="843"/>
        <v>0</v>
      </c>
      <c r="U3695">
        <f t="shared" si="844"/>
        <v>396</v>
      </c>
      <c r="V3695">
        <f t="shared" si="845"/>
        <v>3</v>
      </c>
    </row>
    <row r="3696" spans="1:22" ht="14.25" customHeight="1" x14ac:dyDescent="0.35">
      <c r="A3696" s="1">
        <v>1006819</v>
      </c>
      <c r="B3696" s="3">
        <v>45855</v>
      </c>
      <c r="C3696" s="3">
        <v>45855</v>
      </c>
      <c r="D3696" s="3">
        <v>45860</v>
      </c>
      <c r="E3696" s="1" t="s">
        <v>18</v>
      </c>
      <c r="F3696" s="1">
        <v>1</v>
      </c>
      <c r="G3696" s="1" t="s">
        <v>25</v>
      </c>
      <c r="H3696" s="1">
        <v>0</v>
      </c>
      <c r="I3696" s="1">
        <f t="shared" si="839"/>
        <v>0</v>
      </c>
      <c r="J3696" s="1" t="s">
        <v>20</v>
      </c>
      <c r="K3696" s="1">
        <v>1</v>
      </c>
      <c r="L3696" s="1" t="s">
        <v>19</v>
      </c>
      <c r="M3696" s="1" t="b">
        <v>0</v>
      </c>
      <c r="N3696" s="2" t="s">
        <v>17</v>
      </c>
      <c r="O3696">
        <f t="shared" si="840"/>
        <v>0</v>
      </c>
      <c r="P3696">
        <f t="shared" si="841"/>
        <v>5</v>
      </c>
      <c r="Q3696">
        <f>IF(G3696="B",VLOOKUP(F3696,room_rates!$A$2:$G$8,3,FALSE),IF(G3696="P",VLOOKUP(F3696,room_rates!$A$2:$G$8,6,FALSE),IF(G3696="M",VLOOKUP(F3696,room_rates!$A$2:$G$8,7,FALSE),"")))</f>
        <v>150</v>
      </c>
      <c r="R3696">
        <f t="shared" si="842"/>
        <v>0</v>
      </c>
      <c r="S3696">
        <f>IF(J3696="Online Travel Agency",VLOOKUP(F3696,room_rates!$A$2:$G$8,3,FALSE)*15%,0)</f>
        <v>0</v>
      </c>
      <c r="T3696">
        <f t="shared" si="843"/>
        <v>0</v>
      </c>
      <c r="U3696">
        <f t="shared" si="844"/>
        <v>750</v>
      </c>
      <c r="V3696">
        <f t="shared" si="845"/>
        <v>5</v>
      </c>
    </row>
    <row r="3697" spans="1:22" ht="14.25" hidden="1" customHeight="1" x14ac:dyDescent="0.35">
      <c r="A3697" s="1">
        <v>1007090</v>
      </c>
      <c r="B3697" s="3">
        <v>45855</v>
      </c>
      <c r="C3697" s="3">
        <v>45855</v>
      </c>
      <c r="E3697" s="1" t="s">
        <v>21</v>
      </c>
      <c r="F3697" s="1">
        <v>3</v>
      </c>
      <c r="H3697" s="1">
        <v>0</v>
      </c>
      <c r="I3697" s="1"/>
      <c r="J3697" s="2" t="s">
        <v>15</v>
      </c>
      <c r="K3697" s="1">
        <v>1</v>
      </c>
      <c r="L3697" s="1" t="s">
        <v>16</v>
      </c>
      <c r="N3697" s="2" t="s">
        <v>22</v>
      </c>
    </row>
    <row r="3698" spans="1:22" ht="14.25" customHeight="1" x14ac:dyDescent="0.35">
      <c r="A3698" s="1">
        <v>1002058</v>
      </c>
      <c r="B3698" s="3">
        <v>45848</v>
      </c>
      <c r="C3698" s="3">
        <v>45856</v>
      </c>
      <c r="D3698" s="3">
        <v>45857</v>
      </c>
      <c r="E3698" s="1" t="s">
        <v>21</v>
      </c>
      <c r="F3698" s="1">
        <v>3</v>
      </c>
      <c r="G3698" s="1" t="s">
        <v>25</v>
      </c>
      <c r="H3698" s="1">
        <v>0</v>
      </c>
      <c r="I3698" s="1">
        <f t="shared" ref="I3698:I3725" si="846">H3698/100</f>
        <v>0</v>
      </c>
      <c r="J3698" s="1" t="s">
        <v>24</v>
      </c>
      <c r="K3698" s="1">
        <v>3</v>
      </c>
      <c r="L3698" s="1" t="s">
        <v>16</v>
      </c>
      <c r="M3698" s="1" t="b">
        <v>0</v>
      </c>
      <c r="N3698" s="2" t="s">
        <v>17</v>
      </c>
      <c r="O3698">
        <f t="shared" ref="O3698:O3725" si="847">C3698-B3698</f>
        <v>8</v>
      </c>
      <c r="P3698">
        <f t="shared" ref="P3698:P3725" si="848">D3698-C3698</f>
        <v>1</v>
      </c>
      <c r="Q3698">
        <f>IF(G3698="B",VLOOKUP(F3698,room_rates!$A$2:$G$8,3,FALSE),IF(G3698="P",VLOOKUP(F3698,room_rates!$A$2:$G$8,6,FALSE),IF(G3698="M",VLOOKUP(F3698,room_rates!$A$2:$G$8,7,FALSE),"")))</f>
        <v>275</v>
      </c>
      <c r="R3698">
        <f t="shared" ref="R3698:R3725" si="849">Q3698*(H3698/100)</f>
        <v>0</v>
      </c>
      <c r="S3698">
        <f>IF(J3698="Online Travel Agency",VLOOKUP(F3698,room_rates!$A$2:$G$8,3,FALSE)*15%,0)</f>
        <v>33</v>
      </c>
      <c r="T3698">
        <f t="shared" ref="T3698:T3725" si="850">IF(M3698=TRUE, Q3698*1%,0)</f>
        <v>0</v>
      </c>
      <c r="U3698">
        <f t="shared" ref="U3698:U3725" si="851">(Q3698-R3698-S3698-T3698)*V3698</f>
        <v>726</v>
      </c>
      <c r="V3698">
        <f t="shared" ref="V3698:V3725" si="852">K3698*P3698</f>
        <v>3</v>
      </c>
    </row>
    <row r="3699" spans="1:22" ht="14.25" customHeight="1" x14ac:dyDescent="0.35">
      <c r="A3699" s="1">
        <v>1002063</v>
      </c>
      <c r="B3699" s="3">
        <v>45840</v>
      </c>
      <c r="C3699" s="3">
        <v>45856</v>
      </c>
      <c r="D3699" s="3">
        <v>45858</v>
      </c>
      <c r="E3699" s="1" t="s">
        <v>21</v>
      </c>
      <c r="F3699" s="1">
        <v>3</v>
      </c>
      <c r="G3699" s="1" t="s">
        <v>25</v>
      </c>
      <c r="H3699" s="1">
        <v>0</v>
      </c>
      <c r="I3699" s="1">
        <f t="shared" si="846"/>
        <v>0</v>
      </c>
      <c r="J3699" s="1" t="s">
        <v>15</v>
      </c>
      <c r="K3699" s="1">
        <v>1</v>
      </c>
      <c r="L3699" s="1" t="s">
        <v>19</v>
      </c>
      <c r="M3699" s="1" t="b">
        <v>0</v>
      </c>
      <c r="N3699" s="2" t="s">
        <v>17</v>
      </c>
      <c r="O3699">
        <f t="shared" si="847"/>
        <v>16</v>
      </c>
      <c r="P3699">
        <f t="shared" si="848"/>
        <v>2</v>
      </c>
      <c r="Q3699">
        <f>IF(G3699="B",VLOOKUP(F3699,room_rates!$A$2:$G$8,3,FALSE),IF(G3699="P",VLOOKUP(F3699,room_rates!$A$2:$G$8,6,FALSE),IF(G3699="M",VLOOKUP(F3699,room_rates!$A$2:$G$8,7,FALSE),"")))</f>
        <v>275</v>
      </c>
      <c r="R3699">
        <f t="shared" si="849"/>
        <v>0</v>
      </c>
      <c r="S3699">
        <f>IF(J3699="Online Travel Agency",VLOOKUP(F3699,room_rates!$A$2:$G$8,3,FALSE)*15%,0)</f>
        <v>0</v>
      </c>
      <c r="T3699">
        <f t="shared" si="850"/>
        <v>0</v>
      </c>
      <c r="U3699">
        <f t="shared" si="851"/>
        <v>550</v>
      </c>
      <c r="V3699">
        <f t="shared" si="852"/>
        <v>2</v>
      </c>
    </row>
    <row r="3700" spans="1:22" ht="14.25" customHeight="1" x14ac:dyDescent="0.35">
      <c r="A3700" s="1">
        <v>1002573</v>
      </c>
      <c r="B3700" s="3">
        <v>45822</v>
      </c>
      <c r="C3700" s="3">
        <v>45856</v>
      </c>
      <c r="D3700" s="3">
        <v>45858</v>
      </c>
      <c r="E3700" s="1" t="s">
        <v>18</v>
      </c>
      <c r="F3700" s="1">
        <v>1</v>
      </c>
      <c r="G3700" s="1" t="s">
        <v>25</v>
      </c>
      <c r="H3700" s="1">
        <v>0</v>
      </c>
      <c r="I3700" s="1">
        <f t="shared" si="846"/>
        <v>0</v>
      </c>
      <c r="J3700" s="1" t="s">
        <v>15</v>
      </c>
      <c r="K3700" s="1">
        <v>1</v>
      </c>
      <c r="L3700" s="1" t="s">
        <v>19</v>
      </c>
      <c r="M3700" s="1" t="b">
        <v>1</v>
      </c>
      <c r="N3700" s="2" t="s">
        <v>17</v>
      </c>
      <c r="O3700">
        <f t="shared" si="847"/>
        <v>34</v>
      </c>
      <c r="P3700">
        <f t="shared" si="848"/>
        <v>2</v>
      </c>
      <c r="Q3700">
        <f>IF(G3700="B",VLOOKUP(F3700,room_rates!$A$2:$G$8,3,FALSE),IF(G3700="P",VLOOKUP(F3700,room_rates!$A$2:$G$8,6,FALSE),IF(G3700="M",VLOOKUP(F3700,room_rates!$A$2:$G$8,7,FALSE),"")))</f>
        <v>150</v>
      </c>
      <c r="R3700">
        <f t="shared" si="849"/>
        <v>0</v>
      </c>
      <c r="S3700">
        <f>IF(J3700="Online Travel Agency",VLOOKUP(F3700,room_rates!$A$2:$G$8,3,FALSE)*15%,0)</f>
        <v>0</v>
      </c>
      <c r="T3700">
        <f t="shared" si="850"/>
        <v>1.5</v>
      </c>
      <c r="U3700">
        <f t="shared" si="851"/>
        <v>297</v>
      </c>
      <c r="V3700">
        <f t="shared" si="852"/>
        <v>2</v>
      </c>
    </row>
    <row r="3701" spans="1:22" ht="14.25" customHeight="1" x14ac:dyDescent="0.35">
      <c r="A3701" s="1">
        <v>1002574</v>
      </c>
      <c r="B3701" s="3">
        <v>45856</v>
      </c>
      <c r="C3701" s="3">
        <v>45856</v>
      </c>
      <c r="D3701" s="3">
        <v>45861</v>
      </c>
      <c r="E3701" s="1" t="s">
        <v>18</v>
      </c>
      <c r="F3701" s="1">
        <v>1</v>
      </c>
      <c r="G3701" s="1" t="s">
        <v>25</v>
      </c>
      <c r="H3701" s="1">
        <v>0</v>
      </c>
      <c r="I3701" s="1">
        <f t="shared" si="846"/>
        <v>0</v>
      </c>
      <c r="J3701" s="1" t="s">
        <v>20</v>
      </c>
      <c r="K3701" s="1">
        <v>3</v>
      </c>
      <c r="L3701" s="1" t="s">
        <v>16</v>
      </c>
      <c r="M3701" s="1" t="b">
        <v>0</v>
      </c>
      <c r="N3701" s="2" t="s">
        <v>17</v>
      </c>
      <c r="O3701">
        <f t="shared" si="847"/>
        <v>0</v>
      </c>
      <c r="P3701">
        <f t="shared" si="848"/>
        <v>5</v>
      </c>
      <c r="Q3701">
        <f>IF(G3701="B",VLOOKUP(F3701,room_rates!$A$2:$G$8,3,FALSE),IF(G3701="P",VLOOKUP(F3701,room_rates!$A$2:$G$8,6,FALSE),IF(G3701="M",VLOOKUP(F3701,room_rates!$A$2:$G$8,7,FALSE),"")))</f>
        <v>150</v>
      </c>
      <c r="R3701">
        <f t="shared" si="849"/>
        <v>0</v>
      </c>
      <c r="S3701">
        <f>IF(J3701="Online Travel Agency",VLOOKUP(F3701,room_rates!$A$2:$G$8,3,FALSE)*15%,0)</f>
        <v>0</v>
      </c>
      <c r="T3701">
        <f t="shared" si="850"/>
        <v>0</v>
      </c>
      <c r="U3701">
        <f t="shared" si="851"/>
        <v>2250</v>
      </c>
      <c r="V3701">
        <f t="shared" si="852"/>
        <v>15</v>
      </c>
    </row>
    <row r="3702" spans="1:22" ht="14.25" customHeight="1" x14ac:dyDescent="0.35">
      <c r="A3702" s="1">
        <v>1002690</v>
      </c>
      <c r="B3702" s="3">
        <v>45833</v>
      </c>
      <c r="C3702" s="3">
        <v>45856</v>
      </c>
      <c r="D3702" s="3">
        <v>45861</v>
      </c>
      <c r="E3702" s="1" t="s">
        <v>21</v>
      </c>
      <c r="F3702" s="1">
        <v>3</v>
      </c>
      <c r="G3702" s="1" t="s">
        <v>25</v>
      </c>
      <c r="H3702" s="1">
        <v>0</v>
      </c>
      <c r="I3702" s="1">
        <f t="shared" si="846"/>
        <v>0</v>
      </c>
      <c r="J3702" s="1" t="s">
        <v>15</v>
      </c>
      <c r="K3702" s="1">
        <v>2</v>
      </c>
      <c r="L3702" s="1" t="s">
        <v>16</v>
      </c>
      <c r="M3702" s="1" t="b">
        <v>0</v>
      </c>
      <c r="N3702" s="2" t="s">
        <v>17</v>
      </c>
      <c r="O3702">
        <f t="shared" si="847"/>
        <v>23</v>
      </c>
      <c r="P3702">
        <f t="shared" si="848"/>
        <v>5</v>
      </c>
      <c r="Q3702">
        <f>IF(G3702="B",VLOOKUP(F3702,room_rates!$A$2:$G$8,3,FALSE),IF(G3702="P",VLOOKUP(F3702,room_rates!$A$2:$G$8,6,FALSE),IF(G3702="M",VLOOKUP(F3702,room_rates!$A$2:$G$8,7,FALSE),"")))</f>
        <v>275</v>
      </c>
      <c r="R3702">
        <f t="shared" si="849"/>
        <v>0</v>
      </c>
      <c r="S3702">
        <f>IF(J3702="Online Travel Agency",VLOOKUP(F3702,room_rates!$A$2:$G$8,3,FALSE)*15%,0)</f>
        <v>0</v>
      </c>
      <c r="T3702">
        <f t="shared" si="850"/>
        <v>0</v>
      </c>
      <c r="U3702">
        <f t="shared" si="851"/>
        <v>2750</v>
      </c>
      <c r="V3702">
        <f t="shared" si="852"/>
        <v>10</v>
      </c>
    </row>
    <row r="3703" spans="1:22" ht="14.25" customHeight="1" x14ac:dyDescent="0.35">
      <c r="A3703" s="1">
        <v>1002739</v>
      </c>
      <c r="B3703" s="3">
        <v>45837</v>
      </c>
      <c r="C3703" s="3">
        <v>45856</v>
      </c>
      <c r="D3703" s="3">
        <v>45860</v>
      </c>
      <c r="E3703" s="1" t="s">
        <v>21</v>
      </c>
      <c r="F3703" s="1">
        <v>4</v>
      </c>
      <c r="G3703" s="1" t="s">
        <v>25</v>
      </c>
      <c r="H3703" s="1">
        <v>0</v>
      </c>
      <c r="I3703" s="1">
        <f t="shared" si="846"/>
        <v>0</v>
      </c>
      <c r="J3703" s="1" t="s">
        <v>24</v>
      </c>
      <c r="K3703" s="1">
        <v>3</v>
      </c>
      <c r="L3703" s="1" t="s">
        <v>16</v>
      </c>
      <c r="M3703" s="1" t="b">
        <v>0</v>
      </c>
      <c r="N3703" s="2" t="s">
        <v>17</v>
      </c>
      <c r="O3703">
        <f t="shared" si="847"/>
        <v>19</v>
      </c>
      <c r="P3703">
        <f t="shared" si="848"/>
        <v>4</v>
      </c>
      <c r="Q3703">
        <f>IF(G3703="B",VLOOKUP(F3703,room_rates!$A$2:$G$8,3,FALSE),IF(G3703="P",VLOOKUP(F3703,room_rates!$A$2:$G$8,6,FALSE),IF(G3703="M",VLOOKUP(F3703,room_rates!$A$2:$G$8,7,FALSE),"")))</f>
        <v>287.5</v>
      </c>
      <c r="R3703">
        <f t="shared" si="849"/>
        <v>0</v>
      </c>
      <c r="S3703">
        <f>IF(J3703="Online Travel Agency",VLOOKUP(F3703,room_rates!$A$2:$G$8,3,FALSE)*15%,0)</f>
        <v>34.5</v>
      </c>
      <c r="T3703">
        <f t="shared" si="850"/>
        <v>0</v>
      </c>
      <c r="U3703">
        <f t="shared" si="851"/>
        <v>3036</v>
      </c>
      <c r="V3703">
        <f t="shared" si="852"/>
        <v>12</v>
      </c>
    </row>
    <row r="3704" spans="1:22" ht="14.25" customHeight="1" x14ac:dyDescent="0.35">
      <c r="A3704" s="1">
        <v>1002782</v>
      </c>
      <c r="B3704" s="3">
        <v>45844</v>
      </c>
      <c r="C3704" s="3">
        <v>45856</v>
      </c>
      <c r="D3704" s="3">
        <v>45859</v>
      </c>
      <c r="E3704" s="1" t="s">
        <v>18</v>
      </c>
      <c r="F3704" s="1">
        <v>1</v>
      </c>
      <c r="G3704" s="1" t="s">
        <v>25</v>
      </c>
      <c r="H3704" s="1">
        <v>0</v>
      </c>
      <c r="I3704" s="1">
        <f t="shared" si="846"/>
        <v>0</v>
      </c>
      <c r="J3704" s="1" t="s">
        <v>24</v>
      </c>
      <c r="K3704" s="1">
        <v>1</v>
      </c>
      <c r="L3704" s="1" t="s">
        <v>19</v>
      </c>
      <c r="M3704" s="1" t="b">
        <v>0</v>
      </c>
      <c r="N3704" s="2" t="s">
        <v>17</v>
      </c>
      <c r="O3704">
        <f t="shared" si="847"/>
        <v>12</v>
      </c>
      <c r="P3704">
        <f t="shared" si="848"/>
        <v>3</v>
      </c>
      <c r="Q3704">
        <f>IF(G3704="B",VLOOKUP(F3704,room_rates!$A$2:$G$8,3,FALSE),IF(G3704="P",VLOOKUP(F3704,room_rates!$A$2:$G$8,6,FALSE),IF(G3704="M",VLOOKUP(F3704,room_rates!$A$2:$G$8,7,FALSE),"")))</f>
        <v>150</v>
      </c>
      <c r="R3704">
        <f t="shared" si="849"/>
        <v>0</v>
      </c>
      <c r="S3704">
        <f>IF(J3704="Online Travel Agency",VLOOKUP(F3704,room_rates!$A$2:$G$8,3,FALSE)*15%,0)</f>
        <v>18</v>
      </c>
      <c r="T3704">
        <f t="shared" si="850"/>
        <v>0</v>
      </c>
      <c r="U3704">
        <f t="shared" si="851"/>
        <v>396</v>
      </c>
      <c r="V3704">
        <f t="shared" si="852"/>
        <v>3</v>
      </c>
    </row>
    <row r="3705" spans="1:22" ht="14.25" customHeight="1" x14ac:dyDescent="0.35">
      <c r="A3705" s="1">
        <v>1002803</v>
      </c>
      <c r="B3705" s="3">
        <v>45856</v>
      </c>
      <c r="C3705" s="3">
        <v>45856</v>
      </c>
      <c r="D3705" s="3">
        <v>45858</v>
      </c>
      <c r="E3705" s="1" t="s">
        <v>21</v>
      </c>
      <c r="F3705" s="1">
        <v>5</v>
      </c>
      <c r="G3705" s="1" t="s">
        <v>25</v>
      </c>
      <c r="H3705" s="1">
        <v>0</v>
      </c>
      <c r="I3705" s="1">
        <f t="shared" si="846"/>
        <v>0</v>
      </c>
      <c r="J3705" s="1" t="s">
        <v>20</v>
      </c>
      <c r="K3705" s="1">
        <v>1</v>
      </c>
      <c r="L3705" s="1" t="s">
        <v>19</v>
      </c>
      <c r="M3705" s="1" t="b">
        <v>0</v>
      </c>
      <c r="N3705" s="2" t="s">
        <v>17</v>
      </c>
      <c r="O3705">
        <f t="shared" si="847"/>
        <v>0</v>
      </c>
      <c r="P3705">
        <f t="shared" si="848"/>
        <v>2</v>
      </c>
      <c r="Q3705">
        <f>IF(G3705="B",VLOOKUP(F3705,room_rates!$A$2:$G$8,3,FALSE),IF(G3705="P",VLOOKUP(F3705,room_rates!$A$2:$G$8,6,FALSE),IF(G3705="M",VLOOKUP(F3705,room_rates!$A$2:$G$8,7,FALSE),"")))</f>
        <v>300</v>
      </c>
      <c r="R3705">
        <f t="shared" si="849"/>
        <v>0</v>
      </c>
      <c r="S3705">
        <f>IF(J3705="Online Travel Agency",VLOOKUP(F3705,room_rates!$A$2:$G$8,3,FALSE)*15%,0)</f>
        <v>0</v>
      </c>
      <c r="T3705">
        <f t="shared" si="850"/>
        <v>0</v>
      </c>
      <c r="U3705">
        <f t="shared" si="851"/>
        <v>600</v>
      </c>
      <c r="V3705">
        <f t="shared" si="852"/>
        <v>2</v>
      </c>
    </row>
    <row r="3706" spans="1:22" ht="14.25" customHeight="1" x14ac:dyDescent="0.35">
      <c r="A3706" s="1">
        <v>1002956</v>
      </c>
      <c r="B3706" s="3">
        <v>45835</v>
      </c>
      <c r="C3706" s="3">
        <v>45856</v>
      </c>
      <c r="D3706" s="3">
        <v>45858</v>
      </c>
      <c r="E3706" s="1" t="s">
        <v>18</v>
      </c>
      <c r="F3706" s="1">
        <v>1</v>
      </c>
      <c r="G3706" s="1" t="s">
        <v>25</v>
      </c>
      <c r="H3706" s="1">
        <v>0</v>
      </c>
      <c r="I3706" s="1">
        <f t="shared" si="846"/>
        <v>0</v>
      </c>
      <c r="J3706" s="1" t="s">
        <v>15</v>
      </c>
      <c r="K3706" s="1">
        <v>1</v>
      </c>
      <c r="L3706" s="1" t="s">
        <v>16</v>
      </c>
      <c r="M3706" s="1" t="b">
        <v>0</v>
      </c>
      <c r="N3706" s="2" t="s">
        <v>17</v>
      </c>
      <c r="O3706">
        <f t="shared" si="847"/>
        <v>21</v>
      </c>
      <c r="P3706">
        <f t="shared" si="848"/>
        <v>2</v>
      </c>
      <c r="Q3706">
        <f>IF(G3706="B",VLOOKUP(F3706,room_rates!$A$2:$G$8,3,FALSE),IF(G3706="P",VLOOKUP(F3706,room_rates!$A$2:$G$8,6,FALSE),IF(G3706="M",VLOOKUP(F3706,room_rates!$A$2:$G$8,7,FALSE),"")))</f>
        <v>150</v>
      </c>
      <c r="R3706">
        <f t="shared" si="849"/>
        <v>0</v>
      </c>
      <c r="S3706">
        <f>IF(J3706="Online Travel Agency",VLOOKUP(F3706,room_rates!$A$2:$G$8,3,FALSE)*15%,0)</f>
        <v>0</v>
      </c>
      <c r="T3706">
        <f t="shared" si="850"/>
        <v>0</v>
      </c>
      <c r="U3706">
        <f t="shared" si="851"/>
        <v>300</v>
      </c>
      <c r="V3706">
        <f t="shared" si="852"/>
        <v>2</v>
      </c>
    </row>
    <row r="3707" spans="1:22" ht="14.25" customHeight="1" x14ac:dyDescent="0.35">
      <c r="A3707" s="1">
        <v>1003048</v>
      </c>
      <c r="B3707" s="3">
        <v>45844</v>
      </c>
      <c r="C3707" s="3">
        <v>45856</v>
      </c>
      <c r="D3707" s="3">
        <v>45858</v>
      </c>
      <c r="E3707" s="1" t="s">
        <v>21</v>
      </c>
      <c r="F3707" s="1">
        <v>5</v>
      </c>
      <c r="G3707" s="1" t="s">
        <v>25</v>
      </c>
      <c r="H3707" s="1">
        <v>0</v>
      </c>
      <c r="I3707" s="1">
        <f t="shared" si="846"/>
        <v>0</v>
      </c>
      <c r="J3707" s="1" t="s">
        <v>24</v>
      </c>
      <c r="K3707" s="1">
        <v>2</v>
      </c>
      <c r="L3707" s="1" t="s">
        <v>19</v>
      </c>
      <c r="M3707" s="1" t="b">
        <v>1</v>
      </c>
      <c r="N3707" s="2" t="s">
        <v>17</v>
      </c>
      <c r="O3707">
        <f t="shared" si="847"/>
        <v>12</v>
      </c>
      <c r="P3707">
        <f t="shared" si="848"/>
        <v>2</v>
      </c>
      <c r="Q3707">
        <f>IF(G3707="B",VLOOKUP(F3707,room_rates!$A$2:$G$8,3,FALSE),IF(G3707="P",VLOOKUP(F3707,room_rates!$A$2:$G$8,6,FALSE),IF(G3707="M",VLOOKUP(F3707,room_rates!$A$2:$G$8,7,FALSE),"")))</f>
        <v>300</v>
      </c>
      <c r="R3707">
        <f t="shared" si="849"/>
        <v>0</v>
      </c>
      <c r="S3707">
        <f>IF(J3707="Online Travel Agency",VLOOKUP(F3707,room_rates!$A$2:$G$8,3,FALSE)*15%,0)</f>
        <v>36</v>
      </c>
      <c r="T3707">
        <f t="shared" si="850"/>
        <v>3</v>
      </c>
      <c r="U3707">
        <f t="shared" si="851"/>
        <v>1044</v>
      </c>
      <c r="V3707">
        <f t="shared" si="852"/>
        <v>4</v>
      </c>
    </row>
    <row r="3708" spans="1:22" ht="14.25" customHeight="1" x14ac:dyDescent="0.35">
      <c r="A3708" s="1">
        <v>1003163</v>
      </c>
      <c r="B3708" s="3">
        <v>45837</v>
      </c>
      <c r="C3708" s="3">
        <v>45856</v>
      </c>
      <c r="D3708" s="3">
        <v>45857</v>
      </c>
      <c r="E3708" s="1" t="s">
        <v>18</v>
      </c>
      <c r="F3708" s="1">
        <v>1</v>
      </c>
      <c r="G3708" s="1" t="s">
        <v>25</v>
      </c>
      <c r="H3708" s="1">
        <v>0</v>
      </c>
      <c r="I3708" s="1">
        <f t="shared" si="846"/>
        <v>0</v>
      </c>
      <c r="J3708" s="1" t="s">
        <v>24</v>
      </c>
      <c r="K3708" s="1">
        <v>1</v>
      </c>
      <c r="L3708" s="1" t="s">
        <v>19</v>
      </c>
      <c r="M3708" s="1" t="b">
        <v>0</v>
      </c>
      <c r="N3708" s="2" t="s">
        <v>17</v>
      </c>
      <c r="O3708">
        <f t="shared" si="847"/>
        <v>19</v>
      </c>
      <c r="P3708">
        <f t="shared" si="848"/>
        <v>1</v>
      </c>
      <c r="Q3708">
        <f>IF(G3708="B",VLOOKUP(F3708,room_rates!$A$2:$G$8,3,FALSE),IF(G3708="P",VLOOKUP(F3708,room_rates!$A$2:$G$8,6,FALSE),IF(G3708="M",VLOOKUP(F3708,room_rates!$A$2:$G$8,7,FALSE),"")))</f>
        <v>150</v>
      </c>
      <c r="R3708">
        <f t="shared" si="849"/>
        <v>0</v>
      </c>
      <c r="S3708">
        <f>IF(J3708="Online Travel Agency",VLOOKUP(F3708,room_rates!$A$2:$G$8,3,FALSE)*15%,0)</f>
        <v>18</v>
      </c>
      <c r="T3708">
        <f t="shared" si="850"/>
        <v>0</v>
      </c>
      <c r="U3708">
        <f t="shared" si="851"/>
        <v>132</v>
      </c>
      <c r="V3708">
        <f t="shared" si="852"/>
        <v>1</v>
      </c>
    </row>
    <row r="3709" spans="1:22" ht="14.25" customHeight="1" x14ac:dyDescent="0.35">
      <c r="A3709" s="1">
        <v>1003314</v>
      </c>
      <c r="B3709" s="3">
        <v>45856</v>
      </c>
      <c r="C3709" s="3">
        <v>45856</v>
      </c>
      <c r="D3709" s="3">
        <v>45857</v>
      </c>
      <c r="E3709" s="1" t="s">
        <v>21</v>
      </c>
      <c r="F3709" s="1">
        <v>4</v>
      </c>
      <c r="G3709" s="1" t="s">
        <v>25</v>
      </c>
      <c r="H3709" s="1">
        <v>0</v>
      </c>
      <c r="I3709" s="1">
        <f t="shared" si="846"/>
        <v>0</v>
      </c>
      <c r="J3709" s="1" t="s">
        <v>20</v>
      </c>
      <c r="K3709" s="1">
        <v>2</v>
      </c>
      <c r="L3709" s="1" t="s">
        <v>19</v>
      </c>
      <c r="M3709" s="1" t="b">
        <v>0</v>
      </c>
      <c r="N3709" s="2" t="s">
        <v>17</v>
      </c>
      <c r="O3709">
        <f t="shared" si="847"/>
        <v>0</v>
      </c>
      <c r="P3709">
        <f t="shared" si="848"/>
        <v>1</v>
      </c>
      <c r="Q3709">
        <f>IF(G3709="B",VLOOKUP(F3709,room_rates!$A$2:$G$8,3,FALSE),IF(G3709="P",VLOOKUP(F3709,room_rates!$A$2:$G$8,6,FALSE),IF(G3709="M",VLOOKUP(F3709,room_rates!$A$2:$G$8,7,FALSE),"")))</f>
        <v>287.5</v>
      </c>
      <c r="R3709">
        <f t="shared" si="849"/>
        <v>0</v>
      </c>
      <c r="S3709">
        <f>IF(J3709="Online Travel Agency",VLOOKUP(F3709,room_rates!$A$2:$G$8,3,FALSE)*15%,0)</f>
        <v>0</v>
      </c>
      <c r="T3709">
        <f t="shared" si="850"/>
        <v>0</v>
      </c>
      <c r="U3709">
        <f t="shared" si="851"/>
        <v>575</v>
      </c>
      <c r="V3709">
        <f t="shared" si="852"/>
        <v>2</v>
      </c>
    </row>
    <row r="3710" spans="1:22" ht="14.25" customHeight="1" x14ac:dyDescent="0.35">
      <c r="A3710" s="1">
        <v>1003542</v>
      </c>
      <c r="B3710" s="3">
        <v>45843</v>
      </c>
      <c r="C3710" s="3">
        <v>45856</v>
      </c>
      <c r="D3710" s="3">
        <v>45857</v>
      </c>
      <c r="E3710" s="1" t="s">
        <v>18</v>
      </c>
      <c r="F3710" s="1">
        <v>1</v>
      </c>
      <c r="G3710" s="1" t="s">
        <v>25</v>
      </c>
      <c r="H3710" s="1">
        <v>0</v>
      </c>
      <c r="I3710" s="1">
        <f t="shared" si="846"/>
        <v>0</v>
      </c>
      <c r="J3710" s="1" t="s">
        <v>24</v>
      </c>
      <c r="K3710" s="1">
        <v>3</v>
      </c>
      <c r="L3710" s="1" t="s">
        <v>19</v>
      </c>
      <c r="M3710" s="1" t="b">
        <v>1</v>
      </c>
      <c r="N3710" s="2" t="s">
        <v>17</v>
      </c>
      <c r="O3710">
        <f t="shared" si="847"/>
        <v>13</v>
      </c>
      <c r="P3710">
        <f t="shared" si="848"/>
        <v>1</v>
      </c>
      <c r="Q3710">
        <f>IF(G3710="B",VLOOKUP(F3710,room_rates!$A$2:$G$8,3,FALSE),IF(G3710="P",VLOOKUP(F3710,room_rates!$A$2:$G$8,6,FALSE),IF(G3710="M",VLOOKUP(F3710,room_rates!$A$2:$G$8,7,FALSE),"")))</f>
        <v>150</v>
      </c>
      <c r="R3710">
        <f t="shared" si="849"/>
        <v>0</v>
      </c>
      <c r="S3710">
        <f>IF(J3710="Online Travel Agency",VLOOKUP(F3710,room_rates!$A$2:$G$8,3,FALSE)*15%,0)</f>
        <v>18</v>
      </c>
      <c r="T3710">
        <f t="shared" si="850"/>
        <v>1.5</v>
      </c>
      <c r="U3710">
        <f t="shared" si="851"/>
        <v>391.5</v>
      </c>
      <c r="V3710">
        <f t="shared" si="852"/>
        <v>3</v>
      </c>
    </row>
    <row r="3711" spans="1:22" ht="14.25" customHeight="1" x14ac:dyDescent="0.35">
      <c r="A3711" s="1">
        <v>1003544</v>
      </c>
      <c r="B3711" s="3">
        <v>45813</v>
      </c>
      <c r="C3711" s="3">
        <v>45856</v>
      </c>
      <c r="D3711" s="3">
        <v>45861</v>
      </c>
      <c r="E3711" s="1" t="s">
        <v>13</v>
      </c>
      <c r="F3711" s="1">
        <v>6</v>
      </c>
      <c r="G3711" s="1" t="s">
        <v>25</v>
      </c>
      <c r="H3711" s="1">
        <v>0</v>
      </c>
      <c r="I3711" s="1">
        <f t="shared" si="846"/>
        <v>0</v>
      </c>
      <c r="J3711" s="1" t="s">
        <v>15</v>
      </c>
      <c r="K3711" s="1">
        <v>1</v>
      </c>
      <c r="L3711" s="1" t="s">
        <v>19</v>
      </c>
      <c r="M3711" s="1" t="b">
        <v>0</v>
      </c>
      <c r="N3711" s="2" t="s">
        <v>17</v>
      </c>
      <c r="O3711">
        <f t="shared" si="847"/>
        <v>43</v>
      </c>
      <c r="P3711">
        <f t="shared" si="848"/>
        <v>5</v>
      </c>
      <c r="Q3711">
        <f>IF(G3711="B",VLOOKUP(F3711,room_rates!$A$2:$G$8,3,FALSE),IF(G3711="P",VLOOKUP(F3711,room_rates!$A$2:$G$8,6,FALSE),IF(G3711="M",VLOOKUP(F3711,room_rates!$A$2:$G$8,7,FALSE),"")))</f>
        <v>437.5</v>
      </c>
      <c r="R3711">
        <f t="shared" si="849"/>
        <v>0</v>
      </c>
      <c r="S3711">
        <f>IF(J3711="Online Travel Agency",VLOOKUP(F3711,room_rates!$A$2:$G$8,3,FALSE)*15%,0)</f>
        <v>0</v>
      </c>
      <c r="T3711">
        <f t="shared" si="850"/>
        <v>0</v>
      </c>
      <c r="U3711">
        <f t="shared" si="851"/>
        <v>2187.5</v>
      </c>
      <c r="V3711">
        <f t="shared" si="852"/>
        <v>5</v>
      </c>
    </row>
    <row r="3712" spans="1:22" ht="14.25" customHeight="1" x14ac:dyDescent="0.35">
      <c r="A3712" s="1">
        <v>1003713</v>
      </c>
      <c r="B3712" s="3">
        <v>45811</v>
      </c>
      <c r="C3712" s="3">
        <v>45856</v>
      </c>
      <c r="D3712" s="3">
        <v>45859</v>
      </c>
      <c r="E3712" s="1" t="s">
        <v>18</v>
      </c>
      <c r="F3712" s="1">
        <v>1</v>
      </c>
      <c r="G3712" s="1" t="s">
        <v>25</v>
      </c>
      <c r="H3712" s="1">
        <v>0</v>
      </c>
      <c r="I3712" s="1">
        <f t="shared" si="846"/>
        <v>0</v>
      </c>
      <c r="J3712" s="1" t="s">
        <v>15</v>
      </c>
      <c r="K3712" s="1">
        <v>1</v>
      </c>
      <c r="L3712" s="1" t="s">
        <v>19</v>
      </c>
      <c r="M3712" s="1" t="b">
        <v>0</v>
      </c>
      <c r="N3712" s="2" t="s">
        <v>17</v>
      </c>
      <c r="O3712">
        <f t="shared" si="847"/>
        <v>45</v>
      </c>
      <c r="P3712">
        <f t="shared" si="848"/>
        <v>3</v>
      </c>
      <c r="Q3712">
        <f>IF(G3712="B",VLOOKUP(F3712,room_rates!$A$2:$G$8,3,FALSE),IF(G3712="P",VLOOKUP(F3712,room_rates!$A$2:$G$8,6,FALSE),IF(G3712="M",VLOOKUP(F3712,room_rates!$A$2:$G$8,7,FALSE),"")))</f>
        <v>150</v>
      </c>
      <c r="R3712">
        <f t="shared" si="849"/>
        <v>0</v>
      </c>
      <c r="S3712">
        <f>IF(J3712="Online Travel Agency",VLOOKUP(F3712,room_rates!$A$2:$G$8,3,FALSE)*15%,0)</f>
        <v>0</v>
      </c>
      <c r="T3712">
        <f t="shared" si="850"/>
        <v>0</v>
      </c>
      <c r="U3712">
        <f t="shared" si="851"/>
        <v>450</v>
      </c>
      <c r="V3712">
        <f t="shared" si="852"/>
        <v>3</v>
      </c>
    </row>
    <row r="3713" spans="1:22" ht="14.25" customHeight="1" x14ac:dyDescent="0.35">
      <c r="A3713" s="1">
        <v>1003724</v>
      </c>
      <c r="B3713" s="3">
        <v>45856</v>
      </c>
      <c r="C3713" s="3">
        <v>45856</v>
      </c>
      <c r="D3713" s="3">
        <v>45859</v>
      </c>
      <c r="E3713" s="1" t="s">
        <v>18</v>
      </c>
      <c r="F3713" s="1">
        <v>1</v>
      </c>
      <c r="G3713" s="1" t="s">
        <v>25</v>
      </c>
      <c r="H3713" s="1">
        <v>0</v>
      </c>
      <c r="I3713" s="1">
        <f t="shared" si="846"/>
        <v>0</v>
      </c>
      <c r="J3713" s="1" t="s">
        <v>20</v>
      </c>
      <c r="K3713" s="1">
        <v>1</v>
      </c>
      <c r="L3713" s="1" t="s">
        <v>19</v>
      </c>
      <c r="M3713" s="1" t="b">
        <v>0</v>
      </c>
      <c r="N3713" s="2" t="s">
        <v>17</v>
      </c>
      <c r="O3713">
        <f t="shared" si="847"/>
        <v>0</v>
      </c>
      <c r="P3713">
        <f t="shared" si="848"/>
        <v>3</v>
      </c>
      <c r="Q3713">
        <f>IF(G3713="B",VLOOKUP(F3713,room_rates!$A$2:$G$8,3,FALSE),IF(G3713="P",VLOOKUP(F3713,room_rates!$A$2:$G$8,6,FALSE),IF(G3713="M",VLOOKUP(F3713,room_rates!$A$2:$G$8,7,FALSE),"")))</f>
        <v>150</v>
      </c>
      <c r="R3713">
        <f t="shared" si="849"/>
        <v>0</v>
      </c>
      <c r="S3713">
        <f>IF(J3713="Online Travel Agency",VLOOKUP(F3713,room_rates!$A$2:$G$8,3,FALSE)*15%,0)</f>
        <v>0</v>
      </c>
      <c r="T3713">
        <f t="shared" si="850"/>
        <v>0</v>
      </c>
      <c r="U3713">
        <f t="shared" si="851"/>
        <v>450</v>
      </c>
      <c r="V3713">
        <f t="shared" si="852"/>
        <v>3</v>
      </c>
    </row>
    <row r="3714" spans="1:22" ht="14.25" customHeight="1" x14ac:dyDescent="0.35">
      <c r="A3714" s="1">
        <v>1003789</v>
      </c>
      <c r="B3714" s="3">
        <v>45856</v>
      </c>
      <c r="C3714" s="3">
        <v>45856</v>
      </c>
      <c r="D3714" s="3">
        <v>45860</v>
      </c>
      <c r="E3714" s="1" t="s">
        <v>21</v>
      </c>
      <c r="F3714" s="1">
        <v>4</v>
      </c>
      <c r="G3714" s="1" t="s">
        <v>25</v>
      </c>
      <c r="H3714" s="1">
        <v>0</v>
      </c>
      <c r="I3714" s="1">
        <f t="shared" si="846"/>
        <v>0</v>
      </c>
      <c r="J3714" s="1" t="s">
        <v>20</v>
      </c>
      <c r="K3714" s="1">
        <v>1</v>
      </c>
      <c r="L3714" s="1" t="s">
        <v>19</v>
      </c>
      <c r="M3714" s="1" t="b">
        <v>0</v>
      </c>
      <c r="N3714" s="2" t="s">
        <v>17</v>
      </c>
      <c r="O3714">
        <f t="shared" si="847"/>
        <v>0</v>
      </c>
      <c r="P3714">
        <f t="shared" si="848"/>
        <v>4</v>
      </c>
      <c r="Q3714">
        <f>IF(G3714="B",VLOOKUP(F3714,room_rates!$A$2:$G$8,3,FALSE),IF(G3714="P",VLOOKUP(F3714,room_rates!$A$2:$G$8,6,FALSE),IF(G3714="M",VLOOKUP(F3714,room_rates!$A$2:$G$8,7,FALSE),"")))</f>
        <v>287.5</v>
      </c>
      <c r="R3714">
        <f t="shared" si="849"/>
        <v>0</v>
      </c>
      <c r="S3714">
        <f>IF(J3714="Online Travel Agency",VLOOKUP(F3714,room_rates!$A$2:$G$8,3,FALSE)*15%,0)</f>
        <v>0</v>
      </c>
      <c r="T3714">
        <f t="shared" si="850"/>
        <v>0</v>
      </c>
      <c r="U3714">
        <f t="shared" si="851"/>
        <v>1150</v>
      </c>
      <c r="V3714">
        <f t="shared" si="852"/>
        <v>4</v>
      </c>
    </row>
    <row r="3715" spans="1:22" ht="14.25" customHeight="1" x14ac:dyDescent="0.35">
      <c r="A3715" s="1">
        <v>1003871</v>
      </c>
      <c r="B3715" s="3">
        <v>45817</v>
      </c>
      <c r="C3715" s="3">
        <v>45856</v>
      </c>
      <c r="D3715" s="3">
        <v>45863</v>
      </c>
      <c r="E3715" s="1" t="s">
        <v>13</v>
      </c>
      <c r="F3715" s="1">
        <v>6</v>
      </c>
      <c r="G3715" s="1" t="s">
        <v>25</v>
      </c>
      <c r="H3715" s="1">
        <v>0</v>
      </c>
      <c r="I3715" s="1">
        <f t="shared" si="846"/>
        <v>0</v>
      </c>
      <c r="J3715" s="1" t="s">
        <v>15</v>
      </c>
      <c r="K3715" s="1">
        <v>2</v>
      </c>
      <c r="L3715" s="1" t="s">
        <v>19</v>
      </c>
      <c r="M3715" s="1" t="b">
        <v>0</v>
      </c>
      <c r="N3715" s="2" t="s">
        <v>17</v>
      </c>
      <c r="O3715">
        <f t="shared" si="847"/>
        <v>39</v>
      </c>
      <c r="P3715">
        <f t="shared" si="848"/>
        <v>7</v>
      </c>
      <c r="Q3715">
        <f>IF(G3715="B",VLOOKUP(F3715,room_rates!$A$2:$G$8,3,FALSE),IF(G3715="P",VLOOKUP(F3715,room_rates!$A$2:$G$8,6,FALSE),IF(G3715="M",VLOOKUP(F3715,room_rates!$A$2:$G$8,7,FALSE),"")))</f>
        <v>437.5</v>
      </c>
      <c r="R3715">
        <f t="shared" si="849"/>
        <v>0</v>
      </c>
      <c r="S3715">
        <f>IF(J3715="Online Travel Agency",VLOOKUP(F3715,room_rates!$A$2:$G$8,3,FALSE)*15%,0)</f>
        <v>0</v>
      </c>
      <c r="T3715">
        <f t="shared" si="850"/>
        <v>0</v>
      </c>
      <c r="U3715">
        <f t="shared" si="851"/>
        <v>6125</v>
      </c>
      <c r="V3715">
        <f t="shared" si="852"/>
        <v>14</v>
      </c>
    </row>
    <row r="3716" spans="1:22" ht="14.25" customHeight="1" x14ac:dyDescent="0.35">
      <c r="A3716" s="1">
        <v>1003880</v>
      </c>
      <c r="B3716" s="3">
        <v>45856</v>
      </c>
      <c r="C3716" s="3">
        <v>45856</v>
      </c>
      <c r="D3716" s="3">
        <v>45863</v>
      </c>
      <c r="E3716" s="1" t="s">
        <v>13</v>
      </c>
      <c r="F3716" s="1">
        <v>6</v>
      </c>
      <c r="G3716" s="1" t="s">
        <v>25</v>
      </c>
      <c r="H3716" s="1">
        <v>0</v>
      </c>
      <c r="I3716" s="1">
        <f t="shared" si="846"/>
        <v>0</v>
      </c>
      <c r="J3716" s="1" t="s">
        <v>20</v>
      </c>
      <c r="K3716" s="1">
        <v>1</v>
      </c>
      <c r="L3716" s="1" t="s">
        <v>19</v>
      </c>
      <c r="M3716" s="1" t="b">
        <v>0</v>
      </c>
      <c r="N3716" s="2" t="s">
        <v>17</v>
      </c>
      <c r="O3716">
        <f t="shared" si="847"/>
        <v>0</v>
      </c>
      <c r="P3716">
        <f t="shared" si="848"/>
        <v>7</v>
      </c>
      <c r="Q3716">
        <f>IF(G3716="B",VLOOKUP(F3716,room_rates!$A$2:$G$8,3,FALSE),IF(G3716="P",VLOOKUP(F3716,room_rates!$A$2:$G$8,6,FALSE),IF(G3716="M",VLOOKUP(F3716,room_rates!$A$2:$G$8,7,FALSE),"")))</f>
        <v>437.5</v>
      </c>
      <c r="R3716">
        <f t="shared" si="849"/>
        <v>0</v>
      </c>
      <c r="S3716">
        <f>IF(J3716="Online Travel Agency",VLOOKUP(F3716,room_rates!$A$2:$G$8,3,FALSE)*15%,0)</f>
        <v>0</v>
      </c>
      <c r="T3716">
        <f t="shared" si="850"/>
        <v>0</v>
      </c>
      <c r="U3716">
        <f t="shared" si="851"/>
        <v>3062.5</v>
      </c>
      <c r="V3716">
        <f t="shared" si="852"/>
        <v>7</v>
      </c>
    </row>
    <row r="3717" spans="1:22" ht="14.25" customHeight="1" x14ac:dyDescent="0.35">
      <c r="A3717" s="1">
        <v>1003913</v>
      </c>
      <c r="B3717" s="3">
        <v>45848</v>
      </c>
      <c r="C3717" s="3">
        <v>45856</v>
      </c>
      <c r="D3717" s="3">
        <v>45860</v>
      </c>
      <c r="E3717" s="1" t="s">
        <v>21</v>
      </c>
      <c r="F3717" s="1">
        <v>5</v>
      </c>
      <c r="G3717" s="1" t="s">
        <v>25</v>
      </c>
      <c r="H3717" s="1">
        <v>0</v>
      </c>
      <c r="I3717" s="1">
        <f t="shared" si="846"/>
        <v>0</v>
      </c>
      <c r="J3717" s="1" t="s">
        <v>24</v>
      </c>
      <c r="K3717" s="1">
        <v>2</v>
      </c>
      <c r="L3717" s="1" t="s">
        <v>16</v>
      </c>
      <c r="M3717" s="1" t="b">
        <v>0</v>
      </c>
      <c r="N3717" s="2" t="s">
        <v>17</v>
      </c>
      <c r="O3717">
        <f t="shared" si="847"/>
        <v>8</v>
      </c>
      <c r="P3717">
        <f t="shared" si="848"/>
        <v>4</v>
      </c>
      <c r="Q3717">
        <f>IF(G3717="B",VLOOKUP(F3717,room_rates!$A$2:$G$8,3,FALSE),IF(G3717="P",VLOOKUP(F3717,room_rates!$A$2:$G$8,6,FALSE),IF(G3717="M",VLOOKUP(F3717,room_rates!$A$2:$G$8,7,FALSE),"")))</f>
        <v>300</v>
      </c>
      <c r="R3717">
        <f t="shared" si="849"/>
        <v>0</v>
      </c>
      <c r="S3717">
        <f>IF(J3717="Online Travel Agency",VLOOKUP(F3717,room_rates!$A$2:$G$8,3,FALSE)*15%,0)</f>
        <v>36</v>
      </c>
      <c r="T3717">
        <f t="shared" si="850"/>
        <v>0</v>
      </c>
      <c r="U3717">
        <f t="shared" si="851"/>
        <v>2112</v>
      </c>
      <c r="V3717">
        <f t="shared" si="852"/>
        <v>8</v>
      </c>
    </row>
    <row r="3718" spans="1:22" ht="14.25" customHeight="1" x14ac:dyDescent="0.35">
      <c r="A3718" s="1">
        <v>1004003</v>
      </c>
      <c r="B3718" s="3">
        <v>45856</v>
      </c>
      <c r="C3718" s="3">
        <v>45856</v>
      </c>
      <c r="D3718" s="3">
        <v>45863</v>
      </c>
      <c r="E3718" s="1" t="s">
        <v>13</v>
      </c>
      <c r="F3718" s="1">
        <v>6</v>
      </c>
      <c r="G3718" s="1" t="s">
        <v>25</v>
      </c>
      <c r="H3718" s="1">
        <v>0</v>
      </c>
      <c r="I3718" s="1">
        <f t="shared" si="846"/>
        <v>0</v>
      </c>
      <c r="J3718" s="1" t="s">
        <v>20</v>
      </c>
      <c r="K3718" s="1">
        <v>3</v>
      </c>
      <c r="L3718" s="1" t="s">
        <v>19</v>
      </c>
      <c r="M3718" s="1" t="b">
        <v>1</v>
      </c>
      <c r="N3718" s="2" t="s">
        <v>17</v>
      </c>
      <c r="O3718">
        <f t="shared" si="847"/>
        <v>0</v>
      </c>
      <c r="P3718">
        <f t="shared" si="848"/>
        <v>7</v>
      </c>
      <c r="Q3718">
        <f>IF(G3718="B",VLOOKUP(F3718,room_rates!$A$2:$G$8,3,FALSE),IF(G3718="P",VLOOKUP(F3718,room_rates!$A$2:$G$8,6,FALSE),IF(G3718="M",VLOOKUP(F3718,room_rates!$A$2:$G$8,7,FALSE),"")))</f>
        <v>437.5</v>
      </c>
      <c r="R3718">
        <f t="shared" si="849"/>
        <v>0</v>
      </c>
      <c r="S3718">
        <f>IF(J3718="Online Travel Agency",VLOOKUP(F3718,room_rates!$A$2:$G$8,3,FALSE)*15%,0)</f>
        <v>0</v>
      </c>
      <c r="T3718">
        <f t="shared" si="850"/>
        <v>4.375</v>
      </c>
      <c r="U3718">
        <f t="shared" si="851"/>
        <v>9095.625</v>
      </c>
      <c r="V3718">
        <f t="shared" si="852"/>
        <v>21</v>
      </c>
    </row>
    <row r="3719" spans="1:22" ht="14.25" customHeight="1" x14ac:dyDescent="0.35">
      <c r="A3719" s="1">
        <v>1004604</v>
      </c>
      <c r="B3719" s="3">
        <v>45837</v>
      </c>
      <c r="C3719" s="3">
        <v>45856</v>
      </c>
      <c r="D3719" s="3">
        <v>45857</v>
      </c>
      <c r="E3719" s="1" t="s">
        <v>18</v>
      </c>
      <c r="F3719" s="1">
        <v>1</v>
      </c>
      <c r="G3719" s="1" t="s">
        <v>25</v>
      </c>
      <c r="H3719" s="1">
        <v>0</v>
      </c>
      <c r="I3719" s="1">
        <f t="shared" si="846"/>
        <v>0</v>
      </c>
      <c r="J3719" s="1" t="s">
        <v>15</v>
      </c>
      <c r="K3719" s="1">
        <v>3</v>
      </c>
      <c r="L3719" s="1" t="s">
        <v>16</v>
      </c>
      <c r="M3719" s="1" t="b">
        <v>0</v>
      </c>
      <c r="N3719" s="2" t="s">
        <v>17</v>
      </c>
      <c r="O3719">
        <f t="shared" si="847"/>
        <v>19</v>
      </c>
      <c r="P3719">
        <f t="shared" si="848"/>
        <v>1</v>
      </c>
      <c r="Q3719">
        <f>IF(G3719="B",VLOOKUP(F3719,room_rates!$A$2:$G$8,3,FALSE),IF(G3719="P",VLOOKUP(F3719,room_rates!$A$2:$G$8,6,FALSE),IF(G3719="M",VLOOKUP(F3719,room_rates!$A$2:$G$8,7,FALSE),"")))</f>
        <v>150</v>
      </c>
      <c r="R3719">
        <f t="shared" si="849"/>
        <v>0</v>
      </c>
      <c r="S3719">
        <f>IF(J3719="Online Travel Agency",VLOOKUP(F3719,room_rates!$A$2:$G$8,3,FALSE)*15%,0)</f>
        <v>0</v>
      </c>
      <c r="T3719">
        <f t="shared" si="850"/>
        <v>0</v>
      </c>
      <c r="U3719">
        <f t="shared" si="851"/>
        <v>450</v>
      </c>
      <c r="V3719">
        <f t="shared" si="852"/>
        <v>3</v>
      </c>
    </row>
    <row r="3720" spans="1:22" ht="14.25" customHeight="1" x14ac:dyDescent="0.35">
      <c r="A3720" s="1">
        <v>1004841</v>
      </c>
      <c r="B3720" s="3">
        <v>45841</v>
      </c>
      <c r="C3720" s="3">
        <v>45856</v>
      </c>
      <c r="D3720" s="3">
        <v>45861</v>
      </c>
      <c r="E3720" s="1" t="s">
        <v>18</v>
      </c>
      <c r="F3720" s="1">
        <v>1</v>
      </c>
      <c r="G3720" s="1" t="s">
        <v>25</v>
      </c>
      <c r="H3720" s="1">
        <v>0</v>
      </c>
      <c r="I3720" s="1">
        <f t="shared" si="846"/>
        <v>0</v>
      </c>
      <c r="J3720" s="1" t="s">
        <v>24</v>
      </c>
      <c r="K3720" s="1">
        <v>2</v>
      </c>
      <c r="L3720" s="1" t="s">
        <v>19</v>
      </c>
      <c r="M3720" s="1" t="b">
        <v>1</v>
      </c>
      <c r="N3720" s="2" t="s">
        <v>17</v>
      </c>
      <c r="O3720">
        <f t="shared" si="847"/>
        <v>15</v>
      </c>
      <c r="P3720">
        <f t="shared" si="848"/>
        <v>5</v>
      </c>
      <c r="Q3720">
        <f>IF(G3720="B",VLOOKUP(F3720,room_rates!$A$2:$G$8,3,FALSE),IF(G3720="P",VLOOKUP(F3720,room_rates!$A$2:$G$8,6,FALSE),IF(G3720="M",VLOOKUP(F3720,room_rates!$A$2:$G$8,7,FALSE),"")))</f>
        <v>150</v>
      </c>
      <c r="R3720">
        <f t="shared" si="849"/>
        <v>0</v>
      </c>
      <c r="S3720">
        <f>IF(J3720="Online Travel Agency",VLOOKUP(F3720,room_rates!$A$2:$G$8,3,FALSE)*15%,0)</f>
        <v>18</v>
      </c>
      <c r="T3720">
        <f t="shared" si="850"/>
        <v>1.5</v>
      </c>
      <c r="U3720">
        <f t="shared" si="851"/>
        <v>1305</v>
      </c>
      <c r="V3720">
        <f t="shared" si="852"/>
        <v>10</v>
      </c>
    </row>
    <row r="3721" spans="1:22" ht="14.25" customHeight="1" x14ac:dyDescent="0.35">
      <c r="A3721" s="1">
        <v>1005940</v>
      </c>
      <c r="B3721" s="3">
        <v>45856</v>
      </c>
      <c r="C3721" s="3">
        <v>45856</v>
      </c>
      <c r="D3721" s="3">
        <v>45857</v>
      </c>
      <c r="E3721" s="1" t="s">
        <v>21</v>
      </c>
      <c r="F3721" s="1">
        <v>3</v>
      </c>
      <c r="G3721" s="1" t="s">
        <v>25</v>
      </c>
      <c r="H3721" s="1">
        <v>0</v>
      </c>
      <c r="I3721" s="1">
        <f t="shared" si="846"/>
        <v>0</v>
      </c>
      <c r="J3721" s="1" t="s">
        <v>20</v>
      </c>
      <c r="K3721" s="1">
        <v>1</v>
      </c>
      <c r="L3721" s="1" t="s">
        <v>19</v>
      </c>
      <c r="M3721" s="1" t="b">
        <v>0</v>
      </c>
      <c r="N3721" s="2" t="s">
        <v>17</v>
      </c>
      <c r="O3721">
        <f t="shared" si="847"/>
        <v>0</v>
      </c>
      <c r="P3721">
        <f t="shared" si="848"/>
        <v>1</v>
      </c>
      <c r="Q3721">
        <f>IF(G3721="B",VLOOKUP(F3721,room_rates!$A$2:$G$8,3,FALSE),IF(G3721="P",VLOOKUP(F3721,room_rates!$A$2:$G$8,6,FALSE),IF(G3721="M",VLOOKUP(F3721,room_rates!$A$2:$G$8,7,FALSE),"")))</f>
        <v>275</v>
      </c>
      <c r="R3721">
        <f t="shared" si="849"/>
        <v>0</v>
      </c>
      <c r="S3721">
        <f>IF(J3721="Online Travel Agency",VLOOKUP(F3721,room_rates!$A$2:$G$8,3,FALSE)*15%,0)</f>
        <v>0</v>
      </c>
      <c r="T3721">
        <f t="shared" si="850"/>
        <v>0</v>
      </c>
      <c r="U3721">
        <f t="shared" si="851"/>
        <v>275</v>
      </c>
      <c r="V3721">
        <f t="shared" si="852"/>
        <v>1</v>
      </c>
    </row>
    <row r="3722" spans="1:22" ht="14.25" customHeight="1" x14ac:dyDescent="0.35">
      <c r="A3722" s="1">
        <v>1006295</v>
      </c>
      <c r="B3722" s="3">
        <v>45846</v>
      </c>
      <c r="C3722" s="3">
        <v>45856</v>
      </c>
      <c r="D3722" s="3">
        <v>45858</v>
      </c>
      <c r="E3722" s="1" t="s">
        <v>21</v>
      </c>
      <c r="F3722" s="1">
        <v>4</v>
      </c>
      <c r="G3722" s="1" t="s">
        <v>25</v>
      </c>
      <c r="H3722" s="1">
        <v>0</v>
      </c>
      <c r="I3722" s="1">
        <f t="shared" si="846"/>
        <v>0</v>
      </c>
      <c r="J3722" s="1" t="s">
        <v>24</v>
      </c>
      <c r="K3722" s="1">
        <v>2</v>
      </c>
      <c r="L3722" s="1" t="s">
        <v>16</v>
      </c>
      <c r="M3722" s="1" t="b">
        <v>0</v>
      </c>
      <c r="N3722" s="2" t="s">
        <v>17</v>
      </c>
      <c r="O3722">
        <f t="shared" si="847"/>
        <v>10</v>
      </c>
      <c r="P3722">
        <f t="shared" si="848"/>
        <v>2</v>
      </c>
      <c r="Q3722">
        <f>IF(G3722="B",VLOOKUP(F3722,room_rates!$A$2:$G$8,3,FALSE),IF(G3722="P",VLOOKUP(F3722,room_rates!$A$2:$G$8,6,FALSE),IF(G3722="M",VLOOKUP(F3722,room_rates!$A$2:$G$8,7,FALSE),"")))</f>
        <v>287.5</v>
      </c>
      <c r="R3722">
        <f t="shared" si="849"/>
        <v>0</v>
      </c>
      <c r="S3722">
        <f>IF(J3722="Online Travel Agency",VLOOKUP(F3722,room_rates!$A$2:$G$8,3,FALSE)*15%,0)</f>
        <v>34.5</v>
      </c>
      <c r="T3722">
        <f t="shared" si="850"/>
        <v>0</v>
      </c>
      <c r="U3722">
        <f t="shared" si="851"/>
        <v>1012</v>
      </c>
      <c r="V3722">
        <f t="shared" si="852"/>
        <v>4</v>
      </c>
    </row>
    <row r="3723" spans="1:22" ht="14.25" customHeight="1" x14ac:dyDescent="0.35">
      <c r="A3723" s="1">
        <v>1006335</v>
      </c>
      <c r="B3723" s="3">
        <v>45830</v>
      </c>
      <c r="C3723" s="3">
        <v>45856</v>
      </c>
      <c r="D3723" s="3">
        <v>45857</v>
      </c>
      <c r="E3723" s="1" t="s">
        <v>21</v>
      </c>
      <c r="F3723" s="1">
        <v>3</v>
      </c>
      <c r="G3723" s="1" t="s">
        <v>25</v>
      </c>
      <c r="H3723" s="1">
        <v>0</v>
      </c>
      <c r="I3723" s="1">
        <f t="shared" si="846"/>
        <v>0</v>
      </c>
      <c r="J3723" s="1" t="s">
        <v>15</v>
      </c>
      <c r="K3723" s="1">
        <v>3</v>
      </c>
      <c r="L3723" s="1" t="s">
        <v>16</v>
      </c>
      <c r="M3723" s="1" t="b">
        <v>1</v>
      </c>
      <c r="N3723" s="2" t="s">
        <v>17</v>
      </c>
      <c r="O3723">
        <f t="shared" si="847"/>
        <v>26</v>
      </c>
      <c r="P3723">
        <f t="shared" si="848"/>
        <v>1</v>
      </c>
      <c r="Q3723">
        <f>IF(G3723="B",VLOOKUP(F3723,room_rates!$A$2:$G$8,3,FALSE),IF(G3723="P",VLOOKUP(F3723,room_rates!$A$2:$G$8,6,FALSE),IF(G3723="M",VLOOKUP(F3723,room_rates!$A$2:$G$8,7,FALSE),"")))</f>
        <v>275</v>
      </c>
      <c r="R3723">
        <f t="shared" si="849"/>
        <v>0</v>
      </c>
      <c r="S3723">
        <f>IF(J3723="Online Travel Agency",VLOOKUP(F3723,room_rates!$A$2:$G$8,3,FALSE)*15%,0)</f>
        <v>0</v>
      </c>
      <c r="T3723">
        <f t="shared" si="850"/>
        <v>2.75</v>
      </c>
      <c r="U3723">
        <f t="shared" si="851"/>
        <v>816.75</v>
      </c>
      <c r="V3723">
        <f t="shared" si="852"/>
        <v>3</v>
      </c>
    </row>
    <row r="3724" spans="1:22" ht="14.25" customHeight="1" x14ac:dyDescent="0.35">
      <c r="A3724" s="1">
        <v>1006731</v>
      </c>
      <c r="B3724" s="3">
        <v>45837</v>
      </c>
      <c r="C3724" s="3">
        <v>45856</v>
      </c>
      <c r="D3724" s="3">
        <v>45860</v>
      </c>
      <c r="E3724" s="1" t="s">
        <v>18</v>
      </c>
      <c r="F3724" s="1">
        <v>1</v>
      </c>
      <c r="G3724" s="1" t="s">
        <v>25</v>
      </c>
      <c r="H3724" s="1">
        <v>0</v>
      </c>
      <c r="I3724" s="1">
        <f t="shared" si="846"/>
        <v>0</v>
      </c>
      <c r="J3724" s="1" t="s">
        <v>24</v>
      </c>
      <c r="K3724" s="1">
        <v>1</v>
      </c>
      <c r="L3724" s="1" t="s">
        <v>19</v>
      </c>
      <c r="M3724" s="1" t="b">
        <v>0</v>
      </c>
      <c r="N3724" s="2" t="s">
        <v>17</v>
      </c>
      <c r="O3724">
        <f t="shared" si="847"/>
        <v>19</v>
      </c>
      <c r="P3724">
        <f t="shared" si="848"/>
        <v>4</v>
      </c>
      <c r="Q3724">
        <f>IF(G3724="B",VLOOKUP(F3724,room_rates!$A$2:$G$8,3,FALSE),IF(G3724="P",VLOOKUP(F3724,room_rates!$A$2:$G$8,6,FALSE),IF(G3724="M",VLOOKUP(F3724,room_rates!$A$2:$G$8,7,FALSE),"")))</f>
        <v>150</v>
      </c>
      <c r="R3724">
        <f t="shared" si="849"/>
        <v>0</v>
      </c>
      <c r="S3724">
        <f>IF(J3724="Online Travel Agency",VLOOKUP(F3724,room_rates!$A$2:$G$8,3,FALSE)*15%,0)</f>
        <v>18</v>
      </c>
      <c r="T3724">
        <f t="shared" si="850"/>
        <v>0</v>
      </c>
      <c r="U3724">
        <f t="shared" si="851"/>
        <v>528</v>
      </c>
      <c r="V3724">
        <f t="shared" si="852"/>
        <v>4</v>
      </c>
    </row>
    <row r="3725" spans="1:22" ht="14.25" customHeight="1" x14ac:dyDescent="0.35">
      <c r="A3725" s="1">
        <v>1006751</v>
      </c>
      <c r="B3725" s="3">
        <v>45851</v>
      </c>
      <c r="C3725" s="3">
        <v>45856</v>
      </c>
      <c r="D3725" s="3">
        <v>45858</v>
      </c>
      <c r="E3725" s="1" t="s">
        <v>18</v>
      </c>
      <c r="F3725" s="1">
        <v>1</v>
      </c>
      <c r="G3725" s="1" t="s">
        <v>25</v>
      </c>
      <c r="H3725" s="1">
        <v>0</v>
      </c>
      <c r="I3725" s="1">
        <f t="shared" si="846"/>
        <v>0</v>
      </c>
      <c r="J3725" s="1" t="s">
        <v>24</v>
      </c>
      <c r="K3725" s="1">
        <v>2</v>
      </c>
      <c r="L3725" s="1" t="s">
        <v>19</v>
      </c>
      <c r="M3725" s="1" t="b">
        <v>0</v>
      </c>
      <c r="N3725" s="2" t="s">
        <v>17</v>
      </c>
      <c r="O3725">
        <f t="shared" si="847"/>
        <v>5</v>
      </c>
      <c r="P3725">
        <f t="shared" si="848"/>
        <v>2</v>
      </c>
      <c r="Q3725">
        <f>IF(G3725="B",VLOOKUP(F3725,room_rates!$A$2:$G$8,3,FALSE),IF(G3725="P",VLOOKUP(F3725,room_rates!$A$2:$G$8,6,FALSE),IF(G3725="M",VLOOKUP(F3725,room_rates!$A$2:$G$8,7,FALSE),"")))</f>
        <v>150</v>
      </c>
      <c r="R3725">
        <f t="shared" si="849"/>
        <v>0</v>
      </c>
      <c r="S3725">
        <f>IF(J3725="Online Travel Agency",VLOOKUP(F3725,room_rates!$A$2:$G$8,3,FALSE)*15%,0)</f>
        <v>18</v>
      </c>
      <c r="T3725">
        <f t="shared" si="850"/>
        <v>0</v>
      </c>
      <c r="U3725">
        <f t="shared" si="851"/>
        <v>528</v>
      </c>
      <c r="V3725">
        <f t="shared" si="852"/>
        <v>4</v>
      </c>
    </row>
    <row r="3726" spans="1:22" ht="14.25" hidden="1" customHeight="1" x14ac:dyDescent="0.35">
      <c r="A3726" s="1">
        <v>1007003</v>
      </c>
      <c r="B3726" s="3">
        <v>45837</v>
      </c>
      <c r="C3726" s="3">
        <v>45856</v>
      </c>
      <c r="E3726" s="1" t="s">
        <v>18</v>
      </c>
      <c r="F3726" s="1">
        <v>1</v>
      </c>
      <c r="H3726" s="1">
        <v>0</v>
      </c>
      <c r="I3726" s="1"/>
      <c r="J3726" s="2" t="s">
        <v>15</v>
      </c>
      <c r="K3726" s="1">
        <v>2</v>
      </c>
      <c r="L3726" s="1" t="s">
        <v>16</v>
      </c>
      <c r="N3726" s="2" t="s">
        <v>22</v>
      </c>
    </row>
    <row r="3727" spans="1:22" ht="14.25" hidden="1" customHeight="1" x14ac:dyDescent="0.35">
      <c r="A3727" s="1">
        <v>1007023</v>
      </c>
      <c r="B3727" s="3">
        <v>45851</v>
      </c>
      <c r="C3727" s="3">
        <v>45856</v>
      </c>
      <c r="E3727" s="1" t="s">
        <v>18</v>
      </c>
      <c r="F3727" s="1">
        <v>1</v>
      </c>
      <c r="H3727" s="1">
        <v>0</v>
      </c>
      <c r="I3727" s="1"/>
      <c r="J3727" s="2" t="s">
        <v>15</v>
      </c>
      <c r="K3727" s="1">
        <v>1</v>
      </c>
      <c r="L3727" s="1" t="s">
        <v>16</v>
      </c>
      <c r="N3727" s="2" t="s">
        <v>22</v>
      </c>
    </row>
    <row r="3728" spans="1:22" ht="14.25" customHeight="1" x14ac:dyDescent="0.35">
      <c r="A3728" s="1">
        <v>1002096</v>
      </c>
      <c r="B3728" s="3">
        <v>45857</v>
      </c>
      <c r="C3728" s="3">
        <v>45857</v>
      </c>
      <c r="D3728" s="3">
        <v>45864</v>
      </c>
      <c r="E3728" s="1" t="s">
        <v>21</v>
      </c>
      <c r="F3728" s="1">
        <v>3</v>
      </c>
      <c r="G3728" s="1" t="s">
        <v>25</v>
      </c>
      <c r="H3728" s="1">
        <v>0</v>
      </c>
      <c r="I3728" s="1">
        <f t="shared" ref="I3728:I3760" si="853">H3728/100</f>
        <v>0</v>
      </c>
      <c r="J3728" s="1" t="s">
        <v>20</v>
      </c>
      <c r="K3728" s="1">
        <v>2</v>
      </c>
      <c r="L3728" s="1" t="s">
        <v>19</v>
      </c>
      <c r="M3728" s="1" t="b">
        <v>0</v>
      </c>
      <c r="N3728" s="2" t="s">
        <v>17</v>
      </c>
      <c r="O3728">
        <f t="shared" ref="O3728:O3760" si="854">C3728-B3728</f>
        <v>0</v>
      </c>
      <c r="P3728">
        <f t="shared" ref="P3728:P3760" si="855">D3728-C3728</f>
        <v>7</v>
      </c>
      <c r="Q3728">
        <f>IF(G3728="B",VLOOKUP(F3728,room_rates!$A$2:$G$8,3,FALSE),IF(G3728="P",VLOOKUP(F3728,room_rates!$A$2:$G$8,6,FALSE),IF(G3728="M",VLOOKUP(F3728,room_rates!$A$2:$G$8,7,FALSE),"")))</f>
        <v>275</v>
      </c>
      <c r="R3728">
        <f t="shared" ref="R3728:R3760" si="856">Q3728*(H3728/100)</f>
        <v>0</v>
      </c>
      <c r="S3728">
        <f>IF(J3728="Online Travel Agency",VLOOKUP(F3728,room_rates!$A$2:$G$8,3,FALSE)*15%,0)</f>
        <v>0</v>
      </c>
      <c r="T3728">
        <f t="shared" ref="T3728:T3760" si="857">IF(M3728=TRUE, Q3728*1%,0)</f>
        <v>0</v>
      </c>
      <c r="U3728">
        <f t="shared" ref="U3728:U3760" si="858">(Q3728-R3728-S3728-T3728)*V3728</f>
        <v>3850</v>
      </c>
      <c r="V3728">
        <f t="shared" ref="V3728:V3760" si="859">K3728*P3728</f>
        <v>14</v>
      </c>
    </row>
    <row r="3729" spans="1:22" ht="14.25" customHeight="1" x14ac:dyDescent="0.35">
      <c r="A3729" s="1">
        <v>1002365</v>
      </c>
      <c r="B3729" s="3">
        <v>45857</v>
      </c>
      <c r="C3729" s="3">
        <v>45857</v>
      </c>
      <c r="D3729" s="3">
        <v>45864</v>
      </c>
      <c r="E3729" s="1" t="s">
        <v>21</v>
      </c>
      <c r="F3729" s="1">
        <v>3</v>
      </c>
      <c r="G3729" s="1" t="s">
        <v>25</v>
      </c>
      <c r="H3729" s="1">
        <v>0</v>
      </c>
      <c r="I3729" s="1">
        <f t="shared" si="853"/>
        <v>0</v>
      </c>
      <c r="J3729" s="1" t="s">
        <v>20</v>
      </c>
      <c r="K3729" s="1">
        <v>2</v>
      </c>
      <c r="L3729" s="1" t="s">
        <v>16</v>
      </c>
      <c r="M3729" s="1" t="b">
        <v>0</v>
      </c>
      <c r="N3729" s="2" t="s">
        <v>17</v>
      </c>
      <c r="O3729">
        <f t="shared" si="854"/>
        <v>0</v>
      </c>
      <c r="P3729">
        <f t="shared" si="855"/>
        <v>7</v>
      </c>
      <c r="Q3729">
        <f>IF(G3729="B",VLOOKUP(F3729,room_rates!$A$2:$G$8,3,FALSE),IF(G3729="P",VLOOKUP(F3729,room_rates!$A$2:$G$8,6,FALSE),IF(G3729="M",VLOOKUP(F3729,room_rates!$A$2:$G$8,7,FALSE),"")))</f>
        <v>275</v>
      </c>
      <c r="R3729">
        <f t="shared" si="856"/>
        <v>0</v>
      </c>
      <c r="S3729">
        <f>IF(J3729="Online Travel Agency",VLOOKUP(F3729,room_rates!$A$2:$G$8,3,FALSE)*15%,0)</f>
        <v>0</v>
      </c>
      <c r="T3729">
        <f t="shared" si="857"/>
        <v>0</v>
      </c>
      <c r="U3729">
        <f t="shared" si="858"/>
        <v>3850</v>
      </c>
      <c r="V3729">
        <f t="shared" si="859"/>
        <v>14</v>
      </c>
    </row>
    <row r="3730" spans="1:22" ht="14.25" customHeight="1" x14ac:dyDescent="0.35">
      <c r="A3730" s="1">
        <v>1002397</v>
      </c>
      <c r="B3730" s="3">
        <v>45822</v>
      </c>
      <c r="C3730" s="3">
        <v>45857</v>
      </c>
      <c r="D3730" s="3">
        <v>45864</v>
      </c>
      <c r="E3730" s="1" t="s">
        <v>18</v>
      </c>
      <c r="F3730" s="1">
        <v>1</v>
      </c>
      <c r="G3730" s="1" t="s">
        <v>25</v>
      </c>
      <c r="H3730" s="1">
        <v>0</v>
      </c>
      <c r="I3730" s="1">
        <f t="shared" si="853"/>
        <v>0</v>
      </c>
      <c r="J3730" s="1" t="s">
        <v>15</v>
      </c>
      <c r="K3730" s="1">
        <v>3</v>
      </c>
      <c r="L3730" s="1" t="s">
        <v>19</v>
      </c>
      <c r="M3730" s="1" t="b">
        <v>1</v>
      </c>
      <c r="N3730" s="2" t="s">
        <v>17</v>
      </c>
      <c r="O3730">
        <f t="shared" si="854"/>
        <v>35</v>
      </c>
      <c r="P3730">
        <f t="shared" si="855"/>
        <v>7</v>
      </c>
      <c r="Q3730">
        <f>IF(G3730="B",VLOOKUP(F3730,room_rates!$A$2:$G$8,3,FALSE),IF(G3730="P",VLOOKUP(F3730,room_rates!$A$2:$G$8,6,FALSE),IF(G3730="M",VLOOKUP(F3730,room_rates!$A$2:$G$8,7,FALSE),"")))</f>
        <v>150</v>
      </c>
      <c r="R3730">
        <f t="shared" si="856"/>
        <v>0</v>
      </c>
      <c r="S3730">
        <f>IF(J3730="Online Travel Agency",VLOOKUP(F3730,room_rates!$A$2:$G$8,3,FALSE)*15%,0)</f>
        <v>0</v>
      </c>
      <c r="T3730">
        <f t="shared" si="857"/>
        <v>1.5</v>
      </c>
      <c r="U3730">
        <f t="shared" si="858"/>
        <v>3118.5</v>
      </c>
      <c r="V3730">
        <f t="shared" si="859"/>
        <v>21</v>
      </c>
    </row>
    <row r="3731" spans="1:22" ht="14.25" customHeight="1" x14ac:dyDescent="0.35">
      <c r="A3731" s="1">
        <v>1002414</v>
      </c>
      <c r="B3731" s="3">
        <v>45857</v>
      </c>
      <c r="C3731" s="3">
        <v>45857</v>
      </c>
      <c r="D3731" s="3">
        <v>45860</v>
      </c>
      <c r="E3731" s="1" t="s">
        <v>18</v>
      </c>
      <c r="F3731" s="1">
        <v>1</v>
      </c>
      <c r="G3731" s="1" t="s">
        <v>25</v>
      </c>
      <c r="H3731" s="1">
        <v>0</v>
      </c>
      <c r="I3731" s="1">
        <f t="shared" si="853"/>
        <v>0</v>
      </c>
      <c r="J3731" s="1" t="s">
        <v>20</v>
      </c>
      <c r="K3731" s="1">
        <v>1</v>
      </c>
      <c r="L3731" s="1" t="s">
        <v>16</v>
      </c>
      <c r="M3731" s="1" t="b">
        <v>0</v>
      </c>
      <c r="N3731" s="2" t="s">
        <v>17</v>
      </c>
      <c r="O3731">
        <f t="shared" si="854"/>
        <v>0</v>
      </c>
      <c r="P3731">
        <f t="shared" si="855"/>
        <v>3</v>
      </c>
      <c r="Q3731">
        <f>IF(G3731="B",VLOOKUP(F3731,room_rates!$A$2:$G$8,3,FALSE),IF(G3731="P",VLOOKUP(F3731,room_rates!$A$2:$G$8,6,FALSE),IF(G3731="M",VLOOKUP(F3731,room_rates!$A$2:$G$8,7,FALSE),"")))</f>
        <v>150</v>
      </c>
      <c r="R3731">
        <f t="shared" si="856"/>
        <v>0</v>
      </c>
      <c r="S3731">
        <f>IF(J3731="Online Travel Agency",VLOOKUP(F3731,room_rates!$A$2:$G$8,3,FALSE)*15%,0)</f>
        <v>0</v>
      </c>
      <c r="T3731">
        <f t="shared" si="857"/>
        <v>0</v>
      </c>
      <c r="U3731">
        <f t="shared" si="858"/>
        <v>450</v>
      </c>
      <c r="V3731">
        <f t="shared" si="859"/>
        <v>3</v>
      </c>
    </row>
    <row r="3732" spans="1:22" ht="14.25" customHeight="1" x14ac:dyDescent="0.35">
      <c r="A3732" s="1">
        <v>1002621</v>
      </c>
      <c r="B3732" s="3">
        <v>45857</v>
      </c>
      <c r="C3732" s="3">
        <v>45857</v>
      </c>
      <c r="D3732" s="3">
        <v>45858</v>
      </c>
      <c r="E3732" s="1" t="s">
        <v>13</v>
      </c>
      <c r="F3732" s="1">
        <v>6</v>
      </c>
      <c r="G3732" s="1" t="s">
        <v>25</v>
      </c>
      <c r="H3732" s="1">
        <v>0</v>
      </c>
      <c r="I3732" s="1">
        <f t="shared" si="853"/>
        <v>0</v>
      </c>
      <c r="J3732" s="1" t="s">
        <v>20</v>
      </c>
      <c r="K3732" s="1">
        <v>2</v>
      </c>
      <c r="L3732" s="1" t="s">
        <v>16</v>
      </c>
      <c r="M3732" s="1" t="b">
        <v>1</v>
      </c>
      <c r="N3732" s="2" t="s">
        <v>17</v>
      </c>
      <c r="O3732">
        <f t="shared" si="854"/>
        <v>0</v>
      </c>
      <c r="P3732">
        <f t="shared" si="855"/>
        <v>1</v>
      </c>
      <c r="Q3732">
        <f>IF(G3732="B",VLOOKUP(F3732,room_rates!$A$2:$G$8,3,FALSE),IF(G3732="P",VLOOKUP(F3732,room_rates!$A$2:$G$8,6,FALSE),IF(G3732="M",VLOOKUP(F3732,room_rates!$A$2:$G$8,7,FALSE),"")))</f>
        <v>437.5</v>
      </c>
      <c r="R3732">
        <f t="shared" si="856"/>
        <v>0</v>
      </c>
      <c r="S3732">
        <f>IF(J3732="Online Travel Agency",VLOOKUP(F3732,room_rates!$A$2:$G$8,3,FALSE)*15%,0)</f>
        <v>0</v>
      </c>
      <c r="T3732">
        <f t="shared" si="857"/>
        <v>4.375</v>
      </c>
      <c r="U3732">
        <f t="shared" si="858"/>
        <v>866.25</v>
      </c>
      <c r="V3732">
        <f t="shared" si="859"/>
        <v>2</v>
      </c>
    </row>
    <row r="3733" spans="1:22" ht="14.25" customHeight="1" x14ac:dyDescent="0.35">
      <c r="A3733" s="1">
        <v>1002819</v>
      </c>
      <c r="B3733" s="3">
        <v>45857</v>
      </c>
      <c r="C3733" s="3">
        <v>45857</v>
      </c>
      <c r="D3733" s="3">
        <v>45859</v>
      </c>
      <c r="E3733" s="1" t="s">
        <v>18</v>
      </c>
      <c r="F3733" s="1">
        <v>1</v>
      </c>
      <c r="G3733" s="1" t="s">
        <v>25</v>
      </c>
      <c r="H3733" s="1">
        <v>0</v>
      </c>
      <c r="I3733" s="1">
        <f t="shared" si="853"/>
        <v>0</v>
      </c>
      <c r="J3733" s="1" t="s">
        <v>20</v>
      </c>
      <c r="K3733" s="1">
        <v>2</v>
      </c>
      <c r="L3733" s="1" t="s">
        <v>19</v>
      </c>
      <c r="M3733" s="1" t="b">
        <v>0</v>
      </c>
      <c r="N3733" s="2" t="s">
        <v>17</v>
      </c>
      <c r="O3733">
        <f t="shared" si="854"/>
        <v>0</v>
      </c>
      <c r="P3733">
        <f t="shared" si="855"/>
        <v>2</v>
      </c>
      <c r="Q3733">
        <f>IF(G3733="B",VLOOKUP(F3733,room_rates!$A$2:$G$8,3,FALSE),IF(G3733="P",VLOOKUP(F3733,room_rates!$A$2:$G$8,6,FALSE),IF(G3733="M",VLOOKUP(F3733,room_rates!$A$2:$G$8,7,FALSE),"")))</f>
        <v>150</v>
      </c>
      <c r="R3733">
        <f t="shared" si="856"/>
        <v>0</v>
      </c>
      <c r="S3733">
        <f>IF(J3733="Online Travel Agency",VLOOKUP(F3733,room_rates!$A$2:$G$8,3,FALSE)*15%,0)</f>
        <v>0</v>
      </c>
      <c r="T3733">
        <f t="shared" si="857"/>
        <v>0</v>
      </c>
      <c r="U3733">
        <f t="shared" si="858"/>
        <v>600</v>
      </c>
      <c r="V3733">
        <f t="shared" si="859"/>
        <v>4</v>
      </c>
    </row>
    <row r="3734" spans="1:22" ht="14.25" customHeight="1" x14ac:dyDescent="0.35">
      <c r="A3734" s="1">
        <v>1002927</v>
      </c>
      <c r="B3734" s="3">
        <v>45821</v>
      </c>
      <c r="C3734" s="3">
        <v>45857</v>
      </c>
      <c r="D3734" s="3">
        <v>45863</v>
      </c>
      <c r="E3734" s="1" t="s">
        <v>13</v>
      </c>
      <c r="F3734" s="1">
        <v>6</v>
      </c>
      <c r="G3734" s="1" t="s">
        <v>25</v>
      </c>
      <c r="H3734" s="1">
        <v>0</v>
      </c>
      <c r="I3734" s="1">
        <f t="shared" si="853"/>
        <v>0</v>
      </c>
      <c r="J3734" s="1" t="s">
        <v>15</v>
      </c>
      <c r="K3734" s="1">
        <v>1</v>
      </c>
      <c r="L3734" s="1" t="s">
        <v>19</v>
      </c>
      <c r="M3734" s="1" t="b">
        <v>0</v>
      </c>
      <c r="N3734" s="2" t="s">
        <v>17</v>
      </c>
      <c r="O3734">
        <f t="shared" si="854"/>
        <v>36</v>
      </c>
      <c r="P3734">
        <f t="shared" si="855"/>
        <v>6</v>
      </c>
      <c r="Q3734">
        <f>IF(G3734="B",VLOOKUP(F3734,room_rates!$A$2:$G$8,3,FALSE),IF(G3734="P",VLOOKUP(F3734,room_rates!$A$2:$G$8,6,FALSE),IF(G3734="M",VLOOKUP(F3734,room_rates!$A$2:$G$8,7,FALSE),"")))</f>
        <v>437.5</v>
      </c>
      <c r="R3734">
        <f t="shared" si="856"/>
        <v>0</v>
      </c>
      <c r="S3734">
        <f>IF(J3734="Online Travel Agency",VLOOKUP(F3734,room_rates!$A$2:$G$8,3,FALSE)*15%,0)</f>
        <v>0</v>
      </c>
      <c r="T3734">
        <f t="shared" si="857"/>
        <v>0</v>
      </c>
      <c r="U3734">
        <f t="shared" si="858"/>
        <v>2625</v>
      </c>
      <c r="V3734">
        <f t="shared" si="859"/>
        <v>6</v>
      </c>
    </row>
    <row r="3735" spans="1:22" ht="14.25" customHeight="1" x14ac:dyDescent="0.35">
      <c r="A3735" s="1">
        <v>1003139</v>
      </c>
      <c r="B3735" s="3">
        <v>45848</v>
      </c>
      <c r="C3735" s="3">
        <v>45857</v>
      </c>
      <c r="D3735" s="3">
        <v>45861</v>
      </c>
      <c r="E3735" s="1" t="s">
        <v>18</v>
      </c>
      <c r="F3735" s="1">
        <v>1</v>
      </c>
      <c r="G3735" s="1" t="s">
        <v>25</v>
      </c>
      <c r="H3735" s="1">
        <v>0</v>
      </c>
      <c r="I3735" s="1">
        <f t="shared" si="853"/>
        <v>0</v>
      </c>
      <c r="J3735" s="1" t="s">
        <v>24</v>
      </c>
      <c r="K3735" s="1">
        <v>2</v>
      </c>
      <c r="L3735" s="1" t="s">
        <v>19</v>
      </c>
      <c r="M3735" s="1" t="b">
        <v>0</v>
      </c>
      <c r="N3735" s="2" t="s">
        <v>17</v>
      </c>
      <c r="O3735">
        <f t="shared" si="854"/>
        <v>9</v>
      </c>
      <c r="P3735">
        <f t="shared" si="855"/>
        <v>4</v>
      </c>
      <c r="Q3735">
        <f>IF(G3735="B",VLOOKUP(F3735,room_rates!$A$2:$G$8,3,FALSE),IF(G3735="P",VLOOKUP(F3735,room_rates!$A$2:$G$8,6,FALSE),IF(G3735="M",VLOOKUP(F3735,room_rates!$A$2:$G$8,7,FALSE),"")))</f>
        <v>150</v>
      </c>
      <c r="R3735">
        <f t="shared" si="856"/>
        <v>0</v>
      </c>
      <c r="S3735">
        <f>IF(J3735="Online Travel Agency",VLOOKUP(F3735,room_rates!$A$2:$G$8,3,FALSE)*15%,0)</f>
        <v>18</v>
      </c>
      <c r="T3735">
        <f t="shared" si="857"/>
        <v>0</v>
      </c>
      <c r="U3735">
        <f t="shared" si="858"/>
        <v>1056</v>
      </c>
      <c r="V3735">
        <f t="shared" si="859"/>
        <v>8</v>
      </c>
    </row>
    <row r="3736" spans="1:22" ht="14.25" customHeight="1" x14ac:dyDescent="0.35">
      <c r="A3736" s="1">
        <v>1003320</v>
      </c>
      <c r="B3736" s="3">
        <v>45815</v>
      </c>
      <c r="C3736" s="3">
        <v>45857</v>
      </c>
      <c r="D3736" s="3">
        <v>45858</v>
      </c>
      <c r="E3736" s="1" t="s">
        <v>18</v>
      </c>
      <c r="F3736" s="1">
        <v>1</v>
      </c>
      <c r="G3736" s="1" t="s">
        <v>25</v>
      </c>
      <c r="H3736" s="1">
        <v>0</v>
      </c>
      <c r="I3736" s="1">
        <f t="shared" si="853"/>
        <v>0</v>
      </c>
      <c r="J3736" s="1" t="s">
        <v>15</v>
      </c>
      <c r="K3736" s="1">
        <v>1</v>
      </c>
      <c r="L3736" s="1" t="s">
        <v>19</v>
      </c>
      <c r="M3736" s="1" t="b">
        <v>0</v>
      </c>
      <c r="N3736" s="2" t="s">
        <v>17</v>
      </c>
      <c r="O3736">
        <f t="shared" si="854"/>
        <v>42</v>
      </c>
      <c r="P3736">
        <f t="shared" si="855"/>
        <v>1</v>
      </c>
      <c r="Q3736">
        <f>IF(G3736="B",VLOOKUP(F3736,room_rates!$A$2:$G$8,3,FALSE),IF(G3736="P",VLOOKUP(F3736,room_rates!$A$2:$G$8,6,FALSE),IF(G3736="M",VLOOKUP(F3736,room_rates!$A$2:$G$8,7,FALSE),"")))</f>
        <v>150</v>
      </c>
      <c r="R3736">
        <f t="shared" si="856"/>
        <v>0</v>
      </c>
      <c r="S3736">
        <f>IF(J3736="Online Travel Agency",VLOOKUP(F3736,room_rates!$A$2:$G$8,3,FALSE)*15%,0)</f>
        <v>0</v>
      </c>
      <c r="T3736">
        <f t="shared" si="857"/>
        <v>0</v>
      </c>
      <c r="U3736">
        <f t="shared" si="858"/>
        <v>150</v>
      </c>
      <c r="V3736">
        <f t="shared" si="859"/>
        <v>1</v>
      </c>
    </row>
    <row r="3737" spans="1:22" ht="14.25" customHeight="1" x14ac:dyDescent="0.35">
      <c r="A3737" s="1">
        <v>1003372</v>
      </c>
      <c r="B3737" s="3">
        <v>45843</v>
      </c>
      <c r="C3737" s="3">
        <v>45857</v>
      </c>
      <c r="D3737" s="3">
        <v>45858</v>
      </c>
      <c r="E3737" s="1" t="s">
        <v>21</v>
      </c>
      <c r="F3737" s="1">
        <v>5</v>
      </c>
      <c r="G3737" s="1" t="s">
        <v>25</v>
      </c>
      <c r="H3737" s="1">
        <v>0</v>
      </c>
      <c r="I3737" s="1">
        <f t="shared" si="853"/>
        <v>0</v>
      </c>
      <c r="J3737" s="1" t="s">
        <v>15</v>
      </c>
      <c r="K3737" s="1">
        <v>2</v>
      </c>
      <c r="L3737" s="1" t="s">
        <v>16</v>
      </c>
      <c r="M3737" s="1" t="b">
        <v>1</v>
      </c>
      <c r="N3737" s="2" t="s">
        <v>17</v>
      </c>
      <c r="O3737">
        <f t="shared" si="854"/>
        <v>14</v>
      </c>
      <c r="P3737">
        <f t="shared" si="855"/>
        <v>1</v>
      </c>
      <c r="Q3737">
        <f>IF(G3737="B",VLOOKUP(F3737,room_rates!$A$2:$G$8,3,FALSE),IF(G3737="P",VLOOKUP(F3737,room_rates!$A$2:$G$8,6,FALSE),IF(G3737="M",VLOOKUP(F3737,room_rates!$A$2:$G$8,7,FALSE),"")))</f>
        <v>300</v>
      </c>
      <c r="R3737">
        <f t="shared" si="856"/>
        <v>0</v>
      </c>
      <c r="S3737">
        <f>IF(J3737="Online Travel Agency",VLOOKUP(F3737,room_rates!$A$2:$G$8,3,FALSE)*15%,0)</f>
        <v>0</v>
      </c>
      <c r="T3737">
        <f t="shared" si="857"/>
        <v>3</v>
      </c>
      <c r="U3737">
        <f t="shared" si="858"/>
        <v>594</v>
      </c>
      <c r="V3737">
        <f t="shared" si="859"/>
        <v>2</v>
      </c>
    </row>
    <row r="3738" spans="1:22" ht="14.25" customHeight="1" x14ac:dyDescent="0.35">
      <c r="A3738" s="1">
        <v>1003476</v>
      </c>
      <c r="B3738" s="3">
        <v>45843</v>
      </c>
      <c r="C3738" s="3">
        <v>45857</v>
      </c>
      <c r="D3738" s="3">
        <v>45859</v>
      </c>
      <c r="E3738" s="1" t="s">
        <v>13</v>
      </c>
      <c r="F3738" s="1">
        <v>6</v>
      </c>
      <c r="G3738" s="1" t="s">
        <v>25</v>
      </c>
      <c r="H3738" s="1">
        <v>0</v>
      </c>
      <c r="I3738" s="1">
        <f t="shared" si="853"/>
        <v>0</v>
      </c>
      <c r="J3738" s="1" t="s">
        <v>24</v>
      </c>
      <c r="K3738" s="1">
        <v>3</v>
      </c>
      <c r="L3738" s="1" t="s">
        <v>16</v>
      </c>
      <c r="M3738" s="1" t="b">
        <v>0</v>
      </c>
      <c r="N3738" s="2" t="s">
        <v>17</v>
      </c>
      <c r="O3738">
        <f t="shared" si="854"/>
        <v>14</v>
      </c>
      <c r="P3738">
        <f t="shared" si="855"/>
        <v>2</v>
      </c>
      <c r="Q3738">
        <f>IF(G3738="B",VLOOKUP(F3738,room_rates!$A$2:$G$8,3,FALSE),IF(G3738="P",VLOOKUP(F3738,room_rates!$A$2:$G$8,6,FALSE),IF(G3738="M",VLOOKUP(F3738,room_rates!$A$2:$G$8,7,FALSE),"")))</f>
        <v>437.5</v>
      </c>
      <c r="R3738">
        <f t="shared" si="856"/>
        <v>0</v>
      </c>
      <c r="S3738">
        <f>IF(J3738="Online Travel Agency",VLOOKUP(F3738,room_rates!$A$2:$G$8,3,FALSE)*15%,0)</f>
        <v>52.5</v>
      </c>
      <c r="T3738">
        <f t="shared" si="857"/>
        <v>0</v>
      </c>
      <c r="U3738">
        <f t="shared" si="858"/>
        <v>2310</v>
      </c>
      <c r="V3738">
        <f t="shared" si="859"/>
        <v>6</v>
      </c>
    </row>
    <row r="3739" spans="1:22" ht="14.25" customHeight="1" x14ac:dyDescent="0.35">
      <c r="A3739" s="1">
        <v>1003501</v>
      </c>
      <c r="B3739" s="3">
        <v>45857</v>
      </c>
      <c r="C3739" s="3">
        <v>45857</v>
      </c>
      <c r="D3739" s="3">
        <v>45864</v>
      </c>
      <c r="E3739" s="1" t="s">
        <v>18</v>
      </c>
      <c r="F3739" s="1">
        <v>1</v>
      </c>
      <c r="G3739" s="1" t="s">
        <v>25</v>
      </c>
      <c r="H3739" s="1">
        <v>0</v>
      </c>
      <c r="I3739" s="1">
        <f t="shared" si="853"/>
        <v>0</v>
      </c>
      <c r="J3739" s="1" t="s">
        <v>20</v>
      </c>
      <c r="K3739" s="1">
        <v>1</v>
      </c>
      <c r="L3739" s="1" t="s">
        <v>19</v>
      </c>
      <c r="M3739" s="1" t="b">
        <v>0</v>
      </c>
      <c r="N3739" s="2" t="s">
        <v>17</v>
      </c>
      <c r="O3739">
        <f t="shared" si="854"/>
        <v>0</v>
      </c>
      <c r="P3739">
        <f t="shared" si="855"/>
        <v>7</v>
      </c>
      <c r="Q3739">
        <f>IF(G3739="B",VLOOKUP(F3739,room_rates!$A$2:$G$8,3,FALSE),IF(G3739="P",VLOOKUP(F3739,room_rates!$A$2:$G$8,6,FALSE),IF(G3739="M",VLOOKUP(F3739,room_rates!$A$2:$G$8,7,FALSE),"")))</f>
        <v>150</v>
      </c>
      <c r="R3739">
        <f t="shared" si="856"/>
        <v>0</v>
      </c>
      <c r="S3739">
        <f>IF(J3739="Online Travel Agency",VLOOKUP(F3739,room_rates!$A$2:$G$8,3,FALSE)*15%,0)</f>
        <v>0</v>
      </c>
      <c r="T3739">
        <f t="shared" si="857"/>
        <v>0</v>
      </c>
      <c r="U3739">
        <f t="shared" si="858"/>
        <v>1050</v>
      </c>
      <c r="V3739">
        <f t="shared" si="859"/>
        <v>7</v>
      </c>
    </row>
    <row r="3740" spans="1:22" ht="14.25" customHeight="1" x14ac:dyDescent="0.35">
      <c r="A3740" s="1">
        <v>1003538</v>
      </c>
      <c r="B3740" s="3">
        <v>45836</v>
      </c>
      <c r="C3740" s="3">
        <v>45857</v>
      </c>
      <c r="D3740" s="3">
        <v>45858</v>
      </c>
      <c r="E3740" s="1" t="s">
        <v>13</v>
      </c>
      <c r="F3740" s="1">
        <v>6</v>
      </c>
      <c r="G3740" s="1" t="s">
        <v>25</v>
      </c>
      <c r="H3740" s="1">
        <v>0</v>
      </c>
      <c r="I3740" s="1">
        <f t="shared" si="853"/>
        <v>0</v>
      </c>
      <c r="J3740" s="1" t="s">
        <v>15</v>
      </c>
      <c r="K3740" s="1">
        <v>3</v>
      </c>
      <c r="L3740" s="1" t="s">
        <v>16</v>
      </c>
      <c r="M3740" s="1" t="b">
        <v>0</v>
      </c>
      <c r="N3740" s="2" t="s">
        <v>17</v>
      </c>
      <c r="O3740">
        <f t="shared" si="854"/>
        <v>21</v>
      </c>
      <c r="P3740">
        <f t="shared" si="855"/>
        <v>1</v>
      </c>
      <c r="Q3740">
        <f>IF(G3740="B",VLOOKUP(F3740,room_rates!$A$2:$G$8,3,FALSE),IF(G3740="P",VLOOKUP(F3740,room_rates!$A$2:$G$8,6,FALSE),IF(G3740="M",VLOOKUP(F3740,room_rates!$A$2:$G$8,7,FALSE),"")))</f>
        <v>437.5</v>
      </c>
      <c r="R3740">
        <f t="shared" si="856"/>
        <v>0</v>
      </c>
      <c r="S3740">
        <f>IF(J3740="Online Travel Agency",VLOOKUP(F3740,room_rates!$A$2:$G$8,3,FALSE)*15%,0)</f>
        <v>0</v>
      </c>
      <c r="T3740">
        <f t="shared" si="857"/>
        <v>0</v>
      </c>
      <c r="U3740">
        <f t="shared" si="858"/>
        <v>1312.5</v>
      </c>
      <c r="V3740">
        <f t="shared" si="859"/>
        <v>3</v>
      </c>
    </row>
    <row r="3741" spans="1:22" ht="14.25" customHeight="1" x14ac:dyDescent="0.35">
      <c r="A3741" s="1">
        <v>1003699</v>
      </c>
      <c r="B3741" s="3">
        <v>45837</v>
      </c>
      <c r="C3741" s="3">
        <v>45857</v>
      </c>
      <c r="D3741" s="3">
        <v>45860</v>
      </c>
      <c r="E3741" s="1" t="s">
        <v>13</v>
      </c>
      <c r="F3741" s="1">
        <v>6</v>
      </c>
      <c r="G3741" s="1" t="s">
        <v>25</v>
      </c>
      <c r="H3741" s="1">
        <v>0</v>
      </c>
      <c r="I3741" s="1">
        <f t="shared" si="853"/>
        <v>0</v>
      </c>
      <c r="J3741" s="1" t="s">
        <v>24</v>
      </c>
      <c r="K3741" s="1">
        <v>1</v>
      </c>
      <c r="L3741" s="1" t="s">
        <v>16</v>
      </c>
      <c r="M3741" s="1" t="b">
        <v>0</v>
      </c>
      <c r="N3741" s="2" t="s">
        <v>17</v>
      </c>
      <c r="O3741">
        <f t="shared" si="854"/>
        <v>20</v>
      </c>
      <c r="P3741">
        <f t="shared" si="855"/>
        <v>3</v>
      </c>
      <c r="Q3741">
        <f>IF(G3741="B",VLOOKUP(F3741,room_rates!$A$2:$G$8,3,FALSE),IF(G3741="P",VLOOKUP(F3741,room_rates!$A$2:$G$8,6,FALSE),IF(G3741="M",VLOOKUP(F3741,room_rates!$A$2:$G$8,7,FALSE),"")))</f>
        <v>437.5</v>
      </c>
      <c r="R3741">
        <f t="shared" si="856"/>
        <v>0</v>
      </c>
      <c r="S3741">
        <f>IF(J3741="Online Travel Agency",VLOOKUP(F3741,room_rates!$A$2:$G$8,3,FALSE)*15%,0)</f>
        <v>52.5</v>
      </c>
      <c r="T3741">
        <f t="shared" si="857"/>
        <v>0</v>
      </c>
      <c r="U3741">
        <f t="shared" si="858"/>
        <v>1155</v>
      </c>
      <c r="V3741">
        <f t="shared" si="859"/>
        <v>3</v>
      </c>
    </row>
    <row r="3742" spans="1:22" ht="14.25" customHeight="1" x14ac:dyDescent="0.35">
      <c r="A3742" s="1">
        <v>1003837</v>
      </c>
      <c r="B3742" s="3">
        <v>45850</v>
      </c>
      <c r="C3742" s="3">
        <v>45857</v>
      </c>
      <c r="D3742" s="3">
        <v>45862</v>
      </c>
      <c r="E3742" s="1" t="s">
        <v>18</v>
      </c>
      <c r="F3742" s="1">
        <v>1</v>
      </c>
      <c r="G3742" s="1" t="s">
        <v>25</v>
      </c>
      <c r="H3742" s="1">
        <v>0</v>
      </c>
      <c r="I3742" s="1">
        <f t="shared" si="853"/>
        <v>0</v>
      </c>
      <c r="J3742" s="1" t="s">
        <v>24</v>
      </c>
      <c r="K3742" s="1">
        <v>2</v>
      </c>
      <c r="L3742" s="1" t="s">
        <v>19</v>
      </c>
      <c r="M3742" s="1" t="b">
        <v>0</v>
      </c>
      <c r="N3742" s="2" t="s">
        <v>17</v>
      </c>
      <c r="O3742">
        <f t="shared" si="854"/>
        <v>7</v>
      </c>
      <c r="P3742">
        <f t="shared" si="855"/>
        <v>5</v>
      </c>
      <c r="Q3742">
        <f>IF(G3742="B",VLOOKUP(F3742,room_rates!$A$2:$G$8,3,FALSE),IF(G3742="P",VLOOKUP(F3742,room_rates!$A$2:$G$8,6,FALSE),IF(G3742="M",VLOOKUP(F3742,room_rates!$A$2:$G$8,7,FALSE),"")))</f>
        <v>150</v>
      </c>
      <c r="R3742">
        <f t="shared" si="856"/>
        <v>0</v>
      </c>
      <c r="S3742">
        <f>IF(J3742="Online Travel Agency",VLOOKUP(F3742,room_rates!$A$2:$G$8,3,FALSE)*15%,0)</f>
        <v>18</v>
      </c>
      <c r="T3742">
        <f t="shared" si="857"/>
        <v>0</v>
      </c>
      <c r="U3742">
        <f t="shared" si="858"/>
        <v>1320</v>
      </c>
      <c r="V3742">
        <f t="shared" si="859"/>
        <v>10</v>
      </c>
    </row>
    <row r="3743" spans="1:22" ht="14.25" customHeight="1" x14ac:dyDescent="0.35">
      <c r="A3743" s="1">
        <v>1003881</v>
      </c>
      <c r="B3743" s="3">
        <v>45857</v>
      </c>
      <c r="C3743" s="3">
        <v>45857</v>
      </c>
      <c r="D3743" s="3">
        <v>45858</v>
      </c>
      <c r="E3743" s="1" t="s">
        <v>13</v>
      </c>
      <c r="F3743" s="1">
        <v>6</v>
      </c>
      <c r="G3743" s="1" t="s">
        <v>25</v>
      </c>
      <c r="H3743" s="1">
        <v>0</v>
      </c>
      <c r="I3743" s="1">
        <f t="shared" si="853"/>
        <v>0</v>
      </c>
      <c r="J3743" s="1" t="s">
        <v>20</v>
      </c>
      <c r="K3743" s="1">
        <v>2</v>
      </c>
      <c r="L3743" s="1" t="s">
        <v>19</v>
      </c>
      <c r="M3743" s="1" t="b">
        <v>1</v>
      </c>
      <c r="N3743" s="2" t="s">
        <v>17</v>
      </c>
      <c r="O3743">
        <f t="shared" si="854"/>
        <v>0</v>
      </c>
      <c r="P3743">
        <f t="shared" si="855"/>
        <v>1</v>
      </c>
      <c r="Q3743">
        <f>IF(G3743="B",VLOOKUP(F3743,room_rates!$A$2:$G$8,3,FALSE),IF(G3743="P",VLOOKUP(F3743,room_rates!$A$2:$G$8,6,FALSE),IF(G3743="M",VLOOKUP(F3743,room_rates!$A$2:$G$8,7,FALSE),"")))</f>
        <v>437.5</v>
      </c>
      <c r="R3743">
        <f t="shared" si="856"/>
        <v>0</v>
      </c>
      <c r="S3743">
        <f>IF(J3743="Online Travel Agency",VLOOKUP(F3743,room_rates!$A$2:$G$8,3,FALSE)*15%,0)</f>
        <v>0</v>
      </c>
      <c r="T3743">
        <f t="shared" si="857"/>
        <v>4.375</v>
      </c>
      <c r="U3743">
        <f t="shared" si="858"/>
        <v>866.25</v>
      </c>
      <c r="V3743">
        <f t="shared" si="859"/>
        <v>2</v>
      </c>
    </row>
    <row r="3744" spans="1:22" ht="14.25" customHeight="1" x14ac:dyDescent="0.35">
      <c r="A3744" s="1">
        <v>1003912</v>
      </c>
      <c r="B3744" s="3">
        <v>45857</v>
      </c>
      <c r="C3744" s="3">
        <v>45857</v>
      </c>
      <c r="D3744" s="3">
        <v>45859</v>
      </c>
      <c r="E3744" s="1" t="s">
        <v>21</v>
      </c>
      <c r="F3744" s="1">
        <v>3</v>
      </c>
      <c r="G3744" s="1" t="s">
        <v>25</v>
      </c>
      <c r="H3744" s="1">
        <v>0</v>
      </c>
      <c r="I3744" s="1">
        <f t="shared" si="853"/>
        <v>0</v>
      </c>
      <c r="J3744" s="1" t="s">
        <v>20</v>
      </c>
      <c r="K3744" s="1">
        <v>1</v>
      </c>
      <c r="L3744" s="1" t="s">
        <v>16</v>
      </c>
      <c r="M3744" s="1" t="b">
        <v>0</v>
      </c>
      <c r="N3744" s="2" t="s">
        <v>17</v>
      </c>
      <c r="O3744">
        <f t="shared" si="854"/>
        <v>0</v>
      </c>
      <c r="P3744">
        <f t="shared" si="855"/>
        <v>2</v>
      </c>
      <c r="Q3744">
        <f>IF(G3744="B",VLOOKUP(F3744,room_rates!$A$2:$G$8,3,FALSE),IF(G3744="P",VLOOKUP(F3744,room_rates!$A$2:$G$8,6,FALSE),IF(G3744="M",VLOOKUP(F3744,room_rates!$A$2:$G$8,7,FALSE),"")))</f>
        <v>275</v>
      </c>
      <c r="R3744">
        <f t="shared" si="856"/>
        <v>0</v>
      </c>
      <c r="S3744">
        <f>IF(J3744="Online Travel Agency",VLOOKUP(F3744,room_rates!$A$2:$G$8,3,FALSE)*15%,0)</f>
        <v>0</v>
      </c>
      <c r="T3744">
        <f t="shared" si="857"/>
        <v>0</v>
      </c>
      <c r="U3744">
        <f t="shared" si="858"/>
        <v>550</v>
      </c>
      <c r="V3744">
        <f t="shared" si="859"/>
        <v>2</v>
      </c>
    </row>
    <row r="3745" spans="1:22" ht="14.25" customHeight="1" x14ac:dyDescent="0.35">
      <c r="A3745" s="1">
        <v>1004030</v>
      </c>
      <c r="B3745" s="3">
        <v>45851</v>
      </c>
      <c r="C3745" s="3">
        <v>45857</v>
      </c>
      <c r="D3745" s="3">
        <v>45858</v>
      </c>
      <c r="E3745" s="1" t="s">
        <v>18</v>
      </c>
      <c r="F3745" s="1">
        <v>1</v>
      </c>
      <c r="G3745" s="1" t="s">
        <v>25</v>
      </c>
      <c r="H3745" s="1">
        <v>0</v>
      </c>
      <c r="I3745" s="1">
        <f t="shared" si="853"/>
        <v>0</v>
      </c>
      <c r="J3745" s="1" t="s">
        <v>24</v>
      </c>
      <c r="K3745" s="1">
        <v>2</v>
      </c>
      <c r="L3745" s="1" t="s">
        <v>16</v>
      </c>
      <c r="M3745" s="1" t="b">
        <v>0</v>
      </c>
      <c r="N3745" s="2" t="s">
        <v>17</v>
      </c>
      <c r="O3745">
        <f t="shared" si="854"/>
        <v>6</v>
      </c>
      <c r="P3745">
        <f t="shared" si="855"/>
        <v>1</v>
      </c>
      <c r="Q3745">
        <f>IF(G3745="B",VLOOKUP(F3745,room_rates!$A$2:$G$8,3,FALSE),IF(G3745="P",VLOOKUP(F3745,room_rates!$A$2:$G$8,6,FALSE),IF(G3745="M",VLOOKUP(F3745,room_rates!$A$2:$G$8,7,FALSE),"")))</f>
        <v>150</v>
      </c>
      <c r="R3745">
        <f t="shared" si="856"/>
        <v>0</v>
      </c>
      <c r="S3745">
        <f>IF(J3745="Online Travel Agency",VLOOKUP(F3745,room_rates!$A$2:$G$8,3,FALSE)*15%,0)</f>
        <v>18</v>
      </c>
      <c r="T3745">
        <f t="shared" si="857"/>
        <v>0</v>
      </c>
      <c r="U3745">
        <f t="shared" si="858"/>
        <v>264</v>
      </c>
      <c r="V3745">
        <f t="shared" si="859"/>
        <v>2</v>
      </c>
    </row>
    <row r="3746" spans="1:22" ht="14.25" customHeight="1" x14ac:dyDescent="0.35">
      <c r="A3746" s="1">
        <v>1004075</v>
      </c>
      <c r="B3746" s="3">
        <v>45857</v>
      </c>
      <c r="C3746" s="3">
        <v>45857</v>
      </c>
      <c r="D3746" s="3">
        <v>45864</v>
      </c>
      <c r="E3746" s="1" t="s">
        <v>18</v>
      </c>
      <c r="F3746" s="1">
        <v>1</v>
      </c>
      <c r="G3746" s="1" t="s">
        <v>25</v>
      </c>
      <c r="H3746" s="1">
        <v>0</v>
      </c>
      <c r="I3746" s="1">
        <f t="shared" si="853"/>
        <v>0</v>
      </c>
      <c r="J3746" s="1" t="s">
        <v>20</v>
      </c>
      <c r="K3746" s="1">
        <v>2</v>
      </c>
      <c r="L3746" s="1" t="s">
        <v>16</v>
      </c>
      <c r="M3746" s="1" t="b">
        <v>0</v>
      </c>
      <c r="N3746" s="2" t="s">
        <v>17</v>
      </c>
      <c r="O3746">
        <f t="shared" si="854"/>
        <v>0</v>
      </c>
      <c r="P3746">
        <f t="shared" si="855"/>
        <v>7</v>
      </c>
      <c r="Q3746">
        <f>IF(G3746="B",VLOOKUP(F3746,room_rates!$A$2:$G$8,3,FALSE),IF(G3746="P",VLOOKUP(F3746,room_rates!$A$2:$G$8,6,FALSE),IF(G3746="M",VLOOKUP(F3746,room_rates!$A$2:$G$8,7,FALSE),"")))</f>
        <v>150</v>
      </c>
      <c r="R3746">
        <f t="shared" si="856"/>
        <v>0</v>
      </c>
      <c r="S3746">
        <f>IF(J3746="Online Travel Agency",VLOOKUP(F3746,room_rates!$A$2:$G$8,3,FALSE)*15%,0)</f>
        <v>0</v>
      </c>
      <c r="T3746">
        <f t="shared" si="857"/>
        <v>0</v>
      </c>
      <c r="U3746">
        <f t="shared" si="858"/>
        <v>2100</v>
      </c>
      <c r="V3746">
        <f t="shared" si="859"/>
        <v>14</v>
      </c>
    </row>
    <row r="3747" spans="1:22" ht="14.25" customHeight="1" x14ac:dyDescent="0.35">
      <c r="A3747" s="1">
        <v>1004124</v>
      </c>
      <c r="B3747" s="3">
        <v>45840</v>
      </c>
      <c r="C3747" s="3">
        <v>45857</v>
      </c>
      <c r="D3747" s="3">
        <v>45858</v>
      </c>
      <c r="E3747" s="1" t="s">
        <v>18</v>
      </c>
      <c r="F3747" s="1">
        <v>1</v>
      </c>
      <c r="G3747" s="1" t="s">
        <v>25</v>
      </c>
      <c r="H3747" s="1">
        <v>0</v>
      </c>
      <c r="I3747" s="1">
        <f t="shared" si="853"/>
        <v>0</v>
      </c>
      <c r="J3747" s="1" t="s">
        <v>24</v>
      </c>
      <c r="K3747" s="1">
        <v>3</v>
      </c>
      <c r="L3747" s="1" t="s">
        <v>16</v>
      </c>
      <c r="M3747" s="1" t="b">
        <v>0</v>
      </c>
      <c r="N3747" s="2" t="s">
        <v>17</v>
      </c>
      <c r="O3747">
        <f t="shared" si="854"/>
        <v>17</v>
      </c>
      <c r="P3747">
        <f t="shared" si="855"/>
        <v>1</v>
      </c>
      <c r="Q3747">
        <f>IF(G3747="B",VLOOKUP(F3747,room_rates!$A$2:$G$8,3,FALSE),IF(G3747="P",VLOOKUP(F3747,room_rates!$A$2:$G$8,6,FALSE),IF(G3747="M",VLOOKUP(F3747,room_rates!$A$2:$G$8,7,FALSE),"")))</f>
        <v>150</v>
      </c>
      <c r="R3747">
        <f t="shared" si="856"/>
        <v>0</v>
      </c>
      <c r="S3747">
        <f>IF(J3747="Online Travel Agency",VLOOKUP(F3747,room_rates!$A$2:$G$8,3,FALSE)*15%,0)</f>
        <v>18</v>
      </c>
      <c r="T3747">
        <f t="shared" si="857"/>
        <v>0</v>
      </c>
      <c r="U3747">
        <f t="shared" si="858"/>
        <v>396</v>
      </c>
      <c r="V3747">
        <f t="shared" si="859"/>
        <v>3</v>
      </c>
    </row>
    <row r="3748" spans="1:22" ht="14.25" customHeight="1" x14ac:dyDescent="0.35">
      <c r="A3748" s="1">
        <v>1004232</v>
      </c>
      <c r="B3748" s="3">
        <v>45857</v>
      </c>
      <c r="C3748" s="3">
        <v>45857</v>
      </c>
      <c r="D3748" s="3">
        <v>45859</v>
      </c>
      <c r="E3748" s="1" t="s">
        <v>13</v>
      </c>
      <c r="F3748" s="1">
        <v>7</v>
      </c>
      <c r="G3748" s="1" t="s">
        <v>25</v>
      </c>
      <c r="H3748" s="1">
        <v>0</v>
      </c>
      <c r="I3748" s="1">
        <f t="shared" si="853"/>
        <v>0</v>
      </c>
      <c r="J3748" s="1" t="s">
        <v>20</v>
      </c>
      <c r="K3748" s="1">
        <v>2</v>
      </c>
      <c r="L3748" s="1" t="s">
        <v>19</v>
      </c>
      <c r="M3748" s="1" t="b">
        <v>0</v>
      </c>
      <c r="N3748" s="2" t="s">
        <v>17</v>
      </c>
      <c r="O3748">
        <f t="shared" si="854"/>
        <v>0</v>
      </c>
      <c r="P3748">
        <f t="shared" si="855"/>
        <v>2</v>
      </c>
      <c r="Q3748">
        <f>IF(G3748="B",VLOOKUP(F3748,room_rates!$A$2:$G$8,3,FALSE),IF(G3748="P",VLOOKUP(F3748,room_rates!$A$2:$G$8,6,FALSE),IF(G3748="M",VLOOKUP(F3748,room_rates!$A$2:$G$8,7,FALSE),"")))</f>
        <v>562.5</v>
      </c>
      <c r="R3748">
        <f t="shared" si="856"/>
        <v>0</v>
      </c>
      <c r="S3748">
        <f>IF(J3748="Online Travel Agency",VLOOKUP(F3748,room_rates!$A$2:$G$8,3,FALSE)*15%,0)</f>
        <v>0</v>
      </c>
      <c r="T3748">
        <f t="shared" si="857"/>
        <v>0</v>
      </c>
      <c r="U3748">
        <f t="shared" si="858"/>
        <v>2250</v>
      </c>
      <c r="V3748">
        <f t="shared" si="859"/>
        <v>4</v>
      </c>
    </row>
    <row r="3749" spans="1:22" ht="14.25" customHeight="1" x14ac:dyDescent="0.35">
      <c r="A3749" s="1">
        <v>1004281</v>
      </c>
      <c r="B3749" s="3">
        <v>45837</v>
      </c>
      <c r="C3749" s="3">
        <v>45857</v>
      </c>
      <c r="D3749" s="3">
        <v>45860</v>
      </c>
      <c r="E3749" s="1" t="s">
        <v>21</v>
      </c>
      <c r="F3749" s="1">
        <v>3</v>
      </c>
      <c r="G3749" s="1" t="s">
        <v>25</v>
      </c>
      <c r="H3749" s="1">
        <v>0</v>
      </c>
      <c r="I3749" s="1">
        <f t="shared" si="853"/>
        <v>0</v>
      </c>
      <c r="J3749" s="1" t="s">
        <v>24</v>
      </c>
      <c r="K3749" s="1">
        <v>1</v>
      </c>
      <c r="L3749" s="1" t="s">
        <v>16</v>
      </c>
      <c r="M3749" s="1" t="b">
        <v>0</v>
      </c>
      <c r="N3749" s="2" t="s">
        <v>17</v>
      </c>
      <c r="O3749">
        <f t="shared" si="854"/>
        <v>20</v>
      </c>
      <c r="P3749">
        <f t="shared" si="855"/>
        <v>3</v>
      </c>
      <c r="Q3749">
        <f>IF(G3749="B",VLOOKUP(F3749,room_rates!$A$2:$G$8,3,FALSE),IF(G3749="P",VLOOKUP(F3749,room_rates!$A$2:$G$8,6,FALSE),IF(G3749="M",VLOOKUP(F3749,room_rates!$A$2:$G$8,7,FALSE),"")))</f>
        <v>275</v>
      </c>
      <c r="R3749">
        <f t="shared" si="856"/>
        <v>0</v>
      </c>
      <c r="S3749">
        <f>IF(J3749="Online Travel Agency",VLOOKUP(F3749,room_rates!$A$2:$G$8,3,FALSE)*15%,0)</f>
        <v>33</v>
      </c>
      <c r="T3749">
        <f t="shared" si="857"/>
        <v>0</v>
      </c>
      <c r="U3749">
        <f t="shared" si="858"/>
        <v>726</v>
      </c>
      <c r="V3749">
        <f t="shared" si="859"/>
        <v>3</v>
      </c>
    </row>
    <row r="3750" spans="1:22" ht="14.25" customHeight="1" x14ac:dyDescent="0.35">
      <c r="A3750" s="1">
        <v>1004382</v>
      </c>
      <c r="B3750" s="3">
        <v>45840</v>
      </c>
      <c r="C3750" s="3">
        <v>45857</v>
      </c>
      <c r="D3750" s="3">
        <v>45863</v>
      </c>
      <c r="E3750" s="1" t="s">
        <v>18</v>
      </c>
      <c r="F3750" s="1">
        <v>1</v>
      </c>
      <c r="G3750" s="1" t="s">
        <v>25</v>
      </c>
      <c r="H3750" s="1">
        <v>0</v>
      </c>
      <c r="I3750" s="1">
        <f t="shared" si="853"/>
        <v>0</v>
      </c>
      <c r="J3750" s="1" t="s">
        <v>24</v>
      </c>
      <c r="K3750" s="1">
        <v>2</v>
      </c>
      <c r="L3750" s="1" t="s">
        <v>19</v>
      </c>
      <c r="M3750" s="1" t="b">
        <v>0</v>
      </c>
      <c r="N3750" s="2" t="s">
        <v>17</v>
      </c>
      <c r="O3750">
        <f t="shared" si="854"/>
        <v>17</v>
      </c>
      <c r="P3750">
        <f t="shared" si="855"/>
        <v>6</v>
      </c>
      <c r="Q3750">
        <f>IF(G3750="B",VLOOKUP(F3750,room_rates!$A$2:$G$8,3,FALSE),IF(G3750="P",VLOOKUP(F3750,room_rates!$A$2:$G$8,6,FALSE),IF(G3750="M",VLOOKUP(F3750,room_rates!$A$2:$G$8,7,FALSE),"")))</f>
        <v>150</v>
      </c>
      <c r="R3750">
        <f t="shared" si="856"/>
        <v>0</v>
      </c>
      <c r="S3750">
        <f>IF(J3750="Online Travel Agency",VLOOKUP(F3750,room_rates!$A$2:$G$8,3,FALSE)*15%,0)</f>
        <v>18</v>
      </c>
      <c r="T3750">
        <f t="shared" si="857"/>
        <v>0</v>
      </c>
      <c r="U3750">
        <f t="shared" si="858"/>
        <v>1584</v>
      </c>
      <c r="V3750">
        <f t="shared" si="859"/>
        <v>12</v>
      </c>
    </row>
    <row r="3751" spans="1:22" ht="14.25" customHeight="1" x14ac:dyDescent="0.35">
      <c r="A3751" s="1">
        <v>1004473</v>
      </c>
      <c r="B3751" s="3">
        <v>45837</v>
      </c>
      <c r="C3751" s="3">
        <v>45857</v>
      </c>
      <c r="D3751" s="3">
        <v>45862</v>
      </c>
      <c r="E3751" s="1" t="s">
        <v>18</v>
      </c>
      <c r="F3751" s="1">
        <v>1</v>
      </c>
      <c r="G3751" s="1" t="s">
        <v>25</v>
      </c>
      <c r="H3751" s="1">
        <v>0</v>
      </c>
      <c r="I3751" s="1">
        <f t="shared" si="853"/>
        <v>0</v>
      </c>
      <c r="J3751" s="1" t="s">
        <v>24</v>
      </c>
      <c r="K3751" s="1">
        <v>1</v>
      </c>
      <c r="L3751" s="1" t="s">
        <v>19</v>
      </c>
      <c r="M3751" s="1" t="b">
        <v>1</v>
      </c>
      <c r="N3751" s="2" t="s">
        <v>17</v>
      </c>
      <c r="O3751">
        <f t="shared" si="854"/>
        <v>20</v>
      </c>
      <c r="P3751">
        <f t="shared" si="855"/>
        <v>5</v>
      </c>
      <c r="Q3751">
        <f>IF(G3751="B",VLOOKUP(F3751,room_rates!$A$2:$G$8,3,FALSE),IF(G3751="P",VLOOKUP(F3751,room_rates!$A$2:$G$8,6,FALSE),IF(G3751="M",VLOOKUP(F3751,room_rates!$A$2:$G$8,7,FALSE),"")))</f>
        <v>150</v>
      </c>
      <c r="R3751">
        <f t="shared" si="856"/>
        <v>0</v>
      </c>
      <c r="S3751">
        <f>IF(J3751="Online Travel Agency",VLOOKUP(F3751,room_rates!$A$2:$G$8,3,FALSE)*15%,0)</f>
        <v>18</v>
      </c>
      <c r="T3751">
        <f t="shared" si="857"/>
        <v>1.5</v>
      </c>
      <c r="U3751">
        <f t="shared" si="858"/>
        <v>652.5</v>
      </c>
      <c r="V3751">
        <f t="shared" si="859"/>
        <v>5</v>
      </c>
    </row>
    <row r="3752" spans="1:22" ht="14.25" customHeight="1" x14ac:dyDescent="0.35">
      <c r="A3752" s="1">
        <v>1004540</v>
      </c>
      <c r="B3752" s="3">
        <v>45820</v>
      </c>
      <c r="C3752" s="3">
        <v>45857</v>
      </c>
      <c r="D3752" s="3">
        <v>45864</v>
      </c>
      <c r="E3752" s="1" t="s">
        <v>18</v>
      </c>
      <c r="F3752" s="1">
        <v>1</v>
      </c>
      <c r="G3752" s="1" t="s">
        <v>25</v>
      </c>
      <c r="H3752" s="1">
        <v>0</v>
      </c>
      <c r="I3752" s="1">
        <f t="shared" si="853"/>
        <v>0</v>
      </c>
      <c r="J3752" s="1" t="s">
        <v>15</v>
      </c>
      <c r="K3752" s="1">
        <v>1</v>
      </c>
      <c r="L3752" s="1" t="s">
        <v>16</v>
      </c>
      <c r="M3752" s="1" t="b">
        <v>1</v>
      </c>
      <c r="N3752" s="2" t="s">
        <v>17</v>
      </c>
      <c r="O3752">
        <f t="shared" si="854"/>
        <v>37</v>
      </c>
      <c r="P3752">
        <f t="shared" si="855"/>
        <v>7</v>
      </c>
      <c r="Q3752">
        <f>IF(G3752="B",VLOOKUP(F3752,room_rates!$A$2:$G$8,3,FALSE),IF(G3752="P",VLOOKUP(F3752,room_rates!$A$2:$G$8,6,FALSE),IF(G3752="M",VLOOKUP(F3752,room_rates!$A$2:$G$8,7,FALSE),"")))</f>
        <v>150</v>
      </c>
      <c r="R3752">
        <f t="shared" si="856"/>
        <v>0</v>
      </c>
      <c r="S3752">
        <f>IF(J3752="Online Travel Agency",VLOOKUP(F3752,room_rates!$A$2:$G$8,3,FALSE)*15%,0)</f>
        <v>0</v>
      </c>
      <c r="T3752">
        <f t="shared" si="857"/>
        <v>1.5</v>
      </c>
      <c r="U3752">
        <f t="shared" si="858"/>
        <v>1039.5</v>
      </c>
      <c r="V3752">
        <f t="shared" si="859"/>
        <v>7</v>
      </c>
    </row>
    <row r="3753" spans="1:22" ht="14.25" customHeight="1" x14ac:dyDescent="0.35">
      <c r="A3753" s="1">
        <v>1004629</v>
      </c>
      <c r="B3753" s="3">
        <v>45837</v>
      </c>
      <c r="C3753" s="3">
        <v>45857</v>
      </c>
      <c r="D3753" s="3">
        <v>45860</v>
      </c>
      <c r="E3753" s="1" t="s">
        <v>18</v>
      </c>
      <c r="F3753" s="1">
        <v>1</v>
      </c>
      <c r="G3753" s="1" t="s">
        <v>25</v>
      </c>
      <c r="H3753" s="1">
        <v>0</v>
      </c>
      <c r="I3753" s="1">
        <f t="shared" si="853"/>
        <v>0</v>
      </c>
      <c r="J3753" s="1" t="s">
        <v>15</v>
      </c>
      <c r="K3753" s="1">
        <v>3</v>
      </c>
      <c r="L3753" s="1" t="s">
        <v>16</v>
      </c>
      <c r="M3753" s="1" t="b">
        <v>0</v>
      </c>
      <c r="N3753" s="2" t="s">
        <v>17</v>
      </c>
      <c r="O3753">
        <f t="shared" si="854"/>
        <v>20</v>
      </c>
      <c r="P3753">
        <f t="shared" si="855"/>
        <v>3</v>
      </c>
      <c r="Q3753">
        <f>IF(G3753="B",VLOOKUP(F3753,room_rates!$A$2:$G$8,3,FALSE),IF(G3753="P",VLOOKUP(F3753,room_rates!$A$2:$G$8,6,FALSE),IF(G3753="M",VLOOKUP(F3753,room_rates!$A$2:$G$8,7,FALSE),"")))</f>
        <v>150</v>
      </c>
      <c r="R3753">
        <f t="shared" si="856"/>
        <v>0</v>
      </c>
      <c r="S3753">
        <f>IF(J3753="Online Travel Agency",VLOOKUP(F3753,room_rates!$A$2:$G$8,3,FALSE)*15%,0)</f>
        <v>0</v>
      </c>
      <c r="T3753">
        <f t="shared" si="857"/>
        <v>0</v>
      </c>
      <c r="U3753">
        <f t="shared" si="858"/>
        <v>1350</v>
      </c>
      <c r="V3753">
        <f t="shared" si="859"/>
        <v>9</v>
      </c>
    </row>
    <row r="3754" spans="1:22" ht="14.25" customHeight="1" x14ac:dyDescent="0.35">
      <c r="A3754" s="1">
        <v>1004676</v>
      </c>
      <c r="B3754" s="3">
        <v>45857</v>
      </c>
      <c r="C3754" s="3">
        <v>45857</v>
      </c>
      <c r="D3754" s="3">
        <v>45859</v>
      </c>
      <c r="E3754" s="1" t="s">
        <v>18</v>
      </c>
      <c r="F3754" s="1">
        <v>1</v>
      </c>
      <c r="G3754" s="1" t="s">
        <v>25</v>
      </c>
      <c r="H3754" s="1">
        <v>0</v>
      </c>
      <c r="I3754" s="1">
        <f t="shared" si="853"/>
        <v>0</v>
      </c>
      <c r="J3754" s="1" t="s">
        <v>20</v>
      </c>
      <c r="K3754" s="1">
        <v>2</v>
      </c>
      <c r="L3754" s="1" t="s">
        <v>19</v>
      </c>
      <c r="M3754" s="1" t="b">
        <v>1</v>
      </c>
      <c r="N3754" s="2" t="s">
        <v>17</v>
      </c>
      <c r="O3754">
        <f t="shared" si="854"/>
        <v>0</v>
      </c>
      <c r="P3754">
        <f t="shared" si="855"/>
        <v>2</v>
      </c>
      <c r="Q3754">
        <f>IF(G3754="B",VLOOKUP(F3754,room_rates!$A$2:$G$8,3,FALSE),IF(G3754="P",VLOOKUP(F3754,room_rates!$A$2:$G$8,6,FALSE),IF(G3754="M",VLOOKUP(F3754,room_rates!$A$2:$G$8,7,FALSE),"")))</f>
        <v>150</v>
      </c>
      <c r="R3754">
        <f t="shared" si="856"/>
        <v>0</v>
      </c>
      <c r="S3754">
        <f>IF(J3754="Online Travel Agency",VLOOKUP(F3754,room_rates!$A$2:$G$8,3,FALSE)*15%,0)</f>
        <v>0</v>
      </c>
      <c r="T3754">
        <f t="shared" si="857"/>
        <v>1.5</v>
      </c>
      <c r="U3754">
        <f t="shared" si="858"/>
        <v>594</v>
      </c>
      <c r="V3754">
        <f t="shared" si="859"/>
        <v>4</v>
      </c>
    </row>
    <row r="3755" spans="1:22" ht="14.25" customHeight="1" x14ac:dyDescent="0.35">
      <c r="A3755" s="1">
        <v>1005990</v>
      </c>
      <c r="B3755" s="3">
        <v>45857</v>
      </c>
      <c r="C3755" s="3">
        <v>45857</v>
      </c>
      <c r="D3755" s="3">
        <v>45859</v>
      </c>
      <c r="E3755" s="1" t="s">
        <v>18</v>
      </c>
      <c r="F3755" s="1">
        <v>1</v>
      </c>
      <c r="G3755" s="1" t="s">
        <v>25</v>
      </c>
      <c r="H3755" s="1">
        <v>0</v>
      </c>
      <c r="I3755" s="1">
        <f t="shared" si="853"/>
        <v>0</v>
      </c>
      <c r="J3755" s="1" t="s">
        <v>20</v>
      </c>
      <c r="K3755" s="1">
        <v>3</v>
      </c>
      <c r="L3755" s="1" t="s">
        <v>16</v>
      </c>
      <c r="M3755" s="1" t="b">
        <v>0</v>
      </c>
      <c r="N3755" s="2" t="s">
        <v>17</v>
      </c>
      <c r="O3755">
        <f t="shared" si="854"/>
        <v>0</v>
      </c>
      <c r="P3755">
        <f t="shared" si="855"/>
        <v>2</v>
      </c>
      <c r="Q3755">
        <f>IF(G3755="B",VLOOKUP(F3755,room_rates!$A$2:$G$8,3,FALSE),IF(G3755="P",VLOOKUP(F3755,room_rates!$A$2:$G$8,6,FALSE),IF(G3755="M",VLOOKUP(F3755,room_rates!$A$2:$G$8,7,FALSE),"")))</f>
        <v>150</v>
      </c>
      <c r="R3755">
        <f t="shared" si="856"/>
        <v>0</v>
      </c>
      <c r="S3755">
        <f>IF(J3755="Online Travel Agency",VLOOKUP(F3755,room_rates!$A$2:$G$8,3,FALSE)*15%,0)</f>
        <v>0</v>
      </c>
      <c r="T3755">
        <f t="shared" si="857"/>
        <v>0</v>
      </c>
      <c r="U3755">
        <f t="shared" si="858"/>
        <v>900</v>
      </c>
      <c r="V3755">
        <f t="shared" si="859"/>
        <v>6</v>
      </c>
    </row>
    <row r="3756" spans="1:22" ht="14.25" customHeight="1" x14ac:dyDescent="0.35">
      <c r="A3756" s="1">
        <v>1006094</v>
      </c>
      <c r="B3756" s="3">
        <v>45849</v>
      </c>
      <c r="C3756" s="3">
        <v>45857</v>
      </c>
      <c r="D3756" s="3">
        <v>45862</v>
      </c>
      <c r="E3756" s="1" t="s">
        <v>21</v>
      </c>
      <c r="F3756" s="1">
        <v>3</v>
      </c>
      <c r="G3756" s="1" t="s">
        <v>25</v>
      </c>
      <c r="H3756" s="1">
        <v>0</v>
      </c>
      <c r="I3756" s="1">
        <f t="shared" si="853"/>
        <v>0</v>
      </c>
      <c r="J3756" s="1" t="s">
        <v>24</v>
      </c>
      <c r="K3756" s="1">
        <v>2</v>
      </c>
      <c r="L3756" s="1" t="s">
        <v>19</v>
      </c>
      <c r="M3756" s="1" t="b">
        <v>0</v>
      </c>
      <c r="N3756" s="2" t="s">
        <v>17</v>
      </c>
      <c r="O3756">
        <f t="shared" si="854"/>
        <v>8</v>
      </c>
      <c r="P3756">
        <f t="shared" si="855"/>
        <v>5</v>
      </c>
      <c r="Q3756">
        <f>IF(G3756="B",VLOOKUP(F3756,room_rates!$A$2:$G$8,3,FALSE),IF(G3756="P",VLOOKUP(F3756,room_rates!$A$2:$G$8,6,FALSE),IF(G3756="M",VLOOKUP(F3756,room_rates!$A$2:$G$8,7,FALSE),"")))</f>
        <v>275</v>
      </c>
      <c r="R3756">
        <f t="shared" si="856"/>
        <v>0</v>
      </c>
      <c r="S3756">
        <f>IF(J3756="Online Travel Agency",VLOOKUP(F3756,room_rates!$A$2:$G$8,3,FALSE)*15%,0)</f>
        <v>33</v>
      </c>
      <c r="T3756">
        <f t="shared" si="857"/>
        <v>0</v>
      </c>
      <c r="U3756">
        <f t="shared" si="858"/>
        <v>2420</v>
      </c>
      <c r="V3756">
        <f t="shared" si="859"/>
        <v>10</v>
      </c>
    </row>
    <row r="3757" spans="1:22" ht="14.25" customHeight="1" x14ac:dyDescent="0.35">
      <c r="A3757" s="1">
        <v>1006123</v>
      </c>
      <c r="B3757" s="3">
        <v>45841</v>
      </c>
      <c r="C3757" s="3">
        <v>45857</v>
      </c>
      <c r="D3757" s="3">
        <v>45858</v>
      </c>
      <c r="E3757" s="1" t="s">
        <v>21</v>
      </c>
      <c r="F3757" s="1">
        <v>3</v>
      </c>
      <c r="G3757" s="1" t="s">
        <v>25</v>
      </c>
      <c r="H3757" s="1">
        <v>0</v>
      </c>
      <c r="I3757" s="1">
        <f t="shared" si="853"/>
        <v>0</v>
      </c>
      <c r="J3757" s="1" t="s">
        <v>24</v>
      </c>
      <c r="K3757" s="1">
        <v>2</v>
      </c>
      <c r="L3757" s="1" t="s">
        <v>19</v>
      </c>
      <c r="M3757" s="1" t="b">
        <v>0</v>
      </c>
      <c r="N3757" s="2" t="s">
        <v>17</v>
      </c>
      <c r="O3757">
        <f t="shared" si="854"/>
        <v>16</v>
      </c>
      <c r="P3757">
        <f t="shared" si="855"/>
        <v>1</v>
      </c>
      <c r="Q3757">
        <f>IF(G3757="B",VLOOKUP(F3757,room_rates!$A$2:$G$8,3,FALSE),IF(G3757="P",VLOOKUP(F3757,room_rates!$A$2:$G$8,6,FALSE),IF(G3757="M",VLOOKUP(F3757,room_rates!$A$2:$G$8,7,FALSE),"")))</f>
        <v>275</v>
      </c>
      <c r="R3757">
        <f t="shared" si="856"/>
        <v>0</v>
      </c>
      <c r="S3757">
        <f>IF(J3757="Online Travel Agency",VLOOKUP(F3757,room_rates!$A$2:$G$8,3,FALSE)*15%,0)</f>
        <v>33</v>
      </c>
      <c r="T3757">
        <f t="shared" si="857"/>
        <v>0</v>
      </c>
      <c r="U3757">
        <f t="shared" si="858"/>
        <v>484</v>
      </c>
      <c r="V3757">
        <f t="shared" si="859"/>
        <v>2</v>
      </c>
    </row>
    <row r="3758" spans="1:22" ht="14.25" customHeight="1" x14ac:dyDescent="0.35">
      <c r="A3758" s="1">
        <v>1006212</v>
      </c>
      <c r="B3758" s="3">
        <v>45848</v>
      </c>
      <c r="C3758" s="3">
        <v>45857</v>
      </c>
      <c r="D3758" s="3">
        <v>45861</v>
      </c>
      <c r="E3758" s="1" t="s">
        <v>18</v>
      </c>
      <c r="F3758" s="1">
        <v>1</v>
      </c>
      <c r="G3758" s="1" t="s">
        <v>25</v>
      </c>
      <c r="H3758" s="1">
        <v>0</v>
      </c>
      <c r="I3758" s="1">
        <f t="shared" si="853"/>
        <v>0</v>
      </c>
      <c r="J3758" s="1" t="s">
        <v>24</v>
      </c>
      <c r="K3758" s="1">
        <v>1</v>
      </c>
      <c r="L3758" s="1" t="s">
        <v>16</v>
      </c>
      <c r="M3758" s="1" t="b">
        <v>0</v>
      </c>
      <c r="N3758" s="2" t="s">
        <v>17</v>
      </c>
      <c r="O3758">
        <f t="shared" si="854"/>
        <v>9</v>
      </c>
      <c r="P3758">
        <f t="shared" si="855"/>
        <v>4</v>
      </c>
      <c r="Q3758">
        <f>IF(G3758="B",VLOOKUP(F3758,room_rates!$A$2:$G$8,3,FALSE),IF(G3758="P",VLOOKUP(F3758,room_rates!$A$2:$G$8,6,FALSE),IF(G3758="M",VLOOKUP(F3758,room_rates!$A$2:$G$8,7,FALSE),"")))</f>
        <v>150</v>
      </c>
      <c r="R3758">
        <f t="shared" si="856"/>
        <v>0</v>
      </c>
      <c r="S3758">
        <f>IF(J3758="Online Travel Agency",VLOOKUP(F3758,room_rates!$A$2:$G$8,3,FALSE)*15%,0)</f>
        <v>18</v>
      </c>
      <c r="T3758">
        <f t="shared" si="857"/>
        <v>0</v>
      </c>
      <c r="U3758">
        <f t="shared" si="858"/>
        <v>528</v>
      </c>
      <c r="V3758">
        <f t="shared" si="859"/>
        <v>4</v>
      </c>
    </row>
    <row r="3759" spans="1:22" ht="14.25" customHeight="1" x14ac:dyDescent="0.35">
      <c r="A3759" s="1">
        <v>1006686</v>
      </c>
      <c r="B3759" s="3">
        <v>45857</v>
      </c>
      <c r="C3759" s="3">
        <v>45857</v>
      </c>
      <c r="D3759" s="3">
        <v>45858</v>
      </c>
      <c r="E3759" s="1" t="s">
        <v>18</v>
      </c>
      <c r="F3759" s="1">
        <v>1</v>
      </c>
      <c r="G3759" s="1" t="s">
        <v>25</v>
      </c>
      <c r="H3759" s="1">
        <v>0</v>
      </c>
      <c r="I3759" s="1">
        <f t="shared" si="853"/>
        <v>0</v>
      </c>
      <c r="J3759" s="1" t="s">
        <v>20</v>
      </c>
      <c r="K3759" s="1">
        <v>3</v>
      </c>
      <c r="L3759" s="1" t="s">
        <v>16</v>
      </c>
      <c r="M3759" s="1" t="b">
        <v>1</v>
      </c>
      <c r="N3759" s="2" t="s">
        <v>17</v>
      </c>
      <c r="O3759">
        <f t="shared" si="854"/>
        <v>0</v>
      </c>
      <c r="P3759">
        <f t="shared" si="855"/>
        <v>1</v>
      </c>
      <c r="Q3759">
        <f>IF(G3759="B",VLOOKUP(F3759,room_rates!$A$2:$G$8,3,FALSE),IF(G3759="P",VLOOKUP(F3759,room_rates!$A$2:$G$8,6,FALSE),IF(G3759="M",VLOOKUP(F3759,room_rates!$A$2:$G$8,7,FALSE),"")))</f>
        <v>150</v>
      </c>
      <c r="R3759">
        <f t="shared" si="856"/>
        <v>0</v>
      </c>
      <c r="S3759">
        <f>IF(J3759="Online Travel Agency",VLOOKUP(F3759,room_rates!$A$2:$G$8,3,FALSE)*15%,0)</f>
        <v>0</v>
      </c>
      <c r="T3759">
        <f t="shared" si="857"/>
        <v>1.5</v>
      </c>
      <c r="U3759">
        <f t="shared" si="858"/>
        <v>445.5</v>
      </c>
      <c r="V3759">
        <f t="shared" si="859"/>
        <v>3</v>
      </c>
    </row>
    <row r="3760" spans="1:22" ht="14.25" customHeight="1" x14ac:dyDescent="0.35">
      <c r="A3760" s="1">
        <v>1006879</v>
      </c>
      <c r="B3760" s="3">
        <v>45851</v>
      </c>
      <c r="C3760" s="3">
        <v>45857</v>
      </c>
      <c r="D3760" s="3">
        <v>45860</v>
      </c>
      <c r="E3760" s="1" t="s">
        <v>21</v>
      </c>
      <c r="F3760" s="1">
        <v>3</v>
      </c>
      <c r="G3760" s="1" t="s">
        <v>25</v>
      </c>
      <c r="H3760" s="1">
        <v>0</v>
      </c>
      <c r="I3760" s="1">
        <f t="shared" si="853"/>
        <v>0</v>
      </c>
      <c r="J3760" s="1" t="s">
        <v>15</v>
      </c>
      <c r="K3760" s="1">
        <v>2</v>
      </c>
      <c r="L3760" s="1" t="s">
        <v>16</v>
      </c>
      <c r="M3760" s="1" t="b">
        <v>0</v>
      </c>
      <c r="N3760" s="2" t="s">
        <v>17</v>
      </c>
      <c r="O3760">
        <f t="shared" si="854"/>
        <v>6</v>
      </c>
      <c r="P3760">
        <f t="shared" si="855"/>
        <v>3</v>
      </c>
      <c r="Q3760">
        <f>IF(G3760="B",VLOOKUP(F3760,room_rates!$A$2:$G$8,3,FALSE),IF(G3760="P",VLOOKUP(F3760,room_rates!$A$2:$G$8,6,FALSE),IF(G3760="M",VLOOKUP(F3760,room_rates!$A$2:$G$8,7,FALSE),"")))</f>
        <v>275</v>
      </c>
      <c r="R3760">
        <f t="shared" si="856"/>
        <v>0</v>
      </c>
      <c r="S3760">
        <f>IF(J3760="Online Travel Agency",VLOOKUP(F3760,room_rates!$A$2:$G$8,3,FALSE)*15%,0)</f>
        <v>0</v>
      </c>
      <c r="T3760">
        <f t="shared" si="857"/>
        <v>0</v>
      </c>
      <c r="U3760">
        <f t="shared" si="858"/>
        <v>1650</v>
      </c>
      <c r="V3760">
        <f t="shared" si="859"/>
        <v>6</v>
      </c>
    </row>
    <row r="3761" spans="1:22" ht="14.25" hidden="1" customHeight="1" x14ac:dyDescent="0.35">
      <c r="A3761" s="1">
        <v>1006958</v>
      </c>
      <c r="B3761" s="3">
        <v>45857</v>
      </c>
      <c r="C3761" s="3">
        <v>45857</v>
      </c>
      <c r="E3761" s="1" t="s">
        <v>21</v>
      </c>
      <c r="F3761" s="1">
        <v>4</v>
      </c>
      <c r="H3761" s="1">
        <v>0</v>
      </c>
      <c r="I3761" s="1"/>
      <c r="J3761" s="2" t="s">
        <v>15</v>
      </c>
      <c r="K3761" s="1">
        <v>2</v>
      </c>
      <c r="L3761" s="1" t="s">
        <v>19</v>
      </c>
      <c r="N3761" s="2" t="s">
        <v>22</v>
      </c>
    </row>
    <row r="3762" spans="1:22" ht="14.25" hidden="1" customHeight="1" x14ac:dyDescent="0.35">
      <c r="A3762" s="1">
        <v>1007148</v>
      </c>
      <c r="B3762" s="3">
        <v>45851</v>
      </c>
      <c r="C3762" s="3">
        <v>45857</v>
      </c>
      <c r="E3762" s="1" t="s">
        <v>18</v>
      </c>
      <c r="F3762" s="1">
        <v>1</v>
      </c>
      <c r="H3762" s="1">
        <v>0</v>
      </c>
      <c r="I3762" s="1"/>
      <c r="J3762" s="2" t="s">
        <v>15</v>
      </c>
      <c r="K3762" s="1">
        <v>2</v>
      </c>
      <c r="L3762" s="1" t="s">
        <v>16</v>
      </c>
      <c r="N3762" s="2" t="s">
        <v>22</v>
      </c>
    </row>
    <row r="3763" spans="1:22" ht="14.25" customHeight="1" x14ac:dyDescent="0.35">
      <c r="A3763" s="1">
        <v>1002119</v>
      </c>
      <c r="B3763" s="3">
        <v>45858</v>
      </c>
      <c r="C3763" s="3">
        <v>45858</v>
      </c>
      <c r="D3763" s="3">
        <v>45863</v>
      </c>
      <c r="E3763" s="1" t="s">
        <v>21</v>
      </c>
      <c r="F3763" s="1">
        <v>3</v>
      </c>
      <c r="G3763" s="1" t="s">
        <v>25</v>
      </c>
      <c r="H3763" s="1">
        <v>0</v>
      </c>
      <c r="I3763" s="1">
        <f t="shared" ref="I3763:I3784" si="860">H3763/100</f>
        <v>0</v>
      </c>
      <c r="J3763" s="1" t="s">
        <v>20</v>
      </c>
      <c r="K3763" s="1">
        <v>2</v>
      </c>
      <c r="L3763" s="1" t="s">
        <v>19</v>
      </c>
      <c r="M3763" s="1" t="b">
        <v>1</v>
      </c>
      <c r="N3763" s="2" t="s">
        <v>17</v>
      </c>
      <c r="O3763">
        <f t="shared" ref="O3763:O3784" si="861">C3763-B3763</f>
        <v>0</v>
      </c>
      <c r="P3763">
        <f t="shared" ref="P3763:P3784" si="862">D3763-C3763</f>
        <v>5</v>
      </c>
      <c r="Q3763">
        <f>IF(G3763="B",VLOOKUP(F3763,room_rates!$A$2:$G$8,3,FALSE),IF(G3763="P",VLOOKUP(F3763,room_rates!$A$2:$G$8,6,FALSE),IF(G3763="M",VLOOKUP(F3763,room_rates!$A$2:$G$8,7,FALSE),"")))</f>
        <v>275</v>
      </c>
      <c r="R3763">
        <f t="shared" ref="R3763:R3784" si="863">Q3763*(H3763/100)</f>
        <v>0</v>
      </c>
      <c r="S3763">
        <f>IF(J3763="Online Travel Agency",VLOOKUP(F3763,room_rates!$A$2:$G$8,3,FALSE)*15%,0)</f>
        <v>0</v>
      </c>
      <c r="T3763">
        <f t="shared" ref="T3763:T3784" si="864">IF(M3763=TRUE, Q3763*1%,0)</f>
        <v>2.75</v>
      </c>
      <c r="U3763">
        <f t="shared" ref="U3763:U3784" si="865">(Q3763-R3763-S3763-T3763)*V3763</f>
        <v>2722.5</v>
      </c>
      <c r="V3763">
        <f t="shared" ref="V3763:V3784" si="866">K3763*P3763</f>
        <v>10</v>
      </c>
    </row>
    <row r="3764" spans="1:22" ht="14.25" customHeight="1" x14ac:dyDescent="0.35">
      <c r="A3764" s="1">
        <v>1002214</v>
      </c>
      <c r="B3764" s="3">
        <v>45846</v>
      </c>
      <c r="C3764" s="3">
        <v>45858</v>
      </c>
      <c r="D3764" s="3">
        <v>45860</v>
      </c>
      <c r="E3764" s="1" t="s">
        <v>13</v>
      </c>
      <c r="F3764" s="1">
        <v>6</v>
      </c>
      <c r="G3764" s="1" t="s">
        <v>25</v>
      </c>
      <c r="H3764" s="1">
        <v>0</v>
      </c>
      <c r="I3764" s="1">
        <f t="shared" si="860"/>
        <v>0</v>
      </c>
      <c r="J3764" s="1" t="s">
        <v>24</v>
      </c>
      <c r="K3764" s="1">
        <v>2</v>
      </c>
      <c r="L3764" s="1" t="s">
        <v>19</v>
      </c>
      <c r="M3764" s="1" t="b">
        <v>1</v>
      </c>
      <c r="N3764" s="2" t="s">
        <v>17</v>
      </c>
      <c r="O3764">
        <f t="shared" si="861"/>
        <v>12</v>
      </c>
      <c r="P3764">
        <f t="shared" si="862"/>
        <v>2</v>
      </c>
      <c r="Q3764">
        <f>IF(G3764="B",VLOOKUP(F3764,room_rates!$A$2:$G$8,3,FALSE),IF(G3764="P",VLOOKUP(F3764,room_rates!$A$2:$G$8,6,FALSE),IF(G3764="M",VLOOKUP(F3764,room_rates!$A$2:$G$8,7,FALSE),"")))</f>
        <v>437.5</v>
      </c>
      <c r="R3764">
        <f t="shared" si="863"/>
        <v>0</v>
      </c>
      <c r="S3764">
        <f>IF(J3764="Online Travel Agency",VLOOKUP(F3764,room_rates!$A$2:$G$8,3,FALSE)*15%,0)</f>
        <v>52.5</v>
      </c>
      <c r="T3764">
        <f t="shared" si="864"/>
        <v>4.375</v>
      </c>
      <c r="U3764">
        <f t="shared" si="865"/>
        <v>1522.5</v>
      </c>
      <c r="V3764">
        <f t="shared" si="866"/>
        <v>4</v>
      </c>
    </row>
    <row r="3765" spans="1:22" ht="14.25" customHeight="1" x14ac:dyDescent="0.35">
      <c r="A3765" s="1">
        <v>1003226</v>
      </c>
      <c r="B3765" s="3">
        <v>45844</v>
      </c>
      <c r="C3765" s="3">
        <v>45858</v>
      </c>
      <c r="D3765" s="3">
        <v>45862</v>
      </c>
      <c r="E3765" s="1" t="s">
        <v>18</v>
      </c>
      <c r="F3765" s="1">
        <v>1</v>
      </c>
      <c r="G3765" s="1" t="s">
        <v>25</v>
      </c>
      <c r="H3765" s="1">
        <v>0</v>
      </c>
      <c r="I3765" s="1">
        <f t="shared" si="860"/>
        <v>0</v>
      </c>
      <c r="J3765" s="1" t="s">
        <v>24</v>
      </c>
      <c r="K3765" s="1">
        <v>2</v>
      </c>
      <c r="L3765" s="1" t="s">
        <v>16</v>
      </c>
      <c r="M3765" s="1" t="b">
        <v>0</v>
      </c>
      <c r="N3765" s="2" t="s">
        <v>17</v>
      </c>
      <c r="O3765">
        <f t="shared" si="861"/>
        <v>14</v>
      </c>
      <c r="P3765">
        <f t="shared" si="862"/>
        <v>4</v>
      </c>
      <c r="Q3765">
        <f>IF(G3765="B",VLOOKUP(F3765,room_rates!$A$2:$G$8,3,FALSE),IF(G3765="P",VLOOKUP(F3765,room_rates!$A$2:$G$8,6,FALSE),IF(G3765="M",VLOOKUP(F3765,room_rates!$A$2:$G$8,7,FALSE),"")))</f>
        <v>150</v>
      </c>
      <c r="R3765">
        <f t="shared" si="863"/>
        <v>0</v>
      </c>
      <c r="S3765">
        <f>IF(J3765="Online Travel Agency",VLOOKUP(F3765,room_rates!$A$2:$G$8,3,FALSE)*15%,0)</f>
        <v>18</v>
      </c>
      <c r="T3765">
        <f t="shared" si="864"/>
        <v>0</v>
      </c>
      <c r="U3765">
        <f t="shared" si="865"/>
        <v>1056</v>
      </c>
      <c r="V3765">
        <f t="shared" si="866"/>
        <v>8</v>
      </c>
    </row>
    <row r="3766" spans="1:22" ht="14.25" customHeight="1" x14ac:dyDescent="0.35">
      <c r="A3766" s="1">
        <v>1003331</v>
      </c>
      <c r="B3766" s="3">
        <v>45858</v>
      </c>
      <c r="C3766" s="3">
        <v>45858</v>
      </c>
      <c r="D3766" s="3">
        <v>45861</v>
      </c>
      <c r="E3766" s="1" t="s">
        <v>21</v>
      </c>
      <c r="F3766" s="1">
        <v>3</v>
      </c>
      <c r="G3766" s="1" t="s">
        <v>25</v>
      </c>
      <c r="H3766" s="1">
        <v>0</v>
      </c>
      <c r="I3766" s="1">
        <f t="shared" si="860"/>
        <v>0</v>
      </c>
      <c r="J3766" s="1" t="s">
        <v>20</v>
      </c>
      <c r="K3766" s="1">
        <v>2</v>
      </c>
      <c r="L3766" s="1" t="s">
        <v>19</v>
      </c>
      <c r="M3766" s="1" t="b">
        <v>0</v>
      </c>
      <c r="N3766" s="2" t="s">
        <v>17</v>
      </c>
      <c r="O3766">
        <f t="shared" si="861"/>
        <v>0</v>
      </c>
      <c r="P3766">
        <f t="shared" si="862"/>
        <v>3</v>
      </c>
      <c r="Q3766">
        <f>IF(G3766="B",VLOOKUP(F3766,room_rates!$A$2:$G$8,3,FALSE),IF(G3766="P",VLOOKUP(F3766,room_rates!$A$2:$G$8,6,FALSE),IF(G3766="M",VLOOKUP(F3766,room_rates!$A$2:$G$8,7,FALSE),"")))</f>
        <v>275</v>
      </c>
      <c r="R3766">
        <f t="shared" si="863"/>
        <v>0</v>
      </c>
      <c r="S3766">
        <f>IF(J3766="Online Travel Agency",VLOOKUP(F3766,room_rates!$A$2:$G$8,3,FALSE)*15%,0)</f>
        <v>0</v>
      </c>
      <c r="T3766">
        <f t="shared" si="864"/>
        <v>0</v>
      </c>
      <c r="U3766">
        <f t="shared" si="865"/>
        <v>1650</v>
      </c>
      <c r="V3766">
        <f t="shared" si="866"/>
        <v>6</v>
      </c>
    </row>
    <row r="3767" spans="1:22" ht="14.25" customHeight="1" x14ac:dyDescent="0.35">
      <c r="A3767" s="1">
        <v>1003464</v>
      </c>
      <c r="B3767" s="3">
        <v>45853</v>
      </c>
      <c r="C3767" s="3">
        <v>45858</v>
      </c>
      <c r="D3767" s="3">
        <v>45860</v>
      </c>
      <c r="E3767" s="1" t="s">
        <v>18</v>
      </c>
      <c r="F3767" s="1">
        <v>1</v>
      </c>
      <c r="G3767" s="1" t="s">
        <v>25</v>
      </c>
      <c r="H3767" s="1">
        <v>0</v>
      </c>
      <c r="I3767" s="1">
        <f t="shared" si="860"/>
        <v>0</v>
      </c>
      <c r="J3767" s="1" t="s">
        <v>15</v>
      </c>
      <c r="K3767" s="1">
        <v>3</v>
      </c>
      <c r="L3767" s="1" t="s">
        <v>19</v>
      </c>
      <c r="M3767" s="1" t="b">
        <v>1</v>
      </c>
      <c r="N3767" s="2" t="s">
        <v>17</v>
      </c>
      <c r="O3767">
        <f t="shared" si="861"/>
        <v>5</v>
      </c>
      <c r="P3767">
        <f t="shared" si="862"/>
        <v>2</v>
      </c>
      <c r="Q3767">
        <f>IF(G3767="B",VLOOKUP(F3767,room_rates!$A$2:$G$8,3,FALSE),IF(G3767="P",VLOOKUP(F3767,room_rates!$A$2:$G$8,6,FALSE),IF(G3767="M",VLOOKUP(F3767,room_rates!$A$2:$G$8,7,FALSE),"")))</f>
        <v>150</v>
      </c>
      <c r="R3767">
        <f t="shared" si="863"/>
        <v>0</v>
      </c>
      <c r="S3767">
        <f>IF(J3767="Online Travel Agency",VLOOKUP(F3767,room_rates!$A$2:$G$8,3,FALSE)*15%,0)</f>
        <v>0</v>
      </c>
      <c r="T3767">
        <f t="shared" si="864"/>
        <v>1.5</v>
      </c>
      <c r="U3767">
        <f t="shared" si="865"/>
        <v>891</v>
      </c>
      <c r="V3767">
        <f t="shared" si="866"/>
        <v>6</v>
      </c>
    </row>
    <row r="3768" spans="1:22" ht="14.25" customHeight="1" x14ac:dyDescent="0.35">
      <c r="A3768" s="1">
        <v>1003467</v>
      </c>
      <c r="B3768" s="3">
        <v>45858</v>
      </c>
      <c r="C3768" s="3">
        <v>45858</v>
      </c>
      <c r="D3768" s="3">
        <v>45865</v>
      </c>
      <c r="E3768" s="1" t="s">
        <v>18</v>
      </c>
      <c r="F3768" s="1">
        <v>1</v>
      </c>
      <c r="G3768" s="1" t="s">
        <v>25</v>
      </c>
      <c r="H3768" s="1">
        <v>0</v>
      </c>
      <c r="I3768" s="1">
        <f t="shared" si="860"/>
        <v>0</v>
      </c>
      <c r="J3768" s="1" t="s">
        <v>20</v>
      </c>
      <c r="K3768" s="1">
        <v>1</v>
      </c>
      <c r="L3768" s="1" t="s">
        <v>19</v>
      </c>
      <c r="M3768" s="1" t="b">
        <v>0</v>
      </c>
      <c r="N3768" s="2" t="s">
        <v>17</v>
      </c>
      <c r="O3768">
        <f t="shared" si="861"/>
        <v>0</v>
      </c>
      <c r="P3768">
        <f t="shared" si="862"/>
        <v>7</v>
      </c>
      <c r="Q3768">
        <f>IF(G3768="B",VLOOKUP(F3768,room_rates!$A$2:$G$8,3,FALSE),IF(G3768="P",VLOOKUP(F3768,room_rates!$A$2:$G$8,6,FALSE),IF(G3768="M",VLOOKUP(F3768,room_rates!$A$2:$G$8,7,FALSE),"")))</f>
        <v>150</v>
      </c>
      <c r="R3768">
        <f t="shared" si="863"/>
        <v>0</v>
      </c>
      <c r="S3768">
        <f>IF(J3768="Online Travel Agency",VLOOKUP(F3768,room_rates!$A$2:$G$8,3,FALSE)*15%,0)</f>
        <v>0</v>
      </c>
      <c r="T3768">
        <f t="shared" si="864"/>
        <v>0</v>
      </c>
      <c r="U3768">
        <f t="shared" si="865"/>
        <v>1050</v>
      </c>
      <c r="V3768">
        <f t="shared" si="866"/>
        <v>7</v>
      </c>
    </row>
    <row r="3769" spans="1:22" ht="14.25" customHeight="1" x14ac:dyDescent="0.35">
      <c r="A3769" s="1">
        <v>1004031</v>
      </c>
      <c r="B3769" s="3">
        <v>45833</v>
      </c>
      <c r="C3769" s="3">
        <v>45858</v>
      </c>
      <c r="D3769" s="3">
        <v>45860</v>
      </c>
      <c r="E3769" s="1" t="s">
        <v>18</v>
      </c>
      <c r="F3769" s="1">
        <v>1</v>
      </c>
      <c r="G3769" s="1" t="s">
        <v>25</v>
      </c>
      <c r="H3769" s="1">
        <v>0</v>
      </c>
      <c r="I3769" s="1">
        <f t="shared" si="860"/>
        <v>0</v>
      </c>
      <c r="J3769" s="1" t="s">
        <v>15</v>
      </c>
      <c r="K3769" s="1">
        <v>1</v>
      </c>
      <c r="L3769" s="1" t="s">
        <v>19</v>
      </c>
      <c r="M3769" s="1" t="b">
        <v>0</v>
      </c>
      <c r="N3769" s="2" t="s">
        <v>17</v>
      </c>
      <c r="O3769">
        <f t="shared" si="861"/>
        <v>25</v>
      </c>
      <c r="P3769">
        <f t="shared" si="862"/>
        <v>2</v>
      </c>
      <c r="Q3769">
        <f>IF(G3769="B",VLOOKUP(F3769,room_rates!$A$2:$G$8,3,FALSE),IF(G3769="P",VLOOKUP(F3769,room_rates!$A$2:$G$8,6,FALSE),IF(G3769="M",VLOOKUP(F3769,room_rates!$A$2:$G$8,7,FALSE),"")))</f>
        <v>150</v>
      </c>
      <c r="R3769">
        <f t="shared" si="863"/>
        <v>0</v>
      </c>
      <c r="S3769">
        <f>IF(J3769="Online Travel Agency",VLOOKUP(F3769,room_rates!$A$2:$G$8,3,FALSE)*15%,0)</f>
        <v>0</v>
      </c>
      <c r="T3769">
        <f t="shared" si="864"/>
        <v>0</v>
      </c>
      <c r="U3769">
        <f t="shared" si="865"/>
        <v>300</v>
      </c>
      <c r="V3769">
        <f t="shared" si="866"/>
        <v>2</v>
      </c>
    </row>
    <row r="3770" spans="1:22" ht="14.25" customHeight="1" x14ac:dyDescent="0.35">
      <c r="A3770" s="1">
        <v>1004190</v>
      </c>
      <c r="B3770" s="3">
        <v>45842</v>
      </c>
      <c r="C3770" s="3">
        <v>45858</v>
      </c>
      <c r="D3770" s="3">
        <v>45861</v>
      </c>
      <c r="E3770" s="1" t="s">
        <v>18</v>
      </c>
      <c r="F3770" s="1">
        <v>1</v>
      </c>
      <c r="G3770" s="1" t="s">
        <v>25</v>
      </c>
      <c r="H3770" s="1">
        <v>0</v>
      </c>
      <c r="I3770" s="1">
        <f t="shared" si="860"/>
        <v>0</v>
      </c>
      <c r="J3770" s="1" t="s">
        <v>24</v>
      </c>
      <c r="K3770" s="1">
        <v>3</v>
      </c>
      <c r="L3770" s="1" t="s">
        <v>16</v>
      </c>
      <c r="M3770" s="1" t="b">
        <v>0</v>
      </c>
      <c r="N3770" s="2" t="s">
        <v>17</v>
      </c>
      <c r="O3770">
        <f t="shared" si="861"/>
        <v>16</v>
      </c>
      <c r="P3770">
        <f t="shared" si="862"/>
        <v>3</v>
      </c>
      <c r="Q3770">
        <f>IF(G3770="B",VLOOKUP(F3770,room_rates!$A$2:$G$8,3,FALSE),IF(G3770="P",VLOOKUP(F3770,room_rates!$A$2:$G$8,6,FALSE),IF(G3770="M",VLOOKUP(F3770,room_rates!$A$2:$G$8,7,FALSE),"")))</f>
        <v>150</v>
      </c>
      <c r="R3770">
        <f t="shared" si="863"/>
        <v>0</v>
      </c>
      <c r="S3770">
        <f>IF(J3770="Online Travel Agency",VLOOKUP(F3770,room_rates!$A$2:$G$8,3,FALSE)*15%,0)</f>
        <v>18</v>
      </c>
      <c r="T3770">
        <f t="shared" si="864"/>
        <v>0</v>
      </c>
      <c r="U3770">
        <f t="shared" si="865"/>
        <v>1188</v>
      </c>
      <c r="V3770">
        <f t="shared" si="866"/>
        <v>9</v>
      </c>
    </row>
    <row r="3771" spans="1:22" ht="14.25" customHeight="1" x14ac:dyDescent="0.35">
      <c r="A3771" s="1">
        <v>1004226</v>
      </c>
      <c r="B3771" s="3">
        <v>45849</v>
      </c>
      <c r="C3771" s="3">
        <v>45858</v>
      </c>
      <c r="D3771" s="3">
        <v>45861</v>
      </c>
      <c r="E3771" s="1" t="s">
        <v>18</v>
      </c>
      <c r="F3771" s="1">
        <v>1</v>
      </c>
      <c r="G3771" s="1" t="s">
        <v>25</v>
      </c>
      <c r="H3771" s="1">
        <v>0</v>
      </c>
      <c r="I3771" s="1">
        <f t="shared" si="860"/>
        <v>0</v>
      </c>
      <c r="J3771" s="1" t="s">
        <v>24</v>
      </c>
      <c r="K3771" s="1">
        <v>1</v>
      </c>
      <c r="L3771" s="1" t="s">
        <v>19</v>
      </c>
      <c r="M3771" s="1" t="b">
        <v>0</v>
      </c>
      <c r="N3771" s="2" t="s">
        <v>17</v>
      </c>
      <c r="O3771">
        <f t="shared" si="861"/>
        <v>9</v>
      </c>
      <c r="P3771">
        <f t="shared" si="862"/>
        <v>3</v>
      </c>
      <c r="Q3771">
        <f>IF(G3771="B",VLOOKUP(F3771,room_rates!$A$2:$G$8,3,FALSE),IF(G3771="P",VLOOKUP(F3771,room_rates!$A$2:$G$8,6,FALSE),IF(G3771="M",VLOOKUP(F3771,room_rates!$A$2:$G$8,7,FALSE),"")))</f>
        <v>150</v>
      </c>
      <c r="R3771">
        <f t="shared" si="863"/>
        <v>0</v>
      </c>
      <c r="S3771">
        <f>IF(J3771="Online Travel Agency",VLOOKUP(F3771,room_rates!$A$2:$G$8,3,FALSE)*15%,0)</f>
        <v>18</v>
      </c>
      <c r="T3771">
        <f t="shared" si="864"/>
        <v>0</v>
      </c>
      <c r="U3771">
        <f t="shared" si="865"/>
        <v>396</v>
      </c>
      <c r="V3771">
        <f t="shared" si="866"/>
        <v>3</v>
      </c>
    </row>
    <row r="3772" spans="1:22" ht="14.25" customHeight="1" x14ac:dyDescent="0.35">
      <c r="A3772" s="1">
        <v>1004572</v>
      </c>
      <c r="B3772" s="3">
        <v>45839</v>
      </c>
      <c r="C3772" s="3">
        <v>45858</v>
      </c>
      <c r="D3772" s="3">
        <v>45859</v>
      </c>
      <c r="E3772" s="1" t="s">
        <v>21</v>
      </c>
      <c r="F3772" s="1">
        <v>4</v>
      </c>
      <c r="G3772" s="1" t="s">
        <v>25</v>
      </c>
      <c r="H3772" s="1">
        <v>0</v>
      </c>
      <c r="I3772" s="1">
        <f t="shared" si="860"/>
        <v>0</v>
      </c>
      <c r="J3772" s="1" t="s">
        <v>24</v>
      </c>
      <c r="K3772" s="1">
        <v>2</v>
      </c>
      <c r="L3772" s="1" t="s">
        <v>19</v>
      </c>
      <c r="M3772" s="1" t="b">
        <v>0</v>
      </c>
      <c r="N3772" s="2" t="s">
        <v>17</v>
      </c>
      <c r="O3772">
        <f t="shared" si="861"/>
        <v>19</v>
      </c>
      <c r="P3772">
        <f t="shared" si="862"/>
        <v>1</v>
      </c>
      <c r="Q3772">
        <f>IF(G3772="B",VLOOKUP(F3772,room_rates!$A$2:$G$8,3,FALSE),IF(G3772="P",VLOOKUP(F3772,room_rates!$A$2:$G$8,6,FALSE),IF(G3772="M",VLOOKUP(F3772,room_rates!$A$2:$G$8,7,FALSE),"")))</f>
        <v>287.5</v>
      </c>
      <c r="R3772">
        <f t="shared" si="863"/>
        <v>0</v>
      </c>
      <c r="S3772">
        <f>IF(J3772="Online Travel Agency",VLOOKUP(F3772,room_rates!$A$2:$G$8,3,FALSE)*15%,0)</f>
        <v>34.5</v>
      </c>
      <c r="T3772">
        <f t="shared" si="864"/>
        <v>0</v>
      </c>
      <c r="U3772">
        <f t="shared" si="865"/>
        <v>506</v>
      </c>
      <c r="V3772">
        <f t="shared" si="866"/>
        <v>2</v>
      </c>
    </row>
    <row r="3773" spans="1:22" ht="14.25" customHeight="1" x14ac:dyDescent="0.35">
      <c r="A3773" s="1">
        <v>1004610</v>
      </c>
      <c r="B3773" s="3">
        <v>45858</v>
      </c>
      <c r="C3773" s="3">
        <v>45858</v>
      </c>
      <c r="D3773" s="3">
        <v>45863</v>
      </c>
      <c r="E3773" s="1" t="s">
        <v>21</v>
      </c>
      <c r="F3773" s="1">
        <v>3</v>
      </c>
      <c r="G3773" s="1" t="s">
        <v>25</v>
      </c>
      <c r="H3773" s="1">
        <v>0</v>
      </c>
      <c r="I3773" s="1">
        <f t="shared" si="860"/>
        <v>0</v>
      </c>
      <c r="J3773" s="1" t="s">
        <v>20</v>
      </c>
      <c r="K3773" s="1">
        <v>1</v>
      </c>
      <c r="L3773" s="1" t="s">
        <v>19</v>
      </c>
      <c r="M3773" s="1" t="b">
        <v>1</v>
      </c>
      <c r="N3773" s="2" t="s">
        <v>17</v>
      </c>
      <c r="O3773">
        <f t="shared" si="861"/>
        <v>0</v>
      </c>
      <c r="P3773">
        <f t="shared" si="862"/>
        <v>5</v>
      </c>
      <c r="Q3773">
        <f>IF(G3773="B",VLOOKUP(F3773,room_rates!$A$2:$G$8,3,FALSE),IF(G3773="P",VLOOKUP(F3773,room_rates!$A$2:$G$8,6,FALSE),IF(G3773="M",VLOOKUP(F3773,room_rates!$A$2:$G$8,7,FALSE),"")))</f>
        <v>275</v>
      </c>
      <c r="R3773">
        <f t="shared" si="863"/>
        <v>0</v>
      </c>
      <c r="S3773">
        <f>IF(J3773="Online Travel Agency",VLOOKUP(F3773,room_rates!$A$2:$G$8,3,FALSE)*15%,0)</f>
        <v>0</v>
      </c>
      <c r="T3773">
        <f t="shared" si="864"/>
        <v>2.75</v>
      </c>
      <c r="U3773">
        <f t="shared" si="865"/>
        <v>1361.25</v>
      </c>
      <c r="V3773">
        <f t="shared" si="866"/>
        <v>5</v>
      </c>
    </row>
    <row r="3774" spans="1:22" ht="14.25" customHeight="1" x14ac:dyDescent="0.35">
      <c r="A3774" s="1">
        <v>1004623</v>
      </c>
      <c r="B3774" s="3">
        <v>45842</v>
      </c>
      <c r="C3774" s="3">
        <v>45858</v>
      </c>
      <c r="D3774" s="3">
        <v>45862</v>
      </c>
      <c r="E3774" s="1" t="s">
        <v>21</v>
      </c>
      <c r="F3774" s="1">
        <v>4</v>
      </c>
      <c r="G3774" s="1" t="s">
        <v>25</v>
      </c>
      <c r="H3774" s="1">
        <v>0</v>
      </c>
      <c r="I3774" s="1">
        <f t="shared" si="860"/>
        <v>0</v>
      </c>
      <c r="J3774" s="1" t="s">
        <v>24</v>
      </c>
      <c r="K3774" s="1">
        <v>2</v>
      </c>
      <c r="L3774" s="1" t="s">
        <v>16</v>
      </c>
      <c r="M3774" s="1" t="b">
        <v>0</v>
      </c>
      <c r="N3774" s="2" t="s">
        <v>17</v>
      </c>
      <c r="O3774">
        <f t="shared" si="861"/>
        <v>16</v>
      </c>
      <c r="P3774">
        <f t="shared" si="862"/>
        <v>4</v>
      </c>
      <c r="Q3774">
        <f>IF(G3774="B",VLOOKUP(F3774,room_rates!$A$2:$G$8,3,FALSE),IF(G3774="P",VLOOKUP(F3774,room_rates!$A$2:$G$8,6,FALSE),IF(G3774="M",VLOOKUP(F3774,room_rates!$A$2:$G$8,7,FALSE),"")))</f>
        <v>287.5</v>
      </c>
      <c r="R3774">
        <f t="shared" si="863"/>
        <v>0</v>
      </c>
      <c r="S3774">
        <f>IF(J3774="Online Travel Agency",VLOOKUP(F3774,room_rates!$A$2:$G$8,3,FALSE)*15%,0)</f>
        <v>34.5</v>
      </c>
      <c r="T3774">
        <f t="shared" si="864"/>
        <v>0</v>
      </c>
      <c r="U3774">
        <f t="shared" si="865"/>
        <v>2024</v>
      </c>
      <c r="V3774">
        <f t="shared" si="866"/>
        <v>8</v>
      </c>
    </row>
    <row r="3775" spans="1:22" ht="14.25" customHeight="1" x14ac:dyDescent="0.35">
      <c r="A3775" s="1">
        <v>1004732</v>
      </c>
      <c r="B3775" s="3">
        <v>45847</v>
      </c>
      <c r="C3775" s="3">
        <v>45858</v>
      </c>
      <c r="D3775" s="3">
        <v>45864</v>
      </c>
      <c r="E3775" s="1" t="s">
        <v>21</v>
      </c>
      <c r="F3775" s="1">
        <v>3</v>
      </c>
      <c r="G3775" s="1" t="s">
        <v>25</v>
      </c>
      <c r="H3775" s="1">
        <v>0</v>
      </c>
      <c r="I3775" s="1">
        <f t="shared" si="860"/>
        <v>0</v>
      </c>
      <c r="J3775" s="1" t="s">
        <v>24</v>
      </c>
      <c r="K3775" s="1">
        <v>1</v>
      </c>
      <c r="L3775" s="1" t="s">
        <v>19</v>
      </c>
      <c r="M3775" s="1" t="b">
        <v>0</v>
      </c>
      <c r="N3775" s="2" t="s">
        <v>17</v>
      </c>
      <c r="O3775">
        <f t="shared" si="861"/>
        <v>11</v>
      </c>
      <c r="P3775">
        <f t="shared" si="862"/>
        <v>6</v>
      </c>
      <c r="Q3775">
        <f>IF(G3775="B",VLOOKUP(F3775,room_rates!$A$2:$G$8,3,FALSE),IF(G3775="P",VLOOKUP(F3775,room_rates!$A$2:$G$8,6,FALSE),IF(G3775="M",VLOOKUP(F3775,room_rates!$A$2:$G$8,7,FALSE),"")))</f>
        <v>275</v>
      </c>
      <c r="R3775">
        <f t="shared" si="863"/>
        <v>0</v>
      </c>
      <c r="S3775">
        <f>IF(J3775="Online Travel Agency",VLOOKUP(F3775,room_rates!$A$2:$G$8,3,FALSE)*15%,0)</f>
        <v>33</v>
      </c>
      <c r="T3775">
        <f t="shared" si="864"/>
        <v>0</v>
      </c>
      <c r="U3775">
        <f t="shared" si="865"/>
        <v>1452</v>
      </c>
      <c r="V3775">
        <f t="shared" si="866"/>
        <v>6</v>
      </c>
    </row>
    <row r="3776" spans="1:22" ht="14.25" customHeight="1" x14ac:dyDescent="0.35">
      <c r="A3776" s="1">
        <v>1006152</v>
      </c>
      <c r="B3776" s="3">
        <v>45858</v>
      </c>
      <c r="C3776" s="3">
        <v>45858</v>
      </c>
      <c r="D3776" s="3">
        <v>45859</v>
      </c>
      <c r="E3776" s="1" t="s">
        <v>21</v>
      </c>
      <c r="F3776" s="1">
        <v>3</v>
      </c>
      <c r="G3776" s="1" t="s">
        <v>25</v>
      </c>
      <c r="H3776" s="1">
        <v>0</v>
      </c>
      <c r="I3776" s="1">
        <f t="shared" si="860"/>
        <v>0</v>
      </c>
      <c r="J3776" s="1" t="s">
        <v>20</v>
      </c>
      <c r="K3776" s="1">
        <v>2</v>
      </c>
      <c r="L3776" s="1" t="s">
        <v>19</v>
      </c>
      <c r="M3776" s="1" t="b">
        <v>1</v>
      </c>
      <c r="N3776" s="2" t="s">
        <v>17</v>
      </c>
      <c r="O3776">
        <f t="shared" si="861"/>
        <v>0</v>
      </c>
      <c r="P3776">
        <f t="shared" si="862"/>
        <v>1</v>
      </c>
      <c r="Q3776">
        <f>IF(G3776="B",VLOOKUP(F3776,room_rates!$A$2:$G$8,3,FALSE),IF(G3776="P",VLOOKUP(F3776,room_rates!$A$2:$G$8,6,FALSE),IF(G3776="M",VLOOKUP(F3776,room_rates!$A$2:$G$8,7,FALSE),"")))</f>
        <v>275</v>
      </c>
      <c r="R3776">
        <f t="shared" si="863"/>
        <v>0</v>
      </c>
      <c r="S3776">
        <f>IF(J3776="Online Travel Agency",VLOOKUP(F3776,room_rates!$A$2:$G$8,3,FALSE)*15%,0)</f>
        <v>0</v>
      </c>
      <c r="T3776">
        <f t="shared" si="864"/>
        <v>2.75</v>
      </c>
      <c r="U3776">
        <f t="shared" si="865"/>
        <v>544.5</v>
      </c>
      <c r="V3776">
        <f t="shared" si="866"/>
        <v>2</v>
      </c>
    </row>
    <row r="3777" spans="1:22" ht="14.25" customHeight="1" x14ac:dyDescent="0.35">
      <c r="A3777" s="1">
        <v>1006161</v>
      </c>
      <c r="B3777" s="3">
        <v>45851</v>
      </c>
      <c r="C3777" s="3">
        <v>45858</v>
      </c>
      <c r="D3777" s="3">
        <v>45862</v>
      </c>
      <c r="E3777" s="1" t="s">
        <v>18</v>
      </c>
      <c r="F3777" s="1">
        <v>1</v>
      </c>
      <c r="G3777" s="1" t="s">
        <v>25</v>
      </c>
      <c r="H3777" s="1">
        <v>0</v>
      </c>
      <c r="I3777" s="1">
        <f t="shared" si="860"/>
        <v>0</v>
      </c>
      <c r="J3777" s="1" t="s">
        <v>24</v>
      </c>
      <c r="K3777" s="1">
        <v>3</v>
      </c>
      <c r="L3777" s="1" t="s">
        <v>16</v>
      </c>
      <c r="M3777" s="1" t="b">
        <v>0</v>
      </c>
      <c r="N3777" s="2" t="s">
        <v>17</v>
      </c>
      <c r="O3777">
        <f t="shared" si="861"/>
        <v>7</v>
      </c>
      <c r="P3777">
        <f t="shared" si="862"/>
        <v>4</v>
      </c>
      <c r="Q3777">
        <f>IF(G3777="B",VLOOKUP(F3777,room_rates!$A$2:$G$8,3,FALSE),IF(G3777="P",VLOOKUP(F3777,room_rates!$A$2:$G$8,6,FALSE),IF(G3777="M",VLOOKUP(F3777,room_rates!$A$2:$G$8,7,FALSE),"")))</f>
        <v>150</v>
      </c>
      <c r="R3777">
        <f t="shared" si="863"/>
        <v>0</v>
      </c>
      <c r="S3777">
        <f>IF(J3777="Online Travel Agency",VLOOKUP(F3777,room_rates!$A$2:$G$8,3,FALSE)*15%,0)</f>
        <v>18</v>
      </c>
      <c r="T3777">
        <f t="shared" si="864"/>
        <v>0</v>
      </c>
      <c r="U3777">
        <f t="shared" si="865"/>
        <v>1584</v>
      </c>
      <c r="V3777">
        <f t="shared" si="866"/>
        <v>12</v>
      </c>
    </row>
    <row r="3778" spans="1:22" ht="14.25" customHeight="1" x14ac:dyDescent="0.35">
      <c r="A3778" s="1">
        <v>1006240</v>
      </c>
      <c r="B3778" s="3">
        <v>45849</v>
      </c>
      <c r="C3778" s="3">
        <v>45858</v>
      </c>
      <c r="D3778" s="3">
        <v>45865</v>
      </c>
      <c r="E3778" s="1" t="s">
        <v>18</v>
      </c>
      <c r="F3778" s="1">
        <v>1</v>
      </c>
      <c r="G3778" s="1" t="s">
        <v>25</v>
      </c>
      <c r="H3778" s="1">
        <v>0</v>
      </c>
      <c r="I3778" s="1">
        <f t="shared" si="860"/>
        <v>0</v>
      </c>
      <c r="J3778" s="1" t="s">
        <v>24</v>
      </c>
      <c r="K3778" s="1">
        <v>3</v>
      </c>
      <c r="L3778" s="1" t="s">
        <v>16</v>
      </c>
      <c r="M3778" s="1" t="b">
        <v>0</v>
      </c>
      <c r="N3778" s="2" t="s">
        <v>17</v>
      </c>
      <c r="O3778">
        <f t="shared" si="861"/>
        <v>9</v>
      </c>
      <c r="P3778">
        <f t="shared" si="862"/>
        <v>7</v>
      </c>
      <c r="Q3778">
        <f>IF(G3778="B",VLOOKUP(F3778,room_rates!$A$2:$G$8,3,FALSE),IF(G3778="P",VLOOKUP(F3778,room_rates!$A$2:$G$8,6,FALSE),IF(G3778="M",VLOOKUP(F3778,room_rates!$A$2:$G$8,7,FALSE),"")))</f>
        <v>150</v>
      </c>
      <c r="R3778">
        <f t="shared" si="863"/>
        <v>0</v>
      </c>
      <c r="S3778">
        <f>IF(J3778="Online Travel Agency",VLOOKUP(F3778,room_rates!$A$2:$G$8,3,FALSE)*15%,0)</f>
        <v>18</v>
      </c>
      <c r="T3778">
        <f t="shared" si="864"/>
        <v>0</v>
      </c>
      <c r="U3778">
        <f t="shared" si="865"/>
        <v>2772</v>
      </c>
      <c r="V3778">
        <f t="shared" si="866"/>
        <v>21</v>
      </c>
    </row>
    <row r="3779" spans="1:22" ht="14.25" customHeight="1" x14ac:dyDescent="0.35">
      <c r="A3779" s="1">
        <v>1006334</v>
      </c>
      <c r="B3779" s="3">
        <v>45858</v>
      </c>
      <c r="C3779" s="3">
        <v>45858</v>
      </c>
      <c r="D3779" s="3">
        <v>45860</v>
      </c>
      <c r="E3779" s="1" t="s">
        <v>18</v>
      </c>
      <c r="F3779" s="1">
        <v>1</v>
      </c>
      <c r="G3779" s="1" t="s">
        <v>25</v>
      </c>
      <c r="H3779" s="1">
        <v>0</v>
      </c>
      <c r="I3779" s="1">
        <f t="shared" si="860"/>
        <v>0</v>
      </c>
      <c r="J3779" s="1" t="s">
        <v>20</v>
      </c>
      <c r="K3779" s="1">
        <v>2</v>
      </c>
      <c r="L3779" s="1" t="s">
        <v>16</v>
      </c>
      <c r="M3779" s="1" t="b">
        <v>0</v>
      </c>
      <c r="N3779" s="2" t="s">
        <v>17</v>
      </c>
      <c r="O3779">
        <f t="shared" si="861"/>
        <v>0</v>
      </c>
      <c r="P3779">
        <f t="shared" si="862"/>
        <v>2</v>
      </c>
      <c r="Q3779">
        <f>IF(G3779="B",VLOOKUP(F3779,room_rates!$A$2:$G$8,3,FALSE),IF(G3779="P",VLOOKUP(F3779,room_rates!$A$2:$G$8,6,FALSE),IF(G3779="M",VLOOKUP(F3779,room_rates!$A$2:$G$8,7,FALSE),"")))</f>
        <v>150</v>
      </c>
      <c r="R3779">
        <f t="shared" si="863"/>
        <v>0</v>
      </c>
      <c r="S3779">
        <f>IF(J3779="Online Travel Agency",VLOOKUP(F3779,room_rates!$A$2:$G$8,3,FALSE)*15%,0)</f>
        <v>0</v>
      </c>
      <c r="T3779">
        <f t="shared" si="864"/>
        <v>0</v>
      </c>
      <c r="U3779">
        <f t="shared" si="865"/>
        <v>600</v>
      </c>
      <c r="V3779">
        <f t="shared" si="866"/>
        <v>4</v>
      </c>
    </row>
    <row r="3780" spans="1:22" ht="14.25" customHeight="1" x14ac:dyDescent="0.35">
      <c r="A3780" s="1">
        <v>1006701</v>
      </c>
      <c r="B3780" s="3">
        <v>45848</v>
      </c>
      <c r="C3780" s="3">
        <v>45858</v>
      </c>
      <c r="D3780" s="3">
        <v>45860</v>
      </c>
      <c r="E3780" s="1" t="s">
        <v>18</v>
      </c>
      <c r="F3780" s="1">
        <v>1</v>
      </c>
      <c r="G3780" s="1" t="s">
        <v>25</v>
      </c>
      <c r="H3780" s="1">
        <v>0</v>
      </c>
      <c r="I3780" s="1">
        <f t="shared" si="860"/>
        <v>0</v>
      </c>
      <c r="J3780" s="1" t="s">
        <v>24</v>
      </c>
      <c r="K3780" s="1">
        <v>3</v>
      </c>
      <c r="L3780" s="1" t="s">
        <v>16</v>
      </c>
      <c r="M3780" s="1" t="b">
        <v>0</v>
      </c>
      <c r="N3780" s="2" t="s">
        <v>17</v>
      </c>
      <c r="O3780">
        <f t="shared" si="861"/>
        <v>10</v>
      </c>
      <c r="P3780">
        <f t="shared" si="862"/>
        <v>2</v>
      </c>
      <c r="Q3780">
        <f>IF(G3780="B",VLOOKUP(F3780,room_rates!$A$2:$G$8,3,FALSE),IF(G3780="P",VLOOKUP(F3780,room_rates!$A$2:$G$8,6,FALSE),IF(G3780="M",VLOOKUP(F3780,room_rates!$A$2:$G$8,7,FALSE),"")))</f>
        <v>150</v>
      </c>
      <c r="R3780">
        <f t="shared" si="863"/>
        <v>0</v>
      </c>
      <c r="S3780">
        <f>IF(J3780="Online Travel Agency",VLOOKUP(F3780,room_rates!$A$2:$G$8,3,FALSE)*15%,0)</f>
        <v>18</v>
      </c>
      <c r="T3780">
        <f t="shared" si="864"/>
        <v>0</v>
      </c>
      <c r="U3780">
        <f t="shared" si="865"/>
        <v>792</v>
      </c>
      <c r="V3780">
        <f t="shared" si="866"/>
        <v>6</v>
      </c>
    </row>
    <row r="3781" spans="1:22" ht="14.25" customHeight="1" x14ac:dyDescent="0.35">
      <c r="A3781" s="1">
        <v>1006765</v>
      </c>
      <c r="B3781" s="3">
        <v>45846</v>
      </c>
      <c r="C3781" s="3">
        <v>45858</v>
      </c>
      <c r="D3781" s="3">
        <v>45861</v>
      </c>
      <c r="E3781" s="1" t="s">
        <v>21</v>
      </c>
      <c r="F3781" s="1">
        <v>5</v>
      </c>
      <c r="G3781" s="1" t="s">
        <v>25</v>
      </c>
      <c r="H3781" s="1">
        <v>0</v>
      </c>
      <c r="I3781" s="1">
        <f t="shared" si="860"/>
        <v>0</v>
      </c>
      <c r="J3781" s="1" t="s">
        <v>24</v>
      </c>
      <c r="K3781" s="1">
        <v>1</v>
      </c>
      <c r="L3781" s="1" t="s">
        <v>19</v>
      </c>
      <c r="M3781" s="1" t="b">
        <v>0</v>
      </c>
      <c r="N3781" s="2" t="s">
        <v>17</v>
      </c>
      <c r="O3781">
        <f t="shared" si="861"/>
        <v>12</v>
      </c>
      <c r="P3781">
        <f t="shared" si="862"/>
        <v>3</v>
      </c>
      <c r="Q3781">
        <f>IF(G3781="B",VLOOKUP(F3781,room_rates!$A$2:$G$8,3,FALSE),IF(G3781="P",VLOOKUP(F3781,room_rates!$A$2:$G$8,6,FALSE),IF(G3781="M",VLOOKUP(F3781,room_rates!$A$2:$G$8,7,FALSE),"")))</f>
        <v>300</v>
      </c>
      <c r="R3781">
        <f t="shared" si="863"/>
        <v>0</v>
      </c>
      <c r="S3781">
        <f>IF(J3781="Online Travel Agency",VLOOKUP(F3781,room_rates!$A$2:$G$8,3,FALSE)*15%,0)</f>
        <v>36</v>
      </c>
      <c r="T3781">
        <f t="shared" si="864"/>
        <v>0</v>
      </c>
      <c r="U3781">
        <f t="shared" si="865"/>
        <v>792</v>
      </c>
      <c r="V3781">
        <f t="shared" si="866"/>
        <v>3</v>
      </c>
    </row>
    <row r="3782" spans="1:22" ht="14.25" customHeight="1" x14ac:dyDescent="0.35">
      <c r="A3782" s="1">
        <v>1006795</v>
      </c>
      <c r="B3782" s="3">
        <v>45858</v>
      </c>
      <c r="C3782" s="3">
        <v>45858</v>
      </c>
      <c r="D3782" s="3">
        <v>45860</v>
      </c>
      <c r="E3782" s="1" t="s">
        <v>18</v>
      </c>
      <c r="F3782" s="1">
        <v>2</v>
      </c>
      <c r="G3782" s="1" t="s">
        <v>25</v>
      </c>
      <c r="H3782" s="1">
        <v>0</v>
      </c>
      <c r="I3782" s="1">
        <f t="shared" si="860"/>
        <v>0</v>
      </c>
      <c r="J3782" s="1" t="s">
        <v>20</v>
      </c>
      <c r="K3782" s="1">
        <v>1</v>
      </c>
      <c r="L3782" s="1" t="s">
        <v>19</v>
      </c>
      <c r="M3782" s="1" t="b">
        <v>1</v>
      </c>
      <c r="N3782" s="2" t="s">
        <v>17</v>
      </c>
      <c r="O3782">
        <f t="shared" si="861"/>
        <v>0</v>
      </c>
      <c r="P3782">
        <f t="shared" si="862"/>
        <v>2</v>
      </c>
      <c r="Q3782">
        <f>IF(G3782="B",VLOOKUP(F3782,room_rates!$A$2:$G$8,3,FALSE),IF(G3782="P",VLOOKUP(F3782,room_rates!$A$2:$G$8,6,FALSE),IF(G3782="M",VLOOKUP(F3782,room_rates!$A$2:$G$8,7,FALSE),"")))</f>
        <v>175</v>
      </c>
      <c r="R3782">
        <f t="shared" si="863"/>
        <v>0</v>
      </c>
      <c r="S3782">
        <f>IF(J3782="Online Travel Agency",VLOOKUP(F3782,room_rates!$A$2:$G$8,3,FALSE)*15%,0)</f>
        <v>0</v>
      </c>
      <c r="T3782">
        <f t="shared" si="864"/>
        <v>1.75</v>
      </c>
      <c r="U3782">
        <f t="shared" si="865"/>
        <v>346.5</v>
      </c>
      <c r="V3782">
        <f t="shared" si="866"/>
        <v>2</v>
      </c>
    </row>
    <row r="3783" spans="1:22" ht="14.25" customHeight="1" x14ac:dyDescent="0.35">
      <c r="A3783" s="1">
        <v>1006854</v>
      </c>
      <c r="B3783" s="3">
        <v>45858</v>
      </c>
      <c r="C3783" s="3">
        <v>45858</v>
      </c>
      <c r="D3783" s="3">
        <v>45861</v>
      </c>
      <c r="E3783" s="1" t="s">
        <v>18</v>
      </c>
      <c r="F3783" s="1">
        <v>1</v>
      </c>
      <c r="G3783" s="1" t="s">
        <v>25</v>
      </c>
      <c r="H3783" s="1">
        <v>0</v>
      </c>
      <c r="I3783" s="1">
        <f t="shared" si="860"/>
        <v>0</v>
      </c>
      <c r="J3783" s="1" t="s">
        <v>20</v>
      </c>
      <c r="K3783" s="1">
        <v>1</v>
      </c>
      <c r="L3783" s="1" t="s">
        <v>19</v>
      </c>
      <c r="M3783" s="1" t="b">
        <v>0</v>
      </c>
      <c r="N3783" s="2" t="s">
        <v>17</v>
      </c>
      <c r="O3783">
        <f t="shared" si="861"/>
        <v>0</v>
      </c>
      <c r="P3783">
        <f t="shared" si="862"/>
        <v>3</v>
      </c>
      <c r="Q3783">
        <f>IF(G3783="B",VLOOKUP(F3783,room_rates!$A$2:$G$8,3,FALSE),IF(G3783="P",VLOOKUP(F3783,room_rates!$A$2:$G$8,6,FALSE),IF(G3783="M",VLOOKUP(F3783,room_rates!$A$2:$G$8,7,FALSE),"")))</f>
        <v>150</v>
      </c>
      <c r="R3783">
        <f t="shared" si="863"/>
        <v>0</v>
      </c>
      <c r="S3783">
        <f>IF(J3783="Online Travel Agency",VLOOKUP(F3783,room_rates!$A$2:$G$8,3,FALSE)*15%,0)</f>
        <v>0</v>
      </c>
      <c r="T3783">
        <f t="shared" si="864"/>
        <v>0</v>
      </c>
      <c r="U3783">
        <f t="shared" si="865"/>
        <v>450</v>
      </c>
      <c r="V3783">
        <f t="shared" si="866"/>
        <v>3</v>
      </c>
    </row>
    <row r="3784" spans="1:22" ht="14.25" customHeight="1" x14ac:dyDescent="0.35">
      <c r="A3784" s="1">
        <v>1006870</v>
      </c>
      <c r="B3784" s="3">
        <v>45858</v>
      </c>
      <c r="C3784" s="3">
        <v>45858</v>
      </c>
      <c r="D3784" s="3">
        <v>45863</v>
      </c>
      <c r="E3784" s="1" t="s">
        <v>18</v>
      </c>
      <c r="F3784" s="1">
        <v>2</v>
      </c>
      <c r="G3784" s="1" t="s">
        <v>25</v>
      </c>
      <c r="H3784" s="1">
        <v>0</v>
      </c>
      <c r="I3784" s="1">
        <f t="shared" si="860"/>
        <v>0</v>
      </c>
      <c r="J3784" s="1" t="s">
        <v>20</v>
      </c>
      <c r="K3784" s="1">
        <v>2</v>
      </c>
      <c r="L3784" s="1" t="s">
        <v>19</v>
      </c>
      <c r="M3784" s="1" t="b">
        <v>0</v>
      </c>
      <c r="N3784" s="2" t="s">
        <v>17</v>
      </c>
      <c r="O3784">
        <f t="shared" si="861"/>
        <v>0</v>
      </c>
      <c r="P3784">
        <f t="shared" si="862"/>
        <v>5</v>
      </c>
      <c r="Q3784">
        <f>IF(G3784="B",VLOOKUP(F3784,room_rates!$A$2:$G$8,3,FALSE),IF(G3784="P",VLOOKUP(F3784,room_rates!$A$2:$G$8,6,FALSE),IF(G3784="M",VLOOKUP(F3784,room_rates!$A$2:$G$8,7,FALSE),"")))</f>
        <v>175</v>
      </c>
      <c r="R3784">
        <f t="shared" si="863"/>
        <v>0</v>
      </c>
      <c r="S3784">
        <f>IF(J3784="Online Travel Agency",VLOOKUP(F3784,room_rates!$A$2:$G$8,3,FALSE)*15%,0)</f>
        <v>0</v>
      </c>
      <c r="T3784">
        <f t="shared" si="864"/>
        <v>0</v>
      </c>
      <c r="U3784">
        <f t="shared" si="865"/>
        <v>1750</v>
      </c>
      <c r="V3784">
        <f t="shared" si="866"/>
        <v>10</v>
      </c>
    </row>
    <row r="3785" spans="1:22" ht="14.25" hidden="1" customHeight="1" x14ac:dyDescent="0.35">
      <c r="A3785" s="1">
        <v>1006973</v>
      </c>
      <c r="B3785" s="3">
        <v>45848</v>
      </c>
      <c r="C3785" s="3">
        <v>45858</v>
      </c>
      <c r="E3785" s="1" t="s">
        <v>21</v>
      </c>
      <c r="F3785" s="1">
        <v>3</v>
      </c>
      <c r="H3785" s="1">
        <v>0</v>
      </c>
      <c r="I3785" s="1"/>
      <c r="J3785" s="2" t="s">
        <v>15</v>
      </c>
      <c r="K3785" s="1">
        <v>1</v>
      </c>
      <c r="L3785" s="1" t="s">
        <v>19</v>
      </c>
      <c r="N3785" s="2" t="s">
        <v>22</v>
      </c>
    </row>
    <row r="3786" spans="1:22" ht="14.25" hidden="1" customHeight="1" x14ac:dyDescent="0.35">
      <c r="A3786" s="1">
        <v>1007036</v>
      </c>
      <c r="B3786" s="3">
        <v>45846</v>
      </c>
      <c r="C3786" s="3">
        <v>45858</v>
      </c>
      <c r="E3786" s="1" t="s">
        <v>18</v>
      </c>
      <c r="F3786" s="1">
        <v>1</v>
      </c>
      <c r="H3786" s="1">
        <v>0</v>
      </c>
      <c r="I3786" s="1"/>
      <c r="J3786" s="2" t="s">
        <v>15</v>
      </c>
      <c r="K3786" s="1">
        <v>1</v>
      </c>
      <c r="L3786" s="1" t="s">
        <v>16</v>
      </c>
      <c r="N3786" s="2" t="s">
        <v>22</v>
      </c>
    </row>
    <row r="3787" spans="1:22" ht="14.25" hidden="1" customHeight="1" x14ac:dyDescent="0.35">
      <c r="A3787" s="1">
        <v>1007066</v>
      </c>
      <c r="B3787" s="3">
        <v>45858</v>
      </c>
      <c r="C3787" s="3">
        <v>45858</v>
      </c>
      <c r="E3787" s="1" t="s">
        <v>18</v>
      </c>
      <c r="F3787" s="1">
        <v>2</v>
      </c>
      <c r="H3787" s="1">
        <v>0</v>
      </c>
      <c r="I3787" s="1"/>
      <c r="J3787" s="2" t="s">
        <v>15</v>
      </c>
      <c r="K3787" s="1">
        <v>1</v>
      </c>
      <c r="L3787" s="1" t="s">
        <v>19</v>
      </c>
      <c r="N3787" s="2" t="s">
        <v>22</v>
      </c>
    </row>
    <row r="3788" spans="1:22" ht="14.25" hidden="1" customHeight="1" x14ac:dyDescent="0.35">
      <c r="A3788" s="1">
        <v>1007123</v>
      </c>
      <c r="B3788" s="3">
        <v>45858</v>
      </c>
      <c r="C3788" s="3">
        <v>45858</v>
      </c>
      <c r="E3788" s="1" t="s">
        <v>21</v>
      </c>
      <c r="F3788" s="1">
        <v>3</v>
      </c>
      <c r="H3788" s="1">
        <v>0</v>
      </c>
      <c r="I3788" s="1"/>
      <c r="J3788" s="2" t="s">
        <v>15</v>
      </c>
      <c r="K3788" s="1">
        <v>1</v>
      </c>
      <c r="L3788" s="1" t="s">
        <v>19</v>
      </c>
      <c r="N3788" s="2" t="s">
        <v>22</v>
      </c>
    </row>
    <row r="3789" spans="1:22" ht="14.25" hidden="1" customHeight="1" x14ac:dyDescent="0.35">
      <c r="A3789" s="1">
        <v>1007139</v>
      </c>
      <c r="B3789" s="3">
        <v>45858</v>
      </c>
      <c r="C3789" s="3">
        <v>45858</v>
      </c>
      <c r="E3789" s="1" t="s">
        <v>21</v>
      </c>
      <c r="F3789" s="1">
        <v>5</v>
      </c>
      <c r="H3789" s="1">
        <v>0</v>
      </c>
      <c r="I3789" s="1"/>
      <c r="J3789" s="2" t="s">
        <v>15</v>
      </c>
      <c r="K3789" s="1">
        <v>1</v>
      </c>
      <c r="L3789" s="1" t="s">
        <v>19</v>
      </c>
      <c r="N3789" s="2" t="s">
        <v>22</v>
      </c>
    </row>
    <row r="3790" spans="1:22" ht="14.25" customHeight="1" x14ac:dyDescent="0.35">
      <c r="A3790" s="1">
        <v>1002391</v>
      </c>
      <c r="B3790" s="3">
        <v>45859</v>
      </c>
      <c r="C3790" s="3">
        <v>45859</v>
      </c>
      <c r="D3790" s="3">
        <v>45864</v>
      </c>
      <c r="E3790" s="1" t="s">
        <v>18</v>
      </c>
      <c r="F3790" s="1">
        <v>1</v>
      </c>
      <c r="G3790" s="1" t="s">
        <v>25</v>
      </c>
      <c r="H3790" s="1">
        <v>0</v>
      </c>
      <c r="I3790" s="1">
        <f t="shared" ref="I3790:I3813" si="867">H3790/100</f>
        <v>0</v>
      </c>
      <c r="J3790" s="1" t="s">
        <v>20</v>
      </c>
      <c r="K3790" s="1">
        <v>2</v>
      </c>
      <c r="L3790" s="1" t="s">
        <v>19</v>
      </c>
      <c r="M3790" s="1" t="b">
        <v>1</v>
      </c>
      <c r="N3790" s="2" t="s">
        <v>17</v>
      </c>
      <c r="O3790">
        <f t="shared" ref="O3790:O3813" si="868">C3790-B3790</f>
        <v>0</v>
      </c>
      <c r="P3790">
        <f t="shared" ref="P3790:P3813" si="869">D3790-C3790</f>
        <v>5</v>
      </c>
      <c r="Q3790">
        <f>IF(G3790="B",VLOOKUP(F3790,room_rates!$A$2:$G$8,3,FALSE),IF(G3790="P",VLOOKUP(F3790,room_rates!$A$2:$G$8,6,FALSE),IF(G3790="M",VLOOKUP(F3790,room_rates!$A$2:$G$8,7,FALSE),"")))</f>
        <v>150</v>
      </c>
      <c r="R3790">
        <f t="shared" ref="R3790:R3813" si="870">Q3790*(H3790/100)</f>
        <v>0</v>
      </c>
      <c r="S3790">
        <f>IF(J3790="Online Travel Agency",VLOOKUP(F3790,room_rates!$A$2:$G$8,3,FALSE)*15%,0)</f>
        <v>0</v>
      </c>
      <c r="T3790">
        <f t="shared" ref="T3790:T3813" si="871">IF(M3790=TRUE, Q3790*1%,0)</f>
        <v>1.5</v>
      </c>
      <c r="U3790">
        <f t="shared" ref="U3790:U3813" si="872">(Q3790-R3790-S3790-T3790)*V3790</f>
        <v>1485</v>
      </c>
      <c r="V3790">
        <f t="shared" ref="V3790:V3813" si="873">K3790*P3790</f>
        <v>10</v>
      </c>
    </row>
    <row r="3791" spans="1:22" ht="14.25" customHeight="1" x14ac:dyDescent="0.35">
      <c r="A3791" s="1">
        <v>1002480</v>
      </c>
      <c r="B3791" s="3">
        <v>45839</v>
      </c>
      <c r="C3791" s="3">
        <v>45859</v>
      </c>
      <c r="D3791" s="3">
        <v>45862</v>
      </c>
      <c r="E3791" s="1" t="s">
        <v>13</v>
      </c>
      <c r="F3791" s="1">
        <v>6</v>
      </c>
      <c r="G3791" s="1" t="s">
        <v>25</v>
      </c>
      <c r="H3791" s="1">
        <v>0</v>
      </c>
      <c r="I3791" s="1">
        <f t="shared" si="867"/>
        <v>0</v>
      </c>
      <c r="J3791" s="1" t="s">
        <v>24</v>
      </c>
      <c r="K3791" s="1">
        <v>3</v>
      </c>
      <c r="L3791" s="1" t="s">
        <v>16</v>
      </c>
      <c r="M3791" s="1" t="b">
        <v>0</v>
      </c>
      <c r="N3791" s="2" t="s">
        <v>17</v>
      </c>
      <c r="O3791">
        <f t="shared" si="868"/>
        <v>20</v>
      </c>
      <c r="P3791">
        <f t="shared" si="869"/>
        <v>3</v>
      </c>
      <c r="Q3791">
        <f>IF(G3791="B",VLOOKUP(F3791,room_rates!$A$2:$G$8,3,FALSE),IF(G3791="P",VLOOKUP(F3791,room_rates!$A$2:$G$8,6,FALSE),IF(G3791="M",VLOOKUP(F3791,room_rates!$A$2:$G$8,7,FALSE),"")))</f>
        <v>437.5</v>
      </c>
      <c r="R3791">
        <f t="shared" si="870"/>
        <v>0</v>
      </c>
      <c r="S3791">
        <f>IF(J3791="Online Travel Agency",VLOOKUP(F3791,room_rates!$A$2:$G$8,3,FALSE)*15%,0)</f>
        <v>52.5</v>
      </c>
      <c r="T3791">
        <f t="shared" si="871"/>
        <v>0</v>
      </c>
      <c r="U3791">
        <f t="shared" si="872"/>
        <v>3465</v>
      </c>
      <c r="V3791">
        <f t="shared" si="873"/>
        <v>9</v>
      </c>
    </row>
    <row r="3792" spans="1:22" ht="14.25" customHeight="1" x14ac:dyDescent="0.35">
      <c r="A3792" s="1">
        <v>1002839</v>
      </c>
      <c r="B3792" s="3">
        <v>45828</v>
      </c>
      <c r="C3792" s="3">
        <v>45859</v>
      </c>
      <c r="D3792" s="3">
        <v>45863</v>
      </c>
      <c r="E3792" s="1" t="s">
        <v>13</v>
      </c>
      <c r="F3792" s="1">
        <v>6</v>
      </c>
      <c r="G3792" s="1" t="s">
        <v>25</v>
      </c>
      <c r="H3792" s="1">
        <v>0</v>
      </c>
      <c r="I3792" s="1">
        <f t="shared" si="867"/>
        <v>0</v>
      </c>
      <c r="J3792" s="1" t="s">
        <v>15</v>
      </c>
      <c r="K3792" s="1">
        <v>1</v>
      </c>
      <c r="L3792" s="1" t="s">
        <v>19</v>
      </c>
      <c r="M3792" s="1" t="b">
        <v>0</v>
      </c>
      <c r="N3792" s="2" t="s">
        <v>17</v>
      </c>
      <c r="O3792">
        <f t="shared" si="868"/>
        <v>31</v>
      </c>
      <c r="P3792">
        <f t="shared" si="869"/>
        <v>4</v>
      </c>
      <c r="Q3792">
        <f>IF(G3792="B",VLOOKUP(F3792,room_rates!$A$2:$G$8,3,FALSE),IF(G3792="P",VLOOKUP(F3792,room_rates!$A$2:$G$8,6,FALSE),IF(G3792="M",VLOOKUP(F3792,room_rates!$A$2:$G$8,7,FALSE),"")))</f>
        <v>437.5</v>
      </c>
      <c r="R3792">
        <f t="shared" si="870"/>
        <v>0</v>
      </c>
      <c r="S3792">
        <f>IF(J3792="Online Travel Agency",VLOOKUP(F3792,room_rates!$A$2:$G$8,3,FALSE)*15%,0)</f>
        <v>0</v>
      </c>
      <c r="T3792">
        <f t="shared" si="871"/>
        <v>0</v>
      </c>
      <c r="U3792">
        <f t="shared" si="872"/>
        <v>1750</v>
      </c>
      <c r="V3792">
        <f t="shared" si="873"/>
        <v>4</v>
      </c>
    </row>
    <row r="3793" spans="1:22" ht="14.25" customHeight="1" x14ac:dyDescent="0.35">
      <c r="A3793" s="1">
        <v>1003532</v>
      </c>
      <c r="B3793" s="3">
        <v>45859</v>
      </c>
      <c r="C3793" s="3">
        <v>45859</v>
      </c>
      <c r="D3793" s="3">
        <v>45860</v>
      </c>
      <c r="E3793" s="1" t="s">
        <v>18</v>
      </c>
      <c r="F3793" s="1">
        <v>1</v>
      </c>
      <c r="G3793" s="1" t="s">
        <v>25</v>
      </c>
      <c r="H3793" s="1">
        <v>0</v>
      </c>
      <c r="I3793" s="1">
        <f t="shared" si="867"/>
        <v>0</v>
      </c>
      <c r="J3793" s="1" t="s">
        <v>20</v>
      </c>
      <c r="K3793" s="1">
        <v>1</v>
      </c>
      <c r="L3793" s="1" t="s">
        <v>19</v>
      </c>
      <c r="M3793" s="1" t="b">
        <v>0</v>
      </c>
      <c r="N3793" s="2" t="s">
        <v>17</v>
      </c>
      <c r="O3793">
        <f t="shared" si="868"/>
        <v>0</v>
      </c>
      <c r="P3793">
        <f t="shared" si="869"/>
        <v>1</v>
      </c>
      <c r="Q3793">
        <f>IF(G3793="B",VLOOKUP(F3793,room_rates!$A$2:$G$8,3,FALSE),IF(G3793="P",VLOOKUP(F3793,room_rates!$A$2:$G$8,6,FALSE),IF(G3793="M",VLOOKUP(F3793,room_rates!$A$2:$G$8,7,FALSE),"")))</f>
        <v>150</v>
      </c>
      <c r="R3793">
        <f t="shared" si="870"/>
        <v>0</v>
      </c>
      <c r="S3793">
        <f>IF(J3793="Online Travel Agency",VLOOKUP(F3793,room_rates!$A$2:$G$8,3,FALSE)*15%,0)</f>
        <v>0</v>
      </c>
      <c r="T3793">
        <f t="shared" si="871"/>
        <v>0</v>
      </c>
      <c r="U3793">
        <f t="shared" si="872"/>
        <v>150</v>
      </c>
      <c r="V3793">
        <f t="shared" si="873"/>
        <v>1</v>
      </c>
    </row>
    <row r="3794" spans="1:22" ht="14.25" customHeight="1" x14ac:dyDescent="0.35">
      <c r="A3794" s="1">
        <v>1003690</v>
      </c>
      <c r="B3794" s="3">
        <v>45855</v>
      </c>
      <c r="C3794" s="3">
        <v>45859</v>
      </c>
      <c r="D3794" s="3">
        <v>45862</v>
      </c>
      <c r="E3794" s="1" t="s">
        <v>18</v>
      </c>
      <c r="F3794" s="1">
        <v>1</v>
      </c>
      <c r="G3794" s="1" t="s">
        <v>25</v>
      </c>
      <c r="H3794" s="1">
        <v>0</v>
      </c>
      <c r="I3794" s="1">
        <f t="shared" si="867"/>
        <v>0</v>
      </c>
      <c r="J3794" s="1" t="s">
        <v>15</v>
      </c>
      <c r="K3794" s="1">
        <v>1</v>
      </c>
      <c r="L3794" s="1" t="s">
        <v>19</v>
      </c>
      <c r="M3794" s="1" t="b">
        <v>0</v>
      </c>
      <c r="N3794" s="2" t="s">
        <v>17</v>
      </c>
      <c r="O3794">
        <f t="shared" si="868"/>
        <v>4</v>
      </c>
      <c r="P3794">
        <f t="shared" si="869"/>
        <v>3</v>
      </c>
      <c r="Q3794">
        <f>IF(G3794="B",VLOOKUP(F3794,room_rates!$A$2:$G$8,3,FALSE),IF(G3794="P",VLOOKUP(F3794,room_rates!$A$2:$G$8,6,FALSE),IF(G3794="M",VLOOKUP(F3794,room_rates!$A$2:$G$8,7,FALSE),"")))</f>
        <v>150</v>
      </c>
      <c r="R3794">
        <f t="shared" si="870"/>
        <v>0</v>
      </c>
      <c r="S3794">
        <f>IF(J3794="Online Travel Agency",VLOOKUP(F3794,room_rates!$A$2:$G$8,3,FALSE)*15%,0)</f>
        <v>0</v>
      </c>
      <c r="T3794">
        <f t="shared" si="871"/>
        <v>0</v>
      </c>
      <c r="U3794">
        <f t="shared" si="872"/>
        <v>450</v>
      </c>
      <c r="V3794">
        <f t="shared" si="873"/>
        <v>3</v>
      </c>
    </row>
    <row r="3795" spans="1:22" ht="14.25" customHeight="1" x14ac:dyDescent="0.35">
      <c r="A3795" s="1">
        <v>1003984</v>
      </c>
      <c r="B3795" s="3">
        <v>45859</v>
      </c>
      <c r="C3795" s="3">
        <v>45859</v>
      </c>
      <c r="D3795" s="3">
        <v>45861</v>
      </c>
      <c r="E3795" s="1" t="s">
        <v>21</v>
      </c>
      <c r="F3795" s="1">
        <v>3</v>
      </c>
      <c r="G3795" s="1" t="s">
        <v>25</v>
      </c>
      <c r="H3795" s="1">
        <v>0</v>
      </c>
      <c r="I3795" s="1">
        <f t="shared" si="867"/>
        <v>0</v>
      </c>
      <c r="J3795" s="1" t="s">
        <v>20</v>
      </c>
      <c r="K3795" s="1">
        <v>2</v>
      </c>
      <c r="L3795" s="1" t="s">
        <v>16</v>
      </c>
      <c r="M3795" s="1" t="b">
        <v>0</v>
      </c>
      <c r="N3795" s="2" t="s">
        <v>17</v>
      </c>
      <c r="O3795">
        <f t="shared" si="868"/>
        <v>0</v>
      </c>
      <c r="P3795">
        <f t="shared" si="869"/>
        <v>2</v>
      </c>
      <c r="Q3795">
        <f>IF(G3795="B",VLOOKUP(F3795,room_rates!$A$2:$G$8,3,FALSE),IF(G3795="P",VLOOKUP(F3795,room_rates!$A$2:$G$8,6,FALSE),IF(G3795="M",VLOOKUP(F3795,room_rates!$A$2:$G$8,7,FALSE),"")))</f>
        <v>275</v>
      </c>
      <c r="R3795">
        <f t="shared" si="870"/>
        <v>0</v>
      </c>
      <c r="S3795">
        <f>IF(J3795="Online Travel Agency",VLOOKUP(F3795,room_rates!$A$2:$G$8,3,FALSE)*15%,0)</f>
        <v>0</v>
      </c>
      <c r="T3795">
        <f t="shared" si="871"/>
        <v>0</v>
      </c>
      <c r="U3795">
        <f t="shared" si="872"/>
        <v>1100</v>
      </c>
      <c r="V3795">
        <f t="shared" si="873"/>
        <v>4</v>
      </c>
    </row>
    <row r="3796" spans="1:22" ht="14.25" customHeight="1" x14ac:dyDescent="0.35">
      <c r="A3796" s="1">
        <v>1004149</v>
      </c>
      <c r="B3796" s="3">
        <v>45846</v>
      </c>
      <c r="C3796" s="3">
        <v>45859</v>
      </c>
      <c r="D3796" s="3">
        <v>45862</v>
      </c>
      <c r="E3796" s="1" t="s">
        <v>13</v>
      </c>
      <c r="F3796" s="1">
        <v>6</v>
      </c>
      <c r="G3796" s="1" t="s">
        <v>25</v>
      </c>
      <c r="H3796" s="1">
        <v>0</v>
      </c>
      <c r="I3796" s="1">
        <f t="shared" si="867"/>
        <v>0</v>
      </c>
      <c r="J3796" s="1" t="s">
        <v>24</v>
      </c>
      <c r="K3796" s="1">
        <v>2</v>
      </c>
      <c r="L3796" s="1" t="s">
        <v>16</v>
      </c>
      <c r="M3796" s="1" t="b">
        <v>1</v>
      </c>
      <c r="N3796" s="2" t="s">
        <v>17</v>
      </c>
      <c r="O3796">
        <f t="shared" si="868"/>
        <v>13</v>
      </c>
      <c r="P3796">
        <f t="shared" si="869"/>
        <v>3</v>
      </c>
      <c r="Q3796">
        <f>IF(G3796="B",VLOOKUP(F3796,room_rates!$A$2:$G$8,3,FALSE),IF(G3796="P",VLOOKUP(F3796,room_rates!$A$2:$G$8,6,FALSE),IF(G3796="M",VLOOKUP(F3796,room_rates!$A$2:$G$8,7,FALSE),"")))</f>
        <v>437.5</v>
      </c>
      <c r="R3796">
        <f t="shared" si="870"/>
        <v>0</v>
      </c>
      <c r="S3796">
        <f>IF(J3796="Online Travel Agency",VLOOKUP(F3796,room_rates!$A$2:$G$8,3,FALSE)*15%,0)</f>
        <v>52.5</v>
      </c>
      <c r="T3796">
        <f t="shared" si="871"/>
        <v>4.375</v>
      </c>
      <c r="U3796">
        <f t="shared" si="872"/>
        <v>2283.75</v>
      </c>
      <c r="V3796">
        <f t="shared" si="873"/>
        <v>6</v>
      </c>
    </row>
    <row r="3797" spans="1:22" ht="14.25" customHeight="1" x14ac:dyDescent="0.35">
      <c r="A3797" s="1">
        <v>1004150</v>
      </c>
      <c r="B3797" s="3">
        <v>45841</v>
      </c>
      <c r="C3797" s="3">
        <v>45859</v>
      </c>
      <c r="D3797" s="3">
        <v>45861</v>
      </c>
      <c r="E3797" s="1" t="s">
        <v>21</v>
      </c>
      <c r="F3797" s="1">
        <v>3</v>
      </c>
      <c r="G3797" s="1" t="s">
        <v>25</v>
      </c>
      <c r="H3797" s="1">
        <v>0</v>
      </c>
      <c r="I3797" s="1">
        <f t="shared" si="867"/>
        <v>0</v>
      </c>
      <c r="J3797" s="1" t="s">
        <v>24</v>
      </c>
      <c r="K3797" s="1">
        <v>1</v>
      </c>
      <c r="L3797" s="1" t="s">
        <v>19</v>
      </c>
      <c r="M3797" s="1" t="b">
        <v>0</v>
      </c>
      <c r="N3797" s="2" t="s">
        <v>17</v>
      </c>
      <c r="O3797">
        <f t="shared" si="868"/>
        <v>18</v>
      </c>
      <c r="P3797">
        <f t="shared" si="869"/>
        <v>2</v>
      </c>
      <c r="Q3797">
        <f>IF(G3797="B",VLOOKUP(F3797,room_rates!$A$2:$G$8,3,FALSE),IF(G3797="P",VLOOKUP(F3797,room_rates!$A$2:$G$8,6,FALSE),IF(G3797="M",VLOOKUP(F3797,room_rates!$A$2:$G$8,7,FALSE),"")))</f>
        <v>275</v>
      </c>
      <c r="R3797">
        <f t="shared" si="870"/>
        <v>0</v>
      </c>
      <c r="S3797">
        <f>IF(J3797="Online Travel Agency",VLOOKUP(F3797,room_rates!$A$2:$G$8,3,FALSE)*15%,0)</f>
        <v>33</v>
      </c>
      <c r="T3797">
        <f t="shared" si="871"/>
        <v>0</v>
      </c>
      <c r="U3797">
        <f t="shared" si="872"/>
        <v>484</v>
      </c>
      <c r="V3797">
        <f t="shared" si="873"/>
        <v>2</v>
      </c>
    </row>
    <row r="3798" spans="1:22" ht="14.25" customHeight="1" x14ac:dyDescent="0.35">
      <c r="A3798" s="1">
        <v>1004165</v>
      </c>
      <c r="B3798" s="3">
        <v>45854</v>
      </c>
      <c r="C3798" s="3">
        <v>45859</v>
      </c>
      <c r="D3798" s="3">
        <v>45866</v>
      </c>
      <c r="E3798" s="1" t="s">
        <v>18</v>
      </c>
      <c r="F3798" s="1">
        <v>1</v>
      </c>
      <c r="G3798" s="1" t="s">
        <v>25</v>
      </c>
      <c r="H3798" s="1">
        <v>0</v>
      </c>
      <c r="I3798" s="1">
        <f t="shared" si="867"/>
        <v>0</v>
      </c>
      <c r="J3798" s="1" t="s">
        <v>24</v>
      </c>
      <c r="K3798" s="1">
        <v>2</v>
      </c>
      <c r="L3798" s="1" t="s">
        <v>19</v>
      </c>
      <c r="M3798" s="1" t="b">
        <v>0</v>
      </c>
      <c r="N3798" s="2" t="s">
        <v>17</v>
      </c>
      <c r="O3798">
        <f t="shared" si="868"/>
        <v>5</v>
      </c>
      <c r="P3798">
        <f t="shared" si="869"/>
        <v>7</v>
      </c>
      <c r="Q3798">
        <f>IF(G3798="B",VLOOKUP(F3798,room_rates!$A$2:$G$8,3,FALSE),IF(G3798="P",VLOOKUP(F3798,room_rates!$A$2:$G$8,6,FALSE),IF(G3798="M",VLOOKUP(F3798,room_rates!$A$2:$G$8,7,FALSE),"")))</f>
        <v>150</v>
      </c>
      <c r="R3798">
        <f t="shared" si="870"/>
        <v>0</v>
      </c>
      <c r="S3798">
        <f>IF(J3798="Online Travel Agency",VLOOKUP(F3798,room_rates!$A$2:$G$8,3,FALSE)*15%,0)</f>
        <v>18</v>
      </c>
      <c r="T3798">
        <f t="shared" si="871"/>
        <v>0</v>
      </c>
      <c r="U3798">
        <f t="shared" si="872"/>
        <v>1848</v>
      </c>
      <c r="V3798">
        <f t="shared" si="873"/>
        <v>14</v>
      </c>
    </row>
    <row r="3799" spans="1:22" ht="14.25" customHeight="1" x14ac:dyDescent="0.35">
      <c r="A3799" s="1">
        <v>1004361</v>
      </c>
      <c r="B3799" s="3">
        <v>45856</v>
      </c>
      <c r="C3799" s="3">
        <v>45859</v>
      </c>
      <c r="D3799" s="3">
        <v>45864</v>
      </c>
      <c r="E3799" s="1" t="s">
        <v>18</v>
      </c>
      <c r="F3799" s="1">
        <v>2</v>
      </c>
      <c r="G3799" s="1" t="s">
        <v>25</v>
      </c>
      <c r="H3799" s="1">
        <v>0</v>
      </c>
      <c r="I3799" s="1">
        <f t="shared" si="867"/>
        <v>0</v>
      </c>
      <c r="J3799" s="1" t="s">
        <v>15</v>
      </c>
      <c r="K3799" s="1">
        <v>1</v>
      </c>
      <c r="L3799" s="1" t="s">
        <v>19</v>
      </c>
      <c r="M3799" s="1" t="b">
        <v>1</v>
      </c>
      <c r="N3799" s="2" t="s">
        <v>17</v>
      </c>
      <c r="O3799">
        <f t="shared" si="868"/>
        <v>3</v>
      </c>
      <c r="P3799">
        <f t="shared" si="869"/>
        <v>5</v>
      </c>
      <c r="Q3799">
        <f>IF(G3799="B",VLOOKUP(F3799,room_rates!$A$2:$G$8,3,FALSE),IF(G3799="P",VLOOKUP(F3799,room_rates!$A$2:$G$8,6,FALSE),IF(G3799="M",VLOOKUP(F3799,room_rates!$A$2:$G$8,7,FALSE),"")))</f>
        <v>175</v>
      </c>
      <c r="R3799">
        <f t="shared" si="870"/>
        <v>0</v>
      </c>
      <c r="S3799">
        <f>IF(J3799="Online Travel Agency",VLOOKUP(F3799,room_rates!$A$2:$G$8,3,FALSE)*15%,0)</f>
        <v>0</v>
      </c>
      <c r="T3799">
        <f t="shared" si="871"/>
        <v>1.75</v>
      </c>
      <c r="U3799">
        <f t="shared" si="872"/>
        <v>866.25</v>
      </c>
      <c r="V3799">
        <f t="shared" si="873"/>
        <v>5</v>
      </c>
    </row>
    <row r="3800" spans="1:22" ht="14.25" customHeight="1" x14ac:dyDescent="0.35">
      <c r="A3800" s="1">
        <v>1004446</v>
      </c>
      <c r="B3800" s="3">
        <v>45834</v>
      </c>
      <c r="C3800" s="3">
        <v>45859</v>
      </c>
      <c r="D3800" s="3">
        <v>45862</v>
      </c>
      <c r="E3800" s="1" t="s">
        <v>18</v>
      </c>
      <c r="F3800" s="1">
        <v>1</v>
      </c>
      <c r="G3800" s="1" t="s">
        <v>25</v>
      </c>
      <c r="H3800" s="1">
        <v>0</v>
      </c>
      <c r="I3800" s="1">
        <f t="shared" si="867"/>
        <v>0</v>
      </c>
      <c r="J3800" s="1" t="s">
        <v>15</v>
      </c>
      <c r="K3800" s="1">
        <v>2</v>
      </c>
      <c r="L3800" s="1" t="s">
        <v>19</v>
      </c>
      <c r="M3800" s="1" t="b">
        <v>1</v>
      </c>
      <c r="N3800" s="2" t="s">
        <v>17</v>
      </c>
      <c r="O3800">
        <f t="shared" si="868"/>
        <v>25</v>
      </c>
      <c r="P3800">
        <f t="shared" si="869"/>
        <v>3</v>
      </c>
      <c r="Q3800">
        <f>IF(G3800="B",VLOOKUP(F3800,room_rates!$A$2:$G$8,3,FALSE),IF(G3800="P",VLOOKUP(F3800,room_rates!$A$2:$G$8,6,FALSE),IF(G3800="M",VLOOKUP(F3800,room_rates!$A$2:$G$8,7,FALSE),"")))</f>
        <v>150</v>
      </c>
      <c r="R3800">
        <f t="shared" si="870"/>
        <v>0</v>
      </c>
      <c r="S3800">
        <f>IF(J3800="Online Travel Agency",VLOOKUP(F3800,room_rates!$A$2:$G$8,3,FALSE)*15%,0)</f>
        <v>0</v>
      </c>
      <c r="T3800">
        <f t="shared" si="871"/>
        <v>1.5</v>
      </c>
      <c r="U3800">
        <f t="shared" si="872"/>
        <v>891</v>
      </c>
      <c r="V3800">
        <f t="shared" si="873"/>
        <v>6</v>
      </c>
    </row>
    <row r="3801" spans="1:22" ht="14.25" customHeight="1" x14ac:dyDescent="0.35">
      <c r="A3801" s="1">
        <v>1004504</v>
      </c>
      <c r="B3801" s="3">
        <v>45859</v>
      </c>
      <c r="C3801" s="3">
        <v>45859</v>
      </c>
      <c r="D3801" s="3">
        <v>45866</v>
      </c>
      <c r="E3801" s="1" t="s">
        <v>18</v>
      </c>
      <c r="F3801" s="1">
        <v>2</v>
      </c>
      <c r="G3801" s="1" t="s">
        <v>25</v>
      </c>
      <c r="H3801" s="1">
        <v>0</v>
      </c>
      <c r="I3801" s="1">
        <f t="shared" si="867"/>
        <v>0</v>
      </c>
      <c r="J3801" s="1" t="s">
        <v>20</v>
      </c>
      <c r="K3801" s="1">
        <v>1</v>
      </c>
      <c r="L3801" s="1" t="s">
        <v>19</v>
      </c>
      <c r="M3801" s="1" t="b">
        <v>0</v>
      </c>
      <c r="N3801" s="2" t="s">
        <v>17</v>
      </c>
      <c r="O3801">
        <f t="shared" si="868"/>
        <v>0</v>
      </c>
      <c r="P3801">
        <f t="shared" si="869"/>
        <v>7</v>
      </c>
      <c r="Q3801">
        <f>IF(G3801="B",VLOOKUP(F3801,room_rates!$A$2:$G$8,3,FALSE),IF(G3801="P",VLOOKUP(F3801,room_rates!$A$2:$G$8,6,FALSE),IF(G3801="M",VLOOKUP(F3801,room_rates!$A$2:$G$8,7,FALSE),"")))</f>
        <v>175</v>
      </c>
      <c r="R3801">
        <f t="shared" si="870"/>
        <v>0</v>
      </c>
      <c r="S3801">
        <f>IF(J3801="Online Travel Agency",VLOOKUP(F3801,room_rates!$A$2:$G$8,3,FALSE)*15%,0)</f>
        <v>0</v>
      </c>
      <c r="T3801">
        <f t="shared" si="871"/>
        <v>0</v>
      </c>
      <c r="U3801">
        <f t="shared" si="872"/>
        <v>1225</v>
      </c>
      <c r="V3801">
        <f t="shared" si="873"/>
        <v>7</v>
      </c>
    </row>
    <row r="3802" spans="1:22" ht="14.25" customHeight="1" x14ac:dyDescent="0.35">
      <c r="A3802" s="1">
        <v>1004564</v>
      </c>
      <c r="B3802" s="3">
        <v>45859</v>
      </c>
      <c r="C3802" s="3">
        <v>45859</v>
      </c>
      <c r="D3802" s="3">
        <v>45864</v>
      </c>
      <c r="E3802" s="1" t="s">
        <v>18</v>
      </c>
      <c r="F3802" s="1">
        <v>1</v>
      </c>
      <c r="G3802" s="1" t="s">
        <v>25</v>
      </c>
      <c r="H3802" s="1">
        <v>0</v>
      </c>
      <c r="I3802" s="1">
        <f t="shared" si="867"/>
        <v>0</v>
      </c>
      <c r="J3802" s="1" t="s">
        <v>20</v>
      </c>
      <c r="K3802" s="1">
        <v>2</v>
      </c>
      <c r="L3802" s="1" t="s">
        <v>19</v>
      </c>
      <c r="M3802" s="1" t="b">
        <v>0</v>
      </c>
      <c r="N3802" s="2" t="s">
        <v>17</v>
      </c>
      <c r="O3802">
        <f t="shared" si="868"/>
        <v>0</v>
      </c>
      <c r="P3802">
        <f t="shared" si="869"/>
        <v>5</v>
      </c>
      <c r="Q3802">
        <f>IF(G3802="B",VLOOKUP(F3802,room_rates!$A$2:$G$8,3,FALSE),IF(G3802="P",VLOOKUP(F3802,room_rates!$A$2:$G$8,6,FALSE),IF(G3802="M",VLOOKUP(F3802,room_rates!$A$2:$G$8,7,FALSE),"")))</f>
        <v>150</v>
      </c>
      <c r="R3802">
        <f t="shared" si="870"/>
        <v>0</v>
      </c>
      <c r="S3802">
        <f>IF(J3802="Online Travel Agency",VLOOKUP(F3802,room_rates!$A$2:$G$8,3,FALSE)*15%,0)</f>
        <v>0</v>
      </c>
      <c r="T3802">
        <f t="shared" si="871"/>
        <v>0</v>
      </c>
      <c r="U3802">
        <f t="shared" si="872"/>
        <v>1500</v>
      </c>
      <c r="V3802">
        <f t="shared" si="873"/>
        <v>10</v>
      </c>
    </row>
    <row r="3803" spans="1:22" ht="14.25" customHeight="1" x14ac:dyDescent="0.35">
      <c r="A3803" s="1">
        <v>1005938</v>
      </c>
      <c r="B3803" s="3">
        <v>45840</v>
      </c>
      <c r="C3803" s="3">
        <v>45859</v>
      </c>
      <c r="D3803" s="3">
        <v>45864</v>
      </c>
      <c r="E3803" s="1" t="s">
        <v>21</v>
      </c>
      <c r="F3803" s="1">
        <v>3</v>
      </c>
      <c r="G3803" s="1" t="s">
        <v>25</v>
      </c>
      <c r="H3803" s="1">
        <v>0</v>
      </c>
      <c r="I3803" s="1">
        <f t="shared" si="867"/>
        <v>0</v>
      </c>
      <c r="J3803" s="1" t="s">
        <v>24</v>
      </c>
      <c r="K3803" s="1">
        <v>1</v>
      </c>
      <c r="L3803" s="1" t="s">
        <v>19</v>
      </c>
      <c r="M3803" s="1" t="b">
        <v>0</v>
      </c>
      <c r="N3803" s="2" t="s">
        <v>17</v>
      </c>
      <c r="O3803">
        <f t="shared" si="868"/>
        <v>19</v>
      </c>
      <c r="P3803">
        <f t="shared" si="869"/>
        <v>5</v>
      </c>
      <c r="Q3803">
        <f>IF(G3803="B",VLOOKUP(F3803,room_rates!$A$2:$G$8,3,FALSE),IF(G3803="P",VLOOKUP(F3803,room_rates!$A$2:$G$8,6,FALSE),IF(G3803="M",VLOOKUP(F3803,room_rates!$A$2:$G$8,7,FALSE),"")))</f>
        <v>275</v>
      </c>
      <c r="R3803">
        <f t="shared" si="870"/>
        <v>0</v>
      </c>
      <c r="S3803">
        <f>IF(J3803="Online Travel Agency",VLOOKUP(F3803,room_rates!$A$2:$G$8,3,FALSE)*15%,0)</f>
        <v>33</v>
      </c>
      <c r="T3803">
        <f t="shared" si="871"/>
        <v>0</v>
      </c>
      <c r="U3803">
        <f t="shared" si="872"/>
        <v>1210</v>
      </c>
      <c r="V3803">
        <f t="shared" si="873"/>
        <v>5</v>
      </c>
    </row>
    <row r="3804" spans="1:22" ht="14.25" customHeight="1" x14ac:dyDescent="0.35">
      <c r="A3804" s="1">
        <v>1005943</v>
      </c>
      <c r="B3804" s="3">
        <v>45848</v>
      </c>
      <c r="C3804" s="3">
        <v>45859</v>
      </c>
      <c r="D3804" s="3">
        <v>45864</v>
      </c>
      <c r="E3804" s="1" t="s">
        <v>18</v>
      </c>
      <c r="F3804" s="1">
        <v>1</v>
      </c>
      <c r="G3804" s="1" t="s">
        <v>25</v>
      </c>
      <c r="H3804" s="1">
        <v>0</v>
      </c>
      <c r="I3804" s="1">
        <f t="shared" si="867"/>
        <v>0</v>
      </c>
      <c r="J3804" s="1" t="s">
        <v>24</v>
      </c>
      <c r="K3804" s="1">
        <v>2</v>
      </c>
      <c r="L3804" s="1" t="s">
        <v>16</v>
      </c>
      <c r="M3804" s="1" t="b">
        <v>1</v>
      </c>
      <c r="N3804" s="2" t="s">
        <v>17</v>
      </c>
      <c r="O3804">
        <f t="shared" si="868"/>
        <v>11</v>
      </c>
      <c r="P3804">
        <f t="shared" si="869"/>
        <v>5</v>
      </c>
      <c r="Q3804">
        <f>IF(G3804="B",VLOOKUP(F3804,room_rates!$A$2:$G$8,3,FALSE),IF(G3804="P",VLOOKUP(F3804,room_rates!$A$2:$G$8,6,FALSE),IF(G3804="M",VLOOKUP(F3804,room_rates!$A$2:$G$8,7,FALSE),"")))</f>
        <v>150</v>
      </c>
      <c r="R3804">
        <f t="shared" si="870"/>
        <v>0</v>
      </c>
      <c r="S3804">
        <f>IF(J3804="Online Travel Agency",VLOOKUP(F3804,room_rates!$A$2:$G$8,3,FALSE)*15%,0)</f>
        <v>18</v>
      </c>
      <c r="T3804">
        <f t="shared" si="871"/>
        <v>1.5</v>
      </c>
      <c r="U3804">
        <f t="shared" si="872"/>
        <v>1305</v>
      </c>
      <c r="V3804">
        <f t="shared" si="873"/>
        <v>10</v>
      </c>
    </row>
    <row r="3805" spans="1:22" ht="14.25" customHeight="1" x14ac:dyDescent="0.35">
      <c r="A3805" s="1">
        <v>1005963</v>
      </c>
      <c r="B3805" s="3">
        <v>45859</v>
      </c>
      <c r="C3805" s="3">
        <v>45859</v>
      </c>
      <c r="D3805" s="3">
        <v>45863</v>
      </c>
      <c r="E3805" s="1" t="s">
        <v>18</v>
      </c>
      <c r="F3805" s="1">
        <v>1</v>
      </c>
      <c r="G3805" s="1" t="s">
        <v>25</v>
      </c>
      <c r="H3805" s="1">
        <v>0</v>
      </c>
      <c r="I3805" s="1">
        <f t="shared" si="867"/>
        <v>0</v>
      </c>
      <c r="J3805" s="1" t="s">
        <v>20</v>
      </c>
      <c r="K3805" s="1">
        <v>1</v>
      </c>
      <c r="L3805" s="1" t="s">
        <v>19</v>
      </c>
      <c r="M3805" s="1" t="b">
        <v>1</v>
      </c>
      <c r="N3805" s="2" t="s">
        <v>17</v>
      </c>
      <c r="O3805">
        <f t="shared" si="868"/>
        <v>0</v>
      </c>
      <c r="P3805">
        <f t="shared" si="869"/>
        <v>4</v>
      </c>
      <c r="Q3805">
        <f>IF(G3805="B",VLOOKUP(F3805,room_rates!$A$2:$G$8,3,FALSE),IF(G3805="P",VLOOKUP(F3805,room_rates!$A$2:$G$8,6,FALSE),IF(G3805="M",VLOOKUP(F3805,room_rates!$A$2:$G$8,7,FALSE),"")))</f>
        <v>150</v>
      </c>
      <c r="R3805">
        <f t="shared" si="870"/>
        <v>0</v>
      </c>
      <c r="S3805">
        <f>IF(J3805="Online Travel Agency",VLOOKUP(F3805,room_rates!$A$2:$G$8,3,FALSE)*15%,0)</f>
        <v>0</v>
      </c>
      <c r="T3805">
        <f t="shared" si="871"/>
        <v>1.5</v>
      </c>
      <c r="U3805">
        <f t="shared" si="872"/>
        <v>594</v>
      </c>
      <c r="V3805">
        <f t="shared" si="873"/>
        <v>4</v>
      </c>
    </row>
    <row r="3806" spans="1:22" ht="14.25" customHeight="1" x14ac:dyDescent="0.35">
      <c r="A3806" s="1">
        <v>1006373</v>
      </c>
      <c r="B3806" s="3">
        <v>45841</v>
      </c>
      <c r="C3806" s="3">
        <v>45859</v>
      </c>
      <c r="D3806" s="3">
        <v>45864</v>
      </c>
      <c r="E3806" s="1" t="s">
        <v>18</v>
      </c>
      <c r="F3806" s="1">
        <v>1</v>
      </c>
      <c r="G3806" s="1" t="s">
        <v>25</v>
      </c>
      <c r="H3806" s="1">
        <v>0</v>
      </c>
      <c r="I3806" s="1">
        <f t="shared" si="867"/>
        <v>0</v>
      </c>
      <c r="J3806" s="1" t="s">
        <v>24</v>
      </c>
      <c r="K3806" s="1">
        <v>2</v>
      </c>
      <c r="L3806" s="1" t="s">
        <v>19</v>
      </c>
      <c r="M3806" s="1" t="b">
        <v>0</v>
      </c>
      <c r="N3806" s="2" t="s">
        <v>17</v>
      </c>
      <c r="O3806">
        <f t="shared" si="868"/>
        <v>18</v>
      </c>
      <c r="P3806">
        <f t="shared" si="869"/>
        <v>5</v>
      </c>
      <c r="Q3806">
        <f>IF(G3806="B",VLOOKUP(F3806,room_rates!$A$2:$G$8,3,FALSE),IF(G3806="P",VLOOKUP(F3806,room_rates!$A$2:$G$8,6,FALSE),IF(G3806="M",VLOOKUP(F3806,room_rates!$A$2:$G$8,7,FALSE),"")))</f>
        <v>150</v>
      </c>
      <c r="R3806">
        <f t="shared" si="870"/>
        <v>0</v>
      </c>
      <c r="S3806">
        <f>IF(J3806="Online Travel Agency",VLOOKUP(F3806,room_rates!$A$2:$G$8,3,FALSE)*15%,0)</f>
        <v>18</v>
      </c>
      <c r="T3806">
        <f t="shared" si="871"/>
        <v>0</v>
      </c>
      <c r="U3806">
        <f t="shared" si="872"/>
        <v>1320</v>
      </c>
      <c r="V3806">
        <f t="shared" si="873"/>
        <v>10</v>
      </c>
    </row>
    <row r="3807" spans="1:22" ht="14.25" customHeight="1" x14ac:dyDescent="0.35">
      <c r="A3807" s="1">
        <v>1006558</v>
      </c>
      <c r="B3807" s="3">
        <v>45821</v>
      </c>
      <c r="C3807" s="3">
        <v>45859</v>
      </c>
      <c r="D3807" s="3">
        <v>45862</v>
      </c>
      <c r="E3807" s="1" t="s">
        <v>18</v>
      </c>
      <c r="F3807" s="1">
        <v>1</v>
      </c>
      <c r="G3807" s="1" t="s">
        <v>25</v>
      </c>
      <c r="H3807" s="1">
        <v>0</v>
      </c>
      <c r="I3807" s="1">
        <f t="shared" si="867"/>
        <v>0</v>
      </c>
      <c r="J3807" s="1" t="s">
        <v>15</v>
      </c>
      <c r="K3807" s="1">
        <v>1</v>
      </c>
      <c r="L3807" s="1" t="s">
        <v>19</v>
      </c>
      <c r="M3807" s="1" t="b">
        <v>0</v>
      </c>
      <c r="N3807" s="2" t="s">
        <v>17</v>
      </c>
      <c r="O3807">
        <f t="shared" si="868"/>
        <v>38</v>
      </c>
      <c r="P3807">
        <f t="shared" si="869"/>
        <v>3</v>
      </c>
      <c r="Q3807">
        <f>IF(G3807="B",VLOOKUP(F3807,room_rates!$A$2:$G$8,3,FALSE),IF(G3807="P",VLOOKUP(F3807,room_rates!$A$2:$G$8,6,FALSE),IF(G3807="M",VLOOKUP(F3807,room_rates!$A$2:$G$8,7,FALSE),"")))</f>
        <v>150</v>
      </c>
      <c r="R3807">
        <f t="shared" si="870"/>
        <v>0</v>
      </c>
      <c r="S3807">
        <f>IF(J3807="Online Travel Agency",VLOOKUP(F3807,room_rates!$A$2:$G$8,3,FALSE)*15%,0)</f>
        <v>0</v>
      </c>
      <c r="T3807">
        <f t="shared" si="871"/>
        <v>0</v>
      </c>
      <c r="U3807">
        <f t="shared" si="872"/>
        <v>450</v>
      </c>
      <c r="V3807">
        <f t="shared" si="873"/>
        <v>3</v>
      </c>
    </row>
    <row r="3808" spans="1:22" ht="14.25" customHeight="1" x14ac:dyDescent="0.35">
      <c r="A3808" s="1">
        <v>1006605</v>
      </c>
      <c r="B3808" s="3">
        <v>45859</v>
      </c>
      <c r="C3808" s="3">
        <v>45859</v>
      </c>
      <c r="D3808" s="3">
        <v>45861</v>
      </c>
      <c r="E3808" s="1" t="s">
        <v>18</v>
      </c>
      <c r="F3808" s="1">
        <v>1</v>
      </c>
      <c r="G3808" s="1" t="s">
        <v>25</v>
      </c>
      <c r="H3808" s="1">
        <v>0</v>
      </c>
      <c r="I3808" s="1">
        <f t="shared" si="867"/>
        <v>0</v>
      </c>
      <c r="J3808" s="1" t="s">
        <v>20</v>
      </c>
      <c r="K3808" s="1">
        <v>2</v>
      </c>
      <c r="L3808" s="1" t="s">
        <v>19</v>
      </c>
      <c r="M3808" s="1" t="b">
        <v>1</v>
      </c>
      <c r="N3808" s="2" t="s">
        <v>17</v>
      </c>
      <c r="O3808">
        <f t="shared" si="868"/>
        <v>0</v>
      </c>
      <c r="P3808">
        <f t="shared" si="869"/>
        <v>2</v>
      </c>
      <c r="Q3808">
        <f>IF(G3808="B",VLOOKUP(F3808,room_rates!$A$2:$G$8,3,FALSE),IF(G3808="P",VLOOKUP(F3808,room_rates!$A$2:$G$8,6,FALSE),IF(G3808="M",VLOOKUP(F3808,room_rates!$A$2:$G$8,7,FALSE),"")))</f>
        <v>150</v>
      </c>
      <c r="R3808">
        <f t="shared" si="870"/>
        <v>0</v>
      </c>
      <c r="S3808">
        <f>IF(J3808="Online Travel Agency",VLOOKUP(F3808,room_rates!$A$2:$G$8,3,FALSE)*15%,0)</f>
        <v>0</v>
      </c>
      <c r="T3808">
        <f t="shared" si="871"/>
        <v>1.5</v>
      </c>
      <c r="U3808">
        <f t="shared" si="872"/>
        <v>594</v>
      </c>
      <c r="V3808">
        <f t="shared" si="873"/>
        <v>4</v>
      </c>
    </row>
    <row r="3809" spans="1:22" ht="14.25" customHeight="1" x14ac:dyDescent="0.35">
      <c r="A3809" s="1">
        <v>1006699</v>
      </c>
      <c r="B3809" s="3">
        <v>45848</v>
      </c>
      <c r="C3809" s="3">
        <v>45859</v>
      </c>
      <c r="D3809" s="3">
        <v>45862</v>
      </c>
      <c r="E3809" s="1" t="s">
        <v>18</v>
      </c>
      <c r="F3809" s="1">
        <v>1</v>
      </c>
      <c r="G3809" s="1" t="s">
        <v>25</v>
      </c>
      <c r="H3809" s="1">
        <v>0</v>
      </c>
      <c r="I3809" s="1">
        <f t="shared" si="867"/>
        <v>0</v>
      </c>
      <c r="J3809" s="1" t="s">
        <v>24</v>
      </c>
      <c r="K3809" s="1">
        <v>1</v>
      </c>
      <c r="L3809" s="1" t="s">
        <v>19</v>
      </c>
      <c r="M3809" s="1" t="b">
        <v>0</v>
      </c>
      <c r="N3809" s="2" t="s">
        <v>17</v>
      </c>
      <c r="O3809">
        <f t="shared" si="868"/>
        <v>11</v>
      </c>
      <c r="P3809">
        <f t="shared" si="869"/>
        <v>3</v>
      </c>
      <c r="Q3809">
        <f>IF(G3809="B",VLOOKUP(F3809,room_rates!$A$2:$G$8,3,FALSE),IF(G3809="P",VLOOKUP(F3809,room_rates!$A$2:$G$8,6,FALSE),IF(G3809="M",VLOOKUP(F3809,room_rates!$A$2:$G$8,7,FALSE),"")))</f>
        <v>150</v>
      </c>
      <c r="R3809">
        <f t="shared" si="870"/>
        <v>0</v>
      </c>
      <c r="S3809">
        <f>IF(J3809="Online Travel Agency",VLOOKUP(F3809,room_rates!$A$2:$G$8,3,FALSE)*15%,0)</f>
        <v>18</v>
      </c>
      <c r="T3809">
        <f t="shared" si="871"/>
        <v>0</v>
      </c>
      <c r="U3809">
        <f t="shared" si="872"/>
        <v>396</v>
      </c>
      <c r="V3809">
        <f t="shared" si="873"/>
        <v>3</v>
      </c>
    </row>
    <row r="3810" spans="1:22" ht="14.25" customHeight="1" x14ac:dyDescent="0.35">
      <c r="A3810" s="1">
        <v>1006721</v>
      </c>
      <c r="B3810" s="3">
        <v>45853</v>
      </c>
      <c r="C3810" s="3">
        <v>45859</v>
      </c>
      <c r="D3810" s="3">
        <v>45862</v>
      </c>
      <c r="E3810" s="1" t="s">
        <v>18</v>
      </c>
      <c r="F3810" s="1">
        <v>1</v>
      </c>
      <c r="G3810" s="1" t="s">
        <v>25</v>
      </c>
      <c r="H3810" s="1">
        <v>0</v>
      </c>
      <c r="I3810" s="1">
        <f t="shared" si="867"/>
        <v>0</v>
      </c>
      <c r="J3810" s="1" t="s">
        <v>24</v>
      </c>
      <c r="K3810" s="1">
        <v>2</v>
      </c>
      <c r="L3810" s="1" t="s">
        <v>19</v>
      </c>
      <c r="M3810" s="1" t="b">
        <v>0</v>
      </c>
      <c r="N3810" s="2" t="s">
        <v>17</v>
      </c>
      <c r="O3810">
        <f t="shared" si="868"/>
        <v>6</v>
      </c>
      <c r="P3810">
        <f t="shared" si="869"/>
        <v>3</v>
      </c>
      <c r="Q3810">
        <f>IF(G3810="B",VLOOKUP(F3810,room_rates!$A$2:$G$8,3,FALSE),IF(G3810="P",VLOOKUP(F3810,room_rates!$A$2:$G$8,6,FALSE),IF(G3810="M",VLOOKUP(F3810,room_rates!$A$2:$G$8,7,FALSE),"")))</f>
        <v>150</v>
      </c>
      <c r="R3810">
        <f t="shared" si="870"/>
        <v>0</v>
      </c>
      <c r="S3810">
        <f>IF(J3810="Online Travel Agency",VLOOKUP(F3810,room_rates!$A$2:$G$8,3,FALSE)*15%,0)</f>
        <v>18</v>
      </c>
      <c r="T3810">
        <f t="shared" si="871"/>
        <v>0</v>
      </c>
      <c r="U3810">
        <f t="shared" si="872"/>
        <v>792</v>
      </c>
      <c r="V3810">
        <f t="shared" si="873"/>
        <v>6</v>
      </c>
    </row>
    <row r="3811" spans="1:22" ht="14.25" customHeight="1" x14ac:dyDescent="0.35">
      <c r="A3811" s="1">
        <v>1006792</v>
      </c>
      <c r="B3811" s="3">
        <v>45859</v>
      </c>
      <c r="C3811" s="3">
        <v>45859</v>
      </c>
      <c r="D3811" s="3">
        <v>45866</v>
      </c>
      <c r="E3811" s="1" t="s">
        <v>18</v>
      </c>
      <c r="F3811" s="1">
        <v>1</v>
      </c>
      <c r="G3811" s="1" t="s">
        <v>25</v>
      </c>
      <c r="H3811" s="1">
        <v>0</v>
      </c>
      <c r="I3811" s="1">
        <f t="shared" si="867"/>
        <v>0</v>
      </c>
      <c r="J3811" s="1" t="s">
        <v>20</v>
      </c>
      <c r="K3811" s="1">
        <v>3</v>
      </c>
      <c r="L3811" s="1" t="s">
        <v>19</v>
      </c>
      <c r="M3811" s="1" t="b">
        <v>1</v>
      </c>
      <c r="N3811" s="2" t="s">
        <v>17</v>
      </c>
      <c r="O3811">
        <f t="shared" si="868"/>
        <v>0</v>
      </c>
      <c r="P3811">
        <f t="shared" si="869"/>
        <v>7</v>
      </c>
      <c r="Q3811">
        <f>IF(G3811="B",VLOOKUP(F3811,room_rates!$A$2:$G$8,3,FALSE),IF(G3811="P",VLOOKUP(F3811,room_rates!$A$2:$G$8,6,FALSE),IF(G3811="M",VLOOKUP(F3811,room_rates!$A$2:$G$8,7,FALSE),"")))</f>
        <v>150</v>
      </c>
      <c r="R3811">
        <f t="shared" si="870"/>
        <v>0</v>
      </c>
      <c r="S3811">
        <f>IF(J3811="Online Travel Agency",VLOOKUP(F3811,room_rates!$A$2:$G$8,3,FALSE)*15%,0)</f>
        <v>0</v>
      </c>
      <c r="T3811">
        <f t="shared" si="871"/>
        <v>1.5</v>
      </c>
      <c r="U3811">
        <f t="shared" si="872"/>
        <v>3118.5</v>
      </c>
      <c r="V3811">
        <f t="shared" si="873"/>
        <v>21</v>
      </c>
    </row>
    <row r="3812" spans="1:22" ht="14.25" customHeight="1" x14ac:dyDescent="0.35">
      <c r="A3812" s="1">
        <v>1006836</v>
      </c>
      <c r="B3812" s="3">
        <v>45841</v>
      </c>
      <c r="C3812" s="3">
        <v>45859</v>
      </c>
      <c r="D3812" s="3">
        <v>45864</v>
      </c>
      <c r="E3812" s="1" t="s">
        <v>18</v>
      </c>
      <c r="F3812" s="1">
        <v>1</v>
      </c>
      <c r="G3812" s="1" t="s">
        <v>25</v>
      </c>
      <c r="H3812" s="1">
        <v>0</v>
      </c>
      <c r="I3812" s="1">
        <f t="shared" si="867"/>
        <v>0</v>
      </c>
      <c r="J3812" s="1" t="s">
        <v>24</v>
      </c>
      <c r="K3812" s="1">
        <v>3</v>
      </c>
      <c r="L3812" s="1" t="s">
        <v>19</v>
      </c>
      <c r="M3812" s="1" t="b">
        <v>1</v>
      </c>
      <c r="N3812" s="2" t="s">
        <v>17</v>
      </c>
      <c r="O3812">
        <f t="shared" si="868"/>
        <v>18</v>
      </c>
      <c r="P3812">
        <f t="shared" si="869"/>
        <v>5</v>
      </c>
      <c r="Q3812">
        <f>IF(G3812="B",VLOOKUP(F3812,room_rates!$A$2:$G$8,3,FALSE),IF(G3812="P",VLOOKUP(F3812,room_rates!$A$2:$G$8,6,FALSE),IF(G3812="M",VLOOKUP(F3812,room_rates!$A$2:$G$8,7,FALSE),"")))</f>
        <v>150</v>
      </c>
      <c r="R3812">
        <f t="shared" si="870"/>
        <v>0</v>
      </c>
      <c r="S3812">
        <f>IF(J3812="Online Travel Agency",VLOOKUP(F3812,room_rates!$A$2:$G$8,3,FALSE)*15%,0)</f>
        <v>18</v>
      </c>
      <c r="T3812">
        <f t="shared" si="871"/>
        <v>1.5</v>
      </c>
      <c r="U3812">
        <f t="shared" si="872"/>
        <v>1957.5</v>
      </c>
      <c r="V3812">
        <f t="shared" si="873"/>
        <v>15</v>
      </c>
    </row>
    <row r="3813" spans="1:22" ht="14.25" customHeight="1" x14ac:dyDescent="0.35">
      <c r="A3813" s="1">
        <v>1006868</v>
      </c>
      <c r="B3813" s="3">
        <v>45848</v>
      </c>
      <c r="C3813" s="3">
        <v>45859</v>
      </c>
      <c r="D3813" s="3">
        <v>45866</v>
      </c>
      <c r="E3813" s="1" t="s">
        <v>18</v>
      </c>
      <c r="F3813" s="1">
        <v>1</v>
      </c>
      <c r="G3813" s="1" t="s">
        <v>25</v>
      </c>
      <c r="H3813" s="1">
        <v>0</v>
      </c>
      <c r="I3813" s="1">
        <f t="shared" si="867"/>
        <v>0</v>
      </c>
      <c r="J3813" s="1" t="s">
        <v>15</v>
      </c>
      <c r="K3813" s="1">
        <v>1</v>
      </c>
      <c r="L3813" s="1" t="s">
        <v>19</v>
      </c>
      <c r="M3813" s="1" t="b">
        <v>0</v>
      </c>
      <c r="N3813" s="2" t="s">
        <v>17</v>
      </c>
      <c r="O3813">
        <f t="shared" si="868"/>
        <v>11</v>
      </c>
      <c r="P3813">
        <f t="shared" si="869"/>
        <v>7</v>
      </c>
      <c r="Q3813">
        <f>IF(G3813="B",VLOOKUP(F3813,room_rates!$A$2:$G$8,3,FALSE),IF(G3813="P",VLOOKUP(F3813,room_rates!$A$2:$G$8,6,FALSE),IF(G3813="M",VLOOKUP(F3813,room_rates!$A$2:$G$8,7,FALSE),"")))</f>
        <v>150</v>
      </c>
      <c r="R3813">
        <f t="shared" si="870"/>
        <v>0</v>
      </c>
      <c r="S3813">
        <f>IF(J3813="Online Travel Agency",VLOOKUP(F3813,room_rates!$A$2:$G$8,3,FALSE)*15%,0)</f>
        <v>0</v>
      </c>
      <c r="T3813">
        <f t="shared" si="871"/>
        <v>0</v>
      </c>
      <c r="U3813">
        <f t="shared" si="872"/>
        <v>1050</v>
      </c>
      <c r="V3813">
        <f t="shared" si="873"/>
        <v>7</v>
      </c>
    </row>
    <row r="3814" spans="1:22" ht="14.25" hidden="1" customHeight="1" x14ac:dyDescent="0.35">
      <c r="A3814" s="1">
        <v>1006971</v>
      </c>
      <c r="B3814" s="3">
        <v>45848</v>
      </c>
      <c r="C3814" s="3">
        <v>45859</v>
      </c>
      <c r="E3814" s="1" t="s">
        <v>21</v>
      </c>
      <c r="F3814" s="1">
        <v>3</v>
      </c>
      <c r="H3814" s="1">
        <v>0</v>
      </c>
      <c r="I3814" s="1"/>
      <c r="J3814" s="2" t="s">
        <v>15</v>
      </c>
      <c r="K3814" s="1">
        <v>1</v>
      </c>
      <c r="L3814" s="1" t="s">
        <v>19</v>
      </c>
      <c r="N3814" s="2" t="s">
        <v>22</v>
      </c>
    </row>
    <row r="3815" spans="1:22" ht="14.25" hidden="1" customHeight="1" x14ac:dyDescent="0.35">
      <c r="A3815" s="1">
        <v>1006993</v>
      </c>
      <c r="B3815" s="3">
        <v>45853</v>
      </c>
      <c r="C3815" s="3">
        <v>45859</v>
      </c>
      <c r="E3815" s="1" t="s">
        <v>18</v>
      </c>
      <c r="F3815" s="1">
        <v>1</v>
      </c>
      <c r="H3815" s="1">
        <v>0</v>
      </c>
      <c r="I3815" s="1"/>
      <c r="J3815" s="2" t="s">
        <v>15</v>
      </c>
      <c r="K3815" s="1">
        <v>1</v>
      </c>
      <c r="L3815" s="1" t="s">
        <v>16</v>
      </c>
      <c r="N3815" s="2" t="s">
        <v>22</v>
      </c>
    </row>
    <row r="3816" spans="1:22" ht="14.25" hidden="1" customHeight="1" x14ac:dyDescent="0.35">
      <c r="A3816" s="1">
        <v>1007063</v>
      </c>
      <c r="B3816" s="3">
        <v>45859</v>
      </c>
      <c r="C3816" s="3">
        <v>45859</v>
      </c>
      <c r="E3816" s="1" t="s">
        <v>21</v>
      </c>
      <c r="F3816" s="1">
        <v>5</v>
      </c>
      <c r="H3816" s="1">
        <v>0</v>
      </c>
      <c r="I3816" s="1"/>
      <c r="J3816" s="2" t="s">
        <v>15</v>
      </c>
      <c r="K3816" s="1">
        <v>1</v>
      </c>
      <c r="L3816" s="1" t="s">
        <v>19</v>
      </c>
      <c r="N3816" s="2" t="s">
        <v>22</v>
      </c>
    </row>
    <row r="3817" spans="1:22" ht="14.25" hidden="1" customHeight="1" x14ac:dyDescent="0.35">
      <c r="A3817" s="1">
        <v>1007106</v>
      </c>
      <c r="B3817" s="3">
        <v>45841</v>
      </c>
      <c r="C3817" s="3">
        <v>45859</v>
      </c>
      <c r="E3817" s="1" t="s">
        <v>18</v>
      </c>
      <c r="F3817" s="1">
        <v>1</v>
      </c>
      <c r="H3817" s="1">
        <v>0</v>
      </c>
      <c r="I3817" s="1"/>
      <c r="J3817" s="2" t="s">
        <v>15</v>
      </c>
      <c r="K3817" s="1">
        <v>2</v>
      </c>
      <c r="L3817" s="1" t="s">
        <v>19</v>
      </c>
      <c r="N3817" s="2" t="s">
        <v>22</v>
      </c>
    </row>
    <row r="3818" spans="1:22" ht="14.25" hidden="1" customHeight="1" x14ac:dyDescent="0.35">
      <c r="A3818" s="1">
        <v>1007137</v>
      </c>
      <c r="B3818" s="3">
        <v>45848</v>
      </c>
      <c r="C3818" s="3">
        <v>45859</v>
      </c>
      <c r="E3818" s="1" t="s">
        <v>18</v>
      </c>
      <c r="F3818" s="1">
        <v>1</v>
      </c>
      <c r="H3818" s="1">
        <v>0</v>
      </c>
      <c r="I3818" s="1"/>
      <c r="J3818" s="2" t="s">
        <v>15</v>
      </c>
      <c r="K3818" s="1">
        <v>1</v>
      </c>
      <c r="L3818" s="1" t="s">
        <v>19</v>
      </c>
      <c r="N3818" s="2" t="s">
        <v>22</v>
      </c>
    </row>
    <row r="3819" spans="1:22" ht="14.25" customHeight="1" x14ac:dyDescent="0.35">
      <c r="A3819" s="1">
        <v>1002190</v>
      </c>
      <c r="B3819" s="3">
        <v>45841</v>
      </c>
      <c r="C3819" s="3">
        <v>45860</v>
      </c>
      <c r="D3819" s="3">
        <v>45863</v>
      </c>
      <c r="E3819" s="1" t="s">
        <v>21</v>
      </c>
      <c r="F3819" s="1">
        <v>3</v>
      </c>
      <c r="G3819" s="1" t="s">
        <v>25</v>
      </c>
      <c r="H3819" s="1">
        <v>0</v>
      </c>
      <c r="I3819" s="1">
        <f t="shared" ref="I3819:I3845" si="874">H3819/100</f>
        <v>0</v>
      </c>
      <c r="J3819" s="1" t="s">
        <v>15</v>
      </c>
      <c r="K3819" s="1">
        <v>3</v>
      </c>
      <c r="L3819" s="1" t="s">
        <v>16</v>
      </c>
      <c r="M3819" s="1" t="b">
        <v>0</v>
      </c>
      <c r="N3819" s="2" t="s">
        <v>17</v>
      </c>
      <c r="O3819">
        <f t="shared" ref="O3819:O3845" si="875">C3819-B3819</f>
        <v>19</v>
      </c>
      <c r="P3819">
        <f t="shared" ref="P3819:P3845" si="876">D3819-C3819</f>
        <v>3</v>
      </c>
      <c r="Q3819">
        <f>IF(G3819="B",VLOOKUP(F3819,room_rates!$A$2:$G$8,3,FALSE),IF(G3819="P",VLOOKUP(F3819,room_rates!$A$2:$G$8,6,FALSE),IF(G3819="M",VLOOKUP(F3819,room_rates!$A$2:$G$8,7,FALSE),"")))</f>
        <v>275</v>
      </c>
      <c r="R3819">
        <f t="shared" ref="R3819:R3845" si="877">Q3819*(H3819/100)</f>
        <v>0</v>
      </c>
      <c r="S3819">
        <f>IF(J3819="Online Travel Agency",VLOOKUP(F3819,room_rates!$A$2:$G$8,3,FALSE)*15%,0)</f>
        <v>0</v>
      </c>
      <c r="T3819">
        <f t="shared" ref="T3819:T3845" si="878">IF(M3819=TRUE, Q3819*1%,0)</f>
        <v>0</v>
      </c>
      <c r="U3819">
        <f t="shared" ref="U3819:U3845" si="879">(Q3819-R3819-S3819-T3819)*V3819</f>
        <v>2475</v>
      </c>
      <c r="V3819">
        <f t="shared" ref="V3819:V3845" si="880">K3819*P3819</f>
        <v>9</v>
      </c>
    </row>
    <row r="3820" spans="1:22" ht="14.25" customHeight="1" x14ac:dyDescent="0.35">
      <c r="A3820" s="1">
        <v>1003149</v>
      </c>
      <c r="B3820" s="3">
        <v>45843</v>
      </c>
      <c r="C3820" s="3">
        <v>45860</v>
      </c>
      <c r="D3820" s="3">
        <v>45864</v>
      </c>
      <c r="E3820" s="1" t="s">
        <v>18</v>
      </c>
      <c r="F3820" s="1">
        <v>1</v>
      </c>
      <c r="G3820" s="1" t="s">
        <v>25</v>
      </c>
      <c r="H3820" s="1">
        <v>10</v>
      </c>
      <c r="I3820" s="1">
        <f t="shared" si="874"/>
        <v>0.1</v>
      </c>
      <c r="J3820" s="1" t="s">
        <v>24</v>
      </c>
      <c r="K3820" s="1">
        <v>1</v>
      </c>
      <c r="L3820" s="1" t="s">
        <v>19</v>
      </c>
      <c r="M3820" s="1" t="b">
        <v>0</v>
      </c>
      <c r="N3820" s="2" t="s">
        <v>17</v>
      </c>
      <c r="O3820">
        <f t="shared" si="875"/>
        <v>17</v>
      </c>
      <c r="P3820">
        <f t="shared" si="876"/>
        <v>4</v>
      </c>
      <c r="Q3820">
        <f>IF(G3820="B",VLOOKUP(F3820,room_rates!$A$2:$G$8,3,FALSE),IF(G3820="P",VLOOKUP(F3820,room_rates!$A$2:$G$8,6,FALSE),IF(G3820="M",VLOOKUP(F3820,room_rates!$A$2:$G$8,7,FALSE),"")))</f>
        <v>150</v>
      </c>
      <c r="R3820">
        <f t="shared" si="877"/>
        <v>15</v>
      </c>
      <c r="S3820">
        <f>IF(J3820="Online Travel Agency",VLOOKUP(F3820,room_rates!$A$2:$G$8,3,FALSE)*15%,0)</f>
        <v>18</v>
      </c>
      <c r="T3820">
        <f t="shared" si="878"/>
        <v>0</v>
      </c>
      <c r="U3820">
        <f t="shared" si="879"/>
        <v>468</v>
      </c>
      <c r="V3820">
        <f t="shared" si="880"/>
        <v>4</v>
      </c>
    </row>
    <row r="3821" spans="1:22" ht="14.25" customHeight="1" x14ac:dyDescent="0.35">
      <c r="A3821" s="1">
        <v>1003288</v>
      </c>
      <c r="B3821" s="3">
        <v>45855</v>
      </c>
      <c r="C3821" s="3">
        <v>45860</v>
      </c>
      <c r="D3821" s="3">
        <v>45862</v>
      </c>
      <c r="E3821" s="1" t="s">
        <v>18</v>
      </c>
      <c r="F3821" s="1">
        <v>1</v>
      </c>
      <c r="G3821" s="1" t="s">
        <v>25</v>
      </c>
      <c r="H3821" s="1">
        <v>10</v>
      </c>
      <c r="I3821" s="1">
        <f t="shared" si="874"/>
        <v>0.1</v>
      </c>
      <c r="J3821" s="1" t="s">
        <v>24</v>
      </c>
      <c r="K3821" s="1">
        <v>2</v>
      </c>
      <c r="L3821" s="1" t="s">
        <v>19</v>
      </c>
      <c r="M3821" s="1" t="b">
        <v>0</v>
      </c>
      <c r="N3821" s="2" t="s">
        <v>17</v>
      </c>
      <c r="O3821">
        <f t="shared" si="875"/>
        <v>5</v>
      </c>
      <c r="P3821">
        <f t="shared" si="876"/>
        <v>2</v>
      </c>
      <c r="Q3821">
        <f>IF(G3821="B",VLOOKUP(F3821,room_rates!$A$2:$G$8,3,FALSE),IF(G3821="P",VLOOKUP(F3821,room_rates!$A$2:$G$8,6,FALSE),IF(G3821="M",VLOOKUP(F3821,room_rates!$A$2:$G$8,7,FALSE),"")))</f>
        <v>150</v>
      </c>
      <c r="R3821">
        <f t="shared" si="877"/>
        <v>15</v>
      </c>
      <c r="S3821">
        <f>IF(J3821="Online Travel Agency",VLOOKUP(F3821,room_rates!$A$2:$G$8,3,FALSE)*15%,0)</f>
        <v>18</v>
      </c>
      <c r="T3821">
        <f t="shared" si="878"/>
        <v>0</v>
      </c>
      <c r="U3821">
        <f t="shared" si="879"/>
        <v>468</v>
      </c>
      <c r="V3821">
        <f t="shared" si="880"/>
        <v>4</v>
      </c>
    </row>
    <row r="3822" spans="1:22" ht="14.25" customHeight="1" x14ac:dyDescent="0.35">
      <c r="A3822" s="1">
        <v>1003527</v>
      </c>
      <c r="B3822" s="3">
        <v>45853</v>
      </c>
      <c r="C3822" s="3">
        <v>45860</v>
      </c>
      <c r="D3822" s="3">
        <v>45865</v>
      </c>
      <c r="E3822" s="1" t="s">
        <v>13</v>
      </c>
      <c r="F3822" s="1">
        <v>6</v>
      </c>
      <c r="G3822" s="1" t="s">
        <v>25</v>
      </c>
      <c r="H3822" s="1">
        <v>0</v>
      </c>
      <c r="I3822" s="1">
        <f t="shared" si="874"/>
        <v>0</v>
      </c>
      <c r="J3822" s="1" t="s">
        <v>24</v>
      </c>
      <c r="K3822" s="1">
        <v>3</v>
      </c>
      <c r="L3822" s="1" t="s">
        <v>16</v>
      </c>
      <c r="M3822" s="1" t="b">
        <v>1</v>
      </c>
      <c r="N3822" s="2" t="s">
        <v>17</v>
      </c>
      <c r="O3822">
        <f t="shared" si="875"/>
        <v>7</v>
      </c>
      <c r="P3822">
        <f t="shared" si="876"/>
        <v>5</v>
      </c>
      <c r="Q3822">
        <f>IF(G3822="B",VLOOKUP(F3822,room_rates!$A$2:$G$8,3,FALSE),IF(G3822="P",VLOOKUP(F3822,room_rates!$A$2:$G$8,6,FALSE),IF(G3822="M",VLOOKUP(F3822,room_rates!$A$2:$G$8,7,FALSE),"")))</f>
        <v>437.5</v>
      </c>
      <c r="R3822">
        <f t="shared" si="877"/>
        <v>0</v>
      </c>
      <c r="S3822">
        <f>IF(J3822="Online Travel Agency",VLOOKUP(F3822,room_rates!$A$2:$G$8,3,FALSE)*15%,0)</f>
        <v>52.5</v>
      </c>
      <c r="T3822">
        <f t="shared" si="878"/>
        <v>4.375</v>
      </c>
      <c r="U3822">
        <f t="shared" si="879"/>
        <v>5709.375</v>
      </c>
      <c r="V3822">
        <f t="shared" si="880"/>
        <v>15</v>
      </c>
    </row>
    <row r="3823" spans="1:22" ht="14.25" customHeight="1" x14ac:dyDescent="0.35">
      <c r="A3823" s="1">
        <v>1003743</v>
      </c>
      <c r="B3823" s="3">
        <v>45845</v>
      </c>
      <c r="C3823" s="3">
        <v>45860</v>
      </c>
      <c r="D3823" s="3">
        <v>45863</v>
      </c>
      <c r="E3823" s="1" t="s">
        <v>18</v>
      </c>
      <c r="F3823" s="1">
        <v>1</v>
      </c>
      <c r="G3823" s="1" t="s">
        <v>25</v>
      </c>
      <c r="H3823" s="1">
        <v>10</v>
      </c>
      <c r="I3823" s="1">
        <f t="shared" si="874"/>
        <v>0.1</v>
      </c>
      <c r="J3823" s="1" t="s">
        <v>24</v>
      </c>
      <c r="K3823" s="1">
        <v>3</v>
      </c>
      <c r="L3823" s="1" t="s">
        <v>16</v>
      </c>
      <c r="M3823" s="1" t="b">
        <v>0</v>
      </c>
      <c r="N3823" s="2" t="s">
        <v>17</v>
      </c>
      <c r="O3823">
        <f t="shared" si="875"/>
        <v>15</v>
      </c>
      <c r="P3823">
        <f t="shared" si="876"/>
        <v>3</v>
      </c>
      <c r="Q3823">
        <f>IF(G3823="B",VLOOKUP(F3823,room_rates!$A$2:$G$8,3,FALSE),IF(G3823="P",VLOOKUP(F3823,room_rates!$A$2:$G$8,6,FALSE),IF(G3823="M",VLOOKUP(F3823,room_rates!$A$2:$G$8,7,FALSE),"")))</f>
        <v>150</v>
      </c>
      <c r="R3823">
        <f t="shared" si="877"/>
        <v>15</v>
      </c>
      <c r="S3823">
        <f>IF(J3823="Online Travel Agency",VLOOKUP(F3823,room_rates!$A$2:$G$8,3,FALSE)*15%,0)</f>
        <v>18</v>
      </c>
      <c r="T3823">
        <f t="shared" si="878"/>
        <v>0</v>
      </c>
      <c r="U3823">
        <f t="shared" si="879"/>
        <v>1053</v>
      </c>
      <c r="V3823">
        <f t="shared" si="880"/>
        <v>9</v>
      </c>
    </row>
    <row r="3824" spans="1:22" ht="14.25" customHeight="1" x14ac:dyDescent="0.35">
      <c r="A3824" s="1">
        <v>1003790</v>
      </c>
      <c r="B3824" s="3">
        <v>45816</v>
      </c>
      <c r="C3824" s="3">
        <v>45860</v>
      </c>
      <c r="D3824" s="3">
        <v>45862</v>
      </c>
      <c r="E3824" s="1" t="s">
        <v>18</v>
      </c>
      <c r="F3824" s="1">
        <v>1</v>
      </c>
      <c r="G3824" s="1" t="s">
        <v>25</v>
      </c>
      <c r="H3824" s="1">
        <v>10</v>
      </c>
      <c r="I3824" s="1">
        <f t="shared" si="874"/>
        <v>0.1</v>
      </c>
      <c r="J3824" s="1" t="s">
        <v>15</v>
      </c>
      <c r="K3824" s="1">
        <v>1</v>
      </c>
      <c r="L3824" s="1" t="s">
        <v>19</v>
      </c>
      <c r="M3824" s="1" t="b">
        <v>0</v>
      </c>
      <c r="N3824" s="2" t="s">
        <v>17</v>
      </c>
      <c r="O3824">
        <f t="shared" si="875"/>
        <v>44</v>
      </c>
      <c r="P3824">
        <f t="shared" si="876"/>
        <v>2</v>
      </c>
      <c r="Q3824">
        <f>IF(G3824="B",VLOOKUP(F3824,room_rates!$A$2:$G$8,3,FALSE),IF(G3824="P",VLOOKUP(F3824,room_rates!$A$2:$G$8,6,FALSE),IF(G3824="M",VLOOKUP(F3824,room_rates!$A$2:$G$8,7,FALSE),"")))</f>
        <v>150</v>
      </c>
      <c r="R3824">
        <f t="shared" si="877"/>
        <v>15</v>
      </c>
      <c r="S3824">
        <f>IF(J3824="Online Travel Agency",VLOOKUP(F3824,room_rates!$A$2:$G$8,3,FALSE)*15%,0)</f>
        <v>0</v>
      </c>
      <c r="T3824">
        <f t="shared" si="878"/>
        <v>0</v>
      </c>
      <c r="U3824">
        <f t="shared" si="879"/>
        <v>270</v>
      </c>
      <c r="V3824">
        <f t="shared" si="880"/>
        <v>2</v>
      </c>
    </row>
    <row r="3825" spans="1:22" ht="14.25" customHeight="1" x14ac:dyDescent="0.35">
      <c r="A3825" s="1">
        <v>1004006</v>
      </c>
      <c r="B3825" s="3">
        <v>45860</v>
      </c>
      <c r="C3825" s="3">
        <v>45860</v>
      </c>
      <c r="D3825" s="3">
        <v>45865</v>
      </c>
      <c r="E3825" s="1" t="s">
        <v>13</v>
      </c>
      <c r="F3825" s="1">
        <v>7</v>
      </c>
      <c r="G3825" s="1" t="s">
        <v>25</v>
      </c>
      <c r="H3825" s="1">
        <v>0</v>
      </c>
      <c r="I3825" s="1">
        <f t="shared" si="874"/>
        <v>0</v>
      </c>
      <c r="J3825" s="1" t="s">
        <v>20</v>
      </c>
      <c r="K3825" s="1">
        <v>2</v>
      </c>
      <c r="L3825" s="1" t="s">
        <v>19</v>
      </c>
      <c r="M3825" s="1" t="b">
        <v>0</v>
      </c>
      <c r="N3825" s="2" t="s">
        <v>17</v>
      </c>
      <c r="O3825">
        <f t="shared" si="875"/>
        <v>0</v>
      </c>
      <c r="P3825">
        <f t="shared" si="876"/>
        <v>5</v>
      </c>
      <c r="Q3825">
        <f>IF(G3825="B",VLOOKUP(F3825,room_rates!$A$2:$G$8,3,FALSE),IF(G3825="P",VLOOKUP(F3825,room_rates!$A$2:$G$8,6,FALSE),IF(G3825="M",VLOOKUP(F3825,room_rates!$A$2:$G$8,7,FALSE),"")))</f>
        <v>562.5</v>
      </c>
      <c r="R3825">
        <f t="shared" si="877"/>
        <v>0</v>
      </c>
      <c r="S3825">
        <f>IF(J3825="Online Travel Agency",VLOOKUP(F3825,room_rates!$A$2:$G$8,3,FALSE)*15%,0)</f>
        <v>0</v>
      </c>
      <c r="T3825">
        <f t="shared" si="878"/>
        <v>0</v>
      </c>
      <c r="U3825">
        <f t="shared" si="879"/>
        <v>5625</v>
      </c>
      <c r="V3825">
        <f t="shared" si="880"/>
        <v>10</v>
      </c>
    </row>
    <row r="3826" spans="1:22" ht="14.25" customHeight="1" x14ac:dyDescent="0.35">
      <c r="A3826" s="1">
        <v>1004162</v>
      </c>
      <c r="B3826" s="3">
        <v>45848</v>
      </c>
      <c r="C3826" s="3">
        <v>45860</v>
      </c>
      <c r="D3826" s="3">
        <v>45862</v>
      </c>
      <c r="E3826" s="1" t="s">
        <v>21</v>
      </c>
      <c r="F3826" s="1">
        <v>5</v>
      </c>
      <c r="G3826" s="1" t="s">
        <v>25</v>
      </c>
      <c r="H3826" s="1">
        <v>0</v>
      </c>
      <c r="I3826" s="1">
        <f t="shared" si="874"/>
        <v>0</v>
      </c>
      <c r="J3826" s="1" t="s">
        <v>24</v>
      </c>
      <c r="K3826" s="1">
        <v>2</v>
      </c>
      <c r="L3826" s="1" t="s">
        <v>19</v>
      </c>
      <c r="M3826" s="1" t="b">
        <v>0</v>
      </c>
      <c r="N3826" s="2" t="s">
        <v>17</v>
      </c>
      <c r="O3826">
        <f t="shared" si="875"/>
        <v>12</v>
      </c>
      <c r="P3826">
        <f t="shared" si="876"/>
        <v>2</v>
      </c>
      <c r="Q3826">
        <f>IF(G3826="B",VLOOKUP(F3826,room_rates!$A$2:$G$8,3,FALSE),IF(G3826="P",VLOOKUP(F3826,room_rates!$A$2:$G$8,6,FALSE),IF(G3826="M",VLOOKUP(F3826,room_rates!$A$2:$G$8,7,FALSE),"")))</f>
        <v>300</v>
      </c>
      <c r="R3826">
        <f t="shared" si="877"/>
        <v>0</v>
      </c>
      <c r="S3826">
        <f>IF(J3826="Online Travel Agency",VLOOKUP(F3826,room_rates!$A$2:$G$8,3,FALSE)*15%,0)</f>
        <v>36</v>
      </c>
      <c r="T3826">
        <f t="shared" si="878"/>
        <v>0</v>
      </c>
      <c r="U3826">
        <f t="shared" si="879"/>
        <v>1056</v>
      </c>
      <c r="V3826">
        <f t="shared" si="880"/>
        <v>4</v>
      </c>
    </row>
    <row r="3827" spans="1:22" ht="14.25" customHeight="1" x14ac:dyDescent="0.35">
      <c r="A3827" s="1">
        <v>1004330</v>
      </c>
      <c r="B3827" s="3">
        <v>45841</v>
      </c>
      <c r="C3827" s="3">
        <v>45860</v>
      </c>
      <c r="D3827" s="3">
        <v>45866</v>
      </c>
      <c r="E3827" s="1" t="s">
        <v>13</v>
      </c>
      <c r="F3827" s="1">
        <v>7</v>
      </c>
      <c r="G3827" s="1" t="s">
        <v>25</v>
      </c>
      <c r="H3827" s="1">
        <v>0</v>
      </c>
      <c r="I3827" s="1">
        <f t="shared" si="874"/>
        <v>0</v>
      </c>
      <c r="J3827" s="1" t="s">
        <v>24</v>
      </c>
      <c r="K3827" s="1">
        <v>1</v>
      </c>
      <c r="L3827" s="1" t="s">
        <v>19</v>
      </c>
      <c r="M3827" s="1" t="b">
        <v>0</v>
      </c>
      <c r="N3827" s="2" t="s">
        <v>17</v>
      </c>
      <c r="O3827">
        <f t="shared" si="875"/>
        <v>19</v>
      </c>
      <c r="P3827">
        <f t="shared" si="876"/>
        <v>6</v>
      </c>
      <c r="Q3827">
        <f>IF(G3827="B",VLOOKUP(F3827,room_rates!$A$2:$G$8,3,FALSE),IF(G3827="P",VLOOKUP(F3827,room_rates!$A$2:$G$8,6,FALSE),IF(G3827="M",VLOOKUP(F3827,room_rates!$A$2:$G$8,7,FALSE),"")))</f>
        <v>562.5</v>
      </c>
      <c r="R3827">
        <f t="shared" si="877"/>
        <v>0</v>
      </c>
      <c r="S3827">
        <f>IF(J3827="Online Travel Agency",VLOOKUP(F3827,room_rates!$A$2:$G$8,3,FALSE)*15%,0)</f>
        <v>67.5</v>
      </c>
      <c r="T3827">
        <f t="shared" si="878"/>
        <v>0</v>
      </c>
      <c r="U3827">
        <f t="shared" si="879"/>
        <v>2970</v>
      </c>
      <c r="V3827">
        <f t="shared" si="880"/>
        <v>6</v>
      </c>
    </row>
    <row r="3828" spans="1:22" ht="14.25" customHeight="1" x14ac:dyDescent="0.35">
      <c r="A3828" s="1">
        <v>1004386</v>
      </c>
      <c r="B3828" s="3">
        <v>45853</v>
      </c>
      <c r="C3828" s="3">
        <v>45860</v>
      </c>
      <c r="D3828" s="3">
        <v>45867</v>
      </c>
      <c r="E3828" s="1" t="s">
        <v>21</v>
      </c>
      <c r="F3828" s="1">
        <v>5</v>
      </c>
      <c r="G3828" s="1" t="s">
        <v>25</v>
      </c>
      <c r="H3828" s="1">
        <v>0</v>
      </c>
      <c r="I3828" s="1">
        <f t="shared" si="874"/>
        <v>0</v>
      </c>
      <c r="J3828" s="1" t="s">
        <v>24</v>
      </c>
      <c r="K3828" s="1">
        <v>1</v>
      </c>
      <c r="L3828" s="1" t="s">
        <v>19</v>
      </c>
      <c r="M3828" s="1" t="b">
        <v>0</v>
      </c>
      <c r="N3828" s="2" t="s">
        <v>17</v>
      </c>
      <c r="O3828">
        <f t="shared" si="875"/>
        <v>7</v>
      </c>
      <c r="P3828">
        <f t="shared" si="876"/>
        <v>7</v>
      </c>
      <c r="Q3828">
        <f>IF(G3828="B",VLOOKUP(F3828,room_rates!$A$2:$G$8,3,FALSE),IF(G3828="P",VLOOKUP(F3828,room_rates!$A$2:$G$8,6,FALSE),IF(G3828="M",VLOOKUP(F3828,room_rates!$A$2:$G$8,7,FALSE),"")))</f>
        <v>300</v>
      </c>
      <c r="R3828">
        <f t="shared" si="877"/>
        <v>0</v>
      </c>
      <c r="S3828">
        <f>IF(J3828="Online Travel Agency",VLOOKUP(F3828,room_rates!$A$2:$G$8,3,FALSE)*15%,0)</f>
        <v>36</v>
      </c>
      <c r="T3828">
        <f t="shared" si="878"/>
        <v>0</v>
      </c>
      <c r="U3828">
        <f t="shared" si="879"/>
        <v>1848</v>
      </c>
      <c r="V3828">
        <f t="shared" si="880"/>
        <v>7</v>
      </c>
    </row>
    <row r="3829" spans="1:22" ht="14.25" customHeight="1" x14ac:dyDescent="0.35">
      <c r="A3829" s="1">
        <v>1004415</v>
      </c>
      <c r="B3829" s="3">
        <v>45840</v>
      </c>
      <c r="C3829" s="3">
        <v>45860</v>
      </c>
      <c r="D3829" s="3">
        <v>45861</v>
      </c>
      <c r="E3829" s="1" t="s">
        <v>18</v>
      </c>
      <c r="F3829" s="1">
        <v>1</v>
      </c>
      <c r="G3829" s="1" t="s">
        <v>25</v>
      </c>
      <c r="H3829" s="1">
        <v>10</v>
      </c>
      <c r="I3829" s="1">
        <f t="shared" si="874"/>
        <v>0.1</v>
      </c>
      <c r="J3829" s="1" t="s">
        <v>24</v>
      </c>
      <c r="K3829" s="1">
        <v>2</v>
      </c>
      <c r="L3829" s="1" t="s">
        <v>16</v>
      </c>
      <c r="M3829" s="1" t="b">
        <v>0</v>
      </c>
      <c r="N3829" s="2" t="s">
        <v>17</v>
      </c>
      <c r="O3829">
        <f t="shared" si="875"/>
        <v>20</v>
      </c>
      <c r="P3829">
        <f t="shared" si="876"/>
        <v>1</v>
      </c>
      <c r="Q3829">
        <f>IF(G3829="B",VLOOKUP(F3829,room_rates!$A$2:$G$8,3,FALSE),IF(G3829="P",VLOOKUP(F3829,room_rates!$A$2:$G$8,6,FALSE),IF(G3829="M",VLOOKUP(F3829,room_rates!$A$2:$G$8,7,FALSE),"")))</f>
        <v>150</v>
      </c>
      <c r="R3829">
        <f t="shared" si="877"/>
        <v>15</v>
      </c>
      <c r="S3829">
        <f>IF(J3829="Online Travel Agency",VLOOKUP(F3829,room_rates!$A$2:$G$8,3,FALSE)*15%,0)</f>
        <v>18</v>
      </c>
      <c r="T3829">
        <f t="shared" si="878"/>
        <v>0</v>
      </c>
      <c r="U3829">
        <f t="shared" si="879"/>
        <v>234</v>
      </c>
      <c r="V3829">
        <f t="shared" si="880"/>
        <v>2</v>
      </c>
    </row>
    <row r="3830" spans="1:22" ht="14.25" customHeight="1" x14ac:dyDescent="0.35">
      <c r="A3830" s="1">
        <v>1004620</v>
      </c>
      <c r="B3830" s="3">
        <v>45823</v>
      </c>
      <c r="C3830" s="3">
        <v>45860</v>
      </c>
      <c r="D3830" s="3">
        <v>45865</v>
      </c>
      <c r="E3830" s="1" t="s">
        <v>18</v>
      </c>
      <c r="F3830" s="1">
        <v>1</v>
      </c>
      <c r="G3830" s="1" t="s">
        <v>25</v>
      </c>
      <c r="H3830" s="1">
        <v>10</v>
      </c>
      <c r="I3830" s="1">
        <f t="shared" si="874"/>
        <v>0.1</v>
      </c>
      <c r="J3830" s="1" t="s">
        <v>15</v>
      </c>
      <c r="K3830" s="1">
        <v>2</v>
      </c>
      <c r="L3830" s="1" t="s">
        <v>16</v>
      </c>
      <c r="M3830" s="1" t="b">
        <v>1</v>
      </c>
      <c r="N3830" s="2" t="s">
        <v>17</v>
      </c>
      <c r="O3830">
        <f t="shared" si="875"/>
        <v>37</v>
      </c>
      <c r="P3830">
        <f t="shared" si="876"/>
        <v>5</v>
      </c>
      <c r="Q3830">
        <f>IF(G3830="B",VLOOKUP(F3830,room_rates!$A$2:$G$8,3,FALSE),IF(G3830="P",VLOOKUP(F3830,room_rates!$A$2:$G$8,6,FALSE),IF(G3830="M",VLOOKUP(F3830,room_rates!$A$2:$G$8,7,FALSE),"")))</f>
        <v>150</v>
      </c>
      <c r="R3830">
        <f t="shared" si="877"/>
        <v>15</v>
      </c>
      <c r="S3830">
        <f>IF(J3830="Online Travel Agency",VLOOKUP(F3830,room_rates!$A$2:$G$8,3,FALSE)*15%,0)</f>
        <v>0</v>
      </c>
      <c r="T3830">
        <f t="shared" si="878"/>
        <v>1.5</v>
      </c>
      <c r="U3830">
        <f t="shared" si="879"/>
        <v>1335</v>
      </c>
      <c r="V3830">
        <f t="shared" si="880"/>
        <v>10</v>
      </c>
    </row>
    <row r="3831" spans="1:22" ht="14.25" customHeight="1" x14ac:dyDescent="0.35">
      <c r="A3831" s="1">
        <v>1004653</v>
      </c>
      <c r="B3831" s="3">
        <v>45849</v>
      </c>
      <c r="C3831" s="3">
        <v>45860</v>
      </c>
      <c r="D3831" s="3">
        <v>45861</v>
      </c>
      <c r="E3831" s="1" t="s">
        <v>18</v>
      </c>
      <c r="F3831" s="1">
        <v>1</v>
      </c>
      <c r="G3831" s="1" t="s">
        <v>25</v>
      </c>
      <c r="H3831" s="1">
        <v>10</v>
      </c>
      <c r="I3831" s="1">
        <f t="shared" si="874"/>
        <v>0.1</v>
      </c>
      <c r="J3831" s="1" t="s">
        <v>15</v>
      </c>
      <c r="K3831" s="1">
        <v>1</v>
      </c>
      <c r="L3831" s="1" t="s">
        <v>19</v>
      </c>
      <c r="M3831" s="1" t="b">
        <v>1</v>
      </c>
      <c r="N3831" s="2" t="s">
        <v>17</v>
      </c>
      <c r="O3831">
        <f t="shared" si="875"/>
        <v>11</v>
      </c>
      <c r="P3831">
        <f t="shared" si="876"/>
        <v>1</v>
      </c>
      <c r="Q3831">
        <f>IF(G3831="B",VLOOKUP(F3831,room_rates!$A$2:$G$8,3,FALSE),IF(G3831="P",VLOOKUP(F3831,room_rates!$A$2:$G$8,6,FALSE),IF(G3831="M",VLOOKUP(F3831,room_rates!$A$2:$G$8,7,FALSE),"")))</f>
        <v>150</v>
      </c>
      <c r="R3831">
        <f t="shared" si="877"/>
        <v>15</v>
      </c>
      <c r="S3831">
        <f>IF(J3831="Online Travel Agency",VLOOKUP(F3831,room_rates!$A$2:$G$8,3,FALSE)*15%,0)</f>
        <v>0</v>
      </c>
      <c r="T3831">
        <f t="shared" si="878"/>
        <v>1.5</v>
      </c>
      <c r="U3831">
        <f t="shared" si="879"/>
        <v>133.5</v>
      </c>
      <c r="V3831">
        <f t="shared" si="880"/>
        <v>1</v>
      </c>
    </row>
    <row r="3832" spans="1:22" ht="14.25" customHeight="1" x14ac:dyDescent="0.35">
      <c r="A3832" s="1">
        <v>1004664</v>
      </c>
      <c r="B3832" s="3">
        <v>45853</v>
      </c>
      <c r="C3832" s="3">
        <v>45860</v>
      </c>
      <c r="D3832" s="3">
        <v>45863</v>
      </c>
      <c r="E3832" s="1" t="s">
        <v>18</v>
      </c>
      <c r="F3832" s="1">
        <v>2</v>
      </c>
      <c r="G3832" s="1" t="s">
        <v>25</v>
      </c>
      <c r="H3832" s="1">
        <v>10</v>
      </c>
      <c r="I3832" s="1">
        <f t="shared" si="874"/>
        <v>0.1</v>
      </c>
      <c r="J3832" s="1" t="s">
        <v>24</v>
      </c>
      <c r="K3832" s="1">
        <v>3</v>
      </c>
      <c r="L3832" s="1" t="s">
        <v>16</v>
      </c>
      <c r="M3832" s="1" t="b">
        <v>1</v>
      </c>
      <c r="N3832" s="2" t="s">
        <v>17</v>
      </c>
      <c r="O3832">
        <f t="shared" si="875"/>
        <v>7</v>
      </c>
      <c r="P3832">
        <f t="shared" si="876"/>
        <v>3</v>
      </c>
      <c r="Q3832">
        <f>IF(G3832="B",VLOOKUP(F3832,room_rates!$A$2:$G$8,3,FALSE),IF(G3832="P",VLOOKUP(F3832,room_rates!$A$2:$G$8,6,FALSE),IF(G3832="M",VLOOKUP(F3832,room_rates!$A$2:$G$8,7,FALSE),"")))</f>
        <v>175</v>
      </c>
      <c r="R3832">
        <f t="shared" si="877"/>
        <v>17.5</v>
      </c>
      <c r="S3832">
        <f>IF(J3832="Online Travel Agency",VLOOKUP(F3832,room_rates!$A$2:$G$8,3,FALSE)*15%,0)</f>
        <v>21</v>
      </c>
      <c r="T3832">
        <f t="shared" si="878"/>
        <v>1.75</v>
      </c>
      <c r="U3832">
        <f t="shared" si="879"/>
        <v>1212.75</v>
      </c>
      <c r="V3832">
        <f t="shared" si="880"/>
        <v>9</v>
      </c>
    </row>
    <row r="3833" spans="1:22" ht="14.25" customHeight="1" x14ac:dyDescent="0.35">
      <c r="A3833" s="1">
        <v>1004665</v>
      </c>
      <c r="B3833" s="3">
        <v>45848</v>
      </c>
      <c r="C3833" s="3">
        <v>45860</v>
      </c>
      <c r="D3833" s="3">
        <v>45867</v>
      </c>
      <c r="E3833" s="1" t="s">
        <v>18</v>
      </c>
      <c r="F3833" s="1">
        <v>2</v>
      </c>
      <c r="G3833" s="1" t="s">
        <v>25</v>
      </c>
      <c r="H3833" s="1">
        <v>10</v>
      </c>
      <c r="I3833" s="1">
        <f t="shared" si="874"/>
        <v>0.1</v>
      </c>
      <c r="J3833" s="1" t="s">
        <v>24</v>
      </c>
      <c r="K3833" s="1">
        <v>1</v>
      </c>
      <c r="L3833" s="1" t="s">
        <v>19</v>
      </c>
      <c r="M3833" s="1" t="b">
        <v>1</v>
      </c>
      <c r="N3833" s="2" t="s">
        <v>17</v>
      </c>
      <c r="O3833">
        <f t="shared" si="875"/>
        <v>12</v>
      </c>
      <c r="P3833">
        <f t="shared" si="876"/>
        <v>7</v>
      </c>
      <c r="Q3833">
        <f>IF(G3833="B",VLOOKUP(F3833,room_rates!$A$2:$G$8,3,FALSE),IF(G3833="P",VLOOKUP(F3833,room_rates!$A$2:$G$8,6,FALSE),IF(G3833="M",VLOOKUP(F3833,room_rates!$A$2:$G$8,7,FALSE),"")))</f>
        <v>175</v>
      </c>
      <c r="R3833">
        <f t="shared" si="877"/>
        <v>17.5</v>
      </c>
      <c r="S3833">
        <f>IF(J3833="Online Travel Agency",VLOOKUP(F3833,room_rates!$A$2:$G$8,3,FALSE)*15%,0)</f>
        <v>21</v>
      </c>
      <c r="T3833">
        <f t="shared" si="878"/>
        <v>1.75</v>
      </c>
      <c r="U3833">
        <f t="shared" si="879"/>
        <v>943.25</v>
      </c>
      <c r="V3833">
        <f t="shared" si="880"/>
        <v>7</v>
      </c>
    </row>
    <row r="3834" spans="1:22" ht="14.25" customHeight="1" x14ac:dyDescent="0.35">
      <c r="A3834" s="1">
        <v>1004699</v>
      </c>
      <c r="B3834" s="3">
        <v>45855</v>
      </c>
      <c r="C3834" s="3">
        <v>45860</v>
      </c>
      <c r="D3834" s="3">
        <v>45863</v>
      </c>
      <c r="E3834" s="1" t="s">
        <v>18</v>
      </c>
      <c r="F3834" s="1">
        <v>1</v>
      </c>
      <c r="G3834" s="1" t="s">
        <v>25</v>
      </c>
      <c r="H3834" s="1">
        <v>10</v>
      </c>
      <c r="I3834" s="1">
        <f t="shared" si="874"/>
        <v>0.1</v>
      </c>
      <c r="J3834" s="1" t="s">
        <v>24</v>
      </c>
      <c r="K3834" s="1">
        <v>1</v>
      </c>
      <c r="L3834" s="1" t="s">
        <v>19</v>
      </c>
      <c r="M3834" s="1" t="b">
        <v>0</v>
      </c>
      <c r="N3834" s="2" t="s">
        <v>17</v>
      </c>
      <c r="O3834">
        <f t="shared" si="875"/>
        <v>5</v>
      </c>
      <c r="P3834">
        <f t="shared" si="876"/>
        <v>3</v>
      </c>
      <c r="Q3834">
        <f>IF(G3834="B",VLOOKUP(F3834,room_rates!$A$2:$G$8,3,FALSE),IF(G3834="P",VLOOKUP(F3834,room_rates!$A$2:$G$8,6,FALSE),IF(G3834="M",VLOOKUP(F3834,room_rates!$A$2:$G$8,7,FALSE),"")))</f>
        <v>150</v>
      </c>
      <c r="R3834">
        <f t="shared" si="877"/>
        <v>15</v>
      </c>
      <c r="S3834">
        <f>IF(J3834="Online Travel Agency",VLOOKUP(F3834,room_rates!$A$2:$G$8,3,FALSE)*15%,0)</f>
        <v>18</v>
      </c>
      <c r="T3834">
        <f t="shared" si="878"/>
        <v>0</v>
      </c>
      <c r="U3834">
        <f t="shared" si="879"/>
        <v>351</v>
      </c>
      <c r="V3834">
        <f t="shared" si="880"/>
        <v>3</v>
      </c>
    </row>
    <row r="3835" spans="1:22" ht="14.25" customHeight="1" x14ac:dyDescent="0.35">
      <c r="A3835" s="1">
        <v>1004712</v>
      </c>
      <c r="B3835" s="3">
        <v>45833</v>
      </c>
      <c r="C3835" s="3">
        <v>45860</v>
      </c>
      <c r="D3835" s="3">
        <v>45864</v>
      </c>
      <c r="E3835" s="1" t="s">
        <v>18</v>
      </c>
      <c r="F3835" s="1">
        <v>1</v>
      </c>
      <c r="G3835" s="1" t="s">
        <v>25</v>
      </c>
      <c r="H3835" s="1">
        <v>10</v>
      </c>
      <c r="I3835" s="1">
        <f t="shared" si="874"/>
        <v>0.1</v>
      </c>
      <c r="J3835" s="1" t="s">
        <v>15</v>
      </c>
      <c r="K3835" s="1">
        <v>1</v>
      </c>
      <c r="L3835" s="1" t="s">
        <v>19</v>
      </c>
      <c r="M3835" s="1" t="b">
        <v>0</v>
      </c>
      <c r="N3835" s="2" t="s">
        <v>17</v>
      </c>
      <c r="O3835">
        <f t="shared" si="875"/>
        <v>27</v>
      </c>
      <c r="P3835">
        <f t="shared" si="876"/>
        <v>4</v>
      </c>
      <c r="Q3835">
        <f>IF(G3835="B",VLOOKUP(F3835,room_rates!$A$2:$G$8,3,FALSE),IF(G3835="P",VLOOKUP(F3835,room_rates!$A$2:$G$8,6,FALSE),IF(G3835="M",VLOOKUP(F3835,room_rates!$A$2:$G$8,7,FALSE),"")))</f>
        <v>150</v>
      </c>
      <c r="R3835">
        <f t="shared" si="877"/>
        <v>15</v>
      </c>
      <c r="S3835">
        <f>IF(J3835="Online Travel Agency",VLOOKUP(F3835,room_rates!$A$2:$G$8,3,FALSE)*15%,0)</f>
        <v>0</v>
      </c>
      <c r="T3835">
        <f t="shared" si="878"/>
        <v>0</v>
      </c>
      <c r="U3835">
        <f t="shared" si="879"/>
        <v>540</v>
      </c>
      <c r="V3835">
        <f t="shared" si="880"/>
        <v>4</v>
      </c>
    </row>
    <row r="3836" spans="1:22" ht="14.25" customHeight="1" x14ac:dyDescent="0.35">
      <c r="A3836" s="1">
        <v>1005982</v>
      </c>
      <c r="B3836" s="3">
        <v>45860</v>
      </c>
      <c r="C3836" s="3">
        <v>45860</v>
      </c>
      <c r="D3836" s="3">
        <v>45862</v>
      </c>
      <c r="E3836" s="1" t="s">
        <v>18</v>
      </c>
      <c r="F3836" s="1">
        <v>1</v>
      </c>
      <c r="G3836" s="1" t="s">
        <v>25</v>
      </c>
      <c r="H3836" s="1">
        <v>10</v>
      </c>
      <c r="I3836" s="1">
        <f t="shared" si="874"/>
        <v>0.1</v>
      </c>
      <c r="J3836" s="1" t="s">
        <v>20</v>
      </c>
      <c r="K3836" s="1">
        <v>3</v>
      </c>
      <c r="L3836" s="1" t="s">
        <v>16</v>
      </c>
      <c r="M3836" s="1" t="b">
        <v>1</v>
      </c>
      <c r="N3836" s="2" t="s">
        <v>17</v>
      </c>
      <c r="O3836">
        <f t="shared" si="875"/>
        <v>0</v>
      </c>
      <c r="P3836">
        <f t="shared" si="876"/>
        <v>2</v>
      </c>
      <c r="Q3836">
        <f>IF(G3836="B",VLOOKUP(F3836,room_rates!$A$2:$G$8,3,FALSE),IF(G3836="P",VLOOKUP(F3836,room_rates!$A$2:$G$8,6,FALSE),IF(G3836="M",VLOOKUP(F3836,room_rates!$A$2:$G$8,7,FALSE),"")))</f>
        <v>150</v>
      </c>
      <c r="R3836">
        <f t="shared" si="877"/>
        <v>15</v>
      </c>
      <c r="S3836">
        <f>IF(J3836="Online Travel Agency",VLOOKUP(F3836,room_rates!$A$2:$G$8,3,FALSE)*15%,0)</f>
        <v>0</v>
      </c>
      <c r="T3836">
        <f t="shared" si="878"/>
        <v>1.5</v>
      </c>
      <c r="U3836">
        <f t="shared" si="879"/>
        <v>801</v>
      </c>
      <c r="V3836">
        <f t="shared" si="880"/>
        <v>6</v>
      </c>
    </row>
    <row r="3837" spans="1:22" ht="14.25" customHeight="1" x14ac:dyDescent="0.35">
      <c r="A3837" s="1">
        <v>1006025</v>
      </c>
      <c r="B3837" s="3">
        <v>45860</v>
      </c>
      <c r="C3837" s="3">
        <v>45860</v>
      </c>
      <c r="D3837" s="3">
        <v>45863</v>
      </c>
      <c r="E3837" s="1" t="s">
        <v>18</v>
      </c>
      <c r="F3837" s="1">
        <v>1</v>
      </c>
      <c r="G3837" s="1" t="s">
        <v>25</v>
      </c>
      <c r="H3837" s="1">
        <v>10</v>
      </c>
      <c r="I3837" s="1">
        <f t="shared" si="874"/>
        <v>0.1</v>
      </c>
      <c r="J3837" s="1" t="s">
        <v>20</v>
      </c>
      <c r="K3837" s="1">
        <v>1</v>
      </c>
      <c r="L3837" s="1" t="s">
        <v>16</v>
      </c>
      <c r="M3837" s="1" t="b">
        <v>0</v>
      </c>
      <c r="N3837" s="2" t="s">
        <v>17</v>
      </c>
      <c r="O3837">
        <f t="shared" si="875"/>
        <v>0</v>
      </c>
      <c r="P3837">
        <f t="shared" si="876"/>
        <v>3</v>
      </c>
      <c r="Q3837">
        <f>IF(G3837="B",VLOOKUP(F3837,room_rates!$A$2:$G$8,3,FALSE),IF(G3837="P",VLOOKUP(F3837,room_rates!$A$2:$G$8,6,FALSE),IF(G3837="M",VLOOKUP(F3837,room_rates!$A$2:$G$8,7,FALSE),"")))</f>
        <v>150</v>
      </c>
      <c r="R3837">
        <f t="shared" si="877"/>
        <v>15</v>
      </c>
      <c r="S3837">
        <f>IF(J3837="Online Travel Agency",VLOOKUP(F3837,room_rates!$A$2:$G$8,3,FALSE)*15%,0)</f>
        <v>0</v>
      </c>
      <c r="T3837">
        <f t="shared" si="878"/>
        <v>0</v>
      </c>
      <c r="U3837">
        <f t="shared" si="879"/>
        <v>405</v>
      </c>
      <c r="V3837">
        <f t="shared" si="880"/>
        <v>3</v>
      </c>
    </row>
    <row r="3838" spans="1:22" ht="14.25" customHeight="1" x14ac:dyDescent="0.35">
      <c r="A3838" s="1">
        <v>1006144</v>
      </c>
      <c r="B3838" s="3">
        <v>45850</v>
      </c>
      <c r="C3838" s="3">
        <v>45860</v>
      </c>
      <c r="D3838" s="3">
        <v>45865</v>
      </c>
      <c r="E3838" s="1" t="s">
        <v>18</v>
      </c>
      <c r="F3838" s="1">
        <v>1</v>
      </c>
      <c r="G3838" s="1" t="s">
        <v>25</v>
      </c>
      <c r="H3838" s="1">
        <v>10</v>
      </c>
      <c r="I3838" s="1">
        <f t="shared" si="874"/>
        <v>0.1</v>
      </c>
      <c r="J3838" s="1" t="s">
        <v>15</v>
      </c>
      <c r="K3838" s="1">
        <v>1</v>
      </c>
      <c r="L3838" s="1" t="s">
        <v>16</v>
      </c>
      <c r="M3838" s="1" t="b">
        <v>0</v>
      </c>
      <c r="N3838" s="2" t="s">
        <v>17</v>
      </c>
      <c r="O3838">
        <f t="shared" si="875"/>
        <v>10</v>
      </c>
      <c r="P3838">
        <f t="shared" si="876"/>
        <v>5</v>
      </c>
      <c r="Q3838">
        <f>IF(G3838="B",VLOOKUP(F3838,room_rates!$A$2:$G$8,3,FALSE),IF(G3838="P",VLOOKUP(F3838,room_rates!$A$2:$G$8,6,FALSE),IF(G3838="M",VLOOKUP(F3838,room_rates!$A$2:$G$8,7,FALSE),"")))</f>
        <v>150</v>
      </c>
      <c r="R3838">
        <f t="shared" si="877"/>
        <v>15</v>
      </c>
      <c r="S3838">
        <f>IF(J3838="Online Travel Agency",VLOOKUP(F3838,room_rates!$A$2:$G$8,3,FALSE)*15%,0)</f>
        <v>0</v>
      </c>
      <c r="T3838">
        <f t="shared" si="878"/>
        <v>0</v>
      </c>
      <c r="U3838">
        <f t="shared" si="879"/>
        <v>675</v>
      </c>
      <c r="V3838">
        <f t="shared" si="880"/>
        <v>5</v>
      </c>
    </row>
    <row r="3839" spans="1:22" ht="14.25" customHeight="1" x14ac:dyDescent="0.35">
      <c r="A3839" s="1">
        <v>1006403</v>
      </c>
      <c r="B3839" s="3">
        <v>45840</v>
      </c>
      <c r="C3839" s="3">
        <v>45860</v>
      </c>
      <c r="D3839" s="3">
        <v>45865</v>
      </c>
      <c r="E3839" s="1" t="s">
        <v>21</v>
      </c>
      <c r="F3839" s="1">
        <v>3</v>
      </c>
      <c r="G3839" s="1" t="s">
        <v>25</v>
      </c>
      <c r="H3839" s="1">
        <v>0</v>
      </c>
      <c r="I3839" s="1">
        <f t="shared" si="874"/>
        <v>0</v>
      </c>
      <c r="J3839" s="1" t="s">
        <v>15</v>
      </c>
      <c r="K3839" s="1">
        <v>1</v>
      </c>
      <c r="L3839" s="1" t="s">
        <v>16</v>
      </c>
      <c r="M3839" s="1" t="b">
        <v>0</v>
      </c>
      <c r="N3839" s="2" t="s">
        <v>17</v>
      </c>
      <c r="O3839">
        <f t="shared" si="875"/>
        <v>20</v>
      </c>
      <c r="P3839">
        <f t="shared" si="876"/>
        <v>5</v>
      </c>
      <c r="Q3839">
        <f>IF(G3839="B",VLOOKUP(F3839,room_rates!$A$2:$G$8,3,FALSE),IF(G3839="P",VLOOKUP(F3839,room_rates!$A$2:$G$8,6,FALSE),IF(G3839="M",VLOOKUP(F3839,room_rates!$A$2:$G$8,7,FALSE),"")))</f>
        <v>275</v>
      </c>
      <c r="R3839">
        <f t="shared" si="877"/>
        <v>0</v>
      </c>
      <c r="S3839">
        <f>IF(J3839="Online Travel Agency",VLOOKUP(F3839,room_rates!$A$2:$G$8,3,FALSE)*15%,0)</f>
        <v>0</v>
      </c>
      <c r="T3839">
        <f t="shared" si="878"/>
        <v>0</v>
      </c>
      <c r="U3839">
        <f t="shared" si="879"/>
        <v>1375</v>
      </c>
      <c r="V3839">
        <f t="shared" si="880"/>
        <v>5</v>
      </c>
    </row>
    <row r="3840" spans="1:22" ht="14.25" customHeight="1" x14ac:dyDescent="0.35">
      <c r="A3840" s="1">
        <v>1006456</v>
      </c>
      <c r="B3840" s="3">
        <v>45860</v>
      </c>
      <c r="C3840" s="3">
        <v>45860</v>
      </c>
      <c r="D3840" s="3">
        <v>45864</v>
      </c>
      <c r="E3840" s="1" t="s">
        <v>18</v>
      </c>
      <c r="F3840" s="1">
        <v>1</v>
      </c>
      <c r="G3840" s="1" t="s">
        <v>25</v>
      </c>
      <c r="H3840" s="1">
        <v>10</v>
      </c>
      <c r="I3840" s="1">
        <f t="shared" si="874"/>
        <v>0.1</v>
      </c>
      <c r="J3840" s="1" t="s">
        <v>20</v>
      </c>
      <c r="K3840" s="1">
        <v>2</v>
      </c>
      <c r="L3840" s="1" t="s">
        <v>19</v>
      </c>
      <c r="M3840" s="1" t="b">
        <v>0</v>
      </c>
      <c r="N3840" s="2" t="s">
        <v>17</v>
      </c>
      <c r="O3840">
        <f t="shared" si="875"/>
        <v>0</v>
      </c>
      <c r="P3840">
        <f t="shared" si="876"/>
        <v>4</v>
      </c>
      <c r="Q3840">
        <f>IF(G3840="B",VLOOKUP(F3840,room_rates!$A$2:$G$8,3,FALSE),IF(G3840="P",VLOOKUP(F3840,room_rates!$A$2:$G$8,6,FALSE),IF(G3840="M",VLOOKUP(F3840,room_rates!$A$2:$G$8,7,FALSE),"")))</f>
        <v>150</v>
      </c>
      <c r="R3840">
        <f t="shared" si="877"/>
        <v>15</v>
      </c>
      <c r="S3840">
        <f>IF(J3840="Online Travel Agency",VLOOKUP(F3840,room_rates!$A$2:$G$8,3,FALSE)*15%,0)</f>
        <v>0</v>
      </c>
      <c r="T3840">
        <f t="shared" si="878"/>
        <v>0</v>
      </c>
      <c r="U3840">
        <f t="shared" si="879"/>
        <v>1080</v>
      </c>
      <c r="V3840">
        <f t="shared" si="880"/>
        <v>8</v>
      </c>
    </row>
    <row r="3841" spans="1:22" ht="14.25" customHeight="1" x14ac:dyDescent="0.35">
      <c r="A3841" s="1">
        <v>1006615</v>
      </c>
      <c r="B3841" s="3">
        <v>45860</v>
      </c>
      <c r="C3841" s="3">
        <v>45860</v>
      </c>
      <c r="D3841" s="3">
        <v>45865</v>
      </c>
      <c r="E3841" s="1" t="s">
        <v>18</v>
      </c>
      <c r="F3841" s="1">
        <v>1</v>
      </c>
      <c r="G3841" s="1" t="s">
        <v>25</v>
      </c>
      <c r="H3841" s="1">
        <v>10</v>
      </c>
      <c r="I3841" s="1">
        <f t="shared" si="874"/>
        <v>0.1</v>
      </c>
      <c r="J3841" s="1" t="s">
        <v>20</v>
      </c>
      <c r="K3841" s="1">
        <v>1</v>
      </c>
      <c r="L3841" s="1" t="s">
        <v>19</v>
      </c>
      <c r="M3841" s="1" t="b">
        <v>0</v>
      </c>
      <c r="N3841" s="2" t="s">
        <v>17</v>
      </c>
      <c r="O3841">
        <f t="shared" si="875"/>
        <v>0</v>
      </c>
      <c r="P3841">
        <f t="shared" si="876"/>
        <v>5</v>
      </c>
      <c r="Q3841">
        <f>IF(G3841="B",VLOOKUP(F3841,room_rates!$A$2:$G$8,3,FALSE),IF(G3841="P",VLOOKUP(F3841,room_rates!$A$2:$G$8,6,FALSE),IF(G3841="M",VLOOKUP(F3841,room_rates!$A$2:$G$8,7,FALSE),"")))</f>
        <v>150</v>
      </c>
      <c r="R3841">
        <f t="shared" si="877"/>
        <v>15</v>
      </c>
      <c r="S3841">
        <f>IF(J3841="Online Travel Agency",VLOOKUP(F3841,room_rates!$A$2:$G$8,3,FALSE)*15%,0)</f>
        <v>0</v>
      </c>
      <c r="T3841">
        <f t="shared" si="878"/>
        <v>0</v>
      </c>
      <c r="U3841">
        <f t="shared" si="879"/>
        <v>675</v>
      </c>
      <c r="V3841">
        <f t="shared" si="880"/>
        <v>5</v>
      </c>
    </row>
    <row r="3842" spans="1:22" ht="14.25" customHeight="1" x14ac:dyDescent="0.35">
      <c r="A3842" s="1">
        <v>1006647</v>
      </c>
      <c r="B3842" s="3">
        <v>45816</v>
      </c>
      <c r="C3842" s="3">
        <v>45860</v>
      </c>
      <c r="D3842" s="3">
        <v>45862</v>
      </c>
      <c r="E3842" s="1" t="s">
        <v>21</v>
      </c>
      <c r="F3842" s="1">
        <v>4</v>
      </c>
      <c r="G3842" s="1" t="s">
        <v>25</v>
      </c>
      <c r="H3842" s="1">
        <v>0</v>
      </c>
      <c r="I3842" s="1">
        <f t="shared" si="874"/>
        <v>0</v>
      </c>
      <c r="J3842" s="1" t="s">
        <v>15</v>
      </c>
      <c r="K3842" s="1">
        <v>1</v>
      </c>
      <c r="L3842" s="1" t="s">
        <v>19</v>
      </c>
      <c r="M3842" s="1" t="b">
        <v>0</v>
      </c>
      <c r="N3842" s="2" t="s">
        <v>17</v>
      </c>
      <c r="O3842">
        <f t="shared" si="875"/>
        <v>44</v>
      </c>
      <c r="P3842">
        <f t="shared" si="876"/>
        <v>2</v>
      </c>
      <c r="Q3842">
        <f>IF(G3842="B",VLOOKUP(F3842,room_rates!$A$2:$G$8,3,FALSE),IF(G3842="P",VLOOKUP(F3842,room_rates!$A$2:$G$8,6,FALSE),IF(G3842="M",VLOOKUP(F3842,room_rates!$A$2:$G$8,7,FALSE),"")))</f>
        <v>287.5</v>
      </c>
      <c r="R3842">
        <f t="shared" si="877"/>
        <v>0</v>
      </c>
      <c r="S3842">
        <f>IF(J3842="Online Travel Agency",VLOOKUP(F3842,room_rates!$A$2:$G$8,3,FALSE)*15%,0)</f>
        <v>0</v>
      </c>
      <c r="T3842">
        <f t="shared" si="878"/>
        <v>0</v>
      </c>
      <c r="U3842">
        <f t="shared" si="879"/>
        <v>575</v>
      </c>
      <c r="V3842">
        <f t="shared" si="880"/>
        <v>2</v>
      </c>
    </row>
    <row r="3843" spans="1:22" ht="14.25" customHeight="1" x14ac:dyDescent="0.35">
      <c r="A3843" s="1">
        <v>1006665</v>
      </c>
      <c r="B3843" s="3">
        <v>45860</v>
      </c>
      <c r="C3843" s="3">
        <v>45860</v>
      </c>
      <c r="D3843" s="3">
        <v>45861</v>
      </c>
      <c r="E3843" s="1" t="s">
        <v>21</v>
      </c>
      <c r="F3843" s="1">
        <v>5</v>
      </c>
      <c r="G3843" s="1" t="s">
        <v>25</v>
      </c>
      <c r="H3843" s="1">
        <v>0</v>
      </c>
      <c r="I3843" s="1">
        <f t="shared" si="874"/>
        <v>0</v>
      </c>
      <c r="J3843" s="1" t="s">
        <v>20</v>
      </c>
      <c r="K3843" s="1">
        <v>1</v>
      </c>
      <c r="L3843" s="1" t="s">
        <v>19</v>
      </c>
      <c r="M3843" s="1" t="b">
        <v>0</v>
      </c>
      <c r="N3843" s="2" t="s">
        <v>17</v>
      </c>
      <c r="O3843">
        <f t="shared" si="875"/>
        <v>0</v>
      </c>
      <c r="P3843">
        <f t="shared" si="876"/>
        <v>1</v>
      </c>
      <c r="Q3843">
        <f>IF(G3843="B",VLOOKUP(F3843,room_rates!$A$2:$G$8,3,FALSE),IF(G3843="P",VLOOKUP(F3843,room_rates!$A$2:$G$8,6,FALSE),IF(G3843="M",VLOOKUP(F3843,room_rates!$A$2:$G$8,7,FALSE),"")))</f>
        <v>300</v>
      </c>
      <c r="R3843">
        <f t="shared" si="877"/>
        <v>0</v>
      </c>
      <c r="S3843">
        <f>IF(J3843="Online Travel Agency",VLOOKUP(F3843,room_rates!$A$2:$G$8,3,FALSE)*15%,0)</f>
        <v>0</v>
      </c>
      <c r="T3843">
        <f t="shared" si="878"/>
        <v>0</v>
      </c>
      <c r="U3843">
        <f t="shared" si="879"/>
        <v>300</v>
      </c>
      <c r="V3843">
        <f t="shared" si="880"/>
        <v>1</v>
      </c>
    </row>
    <row r="3844" spans="1:22" ht="14.25" customHeight="1" x14ac:dyDescent="0.35">
      <c r="A3844" s="1">
        <v>1006857</v>
      </c>
      <c r="B3844" s="3">
        <v>45840</v>
      </c>
      <c r="C3844" s="3">
        <v>45860</v>
      </c>
      <c r="D3844" s="3">
        <v>45865</v>
      </c>
      <c r="E3844" s="1" t="s">
        <v>21</v>
      </c>
      <c r="F3844" s="1">
        <v>5</v>
      </c>
      <c r="G3844" s="1" t="s">
        <v>25</v>
      </c>
      <c r="H3844" s="1">
        <v>0</v>
      </c>
      <c r="I3844" s="1">
        <f t="shared" si="874"/>
        <v>0</v>
      </c>
      <c r="J3844" s="1" t="s">
        <v>24</v>
      </c>
      <c r="K3844" s="1">
        <v>1</v>
      </c>
      <c r="L3844" s="1" t="s">
        <v>19</v>
      </c>
      <c r="M3844" s="1" t="b">
        <v>1</v>
      </c>
      <c r="N3844" s="2" t="s">
        <v>17</v>
      </c>
      <c r="O3844">
        <f t="shared" si="875"/>
        <v>20</v>
      </c>
      <c r="P3844">
        <f t="shared" si="876"/>
        <v>5</v>
      </c>
      <c r="Q3844">
        <f>IF(G3844="B",VLOOKUP(F3844,room_rates!$A$2:$G$8,3,FALSE),IF(G3844="P",VLOOKUP(F3844,room_rates!$A$2:$G$8,6,FALSE),IF(G3844="M",VLOOKUP(F3844,room_rates!$A$2:$G$8,7,FALSE),"")))</f>
        <v>300</v>
      </c>
      <c r="R3844">
        <f t="shared" si="877"/>
        <v>0</v>
      </c>
      <c r="S3844">
        <f>IF(J3844="Online Travel Agency",VLOOKUP(F3844,room_rates!$A$2:$G$8,3,FALSE)*15%,0)</f>
        <v>36</v>
      </c>
      <c r="T3844">
        <f t="shared" si="878"/>
        <v>3</v>
      </c>
      <c r="U3844">
        <f t="shared" si="879"/>
        <v>1305</v>
      </c>
      <c r="V3844">
        <f t="shared" si="880"/>
        <v>5</v>
      </c>
    </row>
    <row r="3845" spans="1:22" ht="14.25" customHeight="1" x14ac:dyDescent="0.35">
      <c r="A3845" s="1">
        <v>1006882</v>
      </c>
      <c r="B3845" s="3">
        <v>45855</v>
      </c>
      <c r="C3845" s="3">
        <v>45860</v>
      </c>
      <c r="D3845" s="3">
        <v>45861</v>
      </c>
      <c r="E3845" s="1" t="s">
        <v>21</v>
      </c>
      <c r="F3845" s="1">
        <v>4</v>
      </c>
      <c r="G3845" s="1" t="s">
        <v>25</v>
      </c>
      <c r="H3845" s="1">
        <v>0</v>
      </c>
      <c r="I3845" s="1">
        <f t="shared" si="874"/>
        <v>0</v>
      </c>
      <c r="J3845" s="1" t="s">
        <v>15</v>
      </c>
      <c r="K3845" s="1">
        <v>1</v>
      </c>
      <c r="L3845" s="1" t="s">
        <v>16</v>
      </c>
      <c r="M3845" s="1" t="b">
        <v>1</v>
      </c>
      <c r="N3845" s="2" t="s">
        <v>17</v>
      </c>
      <c r="O3845">
        <f t="shared" si="875"/>
        <v>5</v>
      </c>
      <c r="P3845">
        <f t="shared" si="876"/>
        <v>1</v>
      </c>
      <c r="Q3845">
        <f>IF(G3845="B",VLOOKUP(F3845,room_rates!$A$2:$G$8,3,FALSE),IF(G3845="P",VLOOKUP(F3845,room_rates!$A$2:$G$8,6,FALSE),IF(G3845="M",VLOOKUP(F3845,room_rates!$A$2:$G$8,7,FALSE),"")))</f>
        <v>287.5</v>
      </c>
      <c r="R3845">
        <f t="shared" si="877"/>
        <v>0</v>
      </c>
      <c r="S3845">
        <f>IF(J3845="Online Travel Agency",VLOOKUP(F3845,room_rates!$A$2:$G$8,3,FALSE)*15%,0)</f>
        <v>0</v>
      </c>
      <c r="T3845">
        <f t="shared" si="878"/>
        <v>2.875</v>
      </c>
      <c r="U3845">
        <f t="shared" si="879"/>
        <v>284.625</v>
      </c>
      <c r="V3845">
        <f t="shared" si="880"/>
        <v>1</v>
      </c>
    </row>
    <row r="3846" spans="1:22" ht="14.25" hidden="1" customHeight="1" x14ac:dyDescent="0.35">
      <c r="A3846" s="1">
        <v>1006920</v>
      </c>
      <c r="B3846" s="3">
        <v>45816</v>
      </c>
      <c r="C3846" s="3">
        <v>45860</v>
      </c>
      <c r="E3846" s="1" t="s">
        <v>21</v>
      </c>
      <c r="F3846" s="1">
        <v>3</v>
      </c>
      <c r="H3846" s="1">
        <v>0</v>
      </c>
      <c r="I3846" s="1"/>
      <c r="J3846" s="2" t="s">
        <v>15</v>
      </c>
      <c r="K3846" s="1">
        <v>1</v>
      </c>
      <c r="L3846" s="1" t="s">
        <v>19</v>
      </c>
      <c r="N3846" s="2" t="s">
        <v>22</v>
      </c>
    </row>
    <row r="3847" spans="1:22" ht="14.25" hidden="1" customHeight="1" x14ac:dyDescent="0.35">
      <c r="A3847" s="1">
        <v>1006938</v>
      </c>
      <c r="B3847" s="3">
        <v>45860</v>
      </c>
      <c r="C3847" s="3">
        <v>45860</v>
      </c>
      <c r="E3847" s="1" t="s">
        <v>18</v>
      </c>
      <c r="F3847" s="1">
        <v>1</v>
      </c>
      <c r="H3847" s="1">
        <v>0</v>
      </c>
      <c r="I3847" s="1"/>
      <c r="J3847" s="2" t="s">
        <v>15</v>
      </c>
      <c r="K3847" s="1">
        <v>2</v>
      </c>
      <c r="L3847" s="1" t="s">
        <v>19</v>
      </c>
      <c r="N3847" s="2" t="s">
        <v>22</v>
      </c>
    </row>
    <row r="3848" spans="1:22" ht="14.25" hidden="1" customHeight="1" x14ac:dyDescent="0.35">
      <c r="A3848" s="1">
        <v>1007126</v>
      </c>
      <c r="B3848" s="3">
        <v>45840</v>
      </c>
      <c r="C3848" s="3">
        <v>45860</v>
      </c>
      <c r="E3848" s="1" t="s">
        <v>21</v>
      </c>
      <c r="F3848" s="1">
        <v>3</v>
      </c>
      <c r="H3848" s="1">
        <v>0</v>
      </c>
      <c r="I3848" s="1"/>
      <c r="J3848" s="2" t="s">
        <v>15</v>
      </c>
      <c r="K3848" s="1">
        <v>2</v>
      </c>
      <c r="L3848" s="1" t="s">
        <v>16</v>
      </c>
      <c r="N3848" s="2" t="s">
        <v>22</v>
      </c>
    </row>
    <row r="3849" spans="1:22" ht="14.25" hidden="1" customHeight="1" x14ac:dyDescent="0.35">
      <c r="A3849" s="1">
        <v>1007151</v>
      </c>
      <c r="B3849" s="3">
        <v>45855</v>
      </c>
      <c r="C3849" s="3">
        <v>45860</v>
      </c>
      <c r="E3849" s="1" t="s">
        <v>18</v>
      </c>
      <c r="F3849" s="1">
        <v>1</v>
      </c>
      <c r="H3849" s="1">
        <v>0</v>
      </c>
      <c r="I3849" s="1"/>
      <c r="J3849" s="2" t="s">
        <v>15</v>
      </c>
      <c r="K3849" s="1">
        <v>1</v>
      </c>
      <c r="L3849" s="1" t="s">
        <v>19</v>
      </c>
      <c r="N3849" s="2" t="s">
        <v>22</v>
      </c>
    </row>
    <row r="3850" spans="1:22" ht="14.25" customHeight="1" x14ac:dyDescent="0.35">
      <c r="A3850" s="1">
        <v>1002117</v>
      </c>
      <c r="B3850" s="3">
        <v>45861</v>
      </c>
      <c r="C3850" s="3">
        <v>45861</v>
      </c>
      <c r="D3850" s="3">
        <v>45863</v>
      </c>
      <c r="E3850" s="1" t="s">
        <v>18</v>
      </c>
      <c r="F3850" s="1">
        <v>1</v>
      </c>
      <c r="G3850" s="1" t="s">
        <v>25</v>
      </c>
      <c r="H3850" s="1">
        <v>10</v>
      </c>
      <c r="I3850" s="1">
        <f t="shared" ref="I3850:I3878" si="881">H3850/100</f>
        <v>0.1</v>
      </c>
      <c r="J3850" s="1" t="s">
        <v>20</v>
      </c>
      <c r="K3850" s="1">
        <v>1</v>
      </c>
      <c r="L3850" s="1" t="s">
        <v>19</v>
      </c>
      <c r="M3850" s="1" t="b">
        <v>0</v>
      </c>
      <c r="N3850" s="2" t="s">
        <v>17</v>
      </c>
      <c r="O3850">
        <f t="shared" ref="O3850:O3878" si="882">C3850-B3850</f>
        <v>0</v>
      </c>
      <c r="P3850">
        <f t="shared" ref="P3850:P3878" si="883">D3850-C3850</f>
        <v>2</v>
      </c>
      <c r="Q3850">
        <f>IF(G3850="B",VLOOKUP(F3850,room_rates!$A$2:$G$8,3,FALSE),IF(G3850="P",VLOOKUP(F3850,room_rates!$A$2:$G$8,6,FALSE),IF(G3850="M",VLOOKUP(F3850,room_rates!$A$2:$G$8,7,FALSE),"")))</f>
        <v>150</v>
      </c>
      <c r="R3850">
        <f t="shared" ref="R3850:R3878" si="884">Q3850*(H3850/100)</f>
        <v>15</v>
      </c>
      <c r="S3850">
        <f>IF(J3850="Online Travel Agency",VLOOKUP(F3850,room_rates!$A$2:$G$8,3,FALSE)*15%,0)</f>
        <v>0</v>
      </c>
      <c r="T3850">
        <f t="shared" ref="T3850:T3878" si="885">IF(M3850=TRUE, Q3850*1%,0)</f>
        <v>0</v>
      </c>
      <c r="U3850">
        <f t="shared" ref="U3850:U3878" si="886">(Q3850-R3850-S3850-T3850)*V3850</f>
        <v>270</v>
      </c>
      <c r="V3850">
        <f t="shared" ref="V3850:V3878" si="887">K3850*P3850</f>
        <v>2</v>
      </c>
    </row>
    <row r="3851" spans="1:22" ht="14.25" customHeight="1" x14ac:dyDescent="0.35">
      <c r="A3851" s="1">
        <v>1002182</v>
      </c>
      <c r="B3851" s="3">
        <v>45859</v>
      </c>
      <c r="C3851" s="3">
        <v>45861</v>
      </c>
      <c r="D3851" s="3">
        <v>45868</v>
      </c>
      <c r="E3851" s="1" t="s">
        <v>13</v>
      </c>
      <c r="F3851" s="1">
        <v>6</v>
      </c>
      <c r="G3851" s="1" t="s">
        <v>25</v>
      </c>
      <c r="H3851" s="1">
        <v>0</v>
      </c>
      <c r="I3851" s="1">
        <f t="shared" si="881"/>
        <v>0</v>
      </c>
      <c r="J3851" s="1" t="s">
        <v>15</v>
      </c>
      <c r="K3851" s="1">
        <v>1</v>
      </c>
      <c r="L3851" s="1" t="s">
        <v>16</v>
      </c>
      <c r="M3851" s="1" t="b">
        <v>0</v>
      </c>
      <c r="N3851" s="2" t="s">
        <v>17</v>
      </c>
      <c r="O3851">
        <f t="shared" si="882"/>
        <v>2</v>
      </c>
      <c r="P3851">
        <f t="shared" si="883"/>
        <v>7</v>
      </c>
      <c r="Q3851">
        <f>IF(G3851="B",VLOOKUP(F3851,room_rates!$A$2:$G$8,3,FALSE),IF(G3851="P",VLOOKUP(F3851,room_rates!$A$2:$G$8,6,FALSE),IF(G3851="M",VLOOKUP(F3851,room_rates!$A$2:$G$8,7,FALSE),"")))</f>
        <v>437.5</v>
      </c>
      <c r="R3851">
        <f t="shared" si="884"/>
        <v>0</v>
      </c>
      <c r="S3851">
        <f>IF(J3851="Online Travel Agency",VLOOKUP(F3851,room_rates!$A$2:$G$8,3,FALSE)*15%,0)</f>
        <v>0</v>
      </c>
      <c r="T3851">
        <f t="shared" si="885"/>
        <v>0</v>
      </c>
      <c r="U3851">
        <f t="shared" si="886"/>
        <v>3062.5</v>
      </c>
      <c r="V3851">
        <f t="shared" si="887"/>
        <v>7</v>
      </c>
    </row>
    <row r="3852" spans="1:22" ht="14.25" customHeight="1" x14ac:dyDescent="0.35">
      <c r="A3852" s="1">
        <v>1002249</v>
      </c>
      <c r="B3852" s="3">
        <v>45827</v>
      </c>
      <c r="C3852" s="3">
        <v>45861</v>
      </c>
      <c r="D3852" s="3">
        <v>45866</v>
      </c>
      <c r="E3852" s="1" t="s">
        <v>18</v>
      </c>
      <c r="F3852" s="1">
        <v>1</v>
      </c>
      <c r="G3852" s="1" t="s">
        <v>25</v>
      </c>
      <c r="H3852" s="1">
        <v>10</v>
      </c>
      <c r="I3852" s="1">
        <f t="shared" si="881"/>
        <v>0.1</v>
      </c>
      <c r="J3852" s="1" t="s">
        <v>15</v>
      </c>
      <c r="K3852" s="1">
        <v>2</v>
      </c>
      <c r="L3852" s="1" t="s">
        <v>19</v>
      </c>
      <c r="M3852" s="1" t="b">
        <v>0</v>
      </c>
      <c r="N3852" s="2" t="s">
        <v>17</v>
      </c>
      <c r="O3852">
        <f t="shared" si="882"/>
        <v>34</v>
      </c>
      <c r="P3852">
        <f t="shared" si="883"/>
        <v>5</v>
      </c>
      <c r="Q3852">
        <f>IF(G3852="B",VLOOKUP(F3852,room_rates!$A$2:$G$8,3,FALSE),IF(G3852="P",VLOOKUP(F3852,room_rates!$A$2:$G$8,6,FALSE),IF(G3852="M",VLOOKUP(F3852,room_rates!$A$2:$G$8,7,FALSE),"")))</f>
        <v>150</v>
      </c>
      <c r="R3852">
        <f t="shared" si="884"/>
        <v>15</v>
      </c>
      <c r="S3852">
        <f>IF(J3852="Online Travel Agency",VLOOKUP(F3852,room_rates!$A$2:$G$8,3,FALSE)*15%,0)</f>
        <v>0</v>
      </c>
      <c r="T3852">
        <f t="shared" si="885"/>
        <v>0</v>
      </c>
      <c r="U3852">
        <f t="shared" si="886"/>
        <v>1350</v>
      </c>
      <c r="V3852">
        <f t="shared" si="887"/>
        <v>10</v>
      </c>
    </row>
    <row r="3853" spans="1:22" ht="14.25" customHeight="1" x14ac:dyDescent="0.35">
      <c r="A3853" s="1">
        <v>1002462</v>
      </c>
      <c r="B3853" s="3">
        <v>45861</v>
      </c>
      <c r="C3853" s="3">
        <v>45861</v>
      </c>
      <c r="D3853" s="3">
        <v>45864</v>
      </c>
      <c r="E3853" s="1" t="s">
        <v>18</v>
      </c>
      <c r="F3853" s="1">
        <v>1</v>
      </c>
      <c r="G3853" s="1" t="s">
        <v>25</v>
      </c>
      <c r="H3853" s="1">
        <v>10</v>
      </c>
      <c r="I3853" s="1">
        <f t="shared" si="881"/>
        <v>0.1</v>
      </c>
      <c r="J3853" s="1" t="s">
        <v>20</v>
      </c>
      <c r="K3853" s="1">
        <v>3</v>
      </c>
      <c r="L3853" s="1" t="s">
        <v>16</v>
      </c>
      <c r="M3853" s="1" t="b">
        <v>0</v>
      </c>
      <c r="N3853" s="2" t="s">
        <v>17</v>
      </c>
      <c r="O3853">
        <f t="shared" si="882"/>
        <v>0</v>
      </c>
      <c r="P3853">
        <f t="shared" si="883"/>
        <v>3</v>
      </c>
      <c r="Q3853">
        <f>IF(G3853="B",VLOOKUP(F3853,room_rates!$A$2:$G$8,3,FALSE),IF(G3853="P",VLOOKUP(F3853,room_rates!$A$2:$G$8,6,FALSE),IF(G3853="M",VLOOKUP(F3853,room_rates!$A$2:$G$8,7,FALSE),"")))</f>
        <v>150</v>
      </c>
      <c r="R3853">
        <f t="shared" si="884"/>
        <v>15</v>
      </c>
      <c r="S3853">
        <f>IF(J3853="Online Travel Agency",VLOOKUP(F3853,room_rates!$A$2:$G$8,3,FALSE)*15%,0)</f>
        <v>0</v>
      </c>
      <c r="T3853">
        <f t="shared" si="885"/>
        <v>0</v>
      </c>
      <c r="U3853">
        <f t="shared" si="886"/>
        <v>1215</v>
      </c>
      <c r="V3853">
        <f t="shared" si="887"/>
        <v>9</v>
      </c>
    </row>
    <row r="3854" spans="1:22" ht="14.25" customHeight="1" x14ac:dyDescent="0.35">
      <c r="A3854" s="1">
        <v>1002895</v>
      </c>
      <c r="B3854" s="3">
        <v>45828</v>
      </c>
      <c r="C3854" s="3">
        <v>45861</v>
      </c>
      <c r="D3854" s="3">
        <v>45865</v>
      </c>
      <c r="E3854" s="1" t="s">
        <v>21</v>
      </c>
      <c r="F3854" s="1">
        <v>3</v>
      </c>
      <c r="G3854" s="1" t="s">
        <v>25</v>
      </c>
      <c r="H3854" s="1">
        <v>0</v>
      </c>
      <c r="I3854" s="1">
        <f t="shared" si="881"/>
        <v>0</v>
      </c>
      <c r="J3854" s="1" t="s">
        <v>15</v>
      </c>
      <c r="K3854" s="1">
        <v>1</v>
      </c>
      <c r="L3854" s="1" t="s">
        <v>19</v>
      </c>
      <c r="M3854" s="1" t="b">
        <v>0</v>
      </c>
      <c r="N3854" s="2" t="s">
        <v>17</v>
      </c>
      <c r="O3854">
        <f t="shared" si="882"/>
        <v>33</v>
      </c>
      <c r="P3854">
        <f t="shared" si="883"/>
        <v>4</v>
      </c>
      <c r="Q3854">
        <f>IF(G3854="B",VLOOKUP(F3854,room_rates!$A$2:$G$8,3,FALSE),IF(G3854="P",VLOOKUP(F3854,room_rates!$A$2:$G$8,6,FALSE),IF(G3854="M",VLOOKUP(F3854,room_rates!$A$2:$G$8,7,FALSE),"")))</f>
        <v>275</v>
      </c>
      <c r="R3854">
        <f t="shared" si="884"/>
        <v>0</v>
      </c>
      <c r="S3854">
        <f>IF(J3854="Online Travel Agency",VLOOKUP(F3854,room_rates!$A$2:$G$8,3,FALSE)*15%,0)</f>
        <v>0</v>
      </c>
      <c r="T3854">
        <f t="shared" si="885"/>
        <v>0</v>
      </c>
      <c r="U3854">
        <f t="shared" si="886"/>
        <v>1100</v>
      </c>
      <c r="V3854">
        <f t="shared" si="887"/>
        <v>4</v>
      </c>
    </row>
    <row r="3855" spans="1:22" ht="14.25" customHeight="1" x14ac:dyDescent="0.35">
      <c r="A3855" s="1">
        <v>1002950</v>
      </c>
      <c r="B3855" s="3">
        <v>45819</v>
      </c>
      <c r="C3855" s="3">
        <v>45861</v>
      </c>
      <c r="D3855" s="3">
        <v>45865</v>
      </c>
      <c r="E3855" s="1" t="s">
        <v>21</v>
      </c>
      <c r="F3855" s="1">
        <v>5</v>
      </c>
      <c r="G3855" s="1" t="s">
        <v>25</v>
      </c>
      <c r="H3855" s="1">
        <v>0</v>
      </c>
      <c r="I3855" s="1">
        <f t="shared" si="881"/>
        <v>0</v>
      </c>
      <c r="J3855" s="1" t="s">
        <v>15</v>
      </c>
      <c r="K3855" s="1">
        <v>3</v>
      </c>
      <c r="L3855" s="1" t="s">
        <v>16</v>
      </c>
      <c r="M3855" s="1" t="b">
        <v>0</v>
      </c>
      <c r="N3855" s="2" t="s">
        <v>17</v>
      </c>
      <c r="O3855">
        <f t="shared" si="882"/>
        <v>42</v>
      </c>
      <c r="P3855">
        <f t="shared" si="883"/>
        <v>4</v>
      </c>
      <c r="Q3855">
        <f>IF(G3855="B",VLOOKUP(F3855,room_rates!$A$2:$G$8,3,FALSE),IF(G3855="P",VLOOKUP(F3855,room_rates!$A$2:$G$8,6,FALSE),IF(G3855="M",VLOOKUP(F3855,room_rates!$A$2:$G$8,7,FALSE),"")))</f>
        <v>300</v>
      </c>
      <c r="R3855">
        <f t="shared" si="884"/>
        <v>0</v>
      </c>
      <c r="S3855">
        <f>IF(J3855="Online Travel Agency",VLOOKUP(F3855,room_rates!$A$2:$G$8,3,FALSE)*15%,0)</f>
        <v>0</v>
      </c>
      <c r="T3855">
        <f t="shared" si="885"/>
        <v>0</v>
      </c>
      <c r="U3855">
        <f t="shared" si="886"/>
        <v>3600</v>
      </c>
      <c r="V3855">
        <f t="shared" si="887"/>
        <v>12</v>
      </c>
    </row>
    <row r="3856" spans="1:22" ht="14.25" customHeight="1" x14ac:dyDescent="0.35">
      <c r="A3856" s="1">
        <v>1003001</v>
      </c>
      <c r="B3856" s="3">
        <v>45847</v>
      </c>
      <c r="C3856" s="3">
        <v>45861</v>
      </c>
      <c r="D3856" s="3">
        <v>45867</v>
      </c>
      <c r="E3856" s="1" t="s">
        <v>13</v>
      </c>
      <c r="F3856" s="1">
        <v>7</v>
      </c>
      <c r="G3856" s="1" t="s">
        <v>25</v>
      </c>
      <c r="H3856" s="1">
        <v>0</v>
      </c>
      <c r="I3856" s="1">
        <f t="shared" si="881"/>
        <v>0</v>
      </c>
      <c r="J3856" s="1" t="s">
        <v>24</v>
      </c>
      <c r="K3856" s="1">
        <v>1</v>
      </c>
      <c r="L3856" s="1" t="s">
        <v>19</v>
      </c>
      <c r="M3856" s="1" t="b">
        <v>0</v>
      </c>
      <c r="N3856" s="2" t="s">
        <v>17</v>
      </c>
      <c r="O3856">
        <f t="shared" si="882"/>
        <v>14</v>
      </c>
      <c r="P3856">
        <f t="shared" si="883"/>
        <v>6</v>
      </c>
      <c r="Q3856">
        <f>IF(G3856="B",VLOOKUP(F3856,room_rates!$A$2:$G$8,3,FALSE),IF(G3856="P",VLOOKUP(F3856,room_rates!$A$2:$G$8,6,FALSE),IF(G3856="M",VLOOKUP(F3856,room_rates!$A$2:$G$8,7,FALSE),"")))</f>
        <v>562.5</v>
      </c>
      <c r="R3856">
        <f t="shared" si="884"/>
        <v>0</v>
      </c>
      <c r="S3856">
        <f>IF(J3856="Online Travel Agency",VLOOKUP(F3856,room_rates!$A$2:$G$8,3,FALSE)*15%,0)</f>
        <v>67.5</v>
      </c>
      <c r="T3856">
        <f t="shared" si="885"/>
        <v>0</v>
      </c>
      <c r="U3856">
        <f t="shared" si="886"/>
        <v>2970</v>
      </c>
      <c r="V3856">
        <f t="shared" si="887"/>
        <v>6</v>
      </c>
    </row>
    <row r="3857" spans="1:22" ht="14.25" customHeight="1" x14ac:dyDescent="0.35">
      <c r="A3857" s="1">
        <v>1003133</v>
      </c>
      <c r="B3857" s="3">
        <v>45817</v>
      </c>
      <c r="C3857" s="3">
        <v>45861</v>
      </c>
      <c r="D3857" s="3">
        <v>45862</v>
      </c>
      <c r="E3857" s="1" t="s">
        <v>21</v>
      </c>
      <c r="F3857" s="1">
        <v>4</v>
      </c>
      <c r="G3857" s="1" t="s">
        <v>25</v>
      </c>
      <c r="H3857" s="1">
        <v>0</v>
      </c>
      <c r="I3857" s="1">
        <f t="shared" si="881"/>
        <v>0</v>
      </c>
      <c r="J3857" s="1" t="s">
        <v>15</v>
      </c>
      <c r="K3857" s="1">
        <v>1</v>
      </c>
      <c r="L3857" s="1" t="s">
        <v>19</v>
      </c>
      <c r="M3857" s="1" t="b">
        <v>0</v>
      </c>
      <c r="N3857" s="2" t="s">
        <v>17</v>
      </c>
      <c r="O3857">
        <f t="shared" si="882"/>
        <v>44</v>
      </c>
      <c r="P3857">
        <f t="shared" si="883"/>
        <v>1</v>
      </c>
      <c r="Q3857">
        <f>IF(G3857="B",VLOOKUP(F3857,room_rates!$A$2:$G$8,3,FALSE),IF(G3857="P",VLOOKUP(F3857,room_rates!$A$2:$G$8,6,FALSE),IF(G3857="M",VLOOKUP(F3857,room_rates!$A$2:$G$8,7,FALSE),"")))</f>
        <v>287.5</v>
      </c>
      <c r="R3857">
        <f t="shared" si="884"/>
        <v>0</v>
      </c>
      <c r="S3857">
        <f>IF(J3857="Online Travel Agency",VLOOKUP(F3857,room_rates!$A$2:$G$8,3,FALSE)*15%,0)</f>
        <v>0</v>
      </c>
      <c r="T3857">
        <f t="shared" si="885"/>
        <v>0</v>
      </c>
      <c r="U3857">
        <f t="shared" si="886"/>
        <v>287.5</v>
      </c>
      <c r="V3857">
        <f t="shared" si="887"/>
        <v>1</v>
      </c>
    </row>
    <row r="3858" spans="1:22" ht="14.25" customHeight="1" x14ac:dyDescent="0.35">
      <c r="A3858" s="1">
        <v>1003276</v>
      </c>
      <c r="B3858" s="3">
        <v>45861</v>
      </c>
      <c r="C3858" s="3">
        <v>45861</v>
      </c>
      <c r="D3858" s="3">
        <v>45865</v>
      </c>
      <c r="E3858" s="1" t="s">
        <v>21</v>
      </c>
      <c r="F3858" s="1">
        <v>3</v>
      </c>
      <c r="G3858" s="1" t="s">
        <v>25</v>
      </c>
      <c r="H3858" s="1">
        <v>0</v>
      </c>
      <c r="I3858" s="1">
        <f t="shared" si="881"/>
        <v>0</v>
      </c>
      <c r="J3858" s="1" t="s">
        <v>20</v>
      </c>
      <c r="K3858" s="1">
        <v>1</v>
      </c>
      <c r="L3858" s="1" t="s">
        <v>16</v>
      </c>
      <c r="M3858" s="1" t="b">
        <v>0</v>
      </c>
      <c r="N3858" s="2" t="s">
        <v>17</v>
      </c>
      <c r="O3858">
        <f t="shared" si="882"/>
        <v>0</v>
      </c>
      <c r="P3858">
        <f t="shared" si="883"/>
        <v>4</v>
      </c>
      <c r="Q3858">
        <f>IF(G3858="B",VLOOKUP(F3858,room_rates!$A$2:$G$8,3,FALSE),IF(G3858="P",VLOOKUP(F3858,room_rates!$A$2:$G$8,6,FALSE),IF(G3858="M",VLOOKUP(F3858,room_rates!$A$2:$G$8,7,FALSE),"")))</f>
        <v>275</v>
      </c>
      <c r="R3858">
        <f t="shared" si="884"/>
        <v>0</v>
      </c>
      <c r="S3858">
        <f>IF(J3858="Online Travel Agency",VLOOKUP(F3858,room_rates!$A$2:$G$8,3,FALSE)*15%,0)</f>
        <v>0</v>
      </c>
      <c r="T3858">
        <f t="shared" si="885"/>
        <v>0</v>
      </c>
      <c r="U3858">
        <f t="shared" si="886"/>
        <v>1100</v>
      </c>
      <c r="V3858">
        <f t="shared" si="887"/>
        <v>4</v>
      </c>
    </row>
    <row r="3859" spans="1:22" ht="14.25" customHeight="1" x14ac:dyDescent="0.35">
      <c r="A3859" s="1">
        <v>1003487</v>
      </c>
      <c r="B3859" s="3">
        <v>45861</v>
      </c>
      <c r="C3859" s="3">
        <v>45861</v>
      </c>
      <c r="D3859" s="3">
        <v>45863</v>
      </c>
      <c r="E3859" s="1" t="s">
        <v>13</v>
      </c>
      <c r="F3859" s="1">
        <v>7</v>
      </c>
      <c r="G3859" s="1" t="s">
        <v>25</v>
      </c>
      <c r="H3859" s="1">
        <v>0</v>
      </c>
      <c r="I3859" s="1">
        <f t="shared" si="881"/>
        <v>0</v>
      </c>
      <c r="J3859" s="1" t="s">
        <v>20</v>
      </c>
      <c r="K3859" s="1">
        <v>2</v>
      </c>
      <c r="L3859" s="1" t="s">
        <v>19</v>
      </c>
      <c r="M3859" s="1" t="b">
        <v>0</v>
      </c>
      <c r="N3859" s="2" t="s">
        <v>17</v>
      </c>
      <c r="O3859">
        <f t="shared" si="882"/>
        <v>0</v>
      </c>
      <c r="P3859">
        <f t="shared" si="883"/>
        <v>2</v>
      </c>
      <c r="Q3859">
        <f>IF(G3859="B",VLOOKUP(F3859,room_rates!$A$2:$G$8,3,FALSE),IF(G3859="P",VLOOKUP(F3859,room_rates!$A$2:$G$8,6,FALSE),IF(G3859="M",VLOOKUP(F3859,room_rates!$A$2:$G$8,7,FALSE),"")))</f>
        <v>562.5</v>
      </c>
      <c r="R3859">
        <f t="shared" si="884"/>
        <v>0</v>
      </c>
      <c r="S3859">
        <f>IF(J3859="Online Travel Agency",VLOOKUP(F3859,room_rates!$A$2:$G$8,3,FALSE)*15%,0)</f>
        <v>0</v>
      </c>
      <c r="T3859">
        <f t="shared" si="885"/>
        <v>0</v>
      </c>
      <c r="U3859">
        <f t="shared" si="886"/>
        <v>2250</v>
      </c>
      <c r="V3859">
        <f t="shared" si="887"/>
        <v>4</v>
      </c>
    </row>
    <row r="3860" spans="1:22" ht="14.25" customHeight="1" x14ac:dyDescent="0.35">
      <c r="A3860" s="1">
        <v>1003611</v>
      </c>
      <c r="B3860" s="3">
        <v>45854</v>
      </c>
      <c r="C3860" s="3">
        <v>45861</v>
      </c>
      <c r="D3860" s="3">
        <v>45866</v>
      </c>
      <c r="E3860" s="1" t="s">
        <v>13</v>
      </c>
      <c r="F3860" s="1">
        <v>6</v>
      </c>
      <c r="G3860" s="1" t="s">
        <v>25</v>
      </c>
      <c r="H3860" s="1">
        <v>0</v>
      </c>
      <c r="I3860" s="1">
        <f t="shared" si="881"/>
        <v>0</v>
      </c>
      <c r="J3860" s="1" t="s">
        <v>24</v>
      </c>
      <c r="K3860" s="1">
        <v>1</v>
      </c>
      <c r="L3860" s="1" t="s">
        <v>19</v>
      </c>
      <c r="M3860" s="1" t="b">
        <v>0</v>
      </c>
      <c r="N3860" s="2" t="s">
        <v>17</v>
      </c>
      <c r="O3860">
        <f t="shared" si="882"/>
        <v>7</v>
      </c>
      <c r="P3860">
        <f t="shared" si="883"/>
        <v>5</v>
      </c>
      <c r="Q3860">
        <f>IF(G3860="B",VLOOKUP(F3860,room_rates!$A$2:$G$8,3,FALSE),IF(G3860="P",VLOOKUP(F3860,room_rates!$A$2:$G$8,6,FALSE),IF(G3860="M",VLOOKUP(F3860,room_rates!$A$2:$G$8,7,FALSE),"")))</f>
        <v>437.5</v>
      </c>
      <c r="R3860">
        <f t="shared" si="884"/>
        <v>0</v>
      </c>
      <c r="S3860">
        <f>IF(J3860="Online Travel Agency",VLOOKUP(F3860,room_rates!$A$2:$G$8,3,FALSE)*15%,0)</f>
        <v>52.5</v>
      </c>
      <c r="T3860">
        <f t="shared" si="885"/>
        <v>0</v>
      </c>
      <c r="U3860">
        <f t="shared" si="886"/>
        <v>1925</v>
      </c>
      <c r="V3860">
        <f t="shared" si="887"/>
        <v>5</v>
      </c>
    </row>
    <row r="3861" spans="1:22" ht="14.25" customHeight="1" x14ac:dyDescent="0.35">
      <c r="A3861" s="1">
        <v>1003788</v>
      </c>
      <c r="B3861" s="3">
        <v>45861</v>
      </c>
      <c r="C3861" s="3">
        <v>45861</v>
      </c>
      <c r="D3861" s="3">
        <v>45867</v>
      </c>
      <c r="E3861" s="1" t="s">
        <v>21</v>
      </c>
      <c r="F3861" s="1">
        <v>3</v>
      </c>
      <c r="G3861" s="1" t="s">
        <v>25</v>
      </c>
      <c r="H3861" s="1">
        <v>0</v>
      </c>
      <c r="I3861" s="1">
        <f t="shared" si="881"/>
        <v>0</v>
      </c>
      <c r="J3861" s="1" t="s">
        <v>20</v>
      </c>
      <c r="K3861" s="1">
        <v>1</v>
      </c>
      <c r="L3861" s="1" t="s">
        <v>19</v>
      </c>
      <c r="M3861" s="1" t="b">
        <v>0</v>
      </c>
      <c r="N3861" s="2" t="s">
        <v>17</v>
      </c>
      <c r="O3861">
        <f t="shared" si="882"/>
        <v>0</v>
      </c>
      <c r="P3861">
        <f t="shared" si="883"/>
        <v>6</v>
      </c>
      <c r="Q3861">
        <f>IF(G3861="B",VLOOKUP(F3861,room_rates!$A$2:$G$8,3,FALSE),IF(G3861="P",VLOOKUP(F3861,room_rates!$A$2:$G$8,6,FALSE),IF(G3861="M",VLOOKUP(F3861,room_rates!$A$2:$G$8,7,FALSE),"")))</f>
        <v>275</v>
      </c>
      <c r="R3861">
        <f t="shared" si="884"/>
        <v>0</v>
      </c>
      <c r="S3861">
        <f>IF(J3861="Online Travel Agency",VLOOKUP(F3861,room_rates!$A$2:$G$8,3,FALSE)*15%,0)</f>
        <v>0</v>
      </c>
      <c r="T3861">
        <f t="shared" si="885"/>
        <v>0</v>
      </c>
      <c r="U3861">
        <f t="shared" si="886"/>
        <v>1650</v>
      </c>
      <c r="V3861">
        <f t="shared" si="887"/>
        <v>6</v>
      </c>
    </row>
    <row r="3862" spans="1:22" ht="14.25" customHeight="1" x14ac:dyDescent="0.35">
      <c r="A3862" s="1">
        <v>1003849</v>
      </c>
      <c r="B3862" s="3">
        <v>45844</v>
      </c>
      <c r="C3862" s="3">
        <v>45861</v>
      </c>
      <c r="D3862" s="3">
        <v>45865</v>
      </c>
      <c r="E3862" s="1" t="s">
        <v>21</v>
      </c>
      <c r="F3862" s="1">
        <v>3</v>
      </c>
      <c r="G3862" s="1" t="s">
        <v>25</v>
      </c>
      <c r="H3862" s="1">
        <v>0</v>
      </c>
      <c r="I3862" s="1">
        <f t="shared" si="881"/>
        <v>0</v>
      </c>
      <c r="J3862" s="1" t="s">
        <v>24</v>
      </c>
      <c r="K3862" s="1">
        <v>1</v>
      </c>
      <c r="L3862" s="1" t="s">
        <v>19</v>
      </c>
      <c r="M3862" s="1" t="b">
        <v>0</v>
      </c>
      <c r="N3862" s="2" t="s">
        <v>17</v>
      </c>
      <c r="O3862">
        <f t="shared" si="882"/>
        <v>17</v>
      </c>
      <c r="P3862">
        <f t="shared" si="883"/>
        <v>4</v>
      </c>
      <c r="Q3862">
        <f>IF(G3862="B",VLOOKUP(F3862,room_rates!$A$2:$G$8,3,FALSE),IF(G3862="P",VLOOKUP(F3862,room_rates!$A$2:$G$8,6,FALSE),IF(G3862="M",VLOOKUP(F3862,room_rates!$A$2:$G$8,7,FALSE),"")))</f>
        <v>275</v>
      </c>
      <c r="R3862">
        <f t="shared" si="884"/>
        <v>0</v>
      </c>
      <c r="S3862">
        <f>IF(J3862="Online Travel Agency",VLOOKUP(F3862,room_rates!$A$2:$G$8,3,FALSE)*15%,0)</f>
        <v>33</v>
      </c>
      <c r="T3862">
        <f t="shared" si="885"/>
        <v>0</v>
      </c>
      <c r="U3862">
        <f t="shared" si="886"/>
        <v>968</v>
      </c>
      <c r="V3862">
        <f t="shared" si="887"/>
        <v>4</v>
      </c>
    </row>
    <row r="3863" spans="1:22" ht="14.25" customHeight="1" x14ac:dyDescent="0.35">
      <c r="A3863" s="1">
        <v>1003975</v>
      </c>
      <c r="B3863" s="3">
        <v>45819</v>
      </c>
      <c r="C3863" s="3">
        <v>45861</v>
      </c>
      <c r="D3863" s="3">
        <v>45865</v>
      </c>
      <c r="E3863" s="1" t="s">
        <v>21</v>
      </c>
      <c r="F3863" s="1">
        <v>4</v>
      </c>
      <c r="G3863" s="1" t="s">
        <v>25</v>
      </c>
      <c r="H3863" s="1">
        <v>0</v>
      </c>
      <c r="I3863" s="1">
        <f t="shared" si="881"/>
        <v>0</v>
      </c>
      <c r="J3863" s="1" t="s">
        <v>15</v>
      </c>
      <c r="K3863" s="1">
        <v>2</v>
      </c>
      <c r="L3863" s="1" t="s">
        <v>19</v>
      </c>
      <c r="M3863" s="1" t="b">
        <v>0</v>
      </c>
      <c r="N3863" s="2" t="s">
        <v>17</v>
      </c>
      <c r="O3863">
        <f t="shared" si="882"/>
        <v>42</v>
      </c>
      <c r="P3863">
        <f t="shared" si="883"/>
        <v>4</v>
      </c>
      <c r="Q3863">
        <f>IF(G3863="B",VLOOKUP(F3863,room_rates!$A$2:$G$8,3,FALSE),IF(G3863="P",VLOOKUP(F3863,room_rates!$A$2:$G$8,6,FALSE),IF(G3863="M",VLOOKUP(F3863,room_rates!$A$2:$G$8,7,FALSE),"")))</f>
        <v>287.5</v>
      </c>
      <c r="R3863">
        <f t="shared" si="884"/>
        <v>0</v>
      </c>
      <c r="S3863">
        <f>IF(J3863="Online Travel Agency",VLOOKUP(F3863,room_rates!$A$2:$G$8,3,FALSE)*15%,0)</f>
        <v>0</v>
      </c>
      <c r="T3863">
        <f t="shared" si="885"/>
        <v>0</v>
      </c>
      <c r="U3863">
        <f t="shared" si="886"/>
        <v>2300</v>
      </c>
      <c r="V3863">
        <f t="shared" si="887"/>
        <v>8</v>
      </c>
    </row>
    <row r="3864" spans="1:22" ht="14.25" customHeight="1" x14ac:dyDescent="0.35">
      <c r="A3864" s="1">
        <v>1004318</v>
      </c>
      <c r="B3864" s="3">
        <v>45861</v>
      </c>
      <c r="C3864" s="3">
        <v>45861</v>
      </c>
      <c r="D3864" s="3">
        <v>45866</v>
      </c>
      <c r="E3864" s="1" t="s">
        <v>18</v>
      </c>
      <c r="F3864" s="1">
        <v>1</v>
      </c>
      <c r="G3864" s="1" t="s">
        <v>25</v>
      </c>
      <c r="H3864" s="1">
        <v>10</v>
      </c>
      <c r="I3864" s="1">
        <f t="shared" si="881"/>
        <v>0.1</v>
      </c>
      <c r="J3864" s="1" t="s">
        <v>20</v>
      </c>
      <c r="K3864" s="1">
        <v>1</v>
      </c>
      <c r="L3864" s="1" t="s">
        <v>19</v>
      </c>
      <c r="M3864" s="1" t="b">
        <v>0</v>
      </c>
      <c r="N3864" s="2" t="s">
        <v>17</v>
      </c>
      <c r="O3864">
        <f t="shared" si="882"/>
        <v>0</v>
      </c>
      <c r="P3864">
        <f t="shared" si="883"/>
        <v>5</v>
      </c>
      <c r="Q3864">
        <f>IF(G3864="B",VLOOKUP(F3864,room_rates!$A$2:$G$8,3,FALSE),IF(G3864="P",VLOOKUP(F3864,room_rates!$A$2:$G$8,6,FALSE),IF(G3864="M",VLOOKUP(F3864,room_rates!$A$2:$G$8,7,FALSE),"")))</f>
        <v>150</v>
      </c>
      <c r="R3864">
        <f t="shared" si="884"/>
        <v>15</v>
      </c>
      <c r="S3864">
        <f>IF(J3864="Online Travel Agency",VLOOKUP(F3864,room_rates!$A$2:$G$8,3,FALSE)*15%,0)</f>
        <v>0</v>
      </c>
      <c r="T3864">
        <f t="shared" si="885"/>
        <v>0</v>
      </c>
      <c r="U3864">
        <f t="shared" si="886"/>
        <v>675</v>
      </c>
      <c r="V3864">
        <f t="shared" si="887"/>
        <v>5</v>
      </c>
    </row>
    <row r="3865" spans="1:22" ht="14.25" customHeight="1" x14ac:dyDescent="0.35">
      <c r="A3865" s="1">
        <v>1004352</v>
      </c>
      <c r="B3865" s="3">
        <v>45853</v>
      </c>
      <c r="C3865" s="3">
        <v>45861</v>
      </c>
      <c r="D3865" s="3">
        <v>45867</v>
      </c>
      <c r="E3865" s="1" t="s">
        <v>18</v>
      </c>
      <c r="F3865" s="1">
        <v>1</v>
      </c>
      <c r="G3865" s="1" t="s">
        <v>25</v>
      </c>
      <c r="H3865" s="1">
        <v>10</v>
      </c>
      <c r="I3865" s="1">
        <f t="shared" si="881"/>
        <v>0.1</v>
      </c>
      <c r="J3865" s="1" t="s">
        <v>24</v>
      </c>
      <c r="K3865" s="1">
        <v>2</v>
      </c>
      <c r="L3865" s="1" t="s">
        <v>19</v>
      </c>
      <c r="M3865" s="1" t="b">
        <v>0</v>
      </c>
      <c r="N3865" s="2" t="s">
        <v>17</v>
      </c>
      <c r="O3865">
        <f t="shared" si="882"/>
        <v>8</v>
      </c>
      <c r="P3865">
        <f t="shared" si="883"/>
        <v>6</v>
      </c>
      <c r="Q3865">
        <f>IF(G3865="B",VLOOKUP(F3865,room_rates!$A$2:$G$8,3,FALSE),IF(G3865="P",VLOOKUP(F3865,room_rates!$A$2:$G$8,6,FALSE),IF(G3865="M",VLOOKUP(F3865,room_rates!$A$2:$G$8,7,FALSE),"")))</f>
        <v>150</v>
      </c>
      <c r="R3865">
        <f t="shared" si="884"/>
        <v>15</v>
      </c>
      <c r="S3865">
        <f>IF(J3865="Online Travel Agency",VLOOKUP(F3865,room_rates!$A$2:$G$8,3,FALSE)*15%,0)</f>
        <v>18</v>
      </c>
      <c r="T3865">
        <f t="shared" si="885"/>
        <v>0</v>
      </c>
      <c r="U3865">
        <f t="shared" si="886"/>
        <v>1404</v>
      </c>
      <c r="V3865">
        <f t="shared" si="887"/>
        <v>12</v>
      </c>
    </row>
    <row r="3866" spans="1:22" ht="14.25" customHeight="1" x14ac:dyDescent="0.35">
      <c r="A3866" s="1">
        <v>1004380</v>
      </c>
      <c r="B3866" s="3">
        <v>45846</v>
      </c>
      <c r="C3866" s="3">
        <v>45861</v>
      </c>
      <c r="D3866" s="3">
        <v>45866</v>
      </c>
      <c r="E3866" s="1" t="s">
        <v>18</v>
      </c>
      <c r="F3866" s="1">
        <v>2</v>
      </c>
      <c r="G3866" s="1" t="s">
        <v>25</v>
      </c>
      <c r="H3866" s="1">
        <v>10</v>
      </c>
      <c r="I3866" s="1">
        <f t="shared" si="881"/>
        <v>0.1</v>
      </c>
      <c r="J3866" s="1" t="s">
        <v>15</v>
      </c>
      <c r="K3866" s="1">
        <v>1</v>
      </c>
      <c r="L3866" s="1" t="s">
        <v>19</v>
      </c>
      <c r="M3866" s="1" t="b">
        <v>0</v>
      </c>
      <c r="N3866" s="2" t="s">
        <v>17</v>
      </c>
      <c r="O3866">
        <f t="shared" si="882"/>
        <v>15</v>
      </c>
      <c r="P3866">
        <f t="shared" si="883"/>
        <v>5</v>
      </c>
      <c r="Q3866">
        <f>IF(G3866="B",VLOOKUP(F3866,room_rates!$A$2:$G$8,3,FALSE),IF(G3866="P",VLOOKUP(F3866,room_rates!$A$2:$G$8,6,FALSE),IF(G3866="M",VLOOKUP(F3866,room_rates!$A$2:$G$8,7,FALSE),"")))</f>
        <v>175</v>
      </c>
      <c r="R3866">
        <f t="shared" si="884"/>
        <v>17.5</v>
      </c>
      <c r="S3866">
        <f>IF(J3866="Online Travel Agency",VLOOKUP(F3866,room_rates!$A$2:$G$8,3,FALSE)*15%,0)</f>
        <v>0</v>
      </c>
      <c r="T3866">
        <f t="shared" si="885"/>
        <v>0</v>
      </c>
      <c r="U3866">
        <f t="shared" si="886"/>
        <v>787.5</v>
      </c>
      <c r="V3866">
        <f t="shared" si="887"/>
        <v>5</v>
      </c>
    </row>
    <row r="3867" spans="1:22" ht="14.25" customHeight="1" x14ac:dyDescent="0.35">
      <c r="A3867" s="1">
        <v>1004505</v>
      </c>
      <c r="B3867" s="3">
        <v>45861</v>
      </c>
      <c r="C3867" s="3">
        <v>45861</v>
      </c>
      <c r="D3867" s="3">
        <v>45864</v>
      </c>
      <c r="E3867" s="1" t="s">
        <v>21</v>
      </c>
      <c r="F3867" s="1">
        <v>3</v>
      </c>
      <c r="G3867" s="1" t="s">
        <v>25</v>
      </c>
      <c r="H3867" s="1">
        <v>0</v>
      </c>
      <c r="I3867" s="1">
        <f t="shared" si="881"/>
        <v>0</v>
      </c>
      <c r="J3867" s="1" t="s">
        <v>20</v>
      </c>
      <c r="K3867" s="1">
        <v>2</v>
      </c>
      <c r="L3867" s="1" t="s">
        <v>19</v>
      </c>
      <c r="M3867" s="1" t="b">
        <v>0</v>
      </c>
      <c r="N3867" s="2" t="s">
        <v>17</v>
      </c>
      <c r="O3867">
        <f t="shared" si="882"/>
        <v>0</v>
      </c>
      <c r="P3867">
        <f t="shared" si="883"/>
        <v>3</v>
      </c>
      <c r="Q3867">
        <f>IF(G3867="B",VLOOKUP(F3867,room_rates!$A$2:$G$8,3,FALSE),IF(G3867="P",VLOOKUP(F3867,room_rates!$A$2:$G$8,6,FALSE),IF(G3867="M",VLOOKUP(F3867,room_rates!$A$2:$G$8,7,FALSE),"")))</f>
        <v>275</v>
      </c>
      <c r="R3867">
        <f t="shared" si="884"/>
        <v>0</v>
      </c>
      <c r="S3867">
        <f>IF(J3867="Online Travel Agency",VLOOKUP(F3867,room_rates!$A$2:$G$8,3,FALSE)*15%,0)</f>
        <v>0</v>
      </c>
      <c r="T3867">
        <f t="shared" si="885"/>
        <v>0</v>
      </c>
      <c r="U3867">
        <f t="shared" si="886"/>
        <v>1650</v>
      </c>
      <c r="V3867">
        <f t="shared" si="887"/>
        <v>6</v>
      </c>
    </row>
    <row r="3868" spans="1:22" ht="14.25" customHeight="1" x14ac:dyDescent="0.35">
      <c r="A3868" s="1">
        <v>1004573</v>
      </c>
      <c r="B3868" s="3">
        <v>45836</v>
      </c>
      <c r="C3868" s="3">
        <v>45861</v>
      </c>
      <c r="D3868" s="3">
        <v>45863</v>
      </c>
      <c r="E3868" s="1" t="s">
        <v>21</v>
      </c>
      <c r="F3868" s="1">
        <v>5</v>
      </c>
      <c r="G3868" s="1" t="s">
        <v>25</v>
      </c>
      <c r="H3868" s="1">
        <v>0</v>
      </c>
      <c r="I3868" s="1">
        <f t="shared" si="881"/>
        <v>0</v>
      </c>
      <c r="J3868" s="1" t="s">
        <v>15</v>
      </c>
      <c r="K3868" s="1">
        <v>3</v>
      </c>
      <c r="L3868" s="1" t="s">
        <v>19</v>
      </c>
      <c r="M3868" s="1" t="b">
        <v>1</v>
      </c>
      <c r="N3868" s="2" t="s">
        <v>17</v>
      </c>
      <c r="O3868">
        <f t="shared" si="882"/>
        <v>25</v>
      </c>
      <c r="P3868">
        <f t="shared" si="883"/>
        <v>2</v>
      </c>
      <c r="Q3868">
        <f>IF(G3868="B",VLOOKUP(F3868,room_rates!$A$2:$G$8,3,FALSE),IF(G3868="P",VLOOKUP(F3868,room_rates!$A$2:$G$8,6,FALSE),IF(G3868="M",VLOOKUP(F3868,room_rates!$A$2:$G$8,7,FALSE),"")))</f>
        <v>300</v>
      </c>
      <c r="R3868">
        <f t="shared" si="884"/>
        <v>0</v>
      </c>
      <c r="S3868">
        <f>IF(J3868="Online Travel Agency",VLOOKUP(F3868,room_rates!$A$2:$G$8,3,FALSE)*15%,0)</f>
        <v>0</v>
      </c>
      <c r="T3868">
        <f t="shared" si="885"/>
        <v>3</v>
      </c>
      <c r="U3868">
        <f t="shared" si="886"/>
        <v>1782</v>
      </c>
      <c r="V3868">
        <f t="shared" si="887"/>
        <v>6</v>
      </c>
    </row>
    <row r="3869" spans="1:22" ht="14.25" customHeight="1" x14ac:dyDescent="0.35">
      <c r="A3869" s="1">
        <v>1004715</v>
      </c>
      <c r="B3869" s="3">
        <v>45861</v>
      </c>
      <c r="C3869" s="3">
        <v>45861</v>
      </c>
      <c r="D3869" s="3">
        <v>45866</v>
      </c>
      <c r="E3869" s="1" t="s">
        <v>21</v>
      </c>
      <c r="F3869" s="1">
        <v>3</v>
      </c>
      <c r="G3869" s="1" t="s">
        <v>25</v>
      </c>
      <c r="H3869" s="1">
        <v>0</v>
      </c>
      <c r="I3869" s="1">
        <f t="shared" si="881"/>
        <v>0</v>
      </c>
      <c r="J3869" s="1" t="s">
        <v>20</v>
      </c>
      <c r="K3869" s="1">
        <v>2</v>
      </c>
      <c r="L3869" s="1" t="s">
        <v>16</v>
      </c>
      <c r="M3869" s="1" t="b">
        <v>0</v>
      </c>
      <c r="N3869" s="2" t="s">
        <v>17</v>
      </c>
      <c r="O3869">
        <f t="shared" si="882"/>
        <v>0</v>
      </c>
      <c r="P3869">
        <f t="shared" si="883"/>
        <v>5</v>
      </c>
      <c r="Q3869">
        <f>IF(G3869="B",VLOOKUP(F3869,room_rates!$A$2:$G$8,3,FALSE),IF(G3869="P",VLOOKUP(F3869,room_rates!$A$2:$G$8,6,FALSE),IF(G3869="M",VLOOKUP(F3869,room_rates!$A$2:$G$8,7,FALSE),"")))</f>
        <v>275</v>
      </c>
      <c r="R3869">
        <f t="shared" si="884"/>
        <v>0</v>
      </c>
      <c r="S3869">
        <f>IF(J3869="Online Travel Agency",VLOOKUP(F3869,room_rates!$A$2:$G$8,3,FALSE)*15%,0)</f>
        <v>0</v>
      </c>
      <c r="T3869">
        <f t="shared" si="885"/>
        <v>0</v>
      </c>
      <c r="U3869">
        <f t="shared" si="886"/>
        <v>2750</v>
      </c>
      <c r="V3869">
        <f t="shared" si="887"/>
        <v>10</v>
      </c>
    </row>
    <row r="3870" spans="1:22" ht="14.25" customHeight="1" x14ac:dyDescent="0.35">
      <c r="A3870" s="1">
        <v>1006013</v>
      </c>
      <c r="B3870" s="3">
        <v>45854</v>
      </c>
      <c r="C3870" s="3">
        <v>45861</v>
      </c>
      <c r="D3870" s="3">
        <v>45862</v>
      </c>
      <c r="E3870" s="1" t="s">
        <v>21</v>
      </c>
      <c r="F3870" s="1">
        <v>5</v>
      </c>
      <c r="G3870" s="1" t="s">
        <v>25</v>
      </c>
      <c r="H3870" s="1">
        <v>0</v>
      </c>
      <c r="I3870" s="1">
        <f t="shared" si="881"/>
        <v>0</v>
      </c>
      <c r="J3870" s="1" t="s">
        <v>15</v>
      </c>
      <c r="K3870" s="1">
        <v>1</v>
      </c>
      <c r="L3870" s="1" t="s">
        <v>16</v>
      </c>
      <c r="M3870" s="1" t="b">
        <v>0</v>
      </c>
      <c r="N3870" s="2" t="s">
        <v>17</v>
      </c>
      <c r="O3870">
        <f t="shared" si="882"/>
        <v>7</v>
      </c>
      <c r="P3870">
        <f t="shared" si="883"/>
        <v>1</v>
      </c>
      <c r="Q3870">
        <f>IF(G3870="B",VLOOKUP(F3870,room_rates!$A$2:$G$8,3,FALSE),IF(G3870="P",VLOOKUP(F3870,room_rates!$A$2:$G$8,6,FALSE),IF(G3870="M",VLOOKUP(F3870,room_rates!$A$2:$G$8,7,FALSE),"")))</f>
        <v>300</v>
      </c>
      <c r="R3870">
        <f t="shared" si="884"/>
        <v>0</v>
      </c>
      <c r="S3870">
        <f>IF(J3870="Online Travel Agency",VLOOKUP(F3870,room_rates!$A$2:$G$8,3,FALSE)*15%,0)</f>
        <v>0</v>
      </c>
      <c r="T3870">
        <f t="shared" si="885"/>
        <v>0</v>
      </c>
      <c r="U3870">
        <f t="shared" si="886"/>
        <v>300</v>
      </c>
      <c r="V3870">
        <f t="shared" si="887"/>
        <v>1</v>
      </c>
    </row>
    <row r="3871" spans="1:22" ht="14.25" customHeight="1" x14ac:dyDescent="0.35">
      <c r="A3871" s="1">
        <v>1006077</v>
      </c>
      <c r="B3871" s="3">
        <v>45861</v>
      </c>
      <c r="C3871" s="3">
        <v>45861</v>
      </c>
      <c r="D3871" s="3">
        <v>45863</v>
      </c>
      <c r="E3871" s="1" t="s">
        <v>18</v>
      </c>
      <c r="F3871" s="1">
        <v>1</v>
      </c>
      <c r="G3871" s="1" t="s">
        <v>25</v>
      </c>
      <c r="H3871" s="1">
        <v>10</v>
      </c>
      <c r="I3871" s="1">
        <f t="shared" si="881"/>
        <v>0.1</v>
      </c>
      <c r="J3871" s="1" t="s">
        <v>20</v>
      </c>
      <c r="K3871" s="1">
        <v>2</v>
      </c>
      <c r="L3871" s="1" t="s">
        <v>16</v>
      </c>
      <c r="M3871" s="1" t="b">
        <v>0</v>
      </c>
      <c r="N3871" s="2" t="s">
        <v>17</v>
      </c>
      <c r="O3871">
        <f t="shared" si="882"/>
        <v>0</v>
      </c>
      <c r="P3871">
        <f t="shared" si="883"/>
        <v>2</v>
      </c>
      <c r="Q3871">
        <f>IF(G3871="B",VLOOKUP(F3871,room_rates!$A$2:$G$8,3,FALSE),IF(G3871="P",VLOOKUP(F3871,room_rates!$A$2:$G$8,6,FALSE),IF(G3871="M",VLOOKUP(F3871,room_rates!$A$2:$G$8,7,FALSE),"")))</f>
        <v>150</v>
      </c>
      <c r="R3871">
        <f t="shared" si="884"/>
        <v>15</v>
      </c>
      <c r="S3871">
        <f>IF(J3871="Online Travel Agency",VLOOKUP(F3871,room_rates!$A$2:$G$8,3,FALSE)*15%,0)</f>
        <v>0</v>
      </c>
      <c r="T3871">
        <f t="shared" si="885"/>
        <v>0</v>
      </c>
      <c r="U3871">
        <f t="shared" si="886"/>
        <v>540</v>
      </c>
      <c r="V3871">
        <f t="shared" si="887"/>
        <v>4</v>
      </c>
    </row>
    <row r="3872" spans="1:22" ht="14.25" customHeight="1" x14ac:dyDescent="0.35">
      <c r="A3872" s="1">
        <v>1006392</v>
      </c>
      <c r="B3872" s="3">
        <v>45861</v>
      </c>
      <c r="C3872" s="3">
        <v>45861</v>
      </c>
      <c r="D3872" s="3">
        <v>45866</v>
      </c>
      <c r="E3872" s="1" t="s">
        <v>18</v>
      </c>
      <c r="F3872" s="1">
        <v>1</v>
      </c>
      <c r="G3872" s="1" t="s">
        <v>25</v>
      </c>
      <c r="H3872" s="1">
        <v>10</v>
      </c>
      <c r="I3872" s="1">
        <f t="shared" si="881"/>
        <v>0.1</v>
      </c>
      <c r="J3872" s="1" t="s">
        <v>20</v>
      </c>
      <c r="K3872" s="1">
        <v>1</v>
      </c>
      <c r="L3872" s="1" t="s">
        <v>19</v>
      </c>
      <c r="M3872" s="1" t="b">
        <v>0</v>
      </c>
      <c r="N3872" s="2" t="s">
        <v>17</v>
      </c>
      <c r="O3872">
        <f t="shared" si="882"/>
        <v>0</v>
      </c>
      <c r="P3872">
        <f t="shared" si="883"/>
        <v>5</v>
      </c>
      <c r="Q3872">
        <f>IF(G3872="B",VLOOKUP(F3872,room_rates!$A$2:$G$8,3,FALSE),IF(G3872="P",VLOOKUP(F3872,room_rates!$A$2:$G$8,6,FALSE),IF(G3872="M",VLOOKUP(F3872,room_rates!$A$2:$G$8,7,FALSE),"")))</f>
        <v>150</v>
      </c>
      <c r="R3872">
        <f t="shared" si="884"/>
        <v>15</v>
      </c>
      <c r="S3872">
        <f>IF(J3872="Online Travel Agency",VLOOKUP(F3872,room_rates!$A$2:$G$8,3,FALSE)*15%,0)</f>
        <v>0</v>
      </c>
      <c r="T3872">
        <f t="shared" si="885"/>
        <v>0</v>
      </c>
      <c r="U3872">
        <f t="shared" si="886"/>
        <v>675</v>
      </c>
      <c r="V3872">
        <f t="shared" si="887"/>
        <v>5</v>
      </c>
    </row>
    <row r="3873" spans="1:22" ht="14.25" customHeight="1" x14ac:dyDescent="0.35">
      <c r="A3873" s="1">
        <v>1006416</v>
      </c>
      <c r="B3873" s="3">
        <v>45837</v>
      </c>
      <c r="C3873" s="3">
        <v>45861</v>
      </c>
      <c r="D3873" s="3">
        <v>45867</v>
      </c>
      <c r="E3873" s="1" t="s">
        <v>21</v>
      </c>
      <c r="F3873" s="1">
        <v>3</v>
      </c>
      <c r="G3873" s="1" t="s">
        <v>25</v>
      </c>
      <c r="H3873" s="1">
        <v>0</v>
      </c>
      <c r="I3873" s="1">
        <f t="shared" si="881"/>
        <v>0</v>
      </c>
      <c r="J3873" s="1" t="s">
        <v>15</v>
      </c>
      <c r="K3873" s="1">
        <v>3</v>
      </c>
      <c r="L3873" s="1" t="s">
        <v>19</v>
      </c>
      <c r="M3873" s="1" t="b">
        <v>1</v>
      </c>
      <c r="N3873" s="2" t="s">
        <v>17</v>
      </c>
      <c r="O3873">
        <f t="shared" si="882"/>
        <v>24</v>
      </c>
      <c r="P3873">
        <f t="shared" si="883"/>
        <v>6</v>
      </c>
      <c r="Q3873">
        <f>IF(G3873="B",VLOOKUP(F3873,room_rates!$A$2:$G$8,3,FALSE),IF(G3873="P",VLOOKUP(F3873,room_rates!$A$2:$G$8,6,FALSE),IF(G3873="M",VLOOKUP(F3873,room_rates!$A$2:$G$8,7,FALSE),"")))</f>
        <v>275</v>
      </c>
      <c r="R3873">
        <f t="shared" si="884"/>
        <v>0</v>
      </c>
      <c r="S3873">
        <f>IF(J3873="Online Travel Agency",VLOOKUP(F3873,room_rates!$A$2:$G$8,3,FALSE)*15%,0)</f>
        <v>0</v>
      </c>
      <c r="T3873">
        <f t="shared" si="885"/>
        <v>2.75</v>
      </c>
      <c r="U3873">
        <f t="shared" si="886"/>
        <v>4900.5</v>
      </c>
      <c r="V3873">
        <f t="shared" si="887"/>
        <v>18</v>
      </c>
    </row>
    <row r="3874" spans="1:22" ht="14.25" customHeight="1" x14ac:dyDescent="0.35">
      <c r="A3874" s="1">
        <v>1006519</v>
      </c>
      <c r="B3874" s="3">
        <v>45847</v>
      </c>
      <c r="C3874" s="3">
        <v>45861</v>
      </c>
      <c r="D3874" s="3">
        <v>45864</v>
      </c>
      <c r="E3874" s="1" t="s">
        <v>18</v>
      </c>
      <c r="F3874" s="1">
        <v>1</v>
      </c>
      <c r="G3874" s="1" t="s">
        <v>25</v>
      </c>
      <c r="H3874" s="1">
        <v>10</v>
      </c>
      <c r="I3874" s="1">
        <f t="shared" si="881"/>
        <v>0.1</v>
      </c>
      <c r="J3874" s="1" t="s">
        <v>15</v>
      </c>
      <c r="K3874" s="1">
        <v>1</v>
      </c>
      <c r="L3874" s="1" t="s">
        <v>16</v>
      </c>
      <c r="M3874" s="1" t="b">
        <v>0</v>
      </c>
      <c r="N3874" s="2" t="s">
        <v>17</v>
      </c>
      <c r="O3874">
        <f t="shared" si="882"/>
        <v>14</v>
      </c>
      <c r="P3874">
        <f t="shared" si="883"/>
        <v>3</v>
      </c>
      <c r="Q3874">
        <f>IF(G3874="B",VLOOKUP(F3874,room_rates!$A$2:$G$8,3,FALSE),IF(G3874="P",VLOOKUP(F3874,room_rates!$A$2:$G$8,6,FALSE),IF(G3874="M",VLOOKUP(F3874,room_rates!$A$2:$G$8,7,FALSE),"")))</f>
        <v>150</v>
      </c>
      <c r="R3874">
        <f t="shared" si="884"/>
        <v>15</v>
      </c>
      <c r="S3874">
        <f>IF(J3874="Online Travel Agency",VLOOKUP(F3874,room_rates!$A$2:$G$8,3,FALSE)*15%,0)</f>
        <v>0</v>
      </c>
      <c r="T3874">
        <f t="shared" si="885"/>
        <v>0</v>
      </c>
      <c r="U3874">
        <f t="shared" si="886"/>
        <v>405</v>
      </c>
      <c r="V3874">
        <f t="shared" si="887"/>
        <v>3</v>
      </c>
    </row>
    <row r="3875" spans="1:22" ht="14.25" customHeight="1" x14ac:dyDescent="0.35">
      <c r="A3875" s="1">
        <v>1006555</v>
      </c>
      <c r="B3875" s="3">
        <v>45861</v>
      </c>
      <c r="C3875" s="3">
        <v>45861</v>
      </c>
      <c r="D3875" s="3">
        <v>45862</v>
      </c>
      <c r="E3875" s="1" t="s">
        <v>21</v>
      </c>
      <c r="F3875" s="1">
        <v>5</v>
      </c>
      <c r="G3875" s="1" t="s">
        <v>25</v>
      </c>
      <c r="H3875" s="1">
        <v>0</v>
      </c>
      <c r="I3875" s="1">
        <f t="shared" si="881"/>
        <v>0</v>
      </c>
      <c r="J3875" s="1" t="s">
        <v>20</v>
      </c>
      <c r="K3875" s="1">
        <v>1</v>
      </c>
      <c r="L3875" s="1" t="s">
        <v>19</v>
      </c>
      <c r="M3875" s="1" t="b">
        <v>0</v>
      </c>
      <c r="N3875" s="2" t="s">
        <v>17</v>
      </c>
      <c r="O3875">
        <f t="shared" si="882"/>
        <v>0</v>
      </c>
      <c r="P3875">
        <f t="shared" si="883"/>
        <v>1</v>
      </c>
      <c r="Q3875">
        <f>IF(G3875="B",VLOOKUP(F3875,room_rates!$A$2:$G$8,3,FALSE),IF(G3875="P",VLOOKUP(F3875,room_rates!$A$2:$G$8,6,FALSE),IF(G3875="M",VLOOKUP(F3875,room_rates!$A$2:$G$8,7,FALSE),"")))</f>
        <v>300</v>
      </c>
      <c r="R3875">
        <f t="shared" si="884"/>
        <v>0</v>
      </c>
      <c r="S3875">
        <f>IF(J3875="Online Travel Agency",VLOOKUP(F3875,room_rates!$A$2:$G$8,3,FALSE)*15%,0)</f>
        <v>0</v>
      </c>
      <c r="T3875">
        <f t="shared" si="885"/>
        <v>0</v>
      </c>
      <c r="U3875">
        <f t="shared" si="886"/>
        <v>300</v>
      </c>
      <c r="V3875">
        <f t="shared" si="887"/>
        <v>1</v>
      </c>
    </row>
    <row r="3876" spans="1:22" ht="14.25" customHeight="1" x14ac:dyDescent="0.35">
      <c r="A3876" s="1">
        <v>1006662</v>
      </c>
      <c r="B3876" s="3">
        <v>45857</v>
      </c>
      <c r="C3876" s="3">
        <v>45861</v>
      </c>
      <c r="D3876" s="3">
        <v>45865</v>
      </c>
      <c r="E3876" s="1" t="s">
        <v>21</v>
      </c>
      <c r="F3876" s="1">
        <v>3</v>
      </c>
      <c r="G3876" s="1" t="s">
        <v>25</v>
      </c>
      <c r="H3876" s="1">
        <v>0</v>
      </c>
      <c r="I3876" s="1">
        <f t="shared" si="881"/>
        <v>0</v>
      </c>
      <c r="J3876" s="1" t="s">
        <v>15</v>
      </c>
      <c r="K3876" s="1">
        <v>1</v>
      </c>
      <c r="L3876" s="1" t="s">
        <v>19</v>
      </c>
      <c r="M3876" s="1" t="b">
        <v>1</v>
      </c>
      <c r="N3876" s="2" t="s">
        <v>17</v>
      </c>
      <c r="O3876">
        <f t="shared" si="882"/>
        <v>4</v>
      </c>
      <c r="P3876">
        <f t="shared" si="883"/>
        <v>4</v>
      </c>
      <c r="Q3876">
        <f>IF(G3876="B",VLOOKUP(F3876,room_rates!$A$2:$G$8,3,FALSE),IF(G3876="P",VLOOKUP(F3876,room_rates!$A$2:$G$8,6,FALSE),IF(G3876="M",VLOOKUP(F3876,room_rates!$A$2:$G$8,7,FALSE),"")))</f>
        <v>275</v>
      </c>
      <c r="R3876">
        <f t="shared" si="884"/>
        <v>0</v>
      </c>
      <c r="S3876">
        <f>IF(J3876="Online Travel Agency",VLOOKUP(F3876,room_rates!$A$2:$G$8,3,FALSE)*15%,0)</f>
        <v>0</v>
      </c>
      <c r="T3876">
        <f t="shared" si="885"/>
        <v>2.75</v>
      </c>
      <c r="U3876">
        <f t="shared" si="886"/>
        <v>1089</v>
      </c>
      <c r="V3876">
        <f t="shared" si="887"/>
        <v>4</v>
      </c>
    </row>
    <row r="3877" spans="1:22" ht="14.25" customHeight="1" x14ac:dyDescent="0.35">
      <c r="A3877" s="1">
        <v>1006704</v>
      </c>
      <c r="B3877" s="3">
        <v>45845</v>
      </c>
      <c r="C3877" s="3">
        <v>45861</v>
      </c>
      <c r="D3877" s="3">
        <v>45868</v>
      </c>
      <c r="E3877" s="1" t="s">
        <v>18</v>
      </c>
      <c r="F3877" s="1">
        <v>1</v>
      </c>
      <c r="G3877" s="1" t="s">
        <v>25</v>
      </c>
      <c r="H3877" s="1">
        <v>10</v>
      </c>
      <c r="I3877" s="1">
        <f t="shared" si="881"/>
        <v>0.1</v>
      </c>
      <c r="J3877" s="1" t="s">
        <v>24</v>
      </c>
      <c r="K3877" s="1">
        <v>1</v>
      </c>
      <c r="L3877" s="1" t="s">
        <v>19</v>
      </c>
      <c r="M3877" s="1" t="b">
        <v>1</v>
      </c>
      <c r="N3877" s="2" t="s">
        <v>17</v>
      </c>
      <c r="O3877">
        <f t="shared" si="882"/>
        <v>16</v>
      </c>
      <c r="P3877">
        <f t="shared" si="883"/>
        <v>7</v>
      </c>
      <c r="Q3877">
        <f>IF(G3877="B",VLOOKUP(F3877,room_rates!$A$2:$G$8,3,FALSE),IF(G3877="P",VLOOKUP(F3877,room_rates!$A$2:$G$8,6,FALSE),IF(G3877="M",VLOOKUP(F3877,room_rates!$A$2:$G$8,7,FALSE),"")))</f>
        <v>150</v>
      </c>
      <c r="R3877">
        <f t="shared" si="884"/>
        <v>15</v>
      </c>
      <c r="S3877">
        <f>IF(J3877="Online Travel Agency",VLOOKUP(F3877,room_rates!$A$2:$G$8,3,FALSE)*15%,0)</f>
        <v>18</v>
      </c>
      <c r="T3877">
        <f t="shared" si="885"/>
        <v>1.5</v>
      </c>
      <c r="U3877">
        <f t="shared" si="886"/>
        <v>808.5</v>
      </c>
      <c r="V3877">
        <f t="shared" si="887"/>
        <v>7</v>
      </c>
    </row>
    <row r="3878" spans="1:22" ht="14.25" customHeight="1" x14ac:dyDescent="0.35">
      <c r="A3878" s="1">
        <v>1006764</v>
      </c>
      <c r="B3878" s="3">
        <v>45861</v>
      </c>
      <c r="C3878" s="3">
        <v>45861</v>
      </c>
      <c r="D3878" s="3">
        <v>45866</v>
      </c>
      <c r="E3878" s="1" t="s">
        <v>21</v>
      </c>
      <c r="F3878" s="1">
        <v>3</v>
      </c>
      <c r="G3878" s="1" t="s">
        <v>25</v>
      </c>
      <c r="H3878" s="1">
        <v>0</v>
      </c>
      <c r="I3878" s="1">
        <f t="shared" si="881"/>
        <v>0</v>
      </c>
      <c r="J3878" s="1" t="s">
        <v>20</v>
      </c>
      <c r="K3878" s="1">
        <v>1</v>
      </c>
      <c r="L3878" s="1" t="s">
        <v>19</v>
      </c>
      <c r="M3878" s="1" t="b">
        <v>0</v>
      </c>
      <c r="N3878" s="2" t="s">
        <v>17</v>
      </c>
      <c r="O3878">
        <f t="shared" si="882"/>
        <v>0</v>
      </c>
      <c r="P3878">
        <f t="shared" si="883"/>
        <v>5</v>
      </c>
      <c r="Q3878">
        <f>IF(G3878="B",VLOOKUP(F3878,room_rates!$A$2:$G$8,3,FALSE),IF(G3878="P",VLOOKUP(F3878,room_rates!$A$2:$G$8,6,FALSE),IF(G3878="M",VLOOKUP(F3878,room_rates!$A$2:$G$8,7,FALSE),"")))</f>
        <v>275</v>
      </c>
      <c r="R3878">
        <f t="shared" si="884"/>
        <v>0</v>
      </c>
      <c r="S3878">
        <f>IF(J3878="Online Travel Agency",VLOOKUP(F3878,room_rates!$A$2:$G$8,3,FALSE)*15%,0)</f>
        <v>0</v>
      </c>
      <c r="T3878">
        <f t="shared" si="885"/>
        <v>0</v>
      </c>
      <c r="U3878">
        <f t="shared" si="886"/>
        <v>1375</v>
      </c>
      <c r="V3878">
        <f t="shared" si="887"/>
        <v>5</v>
      </c>
    </row>
    <row r="3879" spans="1:22" ht="14.25" hidden="1" customHeight="1" x14ac:dyDescent="0.35">
      <c r="A3879" s="1">
        <v>1006935</v>
      </c>
      <c r="B3879" s="3">
        <v>45857</v>
      </c>
      <c r="C3879" s="3">
        <v>45861</v>
      </c>
      <c r="E3879" s="1" t="s">
        <v>18</v>
      </c>
      <c r="F3879" s="1">
        <v>1</v>
      </c>
      <c r="H3879" s="1">
        <v>0</v>
      </c>
      <c r="I3879" s="1"/>
      <c r="J3879" s="2" t="s">
        <v>15</v>
      </c>
      <c r="K3879" s="1">
        <v>1</v>
      </c>
      <c r="L3879" s="1" t="s">
        <v>19</v>
      </c>
      <c r="N3879" s="2" t="s">
        <v>22</v>
      </c>
    </row>
    <row r="3880" spans="1:22" ht="14.25" hidden="1" customHeight="1" x14ac:dyDescent="0.35">
      <c r="A3880" s="1">
        <v>1006976</v>
      </c>
      <c r="B3880" s="3">
        <v>45845</v>
      </c>
      <c r="C3880" s="3">
        <v>45861</v>
      </c>
      <c r="E3880" s="1" t="s">
        <v>18</v>
      </c>
      <c r="F3880" s="1">
        <v>2</v>
      </c>
      <c r="H3880" s="1">
        <v>0</v>
      </c>
      <c r="I3880" s="1"/>
      <c r="J3880" s="2" t="s">
        <v>15</v>
      </c>
      <c r="K3880" s="1">
        <v>2</v>
      </c>
      <c r="L3880" s="1" t="s">
        <v>19</v>
      </c>
      <c r="N3880" s="2" t="s">
        <v>22</v>
      </c>
    </row>
    <row r="3881" spans="1:22" ht="14.25" hidden="1" customHeight="1" x14ac:dyDescent="0.35">
      <c r="A3881" s="1">
        <v>1007035</v>
      </c>
      <c r="B3881" s="3">
        <v>45861</v>
      </c>
      <c r="C3881" s="3">
        <v>45861</v>
      </c>
      <c r="E3881" s="1" t="s">
        <v>18</v>
      </c>
      <c r="F3881" s="1">
        <v>1</v>
      </c>
      <c r="H3881" s="1">
        <v>0</v>
      </c>
      <c r="I3881" s="1"/>
      <c r="J3881" s="2" t="s">
        <v>15</v>
      </c>
      <c r="K3881" s="1">
        <v>3</v>
      </c>
      <c r="L3881" s="1" t="s">
        <v>16</v>
      </c>
      <c r="N3881" s="2" t="s">
        <v>22</v>
      </c>
    </row>
    <row r="3882" spans="1:22" ht="14.25" customHeight="1" x14ac:dyDescent="0.35">
      <c r="A3882" s="1">
        <v>1002123</v>
      </c>
      <c r="B3882" s="3">
        <v>45862</v>
      </c>
      <c r="C3882" s="3">
        <v>45862</v>
      </c>
      <c r="D3882" s="3">
        <v>45863</v>
      </c>
      <c r="E3882" s="1" t="s">
        <v>13</v>
      </c>
      <c r="F3882" s="1">
        <v>6</v>
      </c>
      <c r="G3882" s="1" t="s">
        <v>25</v>
      </c>
      <c r="H3882" s="1">
        <v>0</v>
      </c>
      <c r="I3882" s="1">
        <f t="shared" ref="I3882:I3923" si="888">H3882/100</f>
        <v>0</v>
      </c>
      <c r="J3882" s="1" t="s">
        <v>20</v>
      </c>
      <c r="K3882" s="1">
        <v>1</v>
      </c>
      <c r="L3882" s="1" t="s">
        <v>16</v>
      </c>
      <c r="M3882" s="1" t="b">
        <v>0</v>
      </c>
      <c r="N3882" s="2" t="s">
        <v>17</v>
      </c>
      <c r="O3882">
        <f t="shared" ref="O3882:O3923" si="889">C3882-B3882</f>
        <v>0</v>
      </c>
      <c r="P3882">
        <f t="shared" ref="P3882:P3923" si="890">D3882-C3882</f>
        <v>1</v>
      </c>
      <c r="Q3882">
        <f>IF(G3882="B",VLOOKUP(F3882,room_rates!$A$2:$G$8,3,FALSE),IF(G3882="P",VLOOKUP(F3882,room_rates!$A$2:$G$8,6,FALSE),IF(G3882="M",VLOOKUP(F3882,room_rates!$A$2:$G$8,7,FALSE),"")))</f>
        <v>437.5</v>
      </c>
      <c r="R3882">
        <f t="shared" ref="R3882:R3923" si="891">Q3882*(H3882/100)</f>
        <v>0</v>
      </c>
      <c r="S3882">
        <f>IF(J3882="Online Travel Agency",VLOOKUP(F3882,room_rates!$A$2:$G$8,3,FALSE)*15%,0)</f>
        <v>0</v>
      </c>
      <c r="T3882">
        <f t="shared" ref="T3882:T3923" si="892">IF(M3882=TRUE, Q3882*1%,0)</f>
        <v>0</v>
      </c>
      <c r="U3882">
        <f t="shared" ref="U3882:U3923" si="893">(Q3882-R3882-S3882-T3882)*V3882</f>
        <v>437.5</v>
      </c>
      <c r="V3882">
        <f t="shared" ref="V3882:V3923" si="894">K3882*P3882</f>
        <v>1</v>
      </c>
    </row>
    <row r="3883" spans="1:22" ht="14.25" customHeight="1" x14ac:dyDescent="0.35">
      <c r="A3883" s="1">
        <v>1002380</v>
      </c>
      <c r="B3883" s="3">
        <v>45817</v>
      </c>
      <c r="C3883" s="3">
        <v>45862</v>
      </c>
      <c r="D3883" s="3">
        <v>45863</v>
      </c>
      <c r="E3883" s="1" t="s">
        <v>13</v>
      </c>
      <c r="F3883" s="1">
        <v>6</v>
      </c>
      <c r="G3883" s="1" t="s">
        <v>25</v>
      </c>
      <c r="H3883" s="1">
        <v>0</v>
      </c>
      <c r="I3883" s="1">
        <f t="shared" si="888"/>
        <v>0</v>
      </c>
      <c r="J3883" s="1" t="s">
        <v>15</v>
      </c>
      <c r="K3883" s="1">
        <v>1</v>
      </c>
      <c r="L3883" s="1" t="s">
        <v>16</v>
      </c>
      <c r="M3883" s="1" t="b">
        <v>0</v>
      </c>
      <c r="N3883" s="2" t="s">
        <v>17</v>
      </c>
      <c r="O3883">
        <f t="shared" si="889"/>
        <v>45</v>
      </c>
      <c r="P3883">
        <f t="shared" si="890"/>
        <v>1</v>
      </c>
      <c r="Q3883">
        <f>IF(G3883="B",VLOOKUP(F3883,room_rates!$A$2:$G$8,3,FALSE),IF(G3883="P",VLOOKUP(F3883,room_rates!$A$2:$G$8,6,FALSE),IF(G3883="M",VLOOKUP(F3883,room_rates!$A$2:$G$8,7,FALSE),"")))</f>
        <v>437.5</v>
      </c>
      <c r="R3883">
        <f t="shared" si="891"/>
        <v>0</v>
      </c>
      <c r="S3883">
        <f>IF(J3883="Online Travel Agency",VLOOKUP(F3883,room_rates!$A$2:$G$8,3,FALSE)*15%,0)</f>
        <v>0</v>
      </c>
      <c r="T3883">
        <f t="shared" si="892"/>
        <v>0</v>
      </c>
      <c r="U3883">
        <f t="shared" si="893"/>
        <v>437.5</v>
      </c>
      <c r="V3883">
        <f t="shared" si="894"/>
        <v>1</v>
      </c>
    </row>
    <row r="3884" spans="1:22" ht="14.25" customHeight="1" x14ac:dyDescent="0.35">
      <c r="A3884" s="1">
        <v>1002405</v>
      </c>
      <c r="B3884" s="3">
        <v>45854</v>
      </c>
      <c r="C3884" s="3">
        <v>45862</v>
      </c>
      <c r="D3884" s="3">
        <v>45868</v>
      </c>
      <c r="E3884" s="1" t="s">
        <v>21</v>
      </c>
      <c r="F3884" s="1">
        <v>3</v>
      </c>
      <c r="G3884" s="1" t="s">
        <v>25</v>
      </c>
      <c r="H3884" s="1">
        <v>0</v>
      </c>
      <c r="I3884" s="1">
        <f t="shared" si="888"/>
        <v>0</v>
      </c>
      <c r="J3884" s="1" t="s">
        <v>24</v>
      </c>
      <c r="K3884" s="1">
        <v>3</v>
      </c>
      <c r="L3884" s="1" t="s">
        <v>16</v>
      </c>
      <c r="M3884" s="1" t="b">
        <v>0</v>
      </c>
      <c r="N3884" s="2" t="s">
        <v>17</v>
      </c>
      <c r="O3884">
        <f t="shared" si="889"/>
        <v>8</v>
      </c>
      <c r="P3884">
        <f t="shared" si="890"/>
        <v>6</v>
      </c>
      <c r="Q3884">
        <f>IF(G3884="B",VLOOKUP(F3884,room_rates!$A$2:$G$8,3,FALSE),IF(G3884="P",VLOOKUP(F3884,room_rates!$A$2:$G$8,6,FALSE),IF(G3884="M",VLOOKUP(F3884,room_rates!$A$2:$G$8,7,FALSE),"")))</f>
        <v>275</v>
      </c>
      <c r="R3884">
        <f t="shared" si="891"/>
        <v>0</v>
      </c>
      <c r="S3884">
        <f>IF(J3884="Online Travel Agency",VLOOKUP(F3884,room_rates!$A$2:$G$8,3,FALSE)*15%,0)</f>
        <v>33</v>
      </c>
      <c r="T3884">
        <f t="shared" si="892"/>
        <v>0</v>
      </c>
      <c r="U3884">
        <f t="shared" si="893"/>
        <v>4356</v>
      </c>
      <c r="V3884">
        <f t="shared" si="894"/>
        <v>18</v>
      </c>
    </row>
    <row r="3885" spans="1:22" ht="14.25" customHeight="1" x14ac:dyDescent="0.35">
      <c r="A3885" s="1">
        <v>1002436</v>
      </c>
      <c r="B3885" s="3">
        <v>45843</v>
      </c>
      <c r="C3885" s="3">
        <v>45862</v>
      </c>
      <c r="D3885" s="3">
        <v>45863</v>
      </c>
      <c r="E3885" s="1" t="s">
        <v>13</v>
      </c>
      <c r="F3885" s="1">
        <v>6</v>
      </c>
      <c r="G3885" s="1" t="s">
        <v>25</v>
      </c>
      <c r="H3885" s="1">
        <v>0</v>
      </c>
      <c r="I3885" s="1">
        <f t="shared" si="888"/>
        <v>0</v>
      </c>
      <c r="J3885" s="1" t="s">
        <v>24</v>
      </c>
      <c r="K3885" s="1">
        <v>1</v>
      </c>
      <c r="L3885" s="1" t="s">
        <v>19</v>
      </c>
      <c r="M3885" s="1" t="b">
        <v>0</v>
      </c>
      <c r="N3885" s="2" t="s">
        <v>17</v>
      </c>
      <c r="O3885">
        <f t="shared" si="889"/>
        <v>19</v>
      </c>
      <c r="P3885">
        <f t="shared" si="890"/>
        <v>1</v>
      </c>
      <c r="Q3885">
        <f>IF(G3885="B",VLOOKUP(F3885,room_rates!$A$2:$G$8,3,FALSE),IF(G3885="P",VLOOKUP(F3885,room_rates!$A$2:$G$8,6,FALSE),IF(G3885="M",VLOOKUP(F3885,room_rates!$A$2:$G$8,7,FALSE),"")))</f>
        <v>437.5</v>
      </c>
      <c r="R3885">
        <f t="shared" si="891"/>
        <v>0</v>
      </c>
      <c r="S3885">
        <f>IF(J3885="Online Travel Agency",VLOOKUP(F3885,room_rates!$A$2:$G$8,3,FALSE)*15%,0)</f>
        <v>52.5</v>
      </c>
      <c r="T3885">
        <f t="shared" si="892"/>
        <v>0</v>
      </c>
      <c r="U3885">
        <f t="shared" si="893"/>
        <v>385</v>
      </c>
      <c r="V3885">
        <f t="shared" si="894"/>
        <v>1</v>
      </c>
    </row>
    <row r="3886" spans="1:22" ht="14.25" customHeight="1" x14ac:dyDescent="0.35">
      <c r="A3886" s="1">
        <v>1002602</v>
      </c>
      <c r="B3886" s="3">
        <v>45849</v>
      </c>
      <c r="C3886" s="3">
        <v>45862</v>
      </c>
      <c r="D3886" s="3">
        <v>45867</v>
      </c>
      <c r="E3886" s="1" t="s">
        <v>18</v>
      </c>
      <c r="F3886" s="1">
        <v>1</v>
      </c>
      <c r="G3886" s="1" t="s">
        <v>25</v>
      </c>
      <c r="H3886" s="1">
        <v>10</v>
      </c>
      <c r="I3886" s="1">
        <f t="shared" si="888"/>
        <v>0.1</v>
      </c>
      <c r="J3886" s="1" t="s">
        <v>24</v>
      </c>
      <c r="K3886" s="1">
        <v>1</v>
      </c>
      <c r="L3886" s="1" t="s">
        <v>19</v>
      </c>
      <c r="M3886" s="1" t="b">
        <v>0</v>
      </c>
      <c r="N3886" s="2" t="s">
        <v>17</v>
      </c>
      <c r="O3886">
        <f t="shared" si="889"/>
        <v>13</v>
      </c>
      <c r="P3886">
        <f t="shared" si="890"/>
        <v>5</v>
      </c>
      <c r="Q3886">
        <f>IF(G3886="B",VLOOKUP(F3886,room_rates!$A$2:$G$8,3,FALSE),IF(G3886="P",VLOOKUP(F3886,room_rates!$A$2:$G$8,6,FALSE),IF(G3886="M",VLOOKUP(F3886,room_rates!$A$2:$G$8,7,FALSE),"")))</f>
        <v>150</v>
      </c>
      <c r="R3886">
        <f t="shared" si="891"/>
        <v>15</v>
      </c>
      <c r="S3886">
        <f>IF(J3886="Online Travel Agency",VLOOKUP(F3886,room_rates!$A$2:$G$8,3,FALSE)*15%,0)</f>
        <v>18</v>
      </c>
      <c r="T3886">
        <f t="shared" si="892"/>
        <v>0</v>
      </c>
      <c r="U3886">
        <f t="shared" si="893"/>
        <v>585</v>
      </c>
      <c r="V3886">
        <f t="shared" si="894"/>
        <v>5</v>
      </c>
    </row>
    <row r="3887" spans="1:22" ht="14.25" customHeight="1" x14ac:dyDescent="0.35">
      <c r="A3887" s="1">
        <v>1002688</v>
      </c>
      <c r="B3887" s="3">
        <v>45836</v>
      </c>
      <c r="C3887" s="3">
        <v>45862</v>
      </c>
      <c r="D3887" s="3">
        <v>45866</v>
      </c>
      <c r="E3887" s="1" t="s">
        <v>13</v>
      </c>
      <c r="F3887" s="1">
        <v>6</v>
      </c>
      <c r="G3887" s="1" t="s">
        <v>25</v>
      </c>
      <c r="H3887" s="1">
        <v>0</v>
      </c>
      <c r="I3887" s="1">
        <f t="shared" si="888"/>
        <v>0</v>
      </c>
      <c r="J3887" s="1" t="s">
        <v>15</v>
      </c>
      <c r="K3887" s="1">
        <v>2</v>
      </c>
      <c r="L3887" s="1" t="s">
        <v>16</v>
      </c>
      <c r="M3887" s="1" t="b">
        <v>1</v>
      </c>
      <c r="N3887" s="2" t="s">
        <v>17</v>
      </c>
      <c r="O3887">
        <f t="shared" si="889"/>
        <v>26</v>
      </c>
      <c r="P3887">
        <f t="shared" si="890"/>
        <v>4</v>
      </c>
      <c r="Q3887">
        <f>IF(G3887="B",VLOOKUP(F3887,room_rates!$A$2:$G$8,3,FALSE),IF(G3887="P",VLOOKUP(F3887,room_rates!$A$2:$G$8,6,FALSE),IF(G3887="M",VLOOKUP(F3887,room_rates!$A$2:$G$8,7,FALSE),"")))</f>
        <v>437.5</v>
      </c>
      <c r="R3887">
        <f t="shared" si="891"/>
        <v>0</v>
      </c>
      <c r="S3887">
        <f>IF(J3887="Online Travel Agency",VLOOKUP(F3887,room_rates!$A$2:$G$8,3,FALSE)*15%,0)</f>
        <v>0</v>
      </c>
      <c r="T3887">
        <f t="shared" si="892"/>
        <v>4.375</v>
      </c>
      <c r="U3887">
        <f t="shared" si="893"/>
        <v>3465</v>
      </c>
      <c r="V3887">
        <f t="shared" si="894"/>
        <v>8</v>
      </c>
    </row>
    <row r="3888" spans="1:22" ht="14.25" customHeight="1" x14ac:dyDescent="0.35">
      <c r="A3888" s="1">
        <v>1002947</v>
      </c>
      <c r="B3888" s="3">
        <v>45862</v>
      </c>
      <c r="C3888" s="3">
        <v>45862</v>
      </c>
      <c r="D3888" s="3">
        <v>45865</v>
      </c>
      <c r="E3888" s="1" t="s">
        <v>13</v>
      </c>
      <c r="F3888" s="1">
        <v>6</v>
      </c>
      <c r="G3888" s="1" t="s">
        <v>25</v>
      </c>
      <c r="H3888" s="1">
        <v>0</v>
      </c>
      <c r="I3888" s="1">
        <f t="shared" si="888"/>
        <v>0</v>
      </c>
      <c r="J3888" s="1" t="s">
        <v>20</v>
      </c>
      <c r="K3888" s="1">
        <v>1</v>
      </c>
      <c r="L3888" s="1" t="s">
        <v>19</v>
      </c>
      <c r="M3888" s="1" t="b">
        <v>0</v>
      </c>
      <c r="N3888" s="2" t="s">
        <v>17</v>
      </c>
      <c r="O3888">
        <f t="shared" si="889"/>
        <v>0</v>
      </c>
      <c r="P3888">
        <f t="shared" si="890"/>
        <v>3</v>
      </c>
      <c r="Q3888">
        <f>IF(G3888="B",VLOOKUP(F3888,room_rates!$A$2:$G$8,3,FALSE),IF(G3888="P",VLOOKUP(F3888,room_rates!$A$2:$G$8,6,FALSE),IF(G3888="M",VLOOKUP(F3888,room_rates!$A$2:$G$8,7,FALSE),"")))</f>
        <v>437.5</v>
      </c>
      <c r="R3888">
        <f t="shared" si="891"/>
        <v>0</v>
      </c>
      <c r="S3888">
        <f>IF(J3888="Online Travel Agency",VLOOKUP(F3888,room_rates!$A$2:$G$8,3,FALSE)*15%,0)</f>
        <v>0</v>
      </c>
      <c r="T3888">
        <f t="shared" si="892"/>
        <v>0</v>
      </c>
      <c r="U3888">
        <f t="shared" si="893"/>
        <v>1312.5</v>
      </c>
      <c r="V3888">
        <f t="shared" si="894"/>
        <v>3</v>
      </c>
    </row>
    <row r="3889" spans="1:22" ht="14.25" customHeight="1" x14ac:dyDescent="0.35">
      <c r="A3889" s="1">
        <v>1003078</v>
      </c>
      <c r="B3889" s="3">
        <v>45842</v>
      </c>
      <c r="C3889" s="3">
        <v>45862</v>
      </c>
      <c r="D3889" s="3">
        <v>45868</v>
      </c>
      <c r="E3889" s="1" t="s">
        <v>18</v>
      </c>
      <c r="F3889" s="1">
        <v>1</v>
      </c>
      <c r="G3889" s="1" t="s">
        <v>25</v>
      </c>
      <c r="H3889" s="1">
        <v>10</v>
      </c>
      <c r="I3889" s="1">
        <f t="shared" si="888"/>
        <v>0.1</v>
      </c>
      <c r="J3889" s="1" t="s">
        <v>24</v>
      </c>
      <c r="K3889" s="1">
        <v>2</v>
      </c>
      <c r="L3889" s="1" t="s">
        <v>19</v>
      </c>
      <c r="M3889" s="1" t="b">
        <v>0</v>
      </c>
      <c r="N3889" s="2" t="s">
        <v>17</v>
      </c>
      <c r="O3889">
        <f t="shared" si="889"/>
        <v>20</v>
      </c>
      <c r="P3889">
        <f t="shared" si="890"/>
        <v>6</v>
      </c>
      <c r="Q3889">
        <f>IF(G3889="B",VLOOKUP(F3889,room_rates!$A$2:$G$8,3,FALSE),IF(G3889="P",VLOOKUP(F3889,room_rates!$A$2:$G$8,6,FALSE),IF(G3889="M",VLOOKUP(F3889,room_rates!$A$2:$G$8,7,FALSE),"")))</f>
        <v>150</v>
      </c>
      <c r="R3889">
        <f t="shared" si="891"/>
        <v>15</v>
      </c>
      <c r="S3889">
        <f>IF(J3889="Online Travel Agency",VLOOKUP(F3889,room_rates!$A$2:$G$8,3,FALSE)*15%,0)</f>
        <v>18</v>
      </c>
      <c r="T3889">
        <f t="shared" si="892"/>
        <v>0</v>
      </c>
      <c r="U3889">
        <f t="shared" si="893"/>
        <v>1404</v>
      </c>
      <c r="V3889">
        <f t="shared" si="894"/>
        <v>12</v>
      </c>
    </row>
    <row r="3890" spans="1:22" ht="14.25" customHeight="1" x14ac:dyDescent="0.35">
      <c r="A3890" s="1">
        <v>1003203</v>
      </c>
      <c r="B3890" s="3">
        <v>45838</v>
      </c>
      <c r="C3890" s="3">
        <v>45862</v>
      </c>
      <c r="D3890" s="3">
        <v>45865</v>
      </c>
      <c r="E3890" s="1" t="s">
        <v>13</v>
      </c>
      <c r="F3890" s="1">
        <v>6</v>
      </c>
      <c r="G3890" s="1" t="s">
        <v>25</v>
      </c>
      <c r="H3890" s="1">
        <v>0</v>
      </c>
      <c r="I3890" s="1">
        <f t="shared" si="888"/>
        <v>0</v>
      </c>
      <c r="J3890" s="1" t="s">
        <v>15</v>
      </c>
      <c r="K3890" s="1">
        <v>1</v>
      </c>
      <c r="L3890" s="1" t="s">
        <v>19</v>
      </c>
      <c r="M3890" s="1" t="b">
        <v>1</v>
      </c>
      <c r="N3890" s="2" t="s">
        <v>17</v>
      </c>
      <c r="O3890">
        <f t="shared" si="889"/>
        <v>24</v>
      </c>
      <c r="P3890">
        <f t="shared" si="890"/>
        <v>3</v>
      </c>
      <c r="Q3890">
        <f>IF(G3890="B",VLOOKUP(F3890,room_rates!$A$2:$G$8,3,FALSE),IF(G3890="P",VLOOKUP(F3890,room_rates!$A$2:$G$8,6,FALSE),IF(G3890="M",VLOOKUP(F3890,room_rates!$A$2:$G$8,7,FALSE),"")))</f>
        <v>437.5</v>
      </c>
      <c r="R3890">
        <f t="shared" si="891"/>
        <v>0</v>
      </c>
      <c r="S3890">
        <f>IF(J3890="Online Travel Agency",VLOOKUP(F3890,room_rates!$A$2:$G$8,3,FALSE)*15%,0)</f>
        <v>0</v>
      </c>
      <c r="T3890">
        <f t="shared" si="892"/>
        <v>4.375</v>
      </c>
      <c r="U3890">
        <f t="shared" si="893"/>
        <v>1299.375</v>
      </c>
      <c r="V3890">
        <f t="shared" si="894"/>
        <v>3</v>
      </c>
    </row>
    <row r="3891" spans="1:22" ht="14.25" customHeight="1" x14ac:dyDescent="0.35">
      <c r="A3891" s="1">
        <v>1003308</v>
      </c>
      <c r="B3891" s="3">
        <v>45854</v>
      </c>
      <c r="C3891" s="3">
        <v>45862</v>
      </c>
      <c r="D3891" s="3">
        <v>45863</v>
      </c>
      <c r="E3891" s="1" t="s">
        <v>21</v>
      </c>
      <c r="F3891" s="1">
        <v>3</v>
      </c>
      <c r="G3891" s="1" t="s">
        <v>25</v>
      </c>
      <c r="H3891" s="1">
        <v>0</v>
      </c>
      <c r="I3891" s="1">
        <f t="shared" si="888"/>
        <v>0</v>
      </c>
      <c r="J3891" s="1" t="s">
        <v>15</v>
      </c>
      <c r="K3891" s="1">
        <v>2</v>
      </c>
      <c r="L3891" s="1" t="s">
        <v>16</v>
      </c>
      <c r="M3891" s="1" t="b">
        <v>0</v>
      </c>
      <c r="N3891" s="2" t="s">
        <v>17</v>
      </c>
      <c r="O3891">
        <f t="shared" si="889"/>
        <v>8</v>
      </c>
      <c r="P3891">
        <f t="shared" si="890"/>
        <v>1</v>
      </c>
      <c r="Q3891">
        <f>IF(G3891="B",VLOOKUP(F3891,room_rates!$A$2:$G$8,3,FALSE),IF(G3891="P",VLOOKUP(F3891,room_rates!$A$2:$G$8,6,FALSE),IF(G3891="M",VLOOKUP(F3891,room_rates!$A$2:$G$8,7,FALSE),"")))</f>
        <v>275</v>
      </c>
      <c r="R3891">
        <f t="shared" si="891"/>
        <v>0</v>
      </c>
      <c r="S3891">
        <f>IF(J3891="Online Travel Agency",VLOOKUP(F3891,room_rates!$A$2:$G$8,3,FALSE)*15%,0)</f>
        <v>0</v>
      </c>
      <c r="T3891">
        <f t="shared" si="892"/>
        <v>0</v>
      </c>
      <c r="U3891">
        <f t="shared" si="893"/>
        <v>550</v>
      </c>
      <c r="V3891">
        <f t="shared" si="894"/>
        <v>2</v>
      </c>
    </row>
    <row r="3892" spans="1:22" ht="14.25" customHeight="1" x14ac:dyDescent="0.35">
      <c r="A3892" s="1">
        <v>1003457</v>
      </c>
      <c r="B3892" s="3">
        <v>45822</v>
      </c>
      <c r="C3892" s="3">
        <v>45862</v>
      </c>
      <c r="D3892" s="3">
        <v>45864</v>
      </c>
      <c r="E3892" s="1" t="s">
        <v>21</v>
      </c>
      <c r="F3892" s="1">
        <v>3</v>
      </c>
      <c r="G3892" s="1" t="s">
        <v>25</v>
      </c>
      <c r="H3892" s="1">
        <v>0</v>
      </c>
      <c r="I3892" s="1">
        <f t="shared" si="888"/>
        <v>0</v>
      </c>
      <c r="J3892" s="1" t="s">
        <v>15</v>
      </c>
      <c r="K3892" s="1">
        <v>1</v>
      </c>
      <c r="L3892" s="1" t="s">
        <v>19</v>
      </c>
      <c r="M3892" s="1" t="b">
        <v>0</v>
      </c>
      <c r="N3892" s="2" t="s">
        <v>17</v>
      </c>
      <c r="O3892">
        <f t="shared" si="889"/>
        <v>40</v>
      </c>
      <c r="P3892">
        <f t="shared" si="890"/>
        <v>2</v>
      </c>
      <c r="Q3892">
        <f>IF(G3892="B",VLOOKUP(F3892,room_rates!$A$2:$G$8,3,FALSE),IF(G3892="P",VLOOKUP(F3892,room_rates!$A$2:$G$8,6,FALSE),IF(G3892="M",VLOOKUP(F3892,room_rates!$A$2:$G$8,7,FALSE),"")))</f>
        <v>275</v>
      </c>
      <c r="R3892">
        <f t="shared" si="891"/>
        <v>0</v>
      </c>
      <c r="S3892">
        <f>IF(J3892="Online Travel Agency",VLOOKUP(F3892,room_rates!$A$2:$G$8,3,FALSE)*15%,0)</f>
        <v>0</v>
      </c>
      <c r="T3892">
        <f t="shared" si="892"/>
        <v>0</v>
      </c>
      <c r="U3892">
        <f t="shared" si="893"/>
        <v>550</v>
      </c>
      <c r="V3892">
        <f t="shared" si="894"/>
        <v>2</v>
      </c>
    </row>
    <row r="3893" spans="1:22" ht="14.25" customHeight="1" x14ac:dyDescent="0.35">
      <c r="A3893" s="1">
        <v>1003622</v>
      </c>
      <c r="B3893" s="3">
        <v>45855</v>
      </c>
      <c r="C3893" s="3">
        <v>45862</v>
      </c>
      <c r="D3893" s="3">
        <v>45866</v>
      </c>
      <c r="E3893" s="1" t="s">
        <v>18</v>
      </c>
      <c r="F3893" s="1">
        <v>1</v>
      </c>
      <c r="G3893" s="1" t="s">
        <v>25</v>
      </c>
      <c r="H3893" s="1">
        <v>10</v>
      </c>
      <c r="I3893" s="1">
        <f t="shared" si="888"/>
        <v>0.1</v>
      </c>
      <c r="J3893" s="1" t="s">
        <v>24</v>
      </c>
      <c r="K3893" s="1">
        <v>3</v>
      </c>
      <c r="L3893" s="1" t="s">
        <v>16</v>
      </c>
      <c r="M3893" s="1" t="b">
        <v>0</v>
      </c>
      <c r="N3893" s="2" t="s">
        <v>17</v>
      </c>
      <c r="O3893">
        <f t="shared" si="889"/>
        <v>7</v>
      </c>
      <c r="P3893">
        <f t="shared" si="890"/>
        <v>4</v>
      </c>
      <c r="Q3893">
        <f>IF(G3893="B",VLOOKUP(F3893,room_rates!$A$2:$G$8,3,FALSE),IF(G3893="P",VLOOKUP(F3893,room_rates!$A$2:$G$8,6,FALSE),IF(G3893="M",VLOOKUP(F3893,room_rates!$A$2:$G$8,7,FALSE),"")))</f>
        <v>150</v>
      </c>
      <c r="R3893">
        <f t="shared" si="891"/>
        <v>15</v>
      </c>
      <c r="S3893">
        <f>IF(J3893="Online Travel Agency",VLOOKUP(F3893,room_rates!$A$2:$G$8,3,FALSE)*15%,0)</f>
        <v>18</v>
      </c>
      <c r="T3893">
        <f t="shared" si="892"/>
        <v>0</v>
      </c>
      <c r="U3893">
        <f t="shared" si="893"/>
        <v>1404</v>
      </c>
      <c r="V3893">
        <f t="shared" si="894"/>
        <v>12</v>
      </c>
    </row>
    <row r="3894" spans="1:22" ht="14.25" customHeight="1" x14ac:dyDescent="0.35">
      <c r="A3894" s="1">
        <v>1003711</v>
      </c>
      <c r="B3894" s="3">
        <v>45830</v>
      </c>
      <c r="C3894" s="3">
        <v>45862</v>
      </c>
      <c r="D3894" s="3">
        <v>45869</v>
      </c>
      <c r="E3894" s="1" t="s">
        <v>13</v>
      </c>
      <c r="F3894" s="1">
        <v>6</v>
      </c>
      <c r="G3894" s="1" t="s">
        <v>25</v>
      </c>
      <c r="H3894" s="1">
        <v>0</v>
      </c>
      <c r="I3894" s="1">
        <f t="shared" si="888"/>
        <v>0</v>
      </c>
      <c r="J3894" s="1" t="s">
        <v>15</v>
      </c>
      <c r="K3894" s="1">
        <v>2</v>
      </c>
      <c r="L3894" s="1" t="s">
        <v>16</v>
      </c>
      <c r="M3894" s="1" t="b">
        <v>0</v>
      </c>
      <c r="N3894" s="2" t="s">
        <v>17</v>
      </c>
      <c r="O3894">
        <f t="shared" si="889"/>
        <v>32</v>
      </c>
      <c r="P3894">
        <f t="shared" si="890"/>
        <v>7</v>
      </c>
      <c r="Q3894">
        <f>IF(G3894="B",VLOOKUP(F3894,room_rates!$A$2:$G$8,3,FALSE),IF(G3894="P",VLOOKUP(F3894,room_rates!$A$2:$G$8,6,FALSE),IF(G3894="M",VLOOKUP(F3894,room_rates!$A$2:$G$8,7,FALSE),"")))</f>
        <v>437.5</v>
      </c>
      <c r="R3894">
        <f t="shared" si="891"/>
        <v>0</v>
      </c>
      <c r="S3894">
        <f>IF(J3894="Online Travel Agency",VLOOKUP(F3894,room_rates!$A$2:$G$8,3,FALSE)*15%,0)</f>
        <v>0</v>
      </c>
      <c r="T3894">
        <f t="shared" si="892"/>
        <v>0</v>
      </c>
      <c r="U3894">
        <f t="shared" si="893"/>
        <v>6125</v>
      </c>
      <c r="V3894">
        <f t="shared" si="894"/>
        <v>14</v>
      </c>
    </row>
    <row r="3895" spans="1:22" ht="14.25" customHeight="1" x14ac:dyDescent="0.35">
      <c r="A3895" s="1">
        <v>1003868</v>
      </c>
      <c r="B3895" s="3">
        <v>45851</v>
      </c>
      <c r="C3895" s="3">
        <v>45862</v>
      </c>
      <c r="D3895" s="3">
        <v>45864</v>
      </c>
      <c r="E3895" s="1" t="s">
        <v>18</v>
      </c>
      <c r="F3895" s="1">
        <v>1</v>
      </c>
      <c r="G3895" s="1" t="s">
        <v>25</v>
      </c>
      <c r="H3895" s="1">
        <v>10</v>
      </c>
      <c r="I3895" s="1">
        <f t="shared" si="888"/>
        <v>0.1</v>
      </c>
      <c r="J3895" s="1" t="s">
        <v>24</v>
      </c>
      <c r="K3895" s="1">
        <v>1</v>
      </c>
      <c r="L3895" s="1" t="s">
        <v>16</v>
      </c>
      <c r="M3895" s="1" t="b">
        <v>1</v>
      </c>
      <c r="N3895" s="2" t="s">
        <v>17</v>
      </c>
      <c r="O3895">
        <f t="shared" si="889"/>
        <v>11</v>
      </c>
      <c r="P3895">
        <f t="shared" si="890"/>
        <v>2</v>
      </c>
      <c r="Q3895">
        <f>IF(G3895="B",VLOOKUP(F3895,room_rates!$A$2:$G$8,3,FALSE),IF(G3895="P",VLOOKUP(F3895,room_rates!$A$2:$G$8,6,FALSE),IF(G3895="M",VLOOKUP(F3895,room_rates!$A$2:$G$8,7,FALSE),"")))</f>
        <v>150</v>
      </c>
      <c r="R3895">
        <f t="shared" si="891"/>
        <v>15</v>
      </c>
      <c r="S3895">
        <f>IF(J3895="Online Travel Agency",VLOOKUP(F3895,room_rates!$A$2:$G$8,3,FALSE)*15%,0)</f>
        <v>18</v>
      </c>
      <c r="T3895">
        <f t="shared" si="892"/>
        <v>1.5</v>
      </c>
      <c r="U3895">
        <f t="shared" si="893"/>
        <v>231</v>
      </c>
      <c r="V3895">
        <f t="shared" si="894"/>
        <v>2</v>
      </c>
    </row>
    <row r="3896" spans="1:22" ht="14.25" customHeight="1" x14ac:dyDescent="0.35">
      <c r="A3896" s="1">
        <v>1003894</v>
      </c>
      <c r="B3896" s="3">
        <v>45862</v>
      </c>
      <c r="C3896" s="3">
        <v>45862</v>
      </c>
      <c r="D3896" s="3">
        <v>45864</v>
      </c>
      <c r="E3896" s="1" t="s">
        <v>21</v>
      </c>
      <c r="F3896" s="1">
        <v>3</v>
      </c>
      <c r="G3896" s="1" t="s">
        <v>25</v>
      </c>
      <c r="H3896" s="1">
        <v>0</v>
      </c>
      <c r="I3896" s="1">
        <f t="shared" si="888"/>
        <v>0</v>
      </c>
      <c r="J3896" s="1" t="s">
        <v>20</v>
      </c>
      <c r="K3896" s="1">
        <v>2</v>
      </c>
      <c r="L3896" s="1" t="s">
        <v>16</v>
      </c>
      <c r="M3896" s="1" t="b">
        <v>0</v>
      </c>
      <c r="N3896" s="2" t="s">
        <v>17</v>
      </c>
      <c r="O3896">
        <f t="shared" si="889"/>
        <v>0</v>
      </c>
      <c r="P3896">
        <f t="shared" si="890"/>
        <v>2</v>
      </c>
      <c r="Q3896">
        <f>IF(G3896="B",VLOOKUP(F3896,room_rates!$A$2:$G$8,3,FALSE),IF(G3896="P",VLOOKUP(F3896,room_rates!$A$2:$G$8,6,FALSE),IF(G3896="M",VLOOKUP(F3896,room_rates!$A$2:$G$8,7,FALSE),"")))</f>
        <v>275</v>
      </c>
      <c r="R3896">
        <f t="shared" si="891"/>
        <v>0</v>
      </c>
      <c r="S3896">
        <f>IF(J3896="Online Travel Agency",VLOOKUP(F3896,room_rates!$A$2:$G$8,3,FALSE)*15%,0)</f>
        <v>0</v>
      </c>
      <c r="T3896">
        <f t="shared" si="892"/>
        <v>0</v>
      </c>
      <c r="U3896">
        <f t="shared" si="893"/>
        <v>1100</v>
      </c>
      <c r="V3896">
        <f t="shared" si="894"/>
        <v>4</v>
      </c>
    </row>
    <row r="3897" spans="1:22" ht="14.25" customHeight="1" x14ac:dyDescent="0.35">
      <c r="A3897" s="1">
        <v>1003995</v>
      </c>
      <c r="B3897" s="3">
        <v>45862</v>
      </c>
      <c r="C3897" s="3">
        <v>45862</v>
      </c>
      <c r="D3897" s="3">
        <v>45864</v>
      </c>
      <c r="E3897" s="1" t="s">
        <v>21</v>
      </c>
      <c r="F3897" s="1">
        <v>3</v>
      </c>
      <c r="G3897" s="1" t="s">
        <v>25</v>
      </c>
      <c r="H3897" s="1">
        <v>0</v>
      </c>
      <c r="I3897" s="1">
        <f t="shared" si="888"/>
        <v>0</v>
      </c>
      <c r="J3897" s="1" t="s">
        <v>20</v>
      </c>
      <c r="K3897" s="1">
        <v>1</v>
      </c>
      <c r="L3897" s="1" t="s">
        <v>19</v>
      </c>
      <c r="M3897" s="1" t="b">
        <v>0</v>
      </c>
      <c r="N3897" s="2" t="s">
        <v>17</v>
      </c>
      <c r="O3897">
        <f t="shared" si="889"/>
        <v>0</v>
      </c>
      <c r="P3897">
        <f t="shared" si="890"/>
        <v>2</v>
      </c>
      <c r="Q3897">
        <f>IF(G3897="B",VLOOKUP(F3897,room_rates!$A$2:$G$8,3,FALSE),IF(G3897="P",VLOOKUP(F3897,room_rates!$A$2:$G$8,6,FALSE),IF(G3897="M",VLOOKUP(F3897,room_rates!$A$2:$G$8,7,FALSE),"")))</f>
        <v>275</v>
      </c>
      <c r="R3897">
        <f t="shared" si="891"/>
        <v>0</v>
      </c>
      <c r="S3897">
        <f>IF(J3897="Online Travel Agency",VLOOKUP(F3897,room_rates!$A$2:$G$8,3,FALSE)*15%,0)</f>
        <v>0</v>
      </c>
      <c r="T3897">
        <f t="shared" si="892"/>
        <v>0</v>
      </c>
      <c r="U3897">
        <f t="shared" si="893"/>
        <v>550</v>
      </c>
      <c r="V3897">
        <f t="shared" si="894"/>
        <v>2</v>
      </c>
    </row>
    <row r="3898" spans="1:22" ht="14.25" customHeight="1" x14ac:dyDescent="0.35">
      <c r="A3898" s="1">
        <v>1004280</v>
      </c>
      <c r="B3898" s="3">
        <v>45860</v>
      </c>
      <c r="C3898" s="3">
        <v>45862</v>
      </c>
      <c r="D3898" s="3">
        <v>45864</v>
      </c>
      <c r="E3898" s="1" t="s">
        <v>13</v>
      </c>
      <c r="F3898" s="1">
        <v>6</v>
      </c>
      <c r="G3898" s="1" t="s">
        <v>25</v>
      </c>
      <c r="H3898" s="1">
        <v>0</v>
      </c>
      <c r="I3898" s="1">
        <f t="shared" si="888"/>
        <v>0</v>
      </c>
      <c r="J3898" s="1" t="s">
        <v>15</v>
      </c>
      <c r="K3898" s="1">
        <v>1</v>
      </c>
      <c r="L3898" s="1" t="s">
        <v>19</v>
      </c>
      <c r="M3898" s="1" t="b">
        <v>0</v>
      </c>
      <c r="N3898" s="2" t="s">
        <v>17</v>
      </c>
      <c r="O3898">
        <f t="shared" si="889"/>
        <v>2</v>
      </c>
      <c r="P3898">
        <f t="shared" si="890"/>
        <v>2</v>
      </c>
      <c r="Q3898">
        <f>IF(G3898="B",VLOOKUP(F3898,room_rates!$A$2:$G$8,3,FALSE),IF(G3898="P",VLOOKUP(F3898,room_rates!$A$2:$G$8,6,FALSE),IF(G3898="M",VLOOKUP(F3898,room_rates!$A$2:$G$8,7,FALSE),"")))</f>
        <v>437.5</v>
      </c>
      <c r="R3898">
        <f t="shared" si="891"/>
        <v>0</v>
      </c>
      <c r="S3898">
        <f>IF(J3898="Online Travel Agency",VLOOKUP(F3898,room_rates!$A$2:$G$8,3,FALSE)*15%,0)</f>
        <v>0</v>
      </c>
      <c r="T3898">
        <f t="shared" si="892"/>
        <v>0</v>
      </c>
      <c r="U3898">
        <f t="shared" si="893"/>
        <v>875</v>
      </c>
      <c r="V3898">
        <f t="shared" si="894"/>
        <v>2</v>
      </c>
    </row>
    <row r="3899" spans="1:22" ht="14.25" customHeight="1" x14ac:dyDescent="0.35">
      <c r="A3899" s="1">
        <v>1004326</v>
      </c>
      <c r="B3899" s="3">
        <v>45862</v>
      </c>
      <c r="C3899" s="3">
        <v>45862</v>
      </c>
      <c r="D3899" s="3">
        <v>45869</v>
      </c>
      <c r="E3899" s="1" t="s">
        <v>13</v>
      </c>
      <c r="F3899" s="1">
        <v>6</v>
      </c>
      <c r="G3899" s="1" t="s">
        <v>25</v>
      </c>
      <c r="H3899" s="1">
        <v>0</v>
      </c>
      <c r="I3899" s="1">
        <f t="shared" si="888"/>
        <v>0</v>
      </c>
      <c r="J3899" s="1" t="s">
        <v>20</v>
      </c>
      <c r="K3899" s="1">
        <v>1</v>
      </c>
      <c r="L3899" s="1" t="s">
        <v>19</v>
      </c>
      <c r="M3899" s="1" t="b">
        <v>0</v>
      </c>
      <c r="N3899" s="2" t="s">
        <v>17</v>
      </c>
      <c r="O3899">
        <f t="shared" si="889"/>
        <v>0</v>
      </c>
      <c r="P3899">
        <f t="shared" si="890"/>
        <v>7</v>
      </c>
      <c r="Q3899">
        <f>IF(G3899="B",VLOOKUP(F3899,room_rates!$A$2:$G$8,3,FALSE),IF(G3899="P",VLOOKUP(F3899,room_rates!$A$2:$G$8,6,FALSE),IF(G3899="M",VLOOKUP(F3899,room_rates!$A$2:$G$8,7,FALSE),"")))</f>
        <v>437.5</v>
      </c>
      <c r="R3899">
        <f t="shared" si="891"/>
        <v>0</v>
      </c>
      <c r="S3899">
        <f>IF(J3899="Online Travel Agency",VLOOKUP(F3899,room_rates!$A$2:$G$8,3,FALSE)*15%,0)</f>
        <v>0</v>
      </c>
      <c r="T3899">
        <f t="shared" si="892"/>
        <v>0</v>
      </c>
      <c r="U3899">
        <f t="shared" si="893"/>
        <v>3062.5</v>
      </c>
      <c r="V3899">
        <f t="shared" si="894"/>
        <v>7</v>
      </c>
    </row>
    <row r="3900" spans="1:22" ht="14.25" customHeight="1" x14ac:dyDescent="0.35">
      <c r="A3900" s="1">
        <v>1004605</v>
      </c>
      <c r="B3900" s="3">
        <v>45862</v>
      </c>
      <c r="C3900" s="3">
        <v>45862</v>
      </c>
      <c r="D3900" s="3">
        <v>45867</v>
      </c>
      <c r="E3900" s="1" t="s">
        <v>21</v>
      </c>
      <c r="F3900" s="1">
        <v>3</v>
      </c>
      <c r="G3900" s="1" t="s">
        <v>25</v>
      </c>
      <c r="H3900" s="1">
        <v>0</v>
      </c>
      <c r="I3900" s="1">
        <f t="shared" si="888"/>
        <v>0</v>
      </c>
      <c r="J3900" s="1" t="s">
        <v>20</v>
      </c>
      <c r="K3900" s="1">
        <v>2</v>
      </c>
      <c r="L3900" s="1" t="s">
        <v>19</v>
      </c>
      <c r="M3900" s="1" t="b">
        <v>1</v>
      </c>
      <c r="N3900" s="2" t="s">
        <v>17</v>
      </c>
      <c r="O3900">
        <f t="shared" si="889"/>
        <v>0</v>
      </c>
      <c r="P3900">
        <f t="shared" si="890"/>
        <v>5</v>
      </c>
      <c r="Q3900">
        <f>IF(G3900="B",VLOOKUP(F3900,room_rates!$A$2:$G$8,3,FALSE),IF(G3900="P",VLOOKUP(F3900,room_rates!$A$2:$G$8,6,FALSE),IF(G3900="M",VLOOKUP(F3900,room_rates!$A$2:$G$8,7,FALSE),"")))</f>
        <v>275</v>
      </c>
      <c r="R3900">
        <f t="shared" si="891"/>
        <v>0</v>
      </c>
      <c r="S3900">
        <f>IF(J3900="Online Travel Agency",VLOOKUP(F3900,room_rates!$A$2:$G$8,3,FALSE)*15%,0)</f>
        <v>0</v>
      </c>
      <c r="T3900">
        <f t="shared" si="892"/>
        <v>2.75</v>
      </c>
      <c r="U3900">
        <f t="shared" si="893"/>
        <v>2722.5</v>
      </c>
      <c r="V3900">
        <f t="shared" si="894"/>
        <v>10</v>
      </c>
    </row>
    <row r="3901" spans="1:22" ht="14.25" customHeight="1" x14ac:dyDescent="0.35">
      <c r="A3901" s="1">
        <v>1004613</v>
      </c>
      <c r="B3901" s="3">
        <v>45862</v>
      </c>
      <c r="C3901" s="3">
        <v>45862</v>
      </c>
      <c r="D3901" s="3">
        <v>45869</v>
      </c>
      <c r="E3901" s="1" t="s">
        <v>18</v>
      </c>
      <c r="F3901" s="1">
        <v>1</v>
      </c>
      <c r="G3901" s="1" t="s">
        <v>25</v>
      </c>
      <c r="H3901" s="1">
        <v>10</v>
      </c>
      <c r="I3901" s="1">
        <f t="shared" si="888"/>
        <v>0.1</v>
      </c>
      <c r="J3901" s="1" t="s">
        <v>20</v>
      </c>
      <c r="K3901" s="1">
        <v>1</v>
      </c>
      <c r="L3901" s="1" t="s">
        <v>19</v>
      </c>
      <c r="M3901" s="1" t="b">
        <v>1</v>
      </c>
      <c r="N3901" s="2" t="s">
        <v>17</v>
      </c>
      <c r="O3901">
        <f t="shared" si="889"/>
        <v>0</v>
      </c>
      <c r="P3901">
        <f t="shared" si="890"/>
        <v>7</v>
      </c>
      <c r="Q3901">
        <f>IF(G3901="B",VLOOKUP(F3901,room_rates!$A$2:$G$8,3,FALSE),IF(G3901="P",VLOOKUP(F3901,room_rates!$A$2:$G$8,6,FALSE),IF(G3901="M",VLOOKUP(F3901,room_rates!$A$2:$G$8,7,FALSE),"")))</f>
        <v>150</v>
      </c>
      <c r="R3901">
        <f t="shared" si="891"/>
        <v>15</v>
      </c>
      <c r="S3901">
        <f>IF(J3901="Online Travel Agency",VLOOKUP(F3901,room_rates!$A$2:$G$8,3,FALSE)*15%,0)</f>
        <v>0</v>
      </c>
      <c r="T3901">
        <f t="shared" si="892"/>
        <v>1.5</v>
      </c>
      <c r="U3901">
        <f t="shared" si="893"/>
        <v>934.5</v>
      </c>
      <c r="V3901">
        <f t="shared" si="894"/>
        <v>7</v>
      </c>
    </row>
    <row r="3902" spans="1:22" ht="14.25" customHeight="1" x14ac:dyDescent="0.35">
      <c r="A3902" s="1">
        <v>1004669</v>
      </c>
      <c r="B3902" s="3">
        <v>45829</v>
      </c>
      <c r="C3902" s="3">
        <v>45862</v>
      </c>
      <c r="D3902" s="3">
        <v>45868</v>
      </c>
      <c r="E3902" s="1" t="s">
        <v>18</v>
      </c>
      <c r="F3902" s="1">
        <v>1</v>
      </c>
      <c r="G3902" s="1" t="s">
        <v>25</v>
      </c>
      <c r="H3902" s="1">
        <v>10</v>
      </c>
      <c r="I3902" s="1">
        <f t="shared" si="888"/>
        <v>0.1</v>
      </c>
      <c r="J3902" s="1" t="s">
        <v>15</v>
      </c>
      <c r="K3902" s="1">
        <v>3</v>
      </c>
      <c r="L3902" s="1" t="s">
        <v>16</v>
      </c>
      <c r="M3902" s="1" t="b">
        <v>0</v>
      </c>
      <c r="N3902" s="2" t="s">
        <v>17</v>
      </c>
      <c r="O3902">
        <f t="shared" si="889"/>
        <v>33</v>
      </c>
      <c r="P3902">
        <f t="shared" si="890"/>
        <v>6</v>
      </c>
      <c r="Q3902">
        <f>IF(G3902="B",VLOOKUP(F3902,room_rates!$A$2:$G$8,3,FALSE),IF(G3902="P",VLOOKUP(F3902,room_rates!$A$2:$G$8,6,FALSE),IF(G3902="M",VLOOKUP(F3902,room_rates!$A$2:$G$8,7,FALSE),"")))</f>
        <v>150</v>
      </c>
      <c r="R3902">
        <f t="shared" si="891"/>
        <v>15</v>
      </c>
      <c r="S3902">
        <f>IF(J3902="Online Travel Agency",VLOOKUP(F3902,room_rates!$A$2:$G$8,3,FALSE)*15%,0)</f>
        <v>0</v>
      </c>
      <c r="T3902">
        <f t="shared" si="892"/>
        <v>0</v>
      </c>
      <c r="U3902">
        <f t="shared" si="893"/>
        <v>2430</v>
      </c>
      <c r="V3902">
        <f t="shared" si="894"/>
        <v>18</v>
      </c>
    </row>
    <row r="3903" spans="1:22" ht="14.25" customHeight="1" x14ac:dyDescent="0.35">
      <c r="A3903" s="1">
        <v>1004756</v>
      </c>
      <c r="B3903" s="3">
        <v>45849</v>
      </c>
      <c r="C3903" s="3">
        <v>45862</v>
      </c>
      <c r="D3903" s="3">
        <v>45866</v>
      </c>
      <c r="E3903" s="1" t="s">
        <v>18</v>
      </c>
      <c r="F3903" s="1">
        <v>1</v>
      </c>
      <c r="G3903" s="1" t="s">
        <v>25</v>
      </c>
      <c r="H3903" s="1">
        <v>10</v>
      </c>
      <c r="I3903" s="1">
        <f t="shared" si="888"/>
        <v>0.1</v>
      </c>
      <c r="J3903" s="1" t="s">
        <v>24</v>
      </c>
      <c r="K3903" s="1">
        <v>1</v>
      </c>
      <c r="L3903" s="1" t="s">
        <v>19</v>
      </c>
      <c r="M3903" s="1" t="b">
        <v>0</v>
      </c>
      <c r="N3903" s="2" t="s">
        <v>17</v>
      </c>
      <c r="O3903">
        <f t="shared" si="889"/>
        <v>13</v>
      </c>
      <c r="P3903">
        <f t="shared" si="890"/>
        <v>4</v>
      </c>
      <c r="Q3903">
        <f>IF(G3903="B",VLOOKUP(F3903,room_rates!$A$2:$G$8,3,FALSE),IF(G3903="P",VLOOKUP(F3903,room_rates!$A$2:$G$8,6,FALSE),IF(G3903="M",VLOOKUP(F3903,room_rates!$A$2:$G$8,7,FALSE),"")))</f>
        <v>150</v>
      </c>
      <c r="R3903">
        <f t="shared" si="891"/>
        <v>15</v>
      </c>
      <c r="S3903">
        <f>IF(J3903="Online Travel Agency",VLOOKUP(F3903,room_rates!$A$2:$G$8,3,FALSE)*15%,0)</f>
        <v>18</v>
      </c>
      <c r="T3903">
        <f t="shared" si="892"/>
        <v>0</v>
      </c>
      <c r="U3903">
        <f t="shared" si="893"/>
        <v>468</v>
      </c>
      <c r="V3903">
        <f t="shared" si="894"/>
        <v>4</v>
      </c>
    </row>
    <row r="3904" spans="1:22" ht="14.25" customHeight="1" x14ac:dyDescent="0.35">
      <c r="A3904" s="1">
        <v>1004788</v>
      </c>
      <c r="B3904" s="3">
        <v>45842</v>
      </c>
      <c r="C3904" s="3">
        <v>45862</v>
      </c>
      <c r="D3904" s="3">
        <v>45869</v>
      </c>
      <c r="E3904" s="1" t="s">
        <v>18</v>
      </c>
      <c r="F3904" s="1">
        <v>1</v>
      </c>
      <c r="G3904" s="1" t="s">
        <v>25</v>
      </c>
      <c r="H3904" s="1">
        <v>10</v>
      </c>
      <c r="I3904" s="1">
        <f t="shared" si="888"/>
        <v>0.1</v>
      </c>
      <c r="J3904" s="1" t="s">
        <v>15</v>
      </c>
      <c r="K3904" s="1">
        <v>1</v>
      </c>
      <c r="L3904" s="1" t="s">
        <v>16</v>
      </c>
      <c r="M3904" s="1" t="b">
        <v>0</v>
      </c>
      <c r="N3904" s="2" t="s">
        <v>17</v>
      </c>
      <c r="O3904">
        <f t="shared" si="889"/>
        <v>20</v>
      </c>
      <c r="P3904">
        <f t="shared" si="890"/>
        <v>7</v>
      </c>
      <c r="Q3904">
        <f>IF(G3904="B",VLOOKUP(F3904,room_rates!$A$2:$G$8,3,FALSE),IF(G3904="P",VLOOKUP(F3904,room_rates!$A$2:$G$8,6,FALSE),IF(G3904="M",VLOOKUP(F3904,room_rates!$A$2:$G$8,7,FALSE),"")))</f>
        <v>150</v>
      </c>
      <c r="R3904">
        <f t="shared" si="891"/>
        <v>15</v>
      </c>
      <c r="S3904">
        <f>IF(J3904="Online Travel Agency",VLOOKUP(F3904,room_rates!$A$2:$G$8,3,FALSE)*15%,0)</f>
        <v>0</v>
      </c>
      <c r="T3904">
        <f t="shared" si="892"/>
        <v>0</v>
      </c>
      <c r="U3904">
        <f t="shared" si="893"/>
        <v>945</v>
      </c>
      <c r="V3904">
        <f t="shared" si="894"/>
        <v>7</v>
      </c>
    </row>
    <row r="3905" spans="1:22" ht="14.25" customHeight="1" x14ac:dyDescent="0.35">
      <c r="A3905" s="1">
        <v>1002036</v>
      </c>
      <c r="B3905" s="3">
        <v>45863</v>
      </c>
      <c r="C3905" s="3">
        <v>45863</v>
      </c>
      <c r="D3905" s="3">
        <v>45868</v>
      </c>
      <c r="E3905" s="1" t="s">
        <v>13</v>
      </c>
      <c r="F3905" s="1">
        <v>6</v>
      </c>
      <c r="G3905" s="1" t="s">
        <v>25</v>
      </c>
      <c r="H3905" s="1">
        <v>0</v>
      </c>
      <c r="I3905" s="1">
        <f t="shared" si="888"/>
        <v>0</v>
      </c>
      <c r="J3905" s="1" t="s">
        <v>20</v>
      </c>
      <c r="K3905" s="1">
        <v>2</v>
      </c>
      <c r="L3905" s="1" t="s">
        <v>19</v>
      </c>
      <c r="M3905" s="1" t="b">
        <v>1</v>
      </c>
      <c r="N3905" s="2" t="s">
        <v>17</v>
      </c>
      <c r="O3905">
        <f t="shared" si="889"/>
        <v>0</v>
      </c>
      <c r="P3905">
        <f t="shared" si="890"/>
        <v>5</v>
      </c>
      <c r="Q3905">
        <f>IF(G3905="B",VLOOKUP(F3905,room_rates!$A$2:$G$8,3,FALSE),IF(G3905="P",VLOOKUP(F3905,room_rates!$A$2:$G$8,6,FALSE),IF(G3905="M",VLOOKUP(F3905,room_rates!$A$2:$G$8,7,FALSE),"")))</f>
        <v>437.5</v>
      </c>
      <c r="R3905">
        <f t="shared" si="891"/>
        <v>0</v>
      </c>
      <c r="S3905">
        <f>IF(J3905="Online Travel Agency",VLOOKUP(F3905,room_rates!$A$2:$G$8,3,FALSE)*15%,0)</f>
        <v>0</v>
      </c>
      <c r="T3905">
        <f t="shared" si="892"/>
        <v>4.375</v>
      </c>
      <c r="U3905">
        <f t="shared" si="893"/>
        <v>4331.25</v>
      </c>
      <c r="V3905">
        <f t="shared" si="894"/>
        <v>10</v>
      </c>
    </row>
    <row r="3906" spans="1:22" ht="14.25" customHeight="1" x14ac:dyDescent="0.35">
      <c r="A3906" s="1">
        <v>1002178</v>
      </c>
      <c r="B3906" s="3">
        <v>45863</v>
      </c>
      <c r="C3906" s="3">
        <v>45863</v>
      </c>
      <c r="D3906" s="3">
        <v>45864</v>
      </c>
      <c r="E3906" s="1" t="s">
        <v>13</v>
      </c>
      <c r="F3906" s="1">
        <v>7</v>
      </c>
      <c r="G3906" s="1" t="s">
        <v>25</v>
      </c>
      <c r="H3906" s="1">
        <v>0</v>
      </c>
      <c r="I3906" s="1">
        <f t="shared" si="888"/>
        <v>0</v>
      </c>
      <c r="J3906" s="1" t="s">
        <v>20</v>
      </c>
      <c r="K3906" s="1">
        <v>1</v>
      </c>
      <c r="L3906" s="1" t="s">
        <v>19</v>
      </c>
      <c r="M3906" s="1" t="b">
        <v>1</v>
      </c>
      <c r="N3906" s="2" t="s">
        <v>17</v>
      </c>
      <c r="O3906">
        <f t="shared" si="889"/>
        <v>0</v>
      </c>
      <c r="P3906">
        <f t="shared" si="890"/>
        <v>1</v>
      </c>
      <c r="Q3906">
        <f>IF(G3906="B",VLOOKUP(F3906,room_rates!$A$2:$G$8,3,FALSE),IF(G3906="P",VLOOKUP(F3906,room_rates!$A$2:$G$8,6,FALSE),IF(G3906="M",VLOOKUP(F3906,room_rates!$A$2:$G$8,7,FALSE),"")))</f>
        <v>562.5</v>
      </c>
      <c r="R3906">
        <f t="shared" si="891"/>
        <v>0</v>
      </c>
      <c r="S3906">
        <f>IF(J3906="Online Travel Agency",VLOOKUP(F3906,room_rates!$A$2:$G$8,3,FALSE)*15%,0)</f>
        <v>0</v>
      </c>
      <c r="T3906">
        <f t="shared" si="892"/>
        <v>5.625</v>
      </c>
      <c r="U3906">
        <f t="shared" si="893"/>
        <v>556.875</v>
      </c>
      <c r="V3906">
        <f t="shared" si="894"/>
        <v>1</v>
      </c>
    </row>
    <row r="3907" spans="1:22" ht="14.25" customHeight="1" x14ac:dyDescent="0.35">
      <c r="A3907" s="1">
        <v>1002639</v>
      </c>
      <c r="B3907" s="3">
        <v>45849</v>
      </c>
      <c r="C3907" s="3">
        <v>45863</v>
      </c>
      <c r="D3907" s="3">
        <v>45868</v>
      </c>
      <c r="E3907" s="1" t="s">
        <v>21</v>
      </c>
      <c r="F3907" s="1">
        <v>3</v>
      </c>
      <c r="G3907" s="1" t="s">
        <v>25</v>
      </c>
      <c r="H3907" s="1">
        <v>0</v>
      </c>
      <c r="I3907" s="1">
        <f t="shared" si="888"/>
        <v>0</v>
      </c>
      <c r="J3907" s="1" t="s">
        <v>15</v>
      </c>
      <c r="K3907" s="1">
        <v>2</v>
      </c>
      <c r="L3907" s="1" t="s">
        <v>19</v>
      </c>
      <c r="M3907" s="1" t="b">
        <v>1</v>
      </c>
      <c r="N3907" s="2" t="s">
        <v>17</v>
      </c>
      <c r="O3907">
        <f t="shared" si="889"/>
        <v>14</v>
      </c>
      <c r="P3907">
        <f t="shared" si="890"/>
        <v>5</v>
      </c>
      <c r="Q3907">
        <f>IF(G3907="B",VLOOKUP(F3907,room_rates!$A$2:$G$8,3,FALSE),IF(G3907="P",VLOOKUP(F3907,room_rates!$A$2:$G$8,6,FALSE),IF(G3907="M",VLOOKUP(F3907,room_rates!$A$2:$G$8,7,FALSE),"")))</f>
        <v>275</v>
      </c>
      <c r="R3907">
        <f t="shared" si="891"/>
        <v>0</v>
      </c>
      <c r="S3907">
        <f>IF(J3907="Online Travel Agency",VLOOKUP(F3907,room_rates!$A$2:$G$8,3,FALSE)*15%,0)</f>
        <v>0</v>
      </c>
      <c r="T3907">
        <f t="shared" si="892"/>
        <v>2.75</v>
      </c>
      <c r="U3907">
        <f t="shared" si="893"/>
        <v>2722.5</v>
      </c>
      <c r="V3907">
        <f t="shared" si="894"/>
        <v>10</v>
      </c>
    </row>
    <row r="3908" spans="1:22" ht="14.25" customHeight="1" x14ac:dyDescent="0.35">
      <c r="A3908" s="1">
        <v>1002748</v>
      </c>
      <c r="B3908" s="3">
        <v>45863</v>
      </c>
      <c r="C3908" s="3">
        <v>45863</v>
      </c>
      <c r="D3908" s="3">
        <v>45866</v>
      </c>
      <c r="E3908" s="1" t="s">
        <v>13</v>
      </c>
      <c r="F3908" s="1">
        <v>6</v>
      </c>
      <c r="G3908" s="1" t="s">
        <v>25</v>
      </c>
      <c r="H3908" s="1">
        <v>0</v>
      </c>
      <c r="I3908" s="1">
        <f t="shared" si="888"/>
        <v>0</v>
      </c>
      <c r="J3908" s="1" t="s">
        <v>20</v>
      </c>
      <c r="K3908" s="1">
        <v>2</v>
      </c>
      <c r="L3908" s="1" t="s">
        <v>19</v>
      </c>
      <c r="M3908" s="1" t="b">
        <v>1</v>
      </c>
      <c r="N3908" s="2" t="s">
        <v>17</v>
      </c>
      <c r="O3908">
        <f t="shared" si="889"/>
        <v>0</v>
      </c>
      <c r="P3908">
        <f t="shared" si="890"/>
        <v>3</v>
      </c>
      <c r="Q3908">
        <f>IF(G3908="B",VLOOKUP(F3908,room_rates!$A$2:$G$8,3,FALSE),IF(G3908="P",VLOOKUP(F3908,room_rates!$A$2:$G$8,6,FALSE),IF(G3908="M",VLOOKUP(F3908,room_rates!$A$2:$G$8,7,FALSE),"")))</f>
        <v>437.5</v>
      </c>
      <c r="R3908">
        <f t="shared" si="891"/>
        <v>0</v>
      </c>
      <c r="S3908">
        <f>IF(J3908="Online Travel Agency",VLOOKUP(F3908,room_rates!$A$2:$G$8,3,FALSE)*15%,0)</f>
        <v>0</v>
      </c>
      <c r="T3908">
        <f t="shared" si="892"/>
        <v>4.375</v>
      </c>
      <c r="U3908">
        <f t="shared" si="893"/>
        <v>2598.75</v>
      </c>
      <c r="V3908">
        <f t="shared" si="894"/>
        <v>6</v>
      </c>
    </row>
    <row r="3909" spans="1:22" ht="14.25" customHeight="1" x14ac:dyDescent="0.35">
      <c r="A3909" s="1">
        <v>1003066</v>
      </c>
      <c r="B3909" s="3">
        <v>45843</v>
      </c>
      <c r="C3909" s="3">
        <v>45863</v>
      </c>
      <c r="D3909" s="3">
        <v>45868</v>
      </c>
      <c r="E3909" s="1" t="s">
        <v>18</v>
      </c>
      <c r="F3909" s="1">
        <v>1</v>
      </c>
      <c r="G3909" s="1" t="s">
        <v>25</v>
      </c>
      <c r="H3909" s="1">
        <v>10</v>
      </c>
      <c r="I3909" s="1">
        <f t="shared" si="888"/>
        <v>0.1</v>
      </c>
      <c r="J3909" s="1" t="s">
        <v>24</v>
      </c>
      <c r="K3909" s="1">
        <v>1</v>
      </c>
      <c r="L3909" s="1" t="s">
        <v>19</v>
      </c>
      <c r="M3909" s="1" t="b">
        <v>1</v>
      </c>
      <c r="N3909" s="2" t="s">
        <v>17</v>
      </c>
      <c r="O3909">
        <f t="shared" si="889"/>
        <v>20</v>
      </c>
      <c r="P3909">
        <f t="shared" si="890"/>
        <v>5</v>
      </c>
      <c r="Q3909">
        <f>IF(G3909="B",VLOOKUP(F3909,room_rates!$A$2:$G$8,3,FALSE),IF(G3909="P",VLOOKUP(F3909,room_rates!$A$2:$G$8,6,FALSE),IF(G3909="M",VLOOKUP(F3909,room_rates!$A$2:$G$8,7,FALSE),"")))</f>
        <v>150</v>
      </c>
      <c r="R3909">
        <f t="shared" si="891"/>
        <v>15</v>
      </c>
      <c r="S3909">
        <f>IF(J3909="Online Travel Agency",VLOOKUP(F3909,room_rates!$A$2:$G$8,3,FALSE)*15%,0)</f>
        <v>18</v>
      </c>
      <c r="T3909">
        <f t="shared" si="892"/>
        <v>1.5</v>
      </c>
      <c r="U3909">
        <f t="shared" si="893"/>
        <v>577.5</v>
      </c>
      <c r="V3909">
        <f t="shared" si="894"/>
        <v>5</v>
      </c>
    </row>
    <row r="3910" spans="1:22" ht="14.25" customHeight="1" x14ac:dyDescent="0.35">
      <c r="A3910" s="1">
        <v>1003161</v>
      </c>
      <c r="B3910" s="3">
        <v>45818</v>
      </c>
      <c r="C3910" s="3">
        <v>45863</v>
      </c>
      <c r="D3910" s="3">
        <v>45864</v>
      </c>
      <c r="E3910" s="1" t="s">
        <v>13</v>
      </c>
      <c r="F3910" s="1">
        <v>6</v>
      </c>
      <c r="G3910" s="1" t="s">
        <v>25</v>
      </c>
      <c r="H3910" s="1">
        <v>0</v>
      </c>
      <c r="I3910" s="1">
        <f t="shared" si="888"/>
        <v>0</v>
      </c>
      <c r="J3910" s="1" t="s">
        <v>15</v>
      </c>
      <c r="K3910" s="1">
        <v>2</v>
      </c>
      <c r="L3910" s="1" t="s">
        <v>19</v>
      </c>
      <c r="M3910" s="1" t="b">
        <v>1</v>
      </c>
      <c r="N3910" s="2" t="s">
        <v>17</v>
      </c>
      <c r="O3910">
        <f t="shared" si="889"/>
        <v>45</v>
      </c>
      <c r="P3910">
        <f t="shared" si="890"/>
        <v>1</v>
      </c>
      <c r="Q3910">
        <f>IF(G3910="B",VLOOKUP(F3910,room_rates!$A$2:$G$8,3,FALSE),IF(G3910="P",VLOOKUP(F3910,room_rates!$A$2:$G$8,6,FALSE),IF(G3910="M",VLOOKUP(F3910,room_rates!$A$2:$G$8,7,FALSE),"")))</f>
        <v>437.5</v>
      </c>
      <c r="R3910">
        <f t="shared" si="891"/>
        <v>0</v>
      </c>
      <c r="S3910">
        <f>IF(J3910="Online Travel Agency",VLOOKUP(F3910,room_rates!$A$2:$G$8,3,FALSE)*15%,0)</f>
        <v>0</v>
      </c>
      <c r="T3910">
        <f t="shared" si="892"/>
        <v>4.375</v>
      </c>
      <c r="U3910">
        <f t="shared" si="893"/>
        <v>866.25</v>
      </c>
      <c r="V3910">
        <f t="shared" si="894"/>
        <v>2</v>
      </c>
    </row>
    <row r="3911" spans="1:22" ht="14.25" customHeight="1" x14ac:dyDescent="0.35">
      <c r="A3911" s="1">
        <v>1003214</v>
      </c>
      <c r="B3911" s="3">
        <v>45863</v>
      </c>
      <c r="C3911" s="3">
        <v>45863</v>
      </c>
      <c r="D3911" s="3">
        <v>45865</v>
      </c>
      <c r="E3911" s="1" t="s">
        <v>13</v>
      </c>
      <c r="F3911" s="1">
        <v>6</v>
      </c>
      <c r="G3911" s="1" t="s">
        <v>25</v>
      </c>
      <c r="H3911" s="1">
        <v>0</v>
      </c>
      <c r="I3911" s="1">
        <f t="shared" si="888"/>
        <v>0</v>
      </c>
      <c r="J3911" s="1" t="s">
        <v>20</v>
      </c>
      <c r="K3911" s="1">
        <v>1</v>
      </c>
      <c r="L3911" s="1" t="s">
        <v>19</v>
      </c>
      <c r="M3911" s="1" t="b">
        <v>0</v>
      </c>
      <c r="N3911" s="2" t="s">
        <v>17</v>
      </c>
      <c r="O3911">
        <f t="shared" si="889"/>
        <v>0</v>
      </c>
      <c r="P3911">
        <f t="shared" si="890"/>
        <v>2</v>
      </c>
      <c r="Q3911">
        <f>IF(G3911="B",VLOOKUP(F3911,room_rates!$A$2:$G$8,3,FALSE),IF(G3911="P",VLOOKUP(F3911,room_rates!$A$2:$G$8,6,FALSE),IF(G3911="M",VLOOKUP(F3911,room_rates!$A$2:$G$8,7,FALSE),"")))</f>
        <v>437.5</v>
      </c>
      <c r="R3911">
        <f t="shared" si="891"/>
        <v>0</v>
      </c>
      <c r="S3911">
        <f>IF(J3911="Online Travel Agency",VLOOKUP(F3911,room_rates!$A$2:$G$8,3,FALSE)*15%,0)</f>
        <v>0</v>
      </c>
      <c r="T3911">
        <f t="shared" si="892"/>
        <v>0</v>
      </c>
      <c r="U3911">
        <f t="shared" si="893"/>
        <v>875</v>
      </c>
      <c r="V3911">
        <f t="shared" si="894"/>
        <v>2</v>
      </c>
    </row>
    <row r="3912" spans="1:22" ht="14.25" customHeight="1" x14ac:dyDescent="0.35">
      <c r="A3912" s="1">
        <v>1003357</v>
      </c>
      <c r="B3912" s="3">
        <v>45850</v>
      </c>
      <c r="C3912" s="3">
        <v>45863</v>
      </c>
      <c r="D3912" s="3">
        <v>45866</v>
      </c>
      <c r="E3912" s="1" t="s">
        <v>21</v>
      </c>
      <c r="F3912" s="1">
        <v>5</v>
      </c>
      <c r="G3912" s="1" t="s">
        <v>25</v>
      </c>
      <c r="H3912" s="1">
        <v>0</v>
      </c>
      <c r="I3912" s="1">
        <f t="shared" si="888"/>
        <v>0</v>
      </c>
      <c r="J3912" s="1" t="s">
        <v>24</v>
      </c>
      <c r="K3912" s="1">
        <v>3</v>
      </c>
      <c r="L3912" s="1" t="s">
        <v>19</v>
      </c>
      <c r="M3912" s="1" t="b">
        <v>1</v>
      </c>
      <c r="N3912" s="2" t="s">
        <v>17</v>
      </c>
      <c r="O3912">
        <f t="shared" si="889"/>
        <v>13</v>
      </c>
      <c r="P3912">
        <f t="shared" si="890"/>
        <v>3</v>
      </c>
      <c r="Q3912">
        <f>IF(G3912="B",VLOOKUP(F3912,room_rates!$A$2:$G$8,3,FALSE),IF(G3912="P",VLOOKUP(F3912,room_rates!$A$2:$G$8,6,FALSE),IF(G3912="M",VLOOKUP(F3912,room_rates!$A$2:$G$8,7,FALSE),"")))</f>
        <v>300</v>
      </c>
      <c r="R3912">
        <f t="shared" si="891"/>
        <v>0</v>
      </c>
      <c r="S3912">
        <f>IF(J3912="Online Travel Agency",VLOOKUP(F3912,room_rates!$A$2:$G$8,3,FALSE)*15%,0)</f>
        <v>36</v>
      </c>
      <c r="T3912">
        <f t="shared" si="892"/>
        <v>3</v>
      </c>
      <c r="U3912">
        <f t="shared" si="893"/>
        <v>2349</v>
      </c>
      <c r="V3912">
        <f t="shared" si="894"/>
        <v>9</v>
      </c>
    </row>
    <row r="3913" spans="1:22" ht="14.25" customHeight="1" x14ac:dyDescent="0.35">
      <c r="A3913" s="1">
        <v>1003465</v>
      </c>
      <c r="B3913" s="3">
        <v>45830</v>
      </c>
      <c r="C3913" s="3">
        <v>45863</v>
      </c>
      <c r="D3913" s="3">
        <v>45869</v>
      </c>
      <c r="E3913" s="1" t="s">
        <v>13</v>
      </c>
      <c r="F3913" s="1">
        <v>6</v>
      </c>
      <c r="G3913" s="1" t="s">
        <v>25</v>
      </c>
      <c r="H3913" s="1">
        <v>0</v>
      </c>
      <c r="I3913" s="1">
        <f t="shared" si="888"/>
        <v>0</v>
      </c>
      <c r="J3913" s="1" t="s">
        <v>15</v>
      </c>
      <c r="K3913" s="1">
        <v>1</v>
      </c>
      <c r="L3913" s="1" t="s">
        <v>16</v>
      </c>
      <c r="M3913" s="1" t="b">
        <v>0</v>
      </c>
      <c r="N3913" s="2" t="s">
        <v>17</v>
      </c>
      <c r="O3913">
        <f t="shared" si="889"/>
        <v>33</v>
      </c>
      <c r="P3913">
        <f t="shared" si="890"/>
        <v>6</v>
      </c>
      <c r="Q3913">
        <f>IF(G3913="B",VLOOKUP(F3913,room_rates!$A$2:$G$8,3,FALSE),IF(G3913="P",VLOOKUP(F3913,room_rates!$A$2:$G$8,6,FALSE),IF(G3913="M",VLOOKUP(F3913,room_rates!$A$2:$G$8,7,FALSE),"")))</f>
        <v>437.5</v>
      </c>
      <c r="R3913">
        <f t="shared" si="891"/>
        <v>0</v>
      </c>
      <c r="S3913">
        <f>IF(J3913="Online Travel Agency",VLOOKUP(F3913,room_rates!$A$2:$G$8,3,FALSE)*15%,0)</f>
        <v>0</v>
      </c>
      <c r="T3913">
        <f t="shared" si="892"/>
        <v>0</v>
      </c>
      <c r="U3913">
        <f t="shared" si="893"/>
        <v>2625</v>
      </c>
      <c r="V3913">
        <f t="shared" si="894"/>
        <v>6</v>
      </c>
    </row>
    <row r="3914" spans="1:22" ht="14.25" customHeight="1" x14ac:dyDescent="0.35">
      <c r="A3914" s="1">
        <v>1003473</v>
      </c>
      <c r="B3914" s="3">
        <v>45863</v>
      </c>
      <c r="C3914" s="3">
        <v>45863</v>
      </c>
      <c r="D3914" s="3">
        <v>45867</v>
      </c>
      <c r="E3914" s="1" t="s">
        <v>13</v>
      </c>
      <c r="F3914" s="1">
        <v>6</v>
      </c>
      <c r="G3914" s="1" t="s">
        <v>25</v>
      </c>
      <c r="H3914" s="1">
        <v>0</v>
      </c>
      <c r="I3914" s="1">
        <f t="shared" si="888"/>
        <v>0</v>
      </c>
      <c r="J3914" s="1" t="s">
        <v>20</v>
      </c>
      <c r="K3914" s="1">
        <v>1</v>
      </c>
      <c r="L3914" s="1" t="s">
        <v>16</v>
      </c>
      <c r="M3914" s="1" t="b">
        <v>1</v>
      </c>
      <c r="N3914" s="2" t="s">
        <v>17</v>
      </c>
      <c r="O3914">
        <f t="shared" si="889"/>
        <v>0</v>
      </c>
      <c r="P3914">
        <f t="shared" si="890"/>
        <v>4</v>
      </c>
      <c r="Q3914">
        <f>IF(G3914="B",VLOOKUP(F3914,room_rates!$A$2:$G$8,3,FALSE),IF(G3914="P",VLOOKUP(F3914,room_rates!$A$2:$G$8,6,FALSE),IF(G3914="M",VLOOKUP(F3914,room_rates!$A$2:$G$8,7,FALSE),"")))</f>
        <v>437.5</v>
      </c>
      <c r="R3914">
        <f t="shared" si="891"/>
        <v>0</v>
      </c>
      <c r="S3914">
        <f>IF(J3914="Online Travel Agency",VLOOKUP(F3914,room_rates!$A$2:$G$8,3,FALSE)*15%,0)</f>
        <v>0</v>
      </c>
      <c r="T3914">
        <f t="shared" si="892"/>
        <v>4.375</v>
      </c>
      <c r="U3914">
        <f t="shared" si="893"/>
        <v>1732.5</v>
      </c>
      <c r="V3914">
        <f t="shared" si="894"/>
        <v>4</v>
      </c>
    </row>
    <row r="3915" spans="1:22" ht="14.25" customHeight="1" x14ac:dyDescent="0.35">
      <c r="A3915" s="1">
        <v>1003502</v>
      </c>
      <c r="B3915" s="3">
        <v>45822</v>
      </c>
      <c r="C3915" s="3">
        <v>45863</v>
      </c>
      <c r="D3915" s="3">
        <v>45865</v>
      </c>
      <c r="E3915" s="1" t="s">
        <v>21</v>
      </c>
      <c r="F3915" s="1">
        <v>5</v>
      </c>
      <c r="G3915" s="1" t="s">
        <v>25</v>
      </c>
      <c r="H3915" s="1">
        <v>0</v>
      </c>
      <c r="I3915" s="1">
        <f t="shared" si="888"/>
        <v>0</v>
      </c>
      <c r="J3915" s="1" t="s">
        <v>15</v>
      </c>
      <c r="K3915" s="1">
        <v>1</v>
      </c>
      <c r="L3915" s="1" t="s">
        <v>19</v>
      </c>
      <c r="M3915" s="1" t="b">
        <v>0</v>
      </c>
      <c r="N3915" s="2" t="s">
        <v>17</v>
      </c>
      <c r="O3915">
        <f t="shared" si="889"/>
        <v>41</v>
      </c>
      <c r="P3915">
        <f t="shared" si="890"/>
        <v>2</v>
      </c>
      <c r="Q3915">
        <f>IF(G3915="B",VLOOKUP(F3915,room_rates!$A$2:$G$8,3,FALSE),IF(G3915="P",VLOOKUP(F3915,room_rates!$A$2:$G$8,6,FALSE),IF(G3915="M",VLOOKUP(F3915,room_rates!$A$2:$G$8,7,FALSE),"")))</f>
        <v>300</v>
      </c>
      <c r="R3915">
        <f t="shared" si="891"/>
        <v>0</v>
      </c>
      <c r="S3915">
        <f>IF(J3915="Online Travel Agency",VLOOKUP(F3915,room_rates!$A$2:$G$8,3,FALSE)*15%,0)</f>
        <v>0</v>
      </c>
      <c r="T3915">
        <f t="shared" si="892"/>
        <v>0</v>
      </c>
      <c r="U3915">
        <f t="shared" si="893"/>
        <v>600</v>
      </c>
      <c r="V3915">
        <f t="shared" si="894"/>
        <v>2</v>
      </c>
    </row>
    <row r="3916" spans="1:22" ht="14.25" customHeight="1" x14ac:dyDescent="0.35">
      <c r="A3916" s="1">
        <v>1003741</v>
      </c>
      <c r="B3916" s="3">
        <v>45845</v>
      </c>
      <c r="C3916" s="3">
        <v>45863</v>
      </c>
      <c r="D3916" s="3">
        <v>45868</v>
      </c>
      <c r="E3916" s="1" t="s">
        <v>13</v>
      </c>
      <c r="F3916" s="1">
        <v>6</v>
      </c>
      <c r="G3916" s="1" t="s">
        <v>25</v>
      </c>
      <c r="H3916" s="1">
        <v>0</v>
      </c>
      <c r="I3916" s="1">
        <f t="shared" si="888"/>
        <v>0</v>
      </c>
      <c r="J3916" s="1" t="s">
        <v>24</v>
      </c>
      <c r="K3916" s="1">
        <v>1</v>
      </c>
      <c r="L3916" s="1" t="s">
        <v>19</v>
      </c>
      <c r="M3916" s="1" t="b">
        <v>0</v>
      </c>
      <c r="N3916" s="2" t="s">
        <v>17</v>
      </c>
      <c r="O3916">
        <f t="shared" si="889"/>
        <v>18</v>
      </c>
      <c r="P3916">
        <f t="shared" si="890"/>
        <v>5</v>
      </c>
      <c r="Q3916">
        <f>IF(G3916="B",VLOOKUP(F3916,room_rates!$A$2:$G$8,3,FALSE),IF(G3916="P",VLOOKUP(F3916,room_rates!$A$2:$G$8,6,FALSE),IF(G3916="M",VLOOKUP(F3916,room_rates!$A$2:$G$8,7,FALSE),"")))</f>
        <v>437.5</v>
      </c>
      <c r="R3916">
        <f t="shared" si="891"/>
        <v>0</v>
      </c>
      <c r="S3916">
        <f>IF(J3916="Online Travel Agency",VLOOKUP(F3916,room_rates!$A$2:$G$8,3,FALSE)*15%,0)</f>
        <v>52.5</v>
      </c>
      <c r="T3916">
        <f t="shared" si="892"/>
        <v>0</v>
      </c>
      <c r="U3916">
        <f t="shared" si="893"/>
        <v>1925</v>
      </c>
      <c r="V3916">
        <f t="shared" si="894"/>
        <v>5</v>
      </c>
    </row>
    <row r="3917" spans="1:22" ht="14.25" customHeight="1" x14ac:dyDescent="0.35">
      <c r="A3917" s="1">
        <v>1004122</v>
      </c>
      <c r="B3917" s="3">
        <v>45863</v>
      </c>
      <c r="C3917" s="3">
        <v>45863</v>
      </c>
      <c r="D3917" s="3">
        <v>45870</v>
      </c>
      <c r="E3917" s="1" t="s">
        <v>18</v>
      </c>
      <c r="F3917" s="1">
        <v>1</v>
      </c>
      <c r="G3917" s="1" t="s">
        <v>25</v>
      </c>
      <c r="H3917" s="1">
        <v>10</v>
      </c>
      <c r="I3917" s="1">
        <f t="shared" si="888"/>
        <v>0.1</v>
      </c>
      <c r="J3917" s="1" t="s">
        <v>20</v>
      </c>
      <c r="K3917" s="1">
        <v>1</v>
      </c>
      <c r="L3917" s="1" t="s">
        <v>19</v>
      </c>
      <c r="M3917" s="1" t="b">
        <v>1</v>
      </c>
      <c r="N3917" s="2" t="s">
        <v>17</v>
      </c>
      <c r="O3917">
        <f t="shared" si="889"/>
        <v>0</v>
      </c>
      <c r="P3917">
        <f t="shared" si="890"/>
        <v>7</v>
      </c>
      <c r="Q3917">
        <f>IF(G3917="B",VLOOKUP(F3917,room_rates!$A$2:$G$8,3,FALSE),IF(G3917="P",VLOOKUP(F3917,room_rates!$A$2:$G$8,6,FALSE),IF(G3917="M",VLOOKUP(F3917,room_rates!$A$2:$G$8,7,FALSE),"")))</f>
        <v>150</v>
      </c>
      <c r="R3917">
        <f t="shared" si="891"/>
        <v>15</v>
      </c>
      <c r="S3917">
        <f>IF(J3917="Online Travel Agency",VLOOKUP(F3917,room_rates!$A$2:$G$8,3,FALSE)*15%,0)</f>
        <v>0</v>
      </c>
      <c r="T3917">
        <f t="shared" si="892"/>
        <v>1.5</v>
      </c>
      <c r="U3917">
        <f t="shared" si="893"/>
        <v>934.5</v>
      </c>
      <c r="V3917">
        <f t="shared" si="894"/>
        <v>7</v>
      </c>
    </row>
    <row r="3918" spans="1:22" ht="14.25" customHeight="1" x14ac:dyDescent="0.35">
      <c r="A3918" s="1">
        <v>1004135</v>
      </c>
      <c r="B3918" s="3">
        <v>45850</v>
      </c>
      <c r="C3918" s="3">
        <v>45863</v>
      </c>
      <c r="D3918" s="3">
        <v>45866</v>
      </c>
      <c r="E3918" s="1" t="s">
        <v>13</v>
      </c>
      <c r="F3918" s="1">
        <v>7</v>
      </c>
      <c r="G3918" s="1" t="s">
        <v>25</v>
      </c>
      <c r="H3918" s="1">
        <v>0</v>
      </c>
      <c r="I3918" s="1">
        <f t="shared" si="888"/>
        <v>0</v>
      </c>
      <c r="J3918" s="1" t="s">
        <v>15</v>
      </c>
      <c r="K3918" s="1">
        <v>3</v>
      </c>
      <c r="L3918" s="1" t="s">
        <v>16</v>
      </c>
      <c r="M3918" s="1" t="b">
        <v>1</v>
      </c>
      <c r="N3918" s="2" t="s">
        <v>17</v>
      </c>
      <c r="O3918">
        <f t="shared" si="889"/>
        <v>13</v>
      </c>
      <c r="P3918">
        <f t="shared" si="890"/>
        <v>3</v>
      </c>
      <c r="Q3918">
        <f>IF(G3918="B",VLOOKUP(F3918,room_rates!$A$2:$G$8,3,FALSE),IF(G3918="P",VLOOKUP(F3918,room_rates!$A$2:$G$8,6,FALSE),IF(G3918="M",VLOOKUP(F3918,room_rates!$A$2:$G$8,7,FALSE),"")))</f>
        <v>562.5</v>
      </c>
      <c r="R3918">
        <f t="shared" si="891"/>
        <v>0</v>
      </c>
      <c r="S3918">
        <f>IF(J3918="Online Travel Agency",VLOOKUP(F3918,room_rates!$A$2:$G$8,3,FALSE)*15%,0)</f>
        <v>0</v>
      </c>
      <c r="T3918">
        <f t="shared" si="892"/>
        <v>5.625</v>
      </c>
      <c r="U3918">
        <f t="shared" si="893"/>
        <v>5011.875</v>
      </c>
      <c r="V3918">
        <f t="shared" si="894"/>
        <v>9</v>
      </c>
    </row>
    <row r="3919" spans="1:22" ht="14.25" customHeight="1" x14ac:dyDescent="0.35">
      <c r="A3919" s="1">
        <v>1004515</v>
      </c>
      <c r="B3919" s="3">
        <v>45840</v>
      </c>
      <c r="C3919" s="3">
        <v>45863</v>
      </c>
      <c r="D3919" s="3">
        <v>45868</v>
      </c>
      <c r="E3919" s="1" t="s">
        <v>21</v>
      </c>
      <c r="F3919" s="1">
        <v>3</v>
      </c>
      <c r="G3919" s="1" t="s">
        <v>25</v>
      </c>
      <c r="H3919" s="1">
        <v>0</v>
      </c>
      <c r="I3919" s="1">
        <f t="shared" si="888"/>
        <v>0</v>
      </c>
      <c r="J3919" s="1" t="s">
        <v>15</v>
      </c>
      <c r="K3919" s="1">
        <v>2</v>
      </c>
      <c r="L3919" s="1" t="s">
        <v>19</v>
      </c>
      <c r="M3919" s="1" t="b">
        <v>0</v>
      </c>
      <c r="N3919" s="2" t="s">
        <v>17</v>
      </c>
      <c r="O3919">
        <f t="shared" si="889"/>
        <v>23</v>
      </c>
      <c r="P3919">
        <f t="shared" si="890"/>
        <v>5</v>
      </c>
      <c r="Q3919">
        <f>IF(G3919="B",VLOOKUP(F3919,room_rates!$A$2:$G$8,3,FALSE),IF(G3919="P",VLOOKUP(F3919,room_rates!$A$2:$G$8,6,FALSE),IF(G3919="M",VLOOKUP(F3919,room_rates!$A$2:$G$8,7,FALSE),"")))</f>
        <v>275</v>
      </c>
      <c r="R3919">
        <f t="shared" si="891"/>
        <v>0</v>
      </c>
      <c r="S3919">
        <f>IF(J3919="Online Travel Agency",VLOOKUP(F3919,room_rates!$A$2:$G$8,3,FALSE)*15%,0)</f>
        <v>0</v>
      </c>
      <c r="T3919">
        <f t="shared" si="892"/>
        <v>0</v>
      </c>
      <c r="U3919">
        <f t="shared" si="893"/>
        <v>2750</v>
      </c>
      <c r="V3919">
        <f t="shared" si="894"/>
        <v>10</v>
      </c>
    </row>
    <row r="3920" spans="1:22" ht="14.25" customHeight="1" x14ac:dyDescent="0.35">
      <c r="A3920" s="1">
        <v>1004797</v>
      </c>
      <c r="B3920" s="3">
        <v>45863</v>
      </c>
      <c r="C3920" s="3">
        <v>45863</v>
      </c>
      <c r="D3920" s="3">
        <v>45865</v>
      </c>
      <c r="E3920" s="1" t="s">
        <v>21</v>
      </c>
      <c r="F3920" s="1">
        <v>4</v>
      </c>
      <c r="G3920" s="1" t="s">
        <v>25</v>
      </c>
      <c r="H3920" s="1">
        <v>0</v>
      </c>
      <c r="I3920" s="1">
        <f t="shared" si="888"/>
        <v>0</v>
      </c>
      <c r="J3920" s="1" t="s">
        <v>20</v>
      </c>
      <c r="K3920" s="1">
        <v>2</v>
      </c>
      <c r="L3920" s="1" t="s">
        <v>19</v>
      </c>
      <c r="M3920" s="1" t="b">
        <v>1</v>
      </c>
      <c r="N3920" s="2" t="s">
        <v>17</v>
      </c>
      <c r="O3920">
        <f t="shared" si="889"/>
        <v>0</v>
      </c>
      <c r="P3920">
        <f t="shared" si="890"/>
        <v>2</v>
      </c>
      <c r="Q3920">
        <f>IF(G3920="B",VLOOKUP(F3920,room_rates!$A$2:$G$8,3,FALSE),IF(G3920="P",VLOOKUP(F3920,room_rates!$A$2:$G$8,6,FALSE),IF(G3920="M",VLOOKUP(F3920,room_rates!$A$2:$G$8,7,FALSE),"")))</f>
        <v>287.5</v>
      </c>
      <c r="R3920">
        <f t="shared" si="891"/>
        <v>0</v>
      </c>
      <c r="S3920">
        <f>IF(J3920="Online Travel Agency",VLOOKUP(F3920,room_rates!$A$2:$G$8,3,FALSE)*15%,0)</f>
        <v>0</v>
      </c>
      <c r="T3920">
        <f t="shared" si="892"/>
        <v>2.875</v>
      </c>
      <c r="U3920">
        <f t="shared" si="893"/>
        <v>1138.5</v>
      </c>
      <c r="V3920">
        <f t="shared" si="894"/>
        <v>4</v>
      </c>
    </row>
    <row r="3921" spans="1:22" ht="14.25" customHeight="1" x14ac:dyDescent="0.35">
      <c r="A3921" s="1">
        <v>1004839</v>
      </c>
      <c r="B3921" s="3">
        <v>45863</v>
      </c>
      <c r="C3921" s="3">
        <v>45863</v>
      </c>
      <c r="D3921" s="3">
        <v>45870</v>
      </c>
      <c r="E3921" s="1" t="s">
        <v>18</v>
      </c>
      <c r="F3921" s="1">
        <v>1</v>
      </c>
      <c r="G3921" s="1" t="s">
        <v>25</v>
      </c>
      <c r="H3921" s="1">
        <v>10</v>
      </c>
      <c r="I3921" s="1">
        <f t="shared" si="888"/>
        <v>0.1</v>
      </c>
      <c r="J3921" s="1" t="s">
        <v>20</v>
      </c>
      <c r="K3921" s="1">
        <v>1</v>
      </c>
      <c r="L3921" s="1" t="s">
        <v>19</v>
      </c>
      <c r="M3921" s="1" t="b">
        <v>0</v>
      </c>
      <c r="N3921" s="2" t="s">
        <v>17</v>
      </c>
      <c r="O3921">
        <f t="shared" si="889"/>
        <v>0</v>
      </c>
      <c r="P3921">
        <f t="shared" si="890"/>
        <v>7</v>
      </c>
      <c r="Q3921">
        <f>IF(G3921="B",VLOOKUP(F3921,room_rates!$A$2:$G$8,3,FALSE),IF(G3921="P",VLOOKUP(F3921,room_rates!$A$2:$G$8,6,FALSE),IF(G3921="M",VLOOKUP(F3921,room_rates!$A$2:$G$8,7,FALSE),"")))</f>
        <v>150</v>
      </c>
      <c r="R3921">
        <f t="shared" si="891"/>
        <v>15</v>
      </c>
      <c r="S3921">
        <f>IF(J3921="Online Travel Agency",VLOOKUP(F3921,room_rates!$A$2:$G$8,3,FALSE)*15%,0)</f>
        <v>0</v>
      </c>
      <c r="T3921">
        <f t="shared" si="892"/>
        <v>0</v>
      </c>
      <c r="U3921">
        <f t="shared" si="893"/>
        <v>945</v>
      </c>
      <c r="V3921">
        <f t="shared" si="894"/>
        <v>7</v>
      </c>
    </row>
    <row r="3922" spans="1:22" ht="14.25" customHeight="1" x14ac:dyDescent="0.35">
      <c r="A3922" s="1">
        <v>1006779</v>
      </c>
      <c r="B3922" s="3">
        <v>45852</v>
      </c>
      <c r="C3922" s="3">
        <v>45863</v>
      </c>
      <c r="D3922" s="3">
        <v>45866</v>
      </c>
      <c r="E3922" s="1" t="s">
        <v>18</v>
      </c>
      <c r="F3922" s="1">
        <v>1</v>
      </c>
      <c r="G3922" s="1" t="s">
        <v>25</v>
      </c>
      <c r="H3922" s="1">
        <v>10</v>
      </c>
      <c r="I3922" s="1">
        <f t="shared" si="888"/>
        <v>0.1</v>
      </c>
      <c r="J3922" s="1" t="s">
        <v>24</v>
      </c>
      <c r="K3922" s="1">
        <v>2</v>
      </c>
      <c r="L3922" s="1" t="s">
        <v>16</v>
      </c>
      <c r="M3922" s="1" t="b">
        <v>0</v>
      </c>
      <c r="N3922" s="2" t="s">
        <v>17</v>
      </c>
      <c r="O3922">
        <f t="shared" si="889"/>
        <v>11</v>
      </c>
      <c r="P3922">
        <f t="shared" si="890"/>
        <v>3</v>
      </c>
      <c r="Q3922">
        <f>IF(G3922="B",VLOOKUP(F3922,room_rates!$A$2:$G$8,3,FALSE),IF(G3922="P",VLOOKUP(F3922,room_rates!$A$2:$G$8,6,FALSE),IF(G3922="M",VLOOKUP(F3922,room_rates!$A$2:$G$8,7,FALSE),"")))</f>
        <v>150</v>
      </c>
      <c r="R3922">
        <f t="shared" si="891"/>
        <v>15</v>
      </c>
      <c r="S3922">
        <f>IF(J3922="Online Travel Agency",VLOOKUP(F3922,room_rates!$A$2:$G$8,3,FALSE)*15%,0)</f>
        <v>18</v>
      </c>
      <c r="T3922">
        <f t="shared" si="892"/>
        <v>0</v>
      </c>
      <c r="U3922">
        <f t="shared" si="893"/>
        <v>702</v>
      </c>
      <c r="V3922">
        <f t="shared" si="894"/>
        <v>6</v>
      </c>
    </row>
    <row r="3923" spans="1:22" ht="14.25" customHeight="1" x14ac:dyDescent="0.35">
      <c r="A3923" s="1">
        <v>1006784</v>
      </c>
      <c r="B3923" s="3">
        <v>45863</v>
      </c>
      <c r="C3923" s="3">
        <v>45863</v>
      </c>
      <c r="D3923" s="3">
        <v>45867</v>
      </c>
      <c r="E3923" s="1" t="s">
        <v>21</v>
      </c>
      <c r="F3923" s="1">
        <v>3</v>
      </c>
      <c r="G3923" s="1" t="s">
        <v>25</v>
      </c>
      <c r="H3923" s="1">
        <v>0</v>
      </c>
      <c r="I3923" s="1">
        <f t="shared" si="888"/>
        <v>0</v>
      </c>
      <c r="J3923" s="1" t="s">
        <v>20</v>
      </c>
      <c r="K3923" s="1">
        <v>3</v>
      </c>
      <c r="L3923" s="1" t="s">
        <v>16</v>
      </c>
      <c r="M3923" s="1" t="b">
        <v>0</v>
      </c>
      <c r="N3923" s="2" t="s">
        <v>17</v>
      </c>
      <c r="O3923">
        <f t="shared" si="889"/>
        <v>0</v>
      </c>
      <c r="P3923">
        <f t="shared" si="890"/>
        <v>4</v>
      </c>
      <c r="Q3923">
        <f>IF(G3923="B",VLOOKUP(F3923,room_rates!$A$2:$G$8,3,FALSE),IF(G3923="P",VLOOKUP(F3923,room_rates!$A$2:$G$8,6,FALSE),IF(G3923="M",VLOOKUP(F3923,room_rates!$A$2:$G$8,7,FALSE),"")))</f>
        <v>275</v>
      </c>
      <c r="R3923">
        <f t="shared" si="891"/>
        <v>0</v>
      </c>
      <c r="S3923">
        <f>IF(J3923="Online Travel Agency",VLOOKUP(F3923,room_rates!$A$2:$G$8,3,FALSE)*15%,0)</f>
        <v>0</v>
      </c>
      <c r="T3923">
        <f t="shared" si="892"/>
        <v>0</v>
      </c>
      <c r="U3923">
        <f t="shared" si="893"/>
        <v>3300</v>
      </c>
      <c r="V3923">
        <f t="shared" si="894"/>
        <v>12</v>
      </c>
    </row>
    <row r="3924" spans="1:22" ht="14.25" hidden="1" customHeight="1" x14ac:dyDescent="0.35">
      <c r="A3924" s="1">
        <v>1007050</v>
      </c>
      <c r="B3924" s="3">
        <v>45852</v>
      </c>
      <c r="C3924" s="3">
        <v>45863</v>
      </c>
      <c r="E3924" s="1" t="s">
        <v>18</v>
      </c>
      <c r="F3924" s="1">
        <v>1</v>
      </c>
      <c r="H3924" s="1">
        <v>0</v>
      </c>
      <c r="I3924" s="1"/>
      <c r="J3924" s="2" t="s">
        <v>15</v>
      </c>
      <c r="K3924" s="1">
        <v>1</v>
      </c>
      <c r="L3924" s="1" t="s">
        <v>16</v>
      </c>
      <c r="N3924" s="2" t="s">
        <v>22</v>
      </c>
    </row>
    <row r="3925" spans="1:22" ht="14.25" hidden="1" customHeight="1" x14ac:dyDescent="0.35">
      <c r="A3925" s="1">
        <v>1007055</v>
      </c>
      <c r="B3925" s="3">
        <v>45863</v>
      </c>
      <c r="C3925" s="3">
        <v>45863</v>
      </c>
      <c r="E3925" s="1" t="s">
        <v>18</v>
      </c>
      <c r="F3925" s="1">
        <v>2</v>
      </c>
      <c r="H3925" s="1">
        <v>0</v>
      </c>
      <c r="I3925" s="1"/>
      <c r="J3925" s="2" t="s">
        <v>15</v>
      </c>
      <c r="K3925" s="1">
        <v>1</v>
      </c>
      <c r="L3925" s="1" t="s">
        <v>19</v>
      </c>
      <c r="N3925" s="2" t="s">
        <v>22</v>
      </c>
    </row>
    <row r="3926" spans="1:22" ht="14.25" customHeight="1" x14ac:dyDescent="0.35">
      <c r="A3926" s="1">
        <v>1002255</v>
      </c>
      <c r="B3926" s="3">
        <v>45851</v>
      </c>
      <c r="C3926" s="3">
        <v>45864</v>
      </c>
      <c r="D3926" s="3">
        <v>45870</v>
      </c>
      <c r="E3926" s="1" t="s">
        <v>13</v>
      </c>
      <c r="F3926" s="1">
        <v>6</v>
      </c>
      <c r="G3926" s="1" t="s">
        <v>25</v>
      </c>
      <c r="H3926" s="1">
        <v>0</v>
      </c>
      <c r="I3926" s="1">
        <f t="shared" ref="I3926:I3944" si="895">H3926/100</f>
        <v>0</v>
      </c>
      <c r="J3926" s="1" t="s">
        <v>15</v>
      </c>
      <c r="K3926" s="1">
        <v>1</v>
      </c>
      <c r="L3926" s="1" t="s">
        <v>16</v>
      </c>
      <c r="M3926" s="1" t="b">
        <v>1</v>
      </c>
      <c r="N3926" s="2" t="s">
        <v>17</v>
      </c>
      <c r="O3926">
        <f t="shared" ref="O3926:O3944" si="896">C3926-B3926</f>
        <v>13</v>
      </c>
      <c r="P3926">
        <f t="shared" ref="P3926:P3944" si="897">D3926-C3926</f>
        <v>6</v>
      </c>
      <c r="Q3926">
        <f>IF(G3926="B",VLOOKUP(F3926,room_rates!$A$2:$G$8,3,FALSE),IF(G3926="P",VLOOKUP(F3926,room_rates!$A$2:$G$8,6,FALSE),IF(G3926="M",VLOOKUP(F3926,room_rates!$A$2:$G$8,7,FALSE),"")))</f>
        <v>437.5</v>
      </c>
      <c r="R3926">
        <f t="shared" ref="R3926:R3944" si="898">Q3926*(H3926/100)</f>
        <v>0</v>
      </c>
      <c r="S3926">
        <f>IF(J3926="Online Travel Agency",VLOOKUP(F3926,room_rates!$A$2:$G$8,3,FALSE)*15%,0)</f>
        <v>0</v>
      </c>
      <c r="T3926">
        <f t="shared" ref="T3926:T3944" si="899">IF(M3926=TRUE, Q3926*1%,0)</f>
        <v>4.375</v>
      </c>
      <c r="U3926">
        <f t="shared" ref="U3926:U3944" si="900">(Q3926-R3926-S3926-T3926)*V3926</f>
        <v>2598.75</v>
      </c>
      <c r="V3926">
        <f t="shared" ref="V3926:V3944" si="901">K3926*P3926</f>
        <v>6</v>
      </c>
    </row>
    <row r="3927" spans="1:22" ht="14.25" customHeight="1" x14ac:dyDescent="0.35">
      <c r="A3927" s="1">
        <v>1002271</v>
      </c>
      <c r="B3927" s="3">
        <v>45864</v>
      </c>
      <c r="C3927" s="3">
        <v>45864</v>
      </c>
      <c r="D3927" s="3">
        <v>45867</v>
      </c>
      <c r="E3927" s="1" t="s">
        <v>21</v>
      </c>
      <c r="F3927" s="1">
        <v>5</v>
      </c>
      <c r="G3927" s="1" t="s">
        <v>25</v>
      </c>
      <c r="H3927" s="1">
        <v>0</v>
      </c>
      <c r="I3927" s="1">
        <f t="shared" si="895"/>
        <v>0</v>
      </c>
      <c r="J3927" s="1" t="s">
        <v>20</v>
      </c>
      <c r="K3927" s="1">
        <v>2</v>
      </c>
      <c r="L3927" s="1" t="s">
        <v>16</v>
      </c>
      <c r="M3927" s="1" t="b">
        <v>1</v>
      </c>
      <c r="N3927" s="2" t="s">
        <v>17</v>
      </c>
      <c r="O3927">
        <f t="shared" si="896"/>
        <v>0</v>
      </c>
      <c r="P3927">
        <f t="shared" si="897"/>
        <v>3</v>
      </c>
      <c r="Q3927">
        <f>IF(G3927="B",VLOOKUP(F3927,room_rates!$A$2:$G$8,3,FALSE),IF(G3927="P",VLOOKUP(F3927,room_rates!$A$2:$G$8,6,FALSE),IF(G3927="M",VLOOKUP(F3927,room_rates!$A$2:$G$8,7,FALSE),"")))</f>
        <v>300</v>
      </c>
      <c r="R3927">
        <f t="shared" si="898"/>
        <v>0</v>
      </c>
      <c r="S3927">
        <f>IF(J3927="Online Travel Agency",VLOOKUP(F3927,room_rates!$A$2:$G$8,3,FALSE)*15%,0)</f>
        <v>0</v>
      </c>
      <c r="T3927">
        <f t="shared" si="899"/>
        <v>3</v>
      </c>
      <c r="U3927">
        <f t="shared" si="900"/>
        <v>1782</v>
      </c>
      <c r="V3927">
        <f t="shared" si="901"/>
        <v>6</v>
      </c>
    </row>
    <row r="3928" spans="1:22" ht="14.25" customHeight="1" x14ac:dyDescent="0.35">
      <c r="A3928" s="1">
        <v>1002755</v>
      </c>
      <c r="B3928" s="3">
        <v>45864</v>
      </c>
      <c r="C3928" s="3">
        <v>45864</v>
      </c>
      <c r="D3928" s="3">
        <v>45870</v>
      </c>
      <c r="E3928" s="1" t="s">
        <v>21</v>
      </c>
      <c r="F3928" s="1">
        <v>3</v>
      </c>
      <c r="G3928" s="1" t="s">
        <v>25</v>
      </c>
      <c r="H3928" s="1">
        <v>0</v>
      </c>
      <c r="I3928" s="1">
        <f t="shared" si="895"/>
        <v>0</v>
      </c>
      <c r="J3928" s="1" t="s">
        <v>20</v>
      </c>
      <c r="K3928" s="1">
        <v>1</v>
      </c>
      <c r="L3928" s="1" t="s">
        <v>19</v>
      </c>
      <c r="M3928" s="1" t="b">
        <v>0</v>
      </c>
      <c r="N3928" s="2" t="s">
        <v>17</v>
      </c>
      <c r="O3928">
        <f t="shared" si="896"/>
        <v>0</v>
      </c>
      <c r="P3928">
        <f t="shared" si="897"/>
        <v>6</v>
      </c>
      <c r="Q3928">
        <f>IF(G3928="B",VLOOKUP(F3928,room_rates!$A$2:$G$8,3,FALSE),IF(G3928="P",VLOOKUP(F3928,room_rates!$A$2:$G$8,6,FALSE),IF(G3928="M",VLOOKUP(F3928,room_rates!$A$2:$G$8,7,FALSE),"")))</f>
        <v>275</v>
      </c>
      <c r="R3928">
        <f t="shared" si="898"/>
        <v>0</v>
      </c>
      <c r="S3928">
        <f>IF(J3928="Online Travel Agency",VLOOKUP(F3928,room_rates!$A$2:$G$8,3,FALSE)*15%,0)</f>
        <v>0</v>
      </c>
      <c r="T3928">
        <f t="shared" si="899"/>
        <v>0</v>
      </c>
      <c r="U3928">
        <f t="shared" si="900"/>
        <v>1650</v>
      </c>
      <c r="V3928">
        <f t="shared" si="901"/>
        <v>6</v>
      </c>
    </row>
    <row r="3929" spans="1:22" ht="14.25" customHeight="1" x14ac:dyDescent="0.35">
      <c r="A3929" s="1">
        <v>1002840</v>
      </c>
      <c r="B3929" s="3">
        <v>45847</v>
      </c>
      <c r="C3929" s="3">
        <v>45864</v>
      </c>
      <c r="D3929" s="3">
        <v>45866</v>
      </c>
      <c r="E3929" s="1" t="s">
        <v>21</v>
      </c>
      <c r="F3929" s="1">
        <v>4</v>
      </c>
      <c r="G3929" s="1" t="s">
        <v>25</v>
      </c>
      <c r="H3929" s="1">
        <v>0</v>
      </c>
      <c r="I3929" s="1">
        <f t="shared" si="895"/>
        <v>0</v>
      </c>
      <c r="J3929" s="1" t="s">
        <v>15</v>
      </c>
      <c r="K3929" s="1">
        <v>1</v>
      </c>
      <c r="L3929" s="1" t="s">
        <v>19</v>
      </c>
      <c r="M3929" s="1" t="b">
        <v>0</v>
      </c>
      <c r="N3929" s="2" t="s">
        <v>17</v>
      </c>
      <c r="O3929">
        <f t="shared" si="896"/>
        <v>17</v>
      </c>
      <c r="P3929">
        <f t="shared" si="897"/>
        <v>2</v>
      </c>
      <c r="Q3929">
        <f>IF(G3929="B",VLOOKUP(F3929,room_rates!$A$2:$G$8,3,FALSE),IF(G3929="P",VLOOKUP(F3929,room_rates!$A$2:$G$8,6,FALSE),IF(G3929="M",VLOOKUP(F3929,room_rates!$A$2:$G$8,7,FALSE),"")))</f>
        <v>287.5</v>
      </c>
      <c r="R3929">
        <f t="shared" si="898"/>
        <v>0</v>
      </c>
      <c r="S3929">
        <f>IF(J3929="Online Travel Agency",VLOOKUP(F3929,room_rates!$A$2:$G$8,3,FALSE)*15%,0)</f>
        <v>0</v>
      </c>
      <c r="T3929">
        <f t="shared" si="899"/>
        <v>0</v>
      </c>
      <c r="U3929">
        <f t="shared" si="900"/>
        <v>575</v>
      </c>
      <c r="V3929">
        <f t="shared" si="901"/>
        <v>2</v>
      </c>
    </row>
    <row r="3930" spans="1:22" ht="14.25" customHeight="1" x14ac:dyDescent="0.35">
      <c r="A3930" s="1">
        <v>1002906</v>
      </c>
      <c r="B3930" s="3">
        <v>45864</v>
      </c>
      <c r="C3930" s="3">
        <v>45864</v>
      </c>
      <c r="D3930" s="3">
        <v>45869</v>
      </c>
      <c r="E3930" s="1" t="s">
        <v>18</v>
      </c>
      <c r="F3930" s="1">
        <v>1</v>
      </c>
      <c r="G3930" s="1" t="s">
        <v>25</v>
      </c>
      <c r="H3930" s="1">
        <v>10</v>
      </c>
      <c r="I3930" s="1">
        <f t="shared" si="895"/>
        <v>0.1</v>
      </c>
      <c r="J3930" s="1" t="s">
        <v>20</v>
      </c>
      <c r="K3930" s="1">
        <v>3</v>
      </c>
      <c r="L3930" s="1" t="s">
        <v>16</v>
      </c>
      <c r="M3930" s="1" t="b">
        <v>0</v>
      </c>
      <c r="N3930" s="2" t="s">
        <v>17</v>
      </c>
      <c r="O3930">
        <f t="shared" si="896"/>
        <v>0</v>
      </c>
      <c r="P3930">
        <f t="shared" si="897"/>
        <v>5</v>
      </c>
      <c r="Q3930">
        <f>IF(G3930="B",VLOOKUP(F3930,room_rates!$A$2:$G$8,3,FALSE),IF(G3930="P",VLOOKUP(F3930,room_rates!$A$2:$G$8,6,FALSE),IF(G3930="M",VLOOKUP(F3930,room_rates!$A$2:$G$8,7,FALSE),"")))</f>
        <v>150</v>
      </c>
      <c r="R3930">
        <f t="shared" si="898"/>
        <v>15</v>
      </c>
      <c r="S3930">
        <f>IF(J3930="Online Travel Agency",VLOOKUP(F3930,room_rates!$A$2:$G$8,3,FALSE)*15%,0)</f>
        <v>0</v>
      </c>
      <c r="T3930">
        <f t="shared" si="899"/>
        <v>0</v>
      </c>
      <c r="U3930">
        <f t="shared" si="900"/>
        <v>2025</v>
      </c>
      <c r="V3930">
        <f t="shared" si="901"/>
        <v>15</v>
      </c>
    </row>
    <row r="3931" spans="1:22" ht="14.25" customHeight="1" x14ac:dyDescent="0.35">
      <c r="A3931" s="1">
        <v>1003014</v>
      </c>
      <c r="B3931" s="3">
        <v>45864</v>
      </c>
      <c r="C3931" s="3">
        <v>45864</v>
      </c>
      <c r="D3931" s="3">
        <v>45871</v>
      </c>
      <c r="E3931" s="1" t="s">
        <v>18</v>
      </c>
      <c r="F3931" s="1">
        <v>1</v>
      </c>
      <c r="G3931" s="1" t="s">
        <v>25</v>
      </c>
      <c r="H3931" s="1">
        <v>10</v>
      </c>
      <c r="I3931" s="1">
        <f t="shared" si="895"/>
        <v>0.1</v>
      </c>
      <c r="J3931" s="1" t="s">
        <v>20</v>
      </c>
      <c r="K3931" s="1">
        <v>1</v>
      </c>
      <c r="L3931" s="1" t="s">
        <v>16</v>
      </c>
      <c r="M3931" s="1" t="b">
        <v>0</v>
      </c>
      <c r="N3931" s="2" t="s">
        <v>17</v>
      </c>
      <c r="O3931">
        <f t="shared" si="896"/>
        <v>0</v>
      </c>
      <c r="P3931">
        <f t="shared" si="897"/>
        <v>7</v>
      </c>
      <c r="Q3931">
        <f>IF(G3931="B",VLOOKUP(F3931,room_rates!$A$2:$G$8,3,FALSE),IF(G3931="P",VLOOKUP(F3931,room_rates!$A$2:$G$8,6,FALSE),IF(G3931="M",VLOOKUP(F3931,room_rates!$A$2:$G$8,7,FALSE),"")))</f>
        <v>150</v>
      </c>
      <c r="R3931">
        <f t="shared" si="898"/>
        <v>15</v>
      </c>
      <c r="S3931">
        <f>IF(J3931="Online Travel Agency",VLOOKUP(F3931,room_rates!$A$2:$G$8,3,FALSE)*15%,0)</f>
        <v>0</v>
      </c>
      <c r="T3931">
        <f t="shared" si="899"/>
        <v>0</v>
      </c>
      <c r="U3931">
        <f t="shared" si="900"/>
        <v>945</v>
      </c>
      <c r="V3931">
        <f t="shared" si="901"/>
        <v>7</v>
      </c>
    </row>
    <row r="3932" spans="1:22" ht="14.25" customHeight="1" x14ac:dyDescent="0.35">
      <c r="A3932" s="1">
        <v>1003024</v>
      </c>
      <c r="B3932" s="3">
        <v>45864</v>
      </c>
      <c r="C3932" s="3">
        <v>45864</v>
      </c>
      <c r="D3932" s="3">
        <v>45866</v>
      </c>
      <c r="E3932" s="1" t="s">
        <v>21</v>
      </c>
      <c r="F3932" s="1">
        <v>3</v>
      </c>
      <c r="G3932" s="1" t="s">
        <v>25</v>
      </c>
      <c r="H3932" s="1">
        <v>0</v>
      </c>
      <c r="I3932" s="1">
        <f t="shared" si="895"/>
        <v>0</v>
      </c>
      <c r="J3932" s="1" t="s">
        <v>20</v>
      </c>
      <c r="K3932" s="1">
        <v>2</v>
      </c>
      <c r="L3932" s="1" t="s">
        <v>16</v>
      </c>
      <c r="M3932" s="1" t="b">
        <v>0</v>
      </c>
      <c r="N3932" s="2" t="s">
        <v>17</v>
      </c>
      <c r="O3932">
        <f t="shared" si="896"/>
        <v>0</v>
      </c>
      <c r="P3932">
        <f t="shared" si="897"/>
        <v>2</v>
      </c>
      <c r="Q3932">
        <f>IF(G3932="B",VLOOKUP(F3932,room_rates!$A$2:$G$8,3,FALSE),IF(G3932="P",VLOOKUP(F3932,room_rates!$A$2:$G$8,6,FALSE),IF(G3932="M",VLOOKUP(F3932,room_rates!$A$2:$G$8,7,FALSE),"")))</f>
        <v>275</v>
      </c>
      <c r="R3932">
        <f t="shared" si="898"/>
        <v>0</v>
      </c>
      <c r="S3932">
        <f>IF(J3932="Online Travel Agency",VLOOKUP(F3932,room_rates!$A$2:$G$8,3,FALSE)*15%,0)</f>
        <v>0</v>
      </c>
      <c r="T3932">
        <f t="shared" si="899"/>
        <v>0</v>
      </c>
      <c r="U3932">
        <f t="shared" si="900"/>
        <v>1100</v>
      </c>
      <c r="V3932">
        <f t="shared" si="901"/>
        <v>4</v>
      </c>
    </row>
    <row r="3933" spans="1:22" ht="14.25" customHeight="1" x14ac:dyDescent="0.35">
      <c r="A3933" s="1">
        <v>1003102</v>
      </c>
      <c r="B3933" s="3">
        <v>45848</v>
      </c>
      <c r="C3933" s="3">
        <v>45864</v>
      </c>
      <c r="D3933" s="3">
        <v>45869</v>
      </c>
      <c r="E3933" s="1" t="s">
        <v>18</v>
      </c>
      <c r="F3933" s="1">
        <v>1</v>
      </c>
      <c r="G3933" s="1" t="s">
        <v>25</v>
      </c>
      <c r="H3933" s="1">
        <v>10</v>
      </c>
      <c r="I3933" s="1">
        <f t="shared" si="895"/>
        <v>0.1</v>
      </c>
      <c r="J3933" s="1" t="s">
        <v>24</v>
      </c>
      <c r="K3933" s="1">
        <v>1</v>
      </c>
      <c r="L3933" s="1" t="s">
        <v>16</v>
      </c>
      <c r="M3933" s="1" t="b">
        <v>0</v>
      </c>
      <c r="N3933" s="2" t="s">
        <v>17</v>
      </c>
      <c r="O3933">
        <f t="shared" si="896"/>
        <v>16</v>
      </c>
      <c r="P3933">
        <f t="shared" si="897"/>
        <v>5</v>
      </c>
      <c r="Q3933">
        <f>IF(G3933="B",VLOOKUP(F3933,room_rates!$A$2:$G$8,3,FALSE),IF(G3933="P",VLOOKUP(F3933,room_rates!$A$2:$G$8,6,FALSE),IF(G3933="M",VLOOKUP(F3933,room_rates!$A$2:$G$8,7,FALSE),"")))</f>
        <v>150</v>
      </c>
      <c r="R3933">
        <f t="shared" si="898"/>
        <v>15</v>
      </c>
      <c r="S3933">
        <f>IF(J3933="Online Travel Agency",VLOOKUP(F3933,room_rates!$A$2:$G$8,3,FALSE)*15%,0)</f>
        <v>18</v>
      </c>
      <c r="T3933">
        <f t="shared" si="899"/>
        <v>0</v>
      </c>
      <c r="U3933">
        <f t="shared" si="900"/>
        <v>585</v>
      </c>
      <c r="V3933">
        <f t="shared" si="901"/>
        <v>5</v>
      </c>
    </row>
    <row r="3934" spans="1:22" ht="14.25" customHeight="1" x14ac:dyDescent="0.35">
      <c r="A3934" s="1">
        <v>1003177</v>
      </c>
      <c r="B3934" s="3">
        <v>45857</v>
      </c>
      <c r="C3934" s="3">
        <v>45864</v>
      </c>
      <c r="D3934" s="3">
        <v>45867</v>
      </c>
      <c r="E3934" s="1" t="s">
        <v>18</v>
      </c>
      <c r="F3934" s="1">
        <v>1</v>
      </c>
      <c r="G3934" s="1" t="s">
        <v>25</v>
      </c>
      <c r="H3934" s="1">
        <v>10</v>
      </c>
      <c r="I3934" s="1">
        <f t="shared" si="895"/>
        <v>0.1</v>
      </c>
      <c r="J3934" s="1" t="s">
        <v>15</v>
      </c>
      <c r="K3934" s="1">
        <v>3</v>
      </c>
      <c r="L3934" s="1" t="s">
        <v>19</v>
      </c>
      <c r="M3934" s="1" t="b">
        <v>1</v>
      </c>
      <c r="N3934" s="2" t="s">
        <v>17</v>
      </c>
      <c r="O3934">
        <f t="shared" si="896"/>
        <v>7</v>
      </c>
      <c r="P3934">
        <f t="shared" si="897"/>
        <v>3</v>
      </c>
      <c r="Q3934">
        <f>IF(G3934="B",VLOOKUP(F3934,room_rates!$A$2:$G$8,3,FALSE),IF(G3934="P",VLOOKUP(F3934,room_rates!$A$2:$G$8,6,FALSE),IF(G3934="M",VLOOKUP(F3934,room_rates!$A$2:$G$8,7,FALSE),"")))</f>
        <v>150</v>
      </c>
      <c r="R3934">
        <f t="shared" si="898"/>
        <v>15</v>
      </c>
      <c r="S3934">
        <f>IF(J3934="Online Travel Agency",VLOOKUP(F3934,room_rates!$A$2:$G$8,3,FALSE)*15%,0)</f>
        <v>0</v>
      </c>
      <c r="T3934">
        <f t="shared" si="899"/>
        <v>1.5</v>
      </c>
      <c r="U3934">
        <f t="shared" si="900"/>
        <v>1201.5</v>
      </c>
      <c r="V3934">
        <f t="shared" si="901"/>
        <v>9</v>
      </c>
    </row>
    <row r="3935" spans="1:22" ht="14.25" customHeight="1" x14ac:dyDescent="0.35">
      <c r="A3935" s="1">
        <v>1003426</v>
      </c>
      <c r="B3935" s="3">
        <v>45864</v>
      </c>
      <c r="C3935" s="3">
        <v>45864</v>
      </c>
      <c r="D3935" s="3">
        <v>45865</v>
      </c>
      <c r="E3935" s="1" t="s">
        <v>21</v>
      </c>
      <c r="F3935" s="1">
        <v>3</v>
      </c>
      <c r="G3935" s="1" t="s">
        <v>25</v>
      </c>
      <c r="H3935" s="1">
        <v>0</v>
      </c>
      <c r="I3935" s="1">
        <f t="shared" si="895"/>
        <v>0</v>
      </c>
      <c r="J3935" s="1" t="s">
        <v>20</v>
      </c>
      <c r="K3935" s="1">
        <v>2</v>
      </c>
      <c r="L3935" s="1" t="s">
        <v>19</v>
      </c>
      <c r="M3935" s="1" t="b">
        <v>1</v>
      </c>
      <c r="N3935" s="2" t="s">
        <v>17</v>
      </c>
      <c r="O3935">
        <f t="shared" si="896"/>
        <v>0</v>
      </c>
      <c r="P3935">
        <f t="shared" si="897"/>
        <v>1</v>
      </c>
      <c r="Q3935">
        <f>IF(G3935="B",VLOOKUP(F3935,room_rates!$A$2:$G$8,3,FALSE),IF(G3935="P",VLOOKUP(F3935,room_rates!$A$2:$G$8,6,FALSE),IF(G3935="M",VLOOKUP(F3935,room_rates!$A$2:$G$8,7,FALSE),"")))</f>
        <v>275</v>
      </c>
      <c r="R3935">
        <f t="shared" si="898"/>
        <v>0</v>
      </c>
      <c r="S3935">
        <f>IF(J3935="Online Travel Agency",VLOOKUP(F3935,room_rates!$A$2:$G$8,3,FALSE)*15%,0)</f>
        <v>0</v>
      </c>
      <c r="T3935">
        <f t="shared" si="899"/>
        <v>2.75</v>
      </c>
      <c r="U3935">
        <f t="shared" si="900"/>
        <v>544.5</v>
      </c>
      <c r="V3935">
        <f t="shared" si="901"/>
        <v>2</v>
      </c>
    </row>
    <row r="3936" spans="1:22" ht="14.25" customHeight="1" x14ac:dyDescent="0.35">
      <c r="A3936" s="1">
        <v>1003775</v>
      </c>
      <c r="B3936" s="3">
        <v>45853</v>
      </c>
      <c r="C3936" s="3">
        <v>45864</v>
      </c>
      <c r="D3936" s="3">
        <v>45871</v>
      </c>
      <c r="E3936" s="1" t="s">
        <v>18</v>
      </c>
      <c r="F3936" s="1">
        <v>1</v>
      </c>
      <c r="G3936" s="1" t="s">
        <v>25</v>
      </c>
      <c r="H3936" s="1">
        <v>10</v>
      </c>
      <c r="I3936" s="1">
        <f t="shared" si="895"/>
        <v>0.1</v>
      </c>
      <c r="J3936" s="1" t="s">
        <v>15</v>
      </c>
      <c r="K3936" s="1">
        <v>2</v>
      </c>
      <c r="L3936" s="1" t="s">
        <v>19</v>
      </c>
      <c r="M3936" s="1" t="b">
        <v>0</v>
      </c>
      <c r="N3936" s="2" t="s">
        <v>17</v>
      </c>
      <c r="O3936">
        <f t="shared" si="896"/>
        <v>11</v>
      </c>
      <c r="P3936">
        <f t="shared" si="897"/>
        <v>7</v>
      </c>
      <c r="Q3936">
        <f>IF(G3936="B",VLOOKUP(F3936,room_rates!$A$2:$G$8,3,FALSE),IF(G3936="P",VLOOKUP(F3936,room_rates!$A$2:$G$8,6,FALSE),IF(G3936="M",VLOOKUP(F3936,room_rates!$A$2:$G$8,7,FALSE),"")))</f>
        <v>150</v>
      </c>
      <c r="R3936">
        <f t="shared" si="898"/>
        <v>15</v>
      </c>
      <c r="S3936">
        <f>IF(J3936="Online Travel Agency",VLOOKUP(F3936,room_rates!$A$2:$G$8,3,FALSE)*15%,0)</f>
        <v>0</v>
      </c>
      <c r="T3936">
        <f t="shared" si="899"/>
        <v>0</v>
      </c>
      <c r="U3936">
        <f t="shared" si="900"/>
        <v>1890</v>
      </c>
      <c r="V3936">
        <f t="shared" si="901"/>
        <v>14</v>
      </c>
    </row>
    <row r="3937" spans="1:22" ht="14.25" customHeight="1" x14ac:dyDescent="0.35">
      <c r="A3937" s="1">
        <v>1003982</v>
      </c>
      <c r="B3937" s="3">
        <v>45836</v>
      </c>
      <c r="C3937" s="3">
        <v>45864</v>
      </c>
      <c r="D3937" s="3">
        <v>45866</v>
      </c>
      <c r="E3937" s="1" t="s">
        <v>13</v>
      </c>
      <c r="F3937" s="1">
        <v>6</v>
      </c>
      <c r="G3937" s="1" t="s">
        <v>25</v>
      </c>
      <c r="H3937" s="1">
        <v>0</v>
      </c>
      <c r="I3937" s="1">
        <f t="shared" si="895"/>
        <v>0</v>
      </c>
      <c r="J3937" s="1" t="s">
        <v>15</v>
      </c>
      <c r="K3937" s="1">
        <v>1</v>
      </c>
      <c r="L3937" s="1" t="s">
        <v>19</v>
      </c>
      <c r="M3937" s="1" t="b">
        <v>0</v>
      </c>
      <c r="N3937" s="2" t="s">
        <v>17</v>
      </c>
      <c r="O3937">
        <f t="shared" si="896"/>
        <v>28</v>
      </c>
      <c r="P3937">
        <f t="shared" si="897"/>
        <v>2</v>
      </c>
      <c r="Q3937">
        <f>IF(G3937="B",VLOOKUP(F3937,room_rates!$A$2:$G$8,3,FALSE),IF(G3937="P",VLOOKUP(F3937,room_rates!$A$2:$G$8,6,FALSE),IF(G3937="M",VLOOKUP(F3937,room_rates!$A$2:$G$8,7,FALSE),"")))</f>
        <v>437.5</v>
      </c>
      <c r="R3937">
        <f t="shared" si="898"/>
        <v>0</v>
      </c>
      <c r="S3937">
        <f>IF(J3937="Online Travel Agency",VLOOKUP(F3937,room_rates!$A$2:$G$8,3,FALSE)*15%,0)</f>
        <v>0</v>
      </c>
      <c r="T3937">
        <f t="shared" si="899"/>
        <v>0</v>
      </c>
      <c r="U3937">
        <f t="shared" si="900"/>
        <v>875</v>
      </c>
      <c r="V3937">
        <f t="shared" si="901"/>
        <v>2</v>
      </c>
    </row>
    <row r="3938" spans="1:22" ht="14.25" customHeight="1" x14ac:dyDescent="0.35">
      <c r="A3938" s="1">
        <v>1003993</v>
      </c>
      <c r="B3938" s="3">
        <v>45819</v>
      </c>
      <c r="C3938" s="3">
        <v>45864</v>
      </c>
      <c r="D3938" s="3">
        <v>45867</v>
      </c>
      <c r="E3938" s="1" t="s">
        <v>13</v>
      </c>
      <c r="F3938" s="1">
        <v>6</v>
      </c>
      <c r="G3938" s="1" t="s">
        <v>25</v>
      </c>
      <c r="H3938" s="1">
        <v>0</v>
      </c>
      <c r="I3938" s="1">
        <f t="shared" si="895"/>
        <v>0</v>
      </c>
      <c r="J3938" s="1" t="s">
        <v>15</v>
      </c>
      <c r="K3938" s="1">
        <v>1</v>
      </c>
      <c r="L3938" s="1" t="s">
        <v>19</v>
      </c>
      <c r="M3938" s="1" t="b">
        <v>0</v>
      </c>
      <c r="N3938" s="2" t="s">
        <v>17</v>
      </c>
      <c r="O3938">
        <f t="shared" si="896"/>
        <v>45</v>
      </c>
      <c r="P3938">
        <f t="shared" si="897"/>
        <v>3</v>
      </c>
      <c r="Q3938">
        <f>IF(G3938="B",VLOOKUP(F3938,room_rates!$A$2:$G$8,3,FALSE),IF(G3938="P",VLOOKUP(F3938,room_rates!$A$2:$G$8,6,FALSE),IF(G3938="M",VLOOKUP(F3938,room_rates!$A$2:$G$8,7,FALSE),"")))</f>
        <v>437.5</v>
      </c>
      <c r="R3938">
        <f t="shared" si="898"/>
        <v>0</v>
      </c>
      <c r="S3938">
        <f>IF(J3938="Online Travel Agency",VLOOKUP(F3938,room_rates!$A$2:$G$8,3,FALSE)*15%,0)</f>
        <v>0</v>
      </c>
      <c r="T3938">
        <f t="shared" si="899"/>
        <v>0</v>
      </c>
      <c r="U3938">
        <f t="shared" si="900"/>
        <v>1312.5</v>
      </c>
      <c r="V3938">
        <f t="shared" si="901"/>
        <v>3</v>
      </c>
    </row>
    <row r="3939" spans="1:22" ht="14.25" customHeight="1" x14ac:dyDescent="0.35">
      <c r="A3939" s="1">
        <v>1004080</v>
      </c>
      <c r="B3939" s="3">
        <v>45855</v>
      </c>
      <c r="C3939" s="3">
        <v>45864</v>
      </c>
      <c r="D3939" s="3">
        <v>45870</v>
      </c>
      <c r="E3939" s="1" t="s">
        <v>21</v>
      </c>
      <c r="F3939" s="1">
        <v>3</v>
      </c>
      <c r="G3939" s="1" t="s">
        <v>25</v>
      </c>
      <c r="H3939" s="1">
        <v>0</v>
      </c>
      <c r="I3939" s="1">
        <f t="shared" si="895"/>
        <v>0</v>
      </c>
      <c r="J3939" s="1" t="s">
        <v>24</v>
      </c>
      <c r="K3939" s="1">
        <v>2</v>
      </c>
      <c r="L3939" s="1" t="s">
        <v>19</v>
      </c>
      <c r="M3939" s="1" t="b">
        <v>1</v>
      </c>
      <c r="N3939" s="2" t="s">
        <v>17</v>
      </c>
      <c r="O3939">
        <f t="shared" si="896"/>
        <v>9</v>
      </c>
      <c r="P3939">
        <f t="shared" si="897"/>
        <v>6</v>
      </c>
      <c r="Q3939">
        <f>IF(G3939="B",VLOOKUP(F3939,room_rates!$A$2:$G$8,3,FALSE),IF(G3939="P",VLOOKUP(F3939,room_rates!$A$2:$G$8,6,FALSE),IF(G3939="M",VLOOKUP(F3939,room_rates!$A$2:$G$8,7,FALSE),"")))</f>
        <v>275</v>
      </c>
      <c r="R3939">
        <f t="shared" si="898"/>
        <v>0</v>
      </c>
      <c r="S3939">
        <f>IF(J3939="Online Travel Agency",VLOOKUP(F3939,room_rates!$A$2:$G$8,3,FALSE)*15%,0)</f>
        <v>33</v>
      </c>
      <c r="T3939">
        <f t="shared" si="899"/>
        <v>2.75</v>
      </c>
      <c r="U3939">
        <f t="shared" si="900"/>
        <v>2871</v>
      </c>
      <c r="V3939">
        <f t="shared" si="901"/>
        <v>12</v>
      </c>
    </row>
    <row r="3940" spans="1:22" ht="14.25" customHeight="1" x14ac:dyDescent="0.35">
      <c r="A3940" s="1">
        <v>1004137</v>
      </c>
      <c r="B3940" s="3">
        <v>45845</v>
      </c>
      <c r="C3940" s="3">
        <v>45864</v>
      </c>
      <c r="D3940" s="3">
        <v>45868</v>
      </c>
      <c r="E3940" s="1" t="s">
        <v>21</v>
      </c>
      <c r="F3940" s="1">
        <v>3</v>
      </c>
      <c r="G3940" s="1" t="s">
        <v>25</v>
      </c>
      <c r="H3940" s="1">
        <v>0</v>
      </c>
      <c r="I3940" s="1">
        <f t="shared" si="895"/>
        <v>0</v>
      </c>
      <c r="J3940" s="1" t="s">
        <v>24</v>
      </c>
      <c r="K3940" s="1">
        <v>1</v>
      </c>
      <c r="L3940" s="1" t="s">
        <v>16</v>
      </c>
      <c r="M3940" s="1" t="b">
        <v>0</v>
      </c>
      <c r="N3940" s="2" t="s">
        <v>17</v>
      </c>
      <c r="O3940">
        <f t="shared" si="896"/>
        <v>19</v>
      </c>
      <c r="P3940">
        <f t="shared" si="897"/>
        <v>4</v>
      </c>
      <c r="Q3940">
        <f>IF(G3940="B",VLOOKUP(F3940,room_rates!$A$2:$G$8,3,FALSE),IF(G3940="P",VLOOKUP(F3940,room_rates!$A$2:$G$8,6,FALSE),IF(G3940="M",VLOOKUP(F3940,room_rates!$A$2:$G$8,7,FALSE),"")))</f>
        <v>275</v>
      </c>
      <c r="R3940">
        <f t="shared" si="898"/>
        <v>0</v>
      </c>
      <c r="S3940">
        <f>IF(J3940="Online Travel Agency",VLOOKUP(F3940,room_rates!$A$2:$G$8,3,FALSE)*15%,0)</f>
        <v>33</v>
      </c>
      <c r="T3940">
        <f t="shared" si="899"/>
        <v>0</v>
      </c>
      <c r="U3940">
        <f t="shared" si="900"/>
        <v>968</v>
      </c>
      <c r="V3940">
        <f t="shared" si="901"/>
        <v>4</v>
      </c>
    </row>
    <row r="3941" spans="1:22" ht="14.25" customHeight="1" x14ac:dyDescent="0.35">
      <c r="A3941" s="1">
        <v>1004159</v>
      </c>
      <c r="B3941" s="3">
        <v>45859</v>
      </c>
      <c r="C3941" s="3">
        <v>45864</v>
      </c>
      <c r="D3941" s="3">
        <v>45870</v>
      </c>
      <c r="E3941" s="1" t="s">
        <v>13</v>
      </c>
      <c r="F3941" s="1">
        <v>7</v>
      </c>
      <c r="G3941" s="1" t="s">
        <v>25</v>
      </c>
      <c r="H3941" s="1">
        <v>0</v>
      </c>
      <c r="I3941" s="1">
        <f t="shared" si="895"/>
        <v>0</v>
      </c>
      <c r="J3941" s="1" t="s">
        <v>24</v>
      </c>
      <c r="K3941" s="1">
        <v>2</v>
      </c>
      <c r="L3941" s="1" t="s">
        <v>16</v>
      </c>
      <c r="M3941" s="1" t="b">
        <v>0</v>
      </c>
      <c r="N3941" s="2" t="s">
        <v>17</v>
      </c>
      <c r="O3941">
        <f t="shared" si="896"/>
        <v>5</v>
      </c>
      <c r="P3941">
        <f t="shared" si="897"/>
        <v>6</v>
      </c>
      <c r="Q3941">
        <f>IF(G3941="B",VLOOKUP(F3941,room_rates!$A$2:$G$8,3,FALSE),IF(G3941="P",VLOOKUP(F3941,room_rates!$A$2:$G$8,6,FALSE),IF(G3941="M",VLOOKUP(F3941,room_rates!$A$2:$G$8,7,FALSE),"")))</f>
        <v>562.5</v>
      </c>
      <c r="R3941">
        <f t="shared" si="898"/>
        <v>0</v>
      </c>
      <c r="S3941">
        <f>IF(J3941="Online Travel Agency",VLOOKUP(F3941,room_rates!$A$2:$G$8,3,FALSE)*15%,0)</f>
        <v>67.5</v>
      </c>
      <c r="T3941">
        <f t="shared" si="899"/>
        <v>0</v>
      </c>
      <c r="U3941">
        <f t="shared" si="900"/>
        <v>5940</v>
      </c>
      <c r="V3941">
        <f t="shared" si="901"/>
        <v>12</v>
      </c>
    </row>
    <row r="3942" spans="1:22" ht="14.25" customHeight="1" x14ac:dyDescent="0.35">
      <c r="A3942" s="1">
        <v>1004339</v>
      </c>
      <c r="B3942" s="3">
        <v>45864</v>
      </c>
      <c r="C3942" s="3">
        <v>45864</v>
      </c>
      <c r="D3942" s="3">
        <v>45870</v>
      </c>
      <c r="E3942" s="1" t="s">
        <v>18</v>
      </c>
      <c r="F3942" s="1">
        <v>1</v>
      </c>
      <c r="G3942" s="1" t="s">
        <v>25</v>
      </c>
      <c r="H3942" s="1">
        <v>10</v>
      </c>
      <c r="I3942" s="1">
        <f t="shared" si="895"/>
        <v>0.1</v>
      </c>
      <c r="J3942" s="1" t="s">
        <v>20</v>
      </c>
      <c r="K3942" s="1">
        <v>1</v>
      </c>
      <c r="L3942" s="1" t="s">
        <v>19</v>
      </c>
      <c r="M3942" s="1" t="b">
        <v>0</v>
      </c>
      <c r="N3942" s="2" t="s">
        <v>17</v>
      </c>
      <c r="O3942">
        <f t="shared" si="896"/>
        <v>0</v>
      </c>
      <c r="P3942">
        <f t="shared" si="897"/>
        <v>6</v>
      </c>
      <c r="Q3942">
        <f>IF(G3942="B",VLOOKUP(F3942,room_rates!$A$2:$G$8,3,FALSE),IF(G3942="P",VLOOKUP(F3942,room_rates!$A$2:$G$8,6,FALSE),IF(G3942="M",VLOOKUP(F3942,room_rates!$A$2:$G$8,7,FALSE),"")))</f>
        <v>150</v>
      </c>
      <c r="R3942">
        <f t="shared" si="898"/>
        <v>15</v>
      </c>
      <c r="S3942">
        <f>IF(J3942="Online Travel Agency",VLOOKUP(F3942,room_rates!$A$2:$G$8,3,FALSE)*15%,0)</f>
        <v>0</v>
      </c>
      <c r="T3942">
        <f t="shared" si="899"/>
        <v>0</v>
      </c>
      <c r="U3942">
        <f t="shared" si="900"/>
        <v>810</v>
      </c>
      <c r="V3942">
        <f t="shared" si="901"/>
        <v>6</v>
      </c>
    </row>
    <row r="3943" spans="1:22" ht="14.25" customHeight="1" x14ac:dyDescent="0.35">
      <c r="A3943" s="1">
        <v>1004407</v>
      </c>
      <c r="B3943" s="3">
        <v>45864</v>
      </c>
      <c r="C3943" s="3">
        <v>45864</v>
      </c>
      <c r="D3943" s="3">
        <v>45866</v>
      </c>
      <c r="E3943" s="1" t="s">
        <v>18</v>
      </c>
      <c r="F3943" s="1">
        <v>1</v>
      </c>
      <c r="G3943" s="1" t="s">
        <v>25</v>
      </c>
      <c r="H3943" s="1">
        <v>10</v>
      </c>
      <c r="I3943" s="1">
        <f t="shared" si="895"/>
        <v>0.1</v>
      </c>
      <c r="J3943" s="1" t="s">
        <v>20</v>
      </c>
      <c r="K3943" s="1">
        <v>1</v>
      </c>
      <c r="L3943" s="1" t="s">
        <v>19</v>
      </c>
      <c r="M3943" s="1" t="b">
        <v>1</v>
      </c>
      <c r="N3943" s="2" t="s">
        <v>17</v>
      </c>
      <c r="O3943">
        <f t="shared" si="896"/>
        <v>0</v>
      </c>
      <c r="P3943">
        <f t="shared" si="897"/>
        <v>2</v>
      </c>
      <c r="Q3943">
        <f>IF(G3943="B",VLOOKUP(F3943,room_rates!$A$2:$G$8,3,FALSE),IF(G3943="P",VLOOKUP(F3943,room_rates!$A$2:$G$8,6,FALSE),IF(G3943="M",VLOOKUP(F3943,room_rates!$A$2:$G$8,7,FALSE),"")))</f>
        <v>150</v>
      </c>
      <c r="R3943">
        <f t="shared" si="898"/>
        <v>15</v>
      </c>
      <c r="S3943">
        <f>IF(J3943="Online Travel Agency",VLOOKUP(F3943,room_rates!$A$2:$G$8,3,FALSE)*15%,0)</f>
        <v>0</v>
      </c>
      <c r="T3943">
        <f t="shared" si="899"/>
        <v>1.5</v>
      </c>
      <c r="U3943">
        <f t="shared" si="900"/>
        <v>267</v>
      </c>
      <c r="V3943">
        <f t="shared" si="901"/>
        <v>2</v>
      </c>
    </row>
    <row r="3944" spans="1:22" ht="14.25" customHeight="1" x14ac:dyDescent="0.35">
      <c r="A3944" s="1">
        <v>1006768</v>
      </c>
      <c r="B3944" s="3">
        <v>45864</v>
      </c>
      <c r="C3944" s="3">
        <v>45864</v>
      </c>
      <c r="D3944" s="3">
        <v>45866</v>
      </c>
      <c r="E3944" s="1" t="s">
        <v>21</v>
      </c>
      <c r="F3944" s="1">
        <v>4</v>
      </c>
      <c r="G3944" s="1" t="s">
        <v>25</v>
      </c>
      <c r="H3944" s="1">
        <v>0</v>
      </c>
      <c r="I3944" s="1">
        <f t="shared" si="895"/>
        <v>0</v>
      </c>
      <c r="J3944" s="1" t="s">
        <v>20</v>
      </c>
      <c r="K3944" s="1">
        <v>1</v>
      </c>
      <c r="L3944" s="1" t="s">
        <v>19</v>
      </c>
      <c r="M3944" s="1" t="b">
        <v>1</v>
      </c>
      <c r="N3944" s="2" t="s">
        <v>17</v>
      </c>
      <c r="O3944">
        <f t="shared" si="896"/>
        <v>0</v>
      </c>
      <c r="P3944">
        <f t="shared" si="897"/>
        <v>2</v>
      </c>
      <c r="Q3944">
        <f>IF(G3944="B",VLOOKUP(F3944,room_rates!$A$2:$G$8,3,FALSE),IF(G3944="P",VLOOKUP(F3944,room_rates!$A$2:$G$8,6,FALSE),IF(G3944="M",VLOOKUP(F3944,room_rates!$A$2:$G$8,7,FALSE),"")))</f>
        <v>287.5</v>
      </c>
      <c r="R3944">
        <f t="shared" si="898"/>
        <v>0</v>
      </c>
      <c r="S3944">
        <f>IF(J3944="Online Travel Agency",VLOOKUP(F3944,room_rates!$A$2:$G$8,3,FALSE)*15%,0)</f>
        <v>0</v>
      </c>
      <c r="T3944">
        <f t="shared" si="899"/>
        <v>2.875</v>
      </c>
      <c r="U3944">
        <f t="shared" si="900"/>
        <v>569.25</v>
      </c>
      <c r="V3944">
        <f t="shared" si="901"/>
        <v>2</v>
      </c>
    </row>
    <row r="3945" spans="1:22" ht="14.25" hidden="1" customHeight="1" x14ac:dyDescent="0.35">
      <c r="A3945" s="1">
        <v>1007039</v>
      </c>
      <c r="B3945" s="3">
        <v>45864</v>
      </c>
      <c r="C3945" s="3">
        <v>45864</v>
      </c>
      <c r="E3945" s="1" t="s">
        <v>18</v>
      </c>
      <c r="F3945" s="1">
        <v>1</v>
      </c>
      <c r="H3945" s="1">
        <v>0</v>
      </c>
      <c r="I3945" s="1"/>
      <c r="J3945" s="2" t="s">
        <v>15</v>
      </c>
      <c r="K3945" s="1">
        <v>2</v>
      </c>
      <c r="L3945" s="1" t="s">
        <v>19</v>
      </c>
      <c r="N3945" s="2" t="s">
        <v>22</v>
      </c>
    </row>
    <row r="3946" spans="1:22" ht="14.25" customHeight="1" x14ac:dyDescent="0.35">
      <c r="A3946" s="1">
        <v>1002044</v>
      </c>
      <c r="B3946" s="3">
        <v>45865</v>
      </c>
      <c r="C3946" s="3">
        <v>45865</v>
      </c>
      <c r="D3946" s="3">
        <v>45872</v>
      </c>
      <c r="E3946" s="1" t="s">
        <v>13</v>
      </c>
      <c r="F3946" s="1">
        <v>6</v>
      </c>
      <c r="G3946" s="1" t="s">
        <v>25</v>
      </c>
      <c r="H3946" s="1">
        <v>0</v>
      </c>
      <c r="I3946" s="1">
        <f t="shared" ref="I3946:I3987" si="902">H3946/100</f>
        <v>0</v>
      </c>
      <c r="J3946" s="1" t="s">
        <v>20</v>
      </c>
      <c r="K3946" s="1">
        <v>3</v>
      </c>
      <c r="L3946" s="1" t="s">
        <v>16</v>
      </c>
      <c r="M3946" s="1" t="b">
        <v>0</v>
      </c>
      <c r="N3946" s="2" t="s">
        <v>17</v>
      </c>
      <c r="O3946">
        <f t="shared" ref="O3946:O3987" si="903">C3946-B3946</f>
        <v>0</v>
      </c>
      <c r="P3946">
        <f t="shared" ref="P3946:P3987" si="904">D3946-C3946</f>
        <v>7</v>
      </c>
      <c r="Q3946">
        <f>IF(G3946="B",VLOOKUP(F3946,room_rates!$A$2:$G$8,3,FALSE),IF(G3946="P",VLOOKUP(F3946,room_rates!$A$2:$G$8,6,FALSE),IF(G3946="M",VLOOKUP(F3946,room_rates!$A$2:$G$8,7,FALSE),"")))</f>
        <v>437.5</v>
      </c>
      <c r="R3946">
        <f t="shared" ref="R3946:R3987" si="905">Q3946*(H3946/100)</f>
        <v>0</v>
      </c>
      <c r="S3946">
        <f>IF(J3946="Online Travel Agency",VLOOKUP(F3946,room_rates!$A$2:$G$8,3,FALSE)*15%,0)</f>
        <v>0</v>
      </c>
      <c r="T3946">
        <f t="shared" ref="T3946:T3987" si="906">IF(M3946=TRUE, Q3946*1%,0)</f>
        <v>0</v>
      </c>
      <c r="U3946">
        <f t="shared" ref="U3946:U3987" si="907">(Q3946-R3946-S3946-T3946)*V3946</f>
        <v>9187.5</v>
      </c>
      <c r="V3946">
        <f t="shared" ref="V3946:V3987" si="908">K3946*P3946</f>
        <v>21</v>
      </c>
    </row>
    <row r="3947" spans="1:22" ht="14.25" customHeight="1" x14ac:dyDescent="0.35">
      <c r="A3947" s="1">
        <v>1002152</v>
      </c>
      <c r="B3947" s="3">
        <v>45865</v>
      </c>
      <c r="C3947" s="3">
        <v>45865</v>
      </c>
      <c r="D3947" s="3">
        <v>45868</v>
      </c>
      <c r="E3947" s="1" t="s">
        <v>21</v>
      </c>
      <c r="F3947" s="1">
        <v>5</v>
      </c>
      <c r="G3947" s="1" t="s">
        <v>25</v>
      </c>
      <c r="H3947" s="1">
        <v>0</v>
      </c>
      <c r="I3947" s="1">
        <f t="shared" si="902"/>
        <v>0</v>
      </c>
      <c r="J3947" s="1" t="s">
        <v>20</v>
      </c>
      <c r="K3947" s="1">
        <v>1</v>
      </c>
      <c r="L3947" s="1" t="s">
        <v>16</v>
      </c>
      <c r="M3947" s="1" t="b">
        <v>0</v>
      </c>
      <c r="N3947" s="2" t="s">
        <v>17</v>
      </c>
      <c r="O3947">
        <f t="shared" si="903"/>
        <v>0</v>
      </c>
      <c r="P3947">
        <f t="shared" si="904"/>
        <v>3</v>
      </c>
      <c r="Q3947">
        <f>IF(G3947="B",VLOOKUP(F3947,room_rates!$A$2:$G$8,3,FALSE),IF(G3947="P",VLOOKUP(F3947,room_rates!$A$2:$G$8,6,FALSE),IF(G3947="M",VLOOKUP(F3947,room_rates!$A$2:$G$8,7,FALSE),"")))</f>
        <v>300</v>
      </c>
      <c r="R3947">
        <f t="shared" si="905"/>
        <v>0</v>
      </c>
      <c r="S3947">
        <f>IF(J3947="Online Travel Agency",VLOOKUP(F3947,room_rates!$A$2:$G$8,3,FALSE)*15%,0)</f>
        <v>0</v>
      </c>
      <c r="T3947">
        <f t="shared" si="906"/>
        <v>0</v>
      </c>
      <c r="U3947">
        <f t="shared" si="907"/>
        <v>900</v>
      </c>
      <c r="V3947">
        <f t="shared" si="908"/>
        <v>3</v>
      </c>
    </row>
    <row r="3948" spans="1:22" ht="14.25" customHeight="1" x14ac:dyDescent="0.35">
      <c r="A3948" s="1">
        <v>1002524</v>
      </c>
      <c r="B3948" s="3">
        <v>45855</v>
      </c>
      <c r="C3948" s="3">
        <v>45865</v>
      </c>
      <c r="D3948" s="3">
        <v>45869</v>
      </c>
      <c r="E3948" s="1" t="s">
        <v>21</v>
      </c>
      <c r="F3948" s="1">
        <v>3</v>
      </c>
      <c r="G3948" s="1" t="s">
        <v>25</v>
      </c>
      <c r="H3948" s="1">
        <v>0</v>
      </c>
      <c r="I3948" s="1">
        <f t="shared" si="902"/>
        <v>0</v>
      </c>
      <c r="J3948" s="1" t="s">
        <v>24</v>
      </c>
      <c r="K3948" s="1">
        <v>2</v>
      </c>
      <c r="L3948" s="1" t="s">
        <v>19</v>
      </c>
      <c r="M3948" s="1" t="b">
        <v>0</v>
      </c>
      <c r="N3948" s="2" t="s">
        <v>17</v>
      </c>
      <c r="O3948">
        <f t="shared" si="903"/>
        <v>10</v>
      </c>
      <c r="P3948">
        <f t="shared" si="904"/>
        <v>4</v>
      </c>
      <c r="Q3948">
        <f>IF(G3948="B",VLOOKUP(F3948,room_rates!$A$2:$G$8,3,FALSE),IF(G3948="P",VLOOKUP(F3948,room_rates!$A$2:$G$8,6,FALSE),IF(G3948="M",VLOOKUP(F3948,room_rates!$A$2:$G$8,7,FALSE),"")))</f>
        <v>275</v>
      </c>
      <c r="R3948">
        <f t="shared" si="905"/>
        <v>0</v>
      </c>
      <c r="S3948">
        <f>IF(J3948="Online Travel Agency",VLOOKUP(F3948,room_rates!$A$2:$G$8,3,FALSE)*15%,0)</f>
        <v>33</v>
      </c>
      <c r="T3948">
        <f t="shared" si="906"/>
        <v>0</v>
      </c>
      <c r="U3948">
        <f t="shared" si="907"/>
        <v>1936</v>
      </c>
      <c r="V3948">
        <f t="shared" si="908"/>
        <v>8</v>
      </c>
    </row>
    <row r="3949" spans="1:22" ht="14.25" customHeight="1" x14ac:dyDescent="0.35">
      <c r="A3949" s="1">
        <v>1002598</v>
      </c>
      <c r="B3949" s="3">
        <v>45841</v>
      </c>
      <c r="C3949" s="3">
        <v>45865</v>
      </c>
      <c r="D3949" s="3">
        <v>45870</v>
      </c>
      <c r="E3949" s="1" t="s">
        <v>13</v>
      </c>
      <c r="F3949" s="1">
        <v>6</v>
      </c>
      <c r="G3949" s="1" t="s">
        <v>25</v>
      </c>
      <c r="H3949" s="1">
        <v>0</v>
      </c>
      <c r="I3949" s="1">
        <f t="shared" si="902"/>
        <v>0</v>
      </c>
      <c r="J3949" s="1" t="s">
        <v>15</v>
      </c>
      <c r="K3949" s="1">
        <v>2</v>
      </c>
      <c r="L3949" s="1" t="s">
        <v>16</v>
      </c>
      <c r="M3949" s="1" t="b">
        <v>1</v>
      </c>
      <c r="N3949" s="2" t="s">
        <v>17</v>
      </c>
      <c r="O3949">
        <f t="shared" si="903"/>
        <v>24</v>
      </c>
      <c r="P3949">
        <f t="shared" si="904"/>
        <v>5</v>
      </c>
      <c r="Q3949">
        <f>IF(G3949="B",VLOOKUP(F3949,room_rates!$A$2:$G$8,3,FALSE),IF(G3949="P",VLOOKUP(F3949,room_rates!$A$2:$G$8,6,FALSE),IF(G3949="M",VLOOKUP(F3949,room_rates!$A$2:$G$8,7,FALSE),"")))</f>
        <v>437.5</v>
      </c>
      <c r="R3949">
        <f t="shared" si="905"/>
        <v>0</v>
      </c>
      <c r="S3949">
        <f>IF(J3949="Online Travel Agency",VLOOKUP(F3949,room_rates!$A$2:$G$8,3,FALSE)*15%,0)</f>
        <v>0</v>
      </c>
      <c r="T3949">
        <f t="shared" si="906"/>
        <v>4.375</v>
      </c>
      <c r="U3949">
        <f t="shared" si="907"/>
        <v>4331.25</v>
      </c>
      <c r="V3949">
        <f t="shared" si="908"/>
        <v>10</v>
      </c>
    </row>
    <row r="3950" spans="1:22" ht="14.25" customHeight="1" x14ac:dyDescent="0.35">
      <c r="A3950" s="1">
        <v>1002733</v>
      </c>
      <c r="B3950" s="3">
        <v>45825</v>
      </c>
      <c r="C3950" s="3">
        <v>45865</v>
      </c>
      <c r="D3950" s="3">
        <v>45871</v>
      </c>
      <c r="E3950" s="1" t="s">
        <v>13</v>
      </c>
      <c r="F3950" s="1">
        <v>6</v>
      </c>
      <c r="G3950" s="1" t="s">
        <v>25</v>
      </c>
      <c r="H3950" s="1">
        <v>0</v>
      </c>
      <c r="I3950" s="1">
        <f t="shared" si="902"/>
        <v>0</v>
      </c>
      <c r="J3950" s="1" t="s">
        <v>15</v>
      </c>
      <c r="K3950" s="1">
        <v>2</v>
      </c>
      <c r="L3950" s="1" t="s">
        <v>19</v>
      </c>
      <c r="M3950" s="1" t="b">
        <v>1</v>
      </c>
      <c r="N3950" s="2" t="s">
        <v>17</v>
      </c>
      <c r="O3950">
        <f t="shared" si="903"/>
        <v>40</v>
      </c>
      <c r="P3950">
        <f t="shared" si="904"/>
        <v>6</v>
      </c>
      <c r="Q3950">
        <f>IF(G3950="B",VLOOKUP(F3950,room_rates!$A$2:$G$8,3,FALSE),IF(G3950="P",VLOOKUP(F3950,room_rates!$A$2:$G$8,6,FALSE),IF(G3950="M",VLOOKUP(F3950,room_rates!$A$2:$G$8,7,FALSE),"")))</f>
        <v>437.5</v>
      </c>
      <c r="R3950">
        <f t="shared" si="905"/>
        <v>0</v>
      </c>
      <c r="S3950">
        <f>IF(J3950="Online Travel Agency",VLOOKUP(F3950,room_rates!$A$2:$G$8,3,FALSE)*15%,0)</f>
        <v>0</v>
      </c>
      <c r="T3950">
        <f t="shared" si="906"/>
        <v>4.375</v>
      </c>
      <c r="U3950">
        <f t="shared" si="907"/>
        <v>5197.5</v>
      </c>
      <c r="V3950">
        <f t="shared" si="908"/>
        <v>12</v>
      </c>
    </row>
    <row r="3951" spans="1:22" ht="14.25" customHeight="1" x14ac:dyDescent="0.35">
      <c r="A3951" s="1">
        <v>1002865</v>
      </c>
      <c r="B3951" s="3">
        <v>45857</v>
      </c>
      <c r="C3951" s="3">
        <v>45865</v>
      </c>
      <c r="D3951" s="3">
        <v>45868</v>
      </c>
      <c r="E3951" s="1" t="s">
        <v>18</v>
      </c>
      <c r="F3951" s="1">
        <v>1</v>
      </c>
      <c r="G3951" s="1" t="s">
        <v>25</v>
      </c>
      <c r="H3951" s="1">
        <v>10</v>
      </c>
      <c r="I3951" s="1">
        <f t="shared" si="902"/>
        <v>0.1</v>
      </c>
      <c r="J3951" s="1" t="s">
        <v>24</v>
      </c>
      <c r="K3951" s="1">
        <v>1</v>
      </c>
      <c r="L3951" s="1" t="s">
        <v>19</v>
      </c>
      <c r="M3951" s="1" t="b">
        <v>1</v>
      </c>
      <c r="N3951" s="2" t="s">
        <v>17</v>
      </c>
      <c r="O3951">
        <f t="shared" si="903"/>
        <v>8</v>
      </c>
      <c r="P3951">
        <f t="shared" si="904"/>
        <v>3</v>
      </c>
      <c r="Q3951">
        <f>IF(G3951="B",VLOOKUP(F3951,room_rates!$A$2:$G$8,3,FALSE),IF(G3951="P",VLOOKUP(F3951,room_rates!$A$2:$G$8,6,FALSE),IF(G3951="M",VLOOKUP(F3951,room_rates!$A$2:$G$8,7,FALSE),"")))</f>
        <v>150</v>
      </c>
      <c r="R3951">
        <f t="shared" si="905"/>
        <v>15</v>
      </c>
      <c r="S3951">
        <f>IF(J3951="Online Travel Agency",VLOOKUP(F3951,room_rates!$A$2:$G$8,3,FALSE)*15%,0)</f>
        <v>18</v>
      </c>
      <c r="T3951">
        <f t="shared" si="906"/>
        <v>1.5</v>
      </c>
      <c r="U3951">
        <f t="shared" si="907"/>
        <v>346.5</v>
      </c>
      <c r="V3951">
        <f t="shared" si="908"/>
        <v>3</v>
      </c>
    </row>
    <row r="3952" spans="1:22" ht="14.25" customHeight="1" x14ac:dyDescent="0.35">
      <c r="A3952" s="1">
        <v>1003058</v>
      </c>
      <c r="B3952" s="3">
        <v>45853</v>
      </c>
      <c r="C3952" s="3">
        <v>45865</v>
      </c>
      <c r="D3952" s="3">
        <v>45867</v>
      </c>
      <c r="E3952" s="1" t="s">
        <v>13</v>
      </c>
      <c r="F3952" s="1">
        <v>6</v>
      </c>
      <c r="G3952" s="1" t="s">
        <v>25</v>
      </c>
      <c r="H3952" s="1">
        <v>0</v>
      </c>
      <c r="I3952" s="1">
        <f t="shared" si="902"/>
        <v>0</v>
      </c>
      <c r="J3952" s="1" t="s">
        <v>24</v>
      </c>
      <c r="K3952" s="1">
        <v>3</v>
      </c>
      <c r="L3952" s="1" t="s">
        <v>19</v>
      </c>
      <c r="M3952" s="1" t="b">
        <v>1</v>
      </c>
      <c r="N3952" s="2" t="s">
        <v>17</v>
      </c>
      <c r="O3952">
        <f t="shared" si="903"/>
        <v>12</v>
      </c>
      <c r="P3952">
        <f t="shared" si="904"/>
        <v>2</v>
      </c>
      <c r="Q3952">
        <f>IF(G3952="B",VLOOKUP(F3952,room_rates!$A$2:$G$8,3,FALSE),IF(G3952="P",VLOOKUP(F3952,room_rates!$A$2:$G$8,6,FALSE),IF(G3952="M",VLOOKUP(F3952,room_rates!$A$2:$G$8,7,FALSE),"")))</f>
        <v>437.5</v>
      </c>
      <c r="R3952">
        <f t="shared" si="905"/>
        <v>0</v>
      </c>
      <c r="S3952">
        <f>IF(J3952="Online Travel Agency",VLOOKUP(F3952,room_rates!$A$2:$G$8,3,FALSE)*15%,0)</f>
        <v>52.5</v>
      </c>
      <c r="T3952">
        <f t="shared" si="906"/>
        <v>4.375</v>
      </c>
      <c r="U3952">
        <f t="shared" si="907"/>
        <v>2283.75</v>
      </c>
      <c r="V3952">
        <f t="shared" si="908"/>
        <v>6</v>
      </c>
    </row>
    <row r="3953" spans="1:22" ht="14.25" customHeight="1" x14ac:dyDescent="0.35">
      <c r="A3953" s="1">
        <v>1003137</v>
      </c>
      <c r="B3953" s="3">
        <v>45858</v>
      </c>
      <c r="C3953" s="3">
        <v>45865</v>
      </c>
      <c r="D3953" s="3">
        <v>45868</v>
      </c>
      <c r="E3953" s="1" t="s">
        <v>18</v>
      </c>
      <c r="F3953" s="1">
        <v>1</v>
      </c>
      <c r="G3953" s="1" t="s">
        <v>25</v>
      </c>
      <c r="H3953" s="1">
        <v>10</v>
      </c>
      <c r="I3953" s="1">
        <f t="shared" si="902"/>
        <v>0.1</v>
      </c>
      <c r="J3953" s="1" t="s">
        <v>24</v>
      </c>
      <c r="K3953" s="1">
        <v>1</v>
      </c>
      <c r="L3953" s="1" t="s">
        <v>19</v>
      </c>
      <c r="M3953" s="1" t="b">
        <v>1</v>
      </c>
      <c r="N3953" s="2" t="s">
        <v>17</v>
      </c>
      <c r="O3953">
        <f t="shared" si="903"/>
        <v>7</v>
      </c>
      <c r="P3953">
        <f t="shared" si="904"/>
        <v>3</v>
      </c>
      <c r="Q3953">
        <f>IF(G3953="B",VLOOKUP(F3953,room_rates!$A$2:$G$8,3,FALSE),IF(G3953="P",VLOOKUP(F3953,room_rates!$A$2:$G$8,6,FALSE),IF(G3953="M",VLOOKUP(F3953,room_rates!$A$2:$G$8,7,FALSE),"")))</f>
        <v>150</v>
      </c>
      <c r="R3953">
        <f t="shared" si="905"/>
        <v>15</v>
      </c>
      <c r="S3953">
        <f>IF(J3953="Online Travel Agency",VLOOKUP(F3953,room_rates!$A$2:$G$8,3,FALSE)*15%,0)</f>
        <v>18</v>
      </c>
      <c r="T3953">
        <f t="shared" si="906"/>
        <v>1.5</v>
      </c>
      <c r="U3953">
        <f t="shared" si="907"/>
        <v>346.5</v>
      </c>
      <c r="V3953">
        <f t="shared" si="908"/>
        <v>3</v>
      </c>
    </row>
    <row r="3954" spans="1:22" ht="14.25" customHeight="1" x14ac:dyDescent="0.35">
      <c r="A3954" s="1">
        <v>1003146</v>
      </c>
      <c r="B3954" s="3">
        <v>45852</v>
      </c>
      <c r="C3954" s="3">
        <v>45865</v>
      </c>
      <c r="D3954" s="3">
        <v>45870</v>
      </c>
      <c r="E3954" s="1" t="s">
        <v>18</v>
      </c>
      <c r="F3954" s="1">
        <v>1</v>
      </c>
      <c r="G3954" s="1" t="s">
        <v>25</v>
      </c>
      <c r="H3954" s="1">
        <v>10</v>
      </c>
      <c r="I3954" s="1">
        <f t="shared" si="902"/>
        <v>0.1</v>
      </c>
      <c r="J3954" s="1" t="s">
        <v>24</v>
      </c>
      <c r="K3954" s="1">
        <v>3</v>
      </c>
      <c r="L3954" s="1" t="s">
        <v>16</v>
      </c>
      <c r="M3954" s="1" t="b">
        <v>0</v>
      </c>
      <c r="N3954" s="2" t="s">
        <v>17</v>
      </c>
      <c r="O3954">
        <f t="shared" si="903"/>
        <v>13</v>
      </c>
      <c r="P3954">
        <f t="shared" si="904"/>
        <v>5</v>
      </c>
      <c r="Q3954">
        <f>IF(G3954="B",VLOOKUP(F3954,room_rates!$A$2:$G$8,3,FALSE),IF(G3954="P",VLOOKUP(F3954,room_rates!$A$2:$G$8,6,FALSE),IF(G3954="M",VLOOKUP(F3954,room_rates!$A$2:$G$8,7,FALSE),"")))</f>
        <v>150</v>
      </c>
      <c r="R3954">
        <f t="shared" si="905"/>
        <v>15</v>
      </c>
      <c r="S3954">
        <f>IF(J3954="Online Travel Agency",VLOOKUP(F3954,room_rates!$A$2:$G$8,3,FALSE)*15%,0)</f>
        <v>18</v>
      </c>
      <c r="T3954">
        <f t="shared" si="906"/>
        <v>0</v>
      </c>
      <c r="U3954">
        <f t="shared" si="907"/>
        <v>1755</v>
      </c>
      <c r="V3954">
        <f t="shared" si="908"/>
        <v>15</v>
      </c>
    </row>
    <row r="3955" spans="1:22" ht="14.25" customHeight="1" x14ac:dyDescent="0.35">
      <c r="A3955" s="1">
        <v>1003183</v>
      </c>
      <c r="B3955" s="3">
        <v>45837</v>
      </c>
      <c r="C3955" s="3">
        <v>45865</v>
      </c>
      <c r="D3955" s="3">
        <v>45872</v>
      </c>
      <c r="E3955" s="1" t="s">
        <v>21</v>
      </c>
      <c r="F3955" s="1">
        <v>3</v>
      </c>
      <c r="G3955" s="1" t="s">
        <v>25</v>
      </c>
      <c r="H3955" s="1">
        <v>0</v>
      </c>
      <c r="I3955" s="1">
        <f t="shared" si="902"/>
        <v>0</v>
      </c>
      <c r="J3955" s="1" t="s">
        <v>15</v>
      </c>
      <c r="K3955" s="1">
        <v>3</v>
      </c>
      <c r="L3955" s="1" t="s">
        <v>16</v>
      </c>
      <c r="M3955" s="1" t="b">
        <v>0</v>
      </c>
      <c r="N3955" s="2" t="s">
        <v>17</v>
      </c>
      <c r="O3955">
        <f t="shared" si="903"/>
        <v>28</v>
      </c>
      <c r="P3955">
        <f t="shared" si="904"/>
        <v>7</v>
      </c>
      <c r="Q3955">
        <f>IF(G3955="B",VLOOKUP(F3955,room_rates!$A$2:$G$8,3,FALSE),IF(G3955="P",VLOOKUP(F3955,room_rates!$A$2:$G$8,6,FALSE),IF(G3955="M",VLOOKUP(F3955,room_rates!$A$2:$G$8,7,FALSE),"")))</f>
        <v>275</v>
      </c>
      <c r="R3955">
        <f t="shared" si="905"/>
        <v>0</v>
      </c>
      <c r="S3955">
        <f>IF(J3955="Online Travel Agency",VLOOKUP(F3955,room_rates!$A$2:$G$8,3,FALSE)*15%,0)</f>
        <v>0</v>
      </c>
      <c r="T3955">
        <f t="shared" si="906"/>
        <v>0</v>
      </c>
      <c r="U3955">
        <f t="shared" si="907"/>
        <v>5775</v>
      </c>
      <c r="V3955">
        <f t="shared" si="908"/>
        <v>21</v>
      </c>
    </row>
    <row r="3956" spans="1:22" ht="14.25" customHeight="1" x14ac:dyDescent="0.35">
      <c r="A3956" s="1">
        <v>1003225</v>
      </c>
      <c r="B3956" s="3">
        <v>45850</v>
      </c>
      <c r="C3956" s="3">
        <v>45865</v>
      </c>
      <c r="D3956" s="3">
        <v>45869</v>
      </c>
      <c r="E3956" s="1" t="s">
        <v>13</v>
      </c>
      <c r="F3956" s="1">
        <v>6</v>
      </c>
      <c r="G3956" s="1" t="s">
        <v>25</v>
      </c>
      <c r="H3956" s="1">
        <v>0</v>
      </c>
      <c r="I3956" s="1">
        <f t="shared" si="902"/>
        <v>0</v>
      </c>
      <c r="J3956" s="1" t="s">
        <v>24</v>
      </c>
      <c r="K3956" s="1">
        <v>3</v>
      </c>
      <c r="L3956" s="1" t="s">
        <v>16</v>
      </c>
      <c r="M3956" s="1" t="b">
        <v>0</v>
      </c>
      <c r="N3956" s="2" t="s">
        <v>17</v>
      </c>
      <c r="O3956">
        <f t="shared" si="903"/>
        <v>15</v>
      </c>
      <c r="P3956">
        <f t="shared" si="904"/>
        <v>4</v>
      </c>
      <c r="Q3956">
        <f>IF(G3956="B",VLOOKUP(F3956,room_rates!$A$2:$G$8,3,FALSE),IF(G3956="P",VLOOKUP(F3956,room_rates!$A$2:$G$8,6,FALSE),IF(G3956="M",VLOOKUP(F3956,room_rates!$A$2:$G$8,7,FALSE),"")))</f>
        <v>437.5</v>
      </c>
      <c r="R3956">
        <f t="shared" si="905"/>
        <v>0</v>
      </c>
      <c r="S3956">
        <f>IF(J3956="Online Travel Agency",VLOOKUP(F3956,room_rates!$A$2:$G$8,3,FALSE)*15%,0)</f>
        <v>52.5</v>
      </c>
      <c r="T3956">
        <f t="shared" si="906"/>
        <v>0</v>
      </c>
      <c r="U3956">
        <f t="shared" si="907"/>
        <v>4620</v>
      </c>
      <c r="V3956">
        <f t="shared" si="908"/>
        <v>12</v>
      </c>
    </row>
    <row r="3957" spans="1:22" ht="14.25" customHeight="1" x14ac:dyDescent="0.35">
      <c r="A3957" s="1">
        <v>1003343</v>
      </c>
      <c r="B3957" s="3">
        <v>45862</v>
      </c>
      <c r="C3957" s="3">
        <v>45865</v>
      </c>
      <c r="D3957" s="3">
        <v>45870</v>
      </c>
      <c r="E3957" s="1" t="s">
        <v>18</v>
      </c>
      <c r="F3957" s="1">
        <v>1</v>
      </c>
      <c r="G3957" s="1" t="s">
        <v>25</v>
      </c>
      <c r="H3957" s="1">
        <v>10</v>
      </c>
      <c r="I3957" s="1">
        <f t="shared" si="902"/>
        <v>0.1</v>
      </c>
      <c r="J3957" s="1" t="s">
        <v>15</v>
      </c>
      <c r="K3957" s="1">
        <v>3</v>
      </c>
      <c r="L3957" s="1" t="s">
        <v>16</v>
      </c>
      <c r="M3957" s="1" t="b">
        <v>1</v>
      </c>
      <c r="N3957" s="2" t="s">
        <v>17</v>
      </c>
      <c r="O3957">
        <f t="shared" si="903"/>
        <v>3</v>
      </c>
      <c r="P3957">
        <f t="shared" si="904"/>
        <v>5</v>
      </c>
      <c r="Q3957">
        <f>IF(G3957="B",VLOOKUP(F3957,room_rates!$A$2:$G$8,3,FALSE),IF(G3957="P",VLOOKUP(F3957,room_rates!$A$2:$G$8,6,FALSE),IF(G3957="M",VLOOKUP(F3957,room_rates!$A$2:$G$8,7,FALSE),"")))</f>
        <v>150</v>
      </c>
      <c r="R3957">
        <f t="shared" si="905"/>
        <v>15</v>
      </c>
      <c r="S3957">
        <f>IF(J3957="Online Travel Agency",VLOOKUP(F3957,room_rates!$A$2:$G$8,3,FALSE)*15%,0)</f>
        <v>0</v>
      </c>
      <c r="T3957">
        <f t="shared" si="906"/>
        <v>1.5</v>
      </c>
      <c r="U3957">
        <f t="shared" si="907"/>
        <v>2002.5</v>
      </c>
      <c r="V3957">
        <f t="shared" si="908"/>
        <v>15</v>
      </c>
    </row>
    <row r="3958" spans="1:22" ht="14.25" customHeight="1" x14ac:dyDescent="0.35">
      <c r="A3958" s="1">
        <v>1003382</v>
      </c>
      <c r="B3958" s="3">
        <v>45865</v>
      </c>
      <c r="C3958" s="3">
        <v>45865</v>
      </c>
      <c r="D3958" s="3">
        <v>45870</v>
      </c>
      <c r="E3958" s="1" t="s">
        <v>13</v>
      </c>
      <c r="F3958" s="1">
        <v>6</v>
      </c>
      <c r="G3958" s="1" t="s">
        <v>25</v>
      </c>
      <c r="H3958" s="1">
        <v>0</v>
      </c>
      <c r="I3958" s="1">
        <f t="shared" si="902"/>
        <v>0</v>
      </c>
      <c r="J3958" s="1" t="s">
        <v>20</v>
      </c>
      <c r="K3958" s="1">
        <v>3</v>
      </c>
      <c r="L3958" s="1" t="s">
        <v>16</v>
      </c>
      <c r="M3958" s="1" t="b">
        <v>0</v>
      </c>
      <c r="N3958" s="2" t="s">
        <v>17</v>
      </c>
      <c r="O3958">
        <f t="shared" si="903"/>
        <v>0</v>
      </c>
      <c r="P3958">
        <f t="shared" si="904"/>
        <v>5</v>
      </c>
      <c r="Q3958">
        <f>IF(G3958="B",VLOOKUP(F3958,room_rates!$A$2:$G$8,3,FALSE),IF(G3958="P",VLOOKUP(F3958,room_rates!$A$2:$G$8,6,FALSE),IF(G3958="M",VLOOKUP(F3958,room_rates!$A$2:$G$8,7,FALSE),"")))</f>
        <v>437.5</v>
      </c>
      <c r="R3958">
        <f t="shared" si="905"/>
        <v>0</v>
      </c>
      <c r="S3958">
        <f>IF(J3958="Online Travel Agency",VLOOKUP(F3958,room_rates!$A$2:$G$8,3,FALSE)*15%,0)</f>
        <v>0</v>
      </c>
      <c r="T3958">
        <f t="shared" si="906"/>
        <v>0</v>
      </c>
      <c r="U3958">
        <f t="shared" si="907"/>
        <v>6562.5</v>
      </c>
      <c r="V3958">
        <f t="shared" si="908"/>
        <v>15</v>
      </c>
    </row>
    <row r="3959" spans="1:22" ht="14.25" customHeight="1" x14ac:dyDescent="0.35">
      <c r="A3959" s="1">
        <v>1003421</v>
      </c>
      <c r="B3959" s="3">
        <v>45857</v>
      </c>
      <c r="C3959" s="3">
        <v>45865</v>
      </c>
      <c r="D3959" s="3">
        <v>45867</v>
      </c>
      <c r="E3959" s="1" t="s">
        <v>21</v>
      </c>
      <c r="F3959" s="1">
        <v>3</v>
      </c>
      <c r="G3959" s="1" t="s">
        <v>25</v>
      </c>
      <c r="H3959" s="1">
        <v>0</v>
      </c>
      <c r="I3959" s="1">
        <f t="shared" si="902"/>
        <v>0</v>
      </c>
      <c r="J3959" s="1" t="s">
        <v>15</v>
      </c>
      <c r="K3959" s="1">
        <v>3</v>
      </c>
      <c r="L3959" s="1" t="s">
        <v>16</v>
      </c>
      <c r="M3959" s="1" t="b">
        <v>0</v>
      </c>
      <c r="N3959" s="2" t="s">
        <v>17</v>
      </c>
      <c r="O3959">
        <f t="shared" si="903"/>
        <v>8</v>
      </c>
      <c r="P3959">
        <f t="shared" si="904"/>
        <v>2</v>
      </c>
      <c r="Q3959">
        <f>IF(G3959="B",VLOOKUP(F3959,room_rates!$A$2:$G$8,3,FALSE),IF(G3959="P",VLOOKUP(F3959,room_rates!$A$2:$G$8,6,FALSE),IF(G3959="M",VLOOKUP(F3959,room_rates!$A$2:$G$8,7,FALSE),"")))</f>
        <v>275</v>
      </c>
      <c r="R3959">
        <f t="shared" si="905"/>
        <v>0</v>
      </c>
      <c r="S3959">
        <f>IF(J3959="Online Travel Agency",VLOOKUP(F3959,room_rates!$A$2:$G$8,3,FALSE)*15%,0)</f>
        <v>0</v>
      </c>
      <c r="T3959">
        <f t="shared" si="906"/>
        <v>0</v>
      </c>
      <c r="U3959">
        <f t="shared" si="907"/>
        <v>1650</v>
      </c>
      <c r="V3959">
        <f t="shared" si="908"/>
        <v>6</v>
      </c>
    </row>
    <row r="3960" spans="1:22" ht="14.25" customHeight="1" x14ac:dyDescent="0.35">
      <c r="A3960" s="1">
        <v>1003548</v>
      </c>
      <c r="B3960" s="3">
        <v>45847</v>
      </c>
      <c r="C3960" s="3">
        <v>45865</v>
      </c>
      <c r="D3960" s="3">
        <v>45870</v>
      </c>
      <c r="E3960" s="1" t="s">
        <v>21</v>
      </c>
      <c r="F3960" s="1">
        <v>5</v>
      </c>
      <c r="G3960" s="1" t="s">
        <v>25</v>
      </c>
      <c r="H3960" s="1">
        <v>0</v>
      </c>
      <c r="I3960" s="1">
        <f t="shared" si="902"/>
        <v>0</v>
      </c>
      <c r="J3960" s="1" t="s">
        <v>24</v>
      </c>
      <c r="K3960" s="1">
        <v>3</v>
      </c>
      <c r="L3960" s="1" t="s">
        <v>16</v>
      </c>
      <c r="M3960" s="1" t="b">
        <v>0</v>
      </c>
      <c r="N3960" s="2" t="s">
        <v>17</v>
      </c>
      <c r="O3960">
        <f t="shared" si="903"/>
        <v>18</v>
      </c>
      <c r="P3960">
        <f t="shared" si="904"/>
        <v>5</v>
      </c>
      <c r="Q3960">
        <f>IF(G3960="B",VLOOKUP(F3960,room_rates!$A$2:$G$8,3,FALSE),IF(G3960="P",VLOOKUP(F3960,room_rates!$A$2:$G$8,6,FALSE),IF(G3960="M",VLOOKUP(F3960,room_rates!$A$2:$G$8,7,FALSE),"")))</f>
        <v>300</v>
      </c>
      <c r="R3960">
        <f t="shared" si="905"/>
        <v>0</v>
      </c>
      <c r="S3960">
        <f>IF(J3960="Online Travel Agency",VLOOKUP(F3960,room_rates!$A$2:$G$8,3,FALSE)*15%,0)</f>
        <v>36</v>
      </c>
      <c r="T3960">
        <f t="shared" si="906"/>
        <v>0</v>
      </c>
      <c r="U3960">
        <f t="shared" si="907"/>
        <v>3960</v>
      </c>
      <c r="V3960">
        <f t="shared" si="908"/>
        <v>15</v>
      </c>
    </row>
    <row r="3961" spans="1:22" ht="14.25" customHeight="1" x14ac:dyDescent="0.35">
      <c r="A3961" s="1">
        <v>1003841</v>
      </c>
      <c r="B3961" s="3">
        <v>45847</v>
      </c>
      <c r="C3961" s="3">
        <v>45865</v>
      </c>
      <c r="D3961" s="3">
        <v>45869</v>
      </c>
      <c r="E3961" s="1" t="s">
        <v>18</v>
      </c>
      <c r="F3961" s="1">
        <v>1</v>
      </c>
      <c r="G3961" s="1" t="s">
        <v>25</v>
      </c>
      <c r="H3961" s="1">
        <v>10</v>
      </c>
      <c r="I3961" s="1">
        <f t="shared" si="902"/>
        <v>0.1</v>
      </c>
      <c r="J3961" s="1" t="s">
        <v>24</v>
      </c>
      <c r="K3961" s="1">
        <v>3</v>
      </c>
      <c r="L3961" s="1" t="s">
        <v>19</v>
      </c>
      <c r="M3961" s="1" t="b">
        <v>1</v>
      </c>
      <c r="N3961" s="2" t="s">
        <v>17</v>
      </c>
      <c r="O3961">
        <f t="shared" si="903"/>
        <v>18</v>
      </c>
      <c r="P3961">
        <f t="shared" si="904"/>
        <v>4</v>
      </c>
      <c r="Q3961">
        <f>IF(G3961="B",VLOOKUP(F3961,room_rates!$A$2:$G$8,3,FALSE),IF(G3961="P",VLOOKUP(F3961,room_rates!$A$2:$G$8,6,FALSE),IF(G3961="M",VLOOKUP(F3961,room_rates!$A$2:$G$8,7,FALSE),"")))</f>
        <v>150</v>
      </c>
      <c r="R3961">
        <f t="shared" si="905"/>
        <v>15</v>
      </c>
      <c r="S3961">
        <f>IF(J3961="Online Travel Agency",VLOOKUP(F3961,room_rates!$A$2:$G$8,3,FALSE)*15%,0)</f>
        <v>18</v>
      </c>
      <c r="T3961">
        <f t="shared" si="906"/>
        <v>1.5</v>
      </c>
      <c r="U3961">
        <f t="shared" si="907"/>
        <v>1386</v>
      </c>
      <c r="V3961">
        <f t="shared" si="908"/>
        <v>12</v>
      </c>
    </row>
    <row r="3962" spans="1:22" ht="14.25" customHeight="1" x14ac:dyDescent="0.35">
      <c r="A3962" s="1">
        <v>1003990</v>
      </c>
      <c r="B3962" s="3">
        <v>45828</v>
      </c>
      <c r="C3962" s="3">
        <v>45865</v>
      </c>
      <c r="D3962" s="3">
        <v>45870</v>
      </c>
      <c r="E3962" s="1" t="s">
        <v>21</v>
      </c>
      <c r="F3962" s="1">
        <v>3</v>
      </c>
      <c r="G3962" s="1" t="s">
        <v>25</v>
      </c>
      <c r="H3962" s="1">
        <v>0</v>
      </c>
      <c r="I3962" s="1">
        <f t="shared" si="902"/>
        <v>0</v>
      </c>
      <c r="J3962" s="1" t="s">
        <v>15</v>
      </c>
      <c r="K3962" s="1">
        <v>1</v>
      </c>
      <c r="L3962" s="1" t="s">
        <v>16</v>
      </c>
      <c r="M3962" s="1" t="b">
        <v>0</v>
      </c>
      <c r="N3962" s="2" t="s">
        <v>17</v>
      </c>
      <c r="O3962">
        <f t="shared" si="903"/>
        <v>37</v>
      </c>
      <c r="P3962">
        <f t="shared" si="904"/>
        <v>5</v>
      </c>
      <c r="Q3962">
        <f>IF(G3962="B",VLOOKUP(F3962,room_rates!$A$2:$G$8,3,FALSE),IF(G3962="P",VLOOKUP(F3962,room_rates!$A$2:$G$8,6,FALSE),IF(G3962="M",VLOOKUP(F3962,room_rates!$A$2:$G$8,7,FALSE),"")))</f>
        <v>275</v>
      </c>
      <c r="R3962">
        <f t="shared" si="905"/>
        <v>0</v>
      </c>
      <c r="S3962">
        <f>IF(J3962="Online Travel Agency",VLOOKUP(F3962,room_rates!$A$2:$G$8,3,FALSE)*15%,0)</f>
        <v>0</v>
      </c>
      <c r="T3962">
        <f t="shared" si="906"/>
        <v>0</v>
      </c>
      <c r="U3962">
        <f t="shared" si="907"/>
        <v>1375</v>
      </c>
      <c r="V3962">
        <f t="shared" si="908"/>
        <v>5</v>
      </c>
    </row>
    <row r="3963" spans="1:22" ht="14.25" customHeight="1" x14ac:dyDescent="0.35">
      <c r="A3963" s="1">
        <v>1004201</v>
      </c>
      <c r="B3963" s="3">
        <v>45861</v>
      </c>
      <c r="C3963" s="3">
        <v>45865</v>
      </c>
      <c r="D3963" s="3">
        <v>45872</v>
      </c>
      <c r="E3963" s="1" t="s">
        <v>13</v>
      </c>
      <c r="F3963" s="1">
        <v>6</v>
      </c>
      <c r="G3963" s="1" t="s">
        <v>25</v>
      </c>
      <c r="H3963" s="1">
        <v>0</v>
      </c>
      <c r="I3963" s="1">
        <f t="shared" si="902"/>
        <v>0</v>
      </c>
      <c r="J3963" s="1" t="s">
        <v>15</v>
      </c>
      <c r="K3963" s="1">
        <v>2</v>
      </c>
      <c r="L3963" s="1" t="s">
        <v>19</v>
      </c>
      <c r="M3963" s="1" t="b">
        <v>0</v>
      </c>
      <c r="N3963" s="2" t="s">
        <v>17</v>
      </c>
      <c r="O3963">
        <f t="shared" si="903"/>
        <v>4</v>
      </c>
      <c r="P3963">
        <f t="shared" si="904"/>
        <v>7</v>
      </c>
      <c r="Q3963">
        <f>IF(G3963="B",VLOOKUP(F3963,room_rates!$A$2:$G$8,3,FALSE),IF(G3963="P",VLOOKUP(F3963,room_rates!$A$2:$G$8,6,FALSE),IF(G3963="M",VLOOKUP(F3963,room_rates!$A$2:$G$8,7,FALSE),"")))</f>
        <v>437.5</v>
      </c>
      <c r="R3963">
        <f t="shared" si="905"/>
        <v>0</v>
      </c>
      <c r="S3963">
        <f>IF(J3963="Online Travel Agency",VLOOKUP(F3963,room_rates!$A$2:$G$8,3,FALSE)*15%,0)</f>
        <v>0</v>
      </c>
      <c r="T3963">
        <f t="shared" si="906"/>
        <v>0</v>
      </c>
      <c r="U3963">
        <f t="shared" si="907"/>
        <v>6125</v>
      </c>
      <c r="V3963">
        <f t="shared" si="908"/>
        <v>14</v>
      </c>
    </row>
    <row r="3964" spans="1:22" ht="14.25" customHeight="1" x14ac:dyDescent="0.35">
      <c r="A3964" s="1">
        <v>1004391</v>
      </c>
      <c r="B3964" s="3">
        <v>45832</v>
      </c>
      <c r="C3964" s="3">
        <v>45865</v>
      </c>
      <c r="D3964" s="3">
        <v>45866</v>
      </c>
      <c r="E3964" s="1" t="s">
        <v>18</v>
      </c>
      <c r="F3964" s="1">
        <v>1</v>
      </c>
      <c r="G3964" s="1" t="s">
        <v>25</v>
      </c>
      <c r="H3964" s="1">
        <v>10</v>
      </c>
      <c r="I3964" s="1">
        <f t="shared" si="902"/>
        <v>0.1</v>
      </c>
      <c r="J3964" s="1" t="s">
        <v>15</v>
      </c>
      <c r="K3964" s="1">
        <v>3</v>
      </c>
      <c r="L3964" s="1" t="s">
        <v>16</v>
      </c>
      <c r="M3964" s="1" t="b">
        <v>1</v>
      </c>
      <c r="N3964" s="2" t="s">
        <v>17</v>
      </c>
      <c r="O3964">
        <f t="shared" si="903"/>
        <v>33</v>
      </c>
      <c r="P3964">
        <f t="shared" si="904"/>
        <v>1</v>
      </c>
      <c r="Q3964">
        <f>IF(G3964="B",VLOOKUP(F3964,room_rates!$A$2:$G$8,3,FALSE),IF(G3964="P",VLOOKUP(F3964,room_rates!$A$2:$G$8,6,FALSE),IF(G3964="M",VLOOKUP(F3964,room_rates!$A$2:$G$8,7,FALSE),"")))</f>
        <v>150</v>
      </c>
      <c r="R3964">
        <f t="shared" si="905"/>
        <v>15</v>
      </c>
      <c r="S3964">
        <f>IF(J3964="Online Travel Agency",VLOOKUP(F3964,room_rates!$A$2:$G$8,3,FALSE)*15%,0)</f>
        <v>0</v>
      </c>
      <c r="T3964">
        <f t="shared" si="906"/>
        <v>1.5</v>
      </c>
      <c r="U3964">
        <f t="shared" si="907"/>
        <v>400.5</v>
      </c>
      <c r="V3964">
        <f t="shared" si="908"/>
        <v>3</v>
      </c>
    </row>
    <row r="3965" spans="1:22" ht="14.25" customHeight="1" x14ac:dyDescent="0.35">
      <c r="A3965" s="1">
        <v>1004697</v>
      </c>
      <c r="B3965" s="3">
        <v>45832</v>
      </c>
      <c r="C3965" s="3">
        <v>45865</v>
      </c>
      <c r="D3965" s="3">
        <v>45872</v>
      </c>
      <c r="E3965" s="1" t="s">
        <v>18</v>
      </c>
      <c r="F3965" s="1">
        <v>1</v>
      </c>
      <c r="G3965" s="1" t="s">
        <v>25</v>
      </c>
      <c r="H3965" s="1">
        <v>10</v>
      </c>
      <c r="I3965" s="1">
        <f t="shared" si="902"/>
        <v>0.1</v>
      </c>
      <c r="J3965" s="1" t="s">
        <v>15</v>
      </c>
      <c r="K3965" s="1">
        <v>2</v>
      </c>
      <c r="L3965" s="1" t="s">
        <v>19</v>
      </c>
      <c r="M3965" s="1" t="b">
        <v>0</v>
      </c>
      <c r="N3965" s="2" t="s">
        <v>17</v>
      </c>
      <c r="O3965">
        <f t="shared" si="903"/>
        <v>33</v>
      </c>
      <c r="P3965">
        <f t="shared" si="904"/>
        <v>7</v>
      </c>
      <c r="Q3965">
        <f>IF(G3965="B",VLOOKUP(F3965,room_rates!$A$2:$G$8,3,FALSE),IF(G3965="P",VLOOKUP(F3965,room_rates!$A$2:$G$8,6,FALSE),IF(G3965="M",VLOOKUP(F3965,room_rates!$A$2:$G$8,7,FALSE),"")))</f>
        <v>150</v>
      </c>
      <c r="R3965">
        <f t="shared" si="905"/>
        <v>15</v>
      </c>
      <c r="S3965">
        <f>IF(J3965="Online Travel Agency",VLOOKUP(F3965,room_rates!$A$2:$G$8,3,FALSE)*15%,0)</f>
        <v>0</v>
      </c>
      <c r="T3965">
        <f t="shared" si="906"/>
        <v>0</v>
      </c>
      <c r="U3965">
        <f t="shared" si="907"/>
        <v>1890</v>
      </c>
      <c r="V3965">
        <f t="shared" si="908"/>
        <v>14</v>
      </c>
    </row>
    <row r="3966" spans="1:22" ht="14.25" customHeight="1" x14ac:dyDescent="0.35">
      <c r="A3966" s="1">
        <v>1004760</v>
      </c>
      <c r="B3966" s="3">
        <v>45865</v>
      </c>
      <c r="C3966" s="3">
        <v>45865</v>
      </c>
      <c r="D3966" s="3">
        <v>45869</v>
      </c>
      <c r="E3966" s="1" t="s">
        <v>18</v>
      </c>
      <c r="F3966" s="1">
        <v>2</v>
      </c>
      <c r="G3966" s="1" t="s">
        <v>25</v>
      </c>
      <c r="H3966" s="1">
        <v>10</v>
      </c>
      <c r="I3966" s="1">
        <f t="shared" si="902"/>
        <v>0.1</v>
      </c>
      <c r="J3966" s="1" t="s">
        <v>20</v>
      </c>
      <c r="K3966" s="1">
        <v>2</v>
      </c>
      <c r="L3966" s="1" t="s">
        <v>16</v>
      </c>
      <c r="M3966" s="1" t="b">
        <v>0</v>
      </c>
      <c r="N3966" s="2" t="s">
        <v>17</v>
      </c>
      <c r="O3966">
        <f t="shared" si="903"/>
        <v>0</v>
      </c>
      <c r="P3966">
        <f t="shared" si="904"/>
        <v>4</v>
      </c>
      <c r="Q3966">
        <f>IF(G3966="B",VLOOKUP(F3966,room_rates!$A$2:$G$8,3,FALSE),IF(G3966="P",VLOOKUP(F3966,room_rates!$A$2:$G$8,6,FALSE),IF(G3966="M",VLOOKUP(F3966,room_rates!$A$2:$G$8,7,FALSE),"")))</f>
        <v>175</v>
      </c>
      <c r="R3966">
        <f t="shared" si="905"/>
        <v>17.5</v>
      </c>
      <c r="S3966">
        <f>IF(J3966="Online Travel Agency",VLOOKUP(F3966,room_rates!$A$2:$G$8,3,FALSE)*15%,0)</f>
        <v>0</v>
      </c>
      <c r="T3966">
        <f t="shared" si="906"/>
        <v>0</v>
      </c>
      <c r="U3966">
        <f t="shared" si="907"/>
        <v>1260</v>
      </c>
      <c r="V3966">
        <f t="shared" si="908"/>
        <v>8</v>
      </c>
    </row>
    <row r="3967" spans="1:22" ht="14.25" customHeight="1" x14ac:dyDescent="0.35">
      <c r="A3967" s="1">
        <v>1004781</v>
      </c>
      <c r="B3967" s="3">
        <v>45862</v>
      </c>
      <c r="C3967" s="3">
        <v>45865</v>
      </c>
      <c r="D3967" s="3">
        <v>45867</v>
      </c>
      <c r="E3967" s="1" t="s">
        <v>18</v>
      </c>
      <c r="F3967" s="1">
        <v>1</v>
      </c>
      <c r="G3967" s="1" t="s">
        <v>25</v>
      </c>
      <c r="H3967" s="1">
        <v>10</v>
      </c>
      <c r="I3967" s="1">
        <f t="shared" si="902"/>
        <v>0.1</v>
      </c>
      <c r="J3967" s="1" t="s">
        <v>15</v>
      </c>
      <c r="K3967" s="1">
        <v>1</v>
      </c>
      <c r="L3967" s="1" t="s">
        <v>19</v>
      </c>
      <c r="M3967" s="1" t="b">
        <v>1</v>
      </c>
      <c r="N3967" s="2" t="s">
        <v>17</v>
      </c>
      <c r="O3967">
        <f t="shared" si="903"/>
        <v>3</v>
      </c>
      <c r="P3967">
        <f t="shared" si="904"/>
        <v>2</v>
      </c>
      <c r="Q3967">
        <f>IF(G3967="B",VLOOKUP(F3967,room_rates!$A$2:$G$8,3,FALSE),IF(G3967="P",VLOOKUP(F3967,room_rates!$A$2:$G$8,6,FALSE),IF(G3967="M",VLOOKUP(F3967,room_rates!$A$2:$G$8,7,FALSE),"")))</f>
        <v>150</v>
      </c>
      <c r="R3967">
        <f t="shared" si="905"/>
        <v>15</v>
      </c>
      <c r="S3967">
        <f>IF(J3967="Online Travel Agency",VLOOKUP(F3967,room_rates!$A$2:$G$8,3,FALSE)*15%,0)</f>
        <v>0</v>
      </c>
      <c r="T3967">
        <f t="shared" si="906"/>
        <v>1.5</v>
      </c>
      <c r="U3967">
        <f t="shared" si="907"/>
        <v>267</v>
      </c>
      <c r="V3967">
        <f t="shared" si="908"/>
        <v>2</v>
      </c>
    </row>
    <row r="3968" spans="1:22" ht="14.25" customHeight="1" x14ac:dyDescent="0.35">
      <c r="A3968" s="1">
        <v>1002065</v>
      </c>
      <c r="B3968" s="3">
        <v>45856</v>
      </c>
      <c r="C3968" s="3">
        <v>45866</v>
      </c>
      <c r="D3968" s="3">
        <v>45871</v>
      </c>
      <c r="E3968" s="1" t="s">
        <v>21</v>
      </c>
      <c r="F3968" s="1">
        <v>3</v>
      </c>
      <c r="G3968" s="1" t="s">
        <v>25</v>
      </c>
      <c r="H3968" s="1">
        <v>0</v>
      </c>
      <c r="I3968" s="1">
        <f t="shared" si="902"/>
        <v>0</v>
      </c>
      <c r="J3968" s="1" t="s">
        <v>15</v>
      </c>
      <c r="K3968" s="1">
        <v>2</v>
      </c>
      <c r="L3968" s="1" t="s">
        <v>19</v>
      </c>
      <c r="M3968" s="1" t="b">
        <v>0</v>
      </c>
      <c r="N3968" s="2" t="s">
        <v>17</v>
      </c>
      <c r="O3968">
        <f t="shared" si="903"/>
        <v>10</v>
      </c>
      <c r="P3968">
        <f t="shared" si="904"/>
        <v>5</v>
      </c>
      <c r="Q3968">
        <f>IF(G3968="B",VLOOKUP(F3968,room_rates!$A$2:$G$8,3,FALSE),IF(G3968="P",VLOOKUP(F3968,room_rates!$A$2:$G$8,6,FALSE),IF(G3968="M",VLOOKUP(F3968,room_rates!$A$2:$G$8,7,FALSE),"")))</f>
        <v>275</v>
      </c>
      <c r="R3968">
        <f t="shared" si="905"/>
        <v>0</v>
      </c>
      <c r="S3968">
        <f>IF(J3968="Online Travel Agency",VLOOKUP(F3968,room_rates!$A$2:$G$8,3,FALSE)*15%,0)</f>
        <v>0</v>
      </c>
      <c r="T3968">
        <f t="shared" si="906"/>
        <v>0</v>
      </c>
      <c r="U3968">
        <f t="shared" si="907"/>
        <v>2750</v>
      </c>
      <c r="V3968">
        <f t="shared" si="908"/>
        <v>10</v>
      </c>
    </row>
    <row r="3969" spans="1:22" ht="14.25" customHeight="1" x14ac:dyDescent="0.35">
      <c r="A3969" s="1">
        <v>1002291</v>
      </c>
      <c r="B3969" s="3">
        <v>45852</v>
      </c>
      <c r="C3969" s="3">
        <v>45866</v>
      </c>
      <c r="D3969" s="3">
        <v>45873</v>
      </c>
      <c r="E3969" s="1" t="s">
        <v>21</v>
      </c>
      <c r="F3969" s="1">
        <v>3</v>
      </c>
      <c r="G3969" s="1" t="s">
        <v>25</v>
      </c>
      <c r="H3969" s="1">
        <v>0</v>
      </c>
      <c r="I3969" s="1">
        <f t="shared" si="902"/>
        <v>0</v>
      </c>
      <c r="J3969" s="1" t="s">
        <v>15</v>
      </c>
      <c r="K3969" s="1">
        <v>2</v>
      </c>
      <c r="L3969" s="1" t="s">
        <v>19</v>
      </c>
      <c r="M3969" s="1" t="b">
        <v>0</v>
      </c>
      <c r="N3969" s="2" t="s">
        <v>17</v>
      </c>
      <c r="O3969">
        <f t="shared" si="903"/>
        <v>14</v>
      </c>
      <c r="P3969">
        <f t="shared" si="904"/>
        <v>7</v>
      </c>
      <c r="Q3969">
        <f>IF(G3969="B",VLOOKUP(F3969,room_rates!$A$2:$G$8,3,FALSE),IF(G3969="P",VLOOKUP(F3969,room_rates!$A$2:$G$8,6,FALSE),IF(G3969="M",VLOOKUP(F3969,room_rates!$A$2:$G$8,7,FALSE),"")))</f>
        <v>275</v>
      </c>
      <c r="R3969">
        <f t="shared" si="905"/>
        <v>0</v>
      </c>
      <c r="S3969">
        <f>IF(J3969="Online Travel Agency",VLOOKUP(F3969,room_rates!$A$2:$G$8,3,FALSE)*15%,0)</f>
        <v>0</v>
      </c>
      <c r="T3969">
        <f t="shared" si="906"/>
        <v>0</v>
      </c>
      <c r="U3969">
        <f t="shared" si="907"/>
        <v>3850</v>
      </c>
      <c r="V3969">
        <f t="shared" si="908"/>
        <v>14</v>
      </c>
    </row>
    <row r="3970" spans="1:22" ht="14.25" customHeight="1" x14ac:dyDescent="0.35">
      <c r="A3970" s="1">
        <v>1002318</v>
      </c>
      <c r="B3970" s="3">
        <v>45834</v>
      </c>
      <c r="C3970" s="3">
        <v>45866</v>
      </c>
      <c r="D3970" s="3">
        <v>45869</v>
      </c>
      <c r="E3970" s="1" t="s">
        <v>21</v>
      </c>
      <c r="F3970" s="1">
        <v>5</v>
      </c>
      <c r="G3970" s="1" t="s">
        <v>25</v>
      </c>
      <c r="H3970" s="1">
        <v>0</v>
      </c>
      <c r="I3970" s="1">
        <f t="shared" si="902"/>
        <v>0</v>
      </c>
      <c r="J3970" s="1" t="s">
        <v>15</v>
      </c>
      <c r="K3970" s="1">
        <v>1</v>
      </c>
      <c r="L3970" s="1" t="s">
        <v>19</v>
      </c>
      <c r="M3970" s="1" t="b">
        <v>1</v>
      </c>
      <c r="N3970" s="2" t="s">
        <v>17</v>
      </c>
      <c r="O3970">
        <f t="shared" si="903"/>
        <v>32</v>
      </c>
      <c r="P3970">
        <f t="shared" si="904"/>
        <v>3</v>
      </c>
      <c r="Q3970">
        <f>IF(G3970="B",VLOOKUP(F3970,room_rates!$A$2:$G$8,3,FALSE),IF(G3970="P",VLOOKUP(F3970,room_rates!$A$2:$G$8,6,FALSE),IF(G3970="M",VLOOKUP(F3970,room_rates!$A$2:$G$8,7,FALSE),"")))</f>
        <v>300</v>
      </c>
      <c r="R3970">
        <f t="shared" si="905"/>
        <v>0</v>
      </c>
      <c r="S3970">
        <f>IF(J3970="Online Travel Agency",VLOOKUP(F3970,room_rates!$A$2:$G$8,3,FALSE)*15%,0)</f>
        <v>0</v>
      </c>
      <c r="T3970">
        <f t="shared" si="906"/>
        <v>3</v>
      </c>
      <c r="U3970">
        <f t="shared" si="907"/>
        <v>891</v>
      </c>
      <c r="V3970">
        <f t="shared" si="908"/>
        <v>3</v>
      </c>
    </row>
    <row r="3971" spans="1:22" ht="14.25" customHeight="1" x14ac:dyDescent="0.35">
      <c r="A3971" s="1">
        <v>1003081</v>
      </c>
      <c r="B3971" s="3">
        <v>45864</v>
      </c>
      <c r="C3971" s="3">
        <v>45866</v>
      </c>
      <c r="D3971" s="3">
        <v>45871</v>
      </c>
      <c r="E3971" s="1" t="s">
        <v>13</v>
      </c>
      <c r="F3971" s="1">
        <v>6</v>
      </c>
      <c r="G3971" s="1" t="s">
        <v>25</v>
      </c>
      <c r="H3971" s="1">
        <v>0</v>
      </c>
      <c r="I3971" s="1">
        <f t="shared" si="902"/>
        <v>0</v>
      </c>
      <c r="J3971" s="1" t="s">
        <v>15</v>
      </c>
      <c r="K3971" s="1">
        <v>3</v>
      </c>
      <c r="L3971" s="1" t="s">
        <v>19</v>
      </c>
      <c r="M3971" s="1" t="b">
        <v>1</v>
      </c>
      <c r="N3971" s="2" t="s">
        <v>17</v>
      </c>
      <c r="O3971">
        <f t="shared" si="903"/>
        <v>2</v>
      </c>
      <c r="P3971">
        <f t="shared" si="904"/>
        <v>5</v>
      </c>
      <c r="Q3971">
        <f>IF(G3971="B",VLOOKUP(F3971,room_rates!$A$2:$G$8,3,FALSE),IF(G3971="P",VLOOKUP(F3971,room_rates!$A$2:$G$8,6,FALSE),IF(G3971="M",VLOOKUP(F3971,room_rates!$A$2:$G$8,7,FALSE),"")))</f>
        <v>437.5</v>
      </c>
      <c r="R3971">
        <f t="shared" si="905"/>
        <v>0</v>
      </c>
      <c r="S3971">
        <f>IF(J3971="Online Travel Agency",VLOOKUP(F3971,room_rates!$A$2:$G$8,3,FALSE)*15%,0)</f>
        <v>0</v>
      </c>
      <c r="T3971">
        <f t="shared" si="906"/>
        <v>4.375</v>
      </c>
      <c r="U3971">
        <f t="shared" si="907"/>
        <v>6496.875</v>
      </c>
      <c r="V3971">
        <f t="shared" si="908"/>
        <v>15</v>
      </c>
    </row>
    <row r="3972" spans="1:22" ht="14.25" customHeight="1" x14ac:dyDescent="0.35">
      <c r="A3972" s="1">
        <v>1003303</v>
      </c>
      <c r="B3972" s="3">
        <v>45860</v>
      </c>
      <c r="C3972" s="3">
        <v>45866</v>
      </c>
      <c r="D3972" s="3">
        <v>45869</v>
      </c>
      <c r="E3972" s="1" t="s">
        <v>13</v>
      </c>
      <c r="F3972" s="1">
        <v>6</v>
      </c>
      <c r="G3972" s="1" t="s">
        <v>25</v>
      </c>
      <c r="H3972" s="1">
        <v>0</v>
      </c>
      <c r="I3972" s="1">
        <f t="shared" si="902"/>
        <v>0</v>
      </c>
      <c r="J3972" s="1" t="s">
        <v>24</v>
      </c>
      <c r="K3972" s="1">
        <v>2</v>
      </c>
      <c r="L3972" s="1" t="s">
        <v>16</v>
      </c>
      <c r="M3972" s="1" t="b">
        <v>0</v>
      </c>
      <c r="N3972" s="2" t="s">
        <v>17</v>
      </c>
      <c r="O3972">
        <f t="shared" si="903"/>
        <v>6</v>
      </c>
      <c r="P3972">
        <f t="shared" si="904"/>
        <v>3</v>
      </c>
      <c r="Q3972">
        <f>IF(G3972="B",VLOOKUP(F3972,room_rates!$A$2:$G$8,3,FALSE),IF(G3972="P",VLOOKUP(F3972,room_rates!$A$2:$G$8,6,FALSE),IF(G3972="M",VLOOKUP(F3972,room_rates!$A$2:$G$8,7,FALSE),"")))</f>
        <v>437.5</v>
      </c>
      <c r="R3972">
        <f t="shared" si="905"/>
        <v>0</v>
      </c>
      <c r="S3972">
        <f>IF(J3972="Online Travel Agency",VLOOKUP(F3972,room_rates!$A$2:$G$8,3,FALSE)*15%,0)</f>
        <v>52.5</v>
      </c>
      <c r="T3972">
        <f t="shared" si="906"/>
        <v>0</v>
      </c>
      <c r="U3972">
        <f t="shared" si="907"/>
        <v>2310</v>
      </c>
      <c r="V3972">
        <f t="shared" si="908"/>
        <v>6</v>
      </c>
    </row>
    <row r="3973" spans="1:22" ht="14.25" customHeight="1" x14ac:dyDescent="0.35">
      <c r="A3973" s="1">
        <v>1003318</v>
      </c>
      <c r="B3973" s="3">
        <v>45850</v>
      </c>
      <c r="C3973" s="3">
        <v>45866</v>
      </c>
      <c r="D3973" s="3">
        <v>45869</v>
      </c>
      <c r="E3973" s="1" t="s">
        <v>13</v>
      </c>
      <c r="F3973" s="1">
        <v>6</v>
      </c>
      <c r="G3973" s="1" t="s">
        <v>25</v>
      </c>
      <c r="H3973" s="1">
        <v>0</v>
      </c>
      <c r="I3973" s="1">
        <f t="shared" si="902"/>
        <v>0</v>
      </c>
      <c r="J3973" s="1" t="s">
        <v>15</v>
      </c>
      <c r="K3973" s="1">
        <v>1</v>
      </c>
      <c r="L3973" s="1" t="s">
        <v>19</v>
      </c>
      <c r="M3973" s="1" t="b">
        <v>1</v>
      </c>
      <c r="N3973" s="2" t="s">
        <v>17</v>
      </c>
      <c r="O3973">
        <f t="shared" si="903"/>
        <v>16</v>
      </c>
      <c r="P3973">
        <f t="shared" si="904"/>
        <v>3</v>
      </c>
      <c r="Q3973">
        <f>IF(G3973="B",VLOOKUP(F3973,room_rates!$A$2:$G$8,3,FALSE),IF(G3973="P",VLOOKUP(F3973,room_rates!$A$2:$G$8,6,FALSE),IF(G3973="M",VLOOKUP(F3973,room_rates!$A$2:$G$8,7,FALSE),"")))</f>
        <v>437.5</v>
      </c>
      <c r="R3973">
        <f t="shared" si="905"/>
        <v>0</v>
      </c>
      <c r="S3973">
        <f>IF(J3973="Online Travel Agency",VLOOKUP(F3973,room_rates!$A$2:$G$8,3,FALSE)*15%,0)</f>
        <v>0</v>
      </c>
      <c r="T3973">
        <f t="shared" si="906"/>
        <v>4.375</v>
      </c>
      <c r="U3973">
        <f t="shared" si="907"/>
        <v>1299.375</v>
      </c>
      <c r="V3973">
        <f t="shared" si="908"/>
        <v>3</v>
      </c>
    </row>
    <row r="3974" spans="1:22" ht="14.25" customHeight="1" x14ac:dyDescent="0.35">
      <c r="A3974" s="1">
        <v>1003348</v>
      </c>
      <c r="B3974" s="3">
        <v>45834</v>
      </c>
      <c r="C3974" s="3">
        <v>45866</v>
      </c>
      <c r="D3974" s="3">
        <v>45868</v>
      </c>
      <c r="E3974" s="1" t="s">
        <v>21</v>
      </c>
      <c r="F3974" s="1">
        <v>3</v>
      </c>
      <c r="G3974" s="1" t="s">
        <v>25</v>
      </c>
      <c r="H3974" s="1">
        <v>0</v>
      </c>
      <c r="I3974" s="1">
        <f t="shared" si="902"/>
        <v>0</v>
      </c>
      <c r="J3974" s="1" t="s">
        <v>15</v>
      </c>
      <c r="K3974" s="1">
        <v>2</v>
      </c>
      <c r="L3974" s="1" t="s">
        <v>19</v>
      </c>
      <c r="M3974" s="1" t="b">
        <v>0</v>
      </c>
      <c r="N3974" s="2" t="s">
        <v>17</v>
      </c>
      <c r="O3974">
        <f t="shared" si="903"/>
        <v>32</v>
      </c>
      <c r="P3974">
        <f t="shared" si="904"/>
        <v>2</v>
      </c>
      <c r="Q3974">
        <f>IF(G3974="B",VLOOKUP(F3974,room_rates!$A$2:$G$8,3,FALSE),IF(G3974="P",VLOOKUP(F3974,room_rates!$A$2:$G$8,6,FALSE),IF(G3974="M",VLOOKUP(F3974,room_rates!$A$2:$G$8,7,FALSE),"")))</f>
        <v>275</v>
      </c>
      <c r="R3974">
        <f t="shared" si="905"/>
        <v>0</v>
      </c>
      <c r="S3974">
        <f>IF(J3974="Online Travel Agency",VLOOKUP(F3974,room_rates!$A$2:$G$8,3,FALSE)*15%,0)</f>
        <v>0</v>
      </c>
      <c r="T3974">
        <f t="shared" si="906"/>
        <v>0</v>
      </c>
      <c r="U3974">
        <f t="shared" si="907"/>
        <v>1100</v>
      </c>
      <c r="V3974">
        <f t="shared" si="908"/>
        <v>4</v>
      </c>
    </row>
    <row r="3975" spans="1:22" ht="14.25" customHeight="1" x14ac:dyDescent="0.35">
      <c r="A3975" s="1">
        <v>1003631</v>
      </c>
      <c r="B3975" s="3">
        <v>45866</v>
      </c>
      <c r="C3975" s="3">
        <v>45866</v>
      </c>
      <c r="D3975" s="3">
        <v>45870</v>
      </c>
      <c r="E3975" s="1" t="s">
        <v>13</v>
      </c>
      <c r="F3975" s="1">
        <v>6</v>
      </c>
      <c r="G3975" s="1" t="s">
        <v>25</v>
      </c>
      <c r="H3975" s="1">
        <v>0</v>
      </c>
      <c r="I3975" s="1">
        <f t="shared" si="902"/>
        <v>0</v>
      </c>
      <c r="J3975" s="1" t="s">
        <v>20</v>
      </c>
      <c r="K3975" s="1">
        <v>1</v>
      </c>
      <c r="L3975" s="1" t="s">
        <v>19</v>
      </c>
      <c r="M3975" s="1" t="b">
        <v>1</v>
      </c>
      <c r="N3975" s="2" t="s">
        <v>17</v>
      </c>
      <c r="O3975">
        <f t="shared" si="903"/>
        <v>0</v>
      </c>
      <c r="P3975">
        <f t="shared" si="904"/>
        <v>4</v>
      </c>
      <c r="Q3975">
        <f>IF(G3975="B",VLOOKUP(F3975,room_rates!$A$2:$G$8,3,FALSE),IF(G3975="P",VLOOKUP(F3975,room_rates!$A$2:$G$8,6,FALSE),IF(G3975="M",VLOOKUP(F3975,room_rates!$A$2:$G$8,7,FALSE),"")))</f>
        <v>437.5</v>
      </c>
      <c r="R3975">
        <f t="shared" si="905"/>
        <v>0</v>
      </c>
      <c r="S3975">
        <f>IF(J3975="Online Travel Agency",VLOOKUP(F3975,room_rates!$A$2:$G$8,3,FALSE)*15%,0)</f>
        <v>0</v>
      </c>
      <c r="T3975">
        <f t="shared" si="906"/>
        <v>4.375</v>
      </c>
      <c r="U3975">
        <f t="shared" si="907"/>
        <v>1732.5</v>
      </c>
      <c r="V3975">
        <f t="shared" si="908"/>
        <v>4</v>
      </c>
    </row>
    <row r="3976" spans="1:22" ht="14.25" customHeight="1" x14ac:dyDescent="0.35">
      <c r="A3976" s="1">
        <v>1003637</v>
      </c>
      <c r="B3976" s="3">
        <v>45830</v>
      </c>
      <c r="C3976" s="3">
        <v>45866</v>
      </c>
      <c r="D3976" s="3">
        <v>45870</v>
      </c>
      <c r="E3976" s="1" t="s">
        <v>18</v>
      </c>
      <c r="F3976" s="1">
        <v>1</v>
      </c>
      <c r="G3976" s="1" t="s">
        <v>25</v>
      </c>
      <c r="H3976" s="1">
        <v>10</v>
      </c>
      <c r="I3976" s="1">
        <f t="shared" si="902"/>
        <v>0.1</v>
      </c>
      <c r="J3976" s="1" t="s">
        <v>15</v>
      </c>
      <c r="K3976" s="1">
        <v>2</v>
      </c>
      <c r="L3976" s="1" t="s">
        <v>19</v>
      </c>
      <c r="M3976" s="1" t="b">
        <v>1</v>
      </c>
      <c r="N3976" s="2" t="s">
        <v>17</v>
      </c>
      <c r="O3976">
        <f t="shared" si="903"/>
        <v>36</v>
      </c>
      <c r="P3976">
        <f t="shared" si="904"/>
        <v>4</v>
      </c>
      <c r="Q3976">
        <f>IF(G3976="B",VLOOKUP(F3976,room_rates!$A$2:$G$8,3,FALSE),IF(G3976="P",VLOOKUP(F3976,room_rates!$A$2:$G$8,6,FALSE),IF(G3976="M",VLOOKUP(F3976,room_rates!$A$2:$G$8,7,FALSE),"")))</f>
        <v>150</v>
      </c>
      <c r="R3976">
        <f t="shared" si="905"/>
        <v>15</v>
      </c>
      <c r="S3976">
        <f>IF(J3976="Online Travel Agency",VLOOKUP(F3976,room_rates!$A$2:$G$8,3,FALSE)*15%,0)</f>
        <v>0</v>
      </c>
      <c r="T3976">
        <f t="shared" si="906"/>
        <v>1.5</v>
      </c>
      <c r="U3976">
        <f t="shared" si="907"/>
        <v>1068</v>
      </c>
      <c r="V3976">
        <f t="shared" si="908"/>
        <v>8</v>
      </c>
    </row>
    <row r="3977" spans="1:22" ht="14.25" customHeight="1" x14ac:dyDescent="0.35">
      <c r="A3977" s="1">
        <v>1003658</v>
      </c>
      <c r="B3977" s="3">
        <v>45866</v>
      </c>
      <c r="C3977" s="3">
        <v>45866</v>
      </c>
      <c r="D3977" s="3">
        <v>45872</v>
      </c>
      <c r="E3977" s="1" t="s">
        <v>18</v>
      </c>
      <c r="F3977" s="1">
        <v>1</v>
      </c>
      <c r="G3977" s="1" t="s">
        <v>25</v>
      </c>
      <c r="H3977" s="1">
        <v>10</v>
      </c>
      <c r="I3977" s="1">
        <f t="shared" si="902"/>
        <v>0.1</v>
      </c>
      <c r="J3977" s="1" t="s">
        <v>20</v>
      </c>
      <c r="K3977" s="1">
        <v>2</v>
      </c>
      <c r="L3977" s="1" t="s">
        <v>19</v>
      </c>
      <c r="M3977" s="1" t="b">
        <v>0</v>
      </c>
      <c r="N3977" s="2" t="s">
        <v>17</v>
      </c>
      <c r="O3977">
        <f t="shared" si="903"/>
        <v>0</v>
      </c>
      <c r="P3977">
        <f t="shared" si="904"/>
        <v>6</v>
      </c>
      <c r="Q3977">
        <f>IF(G3977="B",VLOOKUP(F3977,room_rates!$A$2:$G$8,3,FALSE),IF(G3977="P",VLOOKUP(F3977,room_rates!$A$2:$G$8,6,FALSE),IF(G3977="M",VLOOKUP(F3977,room_rates!$A$2:$G$8,7,FALSE),"")))</f>
        <v>150</v>
      </c>
      <c r="R3977">
        <f t="shared" si="905"/>
        <v>15</v>
      </c>
      <c r="S3977">
        <f>IF(J3977="Online Travel Agency",VLOOKUP(F3977,room_rates!$A$2:$G$8,3,FALSE)*15%,0)</f>
        <v>0</v>
      </c>
      <c r="T3977">
        <f t="shared" si="906"/>
        <v>0</v>
      </c>
      <c r="U3977">
        <f t="shared" si="907"/>
        <v>1620</v>
      </c>
      <c r="V3977">
        <f t="shared" si="908"/>
        <v>12</v>
      </c>
    </row>
    <row r="3978" spans="1:22" ht="14.25" customHeight="1" x14ac:dyDescent="0.35">
      <c r="A3978" s="1">
        <v>1003659</v>
      </c>
      <c r="B3978" s="3">
        <v>45866</v>
      </c>
      <c r="C3978" s="3">
        <v>45866</v>
      </c>
      <c r="D3978" s="3">
        <v>45870</v>
      </c>
      <c r="E3978" s="1" t="s">
        <v>13</v>
      </c>
      <c r="F3978" s="1">
        <v>6</v>
      </c>
      <c r="G3978" s="1" t="s">
        <v>25</v>
      </c>
      <c r="H3978" s="1">
        <v>0</v>
      </c>
      <c r="I3978" s="1">
        <f t="shared" si="902"/>
        <v>0</v>
      </c>
      <c r="J3978" s="1" t="s">
        <v>20</v>
      </c>
      <c r="K3978" s="1">
        <v>1</v>
      </c>
      <c r="L3978" s="1" t="s">
        <v>19</v>
      </c>
      <c r="M3978" s="1" t="b">
        <v>0</v>
      </c>
      <c r="N3978" s="2" t="s">
        <v>17</v>
      </c>
      <c r="O3978">
        <f t="shared" si="903"/>
        <v>0</v>
      </c>
      <c r="P3978">
        <f t="shared" si="904"/>
        <v>4</v>
      </c>
      <c r="Q3978">
        <f>IF(G3978="B",VLOOKUP(F3978,room_rates!$A$2:$G$8,3,FALSE),IF(G3978="P",VLOOKUP(F3978,room_rates!$A$2:$G$8,6,FALSE),IF(G3978="M",VLOOKUP(F3978,room_rates!$A$2:$G$8,7,FALSE),"")))</f>
        <v>437.5</v>
      </c>
      <c r="R3978">
        <f t="shared" si="905"/>
        <v>0</v>
      </c>
      <c r="S3978">
        <f>IF(J3978="Online Travel Agency",VLOOKUP(F3978,room_rates!$A$2:$G$8,3,FALSE)*15%,0)</f>
        <v>0</v>
      </c>
      <c r="T3978">
        <f t="shared" si="906"/>
        <v>0</v>
      </c>
      <c r="U3978">
        <f t="shared" si="907"/>
        <v>1750</v>
      </c>
      <c r="V3978">
        <f t="shared" si="908"/>
        <v>4</v>
      </c>
    </row>
    <row r="3979" spans="1:22" ht="14.25" customHeight="1" x14ac:dyDescent="0.35">
      <c r="A3979" s="1">
        <v>1003907</v>
      </c>
      <c r="B3979" s="3">
        <v>45866</v>
      </c>
      <c r="C3979" s="3">
        <v>45866</v>
      </c>
      <c r="D3979" s="3">
        <v>45871</v>
      </c>
      <c r="E3979" s="1" t="s">
        <v>21</v>
      </c>
      <c r="F3979" s="1">
        <v>3</v>
      </c>
      <c r="G3979" s="1" t="s">
        <v>25</v>
      </c>
      <c r="H3979" s="1">
        <v>0</v>
      </c>
      <c r="I3979" s="1">
        <f t="shared" si="902"/>
        <v>0</v>
      </c>
      <c r="J3979" s="1" t="s">
        <v>20</v>
      </c>
      <c r="K3979" s="1">
        <v>1</v>
      </c>
      <c r="L3979" s="1" t="s">
        <v>16</v>
      </c>
      <c r="M3979" s="1" t="b">
        <v>0</v>
      </c>
      <c r="N3979" s="2" t="s">
        <v>17</v>
      </c>
      <c r="O3979">
        <f t="shared" si="903"/>
        <v>0</v>
      </c>
      <c r="P3979">
        <f t="shared" si="904"/>
        <v>5</v>
      </c>
      <c r="Q3979">
        <f>IF(G3979="B",VLOOKUP(F3979,room_rates!$A$2:$G$8,3,FALSE),IF(G3979="P",VLOOKUP(F3979,room_rates!$A$2:$G$8,6,FALSE),IF(G3979="M",VLOOKUP(F3979,room_rates!$A$2:$G$8,7,FALSE),"")))</f>
        <v>275</v>
      </c>
      <c r="R3979">
        <f t="shared" si="905"/>
        <v>0</v>
      </c>
      <c r="S3979">
        <f>IF(J3979="Online Travel Agency",VLOOKUP(F3979,room_rates!$A$2:$G$8,3,FALSE)*15%,0)</f>
        <v>0</v>
      </c>
      <c r="T3979">
        <f t="shared" si="906"/>
        <v>0</v>
      </c>
      <c r="U3979">
        <f t="shared" si="907"/>
        <v>1375</v>
      </c>
      <c r="V3979">
        <f t="shared" si="908"/>
        <v>5</v>
      </c>
    </row>
    <row r="3980" spans="1:22" ht="14.25" customHeight="1" x14ac:dyDescent="0.35">
      <c r="A3980" s="1">
        <v>1003966</v>
      </c>
      <c r="B3980" s="3">
        <v>45866</v>
      </c>
      <c r="C3980" s="3">
        <v>45866</v>
      </c>
      <c r="D3980" s="3">
        <v>45867</v>
      </c>
      <c r="E3980" s="1" t="s">
        <v>18</v>
      </c>
      <c r="F3980" s="1">
        <v>1</v>
      </c>
      <c r="G3980" s="1" t="s">
        <v>25</v>
      </c>
      <c r="H3980" s="1">
        <v>10</v>
      </c>
      <c r="I3980" s="1">
        <f t="shared" si="902"/>
        <v>0.1</v>
      </c>
      <c r="J3980" s="1" t="s">
        <v>20</v>
      </c>
      <c r="K3980" s="1">
        <v>1</v>
      </c>
      <c r="L3980" s="1" t="s">
        <v>19</v>
      </c>
      <c r="M3980" s="1" t="b">
        <v>0</v>
      </c>
      <c r="N3980" s="2" t="s">
        <v>17</v>
      </c>
      <c r="O3980">
        <f t="shared" si="903"/>
        <v>0</v>
      </c>
      <c r="P3980">
        <f t="shared" si="904"/>
        <v>1</v>
      </c>
      <c r="Q3980">
        <f>IF(G3980="B",VLOOKUP(F3980,room_rates!$A$2:$G$8,3,FALSE),IF(G3980="P",VLOOKUP(F3980,room_rates!$A$2:$G$8,6,FALSE),IF(G3980="M",VLOOKUP(F3980,room_rates!$A$2:$G$8,7,FALSE),"")))</f>
        <v>150</v>
      </c>
      <c r="R3980">
        <f t="shared" si="905"/>
        <v>15</v>
      </c>
      <c r="S3980">
        <f>IF(J3980="Online Travel Agency",VLOOKUP(F3980,room_rates!$A$2:$G$8,3,FALSE)*15%,0)</f>
        <v>0</v>
      </c>
      <c r="T3980">
        <f t="shared" si="906"/>
        <v>0</v>
      </c>
      <c r="U3980">
        <f t="shared" si="907"/>
        <v>135</v>
      </c>
      <c r="V3980">
        <f t="shared" si="908"/>
        <v>1</v>
      </c>
    </row>
    <row r="3981" spans="1:22" ht="14.25" customHeight="1" x14ac:dyDescent="0.35">
      <c r="A3981" s="1">
        <v>1004311</v>
      </c>
      <c r="B3981" s="3">
        <v>45844</v>
      </c>
      <c r="C3981" s="3">
        <v>45866</v>
      </c>
      <c r="D3981" s="3">
        <v>45871</v>
      </c>
      <c r="E3981" s="1" t="s">
        <v>18</v>
      </c>
      <c r="F3981" s="1">
        <v>1</v>
      </c>
      <c r="G3981" s="1" t="s">
        <v>25</v>
      </c>
      <c r="H3981" s="1">
        <v>10</v>
      </c>
      <c r="I3981" s="1">
        <f t="shared" si="902"/>
        <v>0.1</v>
      </c>
      <c r="J3981" s="1" t="s">
        <v>15</v>
      </c>
      <c r="K3981" s="1">
        <v>1</v>
      </c>
      <c r="L3981" s="1" t="s">
        <v>19</v>
      </c>
      <c r="M3981" s="1" t="b">
        <v>0</v>
      </c>
      <c r="N3981" s="2" t="s">
        <v>17</v>
      </c>
      <c r="O3981">
        <f t="shared" si="903"/>
        <v>22</v>
      </c>
      <c r="P3981">
        <f t="shared" si="904"/>
        <v>5</v>
      </c>
      <c r="Q3981">
        <f>IF(G3981="B",VLOOKUP(F3981,room_rates!$A$2:$G$8,3,FALSE),IF(G3981="P",VLOOKUP(F3981,room_rates!$A$2:$G$8,6,FALSE),IF(G3981="M",VLOOKUP(F3981,room_rates!$A$2:$G$8,7,FALSE),"")))</f>
        <v>150</v>
      </c>
      <c r="R3981">
        <f t="shared" si="905"/>
        <v>15</v>
      </c>
      <c r="S3981">
        <f>IF(J3981="Online Travel Agency",VLOOKUP(F3981,room_rates!$A$2:$G$8,3,FALSE)*15%,0)</f>
        <v>0</v>
      </c>
      <c r="T3981">
        <f t="shared" si="906"/>
        <v>0</v>
      </c>
      <c r="U3981">
        <f t="shared" si="907"/>
        <v>675</v>
      </c>
      <c r="V3981">
        <f t="shared" si="908"/>
        <v>5</v>
      </c>
    </row>
    <row r="3982" spans="1:22" ht="14.25" customHeight="1" x14ac:dyDescent="0.35">
      <c r="A3982" s="1">
        <v>1004369</v>
      </c>
      <c r="B3982" s="3">
        <v>45866</v>
      </c>
      <c r="C3982" s="3">
        <v>45866</v>
      </c>
      <c r="D3982" s="3">
        <v>45869</v>
      </c>
      <c r="E3982" s="1" t="s">
        <v>18</v>
      </c>
      <c r="F3982" s="1">
        <v>1</v>
      </c>
      <c r="G3982" s="1" t="s">
        <v>25</v>
      </c>
      <c r="H3982" s="1">
        <v>10</v>
      </c>
      <c r="I3982" s="1">
        <f t="shared" si="902"/>
        <v>0.1</v>
      </c>
      <c r="J3982" s="1" t="s">
        <v>20</v>
      </c>
      <c r="K3982" s="1">
        <v>1</v>
      </c>
      <c r="L3982" s="1" t="s">
        <v>19</v>
      </c>
      <c r="M3982" s="1" t="b">
        <v>0</v>
      </c>
      <c r="N3982" s="2" t="s">
        <v>17</v>
      </c>
      <c r="O3982">
        <f t="shared" si="903"/>
        <v>0</v>
      </c>
      <c r="P3982">
        <f t="shared" si="904"/>
        <v>3</v>
      </c>
      <c r="Q3982">
        <f>IF(G3982="B",VLOOKUP(F3982,room_rates!$A$2:$G$8,3,FALSE),IF(G3982="P",VLOOKUP(F3982,room_rates!$A$2:$G$8,6,FALSE),IF(G3982="M",VLOOKUP(F3982,room_rates!$A$2:$G$8,7,FALSE),"")))</f>
        <v>150</v>
      </c>
      <c r="R3982">
        <f t="shared" si="905"/>
        <v>15</v>
      </c>
      <c r="S3982">
        <f>IF(J3982="Online Travel Agency",VLOOKUP(F3982,room_rates!$A$2:$G$8,3,FALSE)*15%,0)</f>
        <v>0</v>
      </c>
      <c r="T3982">
        <f t="shared" si="906"/>
        <v>0</v>
      </c>
      <c r="U3982">
        <f t="shared" si="907"/>
        <v>405</v>
      </c>
      <c r="V3982">
        <f t="shared" si="908"/>
        <v>3</v>
      </c>
    </row>
    <row r="3983" spans="1:22" ht="14.25" customHeight="1" x14ac:dyDescent="0.35">
      <c r="A3983" s="1">
        <v>1004550</v>
      </c>
      <c r="B3983" s="3">
        <v>45860</v>
      </c>
      <c r="C3983" s="3">
        <v>45866</v>
      </c>
      <c r="D3983" s="3">
        <v>45872</v>
      </c>
      <c r="E3983" s="1" t="s">
        <v>18</v>
      </c>
      <c r="F3983" s="1">
        <v>1</v>
      </c>
      <c r="G3983" s="1" t="s">
        <v>25</v>
      </c>
      <c r="H3983" s="1">
        <v>10</v>
      </c>
      <c r="I3983" s="1">
        <f t="shared" si="902"/>
        <v>0.1</v>
      </c>
      <c r="J3983" s="1" t="s">
        <v>24</v>
      </c>
      <c r="K3983" s="1">
        <v>1</v>
      </c>
      <c r="L3983" s="1" t="s">
        <v>19</v>
      </c>
      <c r="M3983" s="1" t="b">
        <v>1</v>
      </c>
      <c r="N3983" s="2" t="s">
        <v>17</v>
      </c>
      <c r="O3983">
        <f t="shared" si="903"/>
        <v>6</v>
      </c>
      <c r="P3983">
        <f t="shared" si="904"/>
        <v>6</v>
      </c>
      <c r="Q3983">
        <f>IF(G3983="B",VLOOKUP(F3983,room_rates!$A$2:$G$8,3,FALSE),IF(G3983="P",VLOOKUP(F3983,room_rates!$A$2:$G$8,6,FALSE),IF(G3983="M",VLOOKUP(F3983,room_rates!$A$2:$G$8,7,FALSE),"")))</f>
        <v>150</v>
      </c>
      <c r="R3983">
        <f t="shared" si="905"/>
        <v>15</v>
      </c>
      <c r="S3983">
        <f>IF(J3983="Online Travel Agency",VLOOKUP(F3983,room_rates!$A$2:$G$8,3,FALSE)*15%,0)</f>
        <v>18</v>
      </c>
      <c r="T3983">
        <f t="shared" si="906"/>
        <v>1.5</v>
      </c>
      <c r="U3983">
        <f t="shared" si="907"/>
        <v>693</v>
      </c>
      <c r="V3983">
        <f t="shared" si="908"/>
        <v>6</v>
      </c>
    </row>
    <row r="3984" spans="1:22" ht="14.25" customHeight="1" x14ac:dyDescent="0.35">
      <c r="A3984" s="1">
        <v>1004586</v>
      </c>
      <c r="B3984" s="3">
        <v>45858</v>
      </c>
      <c r="C3984" s="3">
        <v>45866</v>
      </c>
      <c r="D3984" s="3">
        <v>45868</v>
      </c>
      <c r="E3984" s="1" t="s">
        <v>18</v>
      </c>
      <c r="F3984" s="1">
        <v>1</v>
      </c>
      <c r="G3984" s="1" t="s">
        <v>25</v>
      </c>
      <c r="H3984" s="1">
        <v>10</v>
      </c>
      <c r="I3984" s="1">
        <f t="shared" si="902"/>
        <v>0.1</v>
      </c>
      <c r="J3984" s="1" t="s">
        <v>24</v>
      </c>
      <c r="K3984" s="1">
        <v>2</v>
      </c>
      <c r="L3984" s="1" t="s">
        <v>19</v>
      </c>
      <c r="M3984" s="1" t="b">
        <v>1</v>
      </c>
      <c r="N3984" s="2" t="s">
        <v>17</v>
      </c>
      <c r="O3984">
        <f t="shared" si="903"/>
        <v>8</v>
      </c>
      <c r="P3984">
        <f t="shared" si="904"/>
        <v>2</v>
      </c>
      <c r="Q3984">
        <f>IF(G3984="B",VLOOKUP(F3984,room_rates!$A$2:$G$8,3,FALSE),IF(G3984="P",VLOOKUP(F3984,room_rates!$A$2:$G$8,6,FALSE),IF(G3984="M",VLOOKUP(F3984,room_rates!$A$2:$G$8,7,FALSE),"")))</f>
        <v>150</v>
      </c>
      <c r="R3984">
        <f t="shared" si="905"/>
        <v>15</v>
      </c>
      <c r="S3984">
        <f>IF(J3984="Online Travel Agency",VLOOKUP(F3984,room_rates!$A$2:$G$8,3,FALSE)*15%,0)</f>
        <v>18</v>
      </c>
      <c r="T3984">
        <f t="shared" si="906"/>
        <v>1.5</v>
      </c>
      <c r="U3984">
        <f t="shared" si="907"/>
        <v>462</v>
      </c>
      <c r="V3984">
        <f t="shared" si="908"/>
        <v>4</v>
      </c>
    </row>
    <row r="3985" spans="1:22" ht="14.25" customHeight="1" x14ac:dyDescent="0.35">
      <c r="A3985" s="1">
        <v>1004596</v>
      </c>
      <c r="B3985" s="3">
        <v>45866</v>
      </c>
      <c r="C3985" s="3">
        <v>45866</v>
      </c>
      <c r="D3985" s="3">
        <v>45867</v>
      </c>
      <c r="E3985" s="1" t="s">
        <v>18</v>
      </c>
      <c r="F3985" s="1">
        <v>1</v>
      </c>
      <c r="G3985" s="1" t="s">
        <v>25</v>
      </c>
      <c r="H3985" s="1">
        <v>10</v>
      </c>
      <c r="I3985" s="1">
        <f t="shared" si="902"/>
        <v>0.1</v>
      </c>
      <c r="J3985" s="1" t="s">
        <v>20</v>
      </c>
      <c r="K3985" s="1">
        <v>1</v>
      </c>
      <c r="L3985" s="1" t="s">
        <v>19</v>
      </c>
      <c r="M3985" s="1" t="b">
        <v>0</v>
      </c>
      <c r="N3985" s="2" t="s">
        <v>17</v>
      </c>
      <c r="O3985">
        <f t="shared" si="903"/>
        <v>0</v>
      </c>
      <c r="P3985">
        <f t="shared" si="904"/>
        <v>1</v>
      </c>
      <c r="Q3985">
        <f>IF(G3985="B",VLOOKUP(F3985,room_rates!$A$2:$G$8,3,FALSE),IF(G3985="P",VLOOKUP(F3985,room_rates!$A$2:$G$8,6,FALSE),IF(G3985="M",VLOOKUP(F3985,room_rates!$A$2:$G$8,7,FALSE),"")))</f>
        <v>150</v>
      </c>
      <c r="R3985">
        <f t="shared" si="905"/>
        <v>15</v>
      </c>
      <c r="S3985">
        <f>IF(J3985="Online Travel Agency",VLOOKUP(F3985,room_rates!$A$2:$G$8,3,FALSE)*15%,0)</f>
        <v>0</v>
      </c>
      <c r="T3985">
        <f t="shared" si="906"/>
        <v>0</v>
      </c>
      <c r="U3985">
        <f t="shared" si="907"/>
        <v>135</v>
      </c>
      <c r="V3985">
        <f t="shared" si="908"/>
        <v>1</v>
      </c>
    </row>
    <row r="3986" spans="1:22" ht="14.25" customHeight="1" x14ac:dyDescent="0.35">
      <c r="A3986" s="1">
        <v>1006802</v>
      </c>
      <c r="B3986" s="3">
        <v>45853</v>
      </c>
      <c r="C3986" s="3">
        <v>45866</v>
      </c>
      <c r="D3986" s="3">
        <v>45868</v>
      </c>
      <c r="E3986" s="1" t="s">
        <v>18</v>
      </c>
      <c r="F3986" s="1">
        <v>1</v>
      </c>
      <c r="G3986" s="1" t="s">
        <v>25</v>
      </c>
      <c r="H3986" s="1">
        <v>10</v>
      </c>
      <c r="I3986" s="1">
        <f t="shared" si="902"/>
        <v>0.1</v>
      </c>
      <c r="J3986" s="1" t="s">
        <v>15</v>
      </c>
      <c r="K3986" s="1">
        <v>2</v>
      </c>
      <c r="L3986" s="1" t="s">
        <v>19</v>
      </c>
      <c r="M3986" s="1" t="b">
        <v>0</v>
      </c>
      <c r="N3986" s="2" t="s">
        <v>17</v>
      </c>
      <c r="O3986">
        <f t="shared" si="903"/>
        <v>13</v>
      </c>
      <c r="P3986">
        <f t="shared" si="904"/>
        <v>2</v>
      </c>
      <c r="Q3986">
        <f>IF(G3986="B",VLOOKUP(F3986,room_rates!$A$2:$G$8,3,FALSE),IF(G3986="P",VLOOKUP(F3986,room_rates!$A$2:$G$8,6,FALSE),IF(G3986="M",VLOOKUP(F3986,room_rates!$A$2:$G$8,7,FALSE),"")))</f>
        <v>150</v>
      </c>
      <c r="R3986">
        <f t="shared" si="905"/>
        <v>15</v>
      </c>
      <c r="S3986">
        <f>IF(J3986="Online Travel Agency",VLOOKUP(F3986,room_rates!$A$2:$G$8,3,FALSE)*15%,0)</f>
        <v>0</v>
      </c>
      <c r="T3986">
        <f t="shared" si="906"/>
        <v>0</v>
      </c>
      <c r="U3986">
        <f t="shared" si="907"/>
        <v>540</v>
      </c>
      <c r="V3986">
        <f t="shared" si="908"/>
        <v>4</v>
      </c>
    </row>
    <row r="3987" spans="1:22" ht="14.25" customHeight="1" x14ac:dyDescent="0.35">
      <c r="A3987" s="1">
        <v>1006824</v>
      </c>
      <c r="B3987" s="3">
        <v>45866</v>
      </c>
      <c r="C3987" s="3">
        <v>45866</v>
      </c>
      <c r="D3987" s="3">
        <v>45867</v>
      </c>
      <c r="E3987" s="1" t="s">
        <v>21</v>
      </c>
      <c r="F3987" s="1">
        <v>3</v>
      </c>
      <c r="G3987" s="1" t="s">
        <v>25</v>
      </c>
      <c r="H3987" s="1">
        <v>0</v>
      </c>
      <c r="I3987" s="1">
        <f t="shared" si="902"/>
        <v>0</v>
      </c>
      <c r="J3987" s="1" t="s">
        <v>20</v>
      </c>
      <c r="K3987" s="1">
        <v>2</v>
      </c>
      <c r="L3987" s="1" t="s">
        <v>19</v>
      </c>
      <c r="M3987" s="1" t="b">
        <v>0</v>
      </c>
      <c r="N3987" s="2" t="s">
        <v>17</v>
      </c>
      <c r="O3987">
        <f t="shared" si="903"/>
        <v>0</v>
      </c>
      <c r="P3987">
        <f t="shared" si="904"/>
        <v>1</v>
      </c>
      <c r="Q3987">
        <f>IF(G3987="B",VLOOKUP(F3987,room_rates!$A$2:$G$8,3,FALSE),IF(G3987="P",VLOOKUP(F3987,room_rates!$A$2:$G$8,6,FALSE),IF(G3987="M",VLOOKUP(F3987,room_rates!$A$2:$G$8,7,FALSE),"")))</f>
        <v>275</v>
      </c>
      <c r="R3987">
        <f t="shared" si="905"/>
        <v>0</v>
      </c>
      <c r="S3987">
        <f>IF(J3987="Online Travel Agency",VLOOKUP(F3987,room_rates!$A$2:$G$8,3,FALSE)*15%,0)</f>
        <v>0</v>
      </c>
      <c r="T3987">
        <f t="shared" si="906"/>
        <v>0</v>
      </c>
      <c r="U3987">
        <f t="shared" si="907"/>
        <v>550</v>
      </c>
      <c r="V3987">
        <f t="shared" si="908"/>
        <v>2</v>
      </c>
    </row>
    <row r="3988" spans="1:22" ht="14.25" hidden="1" customHeight="1" x14ac:dyDescent="0.35">
      <c r="A3988" s="1">
        <v>1007073</v>
      </c>
      <c r="B3988" s="3">
        <v>45853</v>
      </c>
      <c r="C3988" s="3">
        <v>45866</v>
      </c>
      <c r="E3988" s="1" t="s">
        <v>18</v>
      </c>
      <c r="F3988" s="1">
        <v>1</v>
      </c>
      <c r="H3988" s="1">
        <v>0</v>
      </c>
      <c r="I3988" s="1"/>
      <c r="J3988" s="2" t="s">
        <v>15</v>
      </c>
      <c r="K3988" s="1">
        <v>2</v>
      </c>
      <c r="L3988" s="1" t="s">
        <v>19</v>
      </c>
      <c r="N3988" s="2" t="s">
        <v>22</v>
      </c>
    </row>
    <row r="3989" spans="1:22" ht="14.25" hidden="1" customHeight="1" x14ac:dyDescent="0.35">
      <c r="A3989" s="1">
        <v>1007095</v>
      </c>
      <c r="B3989" s="3">
        <v>45866</v>
      </c>
      <c r="C3989" s="3">
        <v>45866</v>
      </c>
      <c r="E3989" s="1" t="s">
        <v>18</v>
      </c>
      <c r="F3989" s="1">
        <v>1</v>
      </c>
      <c r="H3989" s="1">
        <v>0</v>
      </c>
      <c r="I3989" s="1"/>
      <c r="J3989" s="2" t="s">
        <v>15</v>
      </c>
      <c r="K3989" s="1">
        <v>3</v>
      </c>
      <c r="L3989" s="1" t="s">
        <v>16</v>
      </c>
      <c r="N3989" s="2" t="s">
        <v>22</v>
      </c>
    </row>
    <row r="3990" spans="1:22" ht="14.25" customHeight="1" x14ac:dyDescent="0.35">
      <c r="A3990" s="1">
        <v>1002034</v>
      </c>
      <c r="B3990" s="3">
        <v>45855</v>
      </c>
      <c r="C3990" s="3">
        <v>45867</v>
      </c>
      <c r="D3990" s="3">
        <v>45870</v>
      </c>
      <c r="E3990" s="1" t="s">
        <v>13</v>
      </c>
      <c r="F3990" s="1">
        <v>6</v>
      </c>
      <c r="G3990" s="1" t="s">
        <v>25</v>
      </c>
      <c r="H3990" s="1">
        <v>0</v>
      </c>
      <c r="I3990" s="1">
        <f t="shared" ref="I3990:I4011" si="909">H3990/100</f>
        <v>0</v>
      </c>
      <c r="J3990" s="1" t="s">
        <v>24</v>
      </c>
      <c r="K3990" s="1">
        <v>1</v>
      </c>
      <c r="L3990" s="1" t="s">
        <v>19</v>
      </c>
      <c r="M3990" s="1" t="b">
        <v>0</v>
      </c>
      <c r="N3990" s="2" t="s">
        <v>17</v>
      </c>
      <c r="O3990">
        <f t="shared" ref="O3990:O4011" si="910">C3990-B3990</f>
        <v>12</v>
      </c>
      <c r="P3990">
        <f t="shared" ref="P3990:P4011" si="911">D3990-C3990</f>
        <v>3</v>
      </c>
      <c r="Q3990">
        <f>IF(G3990="B",VLOOKUP(F3990,room_rates!$A$2:$G$8,3,FALSE),IF(G3990="P",VLOOKUP(F3990,room_rates!$A$2:$G$8,6,FALSE),IF(G3990="M",VLOOKUP(F3990,room_rates!$A$2:$G$8,7,FALSE),"")))</f>
        <v>437.5</v>
      </c>
      <c r="R3990">
        <f t="shared" ref="R3990:R4011" si="912">Q3990*(H3990/100)</f>
        <v>0</v>
      </c>
      <c r="S3990">
        <f>IF(J3990="Online Travel Agency",VLOOKUP(F3990,room_rates!$A$2:$G$8,3,FALSE)*15%,0)</f>
        <v>52.5</v>
      </c>
      <c r="T3990">
        <f t="shared" ref="T3990:T4011" si="913">IF(M3990=TRUE, Q3990*1%,0)</f>
        <v>0</v>
      </c>
      <c r="U3990">
        <f t="shared" ref="U3990:U4011" si="914">(Q3990-R3990-S3990-T3990)*V3990</f>
        <v>1155</v>
      </c>
      <c r="V3990">
        <f t="shared" ref="V3990:V4011" si="915">K3990*P3990</f>
        <v>3</v>
      </c>
    </row>
    <row r="3991" spans="1:22" ht="14.25" customHeight="1" x14ac:dyDescent="0.35">
      <c r="A3991" s="1">
        <v>1002191</v>
      </c>
      <c r="B3991" s="3">
        <v>45855</v>
      </c>
      <c r="C3991" s="3">
        <v>45867</v>
      </c>
      <c r="D3991" s="3">
        <v>45868</v>
      </c>
      <c r="E3991" s="1" t="s">
        <v>18</v>
      </c>
      <c r="F3991" s="1">
        <v>1</v>
      </c>
      <c r="G3991" s="1" t="s">
        <v>25</v>
      </c>
      <c r="H3991" s="1">
        <v>10</v>
      </c>
      <c r="I3991" s="1">
        <f t="shared" si="909"/>
        <v>0.1</v>
      </c>
      <c r="J3991" s="1" t="s">
        <v>24</v>
      </c>
      <c r="K3991" s="1">
        <v>1</v>
      </c>
      <c r="L3991" s="1" t="s">
        <v>19</v>
      </c>
      <c r="M3991" s="1" t="b">
        <v>1</v>
      </c>
      <c r="N3991" s="2" t="s">
        <v>17</v>
      </c>
      <c r="O3991">
        <f t="shared" si="910"/>
        <v>12</v>
      </c>
      <c r="P3991">
        <f t="shared" si="911"/>
        <v>1</v>
      </c>
      <c r="Q3991">
        <f>IF(G3991="B",VLOOKUP(F3991,room_rates!$A$2:$G$8,3,FALSE),IF(G3991="P",VLOOKUP(F3991,room_rates!$A$2:$G$8,6,FALSE),IF(G3991="M",VLOOKUP(F3991,room_rates!$A$2:$G$8,7,FALSE),"")))</f>
        <v>150</v>
      </c>
      <c r="R3991">
        <f t="shared" si="912"/>
        <v>15</v>
      </c>
      <c r="S3991">
        <f>IF(J3991="Online Travel Agency",VLOOKUP(F3991,room_rates!$A$2:$G$8,3,FALSE)*15%,0)</f>
        <v>18</v>
      </c>
      <c r="T3991">
        <f t="shared" si="913"/>
        <v>1.5</v>
      </c>
      <c r="U3991">
        <f t="shared" si="914"/>
        <v>115.5</v>
      </c>
      <c r="V3991">
        <f t="shared" si="915"/>
        <v>1</v>
      </c>
    </row>
    <row r="3992" spans="1:22" ht="14.25" customHeight="1" x14ac:dyDescent="0.35">
      <c r="A3992" s="1">
        <v>1002197</v>
      </c>
      <c r="B3992" s="3">
        <v>45837</v>
      </c>
      <c r="C3992" s="3">
        <v>45867</v>
      </c>
      <c r="D3992" s="3">
        <v>45871</v>
      </c>
      <c r="E3992" s="1" t="s">
        <v>18</v>
      </c>
      <c r="F3992" s="1">
        <v>1</v>
      </c>
      <c r="G3992" s="1" t="s">
        <v>25</v>
      </c>
      <c r="H3992" s="1">
        <v>10</v>
      </c>
      <c r="I3992" s="1">
        <f t="shared" si="909"/>
        <v>0.1</v>
      </c>
      <c r="J3992" s="1" t="s">
        <v>15</v>
      </c>
      <c r="K3992" s="1">
        <v>1</v>
      </c>
      <c r="L3992" s="1" t="s">
        <v>19</v>
      </c>
      <c r="M3992" s="1" t="b">
        <v>1</v>
      </c>
      <c r="N3992" s="2" t="s">
        <v>17</v>
      </c>
      <c r="O3992">
        <f t="shared" si="910"/>
        <v>30</v>
      </c>
      <c r="P3992">
        <f t="shared" si="911"/>
        <v>4</v>
      </c>
      <c r="Q3992">
        <f>IF(G3992="B",VLOOKUP(F3992,room_rates!$A$2:$G$8,3,FALSE),IF(G3992="P",VLOOKUP(F3992,room_rates!$A$2:$G$8,6,FALSE),IF(G3992="M",VLOOKUP(F3992,room_rates!$A$2:$G$8,7,FALSE),"")))</f>
        <v>150</v>
      </c>
      <c r="R3992">
        <f t="shared" si="912"/>
        <v>15</v>
      </c>
      <c r="S3992">
        <f>IF(J3992="Online Travel Agency",VLOOKUP(F3992,room_rates!$A$2:$G$8,3,FALSE)*15%,0)</f>
        <v>0</v>
      </c>
      <c r="T3992">
        <f t="shared" si="913"/>
        <v>1.5</v>
      </c>
      <c r="U3992">
        <f t="shared" si="914"/>
        <v>534</v>
      </c>
      <c r="V3992">
        <f t="shared" si="915"/>
        <v>4</v>
      </c>
    </row>
    <row r="3993" spans="1:22" ht="14.25" customHeight="1" x14ac:dyDescent="0.35">
      <c r="A3993" s="1">
        <v>1002396</v>
      </c>
      <c r="B3993" s="3">
        <v>45867</v>
      </c>
      <c r="C3993" s="3">
        <v>45867</v>
      </c>
      <c r="D3993" s="3">
        <v>45869</v>
      </c>
      <c r="E3993" s="1" t="s">
        <v>13</v>
      </c>
      <c r="F3993" s="1">
        <v>6</v>
      </c>
      <c r="G3993" s="1" t="s">
        <v>25</v>
      </c>
      <c r="H3993" s="1">
        <v>0</v>
      </c>
      <c r="I3993" s="1">
        <f t="shared" si="909"/>
        <v>0</v>
      </c>
      <c r="J3993" s="1" t="s">
        <v>20</v>
      </c>
      <c r="K3993" s="1">
        <v>2</v>
      </c>
      <c r="L3993" s="1" t="s">
        <v>19</v>
      </c>
      <c r="M3993" s="1" t="b">
        <v>0</v>
      </c>
      <c r="N3993" s="2" t="s">
        <v>17</v>
      </c>
      <c r="O3993">
        <f t="shared" si="910"/>
        <v>0</v>
      </c>
      <c r="P3993">
        <f t="shared" si="911"/>
        <v>2</v>
      </c>
      <c r="Q3993">
        <f>IF(G3993="B",VLOOKUP(F3993,room_rates!$A$2:$G$8,3,FALSE),IF(G3993="P",VLOOKUP(F3993,room_rates!$A$2:$G$8,6,FALSE),IF(G3993="M",VLOOKUP(F3993,room_rates!$A$2:$G$8,7,FALSE),"")))</f>
        <v>437.5</v>
      </c>
      <c r="R3993">
        <f t="shared" si="912"/>
        <v>0</v>
      </c>
      <c r="S3993">
        <f>IF(J3993="Online Travel Agency",VLOOKUP(F3993,room_rates!$A$2:$G$8,3,FALSE)*15%,0)</f>
        <v>0</v>
      </c>
      <c r="T3993">
        <f t="shared" si="913"/>
        <v>0</v>
      </c>
      <c r="U3993">
        <f t="shared" si="914"/>
        <v>1750</v>
      </c>
      <c r="V3993">
        <f t="shared" si="915"/>
        <v>4</v>
      </c>
    </row>
    <row r="3994" spans="1:22" ht="14.25" customHeight="1" x14ac:dyDescent="0.35">
      <c r="A3994" s="1">
        <v>1002460</v>
      </c>
      <c r="B3994" s="3">
        <v>45860</v>
      </c>
      <c r="C3994" s="3">
        <v>45867</v>
      </c>
      <c r="D3994" s="3">
        <v>45874</v>
      </c>
      <c r="E3994" s="1" t="s">
        <v>18</v>
      </c>
      <c r="F3994" s="1">
        <v>1</v>
      </c>
      <c r="G3994" s="1" t="s">
        <v>25</v>
      </c>
      <c r="H3994" s="1">
        <v>10</v>
      </c>
      <c r="I3994" s="1">
        <f t="shared" si="909"/>
        <v>0.1</v>
      </c>
      <c r="J3994" s="1" t="s">
        <v>15</v>
      </c>
      <c r="K3994" s="1">
        <v>2</v>
      </c>
      <c r="L3994" s="1" t="s">
        <v>19</v>
      </c>
      <c r="M3994" s="1" t="b">
        <v>0</v>
      </c>
      <c r="N3994" s="2" t="s">
        <v>17</v>
      </c>
      <c r="O3994">
        <f t="shared" si="910"/>
        <v>7</v>
      </c>
      <c r="P3994">
        <f t="shared" si="911"/>
        <v>7</v>
      </c>
      <c r="Q3994">
        <f>IF(G3994="B",VLOOKUP(F3994,room_rates!$A$2:$G$8,3,FALSE),IF(G3994="P",VLOOKUP(F3994,room_rates!$A$2:$G$8,6,FALSE),IF(G3994="M",VLOOKUP(F3994,room_rates!$A$2:$G$8,7,FALSE),"")))</f>
        <v>150</v>
      </c>
      <c r="R3994">
        <f t="shared" si="912"/>
        <v>15</v>
      </c>
      <c r="S3994">
        <f>IF(J3994="Online Travel Agency",VLOOKUP(F3994,room_rates!$A$2:$G$8,3,FALSE)*15%,0)</f>
        <v>0</v>
      </c>
      <c r="T3994">
        <f t="shared" si="913"/>
        <v>0</v>
      </c>
      <c r="U3994">
        <f t="shared" si="914"/>
        <v>1890</v>
      </c>
      <c r="V3994">
        <f t="shared" si="915"/>
        <v>14</v>
      </c>
    </row>
    <row r="3995" spans="1:22" ht="14.25" customHeight="1" x14ac:dyDescent="0.35">
      <c r="A3995" s="1">
        <v>1002469</v>
      </c>
      <c r="B3995" s="3">
        <v>45836</v>
      </c>
      <c r="C3995" s="3">
        <v>45867</v>
      </c>
      <c r="D3995" s="3">
        <v>45872</v>
      </c>
      <c r="E3995" s="1" t="s">
        <v>21</v>
      </c>
      <c r="F3995" s="1">
        <v>3</v>
      </c>
      <c r="G3995" s="1" t="s">
        <v>25</v>
      </c>
      <c r="H3995" s="1">
        <v>0</v>
      </c>
      <c r="I3995" s="1">
        <f t="shared" si="909"/>
        <v>0</v>
      </c>
      <c r="J3995" s="1" t="s">
        <v>15</v>
      </c>
      <c r="K3995" s="1">
        <v>3</v>
      </c>
      <c r="L3995" s="1" t="s">
        <v>16</v>
      </c>
      <c r="M3995" s="1" t="b">
        <v>0</v>
      </c>
      <c r="N3995" s="2" t="s">
        <v>17</v>
      </c>
      <c r="O3995">
        <f t="shared" si="910"/>
        <v>31</v>
      </c>
      <c r="P3995">
        <f t="shared" si="911"/>
        <v>5</v>
      </c>
      <c r="Q3995">
        <f>IF(G3995="B",VLOOKUP(F3995,room_rates!$A$2:$G$8,3,FALSE),IF(G3995="P",VLOOKUP(F3995,room_rates!$A$2:$G$8,6,FALSE),IF(G3995="M",VLOOKUP(F3995,room_rates!$A$2:$G$8,7,FALSE),"")))</f>
        <v>275</v>
      </c>
      <c r="R3995">
        <f t="shared" si="912"/>
        <v>0</v>
      </c>
      <c r="S3995">
        <f>IF(J3995="Online Travel Agency",VLOOKUP(F3995,room_rates!$A$2:$G$8,3,FALSE)*15%,0)</f>
        <v>0</v>
      </c>
      <c r="T3995">
        <f t="shared" si="913"/>
        <v>0</v>
      </c>
      <c r="U3995">
        <f t="shared" si="914"/>
        <v>4125</v>
      </c>
      <c r="V3995">
        <f t="shared" si="915"/>
        <v>15</v>
      </c>
    </row>
    <row r="3996" spans="1:22" ht="14.25" customHeight="1" x14ac:dyDescent="0.35">
      <c r="A3996" s="1">
        <v>1002643</v>
      </c>
      <c r="B3996" s="3">
        <v>45849</v>
      </c>
      <c r="C3996" s="3">
        <v>45867</v>
      </c>
      <c r="D3996" s="3">
        <v>45870</v>
      </c>
      <c r="E3996" s="1" t="s">
        <v>21</v>
      </c>
      <c r="F3996" s="1">
        <v>4</v>
      </c>
      <c r="G3996" s="1" t="s">
        <v>25</v>
      </c>
      <c r="H3996" s="1">
        <v>0</v>
      </c>
      <c r="I3996" s="1">
        <f t="shared" si="909"/>
        <v>0</v>
      </c>
      <c r="J3996" s="1" t="s">
        <v>24</v>
      </c>
      <c r="K3996" s="1">
        <v>2</v>
      </c>
      <c r="L3996" s="1" t="s">
        <v>16</v>
      </c>
      <c r="M3996" s="1" t="b">
        <v>0</v>
      </c>
      <c r="N3996" s="2" t="s">
        <v>17</v>
      </c>
      <c r="O3996">
        <f t="shared" si="910"/>
        <v>18</v>
      </c>
      <c r="P3996">
        <f t="shared" si="911"/>
        <v>3</v>
      </c>
      <c r="Q3996">
        <f>IF(G3996="B",VLOOKUP(F3996,room_rates!$A$2:$G$8,3,FALSE),IF(G3996="P",VLOOKUP(F3996,room_rates!$A$2:$G$8,6,FALSE),IF(G3996="M",VLOOKUP(F3996,room_rates!$A$2:$G$8,7,FALSE),"")))</f>
        <v>287.5</v>
      </c>
      <c r="R3996">
        <f t="shared" si="912"/>
        <v>0</v>
      </c>
      <c r="S3996">
        <f>IF(J3996="Online Travel Agency",VLOOKUP(F3996,room_rates!$A$2:$G$8,3,FALSE)*15%,0)</f>
        <v>34.5</v>
      </c>
      <c r="T3996">
        <f t="shared" si="913"/>
        <v>0</v>
      </c>
      <c r="U3996">
        <f t="shared" si="914"/>
        <v>1518</v>
      </c>
      <c r="V3996">
        <f t="shared" si="915"/>
        <v>6</v>
      </c>
    </row>
    <row r="3997" spans="1:22" ht="14.25" customHeight="1" x14ac:dyDescent="0.35">
      <c r="A3997" s="1">
        <v>1002731</v>
      </c>
      <c r="B3997" s="3">
        <v>45849</v>
      </c>
      <c r="C3997" s="3">
        <v>45867</v>
      </c>
      <c r="D3997" s="3">
        <v>45871</v>
      </c>
      <c r="E3997" s="1" t="s">
        <v>18</v>
      </c>
      <c r="F3997" s="1">
        <v>1</v>
      </c>
      <c r="G3997" s="1" t="s">
        <v>25</v>
      </c>
      <c r="H3997" s="1">
        <v>10</v>
      </c>
      <c r="I3997" s="1">
        <f t="shared" si="909"/>
        <v>0.1</v>
      </c>
      <c r="J3997" s="1" t="s">
        <v>15</v>
      </c>
      <c r="K3997" s="1">
        <v>2</v>
      </c>
      <c r="L3997" s="1" t="s">
        <v>16</v>
      </c>
      <c r="M3997" s="1" t="b">
        <v>0</v>
      </c>
      <c r="N3997" s="2" t="s">
        <v>17</v>
      </c>
      <c r="O3997">
        <f t="shared" si="910"/>
        <v>18</v>
      </c>
      <c r="P3997">
        <f t="shared" si="911"/>
        <v>4</v>
      </c>
      <c r="Q3997">
        <f>IF(G3997="B",VLOOKUP(F3997,room_rates!$A$2:$G$8,3,FALSE),IF(G3997="P",VLOOKUP(F3997,room_rates!$A$2:$G$8,6,FALSE),IF(G3997="M",VLOOKUP(F3997,room_rates!$A$2:$G$8,7,FALSE),"")))</f>
        <v>150</v>
      </c>
      <c r="R3997">
        <f t="shared" si="912"/>
        <v>15</v>
      </c>
      <c r="S3997">
        <f>IF(J3997="Online Travel Agency",VLOOKUP(F3997,room_rates!$A$2:$G$8,3,FALSE)*15%,0)</f>
        <v>0</v>
      </c>
      <c r="T3997">
        <f t="shared" si="913"/>
        <v>0</v>
      </c>
      <c r="U3997">
        <f t="shared" si="914"/>
        <v>1080</v>
      </c>
      <c r="V3997">
        <f t="shared" si="915"/>
        <v>8</v>
      </c>
    </row>
    <row r="3998" spans="1:22" ht="14.25" customHeight="1" x14ac:dyDescent="0.35">
      <c r="A3998" s="1">
        <v>1002754</v>
      </c>
      <c r="B3998" s="3">
        <v>45846</v>
      </c>
      <c r="C3998" s="3">
        <v>45867</v>
      </c>
      <c r="D3998" s="3">
        <v>45870</v>
      </c>
      <c r="E3998" s="1" t="s">
        <v>13</v>
      </c>
      <c r="F3998" s="1">
        <v>6</v>
      </c>
      <c r="G3998" s="1" t="s">
        <v>25</v>
      </c>
      <c r="H3998" s="1">
        <v>0</v>
      </c>
      <c r="I3998" s="1">
        <f t="shared" si="909"/>
        <v>0</v>
      </c>
      <c r="J3998" s="1" t="s">
        <v>15</v>
      </c>
      <c r="K3998" s="1">
        <v>2</v>
      </c>
      <c r="L3998" s="1" t="s">
        <v>19</v>
      </c>
      <c r="M3998" s="1" t="b">
        <v>1</v>
      </c>
      <c r="N3998" s="2" t="s">
        <v>17</v>
      </c>
      <c r="O3998">
        <f t="shared" si="910"/>
        <v>21</v>
      </c>
      <c r="P3998">
        <f t="shared" si="911"/>
        <v>3</v>
      </c>
      <c r="Q3998">
        <f>IF(G3998="B",VLOOKUP(F3998,room_rates!$A$2:$G$8,3,FALSE),IF(G3998="P",VLOOKUP(F3998,room_rates!$A$2:$G$8,6,FALSE),IF(G3998="M",VLOOKUP(F3998,room_rates!$A$2:$G$8,7,FALSE),"")))</f>
        <v>437.5</v>
      </c>
      <c r="R3998">
        <f t="shared" si="912"/>
        <v>0</v>
      </c>
      <c r="S3998">
        <f>IF(J3998="Online Travel Agency",VLOOKUP(F3998,room_rates!$A$2:$G$8,3,FALSE)*15%,0)</f>
        <v>0</v>
      </c>
      <c r="T3998">
        <f t="shared" si="913"/>
        <v>4.375</v>
      </c>
      <c r="U3998">
        <f t="shared" si="914"/>
        <v>2598.75</v>
      </c>
      <c r="V3998">
        <f t="shared" si="915"/>
        <v>6</v>
      </c>
    </row>
    <row r="3999" spans="1:22" ht="14.25" customHeight="1" x14ac:dyDescent="0.35">
      <c r="A3999" s="1">
        <v>1002777</v>
      </c>
      <c r="B3999" s="3">
        <v>45853</v>
      </c>
      <c r="C3999" s="3">
        <v>45867</v>
      </c>
      <c r="D3999" s="3">
        <v>45874</v>
      </c>
      <c r="E3999" s="1" t="s">
        <v>13</v>
      </c>
      <c r="F3999" s="1">
        <v>6</v>
      </c>
      <c r="G3999" s="1" t="s">
        <v>25</v>
      </c>
      <c r="H3999" s="1">
        <v>0</v>
      </c>
      <c r="I3999" s="1">
        <f t="shared" si="909"/>
        <v>0</v>
      </c>
      <c r="J3999" s="1" t="s">
        <v>24</v>
      </c>
      <c r="K3999" s="1">
        <v>2</v>
      </c>
      <c r="L3999" s="1" t="s">
        <v>19</v>
      </c>
      <c r="M3999" s="1" t="b">
        <v>0</v>
      </c>
      <c r="N3999" s="2" t="s">
        <v>17</v>
      </c>
      <c r="O3999">
        <f t="shared" si="910"/>
        <v>14</v>
      </c>
      <c r="P3999">
        <f t="shared" si="911"/>
        <v>7</v>
      </c>
      <c r="Q3999">
        <f>IF(G3999="B",VLOOKUP(F3999,room_rates!$A$2:$G$8,3,FALSE),IF(G3999="P",VLOOKUP(F3999,room_rates!$A$2:$G$8,6,FALSE),IF(G3999="M",VLOOKUP(F3999,room_rates!$A$2:$G$8,7,FALSE),"")))</f>
        <v>437.5</v>
      </c>
      <c r="R3999">
        <f t="shared" si="912"/>
        <v>0</v>
      </c>
      <c r="S3999">
        <f>IF(J3999="Online Travel Agency",VLOOKUP(F3999,room_rates!$A$2:$G$8,3,FALSE)*15%,0)</f>
        <v>52.5</v>
      </c>
      <c r="T3999">
        <f t="shared" si="913"/>
        <v>0</v>
      </c>
      <c r="U3999">
        <f t="shared" si="914"/>
        <v>5390</v>
      </c>
      <c r="V3999">
        <f t="shared" si="915"/>
        <v>14</v>
      </c>
    </row>
    <row r="4000" spans="1:22" ht="14.25" customHeight="1" x14ac:dyDescent="0.35">
      <c r="A4000" s="1">
        <v>1002837</v>
      </c>
      <c r="B4000" s="3">
        <v>45867</v>
      </c>
      <c r="C4000" s="3">
        <v>45867</v>
      </c>
      <c r="D4000" s="3">
        <v>45868</v>
      </c>
      <c r="E4000" s="1" t="s">
        <v>18</v>
      </c>
      <c r="F4000" s="1">
        <v>1</v>
      </c>
      <c r="G4000" s="1" t="s">
        <v>25</v>
      </c>
      <c r="H4000" s="1">
        <v>10</v>
      </c>
      <c r="I4000" s="1">
        <f t="shared" si="909"/>
        <v>0.1</v>
      </c>
      <c r="J4000" s="1" t="s">
        <v>20</v>
      </c>
      <c r="K4000" s="1">
        <v>2</v>
      </c>
      <c r="L4000" s="1" t="s">
        <v>19</v>
      </c>
      <c r="M4000" s="1" t="b">
        <v>0</v>
      </c>
      <c r="N4000" s="2" t="s">
        <v>17</v>
      </c>
      <c r="O4000">
        <f t="shared" si="910"/>
        <v>0</v>
      </c>
      <c r="P4000">
        <f t="shared" si="911"/>
        <v>1</v>
      </c>
      <c r="Q4000">
        <f>IF(G4000="B",VLOOKUP(F4000,room_rates!$A$2:$G$8,3,FALSE),IF(G4000="P",VLOOKUP(F4000,room_rates!$A$2:$G$8,6,FALSE),IF(G4000="M",VLOOKUP(F4000,room_rates!$A$2:$G$8,7,FALSE),"")))</f>
        <v>150</v>
      </c>
      <c r="R4000">
        <f t="shared" si="912"/>
        <v>15</v>
      </c>
      <c r="S4000">
        <f>IF(J4000="Online Travel Agency",VLOOKUP(F4000,room_rates!$A$2:$G$8,3,FALSE)*15%,0)</f>
        <v>0</v>
      </c>
      <c r="T4000">
        <f t="shared" si="913"/>
        <v>0</v>
      </c>
      <c r="U4000">
        <f t="shared" si="914"/>
        <v>270</v>
      </c>
      <c r="V4000">
        <f t="shared" si="915"/>
        <v>2</v>
      </c>
    </row>
    <row r="4001" spans="1:22" ht="14.25" customHeight="1" x14ac:dyDescent="0.35">
      <c r="A4001" s="1">
        <v>1003186</v>
      </c>
      <c r="B4001" s="3">
        <v>45854</v>
      </c>
      <c r="C4001" s="3">
        <v>45867</v>
      </c>
      <c r="D4001" s="3">
        <v>45871</v>
      </c>
      <c r="E4001" s="1" t="s">
        <v>13</v>
      </c>
      <c r="F4001" s="1">
        <v>6</v>
      </c>
      <c r="G4001" s="1" t="s">
        <v>25</v>
      </c>
      <c r="H4001" s="1">
        <v>0</v>
      </c>
      <c r="I4001" s="1">
        <f t="shared" si="909"/>
        <v>0</v>
      </c>
      <c r="J4001" s="1" t="s">
        <v>24</v>
      </c>
      <c r="K4001" s="1">
        <v>2</v>
      </c>
      <c r="L4001" s="1" t="s">
        <v>16</v>
      </c>
      <c r="M4001" s="1" t="b">
        <v>0</v>
      </c>
      <c r="N4001" s="2" t="s">
        <v>17</v>
      </c>
      <c r="O4001">
        <f t="shared" si="910"/>
        <v>13</v>
      </c>
      <c r="P4001">
        <f t="shared" si="911"/>
        <v>4</v>
      </c>
      <c r="Q4001">
        <f>IF(G4001="B",VLOOKUP(F4001,room_rates!$A$2:$G$8,3,FALSE),IF(G4001="P",VLOOKUP(F4001,room_rates!$A$2:$G$8,6,FALSE),IF(G4001="M",VLOOKUP(F4001,room_rates!$A$2:$G$8,7,FALSE),"")))</f>
        <v>437.5</v>
      </c>
      <c r="R4001">
        <f t="shared" si="912"/>
        <v>0</v>
      </c>
      <c r="S4001">
        <f>IF(J4001="Online Travel Agency",VLOOKUP(F4001,room_rates!$A$2:$G$8,3,FALSE)*15%,0)</f>
        <v>52.5</v>
      </c>
      <c r="T4001">
        <f t="shared" si="913"/>
        <v>0</v>
      </c>
      <c r="U4001">
        <f t="shared" si="914"/>
        <v>3080</v>
      </c>
      <c r="V4001">
        <f t="shared" si="915"/>
        <v>8</v>
      </c>
    </row>
    <row r="4002" spans="1:22" ht="14.25" customHeight="1" x14ac:dyDescent="0.35">
      <c r="A4002" s="1">
        <v>1003362</v>
      </c>
      <c r="B4002" s="3">
        <v>45830</v>
      </c>
      <c r="C4002" s="3">
        <v>45867</v>
      </c>
      <c r="D4002" s="3">
        <v>45870</v>
      </c>
      <c r="E4002" s="1" t="s">
        <v>13</v>
      </c>
      <c r="F4002" s="1">
        <v>6</v>
      </c>
      <c r="G4002" s="1" t="s">
        <v>25</v>
      </c>
      <c r="H4002" s="1">
        <v>0</v>
      </c>
      <c r="I4002" s="1">
        <f t="shared" si="909"/>
        <v>0</v>
      </c>
      <c r="J4002" s="1" t="s">
        <v>15</v>
      </c>
      <c r="K4002" s="1">
        <v>2</v>
      </c>
      <c r="L4002" s="1" t="s">
        <v>19</v>
      </c>
      <c r="M4002" s="1" t="b">
        <v>0</v>
      </c>
      <c r="N4002" s="2" t="s">
        <v>17</v>
      </c>
      <c r="O4002">
        <f t="shared" si="910"/>
        <v>37</v>
      </c>
      <c r="P4002">
        <f t="shared" si="911"/>
        <v>3</v>
      </c>
      <c r="Q4002">
        <f>IF(G4002="B",VLOOKUP(F4002,room_rates!$A$2:$G$8,3,FALSE),IF(G4002="P",VLOOKUP(F4002,room_rates!$A$2:$G$8,6,FALSE),IF(G4002="M",VLOOKUP(F4002,room_rates!$A$2:$G$8,7,FALSE),"")))</f>
        <v>437.5</v>
      </c>
      <c r="R4002">
        <f t="shared" si="912"/>
        <v>0</v>
      </c>
      <c r="S4002">
        <f>IF(J4002="Online Travel Agency",VLOOKUP(F4002,room_rates!$A$2:$G$8,3,FALSE)*15%,0)</f>
        <v>0</v>
      </c>
      <c r="T4002">
        <f t="shared" si="913"/>
        <v>0</v>
      </c>
      <c r="U4002">
        <f t="shared" si="914"/>
        <v>2625</v>
      </c>
      <c r="V4002">
        <f t="shared" si="915"/>
        <v>6</v>
      </c>
    </row>
    <row r="4003" spans="1:22" ht="14.25" customHeight="1" x14ac:dyDescent="0.35">
      <c r="A4003" s="1">
        <v>1003488</v>
      </c>
      <c r="B4003" s="3">
        <v>45853</v>
      </c>
      <c r="C4003" s="3">
        <v>45867</v>
      </c>
      <c r="D4003" s="3">
        <v>45873</v>
      </c>
      <c r="E4003" s="1" t="s">
        <v>21</v>
      </c>
      <c r="F4003" s="1">
        <v>3</v>
      </c>
      <c r="G4003" s="1" t="s">
        <v>25</v>
      </c>
      <c r="H4003" s="1">
        <v>0</v>
      </c>
      <c r="I4003" s="1">
        <f t="shared" si="909"/>
        <v>0</v>
      </c>
      <c r="J4003" s="1" t="s">
        <v>24</v>
      </c>
      <c r="K4003" s="1">
        <v>2</v>
      </c>
      <c r="L4003" s="1" t="s">
        <v>16</v>
      </c>
      <c r="M4003" s="1" t="b">
        <v>0</v>
      </c>
      <c r="N4003" s="2" t="s">
        <v>17</v>
      </c>
      <c r="O4003">
        <f t="shared" si="910"/>
        <v>14</v>
      </c>
      <c r="P4003">
        <f t="shared" si="911"/>
        <v>6</v>
      </c>
      <c r="Q4003">
        <f>IF(G4003="B",VLOOKUP(F4003,room_rates!$A$2:$G$8,3,FALSE),IF(G4003="P",VLOOKUP(F4003,room_rates!$A$2:$G$8,6,FALSE),IF(G4003="M",VLOOKUP(F4003,room_rates!$A$2:$G$8,7,FALSE),"")))</f>
        <v>275</v>
      </c>
      <c r="R4003">
        <f t="shared" si="912"/>
        <v>0</v>
      </c>
      <c r="S4003">
        <f>IF(J4003="Online Travel Agency",VLOOKUP(F4003,room_rates!$A$2:$G$8,3,FALSE)*15%,0)</f>
        <v>33</v>
      </c>
      <c r="T4003">
        <f t="shared" si="913"/>
        <v>0</v>
      </c>
      <c r="U4003">
        <f t="shared" si="914"/>
        <v>2904</v>
      </c>
      <c r="V4003">
        <f t="shared" si="915"/>
        <v>12</v>
      </c>
    </row>
    <row r="4004" spans="1:22" ht="14.25" customHeight="1" x14ac:dyDescent="0.35">
      <c r="A4004" s="1">
        <v>1003653</v>
      </c>
      <c r="B4004" s="3">
        <v>45867</v>
      </c>
      <c r="C4004" s="3">
        <v>45867</v>
      </c>
      <c r="D4004" s="3">
        <v>45869</v>
      </c>
      <c r="E4004" s="1" t="s">
        <v>13</v>
      </c>
      <c r="F4004" s="1">
        <v>6</v>
      </c>
      <c r="G4004" s="1" t="s">
        <v>25</v>
      </c>
      <c r="H4004" s="1">
        <v>0</v>
      </c>
      <c r="I4004" s="1">
        <f t="shared" si="909"/>
        <v>0</v>
      </c>
      <c r="J4004" s="1" t="s">
        <v>20</v>
      </c>
      <c r="K4004" s="1">
        <v>1</v>
      </c>
      <c r="L4004" s="1" t="s">
        <v>19</v>
      </c>
      <c r="M4004" s="1" t="b">
        <v>0</v>
      </c>
      <c r="N4004" s="2" t="s">
        <v>17</v>
      </c>
      <c r="O4004">
        <f t="shared" si="910"/>
        <v>0</v>
      </c>
      <c r="P4004">
        <f t="shared" si="911"/>
        <v>2</v>
      </c>
      <c r="Q4004">
        <f>IF(G4004="B",VLOOKUP(F4004,room_rates!$A$2:$G$8,3,FALSE),IF(G4004="P",VLOOKUP(F4004,room_rates!$A$2:$G$8,6,FALSE),IF(G4004="M",VLOOKUP(F4004,room_rates!$A$2:$G$8,7,FALSE),"")))</f>
        <v>437.5</v>
      </c>
      <c r="R4004">
        <f t="shared" si="912"/>
        <v>0</v>
      </c>
      <c r="S4004">
        <f>IF(J4004="Online Travel Agency",VLOOKUP(F4004,room_rates!$A$2:$G$8,3,FALSE)*15%,0)</f>
        <v>0</v>
      </c>
      <c r="T4004">
        <f t="shared" si="913"/>
        <v>0</v>
      </c>
      <c r="U4004">
        <f t="shared" si="914"/>
        <v>875</v>
      </c>
      <c r="V4004">
        <f t="shared" si="915"/>
        <v>2</v>
      </c>
    </row>
    <row r="4005" spans="1:22" ht="14.25" customHeight="1" x14ac:dyDescent="0.35">
      <c r="A4005" s="1">
        <v>1003794</v>
      </c>
      <c r="B4005" s="3">
        <v>45856</v>
      </c>
      <c r="C4005" s="3">
        <v>45867</v>
      </c>
      <c r="D4005" s="3">
        <v>45872</v>
      </c>
      <c r="E4005" s="1" t="s">
        <v>18</v>
      </c>
      <c r="F4005" s="1">
        <v>1</v>
      </c>
      <c r="G4005" s="1" t="s">
        <v>25</v>
      </c>
      <c r="H4005" s="1">
        <v>10</v>
      </c>
      <c r="I4005" s="1">
        <f t="shared" si="909"/>
        <v>0.1</v>
      </c>
      <c r="J4005" s="1" t="s">
        <v>24</v>
      </c>
      <c r="K4005" s="1">
        <v>2</v>
      </c>
      <c r="L4005" s="1" t="s">
        <v>16</v>
      </c>
      <c r="M4005" s="1" t="b">
        <v>0</v>
      </c>
      <c r="N4005" s="2" t="s">
        <v>17</v>
      </c>
      <c r="O4005">
        <f t="shared" si="910"/>
        <v>11</v>
      </c>
      <c r="P4005">
        <f t="shared" si="911"/>
        <v>5</v>
      </c>
      <c r="Q4005">
        <f>IF(G4005="B",VLOOKUP(F4005,room_rates!$A$2:$G$8,3,FALSE),IF(G4005="P",VLOOKUP(F4005,room_rates!$A$2:$G$8,6,FALSE),IF(G4005="M",VLOOKUP(F4005,room_rates!$A$2:$G$8,7,FALSE),"")))</f>
        <v>150</v>
      </c>
      <c r="R4005">
        <f t="shared" si="912"/>
        <v>15</v>
      </c>
      <c r="S4005">
        <f>IF(J4005="Online Travel Agency",VLOOKUP(F4005,room_rates!$A$2:$G$8,3,FALSE)*15%,0)</f>
        <v>18</v>
      </c>
      <c r="T4005">
        <f t="shared" si="913"/>
        <v>0</v>
      </c>
      <c r="U4005">
        <f t="shared" si="914"/>
        <v>1170</v>
      </c>
      <c r="V4005">
        <f t="shared" si="915"/>
        <v>10</v>
      </c>
    </row>
    <row r="4006" spans="1:22" ht="14.25" customHeight="1" x14ac:dyDescent="0.35">
      <c r="A4006" s="1">
        <v>1003865</v>
      </c>
      <c r="B4006" s="3">
        <v>45850</v>
      </c>
      <c r="C4006" s="3">
        <v>45867</v>
      </c>
      <c r="D4006" s="3">
        <v>45869</v>
      </c>
      <c r="E4006" s="1" t="s">
        <v>18</v>
      </c>
      <c r="F4006" s="1">
        <v>1</v>
      </c>
      <c r="G4006" s="1" t="s">
        <v>25</v>
      </c>
      <c r="H4006" s="1">
        <v>10</v>
      </c>
      <c r="I4006" s="1">
        <f t="shared" si="909"/>
        <v>0.1</v>
      </c>
      <c r="J4006" s="1" t="s">
        <v>24</v>
      </c>
      <c r="K4006" s="1">
        <v>1</v>
      </c>
      <c r="L4006" s="1" t="s">
        <v>19</v>
      </c>
      <c r="M4006" s="1" t="b">
        <v>0</v>
      </c>
      <c r="N4006" s="2" t="s">
        <v>17</v>
      </c>
      <c r="O4006">
        <f t="shared" si="910"/>
        <v>17</v>
      </c>
      <c r="P4006">
        <f t="shared" si="911"/>
        <v>2</v>
      </c>
      <c r="Q4006">
        <f>IF(G4006="B",VLOOKUP(F4006,room_rates!$A$2:$G$8,3,FALSE),IF(G4006="P",VLOOKUP(F4006,room_rates!$A$2:$G$8,6,FALSE),IF(G4006="M",VLOOKUP(F4006,room_rates!$A$2:$G$8,7,FALSE),"")))</f>
        <v>150</v>
      </c>
      <c r="R4006">
        <f t="shared" si="912"/>
        <v>15</v>
      </c>
      <c r="S4006">
        <f>IF(J4006="Online Travel Agency",VLOOKUP(F4006,room_rates!$A$2:$G$8,3,FALSE)*15%,0)</f>
        <v>18</v>
      </c>
      <c r="T4006">
        <f t="shared" si="913"/>
        <v>0</v>
      </c>
      <c r="U4006">
        <f t="shared" si="914"/>
        <v>234</v>
      </c>
      <c r="V4006">
        <f t="shared" si="915"/>
        <v>2</v>
      </c>
    </row>
    <row r="4007" spans="1:22" ht="14.25" customHeight="1" x14ac:dyDescent="0.35">
      <c r="A4007" s="1">
        <v>1003893</v>
      </c>
      <c r="B4007" s="3">
        <v>45867</v>
      </c>
      <c r="C4007" s="3">
        <v>45867</v>
      </c>
      <c r="D4007" s="3">
        <v>45869</v>
      </c>
      <c r="E4007" s="1" t="s">
        <v>13</v>
      </c>
      <c r="F4007" s="1">
        <v>6</v>
      </c>
      <c r="G4007" s="1" t="s">
        <v>25</v>
      </c>
      <c r="H4007" s="1">
        <v>0</v>
      </c>
      <c r="I4007" s="1">
        <f t="shared" si="909"/>
        <v>0</v>
      </c>
      <c r="J4007" s="1" t="s">
        <v>20</v>
      </c>
      <c r="K4007" s="1">
        <v>1</v>
      </c>
      <c r="L4007" s="1" t="s">
        <v>16</v>
      </c>
      <c r="M4007" s="1" t="b">
        <v>0</v>
      </c>
      <c r="N4007" s="2" t="s">
        <v>17</v>
      </c>
      <c r="O4007">
        <f t="shared" si="910"/>
        <v>0</v>
      </c>
      <c r="P4007">
        <f t="shared" si="911"/>
        <v>2</v>
      </c>
      <c r="Q4007">
        <f>IF(G4007="B",VLOOKUP(F4007,room_rates!$A$2:$G$8,3,FALSE),IF(G4007="P",VLOOKUP(F4007,room_rates!$A$2:$G$8,6,FALSE),IF(G4007="M",VLOOKUP(F4007,room_rates!$A$2:$G$8,7,FALSE),"")))</f>
        <v>437.5</v>
      </c>
      <c r="R4007">
        <f t="shared" si="912"/>
        <v>0</v>
      </c>
      <c r="S4007">
        <f>IF(J4007="Online Travel Agency",VLOOKUP(F4007,room_rates!$A$2:$G$8,3,FALSE)*15%,0)</f>
        <v>0</v>
      </c>
      <c r="T4007">
        <f t="shared" si="913"/>
        <v>0</v>
      </c>
      <c r="U4007">
        <f t="shared" si="914"/>
        <v>875</v>
      </c>
      <c r="V4007">
        <f t="shared" si="915"/>
        <v>2</v>
      </c>
    </row>
    <row r="4008" spans="1:22" ht="14.25" customHeight="1" x14ac:dyDescent="0.35">
      <c r="A4008" s="1">
        <v>1003934</v>
      </c>
      <c r="B4008" s="3">
        <v>45861</v>
      </c>
      <c r="C4008" s="3">
        <v>45867</v>
      </c>
      <c r="D4008" s="3">
        <v>45869</v>
      </c>
      <c r="E4008" s="1" t="s">
        <v>13</v>
      </c>
      <c r="F4008" s="1">
        <v>6</v>
      </c>
      <c r="G4008" s="1" t="s">
        <v>25</v>
      </c>
      <c r="H4008" s="1">
        <v>0</v>
      </c>
      <c r="I4008" s="1">
        <f t="shared" si="909"/>
        <v>0</v>
      </c>
      <c r="J4008" s="1" t="s">
        <v>24</v>
      </c>
      <c r="K4008" s="1">
        <v>1</v>
      </c>
      <c r="L4008" s="1" t="s">
        <v>19</v>
      </c>
      <c r="M4008" s="1" t="b">
        <v>1</v>
      </c>
      <c r="N4008" s="2" t="s">
        <v>17</v>
      </c>
      <c r="O4008">
        <f t="shared" si="910"/>
        <v>6</v>
      </c>
      <c r="P4008">
        <f t="shared" si="911"/>
        <v>2</v>
      </c>
      <c r="Q4008">
        <f>IF(G4008="B",VLOOKUP(F4008,room_rates!$A$2:$G$8,3,FALSE),IF(G4008="P",VLOOKUP(F4008,room_rates!$A$2:$G$8,6,FALSE),IF(G4008="M",VLOOKUP(F4008,room_rates!$A$2:$G$8,7,FALSE),"")))</f>
        <v>437.5</v>
      </c>
      <c r="R4008">
        <f t="shared" si="912"/>
        <v>0</v>
      </c>
      <c r="S4008">
        <f>IF(J4008="Online Travel Agency",VLOOKUP(F4008,room_rates!$A$2:$G$8,3,FALSE)*15%,0)</f>
        <v>52.5</v>
      </c>
      <c r="T4008">
        <f t="shared" si="913"/>
        <v>4.375</v>
      </c>
      <c r="U4008">
        <f t="shared" si="914"/>
        <v>761.25</v>
      </c>
      <c r="V4008">
        <f t="shared" si="915"/>
        <v>2</v>
      </c>
    </row>
    <row r="4009" spans="1:22" ht="14.25" customHeight="1" x14ac:dyDescent="0.35">
      <c r="A4009" s="1">
        <v>1004245</v>
      </c>
      <c r="B4009" s="3">
        <v>45859</v>
      </c>
      <c r="C4009" s="3">
        <v>45867</v>
      </c>
      <c r="D4009" s="3">
        <v>45873</v>
      </c>
      <c r="E4009" s="1" t="s">
        <v>18</v>
      </c>
      <c r="F4009" s="1">
        <v>1</v>
      </c>
      <c r="G4009" s="1" t="s">
        <v>25</v>
      </c>
      <c r="H4009" s="1">
        <v>10</v>
      </c>
      <c r="I4009" s="1">
        <f t="shared" si="909"/>
        <v>0.1</v>
      </c>
      <c r="J4009" s="1" t="s">
        <v>24</v>
      </c>
      <c r="K4009" s="1">
        <v>2</v>
      </c>
      <c r="L4009" s="1" t="s">
        <v>16</v>
      </c>
      <c r="M4009" s="1" t="b">
        <v>0</v>
      </c>
      <c r="N4009" s="2" t="s">
        <v>17</v>
      </c>
      <c r="O4009">
        <f t="shared" si="910"/>
        <v>8</v>
      </c>
      <c r="P4009">
        <f t="shared" si="911"/>
        <v>6</v>
      </c>
      <c r="Q4009">
        <f>IF(G4009="B",VLOOKUP(F4009,room_rates!$A$2:$G$8,3,FALSE),IF(G4009="P",VLOOKUP(F4009,room_rates!$A$2:$G$8,6,FALSE),IF(G4009="M",VLOOKUP(F4009,room_rates!$A$2:$G$8,7,FALSE),"")))</f>
        <v>150</v>
      </c>
      <c r="R4009">
        <f t="shared" si="912"/>
        <v>15</v>
      </c>
      <c r="S4009">
        <f>IF(J4009="Online Travel Agency",VLOOKUP(F4009,room_rates!$A$2:$G$8,3,FALSE)*15%,0)</f>
        <v>18</v>
      </c>
      <c r="T4009">
        <f t="shared" si="913"/>
        <v>0</v>
      </c>
      <c r="U4009">
        <f t="shared" si="914"/>
        <v>1404</v>
      </c>
      <c r="V4009">
        <f t="shared" si="915"/>
        <v>12</v>
      </c>
    </row>
    <row r="4010" spans="1:22" ht="14.25" customHeight="1" x14ac:dyDescent="0.35">
      <c r="A4010" s="1">
        <v>1004495</v>
      </c>
      <c r="B4010" s="3">
        <v>45830</v>
      </c>
      <c r="C4010" s="3">
        <v>45867</v>
      </c>
      <c r="D4010" s="3">
        <v>45874</v>
      </c>
      <c r="E4010" s="1" t="s">
        <v>21</v>
      </c>
      <c r="F4010" s="1">
        <v>4</v>
      </c>
      <c r="G4010" s="1" t="s">
        <v>25</v>
      </c>
      <c r="H4010" s="1">
        <v>0</v>
      </c>
      <c r="I4010" s="1">
        <f t="shared" si="909"/>
        <v>0</v>
      </c>
      <c r="J4010" s="1" t="s">
        <v>15</v>
      </c>
      <c r="K4010" s="1">
        <v>1</v>
      </c>
      <c r="L4010" s="1" t="s">
        <v>19</v>
      </c>
      <c r="M4010" s="1" t="b">
        <v>0</v>
      </c>
      <c r="N4010" s="2" t="s">
        <v>17</v>
      </c>
      <c r="O4010">
        <f t="shared" si="910"/>
        <v>37</v>
      </c>
      <c r="P4010">
        <f t="shared" si="911"/>
        <v>7</v>
      </c>
      <c r="Q4010">
        <f>IF(G4010="B",VLOOKUP(F4010,room_rates!$A$2:$G$8,3,FALSE),IF(G4010="P",VLOOKUP(F4010,room_rates!$A$2:$G$8,6,FALSE),IF(G4010="M",VLOOKUP(F4010,room_rates!$A$2:$G$8,7,FALSE),"")))</f>
        <v>287.5</v>
      </c>
      <c r="R4010">
        <f t="shared" si="912"/>
        <v>0</v>
      </c>
      <c r="S4010">
        <f>IF(J4010="Online Travel Agency",VLOOKUP(F4010,room_rates!$A$2:$G$8,3,FALSE)*15%,0)</f>
        <v>0</v>
      </c>
      <c r="T4010">
        <f t="shared" si="913"/>
        <v>0</v>
      </c>
      <c r="U4010">
        <f t="shared" si="914"/>
        <v>2012.5</v>
      </c>
      <c r="V4010">
        <f t="shared" si="915"/>
        <v>7</v>
      </c>
    </row>
    <row r="4011" spans="1:22" ht="14.25" customHeight="1" x14ac:dyDescent="0.35">
      <c r="A4011" s="1">
        <v>1006861</v>
      </c>
      <c r="B4011" s="3">
        <v>45849</v>
      </c>
      <c r="C4011" s="3">
        <v>45867</v>
      </c>
      <c r="D4011" s="3">
        <v>45869</v>
      </c>
      <c r="E4011" s="1" t="s">
        <v>18</v>
      </c>
      <c r="F4011" s="1">
        <v>2</v>
      </c>
      <c r="G4011" s="1" t="s">
        <v>25</v>
      </c>
      <c r="H4011" s="1">
        <v>10</v>
      </c>
      <c r="I4011" s="1">
        <f t="shared" si="909"/>
        <v>0.1</v>
      </c>
      <c r="J4011" s="1" t="s">
        <v>24</v>
      </c>
      <c r="K4011" s="1">
        <v>1</v>
      </c>
      <c r="L4011" s="1" t="s">
        <v>16</v>
      </c>
      <c r="M4011" s="1" t="b">
        <v>0</v>
      </c>
      <c r="N4011" s="2" t="s">
        <v>17</v>
      </c>
      <c r="O4011">
        <f t="shared" si="910"/>
        <v>18</v>
      </c>
      <c r="P4011">
        <f t="shared" si="911"/>
        <v>2</v>
      </c>
      <c r="Q4011">
        <f>IF(G4011="B",VLOOKUP(F4011,room_rates!$A$2:$G$8,3,FALSE),IF(G4011="P",VLOOKUP(F4011,room_rates!$A$2:$G$8,6,FALSE),IF(G4011="M",VLOOKUP(F4011,room_rates!$A$2:$G$8,7,FALSE),"")))</f>
        <v>175</v>
      </c>
      <c r="R4011">
        <f t="shared" si="912"/>
        <v>17.5</v>
      </c>
      <c r="S4011">
        <f>IF(J4011="Online Travel Agency",VLOOKUP(F4011,room_rates!$A$2:$G$8,3,FALSE)*15%,0)</f>
        <v>21</v>
      </c>
      <c r="T4011">
        <f t="shared" si="913"/>
        <v>0</v>
      </c>
      <c r="U4011">
        <f t="shared" si="914"/>
        <v>273</v>
      </c>
      <c r="V4011">
        <f t="shared" si="915"/>
        <v>2</v>
      </c>
    </row>
    <row r="4012" spans="1:22" ht="14.25" hidden="1" customHeight="1" x14ac:dyDescent="0.35">
      <c r="A4012" s="1">
        <v>1007130</v>
      </c>
      <c r="B4012" s="3">
        <v>45849</v>
      </c>
      <c r="C4012" s="3">
        <v>45867</v>
      </c>
      <c r="E4012" s="1" t="s">
        <v>18</v>
      </c>
      <c r="F4012" s="1">
        <v>2</v>
      </c>
      <c r="H4012" s="1">
        <v>0</v>
      </c>
      <c r="I4012" s="1"/>
      <c r="J4012" s="2" t="s">
        <v>15</v>
      </c>
      <c r="K4012" s="1">
        <v>1</v>
      </c>
      <c r="L4012" s="1" t="s">
        <v>19</v>
      </c>
      <c r="N4012" s="2" t="s">
        <v>22</v>
      </c>
    </row>
    <row r="4013" spans="1:22" ht="14.25" customHeight="1" x14ac:dyDescent="0.35">
      <c r="A4013" s="1">
        <v>1002143</v>
      </c>
      <c r="B4013" s="3">
        <v>45849</v>
      </c>
      <c r="C4013" s="3">
        <v>45868</v>
      </c>
      <c r="D4013" s="3">
        <v>45870</v>
      </c>
      <c r="E4013" s="1" t="s">
        <v>18</v>
      </c>
      <c r="F4013" s="1">
        <v>1</v>
      </c>
      <c r="G4013" s="1" t="s">
        <v>25</v>
      </c>
      <c r="H4013" s="1">
        <v>10</v>
      </c>
      <c r="I4013" s="1">
        <f t="shared" ref="I4013:I4034" si="916">H4013/100</f>
        <v>0.1</v>
      </c>
      <c r="J4013" s="1" t="s">
        <v>24</v>
      </c>
      <c r="K4013" s="1">
        <v>1</v>
      </c>
      <c r="L4013" s="1" t="s">
        <v>16</v>
      </c>
      <c r="M4013" s="1" t="b">
        <v>0</v>
      </c>
      <c r="N4013" s="2" t="s">
        <v>17</v>
      </c>
      <c r="O4013">
        <f t="shared" ref="O4013:O4034" si="917">C4013-B4013</f>
        <v>19</v>
      </c>
      <c r="P4013">
        <f t="shared" ref="P4013:P4034" si="918">D4013-C4013</f>
        <v>2</v>
      </c>
      <c r="Q4013">
        <f>IF(G4013="B",VLOOKUP(F4013,room_rates!$A$2:$G$8,3,FALSE),IF(G4013="P",VLOOKUP(F4013,room_rates!$A$2:$G$8,6,FALSE),IF(G4013="M",VLOOKUP(F4013,room_rates!$A$2:$G$8,7,FALSE),"")))</f>
        <v>150</v>
      </c>
      <c r="R4013">
        <f t="shared" ref="R4013:R4034" si="919">Q4013*(H4013/100)</f>
        <v>15</v>
      </c>
      <c r="S4013">
        <f>IF(J4013="Online Travel Agency",VLOOKUP(F4013,room_rates!$A$2:$G$8,3,FALSE)*15%,0)</f>
        <v>18</v>
      </c>
      <c r="T4013">
        <f t="shared" ref="T4013:T4034" si="920">IF(M4013=TRUE, Q4013*1%,0)</f>
        <v>0</v>
      </c>
      <c r="U4013">
        <f t="shared" ref="U4013:U4034" si="921">(Q4013-R4013-S4013-T4013)*V4013</f>
        <v>234</v>
      </c>
      <c r="V4013">
        <f t="shared" ref="V4013:V4034" si="922">K4013*P4013</f>
        <v>2</v>
      </c>
    </row>
    <row r="4014" spans="1:22" ht="14.25" customHeight="1" x14ac:dyDescent="0.35">
      <c r="A4014" s="1">
        <v>1002470</v>
      </c>
      <c r="B4014" s="3">
        <v>45855</v>
      </c>
      <c r="C4014" s="3">
        <v>45868</v>
      </c>
      <c r="D4014" s="3">
        <v>45875</v>
      </c>
      <c r="E4014" s="1" t="s">
        <v>21</v>
      </c>
      <c r="F4014" s="1">
        <v>3</v>
      </c>
      <c r="G4014" s="1" t="s">
        <v>25</v>
      </c>
      <c r="H4014" s="1">
        <v>0</v>
      </c>
      <c r="I4014" s="1">
        <f t="shared" si="916"/>
        <v>0</v>
      </c>
      <c r="J4014" s="1" t="s">
        <v>24</v>
      </c>
      <c r="K4014" s="1">
        <v>1</v>
      </c>
      <c r="L4014" s="1" t="s">
        <v>19</v>
      </c>
      <c r="M4014" s="1" t="b">
        <v>1</v>
      </c>
      <c r="N4014" s="2" t="s">
        <v>17</v>
      </c>
      <c r="O4014">
        <f t="shared" si="917"/>
        <v>13</v>
      </c>
      <c r="P4014">
        <f t="shared" si="918"/>
        <v>7</v>
      </c>
      <c r="Q4014">
        <f>IF(G4014="B",VLOOKUP(F4014,room_rates!$A$2:$G$8,3,FALSE),IF(G4014="P",VLOOKUP(F4014,room_rates!$A$2:$G$8,6,FALSE),IF(G4014="M",VLOOKUP(F4014,room_rates!$A$2:$G$8,7,FALSE),"")))</f>
        <v>275</v>
      </c>
      <c r="R4014">
        <f t="shared" si="919"/>
        <v>0</v>
      </c>
      <c r="S4014">
        <f>IF(J4014="Online Travel Agency",VLOOKUP(F4014,room_rates!$A$2:$G$8,3,FALSE)*15%,0)</f>
        <v>33</v>
      </c>
      <c r="T4014">
        <f t="shared" si="920"/>
        <v>2.75</v>
      </c>
      <c r="U4014">
        <f t="shared" si="921"/>
        <v>1674.75</v>
      </c>
      <c r="V4014">
        <f t="shared" si="922"/>
        <v>7</v>
      </c>
    </row>
    <row r="4015" spans="1:22" ht="14.25" customHeight="1" x14ac:dyDescent="0.35">
      <c r="A4015" s="1">
        <v>1002512</v>
      </c>
      <c r="B4015" s="3">
        <v>45849</v>
      </c>
      <c r="C4015" s="3">
        <v>45868</v>
      </c>
      <c r="D4015" s="3">
        <v>45874</v>
      </c>
      <c r="E4015" s="1" t="s">
        <v>13</v>
      </c>
      <c r="F4015" s="1">
        <v>6</v>
      </c>
      <c r="G4015" s="1" t="s">
        <v>25</v>
      </c>
      <c r="H4015" s="1">
        <v>0</v>
      </c>
      <c r="I4015" s="1">
        <f t="shared" si="916"/>
        <v>0</v>
      </c>
      <c r="J4015" s="1" t="s">
        <v>15</v>
      </c>
      <c r="K4015" s="1">
        <v>1</v>
      </c>
      <c r="L4015" s="1" t="s">
        <v>16</v>
      </c>
      <c r="M4015" s="1" t="b">
        <v>1</v>
      </c>
      <c r="N4015" s="2" t="s">
        <v>17</v>
      </c>
      <c r="O4015">
        <f t="shared" si="917"/>
        <v>19</v>
      </c>
      <c r="P4015">
        <f t="shared" si="918"/>
        <v>6</v>
      </c>
      <c r="Q4015">
        <f>IF(G4015="B",VLOOKUP(F4015,room_rates!$A$2:$G$8,3,FALSE),IF(G4015="P",VLOOKUP(F4015,room_rates!$A$2:$G$8,6,FALSE),IF(G4015="M",VLOOKUP(F4015,room_rates!$A$2:$G$8,7,FALSE),"")))</f>
        <v>437.5</v>
      </c>
      <c r="R4015">
        <f t="shared" si="919"/>
        <v>0</v>
      </c>
      <c r="S4015">
        <f>IF(J4015="Online Travel Agency",VLOOKUP(F4015,room_rates!$A$2:$G$8,3,FALSE)*15%,0)</f>
        <v>0</v>
      </c>
      <c r="T4015">
        <f t="shared" si="920"/>
        <v>4.375</v>
      </c>
      <c r="U4015">
        <f t="shared" si="921"/>
        <v>2598.75</v>
      </c>
      <c r="V4015">
        <f t="shared" si="922"/>
        <v>6</v>
      </c>
    </row>
    <row r="4016" spans="1:22" ht="14.25" customHeight="1" x14ac:dyDescent="0.35">
      <c r="A4016" s="1">
        <v>1002702</v>
      </c>
      <c r="B4016" s="3">
        <v>45858</v>
      </c>
      <c r="C4016" s="3">
        <v>45868</v>
      </c>
      <c r="D4016" s="3">
        <v>45871</v>
      </c>
      <c r="E4016" s="1" t="s">
        <v>13</v>
      </c>
      <c r="F4016" s="1">
        <v>6</v>
      </c>
      <c r="G4016" s="1" t="s">
        <v>25</v>
      </c>
      <c r="H4016" s="1">
        <v>0</v>
      </c>
      <c r="I4016" s="1">
        <f t="shared" si="916"/>
        <v>0</v>
      </c>
      <c r="J4016" s="1" t="s">
        <v>24</v>
      </c>
      <c r="K4016" s="1">
        <v>1</v>
      </c>
      <c r="L4016" s="1" t="s">
        <v>19</v>
      </c>
      <c r="M4016" s="1" t="b">
        <v>0</v>
      </c>
      <c r="N4016" s="2" t="s">
        <v>17</v>
      </c>
      <c r="O4016">
        <f t="shared" si="917"/>
        <v>10</v>
      </c>
      <c r="P4016">
        <f t="shared" si="918"/>
        <v>3</v>
      </c>
      <c r="Q4016">
        <f>IF(G4016="B",VLOOKUP(F4016,room_rates!$A$2:$G$8,3,FALSE),IF(G4016="P",VLOOKUP(F4016,room_rates!$A$2:$G$8,6,FALSE),IF(G4016="M",VLOOKUP(F4016,room_rates!$A$2:$G$8,7,FALSE),"")))</f>
        <v>437.5</v>
      </c>
      <c r="R4016">
        <f t="shared" si="919"/>
        <v>0</v>
      </c>
      <c r="S4016">
        <f>IF(J4016="Online Travel Agency",VLOOKUP(F4016,room_rates!$A$2:$G$8,3,FALSE)*15%,0)</f>
        <v>52.5</v>
      </c>
      <c r="T4016">
        <f t="shared" si="920"/>
        <v>0</v>
      </c>
      <c r="U4016">
        <f t="shared" si="921"/>
        <v>1155</v>
      </c>
      <c r="V4016">
        <f t="shared" si="922"/>
        <v>3</v>
      </c>
    </row>
    <row r="4017" spans="1:22" ht="14.25" customHeight="1" x14ac:dyDescent="0.35">
      <c r="A4017" s="1">
        <v>1002852</v>
      </c>
      <c r="B4017" s="3">
        <v>45868</v>
      </c>
      <c r="C4017" s="3">
        <v>45868</v>
      </c>
      <c r="D4017" s="3">
        <v>45874</v>
      </c>
      <c r="E4017" s="1" t="s">
        <v>13</v>
      </c>
      <c r="F4017" s="1">
        <v>6</v>
      </c>
      <c r="G4017" s="1" t="s">
        <v>25</v>
      </c>
      <c r="H4017" s="1">
        <v>0</v>
      </c>
      <c r="I4017" s="1">
        <f t="shared" si="916"/>
        <v>0</v>
      </c>
      <c r="J4017" s="1" t="s">
        <v>20</v>
      </c>
      <c r="K4017" s="1">
        <v>2</v>
      </c>
      <c r="L4017" s="1" t="s">
        <v>19</v>
      </c>
      <c r="M4017" s="1" t="b">
        <v>0</v>
      </c>
      <c r="N4017" s="2" t="s">
        <v>17</v>
      </c>
      <c r="O4017">
        <f t="shared" si="917"/>
        <v>0</v>
      </c>
      <c r="P4017">
        <f t="shared" si="918"/>
        <v>6</v>
      </c>
      <c r="Q4017">
        <f>IF(G4017="B",VLOOKUP(F4017,room_rates!$A$2:$G$8,3,FALSE),IF(G4017="P",VLOOKUP(F4017,room_rates!$A$2:$G$8,6,FALSE),IF(G4017="M",VLOOKUP(F4017,room_rates!$A$2:$G$8,7,FALSE),"")))</f>
        <v>437.5</v>
      </c>
      <c r="R4017">
        <f t="shared" si="919"/>
        <v>0</v>
      </c>
      <c r="S4017">
        <f>IF(J4017="Online Travel Agency",VLOOKUP(F4017,room_rates!$A$2:$G$8,3,FALSE)*15%,0)</f>
        <v>0</v>
      </c>
      <c r="T4017">
        <f t="shared" si="920"/>
        <v>0</v>
      </c>
      <c r="U4017">
        <f t="shared" si="921"/>
        <v>5250</v>
      </c>
      <c r="V4017">
        <f t="shared" si="922"/>
        <v>12</v>
      </c>
    </row>
    <row r="4018" spans="1:22" ht="14.25" customHeight="1" x14ac:dyDescent="0.35">
      <c r="A4018" s="1">
        <v>1003159</v>
      </c>
      <c r="B4018" s="3">
        <v>45868</v>
      </c>
      <c r="C4018" s="3">
        <v>45868</v>
      </c>
      <c r="D4018" s="3">
        <v>45874</v>
      </c>
      <c r="E4018" s="1" t="s">
        <v>18</v>
      </c>
      <c r="F4018" s="1">
        <v>1</v>
      </c>
      <c r="G4018" s="1" t="s">
        <v>25</v>
      </c>
      <c r="H4018" s="1">
        <v>10</v>
      </c>
      <c r="I4018" s="1">
        <f t="shared" si="916"/>
        <v>0.1</v>
      </c>
      <c r="J4018" s="1" t="s">
        <v>20</v>
      </c>
      <c r="K4018" s="1">
        <v>1</v>
      </c>
      <c r="L4018" s="1" t="s">
        <v>19</v>
      </c>
      <c r="M4018" s="1" t="b">
        <v>0</v>
      </c>
      <c r="N4018" s="2" t="s">
        <v>17</v>
      </c>
      <c r="O4018">
        <f t="shared" si="917"/>
        <v>0</v>
      </c>
      <c r="P4018">
        <f t="shared" si="918"/>
        <v>6</v>
      </c>
      <c r="Q4018">
        <f>IF(G4018="B",VLOOKUP(F4018,room_rates!$A$2:$G$8,3,FALSE),IF(G4018="P",VLOOKUP(F4018,room_rates!$A$2:$G$8,6,FALSE),IF(G4018="M",VLOOKUP(F4018,room_rates!$A$2:$G$8,7,FALSE),"")))</f>
        <v>150</v>
      </c>
      <c r="R4018">
        <f t="shared" si="919"/>
        <v>15</v>
      </c>
      <c r="S4018">
        <f>IF(J4018="Online Travel Agency",VLOOKUP(F4018,room_rates!$A$2:$G$8,3,FALSE)*15%,0)</f>
        <v>0</v>
      </c>
      <c r="T4018">
        <f t="shared" si="920"/>
        <v>0</v>
      </c>
      <c r="U4018">
        <f t="shared" si="921"/>
        <v>810</v>
      </c>
      <c r="V4018">
        <f t="shared" si="922"/>
        <v>6</v>
      </c>
    </row>
    <row r="4019" spans="1:22" ht="14.25" customHeight="1" x14ac:dyDescent="0.35">
      <c r="A4019" s="1">
        <v>1003171</v>
      </c>
      <c r="B4019" s="3">
        <v>45858</v>
      </c>
      <c r="C4019" s="3">
        <v>45868</v>
      </c>
      <c r="D4019" s="3">
        <v>45872</v>
      </c>
      <c r="E4019" s="1" t="s">
        <v>13</v>
      </c>
      <c r="F4019" s="1">
        <v>6</v>
      </c>
      <c r="G4019" s="1" t="s">
        <v>25</v>
      </c>
      <c r="H4019" s="1">
        <v>0</v>
      </c>
      <c r="I4019" s="1">
        <f t="shared" si="916"/>
        <v>0</v>
      </c>
      <c r="J4019" s="1" t="s">
        <v>15</v>
      </c>
      <c r="K4019" s="1">
        <v>1</v>
      </c>
      <c r="L4019" s="1" t="s">
        <v>16</v>
      </c>
      <c r="M4019" s="1" t="b">
        <v>0</v>
      </c>
      <c r="N4019" s="2" t="s">
        <v>17</v>
      </c>
      <c r="O4019">
        <f t="shared" si="917"/>
        <v>10</v>
      </c>
      <c r="P4019">
        <f t="shared" si="918"/>
        <v>4</v>
      </c>
      <c r="Q4019">
        <f>IF(G4019="B",VLOOKUP(F4019,room_rates!$A$2:$G$8,3,FALSE),IF(G4019="P",VLOOKUP(F4019,room_rates!$A$2:$G$8,6,FALSE),IF(G4019="M",VLOOKUP(F4019,room_rates!$A$2:$G$8,7,FALSE),"")))</f>
        <v>437.5</v>
      </c>
      <c r="R4019">
        <f t="shared" si="919"/>
        <v>0</v>
      </c>
      <c r="S4019">
        <f>IF(J4019="Online Travel Agency",VLOOKUP(F4019,room_rates!$A$2:$G$8,3,FALSE)*15%,0)</f>
        <v>0</v>
      </c>
      <c r="T4019">
        <f t="shared" si="920"/>
        <v>0</v>
      </c>
      <c r="U4019">
        <f t="shared" si="921"/>
        <v>1750</v>
      </c>
      <c r="V4019">
        <f t="shared" si="922"/>
        <v>4</v>
      </c>
    </row>
    <row r="4020" spans="1:22" ht="14.25" customHeight="1" x14ac:dyDescent="0.35">
      <c r="A4020" s="1">
        <v>1003347</v>
      </c>
      <c r="B4020" s="3">
        <v>45842</v>
      </c>
      <c r="C4020" s="3">
        <v>45868</v>
      </c>
      <c r="D4020" s="3">
        <v>45871</v>
      </c>
      <c r="E4020" s="1" t="s">
        <v>21</v>
      </c>
      <c r="F4020" s="1">
        <v>3</v>
      </c>
      <c r="G4020" s="1" t="s">
        <v>25</v>
      </c>
      <c r="H4020" s="1">
        <v>0</v>
      </c>
      <c r="I4020" s="1">
        <f t="shared" si="916"/>
        <v>0</v>
      </c>
      <c r="J4020" s="1" t="s">
        <v>15</v>
      </c>
      <c r="K4020" s="1">
        <v>2</v>
      </c>
      <c r="L4020" s="1" t="s">
        <v>19</v>
      </c>
      <c r="M4020" s="1" t="b">
        <v>1</v>
      </c>
      <c r="N4020" s="2" t="s">
        <v>17</v>
      </c>
      <c r="O4020">
        <f t="shared" si="917"/>
        <v>26</v>
      </c>
      <c r="P4020">
        <f t="shared" si="918"/>
        <v>3</v>
      </c>
      <c r="Q4020">
        <f>IF(G4020="B",VLOOKUP(F4020,room_rates!$A$2:$G$8,3,FALSE),IF(G4020="P",VLOOKUP(F4020,room_rates!$A$2:$G$8,6,FALSE),IF(G4020="M",VLOOKUP(F4020,room_rates!$A$2:$G$8,7,FALSE),"")))</f>
        <v>275</v>
      </c>
      <c r="R4020">
        <f t="shared" si="919"/>
        <v>0</v>
      </c>
      <c r="S4020">
        <f>IF(J4020="Online Travel Agency",VLOOKUP(F4020,room_rates!$A$2:$G$8,3,FALSE)*15%,0)</f>
        <v>0</v>
      </c>
      <c r="T4020">
        <f t="shared" si="920"/>
        <v>2.75</v>
      </c>
      <c r="U4020">
        <f t="shared" si="921"/>
        <v>1633.5</v>
      </c>
      <c r="V4020">
        <f t="shared" si="922"/>
        <v>6</v>
      </c>
    </row>
    <row r="4021" spans="1:22" ht="14.25" customHeight="1" x14ac:dyDescent="0.35">
      <c r="A4021" s="1">
        <v>1003358</v>
      </c>
      <c r="B4021" s="3">
        <v>45850</v>
      </c>
      <c r="C4021" s="3">
        <v>45868</v>
      </c>
      <c r="D4021" s="3">
        <v>45870</v>
      </c>
      <c r="E4021" s="1" t="s">
        <v>18</v>
      </c>
      <c r="F4021" s="1">
        <v>1</v>
      </c>
      <c r="G4021" s="1" t="s">
        <v>25</v>
      </c>
      <c r="H4021" s="1">
        <v>10</v>
      </c>
      <c r="I4021" s="1">
        <f t="shared" si="916"/>
        <v>0.1</v>
      </c>
      <c r="J4021" s="1" t="s">
        <v>24</v>
      </c>
      <c r="K4021" s="1">
        <v>1</v>
      </c>
      <c r="L4021" s="1" t="s">
        <v>19</v>
      </c>
      <c r="M4021" s="1" t="b">
        <v>1</v>
      </c>
      <c r="N4021" s="2" t="s">
        <v>17</v>
      </c>
      <c r="O4021">
        <f t="shared" si="917"/>
        <v>18</v>
      </c>
      <c r="P4021">
        <f t="shared" si="918"/>
        <v>2</v>
      </c>
      <c r="Q4021">
        <f>IF(G4021="B",VLOOKUP(F4021,room_rates!$A$2:$G$8,3,FALSE),IF(G4021="P",VLOOKUP(F4021,room_rates!$A$2:$G$8,6,FALSE),IF(G4021="M",VLOOKUP(F4021,room_rates!$A$2:$G$8,7,FALSE),"")))</f>
        <v>150</v>
      </c>
      <c r="R4021">
        <f t="shared" si="919"/>
        <v>15</v>
      </c>
      <c r="S4021">
        <f>IF(J4021="Online Travel Agency",VLOOKUP(F4021,room_rates!$A$2:$G$8,3,FALSE)*15%,0)</f>
        <v>18</v>
      </c>
      <c r="T4021">
        <f t="shared" si="920"/>
        <v>1.5</v>
      </c>
      <c r="U4021">
        <f t="shared" si="921"/>
        <v>231</v>
      </c>
      <c r="V4021">
        <f t="shared" si="922"/>
        <v>2</v>
      </c>
    </row>
    <row r="4022" spans="1:22" ht="14.25" customHeight="1" x14ac:dyDescent="0.35">
      <c r="A4022" s="1">
        <v>1003368</v>
      </c>
      <c r="B4022" s="3">
        <v>45826</v>
      </c>
      <c r="C4022" s="3">
        <v>45868</v>
      </c>
      <c r="D4022" s="3">
        <v>45873</v>
      </c>
      <c r="E4022" s="1" t="s">
        <v>21</v>
      </c>
      <c r="F4022" s="1">
        <v>3</v>
      </c>
      <c r="G4022" s="1" t="s">
        <v>25</v>
      </c>
      <c r="H4022" s="1">
        <v>0</v>
      </c>
      <c r="I4022" s="1">
        <f t="shared" si="916"/>
        <v>0</v>
      </c>
      <c r="J4022" s="1" t="s">
        <v>15</v>
      </c>
      <c r="K4022" s="1">
        <v>2</v>
      </c>
      <c r="L4022" s="1" t="s">
        <v>19</v>
      </c>
      <c r="M4022" s="1" t="b">
        <v>0</v>
      </c>
      <c r="N4022" s="2" t="s">
        <v>17</v>
      </c>
      <c r="O4022">
        <f t="shared" si="917"/>
        <v>42</v>
      </c>
      <c r="P4022">
        <f t="shared" si="918"/>
        <v>5</v>
      </c>
      <c r="Q4022">
        <f>IF(G4022="B",VLOOKUP(F4022,room_rates!$A$2:$G$8,3,FALSE),IF(G4022="P",VLOOKUP(F4022,room_rates!$A$2:$G$8,6,FALSE),IF(G4022="M",VLOOKUP(F4022,room_rates!$A$2:$G$8,7,FALSE),"")))</f>
        <v>275</v>
      </c>
      <c r="R4022">
        <f t="shared" si="919"/>
        <v>0</v>
      </c>
      <c r="S4022">
        <f>IF(J4022="Online Travel Agency",VLOOKUP(F4022,room_rates!$A$2:$G$8,3,FALSE)*15%,0)</f>
        <v>0</v>
      </c>
      <c r="T4022">
        <f t="shared" si="920"/>
        <v>0</v>
      </c>
      <c r="U4022">
        <f t="shared" si="921"/>
        <v>2750</v>
      </c>
      <c r="V4022">
        <f t="shared" si="922"/>
        <v>10</v>
      </c>
    </row>
    <row r="4023" spans="1:22" ht="14.25" customHeight="1" x14ac:dyDescent="0.35">
      <c r="A4023" s="1">
        <v>1003496</v>
      </c>
      <c r="B4023" s="3">
        <v>45833</v>
      </c>
      <c r="C4023" s="3">
        <v>45868</v>
      </c>
      <c r="D4023" s="3">
        <v>45875</v>
      </c>
      <c r="E4023" s="1" t="s">
        <v>21</v>
      </c>
      <c r="F4023" s="1">
        <v>3</v>
      </c>
      <c r="G4023" s="1" t="s">
        <v>25</v>
      </c>
      <c r="H4023" s="1">
        <v>0</v>
      </c>
      <c r="I4023" s="1">
        <f t="shared" si="916"/>
        <v>0</v>
      </c>
      <c r="J4023" s="1" t="s">
        <v>15</v>
      </c>
      <c r="K4023" s="1">
        <v>3</v>
      </c>
      <c r="L4023" s="1" t="s">
        <v>19</v>
      </c>
      <c r="M4023" s="1" t="b">
        <v>1</v>
      </c>
      <c r="N4023" s="2" t="s">
        <v>17</v>
      </c>
      <c r="O4023">
        <f t="shared" si="917"/>
        <v>35</v>
      </c>
      <c r="P4023">
        <f t="shared" si="918"/>
        <v>7</v>
      </c>
      <c r="Q4023">
        <f>IF(G4023="B",VLOOKUP(F4023,room_rates!$A$2:$G$8,3,FALSE),IF(G4023="P",VLOOKUP(F4023,room_rates!$A$2:$G$8,6,FALSE),IF(G4023="M",VLOOKUP(F4023,room_rates!$A$2:$G$8,7,FALSE),"")))</f>
        <v>275</v>
      </c>
      <c r="R4023">
        <f t="shared" si="919"/>
        <v>0</v>
      </c>
      <c r="S4023">
        <f>IF(J4023="Online Travel Agency",VLOOKUP(F4023,room_rates!$A$2:$G$8,3,FALSE)*15%,0)</f>
        <v>0</v>
      </c>
      <c r="T4023">
        <f t="shared" si="920"/>
        <v>2.75</v>
      </c>
      <c r="U4023">
        <f t="shared" si="921"/>
        <v>5717.25</v>
      </c>
      <c r="V4023">
        <f t="shared" si="922"/>
        <v>21</v>
      </c>
    </row>
    <row r="4024" spans="1:22" ht="14.25" customHeight="1" x14ac:dyDescent="0.35">
      <c r="A4024" s="1">
        <v>1003617</v>
      </c>
      <c r="B4024" s="3">
        <v>45868</v>
      </c>
      <c r="C4024" s="3">
        <v>45868</v>
      </c>
      <c r="D4024" s="3">
        <v>45871</v>
      </c>
      <c r="E4024" s="1" t="s">
        <v>13</v>
      </c>
      <c r="F4024" s="1">
        <v>7</v>
      </c>
      <c r="G4024" s="1" t="s">
        <v>25</v>
      </c>
      <c r="H4024" s="1">
        <v>0</v>
      </c>
      <c r="I4024" s="1">
        <f t="shared" si="916"/>
        <v>0</v>
      </c>
      <c r="J4024" s="1" t="s">
        <v>20</v>
      </c>
      <c r="K4024" s="1">
        <v>2</v>
      </c>
      <c r="L4024" s="1" t="s">
        <v>16</v>
      </c>
      <c r="M4024" s="1" t="b">
        <v>0</v>
      </c>
      <c r="N4024" s="2" t="s">
        <v>17</v>
      </c>
      <c r="O4024">
        <f t="shared" si="917"/>
        <v>0</v>
      </c>
      <c r="P4024">
        <f t="shared" si="918"/>
        <v>3</v>
      </c>
      <c r="Q4024">
        <f>IF(G4024="B",VLOOKUP(F4024,room_rates!$A$2:$G$8,3,FALSE),IF(G4024="P",VLOOKUP(F4024,room_rates!$A$2:$G$8,6,FALSE),IF(G4024="M",VLOOKUP(F4024,room_rates!$A$2:$G$8,7,FALSE),"")))</f>
        <v>562.5</v>
      </c>
      <c r="R4024">
        <f t="shared" si="919"/>
        <v>0</v>
      </c>
      <c r="S4024">
        <f>IF(J4024="Online Travel Agency",VLOOKUP(F4024,room_rates!$A$2:$G$8,3,FALSE)*15%,0)</f>
        <v>0</v>
      </c>
      <c r="T4024">
        <f t="shared" si="920"/>
        <v>0</v>
      </c>
      <c r="U4024">
        <f t="shared" si="921"/>
        <v>3375</v>
      </c>
      <c r="V4024">
        <f t="shared" si="922"/>
        <v>6</v>
      </c>
    </row>
    <row r="4025" spans="1:22" ht="14.25" customHeight="1" x14ac:dyDescent="0.35">
      <c r="A4025" s="1">
        <v>1003694</v>
      </c>
      <c r="B4025" s="3">
        <v>45868</v>
      </c>
      <c r="C4025" s="3">
        <v>45868</v>
      </c>
      <c r="D4025" s="3">
        <v>45869</v>
      </c>
      <c r="E4025" s="1" t="s">
        <v>21</v>
      </c>
      <c r="F4025" s="1">
        <v>3</v>
      </c>
      <c r="G4025" s="1" t="s">
        <v>25</v>
      </c>
      <c r="H4025" s="1">
        <v>0</v>
      </c>
      <c r="I4025" s="1">
        <f t="shared" si="916"/>
        <v>0</v>
      </c>
      <c r="J4025" s="1" t="s">
        <v>20</v>
      </c>
      <c r="K4025" s="1">
        <v>2</v>
      </c>
      <c r="L4025" s="1" t="s">
        <v>19</v>
      </c>
      <c r="M4025" s="1" t="b">
        <v>1</v>
      </c>
      <c r="N4025" s="2" t="s">
        <v>17</v>
      </c>
      <c r="O4025">
        <f t="shared" si="917"/>
        <v>0</v>
      </c>
      <c r="P4025">
        <f t="shared" si="918"/>
        <v>1</v>
      </c>
      <c r="Q4025">
        <f>IF(G4025="B",VLOOKUP(F4025,room_rates!$A$2:$G$8,3,FALSE),IF(G4025="P",VLOOKUP(F4025,room_rates!$A$2:$G$8,6,FALSE),IF(G4025="M",VLOOKUP(F4025,room_rates!$A$2:$G$8,7,FALSE),"")))</f>
        <v>275</v>
      </c>
      <c r="R4025">
        <f t="shared" si="919"/>
        <v>0</v>
      </c>
      <c r="S4025">
        <f>IF(J4025="Online Travel Agency",VLOOKUP(F4025,room_rates!$A$2:$G$8,3,FALSE)*15%,0)</f>
        <v>0</v>
      </c>
      <c r="T4025">
        <f t="shared" si="920"/>
        <v>2.75</v>
      </c>
      <c r="U4025">
        <f t="shared" si="921"/>
        <v>544.5</v>
      </c>
      <c r="V4025">
        <f t="shared" si="922"/>
        <v>2</v>
      </c>
    </row>
    <row r="4026" spans="1:22" ht="14.25" customHeight="1" x14ac:dyDescent="0.35">
      <c r="A4026" s="1">
        <v>1003932</v>
      </c>
      <c r="B4026" s="3">
        <v>45862</v>
      </c>
      <c r="C4026" s="3">
        <v>45868</v>
      </c>
      <c r="D4026" s="3">
        <v>45872</v>
      </c>
      <c r="E4026" s="1" t="s">
        <v>21</v>
      </c>
      <c r="F4026" s="1">
        <v>3</v>
      </c>
      <c r="G4026" s="1" t="s">
        <v>25</v>
      </c>
      <c r="H4026" s="1">
        <v>0</v>
      </c>
      <c r="I4026" s="1">
        <f t="shared" si="916"/>
        <v>0</v>
      </c>
      <c r="J4026" s="1" t="s">
        <v>24</v>
      </c>
      <c r="K4026" s="1">
        <v>2</v>
      </c>
      <c r="L4026" s="1" t="s">
        <v>16</v>
      </c>
      <c r="M4026" s="1" t="b">
        <v>0</v>
      </c>
      <c r="N4026" s="2" t="s">
        <v>17</v>
      </c>
      <c r="O4026">
        <f t="shared" si="917"/>
        <v>6</v>
      </c>
      <c r="P4026">
        <f t="shared" si="918"/>
        <v>4</v>
      </c>
      <c r="Q4026">
        <f>IF(G4026="B",VLOOKUP(F4026,room_rates!$A$2:$G$8,3,FALSE),IF(G4026="P",VLOOKUP(F4026,room_rates!$A$2:$G$8,6,FALSE),IF(G4026="M",VLOOKUP(F4026,room_rates!$A$2:$G$8,7,FALSE),"")))</f>
        <v>275</v>
      </c>
      <c r="R4026">
        <f t="shared" si="919"/>
        <v>0</v>
      </c>
      <c r="S4026">
        <f>IF(J4026="Online Travel Agency",VLOOKUP(F4026,room_rates!$A$2:$G$8,3,FALSE)*15%,0)</f>
        <v>33</v>
      </c>
      <c r="T4026">
        <f t="shared" si="920"/>
        <v>0</v>
      </c>
      <c r="U4026">
        <f t="shared" si="921"/>
        <v>1936</v>
      </c>
      <c r="V4026">
        <f t="shared" si="922"/>
        <v>8</v>
      </c>
    </row>
    <row r="4027" spans="1:22" ht="14.25" customHeight="1" x14ac:dyDescent="0.35">
      <c r="A4027" s="1">
        <v>1004174</v>
      </c>
      <c r="B4027" s="3">
        <v>45852</v>
      </c>
      <c r="C4027" s="3">
        <v>45868</v>
      </c>
      <c r="D4027" s="3">
        <v>45872</v>
      </c>
      <c r="E4027" s="1" t="s">
        <v>18</v>
      </c>
      <c r="F4027" s="1">
        <v>1</v>
      </c>
      <c r="G4027" s="1" t="s">
        <v>25</v>
      </c>
      <c r="H4027" s="1">
        <v>10</v>
      </c>
      <c r="I4027" s="1">
        <f t="shared" si="916"/>
        <v>0.1</v>
      </c>
      <c r="J4027" s="1" t="s">
        <v>24</v>
      </c>
      <c r="K4027" s="1">
        <v>1</v>
      </c>
      <c r="L4027" s="1" t="s">
        <v>19</v>
      </c>
      <c r="M4027" s="1" t="b">
        <v>1</v>
      </c>
      <c r="N4027" s="2" t="s">
        <v>17</v>
      </c>
      <c r="O4027">
        <f t="shared" si="917"/>
        <v>16</v>
      </c>
      <c r="P4027">
        <f t="shared" si="918"/>
        <v>4</v>
      </c>
      <c r="Q4027">
        <f>IF(G4027="B",VLOOKUP(F4027,room_rates!$A$2:$G$8,3,FALSE),IF(G4027="P",VLOOKUP(F4027,room_rates!$A$2:$G$8,6,FALSE),IF(G4027="M",VLOOKUP(F4027,room_rates!$A$2:$G$8,7,FALSE),"")))</f>
        <v>150</v>
      </c>
      <c r="R4027">
        <f t="shared" si="919"/>
        <v>15</v>
      </c>
      <c r="S4027">
        <f>IF(J4027="Online Travel Agency",VLOOKUP(F4027,room_rates!$A$2:$G$8,3,FALSE)*15%,0)</f>
        <v>18</v>
      </c>
      <c r="T4027">
        <f t="shared" si="920"/>
        <v>1.5</v>
      </c>
      <c r="U4027">
        <f t="shared" si="921"/>
        <v>462</v>
      </c>
      <c r="V4027">
        <f t="shared" si="922"/>
        <v>4</v>
      </c>
    </row>
    <row r="4028" spans="1:22" ht="14.25" customHeight="1" x14ac:dyDescent="0.35">
      <c r="A4028" s="1">
        <v>1004338</v>
      </c>
      <c r="B4028" s="3">
        <v>45868</v>
      </c>
      <c r="C4028" s="3">
        <v>45868</v>
      </c>
      <c r="D4028" s="3">
        <v>45871</v>
      </c>
      <c r="E4028" s="1" t="s">
        <v>18</v>
      </c>
      <c r="F4028" s="1">
        <v>1</v>
      </c>
      <c r="G4028" s="1" t="s">
        <v>25</v>
      </c>
      <c r="H4028" s="1">
        <v>10</v>
      </c>
      <c r="I4028" s="1">
        <f t="shared" si="916"/>
        <v>0.1</v>
      </c>
      <c r="J4028" s="1" t="s">
        <v>20</v>
      </c>
      <c r="K4028" s="1">
        <v>1</v>
      </c>
      <c r="L4028" s="1" t="s">
        <v>19</v>
      </c>
      <c r="M4028" s="1" t="b">
        <v>0</v>
      </c>
      <c r="N4028" s="2" t="s">
        <v>17</v>
      </c>
      <c r="O4028">
        <f t="shared" si="917"/>
        <v>0</v>
      </c>
      <c r="P4028">
        <f t="shared" si="918"/>
        <v>3</v>
      </c>
      <c r="Q4028">
        <f>IF(G4028="B",VLOOKUP(F4028,room_rates!$A$2:$G$8,3,FALSE),IF(G4028="P",VLOOKUP(F4028,room_rates!$A$2:$G$8,6,FALSE),IF(G4028="M",VLOOKUP(F4028,room_rates!$A$2:$G$8,7,FALSE),"")))</f>
        <v>150</v>
      </c>
      <c r="R4028">
        <f t="shared" si="919"/>
        <v>15</v>
      </c>
      <c r="S4028">
        <f>IF(J4028="Online Travel Agency",VLOOKUP(F4028,room_rates!$A$2:$G$8,3,FALSE)*15%,0)</f>
        <v>0</v>
      </c>
      <c r="T4028">
        <f t="shared" si="920"/>
        <v>0</v>
      </c>
      <c r="U4028">
        <f t="shared" si="921"/>
        <v>405</v>
      </c>
      <c r="V4028">
        <f t="shared" si="922"/>
        <v>3</v>
      </c>
    </row>
    <row r="4029" spans="1:22" ht="14.25" customHeight="1" x14ac:dyDescent="0.35">
      <c r="A4029" s="1">
        <v>1004353</v>
      </c>
      <c r="B4029" s="3">
        <v>45868</v>
      </c>
      <c r="C4029" s="3">
        <v>45868</v>
      </c>
      <c r="D4029" s="3">
        <v>45875</v>
      </c>
      <c r="E4029" s="1" t="s">
        <v>18</v>
      </c>
      <c r="F4029" s="1">
        <v>1</v>
      </c>
      <c r="G4029" s="1" t="s">
        <v>25</v>
      </c>
      <c r="H4029" s="1">
        <v>10</v>
      </c>
      <c r="I4029" s="1">
        <f t="shared" si="916"/>
        <v>0.1</v>
      </c>
      <c r="J4029" s="1" t="s">
        <v>20</v>
      </c>
      <c r="K4029" s="1">
        <v>2</v>
      </c>
      <c r="L4029" s="1" t="s">
        <v>19</v>
      </c>
      <c r="M4029" s="1" t="b">
        <v>0</v>
      </c>
      <c r="N4029" s="2" t="s">
        <v>17</v>
      </c>
      <c r="O4029">
        <f t="shared" si="917"/>
        <v>0</v>
      </c>
      <c r="P4029">
        <f t="shared" si="918"/>
        <v>7</v>
      </c>
      <c r="Q4029">
        <f>IF(G4029="B",VLOOKUP(F4029,room_rates!$A$2:$G$8,3,FALSE),IF(G4029="P",VLOOKUP(F4029,room_rates!$A$2:$G$8,6,FALSE),IF(G4029="M",VLOOKUP(F4029,room_rates!$A$2:$G$8,7,FALSE),"")))</f>
        <v>150</v>
      </c>
      <c r="R4029">
        <f t="shared" si="919"/>
        <v>15</v>
      </c>
      <c r="S4029">
        <f>IF(J4029="Online Travel Agency",VLOOKUP(F4029,room_rates!$A$2:$G$8,3,FALSE)*15%,0)</f>
        <v>0</v>
      </c>
      <c r="T4029">
        <f t="shared" si="920"/>
        <v>0</v>
      </c>
      <c r="U4029">
        <f t="shared" si="921"/>
        <v>1890</v>
      </c>
      <c r="V4029">
        <f t="shared" si="922"/>
        <v>14</v>
      </c>
    </row>
    <row r="4030" spans="1:22" ht="14.25" customHeight="1" x14ac:dyDescent="0.35">
      <c r="A4030" s="1">
        <v>1004422</v>
      </c>
      <c r="B4030" s="3">
        <v>45861</v>
      </c>
      <c r="C4030" s="3">
        <v>45868</v>
      </c>
      <c r="D4030" s="3">
        <v>45873</v>
      </c>
      <c r="E4030" s="1" t="s">
        <v>21</v>
      </c>
      <c r="F4030" s="1">
        <v>3</v>
      </c>
      <c r="G4030" s="1" t="s">
        <v>25</v>
      </c>
      <c r="H4030" s="1">
        <v>0</v>
      </c>
      <c r="I4030" s="1">
        <f t="shared" si="916"/>
        <v>0</v>
      </c>
      <c r="J4030" s="1" t="s">
        <v>24</v>
      </c>
      <c r="K4030" s="1">
        <v>1</v>
      </c>
      <c r="L4030" s="1" t="s">
        <v>19</v>
      </c>
      <c r="M4030" s="1" t="b">
        <v>0</v>
      </c>
      <c r="N4030" s="2" t="s">
        <v>17</v>
      </c>
      <c r="O4030">
        <f t="shared" si="917"/>
        <v>7</v>
      </c>
      <c r="P4030">
        <f t="shared" si="918"/>
        <v>5</v>
      </c>
      <c r="Q4030">
        <f>IF(G4030="B",VLOOKUP(F4030,room_rates!$A$2:$G$8,3,FALSE),IF(G4030="P",VLOOKUP(F4030,room_rates!$A$2:$G$8,6,FALSE),IF(G4030="M",VLOOKUP(F4030,room_rates!$A$2:$G$8,7,FALSE),"")))</f>
        <v>275</v>
      </c>
      <c r="R4030">
        <f t="shared" si="919"/>
        <v>0</v>
      </c>
      <c r="S4030">
        <f>IF(J4030="Online Travel Agency",VLOOKUP(F4030,room_rates!$A$2:$G$8,3,FALSE)*15%,0)</f>
        <v>33</v>
      </c>
      <c r="T4030">
        <f t="shared" si="920"/>
        <v>0</v>
      </c>
      <c r="U4030">
        <f t="shared" si="921"/>
        <v>1210</v>
      </c>
      <c r="V4030">
        <f t="shared" si="922"/>
        <v>5</v>
      </c>
    </row>
    <row r="4031" spans="1:22" ht="14.25" customHeight="1" x14ac:dyDescent="0.35">
      <c r="A4031" s="1">
        <v>1004594</v>
      </c>
      <c r="B4031" s="3">
        <v>45826</v>
      </c>
      <c r="C4031" s="3">
        <v>45868</v>
      </c>
      <c r="D4031" s="3">
        <v>45872</v>
      </c>
      <c r="E4031" s="1" t="s">
        <v>18</v>
      </c>
      <c r="F4031" s="1">
        <v>2</v>
      </c>
      <c r="G4031" s="1" t="s">
        <v>25</v>
      </c>
      <c r="H4031" s="1">
        <v>10</v>
      </c>
      <c r="I4031" s="1">
        <f t="shared" si="916"/>
        <v>0.1</v>
      </c>
      <c r="J4031" s="1" t="s">
        <v>15</v>
      </c>
      <c r="K4031" s="1">
        <v>2</v>
      </c>
      <c r="L4031" s="1" t="s">
        <v>16</v>
      </c>
      <c r="M4031" s="1" t="b">
        <v>1</v>
      </c>
      <c r="N4031" s="2" t="s">
        <v>17</v>
      </c>
      <c r="O4031">
        <f t="shared" si="917"/>
        <v>42</v>
      </c>
      <c r="P4031">
        <f t="shared" si="918"/>
        <v>4</v>
      </c>
      <c r="Q4031">
        <f>IF(G4031="B",VLOOKUP(F4031,room_rates!$A$2:$G$8,3,FALSE),IF(G4031="P",VLOOKUP(F4031,room_rates!$A$2:$G$8,6,FALSE),IF(G4031="M",VLOOKUP(F4031,room_rates!$A$2:$G$8,7,FALSE),"")))</f>
        <v>175</v>
      </c>
      <c r="R4031">
        <f t="shared" si="919"/>
        <v>17.5</v>
      </c>
      <c r="S4031">
        <f>IF(J4031="Online Travel Agency",VLOOKUP(F4031,room_rates!$A$2:$G$8,3,FALSE)*15%,0)</f>
        <v>0</v>
      </c>
      <c r="T4031">
        <f t="shared" si="920"/>
        <v>1.75</v>
      </c>
      <c r="U4031">
        <f t="shared" si="921"/>
        <v>1246</v>
      </c>
      <c r="V4031">
        <f t="shared" si="922"/>
        <v>8</v>
      </c>
    </row>
    <row r="4032" spans="1:22" ht="14.25" customHeight="1" x14ac:dyDescent="0.35">
      <c r="A4032" s="1">
        <v>1004640</v>
      </c>
      <c r="B4032" s="3">
        <v>45862</v>
      </c>
      <c r="C4032" s="3">
        <v>45868</v>
      </c>
      <c r="D4032" s="3">
        <v>45872</v>
      </c>
      <c r="E4032" s="1" t="s">
        <v>18</v>
      </c>
      <c r="F4032" s="1">
        <v>1</v>
      </c>
      <c r="G4032" s="1" t="s">
        <v>25</v>
      </c>
      <c r="H4032" s="1">
        <v>10</v>
      </c>
      <c r="I4032" s="1">
        <f t="shared" si="916"/>
        <v>0.1</v>
      </c>
      <c r="J4032" s="1" t="s">
        <v>24</v>
      </c>
      <c r="K4032" s="1">
        <v>1</v>
      </c>
      <c r="L4032" s="1" t="s">
        <v>19</v>
      </c>
      <c r="M4032" s="1" t="b">
        <v>0</v>
      </c>
      <c r="N4032" s="2" t="s">
        <v>17</v>
      </c>
      <c r="O4032">
        <f t="shared" si="917"/>
        <v>6</v>
      </c>
      <c r="P4032">
        <f t="shared" si="918"/>
        <v>4</v>
      </c>
      <c r="Q4032">
        <f>IF(G4032="B",VLOOKUP(F4032,room_rates!$A$2:$G$8,3,FALSE),IF(G4032="P",VLOOKUP(F4032,room_rates!$A$2:$G$8,6,FALSE),IF(G4032="M",VLOOKUP(F4032,room_rates!$A$2:$G$8,7,FALSE),"")))</f>
        <v>150</v>
      </c>
      <c r="R4032">
        <f t="shared" si="919"/>
        <v>15</v>
      </c>
      <c r="S4032">
        <f>IF(J4032="Online Travel Agency",VLOOKUP(F4032,room_rates!$A$2:$G$8,3,FALSE)*15%,0)</f>
        <v>18</v>
      </c>
      <c r="T4032">
        <f t="shared" si="920"/>
        <v>0</v>
      </c>
      <c r="U4032">
        <f t="shared" si="921"/>
        <v>468</v>
      </c>
      <c r="V4032">
        <f t="shared" si="922"/>
        <v>4</v>
      </c>
    </row>
    <row r="4033" spans="1:22" ht="14.25" customHeight="1" x14ac:dyDescent="0.35">
      <c r="A4033" s="1">
        <v>1006813</v>
      </c>
      <c r="B4033" s="3">
        <v>45858</v>
      </c>
      <c r="C4033" s="3">
        <v>45868</v>
      </c>
      <c r="D4033" s="3">
        <v>45871</v>
      </c>
      <c r="E4033" s="1" t="s">
        <v>18</v>
      </c>
      <c r="F4033" s="1">
        <v>1</v>
      </c>
      <c r="G4033" s="1" t="s">
        <v>25</v>
      </c>
      <c r="H4033" s="1">
        <v>10</v>
      </c>
      <c r="I4033" s="1">
        <f t="shared" si="916"/>
        <v>0.1</v>
      </c>
      <c r="J4033" s="1" t="s">
        <v>24</v>
      </c>
      <c r="K4033" s="1">
        <v>1</v>
      </c>
      <c r="L4033" s="1" t="s">
        <v>19</v>
      </c>
      <c r="M4033" s="1" t="b">
        <v>0</v>
      </c>
      <c r="N4033" s="2" t="s">
        <v>17</v>
      </c>
      <c r="O4033">
        <f t="shared" si="917"/>
        <v>10</v>
      </c>
      <c r="P4033">
        <f t="shared" si="918"/>
        <v>3</v>
      </c>
      <c r="Q4033">
        <f>IF(G4033="B",VLOOKUP(F4033,room_rates!$A$2:$G$8,3,FALSE),IF(G4033="P",VLOOKUP(F4033,room_rates!$A$2:$G$8,6,FALSE),IF(G4033="M",VLOOKUP(F4033,room_rates!$A$2:$G$8,7,FALSE),"")))</f>
        <v>150</v>
      </c>
      <c r="R4033">
        <f t="shared" si="919"/>
        <v>15</v>
      </c>
      <c r="S4033">
        <f>IF(J4033="Online Travel Agency",VLOOKUP(F4033,room_rates!$A$2:$G$8,3,FALSE)*15%,0)</f>
        <v>18</v>
      </c>
      <c r="T4033">
        <f t="shared" si="920"/>
        <v>0</v>
      </c>
      <c r="U4033">
        <f t="shared" si="921"/>
        <v>351</v>
      </c>
      <c r="V4033">
        <f t="shared" si="922"/>
        <v>3</v>
      </c>
    </row>
    <row r="4034" spans="1:22" ht="14.25" customHeight="1" x14ac:dyDescent="0.35">
      <c r="A4034" s="1">
        <v>1006869</v>
      </c>
      <c r="B4034" s="3">
        <v>45858</v>
      </c>
      <c r="C4034" s="3">
        <v>45868</v>
      </c>
      <c r="D4034" s="3">
        <v>45873</v>
      </c>
      <c r="E4034" s="1" t="s">
        <v>18</v>
      </c>
      <c r="F4034" s="1">
        <v>1</v>
      </c>
      <c r="G4034" s="1" t="s">
        <v>25</v>
      </c>
      <c r="H4034" s="1">
        <v>10</v>
      </c>
      <c r="I4034" s="1">
        <f t="shared" si="916"/>
        <v>0.1</v>
      </c>
      <c r="J4034" s="1" t="s">
        <v>24</v>
      </c>
      <c r="K4034" s="1">
        <v>2</v>
      </c>
      <c r="L4034" s="1" t="s">
        <v>19</v>
      </c>
      <c r="M4034" s="1" t="b">
        <v>1</v>
      </c>
      <c r="N4034" s="2" t="s">
        <v>17</v>
      </c>
      <c r="O4034">
        <f t="shared" si="917"/>
        <v>10</v>
      </c>
      <c r="P4034">
        <f t="shared" si="918"/>
        <v>5</v>
      </c>
      <c r="Q4034">
        <f>IF(G4034="B",VLOOKUP(F4034,room_rates!$A$2:$G$8,3,FALSE),IF(G4034="P",VLOOKUP(F4034,room_rates!$A$2:$G$8,6,FALSE),IF(G4034="M",VLOOKUP(F4034,room_rates!$A$2:$G$8,7,FALSE),"")))</f>
        <v>150</v>
      </c>
      <c r="R4034">
        <f t="shared" si="919"/>
        <v>15</v>
      </c>
      <c r="S4034">
        <f>IF(J4034="Online Travel Agency",VLOOKUP(F4034,room_rates!$A$2:$G$8,3,FALSE)*15%,0)</f>
        <v>18</v>
      </c>
      <c r="T4034">
        <f t="shared" si="920"/>
        <v>1.5</v>
      </c>
      <c r="U4034">
        <f t="shared" si="921"/>
        <v>1155</v>
      </c>
      <c r="V4034">
        <f t="shared" si="922"/>
        <v>10</v>
      </c>
    </row>
    <row r="4035" spans="1:22" ht="14.25" hidden="1" customHeight="1" x14ac:dyDescent="0.35">
      <c r="A4035" s="1">
        <v>1007084</v>
      </c>
      <c r="B4035" s="3">
        <v>45858</v>
      </c>
      <c r="C4035" s="3">
        <v>45868</v>
      </c>
      <c r="E4035" s="1" t="s">
        <v>18</v>
      </c>
      <c r="F4035" s="1">
        <v>1</v>
      </c>
      <c r="H4035" s="1">
        <v>0</v>
      </c>
      <c r="I4035" s="1"/>
      <c r="J4035" s="2" t="s">
        <v>15</v>
      </c>
      <c r="K4035" s="1">
        <v>2</v>
      </c>
      <c r="L4035" s="1" t="s">
        <v>19</v>
      </c>
      <c r="N4035" s="2" t="s">
        <v>22</v>
      </c>
    </row>
    <row r="4036" spans="1:22" ht="14.25" hidden="1" customHeight="1" x14ac:dyDescent="0.35">
      <c r="A4036" s="1">
        <v>1007138</v>
      </c>
      <c r="B4036" s="3">
        <v>45858</v>
      </c>
      <c r="C4036" s="3">
        <v>45868</v>
      </c>
      <c r="E4036" s="1" t="s">
        <v>18</v>
      </c>
      <c r="F4036" s="1">
        <v>1</v>
      </c>
      <c r="H4036" s="1">
        <v>0</v>
      </c>
      <c r="I4036" s="1"/>
      <c r="J4036" s="2" t="s">
        <v>15</v>
      </c>
      <c r="K4036" s="1">
        <v>2</v>
      </c>
      <c r="L4036" s="1" t="s">
        <v>16</v>
      </c>
      <c r="N4036" s="2" t="s">
        <v>22</v>
      </c>
    </row>
    <row r="4037" spans="1:22" ht="14.25" customHeight="1" x14ac:dyDescent="0.35">
      <c r="A4037" s="1">
        <v>1002408</v>
      </c>
      <c r="B4037" s="3">
        <v>45869</v>
      </c>
      <c r="C4037" s="3">
        <v>45869</v>
      </c>
      <c r="D4037" s="3">
        <v>45874</v>
      </c>
      <c r="E4037" s="1" t="s">
        <v>13</v>
      </c>
      <c r="F4037" s="1">
        <v>7</v>
      </c>
      <c r="G4037" s="1" t="s">
        <v>25</v>
      </c>
      <c r="H4037" s="1">
        <v>0</v>
      </c>
      <c r="I4037" s="1">
        <f t="shared" ref="I4037:I4054" si="923">H4037/100</f>
        <v>0</v>
      </c>
      <c r="J4037" s="1" t="s">
        <v>20</v>
      </c>
      <c r="K4037" s="1">
        <v>1</v>
      </c>
      <c r="L4037" s="1" t="s">
        <v>19</v>
      </c>
      <c r="M4037" s="1" t="b">
        <v>0</v>
      </c>
      <c r="N4037" s="2" t="s">
        <v>17</v>
      </c>
      <c r="O4037">
        <f t="shared" ref="O4037:O4054" si="924">C4037-B4037</f>
        <v>0</v>
      </c>
      <c r="P4037">
        <f t="shared" ref="P4037:P4054" si="925">D4037-C4037</f>
        <v>5</v>
      </c>
      <c r="Q4037">
        <f>IF(G4037="B",VLOOKUP(F4037,room_rates!$A$2:$G$8,3,FALSE),IF(G4037="P",VLOOKUP(F4037,room_rates!$A$2:$G$8,6,FALSE),IF(G4037="M",VLOOKUP(F4037,room_rates!$A$2:$G$8,7,FALSE),"")))</f>
        <v>562.5</v>
      </c>
      <c r="R4037">
        <f t="shared" ref="R4037:R4054" si="926">Q4037*(H4037/100)</f>
        <v>0</v>
      </c>
      <c r="S4037">
        <f>IF(J4037="Online Travel Agency",VLOOKUP(F4037,room_rates!$A$2:$G$8,3,FALSE)*15%,0)</f>
        <v>0</v>
      </c>
      <c r="T4037">
        <f t="shared" ref="T4037:T4054" si="927">IF(M4037=TRUE, Q4037*1%,0)</f>
        <v>0</v>
      </c>
      <c r="U4037">
        <f t="shared" ref="U4037:U4054" si="928">(Q4037-R4037-S4037-T4037)*V4037</f>
        <v>2812.5</v>
      </c>
      <c r="V4037">
        <f t="shared" ref="V4037:V4054" si="929">K4037*P4037</f>
        <v>5</v>
      </c>
    </row>
    <row r="4038" spans="1:22" ht="14.25" customHeight="1" x14ac:dyDescent="0.35">
      <c r="A4038" s="1">
        <v>1002472</v>
      </c>
      <c r="B4038" s="3">
        <v>45861</v>
      </c>
      <c r="C4038" s="3">
        <v>45869</v>
      </c>
      <c r="D4038" s="3">
        <v>45876</v>
      </c>
      <c r="E4038" s="1" t="s">
        <v>13</v>
      </c>
      <c r="F4038" s="1">
        <v>6</v>
      </c>
      <c r="G4038" s="1" t="s">
        <v>25</v>
      </c>
      <c r="H4038" s="1">
        <v>0</v>
      </c>
      <c r="I4038" s="1">
        <f t="shared" si="923"/>
        <v>0</v>
      </c>
      <c r="J4038" s="1" t="s">
        <v>24</v>
      </c>
      <c r="K4038" s="1">
        <v>2</v>
      </c>
      <c r="L4038" s="1" t="s">
        <v>16</v>
      </c>
      <c r="M4038" s="1" t="b">
        <v>0</v>
      </c>
      <c r="N4038" s="2" t="s">
        <v>17</v>
      </c>
      <c r="O4038">
        <f t="shared" si="924"/>
        <v>8</v>
      </c>
      <c r="P4038">
        <f t="shared" si="925"/>
        <v>7</v>
      </c>
      <c r="Q4038">
        <f>IF(G4038="B",VLOOKUP(F4038,room_rates!$A$2:$G$8,3,FALSE),IF(G4038="P",VLOOKUP(F4038,room_rates!$A$2:$G$8,6,FALSE),IF(G4038="M",VLOOKUP(F4038,room_rates!$A$2:$G$8,7,FALSE),"")))</f>
        <v>437.5</v>
      </c>
      <c r="R4038">
        <f t="shared" si="926"/>
        <v>0</v>
      </c>
      <c r="S4038">
        <f>IF(J4038="Online Travel Agency",VLOOKUP(F4038,room_rates!$A$2:$G$8,3,FALSE)*15%,0)</f>
        <v>52.5</v>
      </c>
      <c r="T4038">
        <f t="shared" si="927"/>
        <v>0</v>
      </c>
      <c r="U4038">
        <f t="shared" si="928"/>
        <v>5390</v>
      </c>
      <c r="V4038">
        <f t="shared" si="929"/>
        <v>14</v>
      </c>
    </row>
    <row r="4039" spans="1:22" ht="14.25" customHeight="1" x14ac:dyDescent="0.35">
      <c r="A4039" s="1">
        <v>1002679</v>
      </c>
      <c r="B4039" s="3">
        <v>45869</v>
      </c>
      <c r="C4039" s="3">
        <v>45869</v>
      </c>
      <c r="D4039" s="3">
        <v>45874</v>
      </c>
      <c r="E4039" s="1" t="s">
        <v>21</v>
      </c>
      <c r="F4039" s="1">
        <v>5</v>
      </c>
      <c r="G4039" s="1" t="s">
        <v>25</v>
      </c>
      <c r="H4039" s="1">
        <v>0</v>
      </c>
      <c r="I4039" s="1">
        <f t="shared" si="923"/>
        <v>0</v>
      </c>
      <c r="J4039" s="1" t="s">
        <v>20</v>
      </c>
      <c r="K4039" s="1">
        <v>2</v>
      </c>
      <c r="L4039" s="1" t="s">
        <v>16</v>
      </c>
      <c r="M4039" s="1" t="b">
        <v>0</v>
      </c>
      <c r="N4039" s="2" t="s">
        <v>17</v>
      </c>
      <c r="O4039">
        <f t="shared" si="924"/>
        <v>0</v>
      </c>
      <c r="P4039">
        <f t="shared" si="925"/>
        <v>5</v>
      </c>
      <c r="Q4039">
        <f>IF(G4039="B",VLOOKUP(F4039,room_rates!$A$2:$G$8,3,FALSE),IF(G4039="P",VLOOKUP(F4039,room_rates!$A$2:$G$8,6,FALSE),IF(G4039="M",VLOOKUP(F4039,room_rates!$A$2:$G$8,7,FALSE),"")))</f>
        <v>300</v>
      </c>
      <c r="R4039">
        <f t="shared" si="926"/>
        <v>0</v>
      </c>
      <c r="S4039">
        <f>IF(J4039="Online Travel Agency",VLOOKUP(F4039,room_rates!$A$2:$G$8,3,FALSE)*15%,0)</f>
        <v>0</v>
      </c>
      <c r="T4039">
        <f t="shared" si="927"/>
        <v>0</v>
      </c>
      <c r="U4039">
        <f t="shared" si="928"/>
        <v>3000</v>
      </c>
      <c r="V4039">
        <f t="shared" si="929"/>
        <v>10</v>
      </c>
    </row>
    <row r="4040" spans="1:22" ht="14.25" customHeight="1" x14ac:dyDescent="0.35">
      <c r="A4040" s="1">
        <v>1002970</v>
      </c>
      <c r="B4040" s="3">
        <v>45869</v>
      </c>
      <c r="C4040" s="3">
        <v>45869</v>
      </c>
      <c r="D4040" s="3">
        <v>45875</v>
      </c>
      <c r="E4040" s="1" t="s">
        <v>21</v>
      </c>
      <c r="F4040" s="1">
        <v>4</v>
      </c>
      <c r="G4040" s="1" t="s">
        <v>25</v>
      </c>
      <c r="H4040" s="1">
        <v>0</v>
      </c>
      <c r="I4040" s="1">
        <f t="shared" si="923"/>
        <v>0</v>
      </c>
      <c r="J4040" s="1" t="s">
        <v>20</v>
      </c>
      <c r="K4040" s="1">
        <v>1</v>
      </c>
      <c r="L4040" s="1" t="s">
        <v>16</v>
      </c>
      <c r="M4040" s="1" t="b">
        <v>1</v>
      </c>
      <c r="N4040" s="2" t="s">
        <v>17</v>
      </c>
      <c r="O4040">
        <f t="shared" si="924"/>
        <v>0</v>
      </c>
      <c r="P4040">
        <f t="shared" si="925"/>
        <v>6</v>
      </c>
      <c r="Q4040">
        <f>IF(G4040="B",VLOOKUP(F4040,room_rates!$A$2:$G$8,3,FALSE),IF(G4040="P",VLOOKUP(F4040,room_rates!$A$2:$G$8,6,FALSE),IF(G4040="M",VLOOKUP(F4040,room_rates!$A$2:$G$8,7,FALSE),"")))</f>
        <v>287.5</v>
      </c>
      <c r="R4040">
        <f t="shared" si="926"/>
        <v>0</v>
      </c>
      <c r="S4040">
        <f>IF(J4040="Online Travel Agency",VLOOKUP(F4040,room_rates!$A$2:$G$8,3,FALSE)*15%,0)</f>
        <v>0</v>
      </c>
      <c r="T4040">
        <f t="shared" si="927"/>
        <v>2.875</v>
      </c>
      <c r="U4040">
        <f t="shared" si="928"/>
        <v>1707.75</v>
      </c>
      <c r="V4040">
        <f t="shared" si="929"/>
        <v>6</v>
      </c>
    </row>
    <row r="4041" spans="1:22" ht="14.25" customHeight="1" x14ac:dyDescent="0.35">
      <c r="A4041" s="1">
        <v>1003194</v>
      </c>
      <c r="B4041" s="3">
        <v>45860</v>
      </c>
      <c r="C4041" s="3">
        <v>45869</v>
      </c>
      <c r="D4041" s="3">
        <v>45871</v>
      </c>
      <c r="E4041" s="1" t="s">
        <v>21</v>
      </c>
      <c r="F4041" s="1">
        <v>3</v>
      </c>
      <c r="G4041" s="1" t="s">
        <v>25</v>
      </c>
      <c r="H4041" s="1">
        <v>0</v>
      </c>
      <c r="I4041" s="1">
        <f t="shared" si="923"/>
        <v>0</v>
      </c>
      <c r="J4041" s="1" t="s">
        <v>24</v>
      </c>
      <c r="K4041" s="1">
        <v>1</v>
      </c>
      <c r="L4041" s="1" t="s">
        <v>19</v>
      </c>
      <c r="M4041" s="1" t="b">
        <v>0</v>
      </c>
      <c r="N4041" s="2" t="s">
        <v>17</v>
      </c>
      <c r="O4041">
        <f t="shared" si="924"/>
        <v>9</v>
      </c>
      <c r="P4041">
        <f t="shared" si="925"/>
        <v>2</v>
      </c>
      <c r="Q4041">
        <f>IF(G4041="B",VLOOKUP(F4041,room_rates!$A$2:$G$8,3,FALSE),IF(G4041="P",VLOOKUP(F4041,room_rates!$A$2:$G$8,6,FALSE),IF(G4041="M",VLOOKUP(F4041,room_rates!$A$2:$G$8,7,FALSE),"")))</f>
        <v>275</v>
      </c>
      <c r="R4041">
        <f t="shared" si="926"/>
        <v>0</v>
      </c>
      <c r="S4041">
        <f>IF(J4041="Online Travel Agency",VLOOKUP(F4041,room_rates!$A$2:$G$8,3,FALSE)*15%,0)</f>
        <v>33</v>
      </c>
      <c r="T4041">
        <f t="shared" si="927"/>
        <v>0</v>
      </c>
      <c r="U4041">
        <f t="shared" si="928"/>
        <v>484</v>
      </c>
      <c r="V4041">
        <f t="shared" si="929"/>
        <v>2</v>
      </c>
    </row>
    <row r="4042" spans="1:22" ht="14.25" customHeight="1" x14ac:dyDescent="0.35">
      <c r="A4042" s="1">
        <v>1003339</v>
      </c>
      <c r="B4042" s="3">
        <v>45864</v>
      </c>
      <c r="C4042" s="3">
        <v>45869</v>
      </c>
      <c r="D4042" s="3">
        <v>45876</v>
      </c>
      <c r="E4042" s="1" t="s">
        <v>21</v>
      </c>
      <c r="F4042" s="1">
        <v>5</v>
      </c>
      <c r="G4042" s="1" t="s">
        <v>25</v>
      </c>
      <c r="H4042" s="1">
        <v>0</v>
      </c>
      <c r="I4042" s="1">
        <f t="shared" si="923"/>
        <v>0</v>
      </c>
      <c r="J4042" s="1" t="s">
        <v>24</v>
      </c>
      <c r="K4042" s="1">
        <v>1</v>
      </c>
      <c r="L4042" s="1" t="s">
        <v>19</v>
      </c>
      <c r="M4042" s="1" t="b">
        <v>1</v>
      </c>
      <c r="N4042" s="2" t="s">
        <v>17</v>
      </c>
      <c r="O4042">
        <f t="shared" si="924"/>
        <v>5</v>
      </c>
      <c r="P4042">
        <f t="shared" si="925"/>
        <v>7</v>
      </c>
      <c r="Q4042">
        <f>IF(G4042="B",VLOOKUP(F4042,room_rates!$A$2:$G$8,3,FALSE),IF(G4042="P",VLOOKUP(F4042,room_rates!$A$2:$G$8,6,FALSE),IF(G4042="M",VLOOKUP(F4042,room_rates!$A$2:$G$8,7,FALSE),"")))</f>
        <v>300</v>
      </c>
      <c r="R4042">
        <f t="shared" si="926"/>
        <v>0</v>
      </c>
      <c r="S4042">
        <f>IF(J4042="Online Travel Agency",VLOOKUP(F4042,room_rates!$A$2:$G$8,3,FALSE)*15%,0)</f>
        <v>36</v>
      </c>
      <c r="T4042">
        <f t="shared" si="927"/>
        <v>3</v>
      </c>
      <c r="U4042">
        <f t="shared" si="928"/>
        <v>1827</v>
      </c>
      <c r="V4042">
        <f t="shared" si="929"/>
        <v>7</v>
      </c>
    </row>
    <row r="4043" spans="1:22" ht="14.25" customHeight="1" x14ac:dyDescent="0.35">
      <c r="A4043" s="1">
        <v>1003482</v>
      </c>
      <c r="B4043" s="3">
        <v>45869</v>
      </c>
      <c r="C4043" s="3">
        <v>45869</v>
      </c>
      <c r="D4043" s="3">
        <v>45875</v>
      </c>
      <c r="E4043" s="1" t="s">
        <v>21</v>
      </c>
      <c r="F4043" s="1">
        <v>3</v>
      </c>
      <c r="G4043" s="1" t="s">
        <v>25</v>
      </c>
      <c r="H4043" s="1">
        <v>0</v>
      </c>
      <c r="I4043" s="1">
        <f t="shared" si="923"/>
        <v>0</v>
      </c>
      <c r="J4043" s="1" t="s">
        <v>20</v>
      </c>
      <c r="K4043" s="1">
        <v>1</v>
      </c>
      <c r="L4043" s="1" t="s">
        <v>19</v>
      </c>
      <c r="M4043" s="1" t="b">
        <v>0</v>
      </c>
      <c r="N4043" s="2" t="s">
        <v>17</v>
      </c>
      <c r="O4043">
        <f t="shared" si="924"/>
        <v>0</v>
      </c>
      <c r="P4043">
        <f t="shared" si="925"/>
        <v>6</v>
      </c>
      <c r="Q4043">
        <f>IF(G4043="B",VLOOKUP(F4043,room_rates!$A$2:$G$8,3,FALSE),IF(G4043="P",VLOOKUP(F4043,room_rates!$A$2:$G$8,6,FALSE),IF(G4043="M",VLOOKUP(F4043,room_rates!$A$2:$G$8,7,FALSE),"")))</f>
        <v>275</v>
      </c>
      <c r="R4043">
        <f t="shared" si="926"/>
        <v>0</v>
      </c>
      <c r="S4043">
        <f>IF(J4043="Online Travel Agency",VLOOKUP(F4043,room_rates!$A$2:$G$8,3,FALSE)*15%,0)</f>
        <v>0</v>
      </c>
      <c r="T4043">
        <f t="shared" si="927"/>
        <v>0</v>
      </c>
      <c r="U4043">
        <f t="shared" si="928"/>
        <v>1650</v>
      </c>
      <c r="V4043">
        <f t="shared" si="929"/>
        <v>6</v>
      </c>
    </row>
    <row r="4044" spans="1:22" ht="14.25" customHeight="1" x14ac:dyDescent="0.35">
      <c r="A4044" s="1">
        <v>1003485</v>
      </c>
      <c r="B4044" s="3">
        <v>45852</v>
      </c>
      <c r="C4044" s="3">
        <v>45869</v>
      </c>
      <c r="D4044" s="3">
        <v>45871</v>
      </c>
      <c r="E4044" s="1" t="s">
        <v>18</v>
      </c>
      <c r="F4044" s="1">
        <v>1</v>
      </c>
      <c r="G4044" s="1" t="s">
        <v>25</v>
      </c>
      <c r="H4044" s="1">
        <v>10</v>
      </c>
      <c r="I4044" s="1">
        <f t="shared" si="923"/>
        <v>0.1</v>
      </c>
      <c r="J4044" s="1" t="s">
        <v>15</v>
      </c>
      <c r="K4044" s="1">
        <v>1</v>
      </c>
      <c r="L4044" s="1" t="s">
        <v>19</v>
      </c>
      <c r="M4044" s="1" t="b">
        <v>1</v>
      </c>
      <c r="N4044" s="2" t="s">
        <v>17</v>
      </c>
      <c r="O4044">
        <f t="shared" si="924"/>
        <v>17</v>
      </c>
      <c r="P4044">
        <f t="shared" si="925"/>
        <v>2</v>
      </c>
      <c r="Q4044">
        <f>IF(G4044="B",VLOOKUP(F4044,room_rates!$A$2:$G$8,3,FALSE),IF(G4044="P",VLOOKUP(F4044,room_rates!$A$2:$G$8,6,FALSE),IF(G4044="M",VLOOKUP(F4044,room_rates!$A$2:$G$8,7,FALSE),"")))</f>
        <v>150</v>
      </c>
      <c r="R4044">
        <f t="shared" si="926"/>
        <v>15</v>
      </c>
      <c r="S4044">
        <f>IF(J4044="Online Travel Agency",VLOOKUP(F4044,room_rates!$A$2:$G$8,3,FALSE)*15%,0)</f>
        <v>0</v>
      </c>
      <c r="T4044">
        <f t="shared" si="927"/>
        <v>1.5</v>
      </c>
      <c r="U4044">
        <f t="shared" si="928"/>
        <v>267</v>
      </c>
      <c r="V4044">
        <f t="shared" si="929"/>
        <v>2</v>
      </c>
    </row>
    <row r="4045" spans="1:22" ht="14.25" customHeight="1" x14ac:dyDescent="0.35">
      <c r="A4045" s="1">
        <v>1003503</v>
      </c>
      <c r="B4045" s="3">
        <v>45836</v>
      </c>
      <c r="C4045" s="3">
        <v>45869</v>
      </c>
      <c r="D4045" s="3">
        <v>45874</v>
      </c>
      <c r="E4045" s="1" t="s">
        <v>18</v>
      </c>
      <c r="F4045" s="1">
        <v>1</v>
      </c>
      <c r="G4045" s="1" t="s">
        <v>25</v>
      </c>
      <c r="H4045" s="1">
        <v>10</v>
      </c>
      <c r="I4045" s="1">
        <f t="shared" si="923"/>
        <v>0.1</v>
      </c>
      <c r="J4045" s="1" t="s">
        <v>15</v>
      </c>
      <c r="K4045" s="1">
        <v>1</v>
      </c>
      <c r="L4045" s="1" t="s">
        <v>19</v>
      </c>
      <c r="M4045" s="1" t="b">
        <v>0</v>
      </c>
      <c r="N4045" s="2" t="s">
        <v>17</v>
      </c>
      <c r="O4045">
        <f t="shared" si="924"/>
        <v>33</v>
      </c>
      <c r="P4045">
        <f t="shared" si="925"/>
        <v>5</v>
      </c>
      <c r="Q4045">
        <f>IF(G4045="B",VLOOKUP(F4045,room_rates!$A$2:$G$8,3,FALSE),IF(G4045="P",VLOOKUP(F4045,room_rates!$A$2:$G$8,6,FALSE),IF(G4045="M",VLOOKUP(F4045,room_rates!$A$2:$G$8,7,FALSE),"")))</f>
        <v>150</v>
      </c>
      <c r="R4045">
        <f t="shared" si="926"/>
        <v>15</v>
      </c>
      <c r="S4045">
        <f>IF(J4045="Online Travel Agency",VLOOKUP(F4045,room_rates!$A$2:$G$8,3,FALSE)*15%,0)</f>
        <v>0</v>
      </c>
      <c r="T4045">
        <f t="shared" si="927"/>
        <v>0</v>
      </c>
      <c r="U4045">
        <f t="shared" si="928"/>
        <v>675</v>
      </c>
      <c r="V4045">
        <f t="shared" si="929"/>
        <v>5</v>
      </c>
    </row>
    <row r="4046" spans="1:22" ht="14.25" customHeight="1" x14ac:dyDescent="0.35">
      <c r="A4046" s="1">
        <v>1003679</v>
      </c>
      <c r="B4046" s="3">
        <v>45837</v>
      </c>
      <c r="C4046" s="3">
        <v>45869</v>
      </c>
      <c r="D4046" s="3">
        <v>45873</v>
      </c>
      <c r="E4046" s="1" t="s">
        <v>21</v>
      </c>
      <c r="F4046" s="1">
        <v>3</v>
      </c>
      <c r="G4046" s="1" t="s">
        <v>25</v>
      </c>
      <c r="H4046" s="1">
        <v>0</v>
      </c>
      <c r="I4046" s="1">
        <f t="shared" si="923"/>
        <v>0</v>
      </c>
      <c r="J4046" s="1" t="s">
        <v>15</v>
      </c>
      <c r="K4046" s="1">
        <v>2</v>
      </c>
      <c r="L4046" s="1" t="s">
        <v>19</v>
      </c>
      <c r="M4046" s="1" t="b">
        <v>0</v>
      </c>
      <c r="N4046" s="2" t="s">
        <v>17</v>
      </c>
      <c r="O4046">
        <f t="shared" si="924"/>
        <v>32</v>
      </c>
      <c r="P4046">
        <f t="shared" si="925"/>
        <v>4</v>
      </c>
      <c r="Q4046">
        <f>IF(G4046="B",VLOOKUP(F4046,room_rates!$A$2:$G$8,3,FALSE),IF(G4046="P",VLOOKUP(F4046,room_rates!$A$2:$G$8,6,FALSE),IF(G4046="M",VLOOKUP(F4046,room_rates!$A$2:$G$8,7,FALSE),"")))</f>
        <v>275</v>
      </c>
      <c r="R4046">
        <f t="shared" si="926"/>
        <v>0</v>
      </c>
      <c r="S4046">
        <f>IF(J4046="Online Travel Agency",VLOOKUP(F4046,room_rates!$A$2:$G$8,3,FALSE)*15%,0)</f>
        <v>0</v>
      </c>
      <c r="T4046">
        <f t="shared" si="927"/>
        <v>0</v>
      </c>
      <c r="U4046">
        <f t="shared" si="928"/>
        <v>2200</v>
      </c>
      <c r="V4046">
        <f t="shared" si="929"/>
        <v>8</v>
      </c>
    </row>
    <row r="4047" spans="1:22" ht="14.25" customHeight="1" x14ac:dyDescent="0.35">
      <c r="A4047" s="1">
        <v>1003803</v>
      </c>
      <c r="B4047" s="3">
        <v>45851</v>
      </c>
      <c r="C4047" s="3">
        <v>45869</v>
      </c>
      <c r="D4047" s="3">
        <v>45872</v>
      </c>
      <c r="E4047" s="1" t="s">
        <v>13</v>
      </c>
      <c r="F4047" s="1">
        <v>6</v>
      </c>
      <c r="G4047" s="1" t="s">
        <v>25</v>
      </c>
      <c r="H4047" s="1">
        <v>0</v>
      </c>
      <c r="I4047" s="1">
        <f t="shared" si="923"/>
        <v>0</v>
      </c>
      <c r="J4047" s="1" t="s">
        <v>24</v>
      </c>
      <c r="K4047" s="1">
        <v>1</v>
      </c>
      <c r="L4047" s="1" t="s">
        <v>16</v>
      </c>
      <c r="M4047" s="1" t="b">
        <v>0</v>
      </c>
      <c r="N4047" s="2" t="s">
        <v>17</v>
      </c>
      <c r="O4047">
        <f t="shared" si="924"/>
        <v>18</v>
      </c>
      <c r="P4047">
        <f t="shared" si="925"/>
        <v>3</v>
      </c>
      <c r="Q4047">
        <f>IF(G4047="B",VLOOKUP(F4047,room_rates!$A$2:$G$8,3,FALSE),IF(G4047="P",VLOOKUP(F4047,room_rates!$A$2:$G$8,6,FALSE),IF(G4047="M",VLOOKUP(F4047,room_rates!$A$2:$G$8,7,FALSE),"")))</f>
        <v>437.5</v>
      </c>
      <c r="R4047">
        <f t="shared" si="926"/>
        <v>0</v>
      </c>
      <c r="S4047">
        <f>IF(J4047="Online Travel Agency",VLOOKUP(F4047,room_rates!$A$2:$G$8,3,FALSE)*15%,0)</f>
        <v>52.5</v>
      </c>
      <c r="T4047">
        <f t="shared" si="927"/>
        <v>0</v>
      </c>
      <c r="U4047">
        <f t="shared" si="928"/>
        <v>1155</v>
      </c>
      <c r="V4047">
        <f t="shared" si="929"/>
        <v>3</v>
      </c>
    </row>
    <row r="4048" spans="1:22" ht="14.25" customHeight="1" x14ac:dyDescent="0.35">
      <c r="A4048" s="1">
        <v>1004126</v>
      </c>
      <c r="B4048" s="3">
        <v>45869</v>
      </c>
      <c r="C4048" s="3">
        <v>45869</v>
      </c>
      <c r="D4048" s="3">
        <v>45871</v>
      </c>
      <c r="E4048" s="1" t="s">
        <v>13</v>
      </c>
      <c r="F4048" s="1">
        <v>7</v>
      </c>
      <c r="G4048" s="1" t="s">
        <v>25</v>
      </c>
      <c r="H4048" s="1">
        <v>0</v>
      </c>
      <c r="I4048" s="1">
        <f t="shared" si="923"/>
        <v>0</v>
      </c>
      <c r="J4048" s="1" t="s">
        <v>20</v>
      </c>
      <c r="K4048" s="1">
        <v>1</v>
      </c>
      <c r="L4048" s="1" t="s">
        <v>19</v>
      </c>
      <c r="M4048" s="1" t="b">
        <v>0</v>
      </c>
      <c r="N4048" s="2" t="s">
        <v>17</v>
      </c>
      <c r="O4048">
        <f t="shared" si="924"/>
        <v>0</v>
      </c>
      <c r="P4048">
        <f t="shared" si="925"/>
        <v>2</v>
      </c>
      <c r="Q4048">
        <f>IF(G4048="B",VLOOKUP(F4048,room_rates!$A$2:$G$8,3,FALSE),IF(G4048="P",VLOOKUP(F4048,room_rates!$A$2:$G$8,6,FALSE),IF(G4048="M",VLOOKUP(F4048,room_rates!$A$2:$G$8,7,FALSE),"")))</f>
        <v>562.5</v>
      </c>
      <c r="R4048">
        <f t="shared" si="926"/>
        <v>0</v>
      </c>
      <c r="S4048">
        <f>IF(J4048="Online Travel Agency",VLOOKUP(F4048,room_rates!$A$2:$G$8,3,FALSE)*15%,0)</f>
        <v>0</v>
      </c>
      <c r="T4048">
        <f t="shared" si="927"/>
        <v>0</v>
      </c>
      <c r="U4048">
        <f t="shared" si="928"/>
        <v>1125</v>
      </c>
      <c r="V4048">
        <f t="shared" si="929"/>
        <v>2</v>
      </c>
    </row>
    <row r="4049" spans="1:22" ht="14.25" customHeight="1" x14ac:dyDescent="0.35">
      <c r="A4049" s="1">
        <v>1004425</v>
      </c>
      <c r="B4049" s="3">
        <v>45854</v>
      </c>
      <c r="C4049" s="3">
        <v>45869</v>
      </c>
      <c r="D4049" s="3">
        <v>45870</v>
      </c>
      <c r="E4049" s="1" t="s">
        <v>18</v>
      </c>
      <c r="F4049" s="1">
        <v>1</v>
      </c>
      <c r="G4049" s="1" t="s">
        <v>25</v>
      </c>
      <c r="H4049" s="1">
        <v>10</v>
      </c>
      <c r="I4049" s="1">
        <f t="shared" si="923"/>
        <v>0.1</v>
      </c>
      <c r="J4049" s="1" t="s">
        <v>24</v>
      </c>
      <c r="K4049" s="1">
        <v>2</v>
      </c>
      <c r="L4049" s="1" t="s">
        <v>19</v>
      </c>
      <c r="M4049" s="1" t="b">
        <v>0</v>
      </c>
      <c r="N4049" s="2" t="s">
        <v>17</v>
      </c>
      <c r="O4049">
        <f t="shared" si="924"/>
        <v>15</v>
      </c>
      <c r="P4049">
        <f t="shared" si="925"/>
        <v>1</v>
      </c>
      <c r="Q4049">
        <f>IF(G4049="B",VLOOKUP(F4049,room_rates!$A$2:$G$8,3,FALSE),IF(G4049="P",VLOOKUP(F4049,room_rates!$A$2:$G$8,6,FALSE),IF(G4049="M",VLOOKUP(F4049,room_rates!$A$2:$G$8,7,FALSE),"")))</f>
        <v>150</v>
      </c>
      <c r="R4049">
        <f t="shared" si="926"/>
        <v>15</v>
      </c>
      <c r="S4049">
        <f>IF(J4049="Online Travel Agency",VLOOKUP(F4049,room_rates!$A$2:$G$8,3,FALSE)*15%,0)</f>
        <v>18</v>
      </c>
      <c r="T4049">
        <f t="shared" si="927"/>
        <v>0</v>
      </c>
      <c r="U4049">
        <f t="shared" si="928"/>
        <v>234</v>
      </c>
      <c r="V4049">
        <f t="shared" si="929"/>
        <v>2</v>
      </c>
    </row>
    <row r="4050" spans="1:22" ht="14.25" customHeight="1" x14ac:dyDescent="0.35">
      <c r="A4050" s="1">
        <v>1004449</v>
      </c>
      <c r="B4050" s="3">
        <v>45869</v>
      </c>
      <c r="C4050" s="3">
        <v>45869</v>
      </c>
      <c r="D4050" s="3">
        <v>45874</v>
      </c>
      <c r="E4050" s="1" t="s">
        <v>18</v>
      </c>
      <c r="F4050" s="1">
        <v>1</v>
      </c>
      <c r="G4050" s="1" t="s">
        <v>25</v>
      </c>
      <c r="H4050" s="1">
        <v>10</v>
      </c>
      <c r="I4050" s="1">
        <f t="shared" si="923"/>
        <v>0.1</v>
      </c>
      <c r="J4050" s="1" t="s">
        <v>20</v>
      </c>
      <c r="K4050" s="1">
        <v>1</v>
      </c>
      <c r="L4050" s="1" t="s">
        <v>19</v>
      </c>
      <c r="M4050" s="1" t="b">
        <v>0</v>
      </c>
      <c r="N4050" s="2" t="s">
        <v>17</v>
      </c>
      <c r="O4050">
        <f t="shared" si="924"/>
        <v>0</v>
      </c>
      <c r="P4050">
        <f t="shared" si="925"/>
        <v>5</v>
      </c>
      <c r="Q4050">
        <f>IF(G4050="B",VLOOKUP(F4050,room_rates!$A$2:$G$8,3,FALSE),IF(G4050="P",VLOOKUP(F4050,room_rates!$A$2:$G$8,6,FALSE),IF(G4050="M",VLOOKUP(F4050,room_rates!$A$2:$G$8,7,FALSE),"")))</f>
        <v>150</v>
      </c>
      <c r="R4050">
        <f t="shared" si="926"/>
        <v>15</v>
      </c>
      <c r="S4050">
        <f>IF(J4050="Online Travel Agency",VLOOKUP(F4050,room_rates!$A$2:$G$8,3,FALSE)*15%,0)</f>
        <v>0</v>
      </c>
      <c r="T4050">
        <f t="shared" si="927"/>
        <v>0</v>
      </c>
      <c r="U4050">
        <f t="shared" si="928"/>
        <v>675</v>
      </c>
      <c r="V4050">
        <f t="shared" si="929"/>
        <v>5</v>
      </c>
    </row>
    <row r="4051" spans="1:22" ht="14.25" customHeight="1" x14ac:dyDescent="0.35">
      <c r="A4051" s="1">
        <v>1004501</v>
      </c>
      <c r="B4051" s="3">
        <v>45869</v>
      </c>
      <c r="C4051" s="3">
        <v>45869</v>
      </c>
      <c r="D4051" s="3">
        <v>45872</v>
      </c>
      <c r="E4051" s="1" t="s">
        <v>18</v>
      </c>
      <c r="F4051" s="1">
        <v>1</v>
      </c>
      <c r="G4051" s="1" t="s">
        <v>25</v>
      </c>
      <c r="H4051" s="1">
        <v>10</v>
      </c>
      <c r="I4051" s="1">
        <f t="shared" si="923"/>
        <v>0.1</v>
      </c>
      <c r="J4051" s="1" t="s">
        <v>20</v>
      </c>
      <c r="K4051" s="1">
        <v>1</v>
      </c>
      <c r="L4051" s="1" t="s">
        <v>16</v>
      </c>
      <c r="M4051" s="1" t="b">
        <v>0</v>
      </c>
      <c r="N4051" s="2" t="s">
        <v>17</v>
      </c>
      <c r="O4051">
        <f t="shared" si="924"/>
        <v>0</v>
      </c>
      <c r="P4051">
        <f t="shared" si="925"/>
        <v>3</v>
      </c>
      <c r="Q4051">
        <f>IF(G4051="B",VLOOKUP(F4051,room_rates!$A$2:$G$8,3,FALSE),IF(G4051="P",VLOOKUP(F4051,room_rates!$A$2:$G$8,6,FALSE),IF(G4051="M",VLOOKUP(F4051,room_rates!$A$2:$G$8,7,FALSE),"")))</f>
        <v>150</v>
      </c>
      <c r="R4051">
        <f t="shared" si="926"/>
        <v>15</v>
      </c>
      <c r="S4051">
        <f>IF(J4051="Online Travel Agency",VLOOKUP(F4051,room_rates!$A$2:$G$8,3,FALSE)*15%,0)</f>
        <v>0</v>
      </c>
      <c r="T4051">
        <f t="shared" si="927"/>
        <v>0</v>
      </c>
      <c r="U4051">
        <f t="shared" si="928"/>
        <v>405</v>
      </c>
      <c r="V4051">
        <f t="shared" si="929"/>
        <v>3</v>
      </c>
    </row>
    <row r="4052" spans="1:22" ht="14.25" customHeight="1" x14ac:dyDescent="0.35">
      <c r="A4052" s="1">
        <v>1004752</v>
      </c>
      <c r="B4052" s="3">
        <v>45866</v>
      </c>
      <c r="C4052" s="3">
        <v>45869</v>
      </c>
      <c r="D4052" s="3">
        <v>45872</v>
      </c>
      <c r="E4052" s="1" t="s">
        <v>18</v>
      </c>
      <c r="F4052" s="1">
        <v>1</v>
      </c>
      <c r="G4052" s="1" t="s">
        <v>25</v>
      </c>
      <c r="H4052" s="1">
        <v>10</v>
      </c>
      <c r="I4052" s="1">
        <f t="shared" si="923"/>
        <v>0.1</v>
      </c>
      <c r="J4052" s="1" t="s">
        <v>15</v>
      </c>
      <c r="K4052" s="1">
        <v>1</v>
      </c>
      <c r="L4052" s="1" t="s">
        <v>16</v>
      </c>
      <c r="M4052" s="1" t="b">
        <v>0</v>
      </c>
      <c r="N4052" s="2" t="s">
        <v>17</v>
      </c>
      <c r="O4052">
        <f t="shared" si="924"/>
        <v>3</v>
      </c>
      <c r="P4052">
        <f t="shared" si="925"/>
        <v>3</v>
      </c>
      <c r="Q4052">
        <f>IF(G4052="B",VLOOKUP(F4052,room_rates!$A$2:$G$8,3,FALSE),IF(G4052="P",VLOOKUP(F4052,room_rates!$A$2:$G$8,6,FALSE),IF(G4052="M",VLOOKUP(F4052,room_rates!$A$2:$G$8,7,FALSE),"")))</f>
        <v>150</v>
      </c>
      <c r="R4052">
        <f t="shared" si="926"/>
        <v>15</v>
      </c>
      <c r="S4052">
        <f>IF(J4052="Online Travel Agency",VLOOKUP(F4052,room_rates!$A$2:$G$8,3,FALSE)*15%,0)</f>
        <v>0</v>
      </c>
      <c r="T4052">
        <f t="shared" si="927"/>
        <v>0</v>
      </c>
      <c r="U4052">
        <f t="shared" si="928"/>
        <v>405</v>
      </c>
      <c r="V4052">
        <f t="shared" si="929"/>
        <v>3</v>
      </c>
    </row>
    <row r="4053" spans="1:22" ht="14.25" customHeight="1" x14ac:dyDescent="0.35">
      <c r="A4053" s="1">
        <v>1006817</v>
      </c>
      <c r="B4053" s="3">
        <v>45869</v>
      </c>
      <c r="C4053" s="3">
        <v>45869</v>
      </c>
      <c r="D4053" s="3">
        <v>45875</v>
      </c>
      <c r="E4053" s="1" t="s">
        <v>18</v>
      </c>
      <c r="F4053" s="1">
        <v>2</v>
      </c>
      <c r="G4053" s="1" t="s">
        <v>25</v>
      </c>
      <c r="H4053" s="1">
        <v>10</v>
      </c>
      <c r="I4053" s="1">
        <f t="shared" si="923"/>
        <v>0.1</v>
      </c>
      <c r="J4053" s="1" t="s">
        <v>20</v>
      </c>
      <c r="K4053" s="1">
        <v>1</v>
      </c>
      <c r="L4053" s="1" t="s">
        <v>19</v>
      </c>
      <c r="M4053" s="1" t="b">
        <v>0</v>
      </c>
      <c r="N4053" s="2" t="s">
        <v>17</v>
      </c>
      <c r="O4053">
        <f t="shared" si="924"/>
        <v>0</v>
      </c>
      <c r="P4053">
        <f t="shared" si="925"/>
        <v>6</v>
      </c>
      <c r="Q4053">
        <f>IF(G4053="B",VLOOKUP(F4053,room_rates!$A$2:$G$8,3,FALSE),IF(G4053="P",VLOOKUP(F4053,room_rates!$A$2:$G$8,6,FALSE),IF(G4053="M",VLOOKUP(F4053,room_rates!$A$2:$G$8,7,FALSE),"")))</f>
        <v>175</v>
      </c>
      <c r="R4053">
        <f t="shared" si="926"/>
        <v>17.5</v>
      </c>
      <c r="S4053">
        <f>IF(J4053="Online Travel Agency",VLOOKUP(F4053,room_rates!$A$2:$G$8,3,FALSE)*15%,0)</f>
        <v>0</v>
      </c>
      <c r="T4053">
        <f t="shared" si="927"/>
        <v>0</v>
      </c>
      <c r="U4053">
        <f t="shared" si="928"/>
        <v>945</v>
      </c>
      <c r="V4053">
        <f t="shared" si="929"/>
        <v>6</v>
      </c>
    </row>
    <row r="4054" spans="1:22" ht="14.25" customHeight="1" x14ac:dyDescent="0.35">
      <c r="A4054" s="1">
        <v>1006863</v>
      </c>
      <c r="B4054" s="3">
        <v>45839</v>
      </c>
      <c r="C4054" s="3">
        <v>45869</v>
      </c>
      <c r="D4054" s="3">
        <v>45876</v>
      </c>
      <c r="E4054" s="1" t="s">
        <v>18</v>
      </c>
      <c r="F4054" s="1">
        <v>1</v>
      </c>
      <c r="G4054" s="1" t="s">
        <v>25</v>
      </c>
      <c r="H4054" s="1">
        <v>10</v>
      </c>
      <c r="I4054" s="1">
        <f t="shared" si="923"/>
        <v>0.1</v>
      </c>
      <c r="J4054" s="1" t="s">
        <v>15</v>
      </c>
      <c r="K4054" s="1">
        <v>3</v>
      </c>
      <c r="L4054" s="1" t="s">
        <v>16</v>
      </c>
      <c r="M4054" s="1" t="b">
        <v>0</v>
      </c>
      <c r="N4054" s="2" t="s">
        <v>17</v>
      </c>
      <c r="O4054">
        <f t="shared" si="924"/>
        <v>30</v>
      </c>
      <c r="P4054">
        <f t="shared" si="925"/>
        <v>7</v>
      </c>
      <c r="Q4054">
        <f>IF(G4054="B",VLOOKUP(F4054,room_rates!$A$2:$G$8,3,FALSE),IF(G4054="P",VLOOKUP(F4054,room_rates!$A$2:$G$8,6,FALSE),IF(G4054="M",VLOOKUP(F4054,room_rates!$A$2:$G$8,7,FALSE),"")))</f>
        <v>150</v>
      </c>
      <c r="R4054">
        <f t="shared" si="926"/>
        <v>15</v>
      </c>
      <c r="S4054">
        <f>IF(J4054="Online Travel Agency",VLOOKUP(F4054,room_rates!$A$2:$G$8,3,FALSE)*15%,0)</f>
        <v>0</v>
      </c>
      <c r="T4054">
        <f t="shared" si="927"/>
        <v>0</v>
      </c>
      <c r="U4054">
        <f t="shared" si="928"/>
        <v>2835</v>
      </c>
      <c r="V4054">
        <f t="shared" si="929"/>
        <v>21</v>
      </c>
    </row>
    <row r="4055" spans="1:22" ht="14.25" hidden="1" customHeight="1" x14ac:dyDescent="0.35">
      <c r="A4055" s="1">
        <v>1007088</v>
      </c>
      <c r="B4055" s="3">
        <v>45869</v>
      </c>
      <c r="C4055" s="3">
        <v>45869</v>
      </c>
      <c r="E4055" s="1" t="s">
        <v>18</v>
      </c>
      <c r="F4055" s="1">
        <v>2</v>
      </c>
      <c r="H4055" s="1">
        <v>0</v>
      </c>
      <c r="I4055" s="1"/>
      <c r="J4055" s="2" t="s">
        <v>15</v>
      </c>
      <c r="K4055" s="1">
        <v>1</v>
      </c>
      <c r="L4055" s="1" t="s">
        <v>16</v>
      </c>
      <c r="N4055" s="2" t="s">
        <v>22</v>
      </c>
    </row>
    <row r="4056" spans="1:22" ht="14.25" hidden="1" customHeight="1" x14ac:dyDescent="0.35">
      <c r="A4056" s="1">
        <v>1007132</v>
      </c>
      <c r="B4056" s="3">
        <v>45839</v>
      </c>
      <c r="C4056" s="3">
        <v>45869</v>
      </c>
      <c r="E4056" s="1" t="s">
        <v>18</v>
      </c>
      <c r="F4056" s="1">
        <v>2</v>
      </c>
      <c r="H4056" s="1">
        <v>0</v>
      </c>
      <c r="I4056" s="1"/>
      <c r="J4056" s="2" t="s">
        <v>15</v>
      </c>
      <c r="K4056" s="1">
        <v>1</v>
      </c>
      <c r="L4056" s="1" t="s">
        <v>19</v>
      </c>
      <c r="N4056" s="2" t="s">
        <v>22</v>
      </c>
    </row>
    <row r="4057" spans="1:22" ht="14.25" customHeight="1" x14ac:dyDescent="0.35">
      <c r="A4057" s="1">
        <v>1000016</v>
      </c>
      <c r="B4057" s="3">
        <v>45870</v>
      </c>
      <c r="C4057" s="3">
        <v>45870</v>
      </c>
      <c r="D4057" s="3">
        <v>45876</v>
      </c>
      <c r="E4057" s="1" t="s">
        <v>13</v>
      </c>
      <c r="F4057" s="1">
        <v>6</v>
      </c>
      <c r="G4057" s="1" t="s">
        <v>25</v>
      </c>
      <c r="H4057" s="1">
        <v>0</v>
      </c>
      <c r="I4057" s="1">
        <f t="shared" ref="I4057:I4120" si="930">H4057/100</f>
        <v>0</v>
      </c>
      <c r="J4057" s="1" t="s">
        <v>20</v>
      </c>
      <c r="K4057" s="1">
        <v>1</v>
      </c>
      <c r="L4057" s="1" t="s">
        <v>19</v>
      </c>
      <c r="M4057" s="1" t="b">
        <v>0</v>
      </c>
      <c r="N4057" s="2" t="s">
        <v>17</v>
      </c>
      <c r="O4057">
        <f t="shared" ref="O4057:O4120" si="931">C4057-B4057</f>
        <v>0</v>
      </c>
      <c r="P4057">
        <f t="shared" ref="P4057:P4120" si="932">D4057-C4057</f>
        <v>6</v>
      </c>
      <c r="Q4057">
        <f>IF(G4057="B",VLOOKUP(F4057,room_rates!$A$2:$G$8,3,FALSE),IF(G4057="P",VLOOKUP(F4057,room_rates!$A$2:$G$8,6,FALSE),IF(G4057="M",VLOOKUP(F4057,room_rates!$A$2:$G$8,7,FALSE),"")))</f>
        <v>437.5</v>
      </c>
      <c r="R4057">
        <f t="shared" ref="R4057:R4120" si="933">Q4057*(H4057/100)</f>
        <v>0</v>
      </c>
      <c r="S4057">
        <f>IF(J4057="Online Travel Agency",VLOOKUP(F4057,room_rates!$A$2:$G$8,3,FALSE)*15%,0)</f>
        <v>0</v>
      </c>
      <c r="T4057">
        <f t="shared" ref="T4057:T4120" si="934">IF(M4057=TRUE, Q4057*1%,0)</f>
        <v>0</v>
      </c>
      <c r="U4057">
        <f t="shared" ref="U4057:U4120" si="935">(Q4057-R4057-S4057-T4057)*V4057</f>
        <v>2625</v>
      </c>
      <c r="V4057">
        <f t="shared" ref="V4057:V4120" si="936">K4057*P4057</f>
        <v>6</v>
      </c>
    </row>
    <row r="4058" spans="1:22" ht="14.25" customHeight="1" x14ac:dyDescent="0.35">
      <c r="A4058" s="1">
        <v>1000041</v>
      </c>
      <c r="B4058" s="3">
        <v>45851</v>
      </c>
      <c r="C4058" s="3">
        <v>45870</v>
      </c>
      <c r="D4058" s="3">
        <v>45873</v>
      </c>
      <c r="E4058" s="1" t="s">
        <v>13</v>
      </c>
      <c r="F4058" s="1">
        <v>6</v>
      </c>
      <c r="G4058" s="1" t="s">
        <v>25</v>
      </c>
      <c r="H4058" s="1">
        <v>0</v>
      </c>
      <c r="I4058" s="1">
        <f t="shared" si="930"/>
        <v>0</v>
      </c>
      <c r="J4058" s="1" t="s">
        <v>24</v>
      </c>
      <c r="K4058" s="1">
        <v>1</v>
      </c>
      <c r="L4058" s="1" t="s">
        <v>19</v>
      </c>
      <c r="M4058" s="1" t="b">
        <v>0</v>
      </c>
      <c r="N4058" s="2" t="s">
        <v>17</v>
      </c>
      <c r="O4058">
        <f t="shared" si="931"/>
        <v>19</v>
      </c>
      <c r="P4058">
        <f t="shared" si="932"/>
        <v>3</v>
      </c>
      <c r="Q4058">
        <f>IF(G4058="B",VLOOKUP(F4058,room_rates!$A$2:$G$8,3,FALSE),IF(G4058="P",VLOOKUP(F4058,room_rates!$A$2:$G$8,6,FALSE),IF(G4058="M",VLOOKUP(F4058,room_rates!$A$2:$G$8,7,FALSE),"")))</f>
        <v>437.5</v>
      </c>
      <c r="R4058">
        <f t="shared" si="933"/>
        <v>0</v>
      </c>
      <c r="S4058">
        <f>IF(J4058="Online Travel Agency",VLOOKUP(F4058,room_rates!$A$2:$G$8,3,FALSE)*15%,0)</f>
        <v>52.5</v>
      </c>
      <c r="T4058">
        <f t="shared" si="934"/>
        <v>0</v>
      </c>
      <c r="U4058">
        <f t="shared" si="935"/>
        <v>1155</v>
      </c>
      <c r="V4058">
        <f t="shared" si="936"/>
        <v>3</v>
      </c>
    </row>
    <row r="4059" spans="1:22" ht="14.25" customHeight="1" x14ac:dyDescent="0.35">
      <c r="A4059" s="1">
        <v>1000063</v>
      </c>
      <c r="B4059" s="3">
        <v>45863</v>
      </c>
      <c r="C4059" s="3">
        <v>45870</v>
      </c>
      <c r="D4059" s="3">
        <v>45875</v>
      </c>
      <c r="E4059" s="1" t="s">
        <v>18</v>
      </c>
      <c r="F4059" s="1">
        <v>1</v>
      </c>
      <c r="G4059" s="1" t="s">
        <v>25</v>
      </c>
      <c r="H4059" s="1">
        <v>0</v>
      </c>
      <c r="I4059" s="1">
        <f t="shared" si="930"/>
        <v>0</v>
      </c>
      <c r="J4059" s="1" t="s">
        <v>24</v>
      </c>
      <c r="K4059" s="1">
        <v>2</v>
      </c>
      <c r="L4059" s="1" t="s">
        <v>16</v>
      </c>
      <c r="M4059" s="1" t="b">
        <v>0</v>
      </c>
      <c r="N4059" s="2" t="s">
        <v>17</v>
      </c>
      <c r="O4059">
        <f t="shared" si="931"/>
        <v>7</v>
      </c>
      <c r="P4059">
        <f t="shared" si="932"/>
        <v>5</v>
      </c>
      <c r="Q4059">
        <f>IF(G4059="B",VLOOKUP(F4059,room_rates!$A$2:$G$8,3,FALSE),IF(G4059="P",VLOOKUP(F4059,room_rates!$A$2:$G$8,6,FALSE),IF(G4059="M",VLOOKUP(F4059,room_rates!$A$2:$G$8,7,FALSE),"")))</f>
        <v>150</v>
      </c>
      <c r="R4059">
        <f t="shared" si="933"/>
        <v>0</v>
      </c>
      <c r="S4059">
        <f>IF(J4059="Online Travel Agency",VLOOKUP(F4059,room_rates!$A$2:$G$8,3,FALSE)*15%,0)</f>
        <v>18</v>
      </c>
      <c r="T4059">
        <f t="shared" si="934"/>
        <v>0</v>
      </c>
      <c r="U4059">
        <f t="shared" si="935"/>
        <v>1320</v>
      </c>
      <c r="V4059">
        <f t="shared" si="936"/>
        <v>10</v>
      </c>
    </row>
    <row r="4060" spans="1:22" ht="14.25" customHeight="1" x14ac:dyDescent="0.35">
      <c r="A4060" s="1">
        <v>1000129</v>
      </c>
      <c r="B4060" s="3">
        <v>45825</v>
      </c>
      <c r="C4060" s="3">
        <v>45870</v>
      </c>
      <c r="D4060" s="3">
        <v>45872</v>
      </c>
      <c r="E4060" s="1" t="s">
        <v>13</v>
      </c>
      <c r="F4060" s="1">
        <v>6</v>
      </c>
      <c r="G4060" s="1" t="s">
        <v>25</v>
      </c>
      <c r="H4060" s="1">
        <v>0</v>
      </c>
      <c r="I4060" s="1">
        <f t="shared" si="930"/>
        <v>0</v>
      </c>
      <c r="J4060" s="1" t="s">
        <v>15</v>
      </c>
      <c r="K4060" s="1">
        <v>2</v>
      </c>
      <c r="L4060" s="1" t="s">
        <v>19</v>
      </c>
      <c r="M4060" s="1" t="b">
        <v>0</v>
      </c>
      <c r="N4060" s="2" t="s">
        <v>17</v>
      </c>
      <c r="O4060">
        <f t="shared" si="931"/>
        <v>45</v>
      </c>
      <c r="P4060">
        <f t="shared" si="932"/>
        <v>2</v>
      </c>
      <c r="Q4060">
        <f>IF(G4060="B",VLOOKUP(F4060,room_rates!$A$2:$G$8,3,FALSE),IF(G4060="P",VLOOKUP(F4060,room_rates!$A$2:$G$8,6,FALSE),IF(G4060="M",VLOOKUP(F4060,room_rates!$A$2:$G$8,7,FALSE),"")))</f>
        <v>437.5</v>
      </c>
      <c r="R4060">
        <f t="shared" si="933"/>
        <v>0</v>
      </c>
      <c r="S4060">
        <f>IF(J4060="Online Travel Agency",VLOOKUP(F4060,room_rates!$A$2:$G$8,3,FALSE)*15%,0)</f>
        <v>0</v>
      </c>
      <c r="T4060">
        <f t="shared" si="934"/>
        <v>0</v>
      </c>
      <c r="U4060">
        <f t="shared" si="935"/>
        <v>1750</v>
      </c>
      <c r="V4060">
        <f t="shared" si="936"/>
        <v>4</v>
      </c>
    </row>
    <row r="4061" spans="1:22" ht="14.25" customHeight="1" x14ac:dyDescent="0.35">
      <c r="A4061" s="1">
        <v>1000182</v>
      </c>
      <c r="B4061" s="3">
        <v>45870</v>
      </c>
      <c r="C4061" s="3">
        <v>45870</v>
      </c>
      <c r="D4061" s="3">
        <v>45874</v>
      </c>
      <c r="E4061" s="1" t="s">
        <v>18</v>
      </c>
      <c r="F4061" s="1">
        <v>1</v>
      </c>
      <c r="G4061" s="1" t="s">
        <v>25</v>
      </c>
      <c r="H4061" s="1">
        <v>0</v>
      </c>
      <c r="I4061" s="1">
        <f t="shared" si="930"/>
        <v>0</v>
      </c>
      <c r="J4061" s="1" t="s">
        <v>20</v>
      </c>
      <c r="K4061" s="1">
        <v>1</v>
      </c>
      <c r="L4061" s="1" t="s">
        <v>19</v>
      </c>
      <c r="M4061" s="1" t="b">
        <v>0</v>
      </c>
      <c r="N4061" s="2" t="s">
        <v>17</v>
      </c>
      <c r="O4061">
        <f t="shared" si="931"/>
        <v>0</v>
      </c>
      <c r="P4061">
        <f t="shared" si="932"/>
        <v>4</v>
      </c>
      <c r="Q4061">
        <f>IF(G4061="B",VLOOKUP(F4061,room_rates!$A$2:$G$8,3,FALSE),IF(G4061="P",VLOOKUP(F4061,room_rates!$A$2:$G$8,6,FALSE),IF(G4061="M",VLOOKUP(F4061,room_rates!$A$2:$G$8,7,FALSE),"")))</f>
        <v>150</v>
      </c>
      <c r="R4061">
        <f t="shared" si="933"/>
        <v>0</v>
      </c>
      <c r="S4061">
        <f>IF(J4061="Online Travel Agency",VLOOKUP(F4061,room_rates!$A$2:$G$8,3,FALSE)*15%,0)</f>
        <v>0</v>
      </c>
      <c r="T4061">
        <f t="shared" si="934"/>
        <v>0</v>
      </c>
      <c r="U4061">
        <f t="shared" si="935"/>
        <v>600</v>
      </c>
      <c r="V4061">
        <f t="shared" si="936"/>
        <v>4</v>
      </c>
    </row>
    <row r="4062" spans="1:22" ht="14.25" customHeight="1" x14ac:dyDescent="0.35">
      <c r="A4062" s="1">
        <v>1000232</v>
      </c>
      <c r="B4062" s="3">
        <v>45870</v>
      </c>
      <c r="C4062" s="3">
        <v>45870</v>
      </c>
      <c r="D4062" s="3">
        <v>45872</v>
      </c>
      <c r="E4062" s="1" t="s">
        <v>21</v>
      </c>
      <c r="F4062" s="1">
        <v>3</v>
      </c>
      <c r="G4062" s="1" t="s">
        <v>25</v>
      </c>
      <c r="H4062" s="1">
        <v>0</v>
      </c>
      <c r="I4062" s="1">
        <f t="shared" si="930"/>
        <v>0</v>
      </c>
      <c r="J4062" s="1" t="s">
        <v>20</v>
      </c>
      <c r="K4062" s="1">
        <v>1</v>
      </c>
      <c r="L4062" s="1" t="s">
        <v>19</v>
      </c>
      <c r="M4062" s="1" t="b">
        <v>0</v>
      </c>
      <c r="N4062" s="2" t="s">
        <v>17</v>
      </c>
      <c r="O4062">
        <f t="shared" si="931"/>
        <v>0</v>
      </c>
      <c r="P4062">
        <f t="shared" si="932"/>
        <v>2</v>
      </c>
      <c r="Q4062">
        <f>IF(G4062="B",VLOOKUP(F4062,room_rates!$A$2:$G$8,3,FALSE),IF(G4062="P",VLOOKUP(F4062,room_rates!$A$2:$G$8,6,FALSE),IF(G4062="M",VLOOKUP(F4062,room_rates!$A$2:$G$8,7,FALSE),"")))</f>
        <v>275</v>
      </c>
      <c r="R4062">
        <f t="shared" si="933"/>
        <v>0</v>
      </c>
      <c r="S4062">
        <f>IF(J4062="Online Travel Agency",VLOOKUP(F4062,room_rates!$A$2:$G$8,3,FALSE)*15%,0)</f>
        <v>0</v>
      </c>
      <c r="T4062">
        <f t="shared" si="934"/>
        <v>0</v>
      </c>
      <c r="U4062">
        <f t="shared" si="935"/>
        <v>550</v>
      </c>
      <c r="V4062">
        <f t="shared" si="936"/>
        <v>2</v>
      </c>
    </row>
    <row r="4063" spans="1:22" ht="14.25" customHeight="1" x14ac:dyDescent="0.35">
      <c r="A4063" s="1">
        <v>1000362</v>
      </c>
      <c r="B4063" s="3">
        <v>45864</v>
      </c>
      <c r="C4063" s="3">
        <v>45870</v>
      </c>
      <c r="D4063" s="3">
        <v>45876</v>
      </c>
      <c r="E4063" s="1" t="s">
        <v>18</v>
      </c>
      <c r="F4063" s="1">
        <v>1</v>
      </c>
      <c r="G4063" s="1" t="s">
        <v>25</v>
      </c>
      <c r="H4063" s="1">
        <v>0</v>
      </c>
      <c r="I4063" s="1">
        <f t="shared" si="930"/>
        <v>0</v>
      </c>
      <c r="J4063" s="1" t="s">
        <v>24</v>
      </c>
      <c r="K4063" s="1">
        <v>1</v>
      </c>
      <c r="L4063" s="1" t="s">
        <v>19</v>
      </c>
      <c r="M4063" s="1" t="b">
        <v>0</v>
      </c>
      <c r="N4063" s="2" t="s">
        <v>17</v>
      </c>
      <c r="O4063">
        <f t="shared" si="931"/>
        <v>6</v>
      </c>
      <c r="P4063">
        <f t="shared" si="932"/>
        <v>6</v>
      </c>
      <c r="Q4063">
        <f>IF(G4063="B",VLOOKUP(F4063,room_rates!$A$2:$G$8,3,FALSE),IF(G4063="P",VLOOKUP(F4063,room_rates!$A$2:$G$8,6,FALSE),IF(G4063="M",VLOOKUP(F4063,room_rates!$A$2:$G$8,7,FALSE),"")))</f>
        <v>150</v>
      </c>
      <c r="R4063">
        <f t="shared" si="933"/>
        <v>0</v>
      </c>
      <c r="S4063">
        <f>IF(J4063="Online Travel Agency",VLOOKUP(F4063,room_rates!$A$2:$G$8,3,FALSE)*15%,0)</f>
        <v>18</v>
      </c>
      <c r="T4063">
        <f t="shared" si="934"/>
        <v>0</v>
      </c>
      <c r="U4063">
        <f t="shared" si="935"/>
        <v>792</v>
      </c>
      <c r="V4063">
        <f t="shared" si="936"/>
        <v>6</v>
      </c>
    </row>
    <row r="4064" spans="1:22" ht="14.25" customHeight="1" x14ac:dyDescent="0.35">
      <c r="A4064" s="1">
        <v>1000479</v>
      </c>
      <c r="B4064" s="3">
        <v>45864</v>
      </c>
      <c r="C4064" s="3">
        <v>45870</v>
      </c>
      <c r="D4064" s="3">
        <v>45874</v>
      </c>
      <c r="E4064" s="1" t="s">
        <v>13</v>
      </c>
      <c r="F4064" s="1">
        <v>6</v>
      </c>
      <c r="G4064" s="1" t="s">
        <v>25</v>
      </c>
      <c r="H4064" s="1">
        <v>0</v>
      </c>
      <c r="I4064" s="1">
        <f t="shared" si="930"/>
        <v>0</v>
      </c>
      <c r="J4064" s="1" t="s">
        <v>24</v>
      </c>
      <c r="K4064" s="1">
        <v>1</v>
      </c>
      <c r="L4064" s="1" t="s">
        <v>16</v>
      </c>
      <c r="M4064" s="1" t="b">
        <v>0</v>
      </c>
      <c r="N4064" s="2" t="s">
        <v>17</v>
      </c>
      <c r="O4064">
        <f t="shared" si="931"/>
        <v>6</v>
      </c>
      <c r="P4064">
        <f t="shared" si="932"/>
        <v>4</v>
      </c>
      <c r="Q4064">
        <f>IF(G4064="B",VLOOKUP(F4064,room_rates!$A$2:$G$8,3,FALSE),IF(G4064="P",VLOOKUP(F4064,room_rates!$A$2:$G$8,6,FALSE),IF(G4064="M",VLOOKUP(F4064,room_rates!$A$2:$G$8,7,FALSE),"")))</f>
        <v>437.5</v>
      </c>
      <c r="R4064">
        <f t="shared" si="933"/>
        <v>0</v>
      </c>
      <c r="S4064">
        <f>IF(J4064="Online Travel Agency",VLOOKUP(F4064,room_rates!$A$2:$G$8,3,FALSE)*15%,0)</f>
        <v>52.5</v>
      </c>
      <c r="T4064">
        <f t="shared" si="934"/>
        <v>0</v>
      </c>
      <c r="U4064">
        <f t="shared" si="935"/>
        <v>1540</v>
      </c>
      <c r="V4064">
        <f t="shared" si="936"/>
        <v>4</v>
      </c>
    </row>
    <row r="4065" spans="1:22" ht="14.25" customHeight="1" x14ac:dyDescent="0.35">
      <c r="A4065" s="1">
        <v>1000609</v>
      </c>
      <c r="B4065" s="3">
        <v>45868</v>
      </c>
      <c r="C4065" s="3">
        <v>45870</v>
      </c>
      <c r="D4065" s="3">
        <v>45874</v>
      </c>
      <c r="E4065" s="1" t="s">
        <v>13</v>
      </c>
      <c r="F4065" s="1">
        <v>6</v>
      </c>
      <c r="G4065" s="1" t="s">
        <v>25</v>
      </c>
      <c r="H4065" s="1">
        <v>0</v>
      </c>
      <c r="I4065" s="1">
        <f t="shared" si="930"/>
        <v>0</v>
      </c>
      <c r="J4065" s="1" t="s">
        <v>15</v>
      </c>
      <c r="K4065" s="1">
        <v>2</v>
      </c>
      <c r="L4065" s="1" t="s">
        <v>16</v>
      </c>
      <c r="M4065" s="1" t="b">
        <v>0</v>
      </c>
      <c r="N4065" s="2" t="s">
        <v>17</v>
      </c>
      <c r="O4065">
        <f t="shared" si="931"/>
        <v>2</v>
      </c>
      <c r="P4065">
        <f t="shared" si="932"/>
        <v>4</v>
      </c>
      <c r="Q4065">
        <f>IF(G4065="B",VLOOKUP(F4065,room_rates!$A$2:$G$8,3,FALSE),IF(G4065="P",VLOOKUP(F4065,room_rates!$A$2:$G$8,6,FALSE),IF(G4065="M",VLOOKUP(F4065,room_rates!$A$2:$G$8,7,FALSE),"")))</f>
        <v>437.5</v>
      </c>
      <c r="R4065">
        <f t="shared" si="933"/>
        <v>0</v>
      </c>
      <c r="S4065">
        <f>IF(J4065="Online Travel Agency",VLOOKUP(F4065,room_rates!$A$2:$G$8,3,FALSE)*15%,0)</f>
        <v>0</v>
      </c>
      <c r="T4065">
        <f t="shared" si="934"/>
        <v>0</v>
      </c>
      <c r="U4065">
        <f t="shared" si="935"/>
        <v>3500</v>
      </c>
      <c r="V4065">
        <f t="shared" si="936"/>
        <v>8</v>
      </c>
    </row>
    <row r="4066" spans="1:22" ht="14.25" customHeight="1" x14ac:dyDescent="0.35">
      <c r="A4066" s="1">
        <v>1000638</v>
      </c>
      <c r="B4066" s="3">
        <v>45870</v>
      </c>
      <c r="C4066" s="3">
        <v>45870</v>
      </c>
      <c r="D4066" s="3">
        <v>45874</v>
      </c>
      <c r="E4066" s="1" t="s">
        <v>18</v>
      </c>
      <c r="F4066" s="1">
        <v>1</v>
      </c>
      <c r="G4066" s="1" t="s">
        <v>25</v>
      </c>
      <c r="H4066" s="1">
        <v>0</v>
      </c>
      <c r="I4066" s="1">
        <f t="shared" si="930"/>
        <v>0</v>
      </c>
      <c r="J4066" s="1" t="s">
        <v>20</v>
      </c>
      <c r="K4066" s="1">
        <v>2</v>
      </c>
      <c r="L4066" s="1" t="s">
        <v>16</v>
      </c>
      <c r="M4066" s="1" t="b">
        <v>0</v>
      </c>
      <c r="N4066" s="2" t="s">
        <v>17</v>
      </c>
      <c r="O4066">
        <f t="shared" si="931"/>
        <v>0</v>
      </c>
      <c r="P4066">
        <f t="shared" si="932"/>
        <v>4</v>
      </c>
      <c r="Q4066">
        <f>IF(G4066="B",VLOOKUP(F4066,room_rates!$A$2:$G$8,3,FALSE),IF(G4066="P",VLOOKUP(F4066,room_rates!$A$2:$G$8,6,FALSE),IF(G4066="M",VLOOKUP(F4066,room_rates!$A$2:$G$8,7,FALSE),"")))</f>
        <v>150</v>
      </c>
      <c r="R4066">
        <f t="shared" si="933"/>
        <v>0</v>
      </c>
      <c r="S4066">
        <f>IF(J4066="Online Travel Agency",VLOOKUP(F4066,room_rates!$A$2:$G$8,3,FALSE)*15%,0)</f>
        <v>0</v>
      </c>
      <c r="T4066">
        <f t="shared" si="934"/>
        <v>0</v>
      </c>
      <c r="U4066">
        <f t="shared" si="935"/>
        <v>1200</v>
      </c>
      <c r="V4066">
        <f t="shared" si="936"/>
        <v>8</v>
      </c>
    </row>
    <row r="4067" spans="1:22" ht="14.25" customHeight="1" x14ac:dyDescent="0.35">
      <c r="A4067" s="1">
        <v>1000979</v>
      </c>
      <c r="B4067" s="3">
        <v>45861</v>
      </c>
      <c r="C4067" s="3">
        <v>45870</v>
      </c>
      <c r="D4067" s="3">
        <v>45877</v>
      </c>
      <c r="E4067" s="1" t="s">
        <v>13</v>
      </c>
      <c r="F4067" s="1">
        <v>6</v>
      </c>
      <c r="G4067" s="1" t="s">
        <v>25</v>
      </c>
      <c r="H4067" s="1">
        <v>0</v>
      </c>
      <c r="I4067" s="1">
        <f t="shared" si="930"/>
        <v>0</v>
      </c>
      <c r="J4067" s="1" t="s">
        <v>24</v>
      </c>
      <c r="K4067" s="1">
        <v>3</v>
      </c>
      <c r="L4067" s="1" t="s">
        <v>16</v>
      </c>
      <c r="M4067" s="1" t="b">
        <v>0</v>
      </c>
      <c r="N4067" s="2" t="s">
        <v>17</v>
      </c>
      <c r="O4067">
        <f t="shared" si="931"/>
        <v>9</v>
      </c>
      <c r="P4067">
        <f t="shared" si="932"/>
        <v>7</v>
      </c>
      <c r="Q4067">
        <f>IF(G4067="B",VLOOKUP(F4067,room_rates!$A$2:$G$8,3,FALSE),IF(G4067="P",VLOOKUP(F4067,room_rates!$A$2:$G$8,6,FALSE),IF(G4067="M",VLOOKUP(F4067,room_rates!$A$2:$G$8,7,FALSE),"")))</f>
        <v>437.5</v>
      </c>
      <c r="R4067">
        <f t="shared" si="933"/>
        <v>0</v>
      </c>
      <c r="S4067">
        <f>IF(J4067="Online Travel Agency",VLOOKUP(F4067,room_rates!$A$2:$G$8,3,FALSE)*15%,0)</f>
        <v>52.5</v>
      </c>
      <c r="T4067">
        <f t="shared" si="934"/>
        <v>0</v>
      </c>
      <c r="U4067">
        <f t="shared" si="935"/>
        <v>8085</v>
      </c>
      <c r="V4067">
        <f t="shared" si="936"/>
        <v>21</v>
      </c>
    </row>
    <row r="4068" spans="1:22" ht="14.25" customHeight="1" x14ac:dyDescent="0.35">
      <c r="A4068" s="1">
        <v>1001019</v>
      </c>
      <c r="B4068" s="3">
        <v>45865</v>
      </c>
      <c r="C4068" s="3">
        <v>45870</v>
      </c>
      <c r="D4068" s="3">
        <v>45876</v>
      </c>
      <c r="E4068" s="1" t="s">
        <v>18</v>
      </c>
      <c r="F4068" s="1">
        <v>1</v>
      </c>
      <c r="G4068" s="1" t="s">
        <v>25</v>
      </c>
      <c r="H4068" s="1">
        <v>0</v>
      </c>
      <c r="I4068" s="1">
        <f t="shared" si="930"/>
        <v>0</v>
      </c>
      <c r="J4068" s="1" t="s">
        <v>24</v>
      </c>
      <c r="K4068" s="1">
        <v>2</v>
      </c>
      <c r="L4068" s="1" t="s">
        <v>16</v>
      </c>
      <c r="M4068" s="1" t="b">
        <v>0</v>
      </c>
      <c r="N4068" s="2" t="s">
        <v>17</v>
      </c>
      <c r="O4068">
        <f t="shared" si="931"/>
        <v>5</v>
      </c>
      <c r="P4068">
        <f t="shared" si="932"/>
        <v>6</v>
      </c>
      <c r="Q4068">
        <f>IF(G4068="B",VLOOKUP(F4068,room_rates!$A$2:$G$8,3,FALSE),IF(G4068="P",VLOOKUP(F4068,room_rates!$A$2:$G$8,6,FALSE),IF(G4068="M",VLOOKUP(F4068,room_rates!$A$2:$G$8,7,FALSE),"")))</f>
        <v>150</v>
      </c>
      <c r="R4068">
        <f t="shared" si="933"/>
        <v>0</v>
      </c>
      <c r="S4068">
        <f>IF(J4068="Online Travel Agency",VLOOKUP(F4068,room_rates!$A$2:$G$8,3,FALSE)*15%,0)</f>
        <v>18</v>
      </c>
      <c r="T4068">
        <f t="shared" si="934"/>
        <v>0</v>
      </c>
      <c r="U4068">
        <f t="shared" si="935"/>
        <v>1584</v>
      </c>
      <c r="V4068">
        <f t="shared" si="936"/>
        <v>12</v>
      </c>
    </row>
    <row r="4069" spans="1:22" ht="14.25" customHeight="1" x14ac:dyDescent="0.35">
      <c r="A4069" s="1">
        <v>1001107</v>
      </c>
      <c r="B4069" s="3">
        <v>45861</v>
      </c>
      <c r="C4069" s="3">
        <v>45870</v>
      </c>
      <c r="D4069" s="3">
        <v>45876</v>
      </c>
      <c r="E4069" s="1" t="s">
        <v>18</v>
      </c>
      <c r="F4069" s="1">
        <v>1</v>
      </c>
      <c r="G4069" s="1" t="s">
        <v>25</v>
      </c>
      <c r="H4069" s="1">
        <v>0</v>
      </c>
      <c r="I4069" s="1">
        <f t="shared" si="930"/>
        <v>0</v>
      </c>
      <c r="J4069" s="1" t="s">
        <v>15</v>
      </c>
      <c r="K4069" s="1">
        <v>2</v>
      </c>
      <c r="L4069" s="1" t="s">
        <v>19</v>
      </c>
      <c r="M4069" s="1" t="b">
        <v>1</v>
      </c>
      <c r="N4069" s="2" t="s">
        <v>17</v>
      </c>
      <c r="O4069">
        <f t="shared" si="931"/>
        <v>9</v>
      </c>
      <c r="P4069">
        <f t="shared" si="932"/>
        <v>6</v>
      </c>
      <c r="Q4069">
        <f>IF(G4069="B",VLOOKUP(F4069,room_rates!$A$2:$G$8,3,FALSE),IF(G4069="P",VLOOKUP(F4069,room_rates!$A$2:$G$8,6,FALSE),IF(G4069="M",VLOOKUP(F4069,room_rates!$A$2:$G$8,7,FALSE),"")))</f>
        <v>150</v>
      </c>
      <c r="R4069">
        <f t="shared" si="933"/>
        <v>0</v>
      </c>
      <c r="S4069">
        <f>IF(J4069="Online Travel Agency",VLOOKUP(F4069,room_rates!$A$2:$G$8,3,FALSE)*15%,0)</f>
        <v>0</v>
      </c>
      <c r="T4069">
        <f t="shared" si="934"/>
        <v>1.5</v>
      </c>
      <c r="U4069">
        <f t="shared" si="935"/>
        <v>1782</v>
      </c>
      <c r="V4069">
        <f t="shared" si="936"/>
        <v>12</v>
      </c>
    </row>
    <row r="4070" spans="1:22" ht="14.25" customHeight="1" x14ac:dyDescent="0.35">
      <c r="A4070" s="1">
        <v>1001155</v>
      </c>
      <c r="B4070" s="3">
        <v>45844</v>
      </c>
      <c r="C4070" s="3">
        <v>45870</v>
      </c>
      <c r="D4070" s="3">
        <v>45874</v>
      </c>
      <c r="E4070" s="1" t="s">
        <v>13</v>
      </c>
      <c r="F4070" s="1">
        <v>6</v>
      </c>
      <c r="G4070" s="1" t="s">
        <v>25</v>
      </c>
      <c r="H4070" s="1">
        <v>0</v>
      </c>
      <c r="I4070" s="1">
        <f t="shared" si="930"/>
        <v>0</v>
      </c>
      <c r="J4070" s="1" t="s">
        <v>15</v>
      </c>
      <c r="K4070" s="1">
        <v>3</v>
      </c>
      <c r="L4070" s="1" t="s">
        <v>16</v>
      </c>
      <c r="M4070" s="1" t="b">
        <v>0</v>
      </c>
      <c r="N4070" s="2" t="s">
        <v>17</v>
      </c>
      <c r="O4070">
        <f t="shared" si="931"/>
        <v>26</v>
      </c>
      <c r="P4070">
        <f t="shared" si="932"/>
        <v>4</v>
      </c>
      <c r="Q4070">
        <f>IF(G4070="B",VLOOKUP(F4070,room_rates!$A$2:$G$8,3,FALSE),IF(G4070="P",VLOOKUP(F4070,room_rates!$A$2:$G$8,6,FALSE),IF(G4070="M",VLOOKUP(F4070,room_rates!$A$2:$G$8,7,FALSE),"")))</f>
        <v>437.5</v>
      </c>
      <c r="R4070">
        <f t="shared" si="933"/>
        <v>0</v>
      </c>
      <c r="S4070">
        <f>IF(J4070="Online Travel Agency",VLOOKUP(F4070,room_rates!$A$2:$G$8,3,FALSE)*15%,0)</f>
        <v>0</v>
      </c>
      <c r="T4070">
        <f t="shared" si="934"/>
        <v>0</v>
      </c>
      <c r="U4070">
        <f t="shared" si="935"/>
        <v>5250</v>
      </c>
      <c r="V4070">
        <f t="shared" si="936"/>
        <v>12</v>
      </c>
    </row>
    <row r="4071" spans="1:22" ht="14.25" customHeight="1" x14ac:dyDescent="0.35">
      <c r="A4071" s="1">
        <v>1001307</v>
      </c>
      <c r="B4071" s="3">
        <v>45864</v>
      </c>
      <c r="C4071" s="3">
        <v>45870</v>
      </c>
      <c r="D4071" s="3">
        <v>45876</v>
      </c>
      <c r="E4071" s="1" t="s">
        <v>18</v>
      </c>
      <c r="F4071" s="1">
        <v>1</v>
      </c>
      <c r="G4071" s="1" t="s">
        <v>25</v>
      </c>
      <c r="H4071" s="1">
        <v>0</v>
      </c>
      <c r="I4071" s="1">
        <f t="shared" si="930"/>
        <v>0</v>
      </c>
      <c r="J4071" s="1" t="s">
        <v>24</v>
      </c>
      <c r="K4071" s="1">
        <v>1</v>
      </c>
      <c r="L4071" s="1" t="s">
        <v>19</v>
      </c>
      <c r="M4071" s="1" t="b">
        <v>0</v>
      </c>
      <c r="N4071" s="2" t="s">
        <v>17</v>
      </c>
      <c r="O4071">
        <f t="shared" si="931"/>
        <v>6</v>
      </c>
      <c r="P4071">
        <f t="shared" si="932"/>
        <v>6</v>
      </c>
      <c r="Q4071">
        <f>IF(G4071="B",VLOOKUP(F4071,room_rates!$A$2:$G$8,3,FALSE),IF(G4071="P",VLOOKUP(F4071,room_rates!$A$2:$G$8,6,FALSE),IF(G4071="M",VLOOKUP(F4071,room_rates!$A$2:$G$8,7,FALSE),"")))</f>
        <v>150</v>
      </c>
      <c r="R4071">
        <f t="shared" si="933"/>
        <v>0</v>
      </c>
      <c r="S4071">
        <f>IF(J4071="Online Travel Agency",VLOOKUP(F4071,room_rates!$A$2:$G$8,3,FALSE)*15%,0)</f>
        <v>18</v>
      </c>
      <c r="T4071">
        <f t="shared" si="934"/>
        <v>0</v>
      </c>
      <c r="U4071">
        <f t="shared" si="935"/>
        <v>792</v>
      </c>
      <c r="V4071">
        <f t="shared" si="936"/>
        <v>6</v>
      </c>
    </row>
    <row r="4072" spans="1:22" ht="14.25" customHeight="1" x14ac:dyDescent="0.35">
      <c r="A4072" s="1">
        <v>1001366</v>
      </c>
      <c r="B4072" s="3">
        <v>45870</v>
      </c>
      <c r="C4072" s="3">
        <v>45870</v>
      </c>
      <c r="D4072" s="3">
        <v>45872</v>
      </c>
      <c r="E4072" s="1" t="s">
        <v>13</v>
      </c>
      <c r="F4072" s="1">
        <v>6</v>
      </c>
      <c r="G4072" s="1" t="s">
        <v>25</v>
      </c>
      <c r="H4072" s="1">
        <v>0</v>
      </c>
      <c r="I4072" s="1">
        <f t="shared" si="930"/>
        <v>0</v>
      </c>
      <c r="J4072" s="1" t="s">
        <v>20</v>
      </c>
      <c r="K4072" s="1">
        <v>1</v>
      </c>
      <c r="L4072" s="1" t="s">
        <v>19</v>
      </c>
      <c r="M4072" s="1" t="b">
        <v>0</v>
      </c>
      <c r="N4072" s="2" t="s">
        <v>17</v>
      </c>
      <c r="O4072">
        <f t="shared" si="931"/>
        <v>0</v>
      </c>
      <c r="P4072">
        <f t="shared" si="932"/>
        <v>2</v>
      </c>
      <c r="Q4072">
        <f>IF(G4072="B",VLOOKUP(F4072,room_rates!$A$2:$G$8,3,FALSE),IF(G4072="P",VLOOKUP(F4072,room_rates!$A$2:$G$8,6,FALSE),IF(G4072="M",VLOOKUP(F4072,room_rates!$A$2:$G$8,7,FALSE),"")))</f>
        <v>437.5</v>
      </c>
      <c r="R4072">
        <f t="shared" si="933"/>
        <v>0</v>
      </c>
      <c r="S4072">
        <f>IF(J4072="Online Travel Agency",VLOOKUP(F4072,room_rates!$A$2:$G$8,3,FALSE)*15%,0)</f>
        <v>0</v>
      </c>
      <c r="T4072">
        <f t="shared" si="934"/>
        <v>0</v>
      </c>
      <c r="U4072">
        <f t="shared" si="935"/>
        <v>875</v>
      </c>
      <c r="V4072">
        <f t="shared" si="936"/>
        <v>2</v>
      </c>
    </row>
    <row r="4073" spans="1:22" ht="14.25" customHeight="1" x14ac:dyDescent="0.35">
      <c r="A4073" s="1">
        <v>1001740</v>
      </c>
      <c r="B4073" s="3">
        <v>45870</v>
      </c>
      <c r="C4073" s="3">
        <v>45870</v>
      </c>
      <c r="D4073" s="3">
        <v>45875</v>
      </c>
      <c r="E4073" s="1" t="s">
        <v>21</v>
      </c>
      <c r="F4073" s="1">
        <v>3</v>
      </c>
      <c r="G4073" s="1" t="s">
        <v>25</v>
      </c>
      <c r="H4073" s="1">
        <v>0</v>
      </c>
      <c r="I4073" s="1">
        <f t="shared" si="930"/>
        <v>0</v>
      </c>
      <c r="J4073" s="1" t="s">
        <v>20</v>
      </c>
      <c r="K4073" s="1">
        <v>1</v>
      </c>
      <c r="L4073" s="1" t="s">
        <v>19</v>
      </c>
      <c r="M4073" s="1" t="b">
        <v>1</v>
      </c>
      <c r="N4073" s="2" t="s">
        <v>17</v>
      </c>
      <c r="O4073">
        <f t="shared" si="931"/>
        <v>0</v>
      </c>
      <c r="P4073">
        <f t="shared" si="932"/>
        <v>5</v>
      </c>
      <c r="Q4073">
        <f>IF(G4073="B",VLOOKUP(F4073,room_rates!$A$2:$G$8,3,FALSE),IF(G4073="P",VLOOKUP(F4073,room_rates!$A$2:$G$8,6,FALSE),IF(G4073="M",VLOOKUP(F4073,room_rates!$A$2:$G$8,7,FALSE),"")))</f>
        <v>275</v>
      </c>
      <c r="R4073">
        <f t="shared" si="933"/>
        <v>0</v>
      </c>
      <c r="S4073">
        <f>IF(J4073="Online Travel Agency",VLOOKUP(F4073,room_rates!$A$2:$G$8,3,FALSE)*15%,0)</f>
        <v>0</v>
      </c>
      <c r="T4073">
        <f t="shared" si="934"/>
        <v>2.75</v>
      </c>
      <c r="U4073">
        <f t="shared" si="935"/>
        <v>1361.25</v>
      </c>
      <c r="V4073">
        <f t="shared" si="936"/>
        <v>5</v>
      </c>
    </row>
    <row r="4074" spans="1:22" ht="14.25" customHeight="1" x14ac:dyDescent="0.35">
      <c r="A4074" s="1">
        <v>1002222</v>
      </c>
      <c r="B4074" s="3">
        <v>45842</v>
      </c>
      <c r="C4074" s="3">
        <v>45870</v>
      </c>
      <c r="D4074" s="3">
        <v>45873</v>
      </c>
      <c r="E4074" s="1" t="s">
        <v>13</v>
      </c>
      <c r="F4074" s="1">
        <v>6</v>
      </c>
      <c r="G4074" s="1" t="s">
        <v>25</v>
      </c>
      <c r="H4074" s="1">
        <v>0</v>
      </c>
      <c r="I4074" s="1">
        <f t="shared" si="930"/>
        <v>0</v>
      </c>
      <c r="J4074" s="1" t="s">
        <v>15</v>
      </c>
      <c r="K4074" s="1">
        <v>3</v>
      </c>
      <c r="L4074" s="1" t="s">
        <v>16</v>
      </c>
      <c r="M4074" s="1" t="b">
        <v>0</v>
      </c>
      <c r="N4074" s="2" t="s">
        <v>17</v>
      </c>
      <c r="O4074">
        <f t="shared" si="931"/>
        <v>28</v>
      </c>
      <c r="P4074">
        <f t="shared" si="932"/>
        <v>3</v>
      </c>
      <c r="Q4074">
        <f>IF(G4074="B",VLOOKUP(F4074,room_rates!$A$2:$G$8,3,FALSE),IF(G4074="P",VLOOKUP(F4074,room_rates!$A$2:$G$8,6,FALSE),IF(G4074="M",VLOOKUP(F4074,room_rates!$A$2:$G$8,7,FALSE),"")))</f>
        <v>437.5</v>
      </c>
      <c r="R4074">
        <f t="shared" si="933"/>
        <v>0</v>
      </c>
      <c r="S4074">
        <f>IF(J4074="Online Travel Agency",VLOOKUP(F4074,room_rates!$A$2:$G$8,3,FALSE)*15%,0)</f>
        <v>0</v>
      </c>
      <c r="T4074">
        <f t="shared" si="934"/>
        <v>0</v>
      </c>
      <c r="U4074">
        <f t="shared" si="935"/>
        <v>3937.5</v>
      </c>
      <c r="V4074">
        <f t="shared" si="936"/>
        <v>9</v>
      </c>
    </row>
    <row r="4075" spans="1:22" ht="14.25" customHeight="1" x14ac:dyDescent="0.35">
      <c r="A4075" s="1">
        <v>1002570</v>
      </c>
      <c r="B4075" s="3">
        <v>45870</v>
      </c>
      <c r="C4075" s="3">
        <v>45870</v>
      </c>
      <c r="D4075" s="3">
        <v>45873</v>
      </c>
      <c r="E4075" s="1" t="s">
        <v>18</v>
      </c>
      <c r="F4075" s="1">
        <v>1</v>
      </c>
      <c r="G4075" s="1" t="s">
        <v>25</v>
      </c>
      <c r="H4075" s="1">
        <v>0</v>
      </c>
      <c r="I4075" s="1">
        <f t="shared" si="930"/>
        <v>0</v>
      </c>
      <c r="J4075" s="1" t="s">
        <v>20</v>
      </c>
      <c r="K4075" s="1">
        <v>1</v>
      </c>
      <c r="L4075" s="1" t="s">
        <v>19</v>
      </c>
      <c r="M4075" s="1" t="b">
        <v>1</v>
      </c>
      <c r="N4075" s="2" t="s">
        <v>17</v>
      </c>
      <c r="O4075">
        <f t="shared" si="931"/>
        <v>0</v>
      </c>
      <c r="P4075">
        <f t="shared" si="932"/>
        <v>3</v>
      </c>
      <c r="Q4075">
        <f>IF(G4075="B",VLOOKUP(F4075,room_rates!$A$2:$G$8,3,FALSE),IF(G4075="P",VLOOKUP(F4075,room_rates!$A$2:$G$8,6,FALSE),IF(G4075="M",VLOOKUP(F4075,room_rates!$A$2:$G$8,7,FALSE),"")))</f>
        <v>150</v>
      </c>
      <c r="R4075">
        <f t="shared" si="933"/>
        <v>0</v>
      </c>
      <c r="S4075">
        <f>IF(J4075="Online Travel Agency",VLOOKUP(F4075,room_rates!$A$2:$G$8,3,FALSE)*15%,0)</f>
        <v>0</v>
      </c>
      <c r="T4075">
        <f t="shared" si="934"/>
        <v>1.5</v>
      </c>
      <c r="U4075">
        <f t="shared" si="935"/>
        <v>445.5</v>
      </c>
      <c r="V4075">
        <f t="shared" si="936"/>
        <v>3</v>
      </c>
    </row>
    <row r="4076" spans="1:22" ht="14.25" customHeight="1" x14ac:dyDescent="0.35">
      <c r="A4076" s="1">
        <v>1002693</v>
      </c>
      <c r="B4076" s="3">
        <v>45870</v>
      </c>
      <c r="C4076" s="3">
        <v>45870</v>
      </c>
      <c r="D4076" s="3">
        <v>45872</v>
      </c>
      <c r="E4076" s="1" t="s">
        <v>18</v>
      </c>
      <c r="F4076" s="1">
        <v>1</v>
      </c>
      <c r="G4076" s="1" t="s">
        <v>25</v>
      </c>
      <c r="H4076" s="1">
        <v>0</v>
      </c>
      <c r="I4076" s="1">
        <f t="shared" si="930"/>
        <v>0</v>
      </c>
      <c r="J4076" s="1" t="s">
        <v>20</v>
      </c>
      <c r="K4076" s="1">
        <v>2</v>
      </c>
      <c r="L4076" s="1" t="s">
        <v>16</v>
      </c>
      <c r="M4076" s="1" t="b">
        <v>0</v>
      </c>
      <c r="N4076" s="2" t="s">
        <v>17</v>
      </c>
      <c r="O4076">
        <f t="shared" si="931"/>
        <v>0</v>
      </c>
      <c r="P4076">
        <f t="shared" si="932"/>
        <v>2</v>
      </c>
      <c r="Q4076">
        <f>IF(G4076="B",VLOOKUP(F4076,room_rates!$A$2:$G$8,3,FALSE),IF(G4076="P",VLOOKUP(F4076,room_rates!$A$2:$G$8,6,FALSE),IF(G4076="M",VLOOKUP(F4076,room_rates!$A$2:$G$8,7,FALSE),"")))</f>
        <v>150</v>
      </c>
      <c r="R4076">
        <f t="shared" si="933"/>
        <v>0</v>
      </c>
      <c r="S4076">
        <f>IF(J4076="Online Travel Agency",VLOOKUP(F4076,room_rates!$A$2:$G$8,3,FALSE)*15%,0)</f>
        <v>0</v>
      </c>
      <c r="T4076">
        <f t="shared" si="934"/>
        <v>0</v>
      </c>
      <c r="U4076">
        <f t="shared" si="935"/>
        <v>600</v>
      </c>
      <c r="V4076">
        <f t="shared" si="936"/>
        <v>4</v>
      </c>
    </row>
    <row r="4077" spans="1:22" ht="14.25" customHeight="1" x14ac:dyDescent="0.35">
      <c r="A4077" s="1">
        <v>1002712</v>
      </c>
      <c r="B4077" s="3">
        <v>45841</v>
      </c>
      <c r="C4077" s="3">
        <v>45870</v>
      </c>
      <c r="D4077" s="3">
        <v>45877</v>
      </c>
      <c r="E4077" s="1" t="s">
        <v>21</v>
      </c>
      <c r="F4077" s="1">
        <v>5</v>
      </c>
      <c r="G4077" s="1" t="s">
        <v>25</v>
      </c>
      <c r="H4077" s="1">
        <v>0</v>
      </c>
      <c r="I4077" s="1">
        <f t="shared" si="930"/>
        <v>0</v>
      </c>
      <c r="J4077" s="1" t="s">
        <v>15</v>
      </c>
      <c r="K4077" s="1">
        <v>2</v>
      </c>
      <c r="L4077" s="1" t="s">
        <v>16</v>
      </c>
      <c r="M4077" s="1" t="b">
        <v>0</v>
      </c>
      <c r="N4077" s="2" t="s">
        <v>17</v>
      </c>
      <c r="O4077">
        <f t="shared" si="931"/>
        <v>29</v>
      </c>
      <c r="P4077">
        <f t="shared" si="932"/>
        <v>7</v>
      </c>
      <c r="Q4077">
        <f>IF(G4077="B",VLOOKUP(F4077,room_rates!$A$2:$G$8,3,FALSE),IF(G4077="P",VLOOKUP(F4077,room_rates!$A$2:$G$8,6,FALSE),IF(G4077="M",VLOOKUP(F4077,room_rates!$A$2:$G$8,7,FALSE),"")))</f>
        <v>300</v>
      </c>
      <c r="R4077">
        <f t="shared" si="933"/>
        <v>0</v>
      </c>
      <c r="S4077">
        <f>IF(J4077="Online Travel Agency",VLOOKUP(F4077,room_rates!$A$2:$G$8,3,FALSE)*15%,0)</f>
        <v>0</v>
      </c>
      <c r="T4077">
        <f t="shared" si="934"/>
        <v>0</v>
      </c>
      <c r="U4077">
        <f t="shared" si="935"/>
        <v>4200</v>
      </c>
      <c r="V4077">
        <f t="shared" si="936"/>
        <v>14</v>
      </c>
    </row>
    <row r="4078" spans="1:22" ht="14.25" customHeight="1" x14ac:dyDescent="0.35">
      <c r="A4078" s="1">
        <v>1002717</v>
      </c>
      <c r="B4078" s="3">
        <v>45851</v>
      </c>
      <c r="C4078" s="3">
        <v>45870</v>
      </c>
      <c r="D4078" s="3">
        <v>45875</v>
      </c>
      <c r="E4078" s="1" t="s">
        <v>13</v>
      </c>
      <c r="F4078" s="1">
        <v>6</v>
      </c>
      <c r="G4078" s="1" t="s">
        <v>25</v>
      </c>
      <c r="H4078" s="1">
        <v>0</v>
      </c>
      <c r="I4078" s="1">
        <f t="shared" si="930"/>
        <v>0</v>
      </c>
      <c r="J4078" s="1" t="s">
        <v>24</v>
      </c>
      <c r="K4078" s="1">
        <v>1</v>
      </c>
      <c r="L4078" s="1" t="s">
        <v>19</v>
      </c>
      <c r="M4078" s="1" t="b">
        <v>0</v>
      </c>
      <c r="N4078" s="2" t="s">
        <v>17</v>
      </c>
      <c r="O4078">
        <f t="shared" si="931"/>
        <v>19</v>
      </c>
      <c r="P4078">
        <f t="shared" si="932"/>
        <v>5</v>
      </c>
      <c r="Q4078">
        <f>IF(G4078="B",VLOOKUP(F4078,room_rates!$A$2:$G$8,3,FALSE),IF(G4078="P",VLOOKUP(F4078,room_rates!$A$2:$G$8,6,FALSE),IF(G4078="M",VLOOKUP(F4078,room_rates!$A$2:$G$8,7,FALSE),"")))</f>
        <v>437.5</v>
      </c>
      <c r="R4078">
        <f t="shared" si="933"/>
        <v>0</v>
      </c>
      <c r="S4078">
        <f>IF(J4078="Online Travel Agency",VLOOKUP(F4078,room_rates!$A$2:$G$8,3,FALSE)*15%,0)</f>
        <v>52.5</v>
      </c>
      <c r="T4078">
        <f t="shared" si="934"/>
        <v>0</v>
      </c>
      <c r="U4078">
        <f t="shared" si="935"/>
        <v>1925</v>
      </c>
      <c r="V4078">
        <f t="shared" si="936"/>
        <v>5</v>
      </c>
    </row>
    <row r="4079" spans="1:22" ht="14.25" customHeight="1" x14ac:dyDescent="0.35">
      <c r="A4079" s="1">
        <v>1002772</v>
      </c>
      <c r="B4079" s="3">
        <v>45865</v>
      </c>
      <c r="C4079" s="3">
        <v>45870</v>
      </c>
      <c r="D4079" s="3">
        <v>45873</v>
      </c>
      <c r="E4079" s="1" t="s">
        <v>21</v>
      </c>
      <c r="F4079" s="1">
        <v>3</v>
      </c>
      <c r="G4079" s="1" t="s">
        <v>25</v>
      </c>
      <c r="H4079" s="1">
        <v>0</v>
      </c>
      <c r="I4079" s="1">
        <f t="shared" si="930"/>
        <v>0</v>
      </c>
      <c r="J4079" s="1" t="s">
        <v>24</v>
      </c>
      <c r="K4079" s="1">
        <v>2</v>
      </c>
      <c r="L4079" s="1" t="s">
        <v>19</v>
      </c>
      <c r="M4079" s="1" t="b">
        <v>1</v>
      </c>
      <c r="N4079" s="2" t="s">
        <v>17</v>
      </c>
      <c r="O4079">
        <f t="shared" si="931"/>
        <v>5</v>
      </c>
      <c r="P4079">
        <f t="shared" si="932"/>
        <v>3</v>
      </c>
      <c r="Q4079">
        <f>IF(G4079="B",VLOOKUP(F4079,room_rates!$A$2:$G$8,3,FALSE),IF(G4079="P",VLOOKUP(F4079,room_rates!$A$2:$G$8,6,FALSE),IF(G4079="M",VLOOKUP(F4079,room_rates!$A$2:$G$8,7,FALSE),"")))</f>
        <v>275</v>
      </c>
      <c r="R4079">
        <f t="shared" si="933"/>
        <v>0</v>
      </c>
      <c r="S4079">
        <f>IF(J4079="Online Travel Agency",VLOOKUP(F4079,room_rates!$A$2:$G$8,3,FALSE)*15%,0)</f>
        <v>33</v>
      </c>
      <c r="T4079">
        <f t="shared" si="934"/>
        <v>2.75</v>
      </c>
      <c r="U4079">
        <f t="shared" si="935"/>
        <v>1435.5</v>
      </c>
      <c r="V4079">
        <f t="shared" si="936"/>
        <v>6</v>
      </c>
    </row>
    <row r="4080" spans="1:22" ht="14.25" customHeight="1" x14ac:dyDescent="0.35">
      <c r="A4080" s="1">
        <v>1002896</v>
      </c>
      <c r="B4080" s="3">
        <v>45862</v>
      </c>
      <c r="C4080" s="3">
        <v>45870</v>
      </c>
      <c r="D4080" s="3">
        <v>45874</v>
      </c>
      <c r="E4080" s="1" t="s">
        <v>18</v>
      </c>
      <c r="F4080" s="1">
        <v>1</v>
      </c>
      <c r="G4080" s="1" t="s">
        <v>25</v>
      </c>
      <c r="H4080" s="1">
        <v>0</v>
      </c>
      <c r="I4080" s="1">
        <f t="shared" si="930"/>
        <v>0</v>
      </c>
      <c r="J4080" s="1" t="s">
        <v>24</v>
      </c>
      <c r="K4080" s="1">
        <v>1</v>
      </c>
      <c r="L4080" s="1" t="s">
        <v>19</v>
      </c>
      <c r="M4080" s="1" t="b">
        <v>0</v>
      </c>
      <c r="N4080" s="2" t="s">
        <v>17</v>
      </c>
      <c r="O4080">
        <f t="shared" si="931"/>
        <v>8</v>
      </c>
      <c r="P4080">
        <f t="shared" si="932"/>
        <v>4</v>
      </c>
      <c r="Q4080">
        <f>IF(G4080="B",VLOOKUP(F4080,room_rates!$A$2:$G$8,3,FALSE),IF(G4080="P",VLOOKUP(F4080,room_rates!$A$2:$G$8,6,FALSE),IF(G4080="M",VLOOKUP(F4080,room_rates!$A$2:$G$8,7,FALSE),"")))</f>
        <v>150</v>
      </c>
      <c r="R4080">
        <f t="shared" si="933"/>
        <v>0</v>
      </c>
      <c r="S4080">
        <f>IF(J4080="Online Travel Agency",VLOOKUP(F4080,room_rates!$A$2:$G$8,3,FALSE)*15%,0)</f>
        <v>18</v>
      </c>
      <c r="T4080">
        <f t="shared" si="934"/>
        <v>0</v>
      </c>
      <c r="U4080">
        <f t="shared" si="935"/>
        <v>528</v>
      </c>
      <c r="V4080">
        <f t="shared" si="936"/>
        <v>4</v>
      </c>
    </row>
    <row r="4081" spans="1:22" ht="14.25" customHeight="1" x14ac:dyDescent="0.35">
      <c r="A4081" s="1">
        <v>1002949</v>
      </c>
      <c r="B4081" s="3">
        <v>45865</v>
      </c>
      <c r="C4081" s="3">
        <v>45870</v>
      </c>
      <c r="D4081" s="3">
        <v>45877</v>
      </c>
      <c r="E4081" s="1" t="s">
        <v>13</v>
      </c>
      <c r="F4081" s="1">
        <v>6</v>
      </c>
      <c r="G4081" s="1" t="s">
        <v>25</v>
      </c>
      <c r="H4081" s="1">
        <v>0</v>
      </c>
      <c r="I4081" s="1">
        <f t="shared" si="930"/>
        <v>0</v>
      </c>
      <c r="J4081" s="1" t="s">
        <v>24</v>
      </c>
      <c r="K4081" s="1">
        <v>2</v>
      </c>
      <c r="L4081" s="1" t="s">
        <v>16</v>
      </c>
      <c r="M4081" s="1" t="b">
        <v>0</v>
      </c>
      <c r="N4081" s="2" t="s">
        <v>17</v>
      </c>
      <c r="O4081">
        <f t="shared" si="931"/>
        <v>5</v>
      </c>
      <c r="P4081">
        <f t="shared" si="932"/>
        <v>7</v>
      </c>
      <c r="Q4081">
        <f>IF(G4081="B",VLOOKUP(F4081,room_rates!$A$2:$G$8,3,FALSE),IF(G4081="P",VLOOKUP(F4081,room_rates!$A$2:$G$8,6,FALSE),IF(G4081="M",VLOOKUP(F4081,room_rates!$A$2:$G$8,7,FALSE),"")))</f>
        <v>437.5</v>
      </c>
      <c r="R4081">
        <f t="shared" si="933"/>
        <v>0</v>
      </c>
      <c r="S4081">
        <f>IF(J4081="Online Travel Agency",VLOOKUP(F4081,room_rates!$A$2:$G$8,3,FALSE)*15%,0)</f>
        <v>52.5</v>
      </c>
      <c r="T4081">
        <f t="shared" si="934"/>
        <v>0</v>
      </c>
      <c r="U4081">
        <f t="shared" si="935"/>
        <v>5390</v>
      </c>
      <c r="V4081">
        <f t="shared" si="936"/>
        <v>14</v>
      </c>
    </row>
    <row r="4082" spans="1:22" ht="14.25" customHeight="1" x14ac:dyDescent="0.35">
      <c r="A4082" s="1">
        <v>1003284</v>
      </c>
      <c r="B4082" s="3">
        <v>45870</v>
      </c>
      <c r="C4082" s="3">
        <v>45870</v>
      </c>
      <c r="D4082" s="3">
        <v>45875</v>
      </c>
      <c r="E4082" s="1" t="s">
        <v>18</v>
      </c>
      <c r="F4082" s="1">
        <v>1</v>
      </c>
      <c r="G4082" s="1" t="s">
        <v>25</v>
      </c>
      <c r="H4082" s="1">
        <v>0</v>
      </c>
      <c r="I4082" s="1">
        <f t="shared" si="930"/>
        <v>0</v>
      </c>
      <c r="J4082" s="1" t="s">
        <v>20</v>
      </c>
      <c r="K4082" s="1">
        <v>2</v>
      </c>
      <c r="L4082" s="1" t="s">
        <v>19</v>
      </c>
      <c r="M4082" s="1" t="b">
        <v>0</v>
      </c>
      <c r="N4082" s="2" t="s">
        <v>17</v>
      </c>
      <c r="O4082">
        <f t="shared" si="931"/>
        <v>0</v>
      </c>
      <c r="P4082">
        <f t="shared" si="932"/>
        <v>5</v>
      </c>
      <c r="Q4082">
        <f>IF(G4082="B",VLOOKUP(F4082,room_rates!$A$2:$G$8,3,FALSE),IF(G4082="P",VLOOKUP(F4082,room_rates!$A$2:$G$8,6,FALSE),IF(G4082="M",VLOOKUP(F4082,room_rates!$A$2:$G$8,7,FALSE),"")))</f>
        <v>150</v>
      </c>
      <c r="R4082">
        <f t="shared" si="933"/>
        <v>0</v>
      </c>
      <c r="S4082">
        <f>IF(J4082="Online Travel Agency",VLOOKUP(F4082,room_rates!$A$2:$G$8,3,FALSE)*15%,0)</f>
        <v>0</v>
      </c>
      <c r="T4082">
        <f t="shared" si="934"/>
        <v>0</v>
      </c>
      <c r="U4082">
        <f t="shared" si="935"/>
        <v>1500</v>
      </c>
      <c r="V4082">
        <f t="shared" si="936"/>
        <v>10</v>
      </c>
    </row>
    <row r="4083" spans="1:22" ht="14.25" customHeight="1" x14ac:dyDescent="0.35">
      <c r="A4083" s="1">
        <v>1003344</v>
      </c>
      <c r="B4083" s="3">
        <v>45837</v>
      </c>
      <c r="C4083" s="3">
        <v>45870</v>
      </c>
      <c r="D4083" s="3">
        <v>45871</v>
      </c>
      <c r="E4083" s="1" t="s">
        <v>18</v>
      </c>
      <c r="F4083" s="1">
        <v>1</v>
      </c>
      <c r="G4083" s="1" t="s">
        <v>25</v>
      </c>
      <c r="H4083" s="1">
        <v>0</v>
      </c>
      <c r="I4083" s="1">
        <f t="shared" si="930"/>
        <v>0</v>
      </c>
      <c r="J4083" s="1" t="s">
        <v>15</v>
      </c>
      <c r="K4083" s="1">
        <v>1</v>
      </c>
      <c r="L4083" s="1" t="s">
        <v>19</v>
      </c>
      <c r="M4083" s="1" t="b">
        <v>1</v>
      </c>
      <c r="N4083" s="2" t="s">
        <v>17</v>
      </c>
      <c r="O4083">
        <f t="shared" si="931"/>
        <v>33</v>
      </c>
      <c r="P4083">
        <f t="shared" si="932"/>
        <v>1</v>
      </c>
      <c r="Q4083">
        <f>IF(G4083="B",VLOOKUP(F4083,room_rates!$A$2:$G$8,3,FALSE),IF(G4083="P",VLOOKUP(F4083,room_rates!$A$2:$G$8,6,FALSE),IF(G4083="M",VLOOKUP(F4083,room_rates!$A$2:$G$8,7,FALSE),"")))</f>
        <v>150</v>
      </c>
      <c r="R4083">
        <f t="shared" si="933"/>
        <v>0</v>
      </c>
      <c r="S4083">
        <f>IF(J4083="Online Travel Agency",VLOOKUP(F4083,room_rates!$A$2:$G$8,3,FALSE)*15%,0)</f>
        <v>0</v>
      </c>
      <c r="T4083">
        <f t="shared" si="934"/>
        <v>1.5</v>
      </c>
      <c r="U4083">
        <f t="shared" si="935"/>
        <v>148.5</v>
      </c>
      <c r="V4083">
        <f t="shared" si="936"/>
        <v>1</v>
      </c>
    </row>
    <row r="4084" spans="1:22" ht="14.25" customHeight="1" x14ac:dyDescent="0.35">
      <c r="A4084" s="1">
        <v>1003440</v>
      </c>
      <c r="B4084" s="3">
        <v>45870</v>
      </c>
      <c r="C4084" s="3">
        <v>45870</v>
      </c>
      <c r="D4084" s="3">
        <v>45876</v>
      </c>
      <c r="E4084" s="1" t="s">
        <v>13</v>
      </c>
      <c r="F4084" s="1">
        <v>6</v>
      </c>
      <c r="G4084" s="1" t="s">
        <v>25</v>
      </c>
      <c r="H4084" s="1">
        <v>0</v>
      </c>
      <c r="I4084" s="1">
        <f t="shared" si="930"/>
        <v>0</v>
      </c>
      <c r="J4084" s="1" t="s">
        <v>20</v>
      </c>
      <c r="K4084" s="1">
        <v>2</v>
      </c>
      <c r="L4084" s="1" t="s">
        <v>19</v>
      </c>
      <c r="M4084" s="1" t="b">
        <v>1</v>
      </c>
      <c r="N4084" s="2" t="s">
        <v>17</v>
      </c>
      <c r="O4084">
        <f t="shared" si="931"/>
        <v>0</v>
      </c>
      <c r="P4084">
        <f t="shared" si="932"/>
        <v>6</v>
      </c>
      <c r="Q4084">
        <f>IF(G4084="B",VLOOKUP(F4084,room_rates!$A$2:$G$8,3,FALSE),IF(G4084="P",VLOOKUP(F4084,room_rates!$A$2:$G$8,6,FALSE),IF(G4084="M",VLOOKUP(F4084,room_rates!$A$2:$G$8,7,FALSE),"")))</f>
        <v>437.5</v>
      </c>
      <c r="R4084">
        <f t="shared" si="933"/>
        <v>0</v>
      </c>
      <c r="S4084">
        <f>IF(J4084="Online Travel Agency",VLOOKUP(F4084,room_rates!$A$2:$G$8,3,FALSE)*15%,0)</f>
        <v>0</v>
      </c>
      <c r="T4084">
        <f t="shared" si="934"/>
        <v>4.375</v>
      </c>
      <c r="U4084">
        <f t="shared" si="935"/>
        <v>5197.5</v>
      </c>
      <c r="V4084">
        <f t="shared" si="936"/>
        <v>12</v>
      </c>
    </row>
    <row r="4085" spans="1:22" ht="14.25" customHeight="1" x14ac:dyDescent="0.35">
      <c r="A4085" s="1">
        <v>1003471</v>
      </c>
      <c r="B4085" s="3">
        <v>45858</v>
      </c>
      <c r="C4085" s="3">
        <v>45870</v>
      </c>
      <c r="D4085" s="3">
        <v>45877</v>
      </c>
      <c r="E4085" s="1" t="s">
        <v>13</v>
      </c>
      <c r="F4085" s="1">
        <v>7</v>
      </c>
      <c r="G4085" s="1" t="s">
        <v>25</v>
      </c>
      <c r="H4085" s="1">
        <v>0</v>
      </c>
      <c r="I4085" s="1">
        <f t="shared" si="930"/>
        <v>0</v>
      </c>
      <c r="J4085" s="1" t="s">
        <v>24</v>
      </c>
      <c r="K4085" s="1">
        <v>1</v>
      </c>
      <c r="L4085" s="1" t="s">
        <v>16</v>
      </c>
      <c r="M4085" s="1" t="b">
        <v>0</v>
      </c>
      <c r="N4085" s="2" t="s">
        <v>17</v>
      </c>
      <c r="O4085">
        <f t="shared" si="931"/>
        <v>12</v>
      </c>
      <c r="P4085">
        <f t="shared" si="932"/>
        <v>7</v>
      </c>
      <c r="Q4085">
        <f>IF(G4085="B",VLOOKUP(F4085,room_rates!$A$2:$G$8,3,FALSE),IF(G4085="P",VLOOKUP(F4085,room_rates!$A$2:$G$8,6,FALSE),IF(G4085="M",VLOOKUP(F4085,room_rates!$A$2:$G$8,7,FALSE),"")))</f>
        <v>562.5</v>
      </c>
      <c r="R4085">
        <f t="shared" si="933"/>
        <v>0</v>
      </c>
      <c r="S4085">
        <f>IF(J4085="Online Travel Agency",VLOOKUP(F4085,room_rates!$A$2:$G$8,3,FALSE)*15%,0)</f>
        <v>67.5</v>
      </c>
      <c r="T4085">
        <f t="shared" si="934"/>
        <v>0</v>
      </c>
      <c r="U4085">
        <f t="shared" si="935"/>
        <v>3465</v>
      </c>
      <c r="V4085">
        <f t="shared" si="936"/>
        <v>7</v>
      </c>
    </row>
    <row r="4086" spans="1:22" ht="14.25" customHeight="1" x14ac:dyDescent="0.35">
      <c r="A4086" s="1">
        <v>1003522</v>
      </c>
      <c r="B4086" s="3">
        <v>45863</v>
      </c>
      <c r="C4086" s="3">
        <v>45870</v>
      </c>
      <c r="D4086" s="3">
        <v>45874</v>
      </c>
      <c r="E4086" s="1" t="s">
        <v>21</v>
      </c>
      <c r="F4086" s="1">
        <v>4</v>
      </c>
      <c r="G4086" s="1" t="s">
        <v>25</v>
      </c>
      <c r="H4086" s="1">
        <v>0</v>
      </c>
      <c r="I4086" s="1">
        <f t="shared" si="930"/>
        <v>0</v>
      </c>
      <c r="J4086" s="1" t="s">
        <v>24</v>
      </c>
      <c r="K4086" s="1">
        <v>1</v>
      </c>
      <c r="L4086" s="1" t="s">
        <v>19</v>
      </c>
      <c r="M4086" s="1" t="b">
        <v>0</v>
      </c>
      <c r="N4086" s="2" t="s">
        <v>17</v>
      </c>
      <c r="O4086">
        <f t="shared" si="931"/>
        <v>7</v>
      </c>
      <c r="P4086">
        <f t="shared" si="932"/>
        <v>4</v>
      </c>
      <c r="Q4086">
        <f>IF(G4086="B",VLOOKUP(F4086,room_rates!$A$2:$G$8,3,FALSE),IF(G4086="P",VLOOKUP(F4086,room_rates!$A$2:$G$8,6,FALSE),IF(G4086="M",VLOOKUP(F4086,room_rates!$A$2:$G$8,7,FALSE),"")))</f>
        <v>287.5</v>
      </c>
      <c r="R4086">
        <f t="shared" si="933"/>
        <v>0</v>
      </c>
      <c r="S4086">
        <f>IF(J4086="Online Travel Agency",VLOOKUP(F4086,room_rates!$A$2:$G$8,3,FALSE)*15%,0)</f>
        <v>34.5</v>
      </c>
      <c r="T4086">
        <f t="shared" si="934"/>
        <v>0</v>
      </c>
      <c r="U4086">
        <f t="shared" si="935"/>
        <v>1012</v>
      </c>
      <c r="V4086">
        <f t="shared" si="936"/>
        <v>4</v>
      </c>
    </row>
    <row r="4087" spans="1:22" ht="14.25" customHeight="1" x14ac:dyDescent="0.35">
      <c r="A4087" s="1">
        <v>1003564</v>
      </c>
      <c r="B4087" s="3">
        <v>45844</v>
      </c>
      <c r="C4087" s="3">
        <v>45870</v>
      </c>
      <c r="D4087" s="3">
        <v>45871</v>
      </c>
      <c r="E4087" s="1" t="s">
        <v>18</v>
      </c>
      <c r="F4087" s="1">
        <v>1</v>
      </c>
      <c r="G4087" s="1" t="s">
        <v>25</v>
      </c>
      <c r="H4087" s="1">
        <v>0</v>
      </c>
      <c r="I4087" s="1">
        <f t="shared" si="930"/>
        <v>0</v>
      </c>
      <c r="J4087" s="1" t="s">
        <v>15</v>
      </c>
      <c r="K4087" s="1">
        <v>2</v>
      </c>
      <c r="L4087" s="1" t="s">
        <v>19</v>
      </c>
      <c r="M4087" s="1" t="b">
        <v>0</v>
      </c>
      <c r="N4087" s="2" t="s">
        <v>17</v>
      </c>
      <c r="O4087">
        <f t="shared" si="931"/>
        <v>26</v>
      </c>
      <c r="P4087">
        <f t="shared" si="932"/>
        <v>1</v>
      </c>
      <c r="Q4087">
        <f>IF(G4087="B",VLOOKUP(F4087,room_rates!$A$2:$G$8,3,FALSE),IF(G4087="P",VLOOKUP(F4087,room_rates!$A$2:$G$8,6,FALSE),IF(G4087="M",VLOOKUP(F4087,room_rates!$A$2:$G$8,7,FALSE),"")))</f>
        <v>150</v>
      </c>
      <c r="R4087">
        <f t="shared" si="933"/>
        <v>0</v>
      </c>
      <c r="S4087">
        <f>IF(J4087="Online Travel Agency",VLOOKUP(F4087,room_rates!$A$2:$G$8,3,FALSE)*15%,0)</f>
        <v>0</v>
      </c>
      <c r="T4087">
        <f t="shared" si="934"/>
        <v>0</v>
      </c>
      <c r="U4087">
        <f t="shared" si="935"/>
        <v>300</v>
      </c>
      <c r="V4087">
        <f t="shared" si="936"/>
        <v>2</v>
      </c>
    </row>
    <row r="4088" spans="1:22" ht="14.25" customHeight="1" x14ac:dyDescent="0.35">
      <c r="A4088" s="1">
        <v>1003607</v>
      </c>
      <c r="B4088" s="3">
        <v>45841</v>
      </c>
      <c r="C4088" s="3">
        <v>45870</v>
      </c>
      <c r="D4088" s="3">
        <v>45872</v>
      </c>
      <c r="E4088" s="1" t="s">
        <v>18</v>
      </c>
      <c r="F4088" s="1">
        <v>1</v>
      </c>
      <c r="G4088" s="1" t="s">
        <v>25</v>
      </c>
      <c r="H4088" s="1">
        <v>0</v>
      </c>
      <c r="I4088" s="1">
        <f t="shared" si="930"/>
        <v>0</v>
      </c>
      <c r="J4088" s="1" t="s">
        <v>15</v>
      </c>
      <c r="K4088" s="1">
        <v>1</v>
      </c>
      <c r="L4088" s="1" t="s">
        <v>19</v>
      </c>
      <c r="M4088" s="1" t="b">
        <v>0</v>
      </c>
      <c r="N4088" s="2" t="s">
        <v>17</v>
      </c>
      <c r="O4088">
        <f t="shared" si="931"/>
        <v>29</v>
      </c>
      <c r="P4088">
        <f t="shared" si="932"/>
        <v>2</v>
      </c>
      <c r="Q4088">
        <f>IF(G4088="B",VLOOKUP(F4088,room_rates!$A$2:$G$8,3,FALSE),IF(G4088="P",VLOOKUP(F4088,room_rates!$A$2:$G$8,6,FALSE),IF(G4088="M",VLOOKUP(F4088,room_rates!$A$2:$G$8,7,FALSE),"")))</f>
        <v>150</v>
      </c>
      <c r="R4088">
        <f t="shared" si="933"/>
        <v>0</v>
      </c>
      <c r="S4088">
        <f>IF(J4088="Online Travel Agency",VLOOKUP(F4088,room_rates!$A$2:$G$8,3,FALSE)*15%,0)</f>
        <v>0</v>
      </c>
      <c r="T4088">
        <f t="shared" si="934"/>
        <v>0</v>
      </c>
      <c r="U4088">
        <f t="shared" si="935"/>
        <v>300</v>
      </c>
      <c r="V4088">
        <f t="shared" si="936"/>
        <v>2</v>
      </c>
    </row>
    <row r="4089" spans="1:22" ht="14.25" customHeight="1" x14ac:dyDescent="0.35">
      <c r="A4089" s="1">
        <v>1003629</v>
      </c>
      <c r="B4089" s="3">
        <v>45866</v>
      </c>
      <c r="C4089" s="3">
        <v>45870</v>
      </c>
      <c r="D4089" s="3">
        <v>45872</v>
      </c>
      <c r="E4089" s="1" t="s">
        <v>21</v>
      </c>
      <c r="F4089" s="1">
        <v>3</v>
      </c>
      <c r="G4089" s="1" t="s">
        <v>25</v>
      </c>
      <c r="H4089" s="1">
        <v>0</v>
      </c>
      <c r="I4089" s="1">
        <f t="shared" si="930"/>
        <v>0</v>
      </c>
      <c r="J4089" s="1" t="s">
        <v>15</v>
      </c>
      <c r="K4089" s="1">
        <v>1</v>
      </c>
      <c r="L4089" s="1" t="s">
        <v>19</v>
      </c>
      <c r="M4089" s="1" t="b">
        <v>1</v>
      </c>
      <c r="N4089" s="2" t="s">
        <v>17</v>
      </c>
      <c r="O4089">
        <f t="shared" si="931"/>
        <v>4</v>
      </c>
      <c r="P4089">
        <f t="shared" si="932"/>
        <v>2</v>
      </c>
      <c r="Q4089">
        <f>IF(G4089="B",VLOOKUP(F4089,room_rates!$A$2:$G$8,3,FALSE),IF(G4089="P",VLOOKUP(F4089,room_rates!$A$2:$G$8,6,FALSE),IF(G4089="M",VLOOKUP(F4089,room_rates!$A$2:$G$8,7,FALSE),"")))</f>
        <v>275</v>
      </c>
      <c r="R4089">
        <f t="shared" si="933"/>
        <v>0</v>
      </c>
      <c r="S4089">
        <f>IF(J4089="Online Travel Agency",VLOOKUP(F4089,room_rates!$A$2:$G$8,3,FALSE)*15%,0)</f>
        <v>0</v>
      </c>
      <c r="T4089">
        <f t="shared" si="934"/>
        <v>2.75</v>
      </c>
      <c r="U4089">
        <f t="shared" si="935"/>
        <v>544.5</v>
      </c>
      <c r="V4089">
        <f t="shared" si="936"/>
        <v>2</v>
      </c>
    </row>
    <row r="4090" spans="1:22" ht="14.25" customHeight="1" x14ac:dyDescent="0.35">
      <c r="A4090" s="1">
        <v>1003923</v>
      </c>
      <c r="B4090" s="3">
        <v>45870</v>
      </c>
      <c r="C4090" s="3">
        <v>45870</v>
      </c>
      <c r="D4090" s="3">
        <v>45873</v>
      </c>
      <c r="E4090" s="1" t="s">
        <v>21</v>
      </c>
      <c r="F4090" s="1">
        <v>3</v>
      </c>
      <c r="G4090" s="1" t="s">
        <v>25</v>
      </c>
      <c r="H4090" s="1">
        <v>0</v>
      </c>
      <c r="I4090" s="1">
        <f t="shared" si="930"/>
        <v>0</v>
      </c>
      <c r="J4090" s="1" t="s">
        <v>20</v>
      </c>
      <c r="K4090" s="1">
        <v>3</v>
      </c>
      <c r="L4090" s="1" t="s">
        <v>16</v>
      </c>
      <c r="M4090" s="1" t="b">
        <v>0</v>
      </c>
      <c r="N4090" s="2" t="s">
        <v>17</v>
      </c>
      <c r="O4090">
        <f t="shared" si="931"/>
        <v>0</v>
      </c>
      <c r="P4090">
        <f t="shared" si="932"/>
        <v>3</v>
      </c>
      <c r="Q4090">
        <f>IF(G4090="B",VLOOKUP(F4090,room_rates!$A$2:$G$8,3,FALSE),IF(G4090="P",VLOOKUP(F4090,room_rates!$A$2:$G$8,6,FALSE),IF(G4090="M",VLOOKUP(F4090,room_rates!$A$2:$G$8,7,FALSE),"")))</f>
        <v>275</v>
      </c>
      <c r="R4090">
        <f t="shared" si="933"/>
        <v>0</v>
      </c>
      <c r="S4090">
        <f>IF(J4090="Online Travel Agency",VLOOKUP(F4090,room_rates!$A$2:$G$8,3,FALSE)*15%,0)</f>
        <v>0</v>
      </c>
      <c r="T4090">
        <f t="shared" si="934"/>
        <v>0</v>
      </c>
      <c r="U4090">
        <f t="shared" si="935"/>
        <v>2475</v>
      </c>
      <c r="V4090">
        <f t="shared" si="936"/>
        <v>9</v>
      </c>
    </row>
    <row r="4091" spans="1:22" ht="14.25" customHeight="1" x14ac:dyDescent="0.35">
      <c r="A4091" s="1">
        <v>1004121</v>
      </c>
      <c r="B4091" s="3">
        <v>45854</v>
      </c>
      <c r="C4091" s="3">
        <v>45870</v>
      </c>
      <c r="D4091" s="3">
        <v>45873</v>
      </c>
      <c r="E4091" s="1" t="s">
        <v>18</v>
      </c>
      <c r="F4091" s="1">
        <v>1</v>
      </c>
      <c r="G4091" s="1" t="s">
        <v>25</v>
      </c>
      <c r="H4091" s="1">
        <v>0</v>
      </c>
      <c r="I4091" s="1">
        <f t="shared" si="930"/>
        <v>0</v>
      </c>
      <c r="J4091" s="1" t="s">
        <v>24</v>
      </c>
      <c r="K4091" s="1">
        <v>1</v>
      </c>
      <c r="L4091" s="1" t="s">
        <v>19</v>
      </c>
      <c r="M4091" s="1" t="b">
        <v>0</v>
      </c>
      <c r="N4091" s="2" t="s">
        <v>17</v>
      </c>
      <c r="O4091">
        <f t="shared" si="931"/>
        <v>16</v>
      </c>
      <c r="P4091">
        <f t="shared" si="932"/>
        <v>3</v>
      </c>
      <c r="Q4091">
        <f>IF(G4091="B",VLOOKUP(F4091,room_rates!$A$2:$G$8,3,FALSE),IF(G4091="P",VLOOKUP(F4091,room_rates!$A$2:$G$8,6,FALSE),IF(G4091="M",VLOOKUP(F4091,room_rates!$A$2:$G$8,7,FALSE),"")))</f>
        <v>150</v>
      </c>
      <c r="R4091">
        <f t="shared" si="933"/>
        <v>0</v>
      </c>
      <c r="S4091">
        <f>IF(J4091="Online Travel Agency",VLOOKUP(F4091,room_rates!$A$2:$G$8,3,FALSE)*15%,0)</f>
        <v>18</v>
      </c>
      <c r="T4091">
        <f t="shared" si="934"/>
        <v>0</v>
      </c>
      <c r="U4091">
        <f t="shared" si="935"/>
        <v>396</v>
      </c>
      <c r="V4091">
        <f t="shared" si="936"/>
        <v>3</v>
      </c>
    </row>
    <row r="4092" spans="1:22" ht="14.25" customHeight="1" x14ac:dyDescent="0.35">
      <c r="A4092" s="1">
        <v>1004155</v>
      </c>
      <c r="B4092" s="3">
        <v>45851</v>
      </c>
      <c r="C4092" s="3">
        <v>45870</v>
      </c>
      <c r="D4092" s="3">
        <v>45877</v>
      </c>
      <c r="E4092" s="1" t="s">
        <v>18</v>
      </c>
      <c r="F4092" s="1">
        <v>1</v>
      </c>
      <c r="G4092" s="1" t="s">
        <v>25</v>
      </c>
      <c r="H4092" s="1">
        <v>0</v>
      </c>
      <c r="I4092" s="1">
        <f t="shared" si="930"/>
        <v>0</v>
      </c>
      <c r="J4092" s="1" t="s">
        <v>24</v>
      </c>
      <c r="K4092" s="1">
        <v>2</v>
      </c>
      <c r="L4092" s="1" t="s">
        <v>16</v>
      </c>
      <c r="M4092" s="1" t="b">
        <v>0</v>
      </c>
      <c r="N4092" s="2" t="s">
        <v>17</v>
      </c>
      <c r="O4092">
        <f t="shared" si="931"/>
        <v>19</v>
      </c>
      <c r="P4092">
        <f t="shared" si="932"/>
        <v>7</v>
      </c>
      <c r="Q4092">
        <f>IF(G4092="B",VLOOKUP(F4092,room_rates!$A$2:$G$8,3,FALSE),IF(G4092="P",VLOOKUP(F4092,room_rates!$A$2:$G$8,6,FALSE),IF(G4092="M",VLOOKUP(F4092,room_rates!$A$2:$G$8,7,FALSE),"")))</f>
        <v>150</v>
      </c>
      <c r="R4092">
        <f t="shared" si="933"/>
        <v>0</v>
      </c>
      <c r="S4092">
        <f>IF(J4092="Online Travel Agency",VLOOKUP(F4092,room_rates!$A$2:$G$8,3,FALSE)*15%,0)</f>
        <v>18</v>
      </c>
      <c r="T4092">
        <f t="shared" si="934"/>
        <v>0</v>
      </c>
      <c r="U4092">
        <f t="shared" si="935"/>
        <v>1848</v>
      </c>
      <c r="V4092">
        <f t="shared" si="936"/>
        <v>14</v>
      </c>
    </row>
    <row r="4093" spans="1:22" ht="14.25" customHeight="1" x14ac:dyDescent="0.35">
      <c r="A4093" s="1">
        <v>1004432</v>
      </c>
      <c r="B4093" s="3">
        <v>45870</v>
      </c>
      <c r="C4093" s="3">
        <v>45870</v>
      </c>
      <c r="D4093" s="3">
        <v>45872</v>
      </c>
      <c r="E4093" s="1" t="s">
        <v>18</v>
      </c>
      <c r="F4093" s="1">
        <v>1</v>
      </c>
      <c r="G4093" s="1" t="s">
        <v>25</v>
      </c>
      <c r="H4093" s="1">
        <v>0</v>
      </c>
      <c r="I4093" s="1">
        <f t="shared" si="930"/>
        <v>0</v>
      </c>
      <c r="J4093" s="1" t="s">
        <v>20</v>
      </c>
      <c r="K4093" s="1">
        <v>1</v>
      </c>
      <c r="L4093" s="1" t="s">
        <v>19</v>
      </c>
      <c r="M4093" s="1" t="b">
        <v>1</v>
      </c>
      <c r="N4093" s="2" t="s">
        <v>17</v>
      </c>
      <c r="O4093">
        <f t="shared" si="931"/>
        <v>0</v>
      </c>
      <c r="P4093">
        <f t="shared" si="932"/>
        <v>2</v>
      </c>
      <c r="Q4093">
        <f>IF(G4093="B",VLOOKUP(F4093,room_rates!$A$2:$G$8,3,FALSE),IF(G4093="P",VLOOKUP(F4093,room_rates!$A$2:$G$8,6,FALSE),IF(G4093="M",VLOOKUP(F4093,room_rates!$A$2:$G$8,7,FALSE),"")))</f>
        <v>150</v>
      </c>
      <c r="R4093">
        <f t="shared" si="933"/>
        <v>0</v>
      </c>
      <c r="S4093">
        <f>IF(J4093="Online Travel Agency",VLOOKUP(F4093,room_rates!$A$2:$G$8,3,FALSE)*15%,0)</f>
        <v>0</v>
      </c>
      <c r="T4093">
        <f t="shared" si="934"/>
        <v>1.5</v>
      </c>
      <c r="U4093">
        <f t="shared" si="935"/>
        <v>297</v>
      </c>
      <c r="V4093">
        <f t="shared" si="936"/>
        <v>2</v>
      </c>
    </row>
    <row r="4094" spans="1:22" ht="14.25" customHeight="1" x14ac:dyDescent="0.35">
      <c r="A4094" s="1">
        <v>1004609</v>
      </c>
      <c r="B4094" s="3">
        <v>45870</v>
      </c>
      <c r="C4094" s="3">
        <v>45870</v>
      </c>
      <c r="D4094" s="3">
        <v>45876</v>
      </c>
      <c r="E4094" s="1" t="s">
        <v>18</v>
      </c>
      <c r="F4094" s="1">
        <v>1</v>
      </c>
      <c r="G4094" s="1" t="s">
        <v>25</v>
      </c>
      <c r="H4094" s="1">
        <v>0</v>
      </c>
      <c r="I4094" s="1">
        <f t="shared" si="930"/>
        <v>0</v>
      </c>
      <c r="J4094" s="1" t="s">
        <v>20</v>
      </c>
      <c r="K4094" s="1">
        <v>3</v>
      </c>
      <c r="L4094" s="1" t="s">
        <v>19</v>
      </c>
      <c r="M4094" s="1" t="b">
        <v>1</v>
      </c>
      <c r="N4094" s="2" t="s">
        <v>17</v>
      </c>
      <c r="O4094">
        <f t="shared" si="931"/>
        <v>0</v>
      </c>
      <c r="P4094">
        <f t="shared" si="932"/>
        <v>6</v>
      </c>
      <c r="Q4094">
        <f>IF(G4094="B",VLOOKUP(F4094,room_rates!$A$2:$G$8,3,FALSE),IF(G4094="P",VLOOKUP(F4094,room_rates!$A$2:$G$8,6,FALSE),IF(G4094="M",VLOOKUP(F4094,room_rates!$A$2:$G$8,7,FALSE),"")))</f>
        <v>150</v>
      </c>
      <c r="R4094">
        <f t="shared" si="933"/>
        <v>0</v>
      </c>
      <c r="S4094">
        <f>IF(J4094="Online Travel Agency",VLOOKUP(F4094,room_rates!$A$2:$G$8,3,FALSE)*15%,0)</f>
        <v>0</v>
      </c>
      <c r="T4094">
        <f t="shared" si="934"/>
        <v>1.5</v>
      </c>
      <c r="U4094">
        <f t="shared" si="935"/>
        <v>2673</v>
      </c>
      <c r="V4094">
        <f t="shared" si="936"/>
        <v>18</v>
      </c>
    </row>
    <row r="4095" spans="1:22" ht="14.25" customHeight="1" x14ac:dyDescent="0.35">
      <c r="A4095" s="1">
        <v>1004793</v>
      </c>
      <c r="B4095" s="3">
        <v>45839</v>
      </c>
      <c r="C4095" s="3">
        <v>45870</v>
      </c>
      <c r="D4095" s="3">
        <v>45877</v>
      </c>
      <c r="E4095" s="1" t="s">
        <v>18</v>
      </c>
      <c r="F4095" s="1">
        <v>1</v>
      </c>
      <c r="G4095" s="1" t="s">
        <v>25</v>
      </c>
      <c r="H4095" s="1">
        <v>0</v>
      </c>
      <c r="I4095" s="1">
        <f t="shared" si="930"/>
        <v>0</v>
      </c>
      <c r="J4095" s="1" t="s">
        <v>15</v>
      </c>
      <c r="K4095" s="1">
        <v>2</v>
      </c>
      <c r="L4095" s="1" t="s">
        <v>16</v>
      </c>
      <c r="M4095" s="1" t="b">
        <v>0</v>
      </c>
      <c r="N4095" s="2" t="s">
        <v>17</v>
      </c>
      <c r="O4095">
        <f t="shared" si="931"/>
        <v>31</v>
      </c>
      <c r="P4095">
        <f t="shared" si="932"/>
        <v>7</v>
      </c>
      <c r="Q4095">
        <f>IF(G4095="B",VLOOKUP(F4095,room_rates!$A$2:$G$8,3,FALSE),IF(G4095="P",VLOOKUP(F4095,room_rates!$A$2:$G$8,6,FALSE),IF(G4095="M",VLOOKUP(F4095,room_rates!$A$2:$G$8,7,FALSE),"")))</f>
        <v>150</v>
      </c>
      <c r="R4095">
        <f t="shared" si="933"/>
        <v>0</v>
      </c>
      <c r="S4095">
        <f>IF(J4095="Online Travel Agency",VLOOKUP(F4095,room_rates!$A$2:$G$8,3,FALSE)*15%,0)</f>
        <v>0</v>
      </c>
      <c r="T4095">
        <f t="shared" si="934"/>
        <v>0</v>
      </c>
      <c r="U4095">
        <f t="shared" si="935"/>
        <v>2100</v>
      </c>
      <c r="V4095">
        <f t="shared" si="936"/>
        <v>14</v>
      </c>
    </row>
    <row r="4096" spans="1:22" ht="14.25" customHeight="1" x14ac:dyDescent="0.35">
      <c r="A4096" s="1">
        <v>1000117</v>
      </c>
      <c r="B4096" s="3">
        <v>45871</v>
      </c>
      <c r="C4096" s="3">
        <v>45871</v>
      </c>
      <c r="D4096" s="3">
        <v>45875</v>
      </c>
      <c r="E4096" s="1" t="s">
        <v>13</v>
      </c>
      <c r="F4096" s="1">
        <v>6</v>
      </c>
      <c r="G4096" s="1" t="s">
        <v>25</v>
      </c>
      <c r="H4096" s="1">
        <v>0</v>
      </c>
      <c r="I4096" s="1">
        <f t="shared" si="930"/>
        <v>0</v>
      </c>
      <c r="J4096" s="1" t="s">
        <v>20</v>
      </c>
      <c r="K4096" s="1">
        <v>3</v>
      </c>
      <c r="L4096" s="1" t="s">
        <v>19</v>
      </c>
      <c r="M4096" s="1" t="b">
        <v>1</v>
      </c>
      <c r="N4096" s="2" t="s">
        <v>17</v>
      </c>
      <c r="O4096">
        <f t="shared" si="931"/>
        <v>0</v>
      </c>
      <c r="P4096">
        <f t="shared" si="932"/>
        <v>4</v>
      </c>
      <c r="Q4096">
        <f>IF(G4096="B",VLOOKUP(F4096,room_rates!$A$2:$G$8,3,FALSE),IF(G4096="P",VLOOKUP(F4096,room_rates!$A$2:$G$8,6,FALSE),IF(G4096="M",VLOOKUP(F4096,room_rates!$A$2:$G$8,7,FALSE),"")))</f>
        <v>437.5</v>
      </c>
      <c r="R4096">
        <f t="shared" si="933"/>
        <v>0</v>
      </c>
      <c r="S4096">
        <f>IF(J4096="Online Travel Agency",VLOOKUP(F4096,room_rates!$A$2:$G$8,3,FALSE)*15%,0)</f>
        <v>0</v>
      </c>
      <c r="T4096">
        <f t="shared" si="934"/>
        <v>4.375</v>
      </c>
      <c r="U4096">
        <f t="shared" si="935"/>
        <v>5197.5</v>
      </c>
      <c r="V4096">
        <f t="shared" si="936"/>
        <v>12</v>
      </c>
    </row>
    <row r="4097" spans="1:22" ht="14.25" customHeight="1" x14ac:dyDescent="0.35">
      <c r="A4097" s="1">
        <v>1000231</v>
      </c>
      <c r="B4097" s="3">
        <v>45861</v>
      </c>
      <c r="C4097" s="3">
        <v>45871</v>
      </c>
      <c r="D4097" s="3">
        <v>45874</v>
      </c>
      <c r="E4097" s="1" t="s">
        <v>13</v>
      </c>
      <c r="F4097" s="1">
        <v>6</v>
      </c>
      <c r="G4097" s="1" t="s">
        <v>25</v>
      </c>
      <c r="H4097" s="1">
        <v>0</v>
      </c>
      <c r="I4097" s="1">
        <f t="shared" si="930"/>
        <v>0</v>
      </c>
      <c r="J4097" s="1" t="s">
        <v>24</v>
      </c>
      <c r="K4097" s="1">
        <v>3</v>
      </c>
      <c r="L4097" s="1" t="s">
        <v>16</v>
      </c>
      <c r="M4097" s="1" t="b">
        <v>0</v>
      </c>
      <c r="N4097" s="2" t="s">
        <v>17</v>
      </c>
      <c r="O4097">
        <f t="shared" si="931"/>
        <v>10</v>
      </c>
      <c r="P4097">
        <f t="shared" si="932"/>
        <v>3</v>
      </c>
      <c r="Q4097">
        <f>IF(G4097="B",VLOOKUP(F4097,room_rates!$A$2:$G$8,3,FALSE),IF(G4097="P",VLOOKUP(F4097,room_rates!$A$2:$G$8,6,FALSE),IF(G4097="M",VLOOKUP(F4097,room_rates!$A$2:$G$8,7,FALSE),"")))</f>
        <v>437.5</v>
      </c>
      <c r="R4097">
        <f t="shared" si="933"/>
        <v>0</v>
      </c>
      <c r="S4097">
        <f>IF(J4097="Online Travel Agency",VLOOKUP(F4097,room_rates!$A$2:$G$8,3,FALSE)*15%,0)</f>
        <v>52.5</v>
      </c>
      <c r="T4097">
        <f t="shared" si="934"/>
        <v>0</v>
      </c>
      <c r="U4097">
        <f t="shared" si="935"/>
        <v>3465</v>
      </c>
      <c r="V4097">
        <f t="shared" si="936"/>
        <v>9</v>
      </c>
    </row>
    <row r="4098" spans="1:22" ht="14.25" customHeight="1" x14ac:dyDescent="0.35">
      <c r="A4098" s="1">
        <v>1000361</v>
      </c>
      <c r="B4098" s="3">
        <v>45855</v>
      </c>
      <c r="C4098" s="3">
        <v>45871</v>
      </c>
      <c r="D4098" s="3">
        <v>45875</v>
      </c>
      <c r="E4098" s="1" t="s">
        <v>18</v>
      </c>
      <c r="F4098" s="1">
        <v>1</v>
      </c>
      <c r="G4098" s="1" t="s">
        <v>25</v>
      </c>
      <c r="H4098" s="1">
        <v>0</v>
      </c>
      <c r="I4098" s="1">
        <f t="shared" si="930"/>
        <v>0</v>
      </c>
      <c r="J4098" s="1" t="s">
        <v>15</v>
      </c>
      <c r="K4098" s="1">
        <v>2</v>
      </c>
      <c r="L4098" s="1" t="s">
        <v>19</v>
      </c>
      <c r="M4098" s="1" t="b">
        <v>0</v>
      </c>
      <c r="N4098" s="2" t="s">
        <v>17</v>
      </c>
      <c r="O4098">
        <f t="shared" si="931"/>
        <v>16</v>
      </c>
      <c r="P4098">
        <f t="shared" si="932"/>
        <v>4</v>
      </c>
      <c r="Q4098">
        <f>IF(G4098="B",VLOOKUP(F4098,room_rates!$A$2:$G$8,3,FALSE),IF(G4098="P",VLOOKUP(F4098,room_rates!$A$2:$G$8,6,FALSE),IF(G4098="M",VLOOKUP(F4098,room_rates!$A$2:$G$8,7,FALSE),"")))</f>
        <v>150</v>
      </c>
      <c r="R4098">
        <f t="shared" si="933"/>
        <v>0</v>
      </c>
      <c r="S4098">
        <f>IF(J4098="Online Travel Agency",VLOOKUP(F4098,room_rates!$A$2:$G$8,3,FALSE)*15%,0)</f>
        <v>0</v>
      </c>
      <c r="T4098">
        <f t="shared" si="934"/>
        <v>0</v>
      </c>
      <c r="U4098">
        <f t="shared" si="935"/>
        <v>1200</v>
      </c>
      <c r="V4098">
        <f t="shared" si="936"/>
        <v>8</v>
      </c>
    </row>
    <row r="4099" spans="1:22" ht="14.25" customHeight="1" x14ac:dyDescent="0.35">
      <c r="A4099" s="1">
        <v>1000887</v>
      </c>
      <c r="B4099" s="3">
        <v>45856</v>
      </c>
      <c r="C4099" s="3">
        <v>45871</v>
      </c>
      <c r="D4099" s="3">
        <v>45872</v>
      </c>
      <c r="E4099" s="1" t="s">
        <v>13</v>
      </c>
      <c r="F4099" s="1">
        <v>6</v>
      </c>
      <c r="G4099" s="1" t="s">
        <v>25</v>
      </c>
      <c r="H4099" s="1">
        <v>0</v>
      </c>
      <c r="I4099" s="1">
        <f t="shared" si="930"/>
        <v>0</v>
      </c>
      <c r="J4099" s="1" t="s">
        <v>24</v>
      </c>
      <c r="K4099" s="1">
        <v>2</v>
      </c>
      <c r="L4099" s="1" t="s">
        <v>16</v>
      </c>
      <c r="M4099" s="1" t="b">
        <v>0</v>
      </c>
      <c r="N4099" s="2" t="s">
        <v>17</v>
      </c>
      <c r="O4099">
        <f t="shared" si="931"/>
        <v>15</v>
      </c>
      <c r="P4099">
        <f t="shared" si="932"/>
        <v>1</v>
      </c>
      <c r="Q4099">
        <f>IF(G4099="B",VLOOKUP(F4099,room_rates!$A$2:$G$8,3,FALSE),IF(G4099="P",VLOOKUP(F4099,room_rates!$A$2:$G$8,6,FALSE),IF(G4099="M",VLOOKUP(F4099,room_rates!$A$2:$G$8,7,FALSE),"")))</f>
        <v>437.5</v>
      </c>
      <c r="R4099">
        <f t="shared" si="933"/>
        <v>0</v>
      </c>
      <c r="S4099">
        <f>IF(J4099="Online Travel Agency",VLOOKUP(F4099,room_rates!$A$2:$G$8,3,FALSE)*15%,0)</f>
        <v>52.5</v>
      </c>
      <c r="T4099">
        <f t="shared" si="934"/>
        <v>0</v>
      </c>
      <c r="U4099">
        <f t="shared" si="935"/>
        <v>770</v>
      </c>
      <c r="V4099">
        <f t="shared" si="936"/>
        <v>2</v>
      </c>
    </row>
    <row r="4100" spans="1:22" ht="14.25" customHeight="1" x14ac:dyDescent="0.35">
      <c r="A4100" s="1">
        <v>1000966</v>
      </c>
      <c r="B4100" s="3">
        <v>45871</v>
      </c>
      <c r="C4100" s="3">
        <v>45871</v>
      </c>
      <c r="D4100" s="3">
        <v>45875</v>
      </c>
      <c r="E4100" s="1" t="s">
        <v>13</v>
      </c>
      <c r="F4100" s="1">
        <v>6</v>
      </c>
      <c r="G4100" s="1" t="s">
        <v>25</v>
      </c>
      <c r="H4100" s="1">
        <v>0</v>
      </c>
      <c r="I4100" s="1">
        <f t="shared" si="930"/>
        <v>0</v>
      </c>
      <c r="J4100" s="1" t="s">
        <v>20</v>
      </c>
      <c r="K4100" s="1">
        <v>3</v>
      </c>
      <c r="L4100" s="1" t="s">
        <v>16</v>
      </c>
      <c r="M4100" s="1" t="b">
        <v>0</v>
      </c>
      <c r="N4100" s="2" t="s">
        <v>17</v>
      </c>
      <c r="O4100">
        <f t="shared" si="931"/>
        <v>0</v>
      </c>
      <c r="P4100">
        <f t="shared" si="932"/>
        <v>4</v>
      </c>
      <c r="Q4100">
        <f>IF(G4100="B",VLOOKUP(F4100,room_rates!$A$2:$G$8,3,FALSE),IF(G4100="P",VLOOKUP(F4100,room_rates!$A$2:$G$8,6,FALSE),IF(G4100="M",VLOOKUP(F4100,room_rates!$A$2:$G$8,7,FALSE),"")))</f>
        <v>437.5</v>
      </c>
      <c r="R4100">
        <f t="shared" si="933"/>
        <v>0</v>
      </c>
      <c r="S4100">
        <f>IF(J4100="Online Travel Agency",VLOOKUP(F4100,room_rates!$A$2:$G$8,3,FALSE)*15%,0)</f>
        <v>0</v>
      </c>
      <c r="T4100">
        <f t="shared" si="934"/>
        <v>0</v>
      </c>
      <c r="U4100">
        <f t="shared" si="935"/>
        <v>5250</v>
      </c>
      <c r="V4100">
        <f t="shared" si="936"/>
        <v>12</v>
      </c>
    </row>
    <row r="4101" spans="1:22" ht="14.25" customHeight="1" x14ac:dyDescent="0.35">
      <c r="A4101" s="1">
        <v>1001125</v>
      </c>
      <c r="B4101" s="3">
        <v>45852</v>
      </c>
      <c r="C4101" s="3">
        <v>45871</v>
      </c>
      <c r="D4101" s="3">
        <v>45877</v>
      </c>
      <c r="E4101" s="1" t="s">
        <v>18</v>
      </c>
      <c r="F4101" s="1">
        <v>1</v>
      </c>
      <c r="G4101" s="1" t="s">
        <v>25</v>
      </c>
      <c r="H4101" s="1">
        <v>0</v>
      </c>
      <c r="I4101" s="1">
        <f t="shared" si="930"/>
        <v>0</v>
      </c>
      <c r="J4101" s="1" t="s">
        <v>24</v>
      </c>
      <c r="K4101" s="1">
        <v>1</v>
      </c>
      <c r="L4101" s="1" t="s">
        <v>19</v>
      </c>
      <c r="M4101" s="1" t="b">
        <v>0</v>
      </c>
      <c r="N4101" s="2" t="s">
        <v>17</v>
      </c>
      <c r="O4101">
        <f t="shared" si="931"/>
        <v>19</v>
      </c>
      <c r="P4101">
        <f t="shared" si="932"/>
        <v>6</v>
      </c>
      <c r="Q4101">
        <f>IF(G4101="B",VLOOKUP(F4101,room_rates!$A$2:$G$8,3,FALSE),IF(G4101="P",VLOOKUP(F4101,room_rates!$A$2:$G$8,6,FALSE),IF(G4101="M",VLOOKUP(F4101,room_rates!$A$2:$G$8,7,FALSE),"")))</f>
        <v>150</v>
      </c>
      <c r="R4101">
        <f t="shared" si="933"/>
        <v>0</v>
      </c>
      <c r="S4101">
        <f>IF(J4101="Online Travel Agency",VLOOKUP(F4101,room_rates!$A$2:$G$8,3,FALSE)*15%,0)</f>
        <v>18</v>
      </c>
      <c r="T4101">
        <f t="shared" si="934"/>
        <v>0</v>
      </c>
      <c r="U4101">
        <f t="shared" si="935"/>
        <v>792</v>
      </c>
      <c r="V4101">
        <f t="shared" si="936"/>
        <v>6</v>
      </c>
    </row>
    <row r="4102" spans="1:22" ht="14.25" customHeight="1" x14ac:dyDescent="0.35">
      <c r="A4102" s="1">
        <v>1001194</v>
      </c>
      <c r="B4102" s="3">
        <v>45833</v>
      </c>
      <c r="C4102" s="3">
        <v>45871</v>
      </c>
      <c r="D4102" s="3">
        <v>45878</v>
      </c>
      <c r="E4102" s="1" t="s">
        <v>18</v>
      </c>
      <c r="F4102" s="1">
        <v>1</v>
      </c>
      <c r="G4102" s="1" t="s">
        <v>25</v>
      </c>
      <c r="H4102" s="1">
        <v>0</v>
      </c>
      <c r="I4102" s="1">
        <f t="shared" si="930"/>
        <v>0</v>
      </c>
      <c r="J4102" s="1" t="s">
        <v>15</v>
      </c>
      <c r="K4102" s="1">
        <v>3</v>
      </c>
      <c r="L4102" s="1" t="s">
        <v>16</v>
      </c>
      <c r="M4102" s="1" t="b">
        <v>0</v>
      </c>
      <c r="N4102" s="2" t="s">
        <v>17</v>
      </c>
      <c r="O4102">
        <f t="shared" si="931"/>
        <v>38</v>
      </c>
      <c r="P4102">
        <f t="shared" si="932"/>
        <v>7</v>
      </c>
      <c r="Q4102">
        <f>IF(G4102="B",VLOOKUP(F4102,room_rates!$A$2:$G$8,3,FALSE),IF(G4102="P",VLOOKUP(F4102,room_rates!$A$2:$G$8,6,FALSE),IF(G4102="M",VLOOKUP(F4102,room_rates!$A$2:$G$8,7,FALSE),"")))</f>
        <v>150</v>
      </c>
      <c r="R4102">
        <f t="shared" si="933"/>
        <v>0</v>
      </c>
      <c r="S4102">
        <f>IF(J4102="Online Travel Agency",VLOOKUP(F4102,room_rates!$A$2:$G$8,3,FALSE)*15%,0)</f>
        <v>0</v>
      </c>
      <c r="T4102">
        <f t="shared" si="934"/>
        <v>0</v>
      </c>
      <c r="U4102">
        <f t="shared" si="935"/>
        <v>3150</v>
      </c>
      <c r="V4102">
        <f t="shared" si="936"/>
        <v>21</v>
      </c>
    </row>
    <row r="4103" spans="1:22" ht="14.25" customHeight="1" x14ac:dyDescent="0.35">
      <c r="A4103" s="1">
        <v>1001550</v>
      </c>
      <c r="B4103" s="3">
        <v>45866</v>
      </c>
      <c r="C4103" s="3">
        <v>45871</v>
      </c>
      <c r="D4103" s="3">
        <v>45876</v>
      </c>
      <c r="E4103" s="1" t="s">
        <v>18</v>
      </c>
      <c r="F4103" s="1">
        <v>1</v>
      </c>
      <c r="G4103" s="1" t="s">
        <v>25</v>
      </c>
      <c r="H4103" s="1">
        <v>0</v>
      </c>
      <c r="I4103" s="1">
        <f t="shared" si="930"/>
        <v>0</v>
      </c>
      <c r="J4103" s="1" t="s">
        <v>24</v>
      </c>
      <c r="K4103" s="1">
        <v>1</v>
      </c>
      <c r="L4103" s="1" t="s">
        <v>19</v>
      </c>
      <c r="M4103" s="1" t="b">
        <v>0</v>
      </c>
      <c r="N4103" s="2" t="s">
        <v>17</v>
      </c>
      <c r="O4103">
        <f t="shared" si="931"/>
        <v>5</v>
      </c>
      <c r="P4103">
        <f t="shared" si="932"/>
        <v>5</v>
      </c>
      <c r="Q4103">
        <f>IF(G4103="B",VLOOKUP(F4103,room_rates!$A$2:$G$8,3,FALSE),IF(G4103="P",VLOOKUP(F4103,room_rates!$A$2:$G$8,6,FALSE),IF(G4103="M",VLOOKUP(F4103,room_rates!$A$2:$G$8,7,FALSE),"")))</f>
        <v>150</v>
      </c>
      <c r="R4103">
        <f t="shared" si="933"/>
        <v>0</v>
      </c>
      <c r="S4103">
        <f>IF(J4103="Online Travel Agency",VLOOKUP(F4103,room_rates!$A$2:$G$8,3,FALSE)*15%,0)</f>
        <v>18</v>
      </c>
      <c r="T4103">
        <f t="shared" si="934"/>
        <v>0</v>
      </c>
      <c r="U4103">
        <f t="shared" si="935"/>
        <v>660</v>
      </c>
      <c r="V4103">
        <f t="shared" si="936"/>
        <v>5</v>
      </c>
    </row>
    <row r="4104" spans="1:22" ht="14.25" customHeight="1" x14ac:dyDescent="0.35">
      <c r="A4104" s="1">
        <v>1001944</v>
      </c>
      <c r="B4104" s="3">
        <v>45853</v>
      </c>
      <c r="C4104" s="3">
        <v>45871</v>
      </c>
      <c r="D4104" s="3">
        <v>45878</v>
      </c>
      <c r="E4104" s="1" t="s">
        <v>13</v>
      </c>
      <c r="F4104" s="1">
        <v>6</v>
      </c>
      <c r="G4104" s="1" t="s">
        <v>25</v>
      </c>
      <c r="H4104" s="1">
        <v>0</v>
      </c>
      <c r="I4104" s="1">
        <f t="shared" si="930"/>
        <v>0</v>
      </c>
      <c r="J4104" s="1" t="s">
        <v>24</v>
      </c>
      <c r="K4104" s="1">
        <v>1</v>
      </c>
      <c r="L4104" s="1" t="s">
        <v>19</v>
      </c>
      <c r="M4104" s="1" t="b">
        <v>0</v>
      </c>
      <c r="N4104" s="2" t="s">
        <v>17</v>
      </c>
      <c r="O4104">
        <f t="shared" si="931"/>
        <v>18</v>
      </c>
      <c r="P4104">
        <f t="shared" si="932"/>
        <v>7</v>
      </c>
      <c r="Q4104">
        <f>IF(G4104="B",VLOOKUP(F4104,room_rates!$A$2:$G$8,3,FALSE),IF(G4104="P",VLOOKUP(F4104,room_rates!$A$2:$G$8,6,FALSE),IF(G4104="M",VLOOKUP(F4104,room_rates!$A$2:$G$8,7,FALSE),"")))</f>
        <v>437.5</v>
      </c>
      <c r="R4104">
        <f t="shared" si="933"/>
        <v>0</v>
      </c>
      <c r="S4104">
        <f>IF(J4104="Online Travel Agency",VLOOKUP(F4104,room_rates!$A$2:$G$8,3,FALSE)*15%,0)</f>
        <v>52.5</v>
      </c>
      <c r="T4104">
        <f t="shared" si="934"/>
        <v>0</v>
      </c>
      <c r="U4104">
        <f t="shared" si="935"/>
        <v>2695</v>
      </c>
      <c r="V4104">
        <f t="shared" si="936"/>
        <v>7</v>
      </c>
    </row>
    <row r="4105" spans="1:22" ht="14.25" customHeight="1" x14ac:dyDescent="0.35">
      <c r="A4105" s="1">
        <v>1002050</v>
      </c>
      <c r="B4105" s="3">
        <v>45871</v>
      </c>
      <c r="C4105" s="3">
        <v>45871</v>
      </c>
      <c r="D4105" s="3">
        <v>45872</v>
      </c>
      <c r="E4105" s="1" t="s">
        <v>18</v>
      </c>
      <c r="F4105" s="1">
        <v>1</v>
      </c>
      <c r="G4105" s="1" t="s">
        <v>25</v>
      </c>
      <c r="H4105" s="1">
        <v>0</v>
      </c>
      <c r="I4105" s="1">
        <f t="shared" si="930"/>
        <v>0</v>
      </c>
      <c r="J4105" s="1" t="s">
        <v>20</v>
      </c>
      <c r="K4105" s="1">
        <v>3</v>
      </c>
      <c r="L4105" s="1" t="s">
        <v>16</v>
      </c>
      <c r="M4105" s="1" t="b">
        <v>0</v>
      </c>
      <c r="N4105" s="2" t="s">
        <v>17</v>
      </c>
      <c r="O4105">
        <f t="shared" si="931"/>
        <v>0</v>
      </c>
      <c r="P4105">
        <f t="shared" si="932"/>
        <v>1</v>
      </c>
      <c r="Q4105">
        <f>IF(G4105="B",VLOOKUP(F4105,room_rates!$A$2:$G$8,3,FALSE),IF(G4105="P",VLOOKUP(F4105,room_rates!$A$2:$G$8,6,FALSE),IF(G4105="M",VLOOKUP(F4105,room_rates!$A$2:$G$8,7,FALSE),"")))</f>
        <v>150</v>
      </c>
      <c r="R4105">
        <f t="shared" si="933"/>
        <v>0</v>
      </c>
      <c r="S4105">
        <f>IF(J4105="Online Travel Agency",VLOOKUP(F4105,room_rates!$A$2:$G$8,3,FALSE)*15%,0)</f>
        <v>0</v>
      </c>
      <c r="T4105">
        <f t="shared" si="934"/>
        <v>0</v>
      </c>
      <c r="U4105">
        <f t="shared" si="935"/>
        <v>450</v>
      </c>
      <c r="V4105">
        <f t="shared" si="936"/>
        <v>3</v>
      </c>
    </row>
    <row r="4106" spans="1:22" ht="14.25" customHeight="1" x14ac:dyDescent="0.35">
      <c r="A4106" s="1">
        <v>1002106</v>
      </c>
      <c r="B4106" s="3">
        <v>45855</v>
      </c>
      <c r="C4106" s="3">
        <v>45871</v>
      </c>
      <c r="D4106" s="3">
        <v>45877</v>
      </c>
      <c r="E4106" s="1" t="s">
        <v>18</v>
      </c>
      <c r="F4106" s="1">
        <v>1</v>
      </c>
      <c r="G4106" s="1" t="s">
        <v>25</v>
      </c>
      <c r="H4106" s="1">
        <v>0</v>
      </c>
      <c r="I4106" s="1">
        <f t="shared" si="930"/>
        <v>0</v>
      </c>
      <c r="J4106" s="1" t="s">
        <v>15</v>
      </c>
      <c r="K4106" s="1">
        <v>2</v>
      </c>
      <c r="L4106" s="1" t="s">
        <v>19</v>
      </c>
      <c r="M4106" s="1" t="b">
        <v>1</v>
      </c>
      <c r="N4106" s="2" t="s">
        <v>17</v>
      </c>
      <c r="O4106">
        <f t="shared" si="931"/>
        <v>16</v>
      </c>
      <c r="P4106">
        <f t="shared" si="932"/>
        <v>6</v>
      </c>
      <c r="Q4106">
        <f>IF(G4106="B",VLOOKUP(F4106,room_rates!$A$2:$G$8,3,FALSE),IF(G4106="P",VLOOKUP(F4106,room_rates!$A$2:$G$8,6,FALSE),IF(G4106="M",VLOOKUP(F4106,room_rates!$A$2:$G$8,7,FALSE),"")))</f>
        <v>150</v>
      </c>
      <c r="R4106">
        <f t="shared" si="933"/>
        <v>0</v>
      </c>
      <c r="S4106">
        <f>IF(J4106="Online Travel Agency",VLOOKUP(F4106,room_rates!$A$2:$G$8,3,FALSE)*15%,0)</f>
        <v>0</v>
      </c>
      <c r="T4106">
        <f t="shared" si="934"/>
        <v>1.5</v>
      </c>
      <c r="U4106">
        <f t="shared" si="935"/>
        <v>1782</v>
      </c>
      <c r="V4106">
        <f t="shared" si="936"/>
        <v>12</v>
      </c>
    </row>
    <row r="4107" spans="1:22" ht="14.25" customHeight="1" x14ac:dyDescent="0.35">
      <c r="A4107" s="1">
        <v>1002195</v>
      </c>
      <c r="B4107" s="3">
        <v>45871</v>
      </c>
      <c r="C4107" s="3">
        <v>45871</v>
      </c>
      <c r="D4107" s="3">
        <v>45877</v>
      </c>
      <c r="E4107" s="1" t="s">
        <v>21</v>
      </c>
      <c r="F4107" s="1">
        <v>4</v>
      </c>
      <c r="G4107" s="1" t="s">
        <v>25</v>
      </c>
      <c r="H4107" s="1">
        <v>0</v>
      </c>
      <c r="I4107" s="1">
        <f t="shared" si="930"/>
        <v>0</v>
      </c>
      <c r="J4107" s="1" t="s">
        <v>20</v>
      </c>
      <c r="K4107" s="1">
        <v>3</v>
      </c>
      <c r="L4107" s="1" t="s">
        <v>16</v>
      </c>
      <c r="M4107" s="1" t="b">
        <v>0</v>
      </c>
      <c r="N4107" s="2" t="s">
        <v>17</v>
      </c>
      <c r="O4107">
        <f t="shared" si="931"/>
        <v>0</v>
      </c>
      <c r="P4107">
        <f t="shared" si="932"/>
        <v>6</v>
      </c>
      <c r="Q4107">
        <f>IF(G4107="B",VLOOKUP(F4107,room_rates!$A$2:$G$8,3,FALSE),IF(G4107="P",VLOOKUP(F4107,room_rates!$A$2:$G$8,6,FALSE),IF(G4107="M",VLOOKUP(F4107,room_rates!$A$2:$G$8,7,FALSE),"")))</f>
        <v>287.5</v>
      </c>
      <c r="R4107">
        <f t="shared" si="933"/>
        <v>0</v>
      </c>
      <c r="S4107">
        <f>IF(J4107="Online Travel Agency",VLOOKUP(F4107,room_rates!$A$2:$G$8,3,FALSE)*15%,0)</f>
        <v>0</v>
      </c>
      <c r="T4107">
        <f t="shared" si="934"/>
        <v>0</v>
      </c>
      <c r="U4107">
        <f t="shared" si="935"/>
        <v>5175</v>
      </c>
      <c r="V4107">
        <f t="shared" si="936"/>
        <v>18</v>
      </c>
    </row>
    <row r="4108" spans="1:22" ht="14.25" customHeight="1" x14ac:dyDescent="0.35">
      <c r="A4108" s="1">
        <v>1002237</v>
      </c>
      <c r="B4108" s="3">
        <v>45835</v>
      </c>
      <c r="C4108" s="3">
        <v>45871</v>
      </c>
      <c r="D4108" s="3">
        <v>45876</v>
      </c>
      <c r="E4108" s="1" t="s">
        <v>18</v>
      </c>
      <c r="F4108" s="1">
        <v>1</v>
      </c>
      <c r="G4108" s="1" t="s">
        <v>25</v>
      </c>
      <c r="H4108" s="1">
        <v>0</v>
      </c>
      <c r="I4108" s="1">
        <f t="shared" si="930"/>
        <v>0</v>
      </c>
      <c r="J4108" s="1" t="s">
        <v>15</v>
      </c>
      <c r="K4108" s="1">
        <v>2</v>
      </c>
      <c r="L4108" s="1" t="s">
        <v>16</v>
      </c>
      <c r="M4108" s="1" t="b">
        <v>0</v>
      </c>
      <c r="N4108" s="2" t="s">
        <v>17</v>
      </c>
      <c r="O4108">
        <f t="shared" si="931"/>
        <v>36</v>
      </c>
      <c r="P4108">
        <f t="shared" si="932"/>
        <v>5</v>
      </c>
      <c r="Q4108">
        <f>IF(G4108="B",VLOOKUP(F4108,room_rates!$A$2:$G$8,3,FALSE),IF(G4108="P",VLOOKUP(F4108,room_rates!$A$2:$G$8,6,FALSE),IF(G4108="M",VLOOKUP(F4108,room_rates!$A$2:$G$8,7,FALSE),"")))</f>
        <v>150</v>
      </c>
      <c r="R4108">
        <f t="shared" si="933"/>
        <v>0</v>
      </c>
      <c r="S4108">
        <f>IF(J4108="Online Travel Agency",VLOOKUP(F4108,room_rates!$A$2:$G$8,3,FALSE)*15%,0)</f>
        <v>0</v>
      </c>
      <c r="T4108">
        <f t="shared" si="934"/>
        <v>0</v>
      </c>
      <c r="U4108">
        <f t="shared" si="935"/>
        <v>1500</v>
      </c>
      <c r="V4108">
        <f t="shared" si="936"/>
        <v>10</v>
      </c>
    </row>
    <row r="4109" spans="1:22" ht="14.25" customHeight="1" x14ac:dyDescent="0.35">
      <c r="A4109" s="1">
        <v>1002526</v>
      </c>
      <c r="B4109" s="3">
        <v>45841</v>
      </c>
      <c r="C4109" s="3">
        <v>45871</v>
      </c>
      <c r="D4109" s="3">
        <v>45872</v>
      </c>
      <c r="E4109" s="1" t="s">
        <v>21</v>
      </c>
      <c r="F4109" s="1">
        <v>3</v>
      </c>
      <c r="G4109" s="1" t="s">
        <v>25</v>
      </c>
      <c r="H4109" s="1">
        <v>0</v>
      </c>
      <c r="I4109" s="1">
        <f t="shared" si="930"/>
        <v>0</v>
      </c>
      <c r="J4109" s="1" t="s">
        <v>15</v>
      </c>
      <c r="K4109" s="1">
        <v>1</v>
      </c>
      <c r="L4109" s="1" t="s">
        <v>16</v>
      </c>
      <c r="M4109" s="1" t="b">
        <v>0</v>
      </c>
      <c r="N4109" s="2" t="s">
        <v>17</v>
      </c>
      <c r="O4109">
        <f t="shared" si="931"/>
        <v>30</v>
      </c>
      <c r="P4109">
        <f t="shared" si="932"/>
        <v>1</v>
      </c>
      <c r="Q4109">
        <f>IF(G4109="B",VLOOKUP(F4109,room_rates!$A$2:$G$8,3,FALSE),IF(G4109="P",VLOOKUP(F4109,room_rates!$A$2:$G$8,6,FALSE),IF(G4109="M",VLOOKUP(F4109,room_rates!$A$2:$G$8,7,FALSE),"")))</f>
        <v>275</v>
      </c>
      <c r="R4109">
        <f t="shared" si="933"/>
        <v>0</v>
      </c>
      <c r="S4109">
        <f>IF(J4109="Online Travel Agency",VLOOKUP(F4109,room_rates!$A$2:$G$8,3,FALSE)*15%,0)</f>
        <v>0</v>
      </c>
      <c r="T4109">
        <f t="shared" si="934"/>
        <v>0</v>
      </c>
      <c r="U4109">
        <f t="shared" si="935"/>
        <v>275</v>
      </c>
      <c r="V4109">
        <f t="shared" si="936"/>
        <v>1</v>
      </c>
    </row>
    <row r="4110" spans="1:22" ht="14.25" customHeight="1" x14ac:dyDescent="0.35">
      <c r="A4110" s="1">
        <v>1002553</v>
      </c>
      <c r="B4110" s="3">
        <v>45832</v>
      </c>
      <c r="C4110" s="3">
        <v>45871</v>
      </c>
      <c r="D4110" s="3">
        <v>45878</v>
      </c>
      <c r="E4110" s="1" t="s">
        <v>13</v>
      </c>
      <c r="F4110" s="1">
        <v>6</v>
      </c>
      <c r="G4110" s="1" t="s">
        <v>25</v>
      </c>
      <c r="H4110" s="1">
        <v>0</v>
      </c>
      <c r="I4110" s="1">
        <f t="shared" si="930"/>
        <v>0</v>
      </c>
      <c r="J4110" s="1" t="s">
        <v>15</v>
      </c>
      <c r="K4110" s="1">
        <v>2</v>
      </c>
      <c r="L4110" s="1" t="s">
        <v>16</v>
      </c>
      <c r="M4110" s="1" t="b">
        <v>0</v>
      </c>
      <c r="N4110" s="2" t="s">
        <v>17</v>
      </c>
      <c r="O4110">
        <f t="shared" si="931"/>
        <v>39</v>
      </c>
      <c r="P4110">
        <f t="shared" si="932"/>
        <v>7</v>
      </c>
      <c r="Q4110">
        <f>IF(G4110="B",VLOOKUP(F4110,room_rates!$A$2:$G$8,3,FALSE),IF(G4110="P",VLOOKUP(F4110,room_rates!$A$2:$G$8,6,FALSE),IF(G4110="M",VLOOKUP(F4110,room_rates!$A$2:$G$8,7,FALSE),"")))</f>
        <v>437.5</v>
      </c>
      <c r="R4110">
        <f t="shared" si="933"/>
        <v>0</v>
      </c>
      <c r="S4110">
        <f>IF(J4110="Online Travel Agency",VLOOKUP(F4110,room_rates!$A$2:$G$8,3,FALSE)*15%,0)</f>
        <v>0</v>
      </c>
      <c r="T4110">
        <f t="shared" si="934"/>
        <v>0</v>
      </c>
      <c r="U4110">
        <f t="shared" si="935"/>
        <v>6125</v>
      </c>
      <c r="V4110">
        <f t="shared" si="936"/>
        <v>14</v>
      </c>
    </row>
    <row r="4111" spans="1:22" ht="14.25" customHeight="1" x14ac:dyDescent="0.35">
      <c r="A4111" s="1">
        <v>1003126</v>
      </c>
      <c r="B4111" s="3">
        <v>45838</v>
      </c>
      <c r="C4111" s="3">
        <v>45871</v>
      </c>
      <c r="D4111" s="3">
        <v>45878</v>
      </c>
      <c r="E4111" s="1" t="s">
        <v>21</v>
      </c>
      <c r="F4111" s="1">
        <v>3</v>
      </c>
      <c r="G4111" s="1" t="s">
        <v>25</v>
      </c>
      <c r="H4111" s="1">
        <v>0</v>
      </c>
      <c r="I4111" s="1">
        <f t="shared" si="930"/>
        <v>0</v>
      </c>
      <c r="J4111" s="1" t="s">
        <v>15</v>
      </c>
      <c r="K4111" s="1">
        <v>1</v>
      </c>
      <c r="L4111" s="1" t="s">
        <v>19</v>
      </c>
      <c r="M4111" s="1" t="b">
        <v>0</v>
      </c>
      <c r="N4111" s="2" t="s">
        <v>17</v>
      </c>
      <c r="O4111">
        <f t="shared" si="931"/>
        <v>33</v>
      </c>
      <c r="P4111">
        <f t="shared" si="932"/>
        <v>7</v>
      </c>
      <c r="Q4111">
        <f>IF(G4111="B",VLOOKUP(F4111,room_rates!$A$2:$G$8,3,FALSE),IF(G4111="P",VLOOKUP(F4111,room_rates!$A$2:$G$8,6,FALSE),IF(G4111="M",VLOOKUP(F4111,room_rates!$A$2:$G$8,7,FALSE),"")))</f>
        <v>275</v>
      </c>
      <c r="R4111">
        <f t="shared" si="933"/>
        <v>0</v>
      </c>
      <c r="S4111">
        <f>IF(J4111="Online Travel Agency",VLOOKUP(F4111,room_rates!$A$2:$G$8,3,FALSE)*15%,0)</f>
        <v>0</v>
      </c>
      <c r="T4111">
        <f t="shared" si="934"/>
        <v>0</v>
      </c>
      <c r="U4111">
        <f t="shared" si="935"/>
        <v>1925</v>
      </c>
      <c r="V4111">
        <f t="shared" si="936"/>
        <v>7</v>
      </c>
    </row>
    <row r="4112" spans="1:22" ht="14.25" customHeight="1" x14ac:dyDescent="0.35">
      <c r="A4112" s="1">
        <v>1003240</v>
      </c>
      <c r="B4112" s="3">
        <v>45844</v>
      </c>
      <c r="C4112" s="3">
        <v>45871</v>
      </c>
      <c r="D4112" s="3">
        <v>45873</v>
      </c>
      <c r="E4112" s="1" t="s">
        <v>18</v>
      </c>
      <c r="F4112" s="1">
        <v>1</v>
      </c>
      <c r="G4112" s="1" t="s">
        <v>25</v>
      </c>
      <c r="H4112" s="1">
        <v>0</v>
      </c>
      <c r="I4112" s="1">
        <f t="shared" si="930"/>
        <v>0</v>
      </c>
      <c r="J4112" s="1" t="s">
        <v>15</v>
      </c>
      <c r="K4112" s="1">
        <v>1</v>
      </c>
      <c r="L4112" s="1" t="s">
        <v>19</v>
      </c>
      <c r="M4112" s="1" t="b">
        <v>1</v>
      </c>
      <c r="N4112" s="2" t="s">
        <v>17</v>
      </c>
      <c r="O4112">
        <f t="shared" si="931"/>
        <v>27</v>
      </c>
      <c r="P4112">
        <f t="shared" si="932"/>
        <v>2</v>
      </c>
      <c r="Q4112">
        <f>IF(G4112="B",VLOOKUP(F4112,room_rates!$A$2:$G$8,3,FALSE),IF(G4112="P",VLOOKUP(F4112,room_rates!$A$2:$G$8,6,FALSE),IF(G4112="M",VLOOKUP(F4112,room_rates!$A$2:$G$8,7,FALSE),"")))</f>
        <v>150</v>
      </c>
      <c r="R4112">
        <f t="shared" si="933"/>
        <v>0</v>
      </c>
      <c r="S4112">
        <f>IF(J4112="Online Travel Agency",VLOOKUP(F4112,room_rates!$A$2:$G$8,3,FALSE)*15%,0)</f>
        <v>0</v>
      </c>
      <c r="T4112">
        <f t="shared" si="934"/>
        <v>1.5</v>
      </c>
      <c r="U4112">
        <f t="shared" si="935"/>
        <v>297</v>
      </c>
      <c r="V4112">
        <f t="shared" si="936"/>
        <v>2</v>
      </c>
    </row>
    <row r="4113" spans="1:22" ht="14.25" customHeight="1" x14ac:dyDescent="0.35">
      <c r="A4113" s="1">
        <v>1003432</v>
      </c>
      <c r="B4113" s="3">
        <v>45852</v>
      </c>
      <c r="C4113" s="3">
        <v>45871</v>
      </c>
      <c r="D4113" s="3">
        <v>45876</v>
      </c>
      <c r="E4113" s="1" t="s">
        <v>21</v>
      </c>
      <c r="F4113" s="1">
        <v>4</v>
      </c>
      <c r="G4113" s="1" t="s">
        <v>25</v>
      </c>
      <c r="H4113" s="1">
        <v>0</v>
      </c>
      <c r="I4113" s="1">
        <f t="shared" si="930"/>
        <v>0</v>
      </c>
      <c r="J4113" s="1" t="s">
        <v>24</v>
      </c>
      <c r="K4113" s="1">
        <v>1</v>
      </c>
      <c r="L4113" s="1" t="s">
        <v>19</v>
      </c>
      <c r="M4113" s="1" t="b">
        <v>0</v>
      </c>
      <c r="N4113" s="2" t="s">
        <v>17</v>
      </c>
      <c r="O4113">
        <f t="shared" si="931"/>
        <v>19</v>
      </c>
      <c r="P4113">
        <f t="shared" si="932"/>
        <v>5</v>
      </c>
      <c r="Q4113">
        <f>IF(G4113="B",VLOOKUP(F4113,room_rates!$A$2:$G$8,3,FALSE),IF(G4113="P",VLOOKUP(F4113,room_rates!$A$2:$G$8,6,FALSE),IF(G4113="M",VLOOKUP(F4113,room_rates!$A$2:$G$8,7,FALSE),"")))</f>
        <v>287.5</v>
      </c>
      <c r="R4113">
        <f t="shared" si="933"/>
        <v>0</v>
      </c>
      <c r="S4113">
        <f>IF(J4113="Online Travel Agency",VLOOKUP(F4113,room_rates!$A$2:$G$8,3,FALSE)*15%,0)</f>
        <v>34.5</v>
      </c>
      <c r="T4113">
        <f t="shared" si="934"/>
        <v>0</v>
      </c>
      <c r="U4113">
        <f t="shared" si="935"/>
        <v>1265</v>
      </c>
      <c r="V4113">
        <f t="shared" si="936"/>
        <v>5</v>
      </c>
    </row>
    <row r="4114" spans="1:22" ht="14.25" customHeight="1" x14ac:dyDescent="0.35">
      <c r="A4114" s="1">
        <v>1003581</v>
      </c>
      <c r="B4114" s="3">
        <v>45871</v>
      </c>
      <c r="C4114" s="3">
        <v>45871</v>
      </c>
      <c r="D4114" s="3">
        <v>45874</v>
      </c>
      <c r="E4114" s="1" t="s">
        <v>13</v>
      </c>
      <c r="F4114" s="1">
        <v>6</v>
      </c>
      <c r="G4114" s="1" t="s">
        <v>25</v>
      </c>
      <c r="H4114" s="1">
        <v>0</v>
      </c>
      <c r="I4114" s="1">
        <f t="shared" si="930"/>
        <v>0</v>
      </c>
      <c r="J4114" s="1" t="s">
        <v>20</v>
      </c>
      <c r="K4114" s="1">
        <v>1</v>
      </c>
      <c r="L4114" s="1" t="s">
        <v>19</v>
      </c>
      <c r="M4114" s="1" t="b">
        <v>1</v>
      </c>
      <c r="N4114" s="2" t="s">
        <v>17</v>
      </c>
      <c r="O4114">
        <f t="shared" si="931"/>
        <v>0</v>
      </c>
      <c r="P4114">
        <f t="shared" si="932"/>
        <v>3</v>
      </c>
      <c r="Q4114">
        <f>IF(G4114="B",VLOOKUP(F4114,room_rates!$A$2:$G$8,3,FALSE),IF(G4114="P",VLOOKUP(F4114,room_rates!$A$2:$G$8,6,FALSE),IF(G4114="M",VLOOKUP(F4114,room_rates!$A$2:$G$8,7,FALSE),"")))</f>
        <v>437.5</v>
      </c>
      <c r="R4114">
        <f t="shared" si="933"/>
        <v>0</v>
      </c>
      <c r="S4114">
        <f>IF(J4114="Online Travel Agency",VLOOKUP(F4114,room_rates!$A$2:$G$8,3,FALSE)*15%,0)</f>
        <v>0</v>
      </c>
      <c r="T4114">
        <f t="shared" si="934"/>
        <v>4.375</v>
      </c>
      <c r="U4114">
        <f t="shared" si="935"/>
        <v>1299.375</v>
      </c>
      <c r="V4114">
        <f t="shared" si="936"/>
        <v>3</v>
      </c>
    </row>
    <row r="4115" spans="1:22" ht="14.25" customHeight="1" x14ac:dyDescent="0.35">
      <c r="A4115" s="1">
        <v>1003708</v>
      </c>
      <c r="B4115" s="3">
        <v>45857</v>
      </c>
      <c r="C4115" s="3">
        <v>45871</v>
      </c>
      <c r="D4115" s="3">
        <v>45877</v>
      </c>
      <c r="E4115" s="1" t="s">
        <v>21</v>
      </c>
      <c r="F4115" s="1">
        <v>5</v>
      </c>
      <c r="G4115" s="1" t="s">
        <v>25</v>
      </c>
      <c r="H4115" s="1">
        <v>0</v>
      </c>
      <c r="I4115" s="1">
        <f t="shared" si="930"/>
        <v>0</v>
      </c>
      <c r="J4115" s="1" t="s">
        <v>24</v>
      </c>
      <c r="K4115" s="1">
        <v>2</v>
      </c>
      <c r="L4115" s="1" t="s">
        <v>16</v>
      </c>
      <c r="M4115" s="1" t="b">
        <v>0</v>
      </c>
      <c r="N4115" s="2" t="s">
        <v>17</v>
      </c>
      <c r="O4115">
        <f t="shared" si="931"/>
        <v>14</v>
      </c>
      <c r="P4115">
        <f t="shared" si="932"/>
        <v>6</v>
      </c>
      <c r="Q4115">
        <f>IF(G4115="B",VLOOKUP(F4115,room_rates!$A$2:$G$8,3,FALSE),IF(G4115="P",VLOOKUP(F4115,room_rates!$A$2:$G$8,6,FALSE),IF(G4115="M",VLOOKUP(F4115,room_rates!$A$2:$G$8,7,FALSE),"")))</f>
        <v>300</v>
      </c>
      <c r="R4115">
        <f t="shared" si="933"/>
        <v>0</v>
      </c>
      <c r="S4115">
        <f>IF(J4115="Online Travel Agency",VLOOKUP(F4115,room_rates!$A$2:$G$8,3,FALSE)*15%,0)</f>
        <v>36</v>
      </c>
      <c r="T4115">
        <f t="shared" si="934"/>
        <v>0</v>
      </c>
      <c r="U4115">
        <f t="shared" si="935"/>
        <v>3168</v>
      </c>
      <c r="V4115">
        <f t="shared" si="936"/>
        <v>12</v>
      </c>
    </row>
    <row r="4116" spans="1:22" ht="14.25" customHeight="1" x14ac:dyDescent="0.35">
      <c r="A4116" s="1">
        <v>1000326</v>
      </c>
      <c r="B4116" s="3">
        <v>45864</v>
      </c>
      <c r="C4116" s="3">
        <v>45872</v>
      </c>
      <c r="D4116" s="3">
        <v>45874</v>
      </c>
      <c r="E4116" s="1" t="s">
        <v>21</v>
      </c>
      <c r="F4116" s="1">
        <v>3</v>
      </c>
      <c r="G4116" s="1" t="s">
        <v>25</v>
      </c>
      <c r="H4116" s="1">
        <v>0</v>
      </c>
      <c r="I4116" s="1">
        <f t="shared" si="930"/>
        <v>0</v>
      </c>
      <c r="J4116" s="1" t="s">
        <v>15</v>
      </c>
      <c r="K4116" s="1">
        <v>2</v>
      </c>
      <c r="L4116" s="1" t="s">
        <v>19</v>
      </c>
      <c r="M4116" s="1" t="b">
        <v>0</v>
      </c>
      <c r="N4116" s="2" t="s">
        <v>17</v>
      </c>
      <c r="O4116">
        <f t="shared" si="931"/>
        <v>8</v>
      </c>
      <c r="P4116">
        <f t="shared" si="932"/>
        <v>2</v>
      </c>
      <c r="Q4116">
        <f>IF(G4116="B",VLOOKUP(F4116,room_rates!$A$2:$G$8,3,FALSE),IF(G4116="P",VLOOKUP(F4116,room_rates!$A$2:$G$8,6,FALSE),IF(G4116="M",VLOOKUP(F4116,room_rates!$A$2:$G$8,7,FALSE),"")))</f>
        <v>275</v>
      </c>
      <c r="R4116">
        <f t="shared" si="933"/>
        <v>0</v>
      </c>
      <c r="S4116">
        <f>IF(J4116="Online Travel Agency",VLOOKUP(F4116,room_rates!$A$2:$G$8,3,FALSE)*15%,0)</f>
        <v>0</v>
      </c>
      <c r="T4116">
        <f t="shared" si="934"/>
        <v>0</v>
      </c>
      <c r="U4116">
        <f t="shared" si="935"/>
        <v>1100</v>
      </c>
      <c r="V4116">
        <f t="shared" si="936"/>
        <v>4</v>
      </c>
    </row>
    <row r="4117" spans="1:22" ht="14.25" customHeight="1" x14ac:dyDescent="0.35">
      <c r="A4117" s="1">
        <v>1000335</v>
      </c>
      <c r="B4117" s="3">
        <v>45872</v>
      </c>
      <c r="C4117" s="3">
        <v>45872</v>
      </c>
      <c r="D4117" s="3">
        <v>45879</v>
      </c>
      <c r="E4117" s="1" t="s">
        <v>18</v>
      </c>
      <c r="F4117" s="1">
        <v>1</v>
      </c>
      <c r="G4117" s="1" t="s">
        <v>25</v>
      </c>
      <c r="H4117" s="1">
        <v>0</v>
      </c>
      <c r="I4117" s="1">
        <f t="shared" si="930"/>
        <v>0</v>
      </c>
      <c r="J4117" s="1" t="s">
        <v>20</v>
      </c>
      <c r="K4117" s="1">
        <v>1</v>
      </c>
      <c r="L4117" s="1" t="s">
        <v>16</v>
      </c>
      <c r="M4117" s="1" t="b">
        <v>0</v>
      </c>
      <c r="N4117" s="2" t="s">
        <v>17</v>
      </c>
      <c r="O4117">
        <f t="shared" si="931"/>
        <v>0</v>
      </c>
      <c r="P4117">
        <f t="shared" si="932"/>
        <v>7</v>
      </c>
      <c r="Q4117">
        <f>IF(G4117="B",VLOOKUP(F4117,room_rates!$A$2:$G$8,3,FALSE),IF(G4117="P",VLOOKUP(F4117,room_rates!$A$2:$G$8,6,FALSE),IF(G4117="M",VLOOKUP(F4117,room_rates!$A$2:$G$8,7,FALSE),"")))</f>
        <v>150</v>
      </c>
      <c r="R4117">
        <f t="shared" si="933"/>
        <v>0</v>
      </c>
      <c r="S4117">
        <f>IF(J4117="Online Travel Agency",VLOOKUP(F4117,room_rates!$A$2:$G$8,3,FALSE)*15%,0)</f>
        <v>0</v>
      </c>
      <c r="T4117">
        <f t="shared" si="934"/>
        <v>0</v>
      </c>
      <c r="U4117">
        <f t="shared" si="935"/>
        <v>1050</v>
      </c>
      <c r="V4117">
        <f t="shared" si="936"/>
        <v>7</v>
      </c>
    </row>
    <row r="4118" spans="1:22" ht="14.25" customHeight="1" x14ac:dyDescent="0.35">
      <c r="A4118" s="1">
        <v>1000603</v>
      </c>
      <c r="B4118" s="3">
        <v>45872</v>
      </c>
      <c r="C4118" s="3">
        <v>45872</v>
      </c>
      <c r="D4118" s="3">
        <v>45873</v>
      </c>
      <c r="E4118" s="1" t="s">
        <v>21</v>
      </c>
      <c r="F4118" s="1">
        <v>5</v>
      </c>
      <c r="G4118" s="1" t="s">
        <v>25</v>
      </c>
      <c r="H4118" s="1">
        <v>0</v>
      </c>
      <c r="I4118" s="1">
        <f t="shared" si="930"/>
        <v>0</v>
      </c>
      <c r="J4118" s="1" t="s">
        <v>20</v>
      </c>
      <c r="K4118" s="1">
        <v>1</v>
      </c>
      <c r="L4118" s="1" t="s">
        <v>19</v>
      </c>
      <c r="M4118" s="1" t="b">
        <v>0</v>
      </c>
      <c r="N4118" s="2" t="s">
        <v>17</v>
      </c>
      <c r="O4118">
        <f t="shared" si="931"/>
        <v>0</v>
      </c>
      <c r="P4118">
        <f t="shared" si="932"/>
        <v>1</v>
      </c>
      <c r="Q4118">
        <f>IF(G4118="B",VLOOKUP(F4118,room_rates!$A$2:$G$8,3,FALSE),IF(G4118="P",VLOOKUP(F4118,room_rates!$A$2:$G$8,6,FALSE),IF(G4118="M",VLOOKUP(F4118,room_rates!$A$2:$G$8,7,FALSE),"")))</f>
        <v>300</v>
      </c>
      <c r="R4118">
        <f t="shared" si="933"/>
        <v>0</v>
      </c>
      <c r="S4118">
        <f>IF(J4118="Online Travel Agency",VLOOKUP(F4118,room_rates!$A$2:$G$8,3,FALSE)*15%,0)</f>
        <v>0</v>
      </c>
      <c r="T4118">
        <f t="shared" si="934"/>
        <v>0</v>
      </c>
      <c r="U4118">
        <f t="shared" si="935"/>
        <v>300</v>
      </c>
      <c r="V4118">
        <f t="shared" si="936"/>
        <v>1</v>
      </c>
    </row>
    <row r="4119" spans="1:22" ht="14.25" customHeight="1" x14ac:dyDescent="0.35">
      <c r="A4119" s="1">
        <v>1001008</v>
      </c>
      <c r="B4119" s="3">
        <v>45827</v>
      </c>
      <c r="C4119" s="3">
        <v>45872</v>
      </c>
      <c r="D4119" s="3">
        <v>45877</v>
      </c>
      <c r="E4119" s="1" t="s">
        <v>13</v>
      </c>
      <c r="F4119" s="1">
        <v>6</v>
      </c>
      <c r="G4119" s="1" t="s">
        <v>25</v>
      </c>
      <c r="H4119" s="1">
        <v>0</v>
      </c>
      <c r="I4119" s="1">
        <f t="shared" si="930"/>
        <v>0</v>
      </c>
      <c r="J4119" s="1" t="s">
        <v>15</v>
      </c>
      <c r="K4119" s="1">
        <v>3</v>
      </c>
      <c r="L4119" s="1" t="s">
        <v>19</v>
      </c>
      <c r="M4119" s="1" t="b">
        <v>1</v>
      </c>
      <c r="N4119" s="2" t="s">
        <v>17</v>
      </c>
      <c r="O4119">
        <f t="shared" si="931"/>
        <v>45</v>
      </c>
      <c r="P4119">
        <f t="shared" si="932"/>
        <v>5</v>
      </c>
      <c r="Q4119">
        <f>IF(G4119="B",VLOOKUP(F4119,room_rates!$A$2:$G$8,3,FALSE),IF(G4119="P",VLOOKUP(F4119,room_rates!$A$2:$G$8,6,FALSE),IF(G4119="M",VLOOKUP(F4119,room_rates!$A$2:$G$8,7,FALSE),"")))</f>
        <v>437.5</v>
      </c>
      <c r="R4119">
        <f t="shared" si="933"/>
        <v>0</v>
      </c>
      <c r="S4119">
        <f>IF(J4119="Online Travel Agency",VLOOKUP(F4119,room_rates!$A$2:$G$8,3,FALSE)*15%,0)</f>
        <v>0</v>
      </c>
      <c r="T4119">
        <f t="shared" si="934"/>
        <v>4.375</v>
      </c>
      <c r="U4119">
        <f t="shared" si="935"/>
        <v>6496.875</v>
      </c>
      <c r="V4119">
        <f t="shared" si="936"/>
        <v>15</v>
      </c>
    </row>
    <row r="4120" spans="1:22" ht="14.25" customHeight="1" x14ac:dyDescent="0.35">
      <c r="A4120" s="1">
        <v>1001218</v>
      </c>
      <c r="B4120" s="3">
        <v>45872</v>
      </c>
      <c r="C4120" s="3">
        <v>45872</v>
      </c>
      <c r="D4120" s="3">
        <v>45875</v>
      </c>
      <c r="E4120" s="1" t="s">
        <v>18</v>
      </c>
      <c r="F4120" s="1">
        <v>1</v>
      </c>
      <c r="G4120" s="1" t="s">
        <v>25</v>
      </c>
      <c r="H4120" s="1">
        <v>0</v>
      </c>
      <c r="I4120" s="1">
        <f t="shared" si="930"/>
        <v>0</v>
      </c>
      <c r="J4120" s="1" t="s">
        <v>20</v>
      </c>
      <c r="K4120" s="1">
        <v>2</v>
      </c>
      <c r="L4120" s="1" t="s">
        <v>16</v>
      </c>
      <c r="M4120" s="1" t="b">
        <v>0</v>
      </c>
      <c r="N4120" s="2" t="s">
        <v>17</v>
      </c>
      <c r="O4120">
        <f t="shared" si="931"/>
        <v>0</v>
      </c>
      <c r="P4120">
        <f t="shared" si="932"/>
        <v>3</v>
      </c>
      <c r="Q4120">
        <f>IF(G4120="B",VLOOKUP(F4120,room_rates!$A$2:$G$8,3,FALSE),IF(G4120="P",VLOOKUP(F4120,room_rates!$A$2:$G$8,6,FALSE),IF(G4120="M",VLOOKUP(F4120,room_rates!$A$2:$G$8,7,FALSE),"")))</f>
        <v>150</v>
      </c>
      <c r="R4120">
        <f t="shared" si="933"/>
        <v>0</v>
      </c>
      <c r="S4120">
        <f>IF(J4120="Online Travel Agency",VLOOKUP(F4120,room_rates!$A$2:$G$8,3,FALSE)*15%,0)</f>
        <v>0</v>
      </c>
      <c r="T4120">
        <f t="shared" si="934"/>
        <v>0</v>
      </c>
      <c r="U4120">
        <f t="shared" si="935"/>
        <v>900</v>
      </c>
      <c r="V4120">
        <f t="shared" si="936"/>
        <v>6</v>
      </c>
    </row>
    <row r="4121" spans="1:22" ht="14.25" customHeight="1" x14ac:dyDescent="0.35">
      <c r="A4121" s="1">
        <v>1001373</v>
      </c>
      <c r="B4121" s="3">
        <v>45863</v>
      </c>
      <c r="C4121" s="3">
        <v>45872</v>
      </c>
      <c r="D4121" s="3">
        <v>45875</v>
      </c>
      <c r="E4121" s="1" t="s">
        <v>13</v>
      </c>
      <c r="F4121" s="1">
        <v>6</v>
      </c>
      <c r="G4121" s="1" t="s">
        <v>25</v>
      </c>
      <c r="H4121" s="1">
        <v>0</v>
      </c>
      <c r="I4121" s="1">
        <f t="shared" ref="I4121:I4184" si="937">H4121/100</f>
        <v>0</v>
      </c>
      <c r="J4121" s="1" t="s">
        <v>24</v>
      </c>
      <c r="K4121" s="1">
        <v>1</v>
      </c>
      <c r="L4121" s="1" t="s">
        <v>16</v>
      </c>
      <c r="M4121" s="1" t="b">
        <v>0</v>
      </c>
      <c r="N4121" s="2" t="s">
        <v>17</v>
      </c>
      <c r="O4121">
        <f t="shared" ref="O4121:O4184" si="938">C4121-B4121</f>
        <v>9</v>
      </c>
      <c r="P4121">
        <f t="shared" ref="P4121:P4184" si="939">D4121-C4121</f>
        <v>3</v>
      </c>
      <c r="Q4121">
        <f>IF(G4121="B",VLOOKUP(F4121,room_rates!$A$2:$G$8,3,FALSE),IF(G4121="P",VLOOKUP(F4121,room_rates!$A$2:$G$8,6,FALSE),IF(G4121="M",VLOOKUP(F4121,room_rates!$A$2:$G$8,7,FALSE),"")))</f>
        <v>437.5</v>
      </c>
      <c r="R4121">
        <f t="shared" ref="R4121:R4184" si="940">Q4121*(H4121/100)</f>
        <v>0</v>
      </c>
      <c r="S4121">
        <f>IF(J4121="Online Travel Agency",VLOOKUP(F4121,room_rates!$A$2:$G$8,3,FALSE)*15%,0)</f>
        <v>52.5</v>
      </c>
      <c r="T4121">
        <f t="shared" ref="T4121:T4184" si="941">IF(M4121=TRUE, Q4121*1%,0)</f>
        <v>0</v>
      </c>
      <c r="U4121">
        <f t="shared" ref="U4121:U4184" si="942">(Q4121-R4121-S4121-T4121)*V4121</f>
        <v>1155</v>
      </c>
      <c r="V4121">
        <f t="shared" ref="V4121:V4184" si="943">K4121*P4121</f>
        <v>3</v>
      </c>
    </row>
    <row r="4122" spans="1:22" ht="14.25" customHeight="1" x14ac:dyDescent="0.35">
      <c r="A4122" s="1">
        <v>1001599</v>
      </c>
      <c r="B4122" s="3">
        <v>45836</v>
      </c>
      <c r="C4122" s="3">
        <v>45872</v>
      </c>
      <c r="D4122" s="3">
        <v>45873</v>
      </c>
      <c r="E4122" s="1" t="s">
        <v>18</v>
      </c>
      <c r="F4122" s="1">
        <v>1</v>
      </c>
      <c r="G4122" s="1" t="s">
        <v>25</v>
      </c>
      <c r="H4122" s="1">
        <v>0</v>
      </c>
      <c r="I4122" s="1">
        <f t="shared" si="937"/>
        <v>0</v>
      </c>
      <c r="J4122" s="1" t="s">
        <v>15</v>
      </c>
      <c r="K4122" s="1">
        <v>1</v>
      </c>
      <c r="L4122" s="1" t="s">
        <v>19</v>
      </c>
      <c r="M4122" s="1" t="b">
        <v>0</v>
      </c>
      <c r="N4122" s="2" t="s">
        <v>17</v>
      </c>
      <c r="O4122">
        <f t="shared" si="938"/>
        <v>36</v>
      </c>
      <c r="P4122">
        <f t="shared" si="939"/>
        <v>1</v>
      </c>
      <c r="Q4122">
        <f>IF(G4122="B",VLOOKUP(F4122,room_rates!$A$2:$G$8,3,FALSE),IF(G4122="P",VLOOKUP(F4122,room_rates!$A$2:$G$8,6,FALSE),IF(G4122="M",VLOOKUP(F4122,room_rates!$A$2:$G$8,7,FALSE),"")))</f>
        <v>150</v>
      </c>
      <c r="R4122">
        <f t="shared" si="940"/>
        <v>0</v>
      </c>
      <c r="S4122">
        <f>IF(J4122="Online Travel Agency",VLOOKUP(F4122,room_rates!$A$2:$G$8,3,FALSE)*15%,0)</f>
        <v>0</v>
      </c>
      <c r="T4122">
        <f t="shared" si="941"/>
        <v>0</v>
      </c>
      <c r="U4122">
        <f t="shared" si="942"/>
        <v>150</v>
      </c>
      <c r="V4122">
        <f t="shared" si="943"/>
        <v>1</v>
      </c>
    </row>
    <row r="4123" spans="1:22" ht="14.25" customHeight="1" x14ac:dyDescent="0.35">
      <c r="A4123" s="1">
        <v>1001695</v>
      </c>
      <c r="B4123" s="3">
        <v>45861</v>
      </c>
      <c r="C4123" s="3">
        <v>45872</v>
      </c>
      <c r="D4123" s="3">
        <v>45875</v>
      </c>
      <c r="E4123" s="1" t="s">
        <v>13</v>
      </c>
      <c r="F4123" s="1">
        <v>6</v>
      </c>
      <c r="G4123" s="1" t="s">
        <v>25</v>
      </c>
      <c r="H4123" s="1">
        <v>0</v>
      </c>
      <c r="I4123" s="1">
        <f t="shared" si="937"/>
        <v>0</v>
      </c>
      <c r="J4123" s="1" t="s">
        <v>24</v>
      </c>
      <c r="K4123" s="1">
        <v>1</v>
      </c>
      <c r="L4123" s="1" t="s">
        <v>16</v>
      </c>
      <c r="M4123" s="1" t="b">
        <v>0</v>
      </c>
      <c r="N4123" s="2" t="s">
        <v>17</v>
      </c>
      <c r="O4123">
        <f t="shared" si="938"/>
        <v>11</v>
      </c>
      <c r="P4123">
        <f t="shared" si="939"/>
        <v>3</v>
      </c>
      <c r="Q4123">
        <f>IF(G4123="B",VLOOKUP(F4123,room_rates!$A$2:$G$8,3,FALSE),IF(G4123="P",VLOOKUP(F4123,room_rates!$A$2:$G$8,6,FALSE),IF(G4123="M",VLOOKUP(F4123,room_rates!$A$2:$G$8,7,FALSE),"")))</f>
        <v>437.5</v>
      </c>
      <c r="R4123">
        <f t="shared" si="940"/>
        <v>0</v>
      </c>
      <c r="S4123">
        <f>IF(J4123="Online Travel Agency",VLOOKUP(F4123,room_rates!$A$2:$G$8,3,FALSE)*15%,0)</f>
        <v>52.5</v>
      </c>
      <c r="T4123">
        <f t="shared" si="941"/>
        <v>0</v>
      </c>
      <c r="U4123">
        <f t="shared" si="942"/>
        <v>1155</v>
      </c>
      <c r="V4123">
        <f t="shared" si="943"/>
        <v>3</v>
      </c>
    </row>
    <row r="4124" spans="1:22" ht="14.25" customHeight="1" x14ac:dyDescent="0.35">
      <c r="A4124" s="1">
        <v>1002075</v>
      </c>
      <c r="B4124" s="3">
        <v>45872</v>
      </c>
      <c r="C4124" s="3">
        <v>45872</v>
      </c>
      <c r="D4124" s="3">
        <v>45877</v>
      </c>
      <c r="E4124" s="1" t="s">
        <v>21</v>
      </c>
      <c r="F4124" s="1">
        <v>4</v>
      </c>
      <c r="G4124" s="1" t="s">
        <v>25</v>
      </c>
      <c r="H4124" s="1">
        <v>0</v>
      </c>
      <c r="I4124" s="1">
        <f t="shared" si="937"/>
        <v>0</v>
      </c>
      <c r="J4124" s="1" t="s">
        <v>20</v>
      </c>
      <c r="K4124" s="1">
        <v>3</v>
      </c>
      <c r="L4124" s="1" t="s">
        <v>19</v>
      </c>
      <c r="M4124" s="1" t="b">
        <v>1</v>
      </c>
      <c r="N4124" s="2" t="s">
        <v>17</v>
      </c>
      <c r="O4124">
        <f t="shared" si="938"/>
        <v>0</v>
      </c>
      <c r="P4124">
        <f t="shared" si="939"/>
        <v>5</v>
      </c>
      <c r="Q4124">
        <f>IF(G4124="B",VLOOKUP(F4124,room_rates!$A$2:$G$8,3,FALSE),IF(G4124="P",VLOOKUP(F4124,room_rates!$A$2:$G$8,6,FALSE),IF(G4124="M",VLOOKUP(F4124,room_rates!$A$2:$G$8,7,FALSE),"")))</f>
        <v>287.5</v>
      </c>
      <c r="R4124">
        <f t="shared" si="940"/>
        <v>0</v>
      </c>
      <c r="S4124">
        <f>IF(J4124="Online Travel Agency",VLOOKUP(F4124,room_rates!$A$2:$G$8,3,FALSE)*15%,0)</f>
        <v>0</v>
      </c>
      <c r="T4124">
        <f t="shared" si="941"/>
        <v>2.875</v>
      </c>
      <c r="U4124">
        <f t="shared" si="942"/>
        <v>4269.375</v>
      </c>
      <c r="V4124">
        <f t="shared" si="943"/>
        <v>15</v>
      </c>
    </row>
    <row r="4125" spans="1:22" ht="14.25" customHeight="1" x14ac:dyDescent="0.35">
      <c r="A4125" s="1">
        <v>1002080</v>
      </c>
      <c r="B4125" s="3">
        <v>45859</v>
      </c>
      <c r="C4125" s="3">
        <v>45872</v>
      </c>
      <c r="D4125" s="3">
        <v>45877</v>
      </c>
      <c r="E4125" s="1" t="s">
        <v>13</v>
      </c>
      <c r="F4125" s="1">
        <v>6</v>
      </c>
      <c r="G4125" s="1" t="s">
        <v>25</v>
      </c>
      <c r="H4125" s="1">
        <v>0</v>
      </c>
      <c r="I4125" s="1">
        <f t="shared" si="937"/>
        <v>0</v>
      </c>
      <c r="J4125" s="1" t="s">
        <v>24</v>
      </c>
      <c r="K4125" s="1">
        <v>3</v>
      </c>
      <c r="L4125" s="1" t="s">
        <v>16</v>
      </c>
      <c r="M4125" s="1" t="b">
        <v>0</v>
      </c>
      <c r="N4125" s="2" t="s">
        <v>17</v>
      </c>
      <c r="O4125">
        <f t="shared" si="938"/>
        <v>13</v>
      </c>
      <c r="P4125">
        <f t="shared" si="939"/>
        <v>5</v>
      </c>
      <c r="Q4125">
        <f>IF(G4125="B",VLOOKUP(F4125,room_rates!$A$2:$G$8,3,FALSE),IF(G4125="P",VLOOKUP(F4125,room_rates!$A$2:$G$8,6,FALSE),IF(G4125="M",VLOOKUP(F4125,room_rates!$A$2:$G$8,7,FALSE),"")))</f>
        <v>437.5</v>
      </c>
      <c r="R4125">
        <f t="shared" si="940"/>
        <v>0</v>
      </c>
      <c r="S4125">
        <f>IF(J4125="Online Travel Agency",VLOOKUP(F4125,room_rates!$A$2:$G$8,3,FALSE)*15%,0)</f>
        <v>52.5</v>
      </c>
      <c r="T4125">
        <f t="shared" si="941"/>
        <v>0</v>
      </c>
      <c r="U4125">
        <f t="shared" si="942"/>
        <v>5775</v>
      </c>
      <c r="V4125">
        <f t="shared" si="943"/>
        <v>15</v>
      </c>
    </row>
    <row r="4126" spans="1:22" ht="14.25" customHeight="1" x14ac:dyDescent="0.35">
      <c r="A4126" s="1">
        <v>1002136</v>
      </c>
      <c r="B4126" s="3">
        <v>45872</v>
      </c>
      <c r="C4126" s="3">
        <v>45872</v>
      </c>
      <c r="D4126" s="3">
        <v>45874</v>
      </c>
      <c r="E4126" s="1" t="s">
        <v>13</v>
      </c>
      <c r="F4126" s="1">
        <v>7</v>
      </c>
      <c r="G4126" s="1" t="s">
        <v>25</v>
      </c>
      <c r="H4126" s="1">
        <v>0</v>
      </c>
      <c r="I4126" s="1">
        <f t="shared" si="937"/>
        <v>0</v>
      </c>
      <c r="J4126" s="1" t="s">
        <v>20</v>
      </c>
      <c r="K4126" s="1">
        <v>1</v>
      </c>
      <c r="L4126" s="1" t="s">
        <v>19</v>
      </c>
      <c r="M4126" s="1" t="b">
        <v>0</v>
      </c>
      <c r="N4126" s="2" t="s">
        <v>17</v>
      </c>
      <c r="O4126">
        <f t="shared" si="938"/>
        <v>0</v>
      </c>
      <c r="P4126">
        <f t="shared" si="939"/>
        <v>2</v>
      </c>
      <c r="Q4126">
        <f>IF(G4126="B",VLOOKUP(F4126,room_rates!$A$2:$G$8,3,FALSE),IF(G4126="P",VLOOKUP(F4126,room_rates!$A$2:$G$8,6,FALSE),IF(G4126="M",VLOOKUP(F4126,room_rates!$A$2:$G$8,7,FALSE),"")))</f>
        <v>562.5</v>
      </c>
      <c r="R4126">
        <f t="shared" si="940"/>
        <v>0</v>
      </c>
      <c r="S4126">
        <f>IF(J4126="Online Travel Agency",VLOOKUP(F4126,room_rates!$A$2:$G$8,3,FALSE)*15%,0)</f>
        <v>0</v>
      </c>
      <c r="T4126">
        <f t="shared" si="941"/>
        <v>0</v>
      </c>
      <c r="U4126">
        <f t="shared" si="942"/>
        <v>1125</v>
      </c>
      <c r="V4126">
        <f t="shared" si="943"/>
        <v>2</v>
      </c>
    </row>
    <row r="4127" spans="1:22" ht="14.25" customHeight="1" x14ac:dyDescent="0.35">
      <c r="A4127" s="1">
        <v>1002159</v>
      </c>
      <c r="B4127" s="3">
        <v>45865</v>
      </c>
      <c r="C4127" s="3">
        <v>45872</v>
      </c>
      <c r="D4127" s="3">
        <v>45875</v>
      </c>
      <c r="E4127" s="1" t="s">
        <v>13</v>
      </c>
      <c r="F4127" s="1">
        <v>6</v>
      </c>
      <c r="G4127" s="1" t="s">
        <v>25</v>
      </c>
      <c r="H4127" s="1">
        <v>0</v>
      </c>
      <c r="I4127" s="1">
        <f t="shared" si="937"/>
        <v>0</v>
      </c>
      <c r="J4127" s="1" t="s">
        <v>24</v>
      </c>
      <c r="K4127" s="1">
        <v>1</v>
      </c>
      <c r="L4127" s="1" t="s">
        <v>16</v>
      </c>
      <c r="M4127" s="1" t="b">
        <v>0</v>
      </c>
      <c r="N4127" s="2" t="s">
        <v>17</v>
      </c>
      <c r="O4127">
        <f t="shared" si="938"/>
        <v>7</v>
      </c>
      <c r="P4127">
        <f t="shared" si="939"/>
        <v>3</v>
      </c>
      <c r="Q4127">
        <f>IF(G4127="B",VLOOKUP(F4127,room_rates!$A$2:$G$8,3,FALSE),IF(G4127="P",VLOOKUP(F4127,room_rates!$A$2:$G$8,6,FALSE),IF(G4127="M",VLOOKUP(F4127,room_rates!$A$2:$G$8,7,FALSE),"")))</f>
        <v>437.5</v>
      </c>
      <c r="R4127">
        <f t="shared" si="940"/>
        <v>0</v>
      </c>
      <c r="S4127">
        <f>IF(J4127="Online Travel Agency",VLOOKUP(F4127,room_rates!$A$2:$G$8,3,FALSE)*15%,0)</f>
        <v>52.5</v>
      </c>
      <c r="T4127">
        <f t="shared" si="941"/>
        <v>0</v>
      </c>
      <c r="U4127">
        <f t="shared" si="942"/>
        <v>1155</v>
      </c>
      <c r="V4127">
        <f t="shared" si="943"/>
        <v>3</v>
      </c>
    </row>
    <row r="4128" spans="1:22" ht="14.25" customHeight="1" x14ac:dyDescent="0.35">
      <c r="A4128" s="1">
        <v>1002170</v>
      </c>
      <c r="B4128" s="3">
        <v>45827</v>
      </c>
      <c r="C4128" s="3">
        <v>45872</v>
      </c>
      <c r="D4128" s="3">
        <v>45874</v>
      </c>
      <c r="E4128" s="1" t="s">
        <v>13</v>
      </c>
      <c r="F4128" s="1">
        <v>6</v>
      </c>
      <c r="G4128" s="1" t="s">
        <v>25</v>
      </c>
      <c r="H4128" s="1">
        <v>0</v>
      </c>
      <c r="I4128" s="1">
        <f t="shared" si="937"/>
        <v>0</v>
      </c>
      <c r="J4128" s="1" t="s">
        <v>15</v>
      </c>
      <c r="K4128" s="1">
        <v>3</v>
      </c>
      <c r="L4128" s="1" t="s">
        <v>16</v>
      </c>
      <c r="M4128" s="1" t="b">
        <v>0</v>
      </c>
      <c r="N4128" s="2" t="s">
        <v>17</v>
      </c>
      <c r="O4128">
        <f t="shared" si="938"/>
        <v>45</v>
      </c>
      <c r="P4128">
        <f t="shared" si="939"/>
        <v>2</v>
      </c>
      <c r="Q4128">
        <f>IF(G4128="B",VLOOKUP(F4128,room_rates!$A$2:$G$8,3,FALSE),IF(G4128="P",VLOOKUP(F4128,room_rates!$A$2:$G$8,6,FALSE),IF(G4128="M",VLOOKUP(F4128,room_rates!$A$2:$G$8,7,FALSE),"")))</f>
        <v>437.5</v>
      </c>
      <c r="R4128">
        <f t="shared" si="940"/>
        <v>0</v>
      </c>
      <c r="S4128">
        <f>IF(J4128="Online Travel Agency",VLOOKUP(F4128,room_rates!$A$2:$G$8,3,FALSE)*15%,0)</f>
        <v>0</v>
      </c>
      <c r="T4128">
        <f t="shared" si="941"/>
        <v>0</v>
      </c>
      <c r="U4128">
        <f t="shared" si="942"/>
        <v>2625</v>
      </c>
      <c r="V4128">
        <f t="shared" si="943"/>
        <v>6</v>
      </c>
    </row>
    <row r="4129" spans="1:22" ht="14.25" customHeight="1" x14ac:dyDescent="0.35">
      <c r="A4129" s="1">
        <v>1002230</v>
      </c>
      <c r="B4129" s="3">
        <v>45872</v>
      </c>
      <c r="C4129" s="3">
        <v>45872</v>
      </c>
      <c r="D4129" s="3">
        <v>45877</v>
      </c>
      <c r="E4129" s="1" t="s">
        <v>18</v>
      </c>
      <c r="F4129" s="1">
        <v>1</v>
      </c>
      <c r="G4129" s="1" t="s">
        <v>25</v>
      </c>
      <c r="H4129" s="1">
        <v>0</v>
      </c>
      <c r="I4129" s="1">
        <f t="shared" si="937"/>
        <v>0</v>
      </c>
      <c r="J4129" s="1" t="s">
        <v>20</v>
      </c>
      <c r="K4129" s="1">
        <v>3</v>
      </c>
      <c r="L4129" s="1" t="s">
        <v>16</v>
      </c>
      <c r="M4129" s="1" t="b">
        <v>1</v>
      </c>
      <c r="N4129" s="2" t="s">
        <v>17</v>
      </c>
      <c r="O4129">
        <f t="shared" si="938"/>
        <v>0</v>
      </c>
      <c r="P4129">
        <f t="shared" si="939"/>
        <v>5</v>
      </c>
      <c r="Q4129">
        <f>IF(G4129="B",VLOOKUP(F4129,room_rates!$A$2:$G$8,3,FALSE),IF(G4129="P",VLOOKUP(F4129,room_rates!$A$2:$G$8,6,FALSE),IF(G4129="M",VLOOKUP(F4129,room_rates!$A$2:$G$8,7,FALSE),"")))</f>
        <v>150</v>
      </c>
      <c r="R4129">
        <f t="shared" si="940"/>
        <v>0</v>
      </c>
      <c r="S4129">
        <f>IF(J4129="Online Travel Agency",VLOOKUP(F4129,room_rates!$A$2:$G$8,3,FALSE)*15%,0)</f>
        <v>0</v>
      </c>
      <c r="T4129">
        <f t="shared" si="941"/>
        <v>1.5</v>
      </c>
      <c r="U4129">
        <f t="shared" si="942"/>
        <v>2227.5</v>
      </c>
      <c r="V4129">
        <f t="shared" si="943"/>
        <v>15</v>
      </c>
    </row>
    <row r="4130" spans="1:22" ht="14.25" customHeight="1" x14ac:dyDescent="0.35">
      <c r="A4130" s="1">
        <v>1002279</v>
      </c>
      <c r="B4130" s="3">
        <v>45872</v>
      </c>
      <c r="C4130" s="3">
        <v>45872</v>
      </c>
      <c r="D4130" s="3">
        <v>45874</v>
      </c>
      <c r="E4130" s="1" t="s">
        <v>21</v>
      </c>
      <c r="F4130" s="1">
        <v>3</v>
      </c>
      <c r="G4130" s="1" t="s">
        <v>25</v>
      </c>
      <c r="H4130" s="1">
        <v>0</v>
      </c>
      <c r="I4130" s="1">
        <f t="shared" si="937"/>
        <v>0</v>
      </c>
      <c r="J4130" s="1" t="s">
        <v>20</v>
      </c>
      <c r="K4130" s="1">
        <v>1</v>
      </c>
      <c r="L4130" s="1" t="s">
        <v>19</v>
      </c>
      <c r="M4130" s="1" t="b">
        <v>0</v>
      </c>
      <c r="N4130" s="2" t="s">
        <v>17</v>
      </c>
      <c r="O4130">
        <f t="shared" si="938"/>
        <v>0</v>
      </c>
      <c r="P4130">
        <f t="shared" si="939"/>
        <v>2</v>
      </c>
      <c r="Q4130">
        <f>IF(G4130="B",VLOOKUP(F4130,room_rates!$A$2:$G$8,3,FALSE),IF(G4130="P",VLOOKUP(F4130,room_rates!$A$2:$G$8,6,FALSE),IF(G4130="M",VLOOKUP(F4130,room_rates!$A$2:$G$8,7,FALSE),"")))</f>
        <v>275</v>
      </c>
      <c r="R4130">
        <f t="shared" si="940"/>
        <v>0</v>
      </c>
      <c r="S4130">
        <f>IF(J4130="Online Travel Agency",VLOOKUP(F4130,room_rates!$A$2:$G$8,3,FALSE)*15%,0)</f>
        <v>0</v>
      </c>
      <c r="T4130">
        <f t="shared" si="941"/>
        <v>0</v>
      </c>
      <c r="U4130">
        <f t="shared" si="942"/>
        <v>550</v>
      </c>
      <c r="V4130">
        <f t="shared" si="943"/>
        <v>2</v>
      </c>
    </row>
    <row r="4131" spans="1:22" ht="14.25" customHeight="1" x14ac:dyDescent="0.35">
      <c r="A4131" s="1">
        <v>1002353</v>
      </c>
      <c r="B4131" s="3">
        <v>45872</v>
      </c>
      <c r="C4131" s="3">
        <v>45872</v>
      </c>
      <c r="D4131" s="3">
        <v>45874</v>
      </c>
      <c r="E4131" s="1" t="s">
        <v>18</v>
      </c>
      <c r="F4131" s="1">
        <v>1</v>
      </c>
      <c r="G4131" s="1" t="s">
        <v>25</v>
      </c>
      <c r="H4131" s="1">
        <v>0</v>
      </c>
      <c r="I4131" s="1">
        <f t="shared" si="937"/>
        <v>0</v>
      </c>
      <c r="J4131" s="1" t="s">
        <v>20</v>
      </c>
      <c r="K4131" s="1">
        <v>3</v>
      </c>
      <c r="L4131" s="1" t="s">
        <v>16</v>
      </c>
      <c r="M4131" s="1" t="b">
        <v>0</v>
      </c>
      <c r="N4131" s="2" t="s">
        <v>17</v>
      </c>
      <c r="O4131">
        <f t="shared" si="938"/>
        <v>0</v>
      </c>
      <c r="P4131">
        <f t="shared" si="939"/>
        <v>2</v>
      </c>
      <c r="Q4131">
        <f>IF(G4131="B",VLOOKUP(F4131,room_rates!$A$2:$G$8,3,FALSE),IF(G4131="P",VLOOKUP(F4131,room_rates!$A$2:$G$8,6,FALSE),IF(G4131="M",VLOOKUP(F4131,room_rates!$A$2:$G$8,7,FALSE),"")))</f>
        <v>150</v>
      </c>
      <c r="R4131">
        <f t="shared" si="940"/>
        <v>0</v>
      </c>
      <c r="S4131">
        <f>IF(J4131="Online Travel Agency",VLOOKUP(F4131,room_rates!$A$2:$G$8,3,FALSE)*15%,0)</f>
        <v>0</v>
      </c>
      <c r="T4131">
        <f t="shared" si="941"/>
        <v>0</v>
      </c>
      <c r="U4131">
        <f t="shared" si="942"/>
        <v>900</v>
      </c>
      <c r="V4131">
        <f t="shared" si="943"/>
        <v>6</v>
      </c>
    </row>
    <row r="4132" spans="1:22" ht="14.25" customHeight="1" x14ac:dyDescent="0.35">
      <c r="A4132" s="1">
        <v>1002493</v>
      </c>
      <c r="B4132" s="3">
        <v>45863</v>
      </c>
      <c r="C4132" s="3">
        <v>45872</v>
      </c>
      <c r="D4132" s="3">
        <v>45874</v>
      </c>
      <c r="E4132" s="1" t="s">
        <v>13</v>
      </c>
      <c r="F4132" s="1">
        <v>6</v>
      </c>
      <c r="G4132" s="1" t="s">
        <v>25</v>
      </c>
      <c r="H4132" s="1">
        <v>0</v>
      </c>
      <c r="I4132" s="1">
        <f t="shared" si="937"/>
        <v>0</v>
      </c>
      <c r="J4132" s="1" t="s">
        <v>24</v>
      </c>
      <c r="K4132" s="1">
        <v>2</v>
      </c>
      <c r="L4132" s="1" t="s">
        <v>19</v>
      </c>
      <c r="M4132" s="1" t="b">
        <v>0</v>
      </c>
      <c r="N4132" s="2" t="s">
        <v>17</v>
      </c>
      <c r="O4132">
        <f t="shared" si="938"/>
        <v>9</v>
      </c>
      <c r="P4132">
        <f t="shared" si="939"/>
        <v>2</v>
      </c>
      <c r="Q4132">
        <f>IF(G4132="B",VLOOKUP(F4132,room_rates!$A$2:$G$8,3,FALSE),IF(G4132="P",VLOOKUP(F4132,room_rates!$A$2:$G$8,6,FALSE),IF(G4132="M",VLOOKUP(F4132,room_rates!$A$2:$G$8,7,FALSE),"")))</f>
        <v>437.5</v>
      </c>
      <c r="R4132">
        <f t="shared" si="940"/>
        <v>0</v>
      </c>
      <c r="S4132">
        <f>IF(J4132="Online Travel Agency",VLOOKUP(F4132,room_rates!$A$2:$G$8,3,FALSE)*15%,0)</f>
        <v>52.5</v>
      </c>
      <c r="T4132">
        <f t="shared" si="941"/>
        <v>0</v>
      </c>
      <c r="U4132">
        <f t="shared" si="942"/>
        <v>1540</v>
      </c>
      <c r="V4132">
        <f t="shared" si="943"/>
        <v>4</v>
      </c>
    </row>
    <row r="4133" spans="1:22" ht="14.25" customHeight="1" x14ac:dyDescent="0.35">
      <c r="A4133" s="1">
        <v>1002635</v>
      </c>
      <c r="B4133" s="3">
        <v>45866</v>
      </c>
      <c r="C4133" s="3">
        <v>45872</v>
      </c>
      <c r="D4133" s="3">
        <v>45879</v>
      </c>
      <c r="E4133" s="1" t="s">
        <v>13</v>
      </c>
      <c r="F4133" s="1">
        <v>6</v>
      </c>
      <c r="G4133" s="1" t="s">
        <v>25</v>
      </c>
      <c r="H4133" s="1">
        <v>0</v>
      </c>
      <c r="I4133" s="1">
        <f t="shared" si="937"/>
        <v>0</v>
      </c>
      <c r="J4133" s="1" t="s">
        <v>15</v>
      </c>
      <c r="K4133" s="1">
        <v>1</v>
      </c>
      <c r="L4133" s="1" t="s">
        <v>19</v>
      </c>
      <c r="M4133" s="1" t="b">
        <v>0</v>
      </c>
      <c r="N4133" s="2" t="s">
        <v>17</v>
      </c>
      <c r="O4133">
        <f t="shared" si="938"/>
        <v>6</v>
      </c>
      <c r="P4133">
        <f t="shared" si="939"/>
        <v>7</v>
      </c>
      <c r="Q4133">
        <f>IF(G4133="B",VLOOKUP(F4133,room_rates!$A$2:$G$8,3,FALSE),IF(G4133="P",VLOOKUP(F4133,room_rates!$A$2:$G$8,6,FALSE),IF(G4133="M",VLOOKUP(F4133,room_rates!$A$2:$G$8,7,FALSE),"")))</f>
        <v>437.5</v>
      </c>
      <c r="R4133">
        <f t="shared" si="940"/>
        <v>0</v>
      </c>
      <c r="S4133">
        <f>IF(J4133="Online Travel Agency",VLOOKUP(F4133,room_rates!$A$2:$G$8,3,FALSE)*15%,0)</f>
        <v>0</v>
      </c>
      <c r="T4133">
        <f t="shared" si="941"/>
        <v>0</v>
      </c>
      <c r="U4133">
        <f t="shared" si="942"/>
        <v>3062.5</v>
      </c>
      <c r="V4133">
        <f t="shared" si="943"/>
        <v>7</v>
      </c>
    </row>
    <row r="4134" spans="1:22" ht="14.25" customHeight="1" x14ac:dyDescent="0.35">
      <c r="A4134" s="1">
        <v>1002646</v>
      </c>
      <c r="B4134" s="3">
        <v>45839</v>
      </c>
      <c r="C4134" s="3">
        <v>45872</v>
      </c>
      <c r="D4134" s="3">
        <v>45873</v>
      </c>
      <c r="E4134" s="1" t="s">
        <v>13</v>
      </c>
      <c r="F4134" s="1">
        <v>7</v>
      </c>
      <c r="G4134" s="1" t="s">
        <v>25</v>
      </c>
      <c r="H4134" s="1">
        <v>0</v>
      </c>
      <c r="I4134" s="1">
        <f t="shared" si="937"/>
        <v>0</v>
      </c>
      <c r="J4134" s="1" t="s">
        <v>15</v>
      </c>
      <c r="K4134" s="1">
        <v>2</v>
      </c>
      <c r="L4134" s="1" t="s">
        <v>16</v>
      </c>
      <c r="M4134" s="1" t="b">
        <v>0</v>
      </c>
      <c r="N4134" s="2" t="s">
        <v>17</v>
      </c>
      <c r="O4134">
        <f t="shared" si="938"/>
        <v>33</v>
      </c>
      <c r="P4134">
        <f t="shared" si="939"/>
        <v>1</v>
      </c>
      <c r="Q4134">
        <f>IF(G4134="B",VLOOKUP(F4134,room_rates!$A$2:$G$8,3,FALSE),IF(G4134="P",VLOOKUP(F4134,room_rates!$A$2:$G$8,6,FALSE),IF(G4134="M",VLOOKUP(F4134,room_rates!$A$2:$G$8,7,FALSE),"")))</f>
        <v>562.5</v>
      </c>
      <c r="R4134">
        <f t="shared" si="940"/>
        <v>0</v>
      </c>
      <c r="S4134">
        <f>IF(J4134="Online Travel Agency",VLOOKUP(F4134,room_rates!$A$2:$G$8,3,FALSE)*15%,0)</f>
        <v>0</v>
      </c>
      <c r="T4134">
        <f t="shared" si="941"/>
        <v>0</v>
      </c>
      <c r="U4134">
        <f t="shared" si="942"/>
        <v>1125</v>
      </c>
      <c r="V4134">
        <f t="shared" si="943"/>
        <v>2</v>
      </c>
    </row>
    <row r="4135" spans="1:22" ht="14.25" customHeight="1" x14ac:dyDescent="0.35">
      <c r="A4135" s="1">
        <v>1002708</v>
      </c>
      <c r="B4135" s="3">
        <v>45830</v>
      </c>
      <c r="C4135" s="3">
        <v>45872</v>
      </c>
      <c r="D4135" s="3">
        <v>45874</v>
      </c>
      <c r="E4135" s="1" t="s">
        <v>21</v>
      </c>
      <c r="F4135" s="1">
        <v>4</v>
      </c>
      <c r="G4135" s="1" t="s">
        <v>25</v>
      </c>
      <c r="H4135" s="1">
        <v>0</v>
      </c>
      <c r="I4135" s="1">
        <f t="shared" si="937"/>
        <v>0</v>
      </c>
      <c r="J4135" s="1" t="s">
        <v>15</v>
      </c>
      <c r="K4135" s="1">
        <v>2</v>
      </c>
      <c r="L4135" s="1" t="s">
        <v>16</v>
      </c>
      <c r="M4135" s="1" t="b">
        <v>0</v>
      </c>
      <c r="N4135" s="2" t="s">
        <v>17</v>
      </c>
      <c r="O4135">
        <f t="shared" si="938"/>
        <v>42</v>
      </c>
      <c r="P4135">
        <f t="shared" si="939"/>
        <v>2</v>
      </c>
      <c r="Q4135">
        <f>IF(G4135="B",VLOOKUP(F4135,room_rates!$A$2:$G$8,3,FALSE),IF(G4135="P",VLOOKUP(F4135,room_rates!$A$2:$G$8,6,FALSE),IF(G4135="M",VLOOKUP(F4135,room_rates!$A$2:$G$8,7,FALSE),"")))</f>
        <v>287.5</v>
      </c>
      <c r="R4135">
        <f t="shared" si="940"/>
        <v>0</v>
      </c>
      <c r="S4135">
        <f>IF(J4135="Online Travel Agency",VLOOKUP(F4135,room_rates!$A$2:$G$8,3,FALSE)*15%,0)</f>
        <v>0</v>
      </c>
      <c r="T4135">
        <f t="shared" si="941"/>
        <v>0</v>
      </c>
      <c r="U4135">
        <f t="shared" si="942"/>
        <v>1150</v>
      </c>
      <c r="V4135">
        <f t="shared" si="943"/>
        <v>4</v>
      </c>
    </row>
    <row r="4136" spans="1:22" ht="14.25" customHeight="1" x14ac:dyDescent="0.35">
      <c r="A4136" s="1">
        <v>1002966</v>
      </c>
      <c r="B4136" s="3">
        <v>45852</v>
      </c>
      <c r="C4136" s="3">
        <v>45872</v>
      </c>
      <c r="D4136" s="3">
        <v>45876</v>
      </c>
      <c r="E4136" s="1" t="s">
        <v>18</v>
      </c>
      <c r="F4136" s="1">
        <v>1</v>
      </c>
      <c r="G4136" s="1" t="s">
        <v>25</v>
      </c>
      <c r="H4136" s="1">
        <v>0</v>
      </c>
      <c r="I4136" s="1">
        <f t="shared" si="937"/>
        <v>0</v>
      </c>
      <c r="J4136" s="1" t="s">
        <v>24</v>
      </c>
      <c r="K4136" s="1">
        <v>1</v>
      </c>
      <c r="L4136" s="1" t="s">
        <v>19</v>
      </c>
      <c r="M4136" s="1" t="b">
        <v>0</v>
      </c>
      <c r="N4136" s="2" t="s">
        <v>17</v>
      </c>
      <c r="O4136">
        <f t="shared" si="938"/>
        <v>20</v>
      </c>
      <c r="P4136">
        <f t="shared" si="939"/>
        <v>4</v>
      </c>
      <c r="Q4136">
        <f>IF(G4136="B",VLOOKUP(F4136,room_rates!$A$2:$G$8,3,FALSE),IF(G4136="P",VLOOKUP(F4136,room_rates!$A$2:$G$8,6,FALSE),IF(G4136="M",VLOOKUP(F4136,room_rates!$A$2:$G$8,7,FALSE),"")))</f>
        <v>150</v>
      </c>
      <c r="R4136">
        <f t="shared" si="940"/>
        <v>0</v>
      </c>
      <c r="S4136">
        <f>IF(J4136="Online Travel Agency",VLOOKUP(F4136,room_rates!$A$2:$G$8,3,FALSE)*15%,0)</f>
        <v>18</v>
      </c>
      <c r="T4136">
        <f t="shared" si="941"/>
        <v>0</v>
      </c>
      <c r="U4136">
        <f t="shared" si="942"/>
        <v>528</v>
      </c>
      <c r="V4136">
        <f t="shared" si="943"/>
        <v>4</v>
      </c>
    </row>
    <row r="4137" spans="1:22" ht="14.25" customHeight="1" x14ac:dyDescent="0.35">
      <c r="A4137" s="1">
        <v>1002981</v>
      </c>
      <c r="B4137" s="3">
        <v>45852</v>
      </c>
      <c r="C4137" s="3">
        <v>45872</v>
      </c>
      <c r="D4137" s="3">
        <v>45877</v>
      </c>
      <c r="E4137" s="1" t="s">
        <v>13</v>
      </c>
      <c r="F4137" s="1">
        <v>6</v>
      </c>
      <c r="G4137" s="1" t="s">
        <v>25</v>
      </c>
      <c r="H4137" s="1">
        <v>0</v>
      </c>
      <c r="I4137" s="1">
        <f t="shared" si="937"/>
        <v>0</v>
      </c>
      <c r="J4137" s="1" t="s">
        <v>24</v>
      </c>
      <c r="K4137" s="1">
        <v>1</v>
      </c>
      <c r="L4137" s="1" t="s">
        <v>19</v>
      </c>
      <c r="M4137" s="1" t="b">
        <v>0</v>
      </c>
      <c r="N4137" s="2" t="s">
        <v>17</v>
      </c>
      <c r="O4137">
        <f t="shared" si="938"/>
        <v>20</v>
      </c>
      <c r="P4137">
        <f t="shared" si="939"/>
        <v>5</v>
      </c>
      <c r="Q4137">
        <f>IF(G4137="B",VLOOKUP(F4137,room_rates!$A$2:$G$8,3,FALSE),IF(G4137="P",VLOOKUP(F4137,room_rates!$A$2:$G$8,6,FALSE),IF(G4137="M",VLOOKUP(F4137,room_rates!$A$2:$G$8,7,FALSE),"")))</f>
        <v>437.5</v>
      </c>
      <c r="R4137">
        <f t="shared" si="940"/>
        <v>0</v>
      </c>
      <c r="S4137">
        <f>IF(J4137="Online Travel Agency",VLOOKUP(F4137,room_rates!$A$2:$G$8,3,FALSE)*15%,0)</f>
        <v>52.5</v>
      </c>
      <c r="T4137">
        <f t="shared" si="941"/>
        <v>0</v>
      </c>
      <c r="U4137">
        <f t="shared" si="942"/>
        <v>1925</v>
      </c>
      <c r="V4137">
        <f t="shared" si="943"/>
        <v>5</v>
      </c>
    </row>
    <row r="4138" spans="1:22" ht="14.25" customHeight="1" x14ac:dyDescent="0.35">
      <c r="A4138" s="1">
        <v>1003077</v>
      </c>
      <c r="B4138" s="3">
        <v>45857</v>
      </c>
      <c r="C4138" s="3">
        <v>45872</v>
      </c>
      <c r="D4138" s="3">
        <v>45874</v>
      </c>
      <c r="E4138" s="1" t="s">
        <v>13</v>
      </c>
      <c r="F4138" s="1">
        <v>6</v>
      </c>
      <c r="G4138" s="1" t="s">
        <v>25</v>
      </c>
      <c r="H4138" s="1">
        <v>0</v>
      </c>
      <c r="I4138" s="1">
        <f t="shared" si="937"/>
        <v>0</v>
      </c>
      <c r="J4138" s="1" t="s">
        <v>24</v>
      </c>
      <c r="K4138" s="1">
        <v>1</v>
      </c>
      <c r="L4138" s="1" t="s">
        <v>19</v>
      </c>
      <c r="M4138" s="1" t="b">
        <v>0</v>
      </c>
      <c r="N4138" s="2" t="s">
        <v>17</v>
      </c>
      <c r="O4138">
        <f t="shared" si="938"/>
        <v>15</v>
      </c>
      <c r="P4138">
        <f t="shared" si="939"/>
        <v>2</v>
      </c>
      <c r="Q4138">
        <f>IF(G4138="B",VLOOKUP(F4138,room_rates!$A$2:$G$8,3,FALSE),IF(G4138="P",VLOOKUP(F4138,room_rates!$A$2:$G$8,6,FALSE),IF(G4138="M",VLOOKUP(F4138,room_rates!$A$2:$G$8,7,FALSE),"")))</f>
        <v>437.5</v>
      </c>
      <c r="R4138">
        <f t="shared" si="940"/>
        <v>0</v>
      </c>
      <c r="S4138">
        <f>IF(J4138="Online Travel Agency",VLOOKUP(F4138,room_rates!$A$2:$G$8,3,FALSE)*15%,0)</f>
        <v>52.5</v>
      </c>
      <c r="T4138">
        <f t="shared" si="941"/>
        <v>0</v>
      </c>
      <c r="U4138">
        <f t="shared" si="942"/>
        <v>770</v>
      </c>
      <c r="V4138">
        <f t="shared" si="943"/>
        <v>2</v>
      </c>
    </row>
    <row r="4139" spans="1:22" ht="14.25" customHeight="1" x14ac:dyDescent="0.35">
      <c r="A4139" s="1">
        <v>1003245</v>
      </c>
      <c r="B4139" s="3">
        <v>45836</v>
      </c>
      <c r="C4139" s="3">
        <v>45872</v>
      </c>
      <c r="D4139" s="3">
        <v>45878</v>
      </c>
      <c r="E4139" s="1" t="s">
        <v>13</v>
      </c>
      <c r="F4139" s="1">
        <v>7</v>
      </c>
      <c r="G4139" s="1" t="s">
        <v>25</v>
      </c>
      <c r="H4139" s="1">
        <v>0</v>
      </c>
      <c r="I4139" s="1">
        <f t="shared" si="937"/>
        <v>0</v>
      </c>
      <c r="J4139" s="1" t="s">
        <v>15</v>
      </c>
      <c r="K4139" s="1">
        <v>2</v>
      </c>
      <c r="L4139" s="1" t="s">
        <v>19</v>
      </c>
      <c r="M4139" s="1" t="b">
        <v>0</v>
      </c>
      <c r="N4139" s="2" t="s">
        <v>17</v>
      </c>
      <c r="O4139">
        <f t="shared" si="938"/>
        <v>36</v>
      </c>
      <c r="P4139">
        <f t="shared" si="939"/>
        <v>6</v>
      </c>
      <c r="Q4139">
        <f>IF(G4139="B",VLOOKUP(F4139,room_rates!$A$2:$G$8,3,FALSE),IF(G4139="P",VLOOKUP(F4139,room_rates!$A$2:$G$8,6,FALSE),IF(G4139="M",VLOOKUP(F4139,room_rates!$A$2:$G$8,7,FALSE),"")))</f>
        <v>562.5</v>
      </c>
      <c r="R4139">
        <f t="shared" si="940"/>
        <v>0</v>
      </c>
      <c r="S4139">
        <f>IF(J4139="Online Travel Agency",VLOOKUP(F4139,room_rates!$A$2:$G$8,3,FALSE)*15%,0)</f>
        <v>0</v>
      </c>
      <c r="T4139">
        <f t="shared" si="941"/>
        <v>0</v>
      </c>
      <c r="U4139">
        <f t="shared" si="942"/>
        <v>6750</v>
      </c>
      <c r="V4139">
        <f t="shared" si="943"/>
        <v>12</v>
      </c>
    </row>
    <row r="4140" spans="1:22" ht="14.25" customHeight="1" x14ac:dyDescent="0.35">
      <c r="A4140" s="1">
        <v>1003298</v>
      </c>
      <c r="B4140" s="3">
        <v>45867</v>
      </c>
      <c r="C4140" s="3">
        <v>45872</v>
      </c>
      <c r="D4140" s="3">
        <v>45873</v>
      </c>
      <c r="E4140" s="1" t="s">
        <v>21</v>
      </c>
      <c r="F4140" s="1">
        <v>3</v>
      </c>
      <c r="G4140" s="1" t="s">
        <v>25</v>
      </c>
      <c r="H4140" s="1">
        <v>0</v>
      </c>
      <c r="I4140" s="1">
        <f t="shared" si="937"/>
        <v>0</v>
      </c>
      <c r="J4140" s="1" t="s">
        <v>24</v>
      </c>
      <c r="K4140" s="1">
        <v>2</v>
      </c>
      <c r="L4140" s="1" t="s">
        <v>16</v>
      </c>
      <c r="M4140" s="1" t="b">
        <v>0</v>
      </c>
      <c r="N4140" s="2" t="s">
        <v>17</v>
      </c>
      <c r="O4140">
        <f t="shared" si="938"/>
        <v>5</v>
      </c>
      <c r="P4140">
        <f t="shared" si="939"/>
        <v>1</v>
      </c>
      <c r="Q4140">
        <f>IF(G4140="B",VLOOKUP(F4140,room_rates!$A$2:$G$8,3,FALSE),IF(G4140="P",VLOOKUP(F4140,room_rates!$A$2:$G$8,6,FALSE),IF(G4140="M",VLOOKUP(F4140,room_rates!$A$2:$G$8,7,FALSE),"")))</f>
        <v>275</v>
      </c>
      <c r="R4140">
        <f t="shared" si="940"/>
        <v>0</v>
      </c>
      <c r="S4140">
        <f>IF(J4140="Online Travel Agency",VLOOKUP(F4140,room_rates!$A$2:$G$8,3,FALSE)*15%,0)</f>
        <v>33</v>
      </c>
      <c r="T4140">
        <f t="shared" si="941"/>
        <v>0</v>
      </c>
      <c r="U4140">
        <f t="shared" si="942"/>
        <v>484</v>
      </c>
      <c r="V4140">
        <f t="shared" si="943"/>
        <v>2</v>
      </c>
    </row>
    <row r="4141" spans="1:22" ht="14.25" customHeight="1" x14ac:dyDescent="0.35">
      <c r="A4141" s="1">
        <v>1000060</v>
      </c>
      <c r="B4141" s="3">
        <v>45858</v>
      </c>
      <c r="C4141" s="3">
        <v>45873</v>
      </c>
      <c r="D4141" s="3">
        <v>45875</v>
      </c>
      <c r="E4141" s="1" t="s">
        <v>18</v>
      </c>
      <c r="F4141" s="1">
        <v>2</v>
      </c>
      <c r="G4141" s="1" t="s">
        <v>25</v>
      </c>
      <c r="H4141" s="1">
        <v>0</v>
      </c>
      <c r="I4141" s="1">
        <f t="shared" si="937"/>
        <v>0</v>
      </c>
      <c r="J4141" s="1" t="s">
        <v>15</v>
      </c>
      <c r="K4141" s="1">
        <v>3</v>
      </c>
      <c r="L4141" s="1" t="s">
        <v>16</v>
      </c>
      <c r="M4141" s="1" t="b">
        <v>0</v>
      </c>
      <c r="N4141" s="2" t="s">
        <v>17</v>
      </c>
      <c r="O4141">
        <f t="shared" si="938"/>
        <v>15</v>
      </c>
      <c r="P4141">
        <f t="shared" si="939"/>
        <v>2</v>
      </c>
      <c r="Q4141">
        <f>IF(G4141="B",VLOOKUP(F4141,room_rates!$A$2:$G$8,3,FALSE),IF(G4141="P",VLOOKUP(F4141,room_rates!$A$2:$G$8,6,FALSE),IF(G4141="M",VLOOKUP(F4141,room_rates!$A$2:$G$8,7,FALSE),"")))</f>
        <v>175</v>
      </c>
      <c r="R4141">
        <f t="shared" si="940"/>
        <v>0</v>
      </c>
      <c r="S4141">
        <f>IF(J4141="Online Travel Agency",VLOOKUP(F4141,room_rates!$A$2:$G$8,3,FALSE)*15%,0)</f>
        <v>0</v>
      </c>
      <c r="T4141">
        <f t="shared" si="941"/>
        <v>0</v>
      </c>
      <c r="U4141">
        <f t="shared" si="942"/>
        <v>1050</v>
      </c>
      <c r="V4141">
        <f t="shared" si="943"/>
        <v>6</v>
      </c>
    </row>
    <row r="4142" spans="1:22" ht="14.25" customHeight="1" x14ac:dyDescent="0.35">
      <c r="A4142" s="1">
        <v>1000185</v>
      </c>
      <c r="B4142" s="3">
        <v>45873</v>
      </c>
      <c r="C4142" s="3">
        <v>45873</v>
      </c>
      <c r="D4142" s="3">
        <v>45880</v>
      </c>
      <c r="E4142" s="1" t="s">
        <v>21</v>
      </c>
      <c r="F4142" s="1">
        <v>4</v>
      </c>
      <c r="G4142" s="1" t="s">
        <v>25</v>
      </c>
      <c r="H4142" s="1">
        <v>0</v>
      </c>
      <c r="I4142" s="1">
        <f t="shared" si="937"/>
        <v>0</v>
      </c>
      <c r="J4142" s="1" t="s">
        <v>20</v>
      </c>
      <c r="K4142" s="1">
        <v>1</v>
      </c>
      <c r="L4142" s="1" t="s">
        <v>19</v>
      </c>
      <c r="M4142" s="1" t="b">
        <v>0</v>
      </c>
      <c r="N4142" s="2" t="s">
        <v>17</v>
      </c>
      <c r="O4142">
        <f t="shared" si="938"/>
        <v>0</v>
      </c>
      <c r="P4142">
        <f t="shared" si="939"/>
        <v>7</v>
      </c>
      <c r="Q4142">
        <f>IF(G4142="B",VLOOKUP(F4142,room_rates!$A$2:$G$8,3,FALSE),IF(G4142="P",VLOOKUP(F4142,room_rates!$A$2:$G$8,6,FALSE),IF(G4142="M",VLOOKUP(F4142,room_rates!$A$2:$G$8,7,FALSE),"")))</f>
        <v>287.5</v>
      </c>
      <c r="R4142">
        <f t="shared" si="940"/>
        <v>0</v>
      </c>
      <c r="S4142">
        <f>IF(J4142="Online Travel Agency",VLOOKUP(F4142,room_rates!$A$2:$G$8,3,FALSE)*15%,0)</f>
        <v>0</v>
      </c>
      <c r="T4142">
        <f t="shared" si="941"/>
        <v>0</v>
      </c>
      <c r="U4142">
        <f t="shared" si="942"/>
        <v>2012.5</v>
      </c>
      <c r="V4142">
        <f t="shared" si="943"/>
        <v>7</v>
      </c>
    </row>
    <row r="4143" spans="1:22" ht="14.25" customHeight="1" x14ac:dyDescent="0.35">
      <c r="A4143" s="1">
        <v>1000374</v>
      </c>
      <c r="B4143" s="3">
        <v>45853</v>
      </c>
      <c r="C4143" s="3">
        <v>45873</v>
      </c>
      <c r="D4143" s="3">
        <v>45878</v>
      </c>
      <c r="E4143" s="1" t="s">
        <v>18</v>
      </c>
      <c r="F4143" s="1">
        <v>2</v>
      </c>
      <c r="G4143" s="1" t="s">
        <v>25</v>
      </c>
      <c r="H4143" s="1">
        <v>0</v>
      </c>
      <c r="I4143" s="1">
        <f t="shared" si="937"/>
        <v>0</v>
      </c>
      <c r="J4143" s="1" t="s">
        <v>24</v>
      </c>
      <c r="K4143" s="1">
        <v>1</v>
      </c>
      <c r="L4143" s="1" t="s">
        <v>19</v>
      </c>
      <c r="M4143" s="1" t="b">
        <v>0</v>
      </c>
      <c r="N4143" s="2" t="s">
        <v>17</v>
      </c>
      <c r="O4143">
        <f t="shared" si="938"/>
        <v>20</v>
      </c>
      <c r="P4143">
        <f t="shared" si="939"/>
        <v>5</v>
      </c>
      <c r="Q4143">
        <f>IF(G4143="B",VLOOKUP(F4143,room_rates!$A$2:$G$8,3,FALSE),IF(G4143="P",VLOOKUP(F4143,room_rates!$A$2:$G$8,6,FALSE),IF(G4143="M",VLOOKUP(F4143,room_rates!$A$2:$G$8,7,FALSE),"")))</f>
        <v>175</v>
      </c>
      <c r="R4143">
        <f t="shared" si="940"/>
        <v>0</v>
      </c>
      <c r="S4143">
        <f>IF(J4143="Online Travel Agency",VLOOKUP(F4143,room_rates!$A$2:$G$8,3,FALSE)*15%,0)</f>
        <v>21</v>
      </c>
      <c r="T4143">
        <f t="shared" si="941"/>
        <v>0</v>
      </c>
      <c r="U4143">
        <f t="shared" si="942"/>
        <v>770</v>
      </c>
      <c r="V4143">
        <f t="shared" si="943"/>
        <v>5</v>
      </c>
    </row>
    <row r="4144" spans="1:22" ht="14.25" customHeight="1" x14ac:dyDescent="0.35">
      <c r="A4144" s="1">
        <v>1000441</v>
      </c>
      <c r="B4144" s="3">
        <v>45873</v>
      </c>
      <c r="C4144" s="3">
        <v>45873</v>
      </c>
      <c r="D4144" s="3">
        <v>45879</v>
      </c>
      <c r="E4144" s="1" t="s">
        <v>18</v>
      </c>
      <c r="F4144" s="1">
        <v>2</v>
      </c>
      <c r="G4144" s="1" t="s">
        <v>25</v>
      </c>
      <c r="H4144" s="1">
        <v>0</v>
      </c>
      <c r="I4144" s="1">
        <f t="shared" si="937"/>
        <v>0</v>
      </c>
      <c r="J4144" s="1" t="s">
        <v>20</v>
      </c>
      <c r="K4144" s="1">
        <v>2</v>
      </c>
      <c r="L4144" s="1" t="s">
        <v>19</v>
      </c>
      <c r="M4144" s="1" t="b">
        <v>0</v>
      </c>
      <c r="N4144" s="2" t="s">
        <v>17</v>
      </c>
      <c r="O4144">
        <f t="shared" si="938"/>
        <v>0</v>
      </c>
      <c r="P4144">
        <f t="shared" si="939"/>
        <v>6</v>
      </c>
      <c r="Q4144">
        <f>IF(G4144="B",VLOOKUP(F4144,room_rates!$A$2:$G$8,3,FALSE),IF(G4144="P",VLOOKUP(F4144,room_rates!$A$2:$G$8,6,FALSE),IF(G4144="M",VLOOKUP(F4144,room_rates!$A$2:$G$8,7,FALSE),"")))</f>
        <v>175</v>
      </c>
      <c r="R4144">
        <f t="shared" si="940"/>
        <v>0</v>
      </c>
      <c r="S4144">
        <f>IF(J4144="Online Travel Agency",VLOOKUP(F4144,room_rates!$A$2:$G$8,3,FALSE)*15%,0)</f>
        <v>0</v>
      </c>
      <c r="T4144">
        <f t="shared" si="941"/>
        <v>0</v>
      </c>
      <c r="U4144">
        <f t="shared" si="942"/>
        <v>2100</v>
      </c>
      <c r="V4144">
        <f t="shared" si="943"/>
        <v>12</v>
      </c>
    </row>
    <row r="4145" spans="1:22" ht="14.25" customHeight="1" x14ac:dyDescent="0.35">
      <c r="A4145" s="1">
        <v>1000601</v>
      </c>
      <c r="B4145" s="3">
        <v>45873</v>
      </c>
      <c r="C4145" s="3">
        <v>45873</v>
      </c>
      <c r="D4145" s="3">
        <v>45880</v>
      </c>
      <c r="E4145" s="1" t="s">
        <v>13</v>
      </c>
      <c r="F4145" s="1">
        <v>7</v>
      </c>
      <c r="G4145" s="1" t="s">
        <v>25</v>
      </c>
      <c r="H4145" s="1">
        <v>0</v>
      </c>
      <c r="I4145" s="1">
        <f t="shared" si="937"/>
        <v>0</v>
      </c>
      <c r="J4145" s="1" t="s">
        <v>20</v>
      </c>
      <c r="K4145" s="1">
        <v>3</v>
      </c>
      <c r="L4145" s="1" t="s">
        <v>16</v>
      </c>
      <c r="M4145" s="1" t="b">
        <v>0</v>
      </c>
      <c r="N4145" s="2" t="s">
        <v>17</v>
      </c>
      <c r="O4145">
        <f t="shared" si="938"/>
        <v>0</v>
      </c>
      <c r="P4145">
        <f t="shared" si="939"/>
        <v>7</v>
      </c>
      <c r="Q4145">
        <f>IF(G4145="B",VLOOKUP(F4145,room_rates!$A$2:$G$8,3,FALSE),IF(G4145="P",VLOOKUP(F4145,room_rates!$A$2:$G$8,6,FALSE),IF(G4145="M",VLOOKUP(F4145,room_rates!$A$2:$G$8,7,FALSE),"")))</f>
        <v>562.5</v>
      </c>
      <c r="R4145">
        <f t="shared" si="940"/>
        <v>0</v>
      </c>
      <c r="S4145">
        <f>IF(J4145="Online Travel Agency",VLOOKUP(F4145,room_rates!$A$2:$G$8,3,FALSE)*15%,0)</f>
        <v>0</v>
      </c>
      <c r="T4145">
        <f t="shared" si="941"/>
        <v>0</v>
      </c>
      <c r="U4145">
        <f t="shared" si="942"/>
        <v>11812.5</v>
      </c>
      <c r="V4145">
        <f t="shared" si="943"/>
        <v>21</v>
      </c>
    </row>
    <row r="4146" spans="1:22" ht="14.25" customHeight="1" x14ac:dyDescent="0.35">
      <c r="A4146" s="1">
        <v>1000658</v>
      </c>
      <c r="B4146" s="3">
        <v>45855</v>
      </c>
      <c r="C4146" s="3">
        <v>45873</v>
      </c>
      <c r="D4146" s="3">
        <v>45877</v>
      </c>
      <c r="E4146" s="1" t="s">
        <v>18</v>
      </c>
      <c r="F4146" s="1">
        <v>2</v>
      </c>
      <c r="G4146" s="1" t="s">
        <v>25</v>
      </c>
      <c r="H4146" s="1">
        <v>0</v>
      </c>
      <c r="I4146" s="1">
        <f t="shared" si="937"/>
        <v>0</v>
      </c>
      <c r="J4146" s="1" t="s">
        <v>24</v>
      </c>
      <c r="K4146" s="1">
        <v>1</v>
      </c>
      <c r="L4146" s="1" t="s">
        <v>19</v>
      </c>
      <c r="M4146" s="1" t="b">
        <v>0</v>
      </c>
      <c r="N4146" s="2" t="s">
        <v>17</v>
      </c>
      <c r="O4146">
        <f t="shared" si="938"/>
        <v>18</v>
      </c>
      <c r="P4146">
        <f t="shared" si="939"/>
        <v>4</v>
      </c>
      <c r="Q4146">
        <f>IF(G4146="B",VLOOKUP(F4146,room_rates!$A$2:$G$8,3,FALSE),IF(G4146="P",VLOOKUP(F4146,room_rates!$A$2:$G$8,6,FALSE),IF(G4146="M",VLOOKUP(F4146,room_rates!$A$2:$G$8,7,FALSE),"")))</f>
        <v>175</v>
      </c>
      <c r="R4146">
        <f t="shared" si="940"/>
        <v>0</v>
      </c>
      <c r="S4146">
        <f>IF(J4146="Online Travel Agency",VLOOKUP(F4146,room_rates!$A$2:$G$8,3,FALSE)*15%,0)</f>
        <v>21</v>
      </c>
      <c r="T4146">
        <f t="shared" si="941"/>
        <v>0</v>
      </c>
      <c r="U4146">
        <f t="shared" si="942"/>
        <v>616</v>
      </c>
      <c r="V4146">
        <f t="shared" si="943"/>
        <v>4</v>
      </c>
    </row>
    <row r="4147" spans="1:22" ht="14.25" customHeight="1" x14ac:dyDescent="0.35">
      <c r="A4147" s="1">
        <v>1000679</v>
      </c>
      <c r="B4147" s="3">
        <v>45858</v>
      </c>
      <c r="C4147" s="3">
        <v>45873</v>
      </c>
      <c r="D4147" s="3">
        <v>45878</v>
      </c>
      <c r="E4147" s="1" t="s">
        <v>21</v>
      </c>
      <c r="F4147" s="1">
        <v>3</v>
      </c>
      <c r="G4147" s="1" t="s">
        <v>25</v>
      </c>
      <c r="H4147" s="1">
        <v>0</v>
      </c>
      <c r="I4147" s="1">
        <f t="shared" si="937"/>
        <v>0</v>
      </c>
      <c r="J4147" s="1" t="s">
        <v>24</v>
      </c>
      <c r="K4147" s="1">
        <v>3</v>
      </c>
      <c r="L4147" s="1" t="s">
        <v>16</v>
      </c>
      <c r="M4147" s="1" t="b">
        <v>0</v>
      </c>
      <c r="N4147" s="2" t="s">
        <v>17</v>
      </c>
      <c r="O4147">
        <f t="shared" si="938"/>
        <v>15</v>
      </c>
      <c r="P4147">
        <f t="shared" si="939"/>
        <v>5</v>
      </c>
      <c r="Q4147">
        <f>IF(G4147="B",VLOOKUP(F4147,room_rates!$A$2:$G$8,3,FALSE),IF(G4147="P",VLOOKUP(F4147,room_rates!$A$2:$G$8,6,FALSE),IF(G4147="M",VLOOKUP(F4147,room_rates!$A$2:$G$8,7,FALSE),"")))</f>
        <v>275</v>
      </c>
      <c r="R4147">
        <f t="shared" si="940"/>
        <v>0</v>
      </c>
      <c r="S4147">
        <f>IF(J4147="Online Travel Agency",VLOOKUP(F4147,room_rates!$A$2:$G$8,3,FALSE)*15%,0)</f>
        <v>33</v>
      </c>
      <c r="T4147">
        <f t="shared" si="941"/>
        <v>0</v>
      </c>
      <c r="U4147">
        <f t="shared" si="942"/>
        <v>3630</v>
      </c>
      <c r="V4147">
        <f t="shared" si="943"/>
        <v>15</v>
      </c>
    </row>
    <row r="4148" spans="1:22" ht="14.25" customHeight="1" x14ac:dyDescent="0.35">
      <c r="A4148" s="1">
        <v>1000733</v>
      </c>
      <c r="B4148" s="3">
        <v>45873</v>
      </c>
      <c r="C4148" s="3">
        <v>45873</v>
      </c>
      <c r="D4148" s="3">
        <v>45880</v>
      </c>
      <c r="E4148" s="1" t="s">
        <v>21</v>
      </c>
      <c r="F4148" s="1">
        <v>3</v>
      </c>
      <c r="G4148" s="1" t="s">
        <v>25</v>
      </c>
      <c r="H4148" s="1">
        <v>0</v>
      </c>
      <c r="I4148" s="1">
        <f t="shared" si="937"/>
        <v>0</v>
      </c>
      <c r="J4148" s="1" t="s">
        <v>20</v>
      </c>
      <c r="K4148" s="1">
        <v>1</v>
      </c>
      <c r="L4148" s="1" t="s">
        <v>16</v>
      </c>
      <c r="M4148" s="1" t="b">
        <v>0</v>
      </c>
      <c r="N4148" s="2" t="s">
        <v>17</v>
      </c>
      <c r="O4148">
        <f t="shared" si="938"/>
        <v>0</v>
      </c>
      <c r="P4148">
        <f t="shared" si="939"/>
        <v>7</v>
      </c>
      <c r="Q4148">
        <f>IF(G4148="B",VLOOKUP(F4148,room_rates!$A$2:$G$8,3,FALSE),IF(G4148="P",VLOOKUP(F4148,room_rates!$A$2:$G$8,6,FALSE),IF(G4148="M",VLOOKUP(F4148,room_rates!$A$2:$G$8,7,FALSE),"")))</f>
        <v>275</v>
      </c>
      <c r="R4148">
        <f t="shared" si="940"/>
        <v>0</v>
      </c>
      <c r="S4148">
        <f>IF(J4148="Online Travel Agency",VLOOKUP(F4148,room_rates!$A$2:$G$8,3,FALSE)*15%,0)</f>
        <v>0</v>
      </c>
      <c r="T4148">
        <f t="shared" si="941"/>
        <v>0</v>
      </c>
      <c r="U4148">
        <f t="shared" si="942"/>
        <v>1925</v>
      </c>
      <c r="V4148">
        <f t="shared" si="943"/>
        <v>7</v>
      </c>
    </row>
    <row r="4149" spans="1:22" ht="14.25" customHeight="1" x14ac:dyDescent="0.35">
      <c r="A4149" s="1">
        <v>1000765</v>
      </c>
      <c r="B4149" s="3">
        <v>45858</v>
      </c>
      <c r="C4149" s="3">
        <v>45873</v>
      </c>
      <c r="D4149" s="3">
        <v>45877</v>
      </c>
      <c r="E4149" s="1" t="s">
        <v>18</v>
      </c>
      <c r="F4149" s="1">
        <v>1</v>
      </c>
      <c r="G4149" s="1" t="s">
        <v>25</v>
      </c>
      <c r="H4149" s="1">
        <v>0</v>
      </c>
      <c r="I4149" s="1">
        <f t="shared" si="937"/>
        <v>0</v>
      </c>
      <c r="J4149" s="1" t="s">
        <v>24</v>
      </c>
      <c r="K4149" s="1">
        <v>1</v>
      </c>
      <c r="L4149" s="1" t="s">
        <v>19</v>
      </c>
      <c r="M4149" s="1" t="b">
        <v>0</v>
      </c>
      <c r="N4149" s="2" t="s">
        <v>17</v>
      </c>
      <c r="O4149">
        <f t="shared" si="938"/>
        <v>15</v>
      </c>
      <c r="P4149">
        <f t="shared" si="939"/>
        <v>4</v>
      </c>
      <c r="Q4149">
        <f>IF(G4149="B",VLOOKUP(F4149,room_rates!$A$2:$G$8,3,FALSE),IF(G4149="P",VLOOKUP(F4149,room_rates!$A$2:$G$8,6,FALSE),IF(G4149="M",VLOOKUP(F4149,room_rates!$A$2:$G$8,7,FALSE),"")))</f>
        <v>150</v>
      </c>
      <c r="R4149">
        <f t="shared" si="940"/>
        <v>0</v>
      </c>
      <c r="S4149">
        <f>IF(J4149="Online Travel Agency",VLOOKUP(F4149,room_rates!$A$2:$G$8,3,FALSE)*15%,0)</f>
        <v>18</v>
      </c>
      <c r="T4149">
        <f t="shared" si="941"/>
        <v>0</v>
      </c>
      <c r="U4149">
        <f t="shared" si="942"/>
        <v>528</v>
      </c>
      <c r="V4149">
        <f t="shared" si="943"/>
        <v>4</v>
      </c>
    </row>
    <row r="4150" spans="1:22" ht="14.25" customHeight="1" x14ac:dyDescent="0.35">
      <c r="A4150" s="1">
        <v>1000786</v>
      </c>
      <c r="B4150" s="3">
        <v>45866</v>
      </c>
      <c r="C4150" s="3">
        <v>45873</v>
      </c>
      <c r="D4150" s="3">
        <v>45876</v>
      </c>
      <c r="E4150" s="1" t="s">
        <v>21</v>
      </c>
      <c r="F4150" s="1">
        <v>3</v>
      </c>
      <c r="G4150" s="1" t="s">
        <v>25</v>
      </c>
      <c r="H4150" s="1">
        <v>0</v>
      </c>
      <c r="I4150" s="1">
        <f t="shared" si="937"/>
        <v>0</v>
      </c>
      <c r="J4150" s="1" t="s">
        <v>24</v>
      </c>
      <c r="K4150" s="1">
        <v>1</v>
      </c>
      <c r="L4150" s="1" t="s">
        <v>19</v>
      </c>
      <c r="M4150" s="1" t="b">
        <v>0</v>
      </c>
      <c r="N4150" s="2" t="s">
        <v>17</v>
      </c>
      <c r="O4150">
        <f t="shared" si="938"/>
        <v>7</v>
      </c>
      <c r="P4150">
        <f t="shared" si="939"/>
        <v>3</v>
      </c>
      <c r="Q4150">
        <f>IF(G4150="B",VLOOKUP(F4150,room_rates!$A$2:$G$8,3,FALSE),IF(G4150="P",VLOOKUP(F4150,room_rates!$A$2:$G$8,6,FALSE),IF(G4150="M",VLOOKUP(F4150,room_rates!$A$2:$G$8,7,FALSE),"")))</f>
        <v>275</v>
      </c>
      <c r="R4150">
        <f t="shared" si="940"/>
        <v>0</v>
      </c>
      <c r="S4150">
        <f>IF(J4150="Online Travel Agency",VLOOKUP(F4150,room_rates!$A$2:$G$8,3,FALSE)*15%,0)</f>
        <v>33</v>
      </c>
      <c r="T4150">
        <f t="shared" si="941"/>
        <v>0</v>
      </c>
      <c r="U4150">
        <f t="shared" si="942"/>
        <v>726</v>
      </c>
      <c r="V4150">
        <f t="shared" si="943"/>
        <v>3</v>
      </c>
    </row>
    <row r="4151" spans="1:22" ht="14.25" customHeight="1" x14ac:dyDescent="0.35">
      <c r="A4151" s="1">
        <v>1000822</v>
      </c>
      <c r="B4151" s="3">
        <v>45828</v>
      </c>
      <c r="C4151" s="3">
        <v>45873</v>
      </c>
      <c r="D4151" s="3">
        <v>45875</v>
      </c>
      <c r="E4151" s="1" t="s">
        <v>21</v>
      </c>
      <c r="F4151" s="1">
        <v>5</v>
      </c>
      <c r="G4151" s="1" t="s">
        <v>25</v>
      </c>
      <c r="H4151" s="1">
        <v>0</v>
      </c>
      <c r="I4151" s="1">
        <f t="shared" si="937"/>
        <v>0</v>
      </c>
      <c r="J4151" s="1" t="s">
        <v>15</v>
      </c>
      <c r="K4151" s="1">
        <v>3</v>
      </c>
      <c r="L4151" s="1" t="s">
        <v>16</v>
      </c>
      <c r="M4151" s="1" t="b">
        <v>0</v>
      </c>
      <c r="N4151" s="2" t="s">
        <v>17</v>
      </c>
      <c r="O4151">
        <f t="shared" si="938"/>
        <v>45</v>
      </c>
      <c r="P4151">
        <f t="shared" si="939"/>
        <v>2</v>
      </c>
      <c r="Q4151">
        <f>IF(G4151="B",VLOOKUP(F4151,room_rates!$A$2:$G$8,3,FALSE),IF(G4151="P",VLOOKUP(F4151,room_rates!$A$2:$G$8,6,FALSE),IF(G4151="M",VLOOKUP(F4151,room_rates!$A$2:$G$8,7,FALSE),"")))</f>
        <v>300</v>
      </c>
      <c r="R4151">
        <f t="shared" si="940"/>
        <v>0</v>
      </c>
      <c r="S4151">
        <f>IF(J4151="Online Travel Agency",VLOOKUP(F4151,room_rates!$A$2:$G$8,3,FALSE)*15%,0)</f>
        <v>0</v>
      </c>
      <c r="T4151">
        <f t="shared" si="941"/>
        <v>0</v>
      </c>
      <c r="U4151">
        <f t="shared" si="942"/>
        <v>1800</v>
      </c>
      <c r="V4151">
        <f t="shared" si="943"/>
        <v>6</v>
      </c>
    </row>
    <row r="4152" spans="1:22" ht="14.25" customHeight="1" x14ac:dyDescent="0.35">
      <c r="A4152" s="1">
        <v>1001268</v>
      </c>
      <c r="B4152" s="3">
        <v>45873</v>
      </c>
      <c r="C4152" s="3">
        <v>45873</v>
      </c>
      <c r="D4152" s="3">
        <v>45880</v>
      </c>
      <c r="E4152" s="1" t="s">
        <v>13</v>
      </c>
      <c r="F4152" s="1">
        <v>6</v>
      </c>
      <c r="G4152" s="1" t="s">
        <v>25</v>
      </c>
      <c r="H4152" s="1">
        <v>0</v>
      </c>
      <c r="I4152" s="1">
        <f t="shared" si="937"/>
        <v>0</v>
      </c>
      <c r="J4152" s="1" t="s">
        <v>20</v>
      </c>
      <c r="K4152" s="1">
        <v>1</v>
      </c>
      <c r="L4152" s="1" t="s">
        <v>19</v>
      </c>
      <c r="M4152" s="1" t="b">
        <v>1</v>
      </c>
      <c r="N4152" s="2" t="s">
        <v>17</v>
      </c>
      <c r="O4152">
        <f t="shared" si="938"/>
        <v>0</v>
      </c>
      <c r="P4152">
        <f t="shared" si="939"/>
        <v>7</v>
      </c>
      <c r="Q4152">
        <f>IF(G4152="B",VLOOKUP(F4152,room_rates!$A$2:$G$8,3,FALSE),IF(G4152="P",VLOOKUP(F4152,room_rates!$A$2:$G$8,6,FALSE),IF(G4152="M",VLOOKUP(F4152,room_rates!$A$2:$G$8,7,FALSE),"")))</f>
        <v>437.5</v>
      </c>
      <c r="R4152">
        <f t="shared" si="940"/>
        <v>0</v>
      </c>
      <c r="S4152">
        <f>IF(J4152="Online Travel Agency",VLOOKUP(F4152,room_rates!$A$2:$G$8,3,FALSE)*15%,0)</f>
        <v>0</v>
      </c>
      <c r="T4152">
        <f t="shared" si="941"/>
        <v>4.375</v>
      </c>
      <c r="U4152">
        <f t="shared" si="942"/>
        <v>3031.875</v>
      </c>
      <c r="V4152">
        <f t="shared" si="943"/>
        <v>7</v>
      </c>
    </row>
    <row r="4153" spans="1:22" ht="14.25" customHeight="1" x14ac:dyDescent="0.35">
      <c r="A4153" s="1">
        <v>1001408</v>
      </c>
      <c r="B4153" s="3">
        <v>45866</v>
      </c>
      <c r="C4153" s="3">
        <v>45873</v>
      </c>
      <c r="D4153" s="3">
        <v>45877</v>
      </c>
      <c r="E4153" s="1" t="s">
        <v>18</v>
      </c>
      <c r="F4153" s="1">
        <v>1</v>
      </c>
      <c r="G4153" s="1" t="s">
        <v>25</v>
      </c>
      <c r="H4153" s="1">
        <v>0</v>
      </c>
      <c r="I4153" s="1">
        <f t="shared" si="937"/>
        <v>0</v>
      </c>
      <c r="J4153" s="1" t="s">
        <v>24</v>
      </c>
      <c r="K4153" s="1">
        <v>2</v>
      </c>
      <c r="L4153" s="1" t="s">
        <v>19</v>
      </c>
      <c r="M4153" s="1" t="b">
        <v>0</v>
      </c>
      <c r="N4153" s="2" t="s">
        <v>17</v>
      </c>
      <c r="O4153">
        <f t="shared" si="938"/>
        <v>7</v>
      </c>
      <c r="P4153">
        <f t="shared" si="939"/>
        <v>4</v>
      </c>
      <c r="Q4153">
        <f>IF(G4153="B",VLOOKUP(F4153,room_rates!$A$2:$G$8,3,FALSE),IF(G4153="P",VLOOKUP(F4153,room_rates!$A$2:$G$8,6,FALSE),IF(G4153="M",VLOOKUP(F4153,room_rates!$A$2:$G$8,7,FALSE),"")))</f>
        <v>150</v>
      </c>
      <c r="R4153">
        <f t="shared" si="940"/>
        <v>0</v>
      </c>
      <c r="S4153">
        <f>IF(J4153="Online Travel Agency",VLOOKUP(F4153,room_rates!$A$2:$G$8,3,FALSE)*15%,0)</f>
        <v>18</v>
      </c>
      <c r="T4153">
        <f t="shared" si="941"/>
        <v>0</v>
      </c>
      <c r="U4153">
        <f t="shared" si="942"/>
        <v>1056</v>
      </c>
      <c r="V4153">
        <f t="shared" si="943"/>
        <v>8</v>
      </c>
    </row>
    <row r="4154" spans="1:22" ht="14.25" customHeight="1" x14ac:dyDescent="0.35">
      <c r="A4154" s="1">
        <v>1001410</v>
      </c>
      <c r="B4154" s="3">
        <v>45866</v>
      </c>
      <c r="C4154" s="3">
        <v>45873</v>
      </c>
      <c r="D4154" s="3">
        <v>45877</v>
      </c>
      <c r="E4154" s="1" t="s">
        <v>21</v>
      </c>
      <c r="F4154" s="1">
        <v>3</v>
      </c>
      <c r="G4154" s="1" t="s">
        <v>25</v>
      </c>
      <c r="H4154" s="1">
        <v>0</v>
      </c>
      <c r="I4154" s="1">
        <f t="shared" si="937"/>
        <v>0</v>
      </c>
      <c r="J4154" s="1" t="s">
        <v>15</v>
      </c>
      <c r="K4154" s="1">
        <v>1</v>
      </c>
      <c r="L4154" s="1" t="s">
        <v>16</v>
      </c>
      <c r="M4154" s="1" t="b">
        <v>0</v>
      </c>
      <c r="N4154" s="2" t="s">
        <v>17</v>
      </c>
      <c r="O4154">
        <f t="shared" si="938"/>
        <v>7</v>
      </c>
      <c r="P4154">
        <f t="shared" si="939"/>
        <v>4</v>
      </c>
      <c r="Q4154">
        <f>IF(G4154="B",VLOOKUP(F4154,room_rates!$A$2:$G$8,3,FALSE),IF(G4154="P",VLOOKUP(F4154,room_rates!$A$2:$G$8,6,FALSE),IF(G4154="M",VLOOKUP(F4154,room_rates!$A$2:$G$8,7,FALSE),"")))</f>
        <v>275</v>
      </c>
      <c r="R4154">
        <f t="shared" si="940"/>
        <v>0</v>
      </c>
      <c r="S4154">
        <f>IF(J4154="Online Travel Agency",VLOOKUP(F4154,room_rates!$A$2:$G$8,3,FALSE)*15%,0)</f>
        <v>0</v>
      </c>
      <c r="T4154">
        <f t="shared" si="941"/>
        <v>0</v>
      </c>
      <c r="U4154">
        <f t="shared" si="942"/>
        <v>1100</v>
      </c>
      <c r="V4154">
        <f t="shared" si="943"/>
        <v>4</v>
      </c>
    </row>
    <row r="4155" spans="1:22" ht="14.25" customHeight="1" x14ac:dyDescent="0.35">
      <c r="A4155" s="1">
        <v>1001660</v>
      </c>
      <c r="B4155" s="3">
        <v>45861</v>
      </c>
      <c r="C4155" s="3">
        <v>45873</v>
      </c>
      <c r="D4155" s="3">
        <v>45879</v>
      </c>
      <c r="E4155" s="1" t="s">
        <v>18</v>
      </c>
      <c r="F4155" s="1">
        <v>2</v>
      </c>
      <c r="G4155" s="1" t="s">
        <v>25</v>
      </c>
      <c r="H4155" s="1">
        <v>0</v>
      </c>
      <c r="I4155" s="1">
        <f t="shared" si="937"/>
        <v>0</v>
      </c>
      <c r="J4155" s="1" t="s">
        <v>24</v>
      </c>
      <c r="K4155" s="1">
        <v>3</v>
      </c>
      <c r="L4155" s="1" t="s">
        <v>16</v>
      </c>
      <c r="M4155" s="1" t="b">
        <v>0</v>
      </c>
      <c r="N4155" s="2" t="s">
        <v>17</v>
      </c>
      <c r="O4155">
        <f t="shared" si="938"/>
        <v>12</v>
      </c>
      <c r="P4155">
        <f t="shared" si="939"/>
        <v>6</v>
      </c>
      <c r="Q4155">
        <f>IF(G4155="B",VLOOKUP(F4155,room_rates!$A$2:$G$8,3,FALSE),IF(G4155="P",VLOOKUP(F4155,room_rates!$A$2:$G$8,6,FALSE),IF(G4155="M",VLOOKUP(F4155,room_rates!$A$2:$G$8,7,FALSE),"")))</f>
        <v>175</v>
      </c>
      <c r="R4155">
        <f t="shared" si="940"/>
        <v>0</v>
      </c>
      <c r="S4155">
        <f>IF(J4155="Online Travel Agency",VLOOKUP(F4155,room_rates!$A$2:$G$8,3,FALSE)*15%,0)</f>
        <v>21</v>
      </c>
      <c r="T4155">
        <f t="shared" si="941"/>
        <v>0</v>
      </c>
      <c r="U4155">
        <f t="shared" si="942"/>
        <v>2772</v>
      </c>
      <c r="V4155">
        <f t="shared" si="943"/>
        <v>18</v>
      </c>
    </row>
    <row r="4156" spans="1:22" ht="14.25" customHeight="1" x14ac:dyDescent="0.35">
      <c r="A4156" s="1">
        <v>1001850</v>
      </c>
      <c r="B4156" s="3">
        <v>45864</v>
      </c>
      <c r="C4156" s="3">
        <v>45873</v>
      </c>
      <c r="D4156" s="3">
        <v>45879</v>
      </c>
      <c r="E4156" s="1" t="s">
        <v>21</v>
      </c>
      <c r="F4156" s="1">
        <v>4</v>
      </c>
      <c r="G4156" s="1" t="s">
        <v>25</v>
      </c>
      <c r="H4156" s="1">
        <v>0</v>
      </c>
      <c r="I4156" s="1">
        <f t="shared" si="937"/>
        <v>0</v>
      </c>
      <c r="J4156" s="1" t="s">
        <v>24</v>
      </c>
      <c r="K4156" s="1">
        <v>1</v>
      </c>
      <c r="L4156" s="1" t="s">
        <v>19</v>
      </c>
      <c r="M4156" s="1" t="b">
        <v>0</v>
      </c>
      <c r="N4156" s="2" t="s">
        <v>17</v>
      </c>
      <c r="O4156">
        <f t="shared" si="938"/>
        <v>9</v>
      </c>
      <c r="P4156">
        <f t="shared" si="939"/>
        <v>6</v>
      </c>
      <c r="Q4156">
        <f>IF(G4156="B",VLOOKUP(F4156,room_rates!$A$2:$G$8,3,FALSE),IF(G4156="P",VLOOKUP(F4156,room_rates!$A$2:$G$8,6,FALSE),IF(G4156="M",VLOOKUP(F4156,room_rates!$A$2:$G$8,7,FALSE),"")))</f>
        <v>287.5</v>
      </c>
      <c r="R4156">
        <f t="shared" si="940"/>
        <v>0</v>
      </c>
      <c r="S4156">
        <f>IF(J4156="Online Travel Agency",VLOOKUP(F4156,room_rates!$A$2:$G$8,3,FALSE)*15%,0)</f>
        <v>34.5</v>
      </c>
      <c r="T4156">
        <f t="shared" si="941"/>
        <v>0</v>
      </c>
      <c r="U4156">
        <f t="shared" si="942"/>
        <v>1518</v>
      </c>
      <c r="V4156">
        <f t="shared" si="943"/>
        <v>6</v>
      </c>
    </row>
    <row r="4157" spans="1:22" ht="14.25" customHeight="1" x14ac:dyDescent="0.35">
      <c r="A4157" s="1">
        <v>1001971</v>
      </c>
      <c r="B4157" s="3">
        <v>45873</v>
      </c>
      <c r="C4157" s="3">
        <v>45873</v>
      </c>
      <c r="D4157" s="3">
        <v>45876</v>
      </c>
      <c r="E4157" s="1" t="s">
        <v>13</v>
      </c>
      <c r="F4157" s="1">
        <v>6</v>
      </c>
      <c r="G4157" s="1" t="s">
        <v>25</v>
      </c>
      <c r="H4157" s="1">
        <v>0</v>
      </c>
      <c r="I4157" s="1">
        <f t="shared" si="937"/>
        <v>0</v>
      </c>
      <c r="J4157" s="1" t="s">
        <v>20</v>
      </c>
      <c r="K4157" s="1">
        <v>2</v>
      </c>
      <c r="L4157" s="1" t="s">
        <v>19</v>
      </c>
      <c r="M4157" s="1" t="b">
        <v>0</v>
      </c>
      <c r="N4157" s="2" t="s">
        <v>17</v>
      </c>
      <c r="O4157">
        <f t="shared" si="938"/>
        <v>0</v>
      </c>
      <c r="P4157">
        <f t="shared" si="939"/>
        <v>3</v>
      </c>
      <c r="Q4157">
        <f>IF(G4157="B",VLOOKUP(F4157,room_rates!$A$2:$G$8,3,FALSE),IF(G4157="P",VLOOKUP(F4157,room_rates!$A$2:$G$8,6,FALSE),IF(G4157="M",VLOOKUP(F4157,room_rates!$A$2:$G$8,7,FALSE),"")))</f>
        <v>437.5</v>
      </c>
      <c r="R4157">
        <f t="shared" si="940"/>
        <v>0</v>
      </c>
      <c r="S4157">
        <f>IF(J4157="Online Travel Agency",VLOOKUP(F4157,room_rates!$A$2:$G$8,3,FALSE)*15%,0)</f>
        <v>0</v>
      </c>
      <c r="T4157">
        <f t="shared" si="941"/>
        <v>0</v>
      </c>
      <c r="U4157">
        <f t="shared" si="942"/>
        <v>2625</v>
      </c>
      <c r="V4157">
        <f t="shared" si="943"/>
        <v>6</v>
      </c>
    </row>
    <row r="4158" spans="1:22" ht="14.25" customHeight="1" x14ac:dyDescent="0.35">
      <c r="A4158" s="1">
        <v>1002205</v>
      </c>
      <c r="B4158" s="3">
        <v>45867</v>
      </c>
      <c r="C4158" s="3">
        <v>45873</v>
      </c>
      <c r="D4158" s="3">
        <v>45874</v>
      </c>
      <c r="E4158" s="1" t="s">
        <v>21</v>
      </c>
      <c r="F4158" s="1">
        <v>4</v>
      </c>
      <c r="G4158" s="1" t="s">
        <v>25</v>
      </c>
      <c r="H4158" s="1">
        <v>0</v>
      </c>
      <c r="I4158" s="1">
        <f t="shared" si="937"/>
        <v>0</v>
      </c>
      <c r="J4158" s="1" t="s">
        <v>24</v>
      </c>
      <c r="K4158" s="1">
        <v>1</v>
      </c>
      <c r="L4158" s="1" t="s">
        <v>19</v>
      </c>
      <c r="M4158" s="1" t="b">
        <v>0</v>
      </c>
      <c r="N4158" s="2" t="s">
        <v>17</v>
      </c>
      <c r="O4158">
        <f t="shared" si="938"/>
        <v>6</v>
      </c>
      <c r="P4158">
        <f t="shared" si="939"/>
        <v>1</v>
      </c>
      <c r="Q4158">
        <f>IF(G4158="B",VLOOKUP(F4158,room_rates!$A$2:$G$8,3,FALSE),IF(G4158="P",VLOOKUP(F4158,room_rates!$A$2:$G$8,6,FALSE),IF(G4158="M",VLOOKUP(F4158,room_rates!$A$2:$G$8,7,FALSE),"")))</f>
        <v>287.5</v>
      </c>
      <c r="R4158">
        <f t="shared" si="940"/>
        <v>0</v>
      </c>
      <c r="S4158">
        <f>IF(J4158="Online Travel Agency",VLOOKUP(F4158,room_rates!$A$2:$G$8,3,FALSE)*15%,0)</f>
        <v>34.5</v>
      </c>
      <c r="T4158">
        <f t="shared" si="941"/>
        <v>0</v>
      </c>
      <c r="U4158">
        <f t="shared" si="942"/>
        <v>253</v>
      </c>
      <c r="V4158">
        <f t="shared" si="943"/>
        <v>1</v>
      </c>
    </row>
    <row r="4159" spans="1:22" ht="14.25" customHeight="1" x14ac:dyDescent="0.35">
      <c r="A4159" s="1">
        <v>1002219</v>
      </c>
      <c r="B4159" s="3">
        <v>45858</v>
      </c>
      <c r="C4159" s="3">
        <v>45873</v>
      </c>
      <c r="D4159" s="3">
        <v>45874</v>
      </c>
      <c r="E4159" s="1" t="s">
        <v>21</v>
      </c>
      <c r="F4159" s="1">
        <v>5</v>
      </c>
      <c r="G4159" s="1" t="s">
        <v>25</v>
      </c>
      <c r="H4159" s="1">
        <v>0</v>
      </c>
      <c r="I4159" s="1">
        <f t="shared" si="937"/>
        <v>0</v>
      </c>
      <c r="J4159" s="1" t="s">
        <v>24</v>
      </c>
      <c r="K4159" s="1">
        <v>2</v>
      </c>
      <c r="L4159" s="1" t="s">
        <v>16</v>
      </c>
      <c r="M4159" s="1" t="b">
        <v>0</v>
      </c>
      <c r="N4159" s="2" t="s">
        <v>17</v>
      </c>
      <c r="O4159">
        <f t="shared" si="938"/>
        <v>15</v>
      </c>
      <c r="P4159">
        <f t="shared" si="939"/>
        <v>1</v>
      </c>
      <c r="Q4159">
        <f>IF(G4159="B",VLOOKUP(F4159,room_rates!$A$2:$G$8,3,FALSE),IF(G4159="P",VLOOKUP(F4159,room_rates!$A$2:$G$8,6,FALSE),IF(G4159="M",VLOOKUP(F4159,room_rates!$A$2:$G$8,7,FALSE),"")))</f>
        <v>300</v>
      </c>
      <c r="R4159">
        <f t="shared" si="940"/>
        <v>0</v>
      </c>
      <c r="S4159">
        <f>IF(J4159="Online Travel Agency",VLOOKUP(F4159,room_rates!$A$2:$G$8,3,FALSE)*15%,0)</f>
        <v>36</v>
      </c>
      <c r="T4159">
        <f t="shared" si="941"/>
        <v>0</v>
      </c>
      <c r="U4159">
        <f t="shared" si="942"/>
        <v>528</v>
      </c>
      <c r="V4159">
        <f t="shared" si="943"/>
        <v>2</v>
      </c>
    </row>
    <row r="4160" spans="1:22" ht="14.25" customHeight="1" x14ac:dyDescent="0.35">
      <c r="A4160" s="1">
        <v>1002233</v>
      </c>
      <c r="B4160" s="3">
        <v>45873</v>
      </c>
      <c r="C4160" s="3">
        <v>45873</v>
      </c>
      <c r="D4160" s="3">
        <v>45874</v>
      </c>
      <c r="E4160" s="1" t="s">
        <v>18</v>
      </c>
      <c r="F4160" s="1">
        <v>2</v>
      </c>
      <c r="G4160" s="1" t="s">
        <v>25</v>
      </c>
      <c r="H4160" s="1">
        <v>0</v>
      </c>
      <c r="I4160" s="1">
        <f t="shared" si="937"/>
        <v>0</v>
      </c>
      <c r="J4160" s="1" t="s">
        <v>20</v>
      </c>
      <c r="K4160" s="1">
        <v>1</v>
      </c>
      <c r="L4160" s="1" t="s">
        <v>16</v>
      </c>
      <c r="M4160" s="1" t="b">
        <v>0</v>
      </c>
      <c r="N4160" s="2" t="s">
        <v>17</v>
      </c>
      <c r="O4160">
        <f t="shared" si="938"/>
        <v>0</v>
      </c>
      <c r="P4160">
        <f t="shared" si="939"/>
        <v>1</v>
      </c>
      <c r="Q4160">
        <f>IF(G4160="B",VLOOKUP(F4160,room_rates!$A$2:$G$8,3,FALSE),IF(G4160="P",VLOOKUP(F4160,room_rates!$A$2:$G$8,6,FALSE),IF(G4160="M",VLOOKUP(F4160,room_rates!$A$2:$G$8,7,FALSE),"")))</f>
        <v>175</v>
      </c>
      <c r="R4160">
        <f t="shared" si="940"/>
        <v>0</v>
      </c>
      <c r="S4160">
        <f>IF(J4160="Online Travel Agency",VLOOKUP(F4160,room_rates!$A$2:$G$8,3,FALSE)*15%,0)</f>
        <v>0</v>
      </c>
      <c r="T4160">
        <f t="shared" si="941"/>
        <v>0</v>
      </c>
      <c r="U4160">
        <f t="shared" si="942"/>
        <v>175</v>
      </c>
      <c r="V4160">
        <f t="shared" si="943"/>
        <v>1</v>
      </c>
    </row>
    <row r="4161" spans="1:22" ht="14.25" customHeight="1" x14ac:dyDescent="0.35">
      <c r="A4161" s="1">
        <v>1002312</v>
      </c>
      <c r="B4161" s="3">
        <v>45830</v>
      </c>
      <c r="C4161" s="3">
        <v>45873</v>
      </c>
      <c r="D4161" s="3">
        <v>45879</v>
      </c>
      <c r="E4161" s="1" t="s">
        <v>13</v>
      </c>
      <c r="F4161" s="1">
        <v>6</v>
      </c>
      <c r="G4161" s="1" t="s">
        <v>25</v>
      </c>
      <c r="H4161" s="1">
        <v>0</v>
      </c>
      <c r="I4161" s="1">
        <f t="shared" si="937"/>
        <v>0</v>
      </c>
      <c r="J4161" s="1" t="s">
        <v>15</v>
      </c>
      <c r="K4161" s="1">
        <v>1</v>
      </c>
      <c r="L4161" s="1" t="s">
        <v>19</v>
      </c>
      <c r="M4161" s="1" t="b">
        <v>0</v>
      </c>
      <c r="N4161" s="2" t="s">
        <v>17</v>
      </c>
      <c r="O4161">
        <f t="shared" si="938"/>
        <v>43</v>
      </c>
      <c r="P4161">
        <f t="shared" si="939"/>
        <v>6</v>
      </c>
      <c r="Q4161">
        <f>IF(G4161="B",VLOOKUP(F4161,room_rates!$A$2:$G$8,3,FALSE),IF(G4161="P",VLOOKUP(F4161,room_rates!$A$2:$G$8,6,FALSE),IF(G4161="M",VLOOKUP(F4161,room_rates!$A$2:$G$8,7,FALSE),"")))</f>
        <v>437.5</v>
      </c>
      <c r="R4161">
        <f t="shared" si="940"/>
        <v>0</v>
      </c>
      <c r="S4161">
        <f>IF(J4161="Online Travel Agency",VLOOKUP(F4161,room_rates!$A$2:$G$8,3,FALSE)*15%,0)</f>
        <v>0</v>
      </c>
      <c r="T4161">
        <f t="shared" si="941"/>
        <v>0</v>
      </c>
      <c r="U4161">
        <f t="shared" si="942"/>
        <v>2625</v>
      </c>
      <c r="V4161">
        <f t="shared" si="943"/>
        <v>6</v>
      </c>
    </row>
    <row r="4162" spans="1:22" ht="14.25" customHeight="1" x14ac:dyDescent="0.35">
      <c r="A4162" s="1">
        <v>1002449</v>
      </c>
      <c r="B4162" s="3">
        <v>45873</v>
      </c>
      <c r="C4162" s="3">
        <v>45873</v>
      </c>
      <c r="D4162" s="3">
        <v>45875</v>
      </c>
      <c r="E4162" s="1" t="s">
        <v>21</v>
      </c>
      <c r="F4162" s="1">
        <v>4</v>
      </c>
      <c r="G4162" s="1" t="s">
        <v>25</v>
      </c>
      <c r="H4162" s="1">
        <v>0</v>
      </c>
      <c r="I4162" s="1">
        <f t="shared" si="937"/>
        <v>0</v>
      </c>
      <c r="J4162" s="1" t="s">
        <v>20</v>
      </c>
      <c r="K4162" s="1">
        <v>1</v>
      </c>
      <c r="L4162" s="1" t="s">
        <v>19</v>
      </c>
      <c r="M4162" s="1" t="b">
        <v>0</v>
      </c>
      <c r="N4162" s="2" t="s">
        <v>17</v>
      </c>
      <c r="O4162">
        <f t="shared" si="938"/>
        <v>0</v>
      </c>
      <c r="P4162">
        <f t="shared" si="939"/>
        <v>2</v>
      </c>
      <c r="Q4162">
        <f>IF(G4162="B",VLOOKUP(F4162,room_rates!$A$2:$G$8,3,FALSE),IF(G4162="P",VLOOKUP(F4162,room_rates!$A$2:$G$8,6,FALSE),IF(G4162="M",VLOOKUP(F4162,room_rates!$A$2:$G$8,7,FALSE),"")))</f>
        <v>287.5</v>
      </c>
      <c r="R4162">
        <f t="shared" si="940"/>
        <v>0</v>
      </c>
      <c r="S4162">
        <f>IF(J4162="Online Travel Agency",VLOOKUP(F4162,room_rates!$A$2:$G$8,3,FALSE)*15%,0)</f>
        <v>0</v>
      </c>
      <c r="T4162">
        <f t="shared" si="941"/>
        <v>0</v>
      </c>
      <c r="U4162">
        <f t="shared" si="942"/>
        <v>575</v>
      </c>
      <c r="V4162">
        <f t="shared" si="943"/>
        <v>2</v>
      </c>
    </row>
    <row r="4163" spans="1:22" ht="14.25" customHeight="1" x14ac:dyDescent="0.35">
      <c r="A4163" s="1">
        <v>1002706</v>
      </c>
      <c r="B4163" s="3">
        <v>45868</v>
      </c>
      <c r="C4163" s="3">
        <v>45873</v>
      </c>
      <c r="D4163" s="3">
        <v>45874</v>
      </c>
      <c r="E4163" s="1" t="s">
        <v>18</v>
      </c>
      <c r="F4163" s="1">
        <v>1</v>
      </c>
      <c r="G4163" s="1" t="s">
        <v>25</v>
      </c>
      <c r="H4163" s="1">
        <v>0</v>
      </c>
      <c r="I4163" s="1">
        <f t="shared" si="937"/>
        <v>0</v>
      </c>
      <c r="J4163" s="1" t="s">
        <v>15</v>
      </c>
      <c r="K4163" s="1">
        <v>1</v>
      </c>
      <c r="L4163" s="1" t="s">
        <v>19</v>
      </c>
      <c r="M4163" s="1" t="b">
        <v>0</v>
      </c>
      <c r="N4163" s="2" t="s">
        <v>17</v>
      </c>
      <c r="O4163">
        <f t="shared" si="938"/>
        <v>5</v>
      </c>
      <c r="P4163">
        <f t="shared" si="939"/>
        <v>1</v>
      </c>
      <c r="Q4163">
        <f>IF(G4163="B",VLOOKUP(F4163,room_rates!$A$2:$G$8,3,FALSE),IF(G4163="P",VLOOKUP(F4163,room_rates!$A$2:$G$8,6,FALSE),IF(G4163="M",VLOOKUP(F4163,room_rates!$A$2:$G$8,7,FALSE),"")))</f>
        <v>150</v>
      </c>
      <c r="R4163">
        <f t="shared" si="940"/>
        <v>0</v>
      </c>
      <c r="S4163">
        <f>IF(J4163="Online Travel Agency",VLOOKUP(F4163,room_rates!$A$2:$G$8,3,FALSE)*15%,0)</f>
        <v>0</v>
      </c>
      <c r="T4163">
        <f t="shared" si="941"/>
        <v>0</v>
      </c>
      <c r="U4163">
        <f t="shared" si="942"/>
        <v>150</v>
      </c>
      <c r="V4163">
        <f t="shared" si="943"/>
        <v>1</v>
      </c>
    </row>
    <row r="4164" spans="1:22" ht="14.25" customHeight="1" x14ac:dyDescent="0.35">
      <c r="A4164" s="1">
        <v>1002788</v>
      </c>
      <c r="B4164" s="3">
        <v>45873</v>
      </c>
      <c r="C4164" s="3">
        <v>45873</v>
      </c>
      <c r="D4164" s="3">
        <v>45877</v>
      </c>
      <c r="E4164" s="1" t="s">
        <v>21</v>
      </c>
      <c r="F4164" s="1">
        <v>5</v>
      </c>
      <c r="G4164" s="1" t="s">
        <v>25</v>
      </c>
      <c r="H4164" s="1">
        <v>0</v>
      </c>
      <c r="I4164" s="1">
        <f t="shared" si="937"/>
        <v>0</v>
      </c>
      <c r="J4164" s="1" t="s">
        <v>20</v>
      </c>
      <c r="K4164" s="1">
        <v>1</v>
      </c>
      <c r="L4164" s="1" t="s">
        <v>19</v>
      </c>
      <c r="M4164" s="1" t="b">
        <v>0</v>
      </c>
      <c r="N4164" s="2" t="s">
        <v>17</v>
      </c>
      <c r="O4164">
        <f t="shared" si="938"/>
        <v>0</v>
      </c>
      <c r="P4164">
        <f t="shared" si="939"/>
        <v>4</v>
      </c>
      <c r="Q4164">
        <f>IF(G4164="B",VLOOKUP(F4164,room_rates!$A$2:$G$8,3,FALSE),IF(G4164="P",VLOOKUP(F4164,room_rates!$A$2:$G$8,6,FALSE),IF(G4164="M",VLOOKUP(F4164,room_rates!$A$2:$G$8,7,FALSE),"")))</f>
        <v>300</v>
      </c>
      <c r="R4164">
        <f t="shared" si="940"/>
        <v>0</v>
      </c>
      <c r="S4164">
        <f>IF(J4164="Online Travel Agency",VLOOKUP(F4164,room_rates!$A$2:$G$8,3,FALSE)*15%,0)</f>
        <v>0</v>
      </c>
      <c r="T4164">
        <f t="shared" si="941"/>
        <v>0</v>
      </c>
      <c r="U4164">
        <f t="shared" si="942"/>
        <v>1200</v>
      </c>
      <c r="V4164">
        <f t="shared" si="943"/>
        <v>4</v>
      </c>
    </row>
    <row r="4165" spans="1:22" ht="14.25" customHeight="1" x14ac:dyDescent="0.35">
      <c r="A4165" s="1">
        <v>1002829</v>
      </c>
      <c r="B4165" s="3">
        <v>45873</v>
      </c>
      <c r="C4165" s="3">
        <v>45873</v>
      </c>
      <c r="D4165" s="3">
        <v>45877</v>
      </c>
      <c r="E4165" s="1" t="s">
        <v>13</v>
      </c>
      <c r="F4165" s="1">
        <v>6</v>
      </c>
      <c r="G4165" s="1" t="s">
        <v>25</v>
      </c>
      <c r="H4165" s="1">
        <v>0</v>
      </c>
      <c r="I4165" s="1">
        <f t="shared" si="937"/>
        <v>0</v>
      </c>
      <c r="J4165" s="1" t="s">
        <v>20</v>
      </c>
      <c r="K4165" s="1">
        <v>1</v>
      </c>
      <c r="L4165" s="1" t="s">
        <v>16</v>
      </c>
      <c r="M4165" s="1" t="b">
        <v>0</v>
      </c>
      <c r="N4165" s="2" t="s">
        <v>17</v>
      </c>
      <c r="O4165">
        <f t="shared" si="938"/>
        <v>0</v>
      </c>
      <c r="P4165">
        <f t="shared" si="939"/>
        <v>4</v>
      </c>
      <c r="Q4165">
        <f>IF(G4165="B",VLOOKUP(F4165,room_rates!$A$2:$G$8,3,FALSE),IF(G4165="P",VLOOKUP(F4165,room_rates!$A$2:$G$8,6,FALSE),IF(G4165="M",VLOOKUP(F4165,room_rates!$A$2:$G$8,7,FALSE),"")))</f>
        <v>437.5</v>
      </c>
      <c r="R4165">
        <f t="shared" si="940"/>
        <v>0</v>
      </c>
      <c r="S4165">
        <f>IF(J4165="Online Travel Agency",VLOOKUP(F4165,room_rates!$A$2:$G$8,3,FALSE)*15%,0)</f>
        <v>0</v>
      </c>
      <c r="T4165">
        <f t="shared" si="941"/>
        <v>0</v>
      </c>
      <c r="U4165">
        <f t="shared" si="942"/>
        <v>1750</v>
      </c>
      <c r="V4165">
        <f t="shared" si="943"/>
        <v>4</v>
      </c>
    </row>
    <row r="4166" spans="1:22" ht="14.25" customHeight="1" x14ac:dyDescent="0.35">
      <c r="A4166" s="1">
        <v>1002901</v>
      </c>
      <c r="B4166" s="3">
        <v>45873</v>
      </c>
      <c r="C4166" s="3">
        <v>45873</v>
      </c>
      <c r="D4166" s="3">
        <v>45875</v>
      </c>
      <c r="E4166" s="1" t="s">
        <v>13</v>
      </c>
      <c r="F4166" s="1">
        <v>7</v>
      </c>
      <c r="G4166" s="1" t="s">
        <v>25</v>
      </c>
      <c r="H4166" s="1">
        <v>0</v>
      </c>
      <c r="I4166" s="1">
        <f t="shared" si="937"/>
        <v>0</v>
      </c>
      <c r="J4166" s="1" t="s">
        <v>20</v>
      </c>
      <c r="K4166" s="1">
        <v>1</v>
      </c>
      <c r="L4166" s="1" t="s">
        <v>16</v>
      </c>
      <c r="M4166" s="1" t="b">
        <v>1</v>
      </c>
      <c r="N4166" s="2" t="s">
        <v>17</v>
      </c>
      <c r="O4166">
        <f t="shared" si="938"/>
        <v>0</v>
      </c>
      <c r="P4166">
        <f t="shared" si="939"/>
        <v>2</v>
      </c>
      <c r="Q4166">
        <f>IF(G4166="B",VLOOKUP(F4166,room_rates!$A$2:$G$8,3,FALSE),IF(G4166="P",VLOOKUP(F4166,room_rates!$A$2:$G$8,6,FALSE),IF(G4166="M",VLOOKUP(F4166,room_rates!$A$2:$G$8,7,FALSE),"")))</f>
        <v>562.5</v>
      </c>
      <c r="R4166">
        <f t="shared" si="940"/>
        <v>0</v>
      </c>
      <c r="S4166">
        <f>IF(J4166="Online Travel Agency",VLOOKUP(F4166,room_rates!$A$2:$G$8,3,FALSE)*15%,0)</f>
        <v>0</v>
      </c>
      <c r="T4166">
        <f t="shared" si="941"/>
        <v>5.625</v>
      </c>
      <c r="U4166">
        <f t="shared" si="942"/>
        <v>1113.75</v>
      </c>
      <c r="V4166">
        <f t="shared" si="943"/>
        <v>2</v>
      </c>
    </row>
    <row r="4167" spans="1:22" ht="14.25" customHeight="1" x14ac:dyDescent="0.35">
      <c r="A4167" s="1">
        <v>1002977</v>
      </c>
      <c r="B4167" s="3">
        <v>45849</v>
      </c>
      <c r="C4167" s="3">
        <v>45873</v>
      </c>
      <c r="D4167" s="3">
        <v>45878</v>
      </c>
      <c r="E4167" s="1" t="s">
        <v>13</v>
      </c>
      <c r="F4167" s="1">
        <v>6</v>
      </c>
      <c r="G4167" s="1" t="s">
        <v>25</v>
      </c>
      <c r="H4167" s="1">
        <v>0</v>
      </c>
      <c r="I4167" s="1">
        <f t="shared" si="937"/>
        <v>0</v>
      </c>
      <c r="J4167" s="1" t="s">
        <v>15</v>
      </c>
      <c r="K4167" s="1">
        <v>2</v>
      </c>
      <c r="L4167" s="1" t="s">
        <v>19</v>
      </c>
      <c r="M4167" s="1" t="b">
        <v>0</v>
      </c>
      <c r="N4167" s="2" t="s">
        <v>17</v>
      </c>
      <c r="O4167">
        <f t="shared" si="938"/>
        <v>24</v>
      </c>
      <c r="P4167">
        <f t="shared" si="939"/>
        <v>5</v>
      </c>
      <c r="Q4167">
        <f>IF(G4167="B",VLOOKUP(F4167,room_rates!$A$2:$G$8,3,FALSE),IF(G4167="P",VLOOKUP(F4167,room_rates!$A$2:$G$8,6,FALSE),IF(G4167="M",VLOOKUP(F4167,room_rates!$A$2:$G$8,7,FALSE),"")))</f>
        <v>437.5</v>
      </c>
      <c r="R4167">
        <f t="shared" si="940"/>
        <v>0</v>
      </c>
      <c r="S4167">
        <f>IF(J4167="Online Travel Agency",VLOOKUP(F4167,room_rates!$A$2:$G$8,3,FALSE)*15%,0)</f>
        <v>0</v>
      </c>
      <c r="T4167">
        <f t="shared" si="941"/>
        <v>0</v>
      </c>
      <c r="U4167">
        <f t="shared" si="942"/>
        <v>4375</v>
      </c>
      <c r="V4167">
        <f t="shared" si="943"/>
        <v>10</v>
      </c>
    </row>
    <row r="4168" spans="1:22" ht="14.25" customHeight="1" x14ac:dyDescent="0.35">
      <c r="A4168" s="1">
        <v>1003151</v>
      </c>
      <c r="B4168" s="3">
        <v>45853</v>
      </c>
      <c r="C4168" s="3">
        <v>45873</v>
      </c>
      <c r="D4168" s="3">
        <v>45877</v>
      </c>
      <c r="E4168" s="1" t="s">
        <v>18</v>
      </c>
      <c r="F4168" s="1">
        <v>2</v>
      </c>
      <c r="G4168" s="1" t="s">
        <v>25</v>
      </c>
      <c r="H4168" s="1">
        <v>0</v>
      </c>
      <c r="I4168" s="1">
        <f t="shared" si="937"/>
        <v>0</v>
      </c>
      <c r="J4168" s="1" t="s">
        <v>24</v>
      </c>
      <c r="K4168" s="1">
        <v>3</v>
      </c>
      <c r="L4168" s="1" t="s">
        <v>19</v>
      </c>
      <c r="M4168" s="1" t="b">
        <v>1</v>
      </c>
      <c r="N4168" s="2" t="s">
        <v>17</v>
      </c>
      <c r="O4168">
        <f t="shared" si="938"/>
        <v>20</v>
      </c>
      <c r="P4168">
        <f t="shared" si="939"/>
        <v>4</v>
      </c>
      <c r="Q4168">
        <f>IF(G4168="B",VLOOKUP(F4168,room_rates!$A$2:$G$8,3,FALSE),IF(G4168="P",VLOOKUP(F4168,room_rates!$A$2:$G$8,6,FALSE),IF(G4168="M",VLOOKUP(F4168,room_rates!$A$2:$G$8,7,FALSE),"")))</f>
        <v>175</v>
      </c>
      <c r="R4168">
        <f t="shared" si="940"/>
        <v>0</v>
      </c>
      <c r="S4168">
        <f>IF(J4168="Online Travel Agency",VLOOKUP(F4168,room_rates!$A$2:$G$8,3,FALSE)*15%,0)</f>
        <v>21</v>
      </c>
      <c r="T4168">
        <f t="shared" si="941"/>
        <v>1.75</v>
      </c>
      <c r="U4168">
        <f t="shared" si="942"/>
        <v>1827</v>
      </c>
      <c r="V4168">
        <f t="shared" si="943"/>
        <v>12</v>
      </c>
    </row>
    <row r="4169" spans="1:22" ht="14.25" customHeight="1" x14ac:dyDescent="0.35">
      <c r="A4169" s="1">
        <v>1003342</v>
      </c>
      <c r="B4169" s="3">
        <v>45873</v>
      </c>
      <c r="C4169" s="3">
        <v>45873</v>
      </c>
      <c r="D4169" s="3">
        <v>45876</v>
      </c>
      <c r="E4169" s="1" t="s">
        <v>18</v>
      </c>
      <c r="F4169" s="1">
        <v>1</v>
      </c>
      <c r="G4169" s="1" t="s">
        <v>25</v>
      </c>
      <c r="H4169" s="1">
        <v>0</v>
      </c>
      <c r="I4169" s="1">
        <f t="shared" si="937"/>
        <v>0</v>
      </c>
      <c r="J4169" s="1" t="s">
        <v>20</v>
      </c>
      <c r="K4169" s="1">
        <v>3</v>
      </c>
      <c r="L4169" s="1" t="s">
        <v>19</v>
      </c>
      <c r="M4169" s="1" t="b">
        <v>1</v>
      </c>
      <c r="N4169" s="2" t="s">
        <v>17</v>
      </c>
      <c r="O4169">
        <f t="shared" si="938"/>
        <v>0</v>
      </c>
      <c r="P4169">
        <f t="shared" si="939"/>
        <v>3</v>
      </c>
      <c r="Q4169">
        <f>IF(G4169="B",VLOOKUP(F4169,room_rates!$A$2:$G$8,3,FALSE),IF(G4169="P",VLOOKUP(F4169,room_rates!$A$2:$G$8,6,FALSE),IF(G4169="M",VLOOKUP(F4169,room_rates!$A$2:$G$8,7,FALSE),"")))</f>
        <v>150</v>
      </c>
      <c r="R4169">
        <f t="shared" si="940"/>
        <v>0</v>
      </c>
      <c r="S4169">
        <f>IF(J4169="Online Travel Agency",VLOOKUP(F4169,room_rates!$A$2:$G$8,3,FALSE)*15%,0)</f>
        <v>0</v>
      </c>
      <c r="T4169">
        <f t="shared" si="941"/>
        <v>1.5</v>
      </c>
      <c r="U4169">
        <f t="shared" si="942"/>
        <v>1336.5</v>
      </c>
      <c r="V4169">
        <f t="shared" si="943"/>
        <v>9</v>
      </c>
    </row>
    <row r="4170" spans="1:22" ht="14.25" customHeight="1" x14ac:dyDescent="0.35">
      <c r="A4170" s="1">
        <v>1003360</v>
      </c>
      <c r="B4170" s="3">
        <v>45860</v>
      </c>
      <c r="C4170" s="3">
        <v>45873</v>
      </c>
      <c r="D4170" s="3">
        <v>45875</v>
      </c>
      <c r="E4170" s="1" t="s">
        <v>18</v>
      </c>
      <c r="F4170" s="1">
        <v>1</v>
      </c>
      <c r="G4170" s="1" t="s">
        <v>25</v>
      </c>
      <c r="H4170" s="1">
        <v>0</v>
      </c>
      <c r="I4170" s="1">
        <f t="shared" si="937"/>
        <v>0</v>
      </c>
      <c r="J4170" s="1" t="s">
        <v>24</v>
      </c>
      <c r="K4170" s="1">
        <v>2</v>
      </c>
      <c r="L4170" s="1" t="s">
        <v>16</v>
      </c>
      <c r="M4170" s="1" t="b">
        <v>1</v>
      </c>
      <c r="N4170" s="2" t="s">
        <v>17</v>
      </c>
      <c r="O4170">
        <f t="shared" si="938"/>
        <v>13</v>
      </c>
      <c r="P4170">
        <f t="shared" si="939"/>
        <v>2</v>
      </c>
      <c r="Q4170">
        <f>IF(G4170="B",VLOOKUP(F4170,room_rates!$A$2:$G$8,3,FALSE),IF(G4170="P",VLOOKUP(F4170,room_rates!$A$2:$G$8,6,FALSE),IF(G4170="M",VLOOKUP(F4170,room_rates!$A$2:$G$8,7,FALSE),"")))</f>
        <v>150</v>
      </c>
      <c r="R4170">
        <f t="shared" si="940"/>
        <v>0</v>
      </c>
      <c r="S4170">
        <f>IF(J4170="Online Travel Agency",VLOOKUP(F4170,room_rates!$A$2:$G$8,3,FALSE)*15%,0)</f>
        <v>18</v>
      </c>
      <c r="T4170">
        <f t="shared" si="941"/>
        <v>1.5</v>
      </c>
      <c r="U4170">
        <f t="shared" si="942"/>
        <v>522</v>
      </c>
      <c r="V4170">
        <f t="shared" si="943"/>
        <v>4</v>
      </c>
    </row>
    <row r="4171" spans="1:22" ht="14.25" customHeight="1" x14ac:dyDescent="0.35">
      <c r="A4171" s="1">
        <v>1003559</v>
      </c>
      <c r="B4171" s="3">
        <v>45861</v>
      </c>
      <c r="C4171" s="3">
        <v>45873</v>
      </c>
      <c r="D4171" s="3">
        <v>45880</v>
      </c>
      <c r="E4171" s="1" t="s">
        <v>18</v>
      </c>
      <c r="F4171" s="1">
        <v>1</v>
      </c>
      <c r="G4171" s="1" t="s">
        <v>25</v>
      </c>
      <c r="H4171" s="1">
        <v>0</v>
      </c>
      <c r="I4171" s="1">
        <f t="shared" si="937"/>
        <v>0</v>
      </c>
      <c r="J4171" s="1" t="s">
        <v>24</v>
      </c>
      <c r="K4171" s="1">
        <v>2</v>
      </c>
      <c r="L4171" s="1" t="s">
        <v>19</v>
      </c>
      <c r="M4171" s="1" t="b">
        <v>0</v>
      </c>
      <c r="N4171" s="2" t="s">
        <v>17</v>
      </c>
      <c r="O4171">
        <f t="shared" si="938"/>
        <v>12</v>
      </c>
      <c r="P4171">
        <f t="shared" si="939"/>
        <v>7</v>
      </c>
      <c r="Q4171">
        <f>IF(G4171="B",VLOOKUP(F4171,room_rates!$A$2:$G$8,3,FALSE),IF(G4171="P",VLOOKUP(F4171,room_rates!$A$2:$G$8,6,FALSE),IF(G4171="M",VLOOKUP(F4171,room_rates!$A$2:$G$8,7,FALSE),"")))</f>
        <v>150</v>
      </c>
      <c r="R4171">
        <f t="shared" si="940"/>
        <v>0</v>
      </c>
      <c r="S4171">
        <f>IF(J4171="Online Travel Agency",VLOOKUP(F4171,room_rates!$A$2:$G$8,3,FALSE)*15%,0)</f>
        <v>18</v>
      </c>
      <c r="T4171">
        <f t="shared" si="941"/>
        <v>0</v>
      </c>
      <c r="U4171">
        <f t="shared" si="942"/>
        <v>1848</v>
      </c>
      <c r="V4171">
        <f t="shared" si="943"/>
        <v>14</v>
      </c>
    </row>
    <row r="4172" spans="1:22" ht="14.25" customHeight="1" x14ac:dyDescent="0.35">
      <c r="A4172" s="1">
        <v>1003700</v>
      </c>
      <c r="B4172" s="3">
        <v>45873</v>
      </c>
      <c r="C4172" s="3">
        <v>45873</v>
      </c>
      <c r="D4172" s="3">
        <v>45879</v>
      </c>
      <c r="E4172" s="1" t="s">
        <v>18</v>
      </c>
      <c r="F4172" s="1">
        <v>1</v>
      </c>
      <c r="G4172" s="1" t="s">
        <v>25</v>
      </c>
      <c r="H4172" s="1">
        <v>0</v>
      </c>
      <c r="I4172" s="1">
        <f t="shared" si="937"/>
        <v>0</v>
      </c>
      <c r="J4172" s="1" t="s">
        <v>20</v>
      </c>
      <c r="K4172" s="1">
        <v>2</v>
      </c>
      <c r="L4172" s="1" t="s">
        <v>19</v>
      </c>
      <c r="M4172" s="1" t="b">
        <v>1</v>
      </c>
      <c r="N4172" s="2" t="s">
        <v>17</v>
      </c>
      <c r="O4172">
        <f t="shared" si="938"/>
        <v>0</v>
      </c>
      <c r="P4172">
        <f t="shared" si="939"/>
        <v>6</v>
      </c>
      <c r="Q4172">
        <f>IF(G4172="B",VLOOKUP(F4172,room_rates!$A$2:$G$8,3,FALSE),IF(G4172="P",VLOOKUP(F4172,room_rates!$A$2:$G$8,6,FALSE),IF(G4172="M",VLOOKUP(F4172,room_rates!$A$2:$G$8,7,FALSE),"")))</f>
        <v>150</v>
      </c>
      <c r="R4172">
        <f t="shared" si="940"/>
        <v>0</v>
      </c>
      <c r="S4172">
        <f>IF(J4172="Online Travel Agency",VLOOKUP(F4172,room_rates!$A$2:$G$8,3,FALSE)*15%,0)</f>
        <v>0</v>
      </c>
      <c r="T4172">
        <f t="shared" si="941"/>
        <v>1.5</v>
      </c>
      <c r="U4172">
        <f t="shared" si="942"/>
        <v>1782</v>
      </c>
      <c r="V4172">
        <f t="shared" si="943"/>
        <v>12</v>
      </c>
    </row>
    <row r="4173" spans="1:22" ht="14.25" customHeight="1" x14ac:dyDescent="0.35">
      <c r="A4173" s="1">
        <v>1000179</v>
      </c>
      <c r="B4173" s="3">
        <v>45864</v>
      </c>
      <c r="C4173" s="3">
        <v>45874</v>
      </c>
      <c r="D4173" s="3">
        <v>45881</v>
      </c>
      <c r="E4173" s="1" t="s">
        <v>13</v>
      </c>
      <c r="F4173" s="1">
        <v>7</v>
      </c>
      <c r="G4173" s="1" t="s">
        <v>25</v>
      </c>
      <c r="H4173" s="1">
        <v>0</v>
      </c>
      <c r="I4173" s="1">
        <f t="shared" si="937"/>
        <v>0</v>
      </c>
      <c r="J4173" s="1" t="s">
        <v>24</v>
      </c>
      <c r="K4173" s="1">
        <v>1</v>
      </c>
      <c r="L4173" s="1" t="s">
        <v>16</v>
      </c>
      <c r="M4173" s="1" t="b">
        <v>0</v>
      </c>
      <c r="N4173" s="2" t="s">
        <v>17</v>
      </c>
      <c r="O4173">
        <f t="shared" si="938"/>
        <v>10</v>
      </c>
      <c r="P4173">
        <f t="shared" si="939"/>
        <v>7</v>
      </c>
      <c r="Q4173">
        <f>IF(G4173="B",VLOOKUP(F4173,room_rates!$A$2:$G$8,3,FALSE),IF(G4173="P",VLOOKUP(F4173,room_rates!$A$2:$G$8,6,FALSE),IF(G4173="M",VLOOKUP(F4173,room_rates!$A$2:$G$8,7,FALSE),"")))</f>
        <v>562.5</v>
      </c>
      <c r="R4173">
        <f t="shared" si="940"/>
        <v>0</v>
      </c>
      <c r="S4173">
        <f>IF(J4173="Online Travel Agency",VLOOKUP(F4173,room_rates!$A$2:$G$8,3,FALSE)*15%,0)</f>
        <v>67.5</v>
      </c>
      <c r="T4173">
        <f t="shared" si="941"/>
        <v>0</v>
      </c>
      <c r="U4173">
        <f t="shared" si="942"/>
        <v>3465</v>
      </c>
      <c r="V4173">
        <f t="shared" si="943"/>
        <v>7</v>
      </c>
    </row>
    <row r="4174" spans="1:22" ht="14.25" customHeight="1" x14ac:dyDescent="0.35">
      <c r="A4174" s="1">
        <v>1000397</v>
      </c>
      <c r="B4174" s="3">
        <v>45868</v>
      </c>
      <c r="C4174" s="3">
        <v>45874</v>
      </c>
      <c r="D4174" s="3">
        <v>45876</v>
      </c>
      <c r="E4174" s="1" t="s">
        <v>21</v>
      </c>
      <c r="F4174" s="1">
        <v>4</v>
      </c>
      <c r="G4174" s="1" t="s">
        <v>25</v>
      </c>
      <c r="H4174" s="1">
        <v>0</v>
      </c>
      <c r="I4174" s="1">
        <f t="shared" si="937"/>
        <v>0</v>
      </c>
      <c r="J4174" s="1" t="s">
        <v>24</v>
      </c>
      <c r="K4174" s="1">
        <v>2</v>
      </c>
      <c r="L4174" s="1" t="s">
        <v>19</v>
      </c>
      <c r="M4174" s="1" t="b">
        <v>0</v>
      </c>
      <c r="N4174" s="2" t="s">
        <v>17</v>
      </c>
      <c r="O4174">
        <f t="shared" si="938"/>
        <v>6</v>
      </c>
      <c r="P4174">
        <f t="shared" si="939"/>
        <v>2</v>
      </c>
      <c r="Q4174">
        <f>IF(G4174="B",VLOOKUP(F4174,room_rates!$A$2:$G$8,3,FALSE),IF(G4174="P",VLOOKUP(F4174,room_rates!$A$2:$G$8,6,FALSE),IF(G4174="M",VLOOKUP(F4174,room_rates!$A$2:$G$8,7,FALSE),"")))</f>
        <v>287.5</v>
      </c>
      <c r="R4174">
        <f t="shared" si="940"/>
        <v>0</v>
      </c>
      <c r="S4174">
        <f>IF(J4174="Online Travel Agency",VLOOKUP(F4174,room_rates!$A$2:$G$8,3,FALSE)*15%,0)</f>
        <v>34.5</v>
      </c>
      <c r="T4174">
        <f t="shared" si="941"/>
        <v>0</v>
      </c>
      <c r="U4174">
        <f t="shared" si="942"/>
        <v>1012</v>
      </c>
      <c r="V4174">
        <f t="shared" si="943"/>
        <v>4</v>
      </c>
    </row>
    <row r="4175" spans="1:22" ht="14.25" customHeight="1" x14ac:dyDescent="0.35">
      <c r="A4175" s="1">
        <v>1000730</v>
      </c>
      <c r="B4175" s="3">
        <v>45874</v>
      </c>
      <c r="C4175" s="3">
        <v>45874</v>
      </c>
      <c r="D4175" s="3">
        <v>45879</v>
      </c>
      <c r="E4175" s="1" t="s">
        <v>21</v>
      </c>
      <c r="F4175" s="1">
        <v>3</v>
      </c>
      <c r="G4175" s="1" t="s">
        <v>25</v>
      </c>
      <c r="H4175" s="1">
        <v>0</v>
      </c>
      <c r="I4175" s="1">
        <f t="shared" si="937"/>
        <v>0</v>
      </c>
      <c r="J4175" s="1" t="s">
        <v>20</v>
      </c>
      <c r="K4175" s="1">
        <v>1</v>
      </c>
      <c r="L4175" s="1" t="s">
        <v>19</v>
      </c>
      <c r="M4175" s="1" t="b">
        <v>0</v>
      </c>
      <c r="N4175" s="2" t="s">
        <v>17</v>
      </c>
      <c r="O4175">
        <f t="shared" si="938"/>
        <v>0</v>
      </c>
      <c r="P4175">
        <f t="shared" si="939"/>
        <v>5</v>
      </c>
      <c r="Q4175">
        <f>IF(G4175="B",VLOOKUP(F4175,room_rates!$A$2:$G$8,3,FALSE),IF(G4175="P",VLOOKUP(F4175,room_rates!$A$2:$G$8,6,FALSE),IF(G4175="M",VLOOKUP(F4175,room_rates!$A$2:$G$8,7,FALSE),"")))</f>
        <v>275</v>
      </c>
      <c r="R4175">
        <f t="shared" si="940"/>
        <v>0</v>
      </c>
      <c r="S4175">
        <f>IF(J4175="Online Travel Agency",VLOOKUP(F4175,room_rates!$A$2:$G$8,3,FALSE)*15%,0)</f>
        <v>0</v>
      </c>
      <c r="T4175">
        <f t="shared" si="941"/>
        <v>0</v>
      </c>
      <c r="U4175">
        <f t="shared" si="942"/>
        <v>1375</v>
      </c>
      <c r="V4175">
        <f t="shared" si="943"/>
        <v>5</v>
      </c>
    </row>
    <row r="4176" spans="1:22" ht="14.25" customHeight="1" x14ac:dyDescent="0.35">
      <c r="A4176" s="1">
        <v>1001172</v>
      </c>
      <c r="B4176" s="3">
        <v>45850</v>
      </c>
      <c r="C4176" s="3">
        <v>45874</v>
      </c>
      <c r="D4176" s="3">
        <v>45877</v>
      </c>
      <c r="E4176" s="1" t="s">
        <v>21</v>
      </c>
      <c r="F4176" s="1">
        <v>3</v>
      </c>
      <c r="G4176" s="1" t="s">
        <v>25</v>
      </c>
      <c r="H4176" s="1">
        <v>0</v>
      </c>
      <c r="I4176" s="1">
        <f t="shared" si="937"/>
        <v>0</v>
      </c>
      <c r="J4176" s="1" t="s">
        <v>15</v>
      </c>
      <c r="K4176" s="1">
        <v>1</v>
      </c>
      <c r="L4176" s="1" t="s">
        <v>19</v>
      </c>
      <c r="M4176" s="1" t="b">
        <v>0</v>
      </c>
      <c r="N4176" s="2" t="s">
        <v>17</v>
      </c>
      <c r="O4176">
        <f t="shared" si="938"/>
        <v>24</v>
      </c>
      <c r="P4176">
        <f t="shared" si="939"/>
        <v>3</v>
      </c>
      <c r="Q4176">
        <f>IF(G4176="B",VLOOKUP(F4176,room_rates!$A$2:$G$8,3,FALSE),IF(G4176="P",VLOOKUP(F4176,room_rates!$A$2:$G$8,6,FALSE),IF(G4176="M",VLOOKUP(F4176,room_rates!$A$2:$G$8,7,FALSE),"")))</f>
        <v>275</v>
      </c>
      <c r="R4176">
        <f t="shared" si="940"/>
        <v>0</v>
      </c>
      <c r="S4176">
        <f>IF(J4176="Online Travel Agency",VLOOKUP(F4176,room_rates!$A$2:$G$8,3,FALSE)*15%,0)</f>
        <v>0</v>
      </c>
      <c r="T4176">
        <f t="shared" si="941"/>
        <v>0</v>
      </c>
      <c r="U4176">
        <f t="shared" si="942"/>
        <v>825</v>
      </c>
      <c r="V4176">
        <f t="shared" si="943"/>
        <v>3</v>
      </c>
    </row>
    <row r="4177" spans="1:22" ht="14.25" customHeight="1" x14ac:dyDescent="0.35">
      <c r="A4177" s="1">
        <v>1001260</v>
      </c>
      <c r="B4177" s="3">
        <v>45874</v>
      </c>
      <c r="C4177" s="3">
        <v>45874</v>
      </c>
      <c r="D4177" s="3">
        <v>45877</v>
      </c>
      <c r="E4177" s="1" t="s">
        <v>13</v>
      </c>
      <c r="F4177" s="1">
        <v>6</v>
      </c>
      <c r="G4177" s="1" t="s">
        <v>25</v>
      </c>
      <c r="H4177" s="1">
        <v>0</v>
      </c>
      <c r="I4177" s="1">
        <f t="shared" si="937"/>
        <v>0</v>
      </c>
      <c r="J4177" s="1" t="s">
        <v>20</v>
      </c>
      <c r="K4177" s="1">
        <v>1</v>
      </c>
      <c r="L4177" s="1" t="s">
        <v>19</v>
      </c>
      <c r="M4177" s="1" t="b">
        <v>0</v>
      </c>
      <c r="N4177" s="2" t="s">
        <v>17</v>
      </c>
      <c r="O4177">
        <f t="shared" si="938"/>
        <v>0</v>
      </c>
      <c r="P4177">
        <f t="shared" si="939"/>
        <v>3</v>
      </c>
      <c r="Q4177">
        <f>IF(G4177="B",VLOOKUP(F4177,room_rates!$A$2:$G$8,3,FALSE),IF(G4177="P",VLOOKUP(F4177,room_rates!$A$2:$G$8,6,FALSE),IF(G4177="M",VLOOKUP(F4177,room_rates!$A$2:$G$8,7,FALSE),"")))</f>
        <v>437.5</v>
      </c>
      <c r="R4177">
        <f t="shared" si="940"/>
        <v>0</v>
      </c>
      <c r="S4177">
        <f>IF(J4177="Online Travel Agency",VLOOKUP(F4177,room_rates!$A$2:$G$8,3,FALSE)*15%,0)</f>
        <v>0</v>
      </c>
      <c r="T4177">
        <f t="shared" si="941"/>
        <v>0</v>
      </c>
      <c r="U4177">
        <f t="shared" si="942"/>
        <v>1312.5</v>
      </c>
      <c r="V4177">
        <f t="shared" si="943"/>
        <v>3</v>
      </c>
    </row>
    <row r="4178" spans="1:22" ht="14.25" customHeight="1" x14ac:dyDescent="0.35">
      <c r="A4178" s="1">
        <v>1001328</v>
      </c>
      <c r="B4178" s="3">
        <v>45855</v>
      </c>
      <c r="C4178" s="3">
        <v>45874</v>
      </c>
      <c r="D4178" s="3">
        <v>45878</v>
      </c>
      <c r="E4178" s="1" t="s">
        <v>18</v>
      </c>
      <c r="F4178" s="1">
        <v>2</v>
      </c>
      <c r="G4178" s="1" t="s">
        <v>25</v>
      </c>
      <c r="H4178" s="1">
        <v>0</v>
      </c>
      <c r="I4178" s="1">
        <f t="shared" si="937"/>
        <v>0</v>
      </c>
      <c r="J4178" s="1" t="s">
        <v>24</v>
      </c>
      <c r="K4178" s="1">
        <v>1</v>
      </c>
      <c r="L4178" s="1" t="s">
        <v>19</v>
      </c>
      <c r="M4178" s="1" t="b">
        <v>0</v>
      </c>
      <c r="N4178" s="2" t="s">
        <v>17</v>
      </c>
      <c r="O4178">
        <f t="shared" si="938"/>
        <v>19</v>
      </c>
      <c r="P4178">
        <f t="shared" si="939"/>
        <v>4</v>
      </c>
      <c r="Q4178">
        <f>IF(G4178="B",VLOOKUP(F4178,room_rates!$A$2:$G$8,3,FALSE),IF(G4178="P",VLOOKUP(F4178,room_rates!$A$2:$G$8,6,FALSE),IF(G4178="M",VLOOKUP(F4178,room_rates!$A$2:$G$8,7,FALSE),"")))</f>
        <v>175</v>
      </c>
      <c r="R4178">
        <f t="shared" si="940"/>
        <v>0</v>
      </c>
      <c r="S4178">
        <f>IF(J4178="Online Travel Agency",VLOOKUP(F4178,room_rates!$A$2:$G$8,3,FALSE)*15%,0)</f>
        <v>21</v>
      </c>
      <c r="T4178">
        <f t="shared" si="941"/>
        <v>0</v>
      </c>
      <c r="U4178">
        <f t="shared" si="942"/>
        <v>616</v>
      </c>
      <c r="V4178">
        <f t="shared" si="943"/>
        <v>4</v>
      </c>
    </row>
    <row r="4179" spans="1:22" ht="14.25" customHeight="1" x14ac:dyDescent="0.35">
      <c r="A4179" s="1">
        <v>1001523</v>
      </c>
      <c r="B4179" s="3">
        <v>45874</v>
      </c>
      <c r="C4179" s="3">
        <v>45874</v>
      </c>
      <c r="D4179" s="3">
        <v>45881</v>
      </c>
      <c r="E4179" s="1" t="s">
        <v>13</v>
      </c>
      <c r="F4179" s="1">
        <v>6</v>
      </c>
      <c r="G4179" s="1" t="s">
        <v>25</v>
      </c>
      <c r="H4179" s="1">
        <v>0</v>
      </c>
      <c r="I4179" s="1">
        <f t="shared" si="937"/>
        <v>0</v>
      </c>
      <c r="J4179" s="1" t="s">
        <v>20</v>
      </c>
      <c r="K4179" s="1">
        <v>1</v>
      </c>
      <c r="L4179" s="1" t="s">
        <v>19</v>
      </c>
      <c r="M4179" s="1" t="b">
        <v>0</v>
      </c>
      <c r="N4179" s="2" t="s">
        <v>17</v>
      </c>
      <c r="O4179">
        <f t="shared" si="938"/>
        <v>0</v>
      </c>
      <c r="P4179">
        <f t="shared" si="939"/>
        <v>7</v>
      </c>
      <c r="Q4179">
        <f>IF(G4179="B",VLOOKUP(F4179,room_rates!$A$2:$G$8,3,FALSE),IF(G4179="P",VLOOKUP(F4179,room_rates!$A$2:$G$8,6,FALSE),IF(G4179="M",VLOOKUP(F4179,room_rates!$A$2:$G$8,7,FALSE),"")))</f>
        <v>437.5</v>
      </c>
      <c r="R4179">
        <f t="shared" si="940"/>
        <v>0</v>
      </c>
      <c r="S4179">
        <f>IF(J4179="Online Travel Agency",VLOOKUP(F4179,room_rates!$A$2:$G$8,3,FALSE)*15%,0)</f>
        <v>0</v>
      </c>
      <c r="T4179">
        <f t="shared" si="941"/>
        <v>0</v>
      </c>
      <c r="U4179">
        <f t="shared" si="942"/>
        <v>3062.5</v>
      </c>
      <c r="V4179">
        <f t="shared" si="943"/>
        <v>7</v>
      </c>
    </row>
    <row r="4180" spans="1:22" ht="14.25" customHeight="1" x14ac:dyDescent="0.35">
      <c r="A4180" s="1">
        <v>1001561</v>
      </c>
      <c r="B4180" s="3">
        <v>45874</v>
      </c>
      <c r="C4180" s="3">
        <v>45874</v>
      </c>
      <c r="D4180" s="3">
        <v>45880</v>
      </c>
      <c r="E4180" s="1" t="s">
        <v>18</v>
      </c>
      <c r="F4180" s="1">
        <v>1</v>
      </c>
      <c r="G4180" s="1" t="s">
        <v>25</v>
      </c>
      <c r="H4180" s="1">
        <v>0</v>
      </c>
      <c r="I4180" s="1">
        <f t="shared" si="937"/>
        <v>0</v>
      </c>
      <c r="J4180" s="1" t="s">
        <v>20</v>
      </c>
      <c r="K4180" s="1">
        <v>1</v>
      </c>
      <c r="L4180" s="1" t="s">
        <v>19</v>
      </c>
      <c r="M4180" s="1" t="b">
        <v>1</v>
      </c>
      <c r="N4180" s="2" t="s">
        <v>17</v>
      </c>
      <c r="O4180">
        <f t="shared" si="938"/>
        <v>0</v>
      </c>
      <c r="P4180">
        <f t="shared" si="939"/>
        <v>6</v>
      </c>
      <c r="Q4180">
        <f>IF(G4180="B",VLOOKUP(F4180,room_rates!$A$2:$G$8,3,FALSE),IF(G4180="P",VLOOKUP(F4180,room_rates!$A$2:$G$8,6,FALSE),IF(G4180="M",VLOOKUP(F4180,room_rates!$A$2:$G$8,7,FALSE),"")))</f>
        <v>150</v>
      </c>
      <c r="R4180">
        <f t="shared" si="940"/>
        <v>0</v>
      </c>
      <c r="S4180">
        <f>IF(J4180="Online Travel Agency",VLOOKUP(F4180,room_rates!$A$2:$G$8,3,FALSE)*15%,0)</f>
        <v>0</v>
      </c>
      <c r="T4180">
        <f t="shared" si="941"/>
        <v>1.5</v>
      </c>
      <c r="U4180">
        <f t="shared" si="942"/>
        <v>891</v>
      </c>
      <c r="V4180">
        <f t="shared" si="943"/>
        <v>6</v>
      </c>
    </row>
    <row r="4181" spans="1:22" ht="14.25" customHeight="1" x14ac:dyDescent="0.35">
      <c r="A4181" s="1">
        <v>1002024</v>
      </c>
      <c r="B4181" s="3">
        <v>45867</v>
      </c>
      <c r="C4181" s="3">
        <v>45874</v>
      </c>
      <c r="D4181" s="3">
        <v>45881</v>
      </c>
      <c r="E4181" s="1" t="s">
        <v>18</v>
      </c>
      <c r="F4181" s="1">
        <v>2</v>
      </c>
      <c r="G4181" s="1" t="s">
        <v>25</v>
      </c>
      <c r="H4181" s="1">
        <v>0</v>
      </c>
      <c r="I4181" s="1">
        <f t="shared" si="937"/>
        <v>0</v>
      </c>
      <c r="J4181" s="1" t="s">
        <v>24</v>
      </c>
      <c r="K4181" s="1">
        <v>2</v>
      </c>
      <c r="L4181" s="1" t="s">
        <v>19</v>
      </c>
      <c r="M4181" s="1" t="b">
        <v>0</v>
      </c>
      <c r="N4181" s="2" t="s">
        <v>17</v>
      </c>
      <c r="O4181">
        <f t="shared" si="938"/>
        <v>7</v>
      </c>
      <c r="P4181">
        <f t="shared" si="939"/>
        <v>7</v>
      </c>
      <c r="Q4181">
        <f>IF(G4181="B",VLOOKUP(F4181,room_rates!$A$2:$G$8,3,FALSE),IF(G4181="P",VLOOKUP(F4181,room_rates!$A$2:$G$8,6,FALSE),IF(G4181="M",VLOOKUP(F4181,room_rates!$A$2:$G$8,7,FALSE),"")))</f>
        <v>175</v>
      </c>
      <c r="R4181">
        <f t="shared" si="940"/>
        <v>0</v>
      </c>
      <c r="S4181">
        <f>IF(J4181="Online Travel Agency",VLOOKUP(F4181,room_rates!$A$2:$G$8,3,FALSE)*15%,0)</f>
        <v>21</v>
      </c>
      <c r="T4181">
        <f t="shared" si="941"/>
        <v>0</v>
      </c>
      <c r="U4181">
        <f t="shared" si="942"/>
        <v>2156</v>
      </c>
      <c r="V4181">
        <f t="shared" si="943"/>
        <v>14</v>
      </c>
    </row>
    <row r="4182" spans="1:22" ht="14.25" customHeight="1" x14ac:dyDescent="0.35">
      <c r="A4182" s="1">
        <v>1002244</v>
      </c>
      <c r="B4182" s="3">
        <v>45869</v>
      </c>
      <c r="C4182" s="3">
        <v>45874</v>
      </c>
      <c r="D4182" s="3">
        <v>45878</v>
      </c>
      <c r="E4182" s="1" t="s">
        <v>13</v>
      </c>
      <c r="F4182" s="1">
        <v>6</v>
      </c>
      <c r="G4182" s="1" t="s">
        <v>25</v>
      </c>
      <c r="H4182" s="1">
        <v>0</v>
      </c>
      <c r="I4182" s="1">
        <f t="shared" si="937"/>
        <v>0</v>
      </c>
      <c r="J4182" s="1" t="s">
        <v>24</v>
      </c>
      <c r="K4182" s="1">
        <v>2</v>
      </c>
      <c r="L4182" s="1" t="s">
        <v>16</v>
      </c>
      <c r="M4182" s="1" t="b">
        <v>1</v>
      </c>
      <c r="N4182" s="2" t="s">
        <v>17</v>
      </c>
      <c r="O4182">
        <f t="shared" si="938"/>
        <v>5</v>
      </c>
      <c r="P4182">
        <f t="shared" si="939"/>
        <v>4</v>
      </c>
      <c r="Q4182">
        <f>IF(G4182="B",VLOOKUP(F4182,room_rates!$A$2:$G$8,3,FALSE),IF(G4182="P",VLOOKUP(F4182,room_rates!$A$2:$G$8,6,FALSE),IF(G4182="M",VLOOKUP(F4182,room_rates!$A$2:$G$8,7,FALSE),"")))</f>
        <v>437.5</v>
      </c>
      <c r="R4182">
        <f t="shared" si="940"/>
        <v>0</v>
      </c>
      <c r="S4182">
        <f>IF(J4182="Online Travel Agency",VLOOKUP(F4182,room_rates!$A$2:$G$8,3,FALSE)*15%,0)</f>
        <v>52.5</v>
      </c>
      <c r="T4182">
        <f t="shared" si="941"/>
        <v>4.375</v>
      </c>
      <c r="U4182">
        <f t="shared" si="942"/>
        <v>3045</v>
      </c>
      <c r="V4182">
        <f t="shared" si="943"/>
        <v>8</v>
      </c>
    </row>
    <row r="4183" spans="1:22" ht="14.25" customHeight="1" x14ac:dyDescent="0.35">
      <c r="A4183" s="1">
        <v>1002295</v>
      </c>
      <c r="B4183" s="3">
        <v>45869</v>
      </c>
      <c r="C4183" s="3">
        <v>45874</v>
      </c>
      <c r="D4183" s="3">
        <v>45880</v>
      </c>
      <c r="E4183" s="1" t="s">
        <v>13</v>
      </c>
      <c r="F4183" s="1">
        <v>6</v>
      </c>
      <c r="G4183" s="1" t="s">
        <v>25</v>
      </c>
      <c r="H4183" s="1">
        <v>0</v>
      </c>
      <c r="I4183" s="1">
        <f t="shared" si="937"/>
        <v>0</v>
      </c>
      <c r="J4183" s="1" t="s">
        <v>15</v>
      </c>
      <c r="K4183" s="1">
        <v>2</v>
      </c>
      <c r="L4183" s="1" t="s">
        <v>19</v>
      </c>
      <c r="M4183" s="1" t="b">
        <v>0</v>
      </c>
      <c r="N4183" s="2" t="s">
        <v>17</v>
      </c>
      <c r="O4183">
        <f t="shared" si="938"/>
        <v>5</v>
      </c>
      <c r="P4183">
        <f t="shared" si="939"/>
        <v>6</v>
      </c>
      <c r="Q4183">
        <f>IF(G4183="B",VLOOKUP(F4183,room_rates!$A$2:$G$8,3,FALSE),IF(G4183="P",VLOOKUP(F4183,room_rates!$A$2:$G$8,6,FALSE),IF(G4183="M",VLOOKUP(F4183,room_rates!$A$2:$G$8,7,FALSE),"")))</f>
        <v>437.5</v>
      </c>
      <c r="R4183">
        <f t="shared" si="940"/>
        <v>0</v>
      </c>
      <c r="S4183">
        <f>IF(J4183="Online Travel Agency",VLOOKUP(F4183,room_rates!$A$2:$G$8,3,FALSE)*15%,0)</f>
        <v>0</v>
      </c>
      <c r="T4183">
        <f t="shared" si="941"/>
        <v>0</v>
      </c>
      <c r="U4183">
        <f t="shared" si="942"/>
        <v>5250</v>
      </c>
      <c r="V4183">
        <f t="shared" si="943"/>
        <v>12</v>
      </c>
    </row>
    <row r="4184" spans="1:22" ht="14.25" customHeight="1" x14ac:dyDescent="0.35">
      <c r="A4184" s="1">
        <v>1002509</v>
      </c>
      <c r="B4184" s="3">
        <v>45867</v>
      </c>
      <c r="C4184" s="3">
        <v>45874</v>
      </c>
      <c r="D4184" s="3">
        <v>45876</v>
      </c>
      <c r="E4184" s="1" t="s">
        <v>18</v>
      </c>
      <c r="F4184" s="1">
        <v>1</v>
      </c>
      <c r="G4184" s="1" t="s">
        <v>25</v>
      </c>
      <c r="H4184" s="1">
        <v>0</v>
      </c>
      <c r="I4184" s="1">
        <f t="shared" si="937"/>
        <v>0</v>
      </c>
      <c r="J4184" s="1" t="s">
        <v>24</v>
      </c>
      <c r="K4184" s="1">
        <v>1</v>
      </c>
      <c r="L4184" s="1" t="s">
        <v>16</v>
      </c>
      <c r="M4184" s="1" t="b">
        <v>0</v>
      </c>
      <c r="N4184" s="2" t="s">
        <v>17</v>
      </c>
      <c r="O4184">
        <f t="shared" si="938"/>
        <v>7</v>
      </c>
      <c r="P4184">
        <f t="shared" si="939"/>
        <v>2</v>
      </c>
      <c r="Q4184">
        <f>IF(G4184="B",VLOOKUP(F4184,room_rates!$A$2:$G$8,3,FALSE),IF(G4184="P",VLOOKUP(F4184,room_rates!$A$2:$G$8,6,FALSE),IF(G4184="M",VLOOKUP(F4184,room_rates!$A$2:$G$8,7,FALSE),"")))</f>
        <v>150</v>
      </c>
      <c r="R4184">
        <f t="shared" si="940"/>
        <v>0</v>
      </c>
      <c r="S4184">
        <f>IF(J4184="Online Travel Agency",VLOOKUP(F4184,room_rates!$A$2:$G$8,3,FALSE)*15%,0)</f>
        <v>18</v>
      </c>
      <c r="T4184">
        <f t="shared" si="941"/>
        <v>0</v>
      </c>
      <c r="U4184">
        <f t="shared" si="942"/>
        <v>264</v>
      </c>
      <c r="V4184">
        <f t="shared" si="943"/>
        <v>2</v>
      </c>
    </row>
    <row r="4185" spans="1:22" ht="14.25" customHeight="1" x14ac:dyDescent="0.35">
      <c r="A4185" s="1">
        <v>1002638</v>
      </c>
      <c r="B4185" s="3">
        <v>45874</v>
      </c>
      <c r="C4185" s="3">
        <v>45874</v>
      </c>
      <c r="D4185" s="3">
        <v>45877</v>
      </c>
      <c r="E4185" s="1" t="s">
        <v>18</v>
      </c>
      <c r="F4185" s="1">
        <v>2</v>
      </c>
      <c r="G4185" s="1" t="s">
        <v>25</v>
      </c>
      <c r="H4185" s="1">
        <v>0</v>
      </c>
      <c r="I4185" s="1">
        <f t="shared" ref="I4185:I4248" si="944">H4185/100</f>
        <v>0</v>
      </c>
      <c r="J4185" s="1" t="s">
        <v>20</v>
      </c>
      <c r="K4185" s="1">
        <v>2</v>
      </c>
      <c r="L4185" s="1" t="s">
        <v>19</v>
      </c>
      <c r="M4185" s="1" t="b">
        <v>1</v>
      </c>
      <c r="N4185" s="2" t="s">
        <v>17</v>
      </c>
      <c r="O4185">
        <f t="shared" ref="O4185:O4248" si="945">C4185-B4185</f>
        <v>0</v>
      </c>
      <c r="P4185">
        <f t="shared" ref="P4185:P4248" si="946">D4185-C4185</f>
        <v>3</v>
      </c>
      <c r="Q4185">
        <f>IF(G4185="B",VLOOKUP(F4185,room_rates!$A$2:$G$8,3,FALSE),IF(G4185="P",VLOOKUP(F4185,room_rates!$A$2:$G$8,6,FALSE),IF(G4185="M",VLOOKUP(F4185,room_rates!$A$2:$G$8,7,FALSE),"")))</f>
        <v>175</v>
      </c>
      <c r="R4185">
        <f t="shared" ref="R4185:R4248" si="947">Q4185*(H4185/100)</f>
        <v>0</v>
      </c>
      <c r="S4185">
        <f>IF(J4185="Online Travel Agency",VLOOKUP(F4185,room_rates!$A$2:$G$8,3,FALSE)*15%,0)</f>
        <v>0</v>
      </c>
      <c r="T4185">
        <f t="shared" ref="T4185:T4248" si="948">IF(M4185=TRUE, Q4185*1%,0)</f>
        <v>1.75</v>
      </c>
      <c r="U4185">
        <f t="shared" ref="U4185:U4248" si="949">(Q4185-R4185-S4185-T4185)*V4185</f>
        <v>1039.5</v>
      </c>
      <c r="V4185">
        <f t="shared" ref="V4185:V4248" si="950">K4185*P4185</f>
        <v>6</v>
      </c>
    </row>
    <row r="4186" spans="1:22" ht="14.25" customHeight="1" x14ac:dyDescent="0.35">
      <c r="A4186" s="1">
        <v>1002640</v>
      </c>
      <c r="B4186" s="3">
        <v>45874</v>
      </c>
      <c r="C4186" s="3">
        <v>45874</v>
      </c>
      <c r="D4186" s="3">
        <v>45876</v>
      </c>
      <c r="E4186" s="1" t="s">
        <v>21</v>
      </c>
      <c r="F4186" s="1">
        <v>3</v>
      </c>
      <c r="G4186" s="1" t="s">
        <v>25</v>
      </c>
      <c r="H4186" s="1">
        <v>0</v>
      </c>
      <c r="I4186" s="1">
        <f t="shared" si="944"/>
        <v>0</v>
      </c>
      <c r="J4186" s="1" t="s">
        <v>20</v>
      </c>
      <c r="K4186" s="1">
        <v>1</v>
      </c>
      <c r="L4186" s="1" t="s">
        <v>19</v>
      </c>
      <c r="M4186" s="1" t="b">
        <v>0</v>
      </c>
      <c r="N4186" s="2" t="s">
        <v>17</v>
      </c>
      <c r="O4186">
        <f t="shared" si="945"/>
        <v>0</v>
      </c>
      <c r="P4186">
        <f t="shared" si="946"/>
        <v>2</v>
      </c>
      <c r="Q4186">
        <f>IF(G4186="B",VLOOKUP(F4186,room_rates!$A$2:$G$8,3,FALSE),IF(G4186="P",VLOOKUP(F4186,room_rates!$A$2:$G$8,6,FALSE),IF(G4186="M",VLOOKUP(F4186,room_rates!$A$2:$G$8,7,FALSE),"")))</f>
        <v>275</v>
      </c>
      <c r="R4186">
        <f t="shared" si="947"/>
        <v>0</v>
      </c>
      <c r="S4186">
        <f>IF(J4186="Online Travel Agency",VLOOKUP(F4186,room_rates!$A$2:$G$8,3,FALSE)*15%,0)</f>
        <v>0</v>
      </c>
      <c r="T4186">
        <f t="shared" si="948"/>
        <v>0</v>
      </c>
      <c r="U4186">
        <f t="shared" si="949"/>
        <v>550</v>
      </c>
      <c r="V4186">
        <f t="shared" si="950"/>
        <v>2</v>
      </c>
    </row>
    <row r="4187" spans="1:22" ht="14.25" customHeight="1" x14ac:dyDescent="0.35">
      <c r="A4187" s="1">
        <v>1002650</v>
      </c>
      <c r="B4187" s="3">
        <v>45860</v>
      </c>
      <c r="C4187" s="3">
        <v>45874</v>
      </c>
      <c r="D4187" s="3">
        <v>45880</v>
      </c>
      <c r="E4187" s="1" t="s">
        <v>18</v>
      </c>
      <c r="F4187" s="1">
        <v>1</v>
      </c>
      <c r="G4187" s="1" t="s">
        <v>25</v>
      </c>
      <c r="H4187" s="1">
        <v>0</v>
      </c>
      <c r="I4187" s="1">
        <f t="shared" si="944"/>
        <v>0</v>
      </c>
      <c r="J4187" s="1" t="s">
        <v>24</v>
      </c>
      <c r="K4187" s="1">
        <v>3</v>
      </c>
      <c r="L4187" s="1" t="s">
        <v>16</v>
      </c>
      <c r="M4187" s="1" t="b">
        <v>0</v>
      </c>
      <c r="N4187" s="2" t="s">
        <v>17</v>
      </c>
      <c r="O4187">
        <f t="shared" si="945"/>
        <v>14</v>
      </c>
      <c r="P4187">
        <f t="shared" si="946"/>
        <v>6</v>
      </c>
      <c r="Q4187">
        <f>IF(G4187="B",VLOOKUP(F4187,room_rates!$A$2:$G$8,3,FALSE),IF(G4187="P",VLOOKUP(F4187,room_rates!$A$2:$G$8,6,FALSE),IF(G4187="M",VLOOKUP(F4187,room_rates!$A$2:$G$8,7,FALSE),"")))</f>
        <v>150</v>
      </c>
      <c r="R4187">
        <f t="shared" si="947"/>
        <v>0</v>
      </c>
      <c r="S4187">
        <f>IF(J4187="Online Travel Agency",VLOOKUP(F4187,room_rates!$A$2:$G$8,3,FALSE)*15%,0)</f>
        <v>18</v>
      </c>
      <c r="T4187">
        <f t="shared" si="948"/>
        <v>0</v>
      </c>
      <c r="U4187">
        <f t="shared" si="949"/>
        <v>2376</v>
      </c>
      <c r="V4187">
        <f t="shared" si="950"/>
        <v>18</v>
      </c>
    </row>
    <row r="4188" spans="1:22" ht="14.25" customHeight="1" x14ac:dyDescent="0.35">
      <c r="A4188" s="1">
        <v>1002709</v>
      </c>
      <c r="B4188" s="3">
        <v>45874</v>
      </c>
      <c r="C4188" s="3">
        <v>45874</v>
      </c>
      <c r="D4188" s="3">
        <v>45877</v>
      </c>
      <c r="E4188" s="1" t="s">
        <v>18</v>
      </c>
      <c r="F4188" s="1">
        <v>2</v>
      </c>
      <c r="G4188" s="1" t="s">
        <v>25</v>
      </c>
      <c r="H4188" s="1">
        <v>0</v>
      </c>
      <c r="I4188" s="1">
        <f t="shared" si="944"/>
        <v>0</v>
      </c>
      <c r="J4188" s="1" t="s">
        <v>20</v>
      </c>
      <c r="K4188" s="1">
        <v>2</v>
      </c>
      <c r="L4188" s="1" t="s">
        <v>16</v>
      </c>
      <c r="M4188" s="1" t="b">
        <v>1</v>
      </c>
      <c r="N4188" s="2" t="s">
        <v>17</v>
      </c>
      <c r="O4188">
        <f t="shared" si="945"/>
        <v>0</v>
      </c>
      <c r="P4188">
        <f t="shared" si="946"/>
        <v>3</v>
      </c>
      <c r="Q4188">
        <f>IF(G4188="B",VLOOKUP(F4188,room_rates!$A$2:$G$8,3,FALSE),IF(G4188="P",VLOOKUP(F4188,room_rates!$A$2:$G$8,6,FALSE),IF(G4188="M",VLOOKUP(F4188,room_rates!$A$2:$G$8,7,FALSE),"")))</f>
        <v>175</v>
      </c>
      <c r="R4188">
        <f t="shared" si="947"/>
        <v>0</v>
      </c>
      <c r="S4188">
        <f>IF(J4188="Online Travel Agency",VLOOKUP(F4188,room_rates!$A$2:$G$8,3,FALSE)*15%,0)</f>
        <v>0</v>
      </c>
      <c r="T4188">
        <f t="shared" si="948"/>
        <v>1.75</v>
      </c>
      <c r="U4188">
        <f t="shared" si="949"/>
        <v>1039.5</v>
      </c>
      <c r="V4188">
        <f t="shared" si="950"/>
        <v>6</v>
      </c>
    </row>
    <row r="4189" spans="1:22" ht="14.25" customHeight="1" x14ac:dyDescent="0.35">
      <c r="A4189" s="1">
        <v>1002751</v>
      </c>
      <c r="B4189" s="3">
        <v>45874</v>
      </c>
      <c r="C4189" s="3">
        <v>45874</v>
      </c>
      <c r="D4189" s="3">
        <v>45879</v>
      </c>
      <c r="E4189" s="1" t="s">
        <v>18</v>
      </c>
      <c r="F4189" s="1">
        <v>2</v>
      </c>
      <c r="G4189" s="1" t="s">
        <v>25</v>
      </c>
      <c r="H4189" s="1">
        <v>0</v>
      </c>
      <c r="I4189" s="1">
        <f t="shared" si="944"/>
        <v>0</v>
      </c>
      <c r="J4189" s="1" t="s">
        <v>20</v>
      </c>
      <c r="K4189" s="1">
        <v>1</v>
      </c>
      <c r="L4189" s="1" t="s">
        <v>19</v>
      </c>
      <c r="M4189" s="1" t="b">
        <v>0</v>
      </c>
      <c r="N4189" s="2" t="s">
        <v>17</v>
      </c>
      <c r="O4189">
        <f t="shared" si="945"/>
        <v>0</v>
      </c>
      <c r="P4189">
        <f t="shared" si="946"/>
        <v>5</v>
      </c>
      <c r="Q4189">
        <f>IF(G4189="B",VLOOKUP(F4189,room_rates!$A$2:$G$8,3,FALSE),IF(G4189="P",VLOOKUP(F4189,room_rates!$A$2:$G$8,6,FALSE),IF(G4189="M",VLOOKUP(F4189,room_rates!$A$2:$G$8,7,FALSE),"")))</f>
        <v>175</v>
      </c>
      <c r="R4189">
        <f t="shared" si="947"/>
        <v>0</v>
      </c>
      <c r="S4189">
        <f>IF(J4189="Online Travel Agency",VLOOKUP(F4189,room_rates!$A$2:$G$8,3,FALSE)*15%,0)</f>
        <v>0</v>
      </c>
      <c r="T4189">
        <f t="shared" si="948"/>
        <v>0</v>
      </c>
      <c r="U4189">
        <f t="shared" si="949"/>
        <v>875</v>
      </c>
      <c r="V4189">
        <f t="shared" si="950"/>
        <v>5</v>
      </c>
    </row>
    <row r="4190" spans="1:22" ht="14.25" customHeight="1" x14ac:dyDescent="0.35">
      <c r="A4190" s="1">
        <v>1002925</v>
      </c>
      <c r="B4190" s="3">
        <v>45874</v>
      </c>
      <c r="C4190" s="3">
        <v>45874</v>
      </c>
      <c r="D4190" s="3">
        <v>45879</v>
      </c>
      <c r="E4190" s="1" t="s">
        <v>13</v>
      </c>
      <c r="F4190" s="1">
        <v>7</v>
      </c>
      <c r="G4190" s="1" t="s">
        <v>25</v>
      </c>
      <c r="H4190" s="1">
        <v>0</v>
      </c>
      <c r="I4190" s="1">
        <f t="shared" si="944"/>
        <v>0</v>
      </c>
      <c r="J4190" s="1" t="s">
        <v>20</v>
      </c>
      <c r="K4190" s="1">
        <v>2</v>
      </c>
      <c r="L4190" s="1" t="s">
        <v>16</v>
      </c>
      <c r="M4190" s="1" t="b">
        <v>0</v>
      </c>
      <c r="N4190" s="2" t="s">
        <v>17</v>
      </c>
      <c r="O4190">
        <f t="shared" si="945"/>
        <v>0</v>
      </c>
      <c r="P4190">
        <f t="shared" si="946"/>
        <v>5</v>
      </c>
      <c r="Q4190">
        <f>IF(G4190="B",VLOOKUP(F4190,room_rates!$A$2:$G$8,3,FALSE),IF(G4190="P",VLOOKUP(F4190,room_rates!$A$2:$G$8,6,FALSE),IF(G4190="M",VLOOKUP(F4190,room_rates!$A$2:$G$8,7,FALSE),"")))</f>
        <v>562.5</v>
      </c>
      <c r="R4190">
        <f t="shared" si="947"/>
        <v>0</v>
      </c>
      <c r="S4190">
        <f>IF(J4190="Online Travel Agency",VLOOKUP(F4190,room_rates!$A$2:$G$8,3,FALSE)*15%,0)</f>
        <v>0</v>
      </c>
      <c r="T4190">
        <f t="shared" si="948"/>
        <v>0</v>
      </c>
      <c r="U4190">
        <f t="shared" si="949"/>
        <v>5625</v>
      </c>
      <c r="V4190">
        <f t="shared" si="950"/>
        <v>10</v>
      </c>
    </row>
    <row r="4191" spans="1:22" ht="14.25" customHeight="1" x14ac:dyDescent="0.35">
      <c r="A4191" s="1">
        <v>1003072</v>
      </c>
      <c r="B4191" s="3">
        <v>45856</v>
      </c>
      <c r="C4191" s="3">
        <v>45874</v>
      </c>
      <c r="D4191" s="3">
        <v>45877</v>
      </c>
      <c r="E4191" s="1" t="s">
        <v>21</v>
      </c>
      <c r="F4191" s="1">
        <v>5</v>
      </c>
      <c r="G4191" s="1" t="s">
        <v>25</v>
      </c>
      <c r="H4191" s="1">
        <v>0</v>
      </c>
      <c r="I4191" s="1">
        <f t="shared" si="944"/>
        <v>0</v>
      </c>
      <c r="J4191" s="1" t="s">
        <v>15</v>
      </c>
      <c r="K4191" s="1">
        <v>2</v>
      </c>
      <c r="L4191" s="1" t="s">
        <v>19</v>
      </c>
      <c r="M4191" s="1" t="b">
        <v>0</v>
      </c>
      <c r="N4191" s="2" t="s">
        <v>17</v>
      </c>
      <c r="O4191">
        <f t="shared" si="945"/>
        <v>18</v>
      </c>
      <c r="P4191">
        <f t="shared" si="946"/>
        <v>3</v>
      </c>
      <c r="Q4191">
        <f>IF(G4191="B",VLOOKUP(F4191,room_rates!$A$2:$G$8,3,FALSE),IF(G4191="P",VLOOKUP(F4191,room_rates!$A$2:$G$8,6,FALSE),IF(G4191="M",VLOOKUP(F4191,room_rates!$A$2:$G$8,7,FALSE),"")))</f>
        <v>300</v>
      </c>
      <c r="R4191">
        <f t="shared" si="947"/>
        <v>0</v>
      </c>
      <c r="S4191">
        <f>IF(J4191="Online Travel Agency",VLOOKUP(F4191,room_rates!$A$2:$G$8,3,FALSE)*15%,0)</f>
        <v>0</v>
      </c>
      <c r="T4191">
        <f t="shared" si="948"/>
        <v>0</v>
      </c>
      <c r="U4191">
        <f t="shared" si="949"/>
        <v>1800</v>
      </c>
      <c r="V4191">
        <f t="shared" si="950"/>
        <v>6</v>
      </c>
    </row>
    <row r="4192" spans="1:22" ht="14.25" customHeight="1" x14ac:dyDescent="0.35">
      <c r="A4192" s="1">
        <v>1003113</v>
      </c>
      <c r="B4192" s="3">
        <v>45874</v>
      </c>
      <c r="C4192" s="3">
        <v>45874</v>
      </c>
      <c r="D4192" s="3">
        <v>45881</v>
      </c>
      <c r="E4192" s="1" t="s">
        <v>18</v>
      </c>
      <c r="F4192" s="1">
        <v>2</v>
      </c>
      <c r="G4192" s="1" t="s">
        <v>25</v>
      </c>
      <c r="H4192" s="1">
        <v>0</v>
      </c>
      <c r="I4192" s="1">
        <f t="shared" si="944"/>
        <v>0</v>
      </c>
      <c r="J4192" s="1" t="s">
        <v>20</v>
      </c>
      <c r="K4192" s="1">
        <v>1</v>
      </c>
      <c r="L4192" s="1" t="s">
        <v>19</v>
      </c>
      <c r="M4192" s="1" t="b">
        <v>0</v>
      </c>
      <c r="N4192" s="2" t="s">
        <v>17</v>
      </c>
      <c r="O4192">
        <f t="shared" si="945"/>
        <v>0</v>
      </c>
      <c r="P4192">
        <f t="shared" si="946"/>
        <v>7</v>
      </c>
      <c r="Q4192">
        <f>IF(G4192="B",VLOOKUP(F4192,room_rates!$A$2:$G$8,3,FALSE),IF(G4192="P",VLOOKUP(F4192,room_rates!$A$2:$G$8,6,FALSE),IF(G4192="M",VLOOKUP(F4192,room_rates!$A$2:$G$8,7,FALSE),"")))</f>
        <v>175</v>
      </c>
      <c r="R4192">
        <f t="shared" si="947"/>
        <v>0</v>
      </c>
      <c r="S4192">
        <f>IF(J4192="Online Travel Agency",VLOOKUP(F4192,room_rates!$A$2:$G$8,3,FALSE)*15%,0)</f>
        <v>0</v>
      </c>
      <c r="T4192">
        <f t="shared" si="948"/>
        <v>0</v>
      </c>
      <c r="U4192">
        <f t="shared" si="949"/>
        <v>1225</v>
      </c>
      <c r="V4192">
        <f t="shared" si="950"/>
        <v>7</v>
      </c>
    </row>
    <row r="4193" spans="1:22" ht="14.25" customHeight="1" x14ac:dyDescent="0.35">
      <c r="A4193" s="1">
        <v>1003355</v>
      </c>
      <c r="B4193" s="3">
        <v>45833</v>
      </c>
      <c r="C4193" s="3">
        <v>45874</v>
      </c>
      <c r="D4193" s="3">
        <v>45879</v>
      </c>
      <c r="E4193" s="1" t="s">
        <v>21</v>
      </c>
      <c r="F4193" s="1">
        <v>3</v>
      </c>
      <c r="G4193" s="1" t="s">
        <v>25</v>
      </c>
      <c r="H4193" s="1">
        <v>0</v>
      </c>
      <c r="I4193" s="1">
        <f t="shared" si="944"/>
        <v>0</v>
      </c>
      <c r="J4193" s="1" t="s">
        <v>15</v>
      </c>
      <c r="K4193" s="1">
        <v>3</v>
      </c>
      <c r="L4193" s="1" t="s">
        <v>16</v>
      </c>
      <c r="M4193" s="1" t="b">
        <v>0</v>
      </c>
      <c r="N4193" s="2" t="s">
        <v>17</v>
      </c>
      <c r="O4193">
        <f t="shared" si="945"/>
        <v>41</v>
      </c>
      <c r="P4193">
        <f t="shared" si="946"/>
        <v>5</v>
      </c>
      <c r="Q4193">
        <f>IF(G4193="B",VLOOKUP(F4193,room_rates!$A$2:$G$8,3,FALSE),IF(G4193="P",VLOOKUP(F4193,room_rates!$A$2:$G$8,6,FALSE),IF(G4193="M",VLOOKUP(F4193,room_rates!$A$2:$G$8,7,FALSE),"")))</f>
        <v>275</v>
      </c>
      <c r="R4193">
        <f t="shared" si="947"/>
        <v>0</v>
      </c>
      <c r="S4193">
        <f>IF(J4193="Online Travel Agency",VLOOKUP(F4193,room_rates!$A$2:$G$8,3,FALSE)*15%,0)</f>
        <v>0</v>
      </c>
      <c r="T4193">
        <f t="shared" si="948"/>
        <v>0</v>
      </c>
      <c r="U4193">
        <f t="shared" si="949"/>
        <v>4125</v>
      </c>
      <c r="V4193">
        <f t="shared" si="950"/>
        <v>15</v>
      </c>
    </row>
    <row r="4194" spans="1:22" ht="14.25" customHeight="1" x14ac:dyDescent="0.35">
      <c r="A4194" s="1">
        <v>1003556</v>
      </c>
      <c r="B4194" s="3">
        <v>45862</v>
      </c>
      <c r="C4194" s="3">
        <v>45874</v>
      </c>
      <c r="D4194" s="3">
        <v>45877</v>
      </c>
      <c r="E4194" s="1" t="s">
        <v>13</v>
      </c>
      <c r="F4194" s="1">
        <v>6</v>
      </c>
      <c r="G4194" s="1" t="s">
        <v>25</v>
      </c>
      <c r="H4194" s="1">
        <v>0</v>
      </c>
      <c r="I4194" s="1">
        <f t="shared" si="944"/>
        <v>0</v>
      </c>
      <c r="J4194" s="1" t="s">
        <v>24</v>
      </c>
      <c r="K4194" s="1">
        <v>3</v>
      </c>
      <c r="L4194" s="1" t="s">
        <v>19</v>
      </c>
      <c r="M4194" s="1" t="b">
        <v>1</v>
      </c>
      <c r="N4194" s="2" t="s">
        <v>17</v>
      </c>
      <c r="O4194">
        <f t="shared" si="945"/>
        <v>12</v>
      </c>
      <c r="P4194">
        <f t="shared" si="946"/>
        <v>3</v>
      </c>
      <c r="Q4194">
        <f>IF(G4194="B",VLOOKUP(F4194,room_rates!$A$2:$G$8,3,FALSE),IF(G4194="P",VLOOKUP(F4194,room_rates!$A$2:$G$8,6,FALSE),IF(G4194="M",VLOOKUP(F4194,room_rates!$A$2:$G$8,7,FALSE),"")))</f>
        <v>437.5</v>
      </c>
      <c r="R4194">
        <f t="shared" si="947"/>
        <v>0</v>
      </c>
      <c r="S4194">
        <f>IF(J4194="Online Travel Agency",VLOOKUP(F4194,room_rates!$A$2:$G$8,3,FALSE)*15%,0)</f>
        <v>52.5</v>
      </c>
      <c r="T4194">
        <f t="shared" si="948"/>
        <v>4.375</v>
      </c>
      <c r="U4194">
        <f t="shared" si="949"/>
        <v>3425.625</v>
      </c>
      <c r="V4194">
        <f t="shared" si="950"/>
        <v>9</v>
      </c>
    </row>
    <row r="4195" spans="1:22" ht="14.25" customHeight="1" x14ac:dyDescent="0.35">
      <c r="A4195" s="1">
        <v>1000274</v>
      </c>
      <c r="B4195" s="3">
        <v>45844</v>
      </c>
      <c r="C4195" s="3">
        <v>45875</v>
      </c>
      <c r="D4195" s="3">
        <v>45880</v>
      </c>
      <c r="E4195" s="1" t="s">
        <v>21</v>
      </c>
      <c r="F4195" s="1">
        <v>3</v>
      </c>
      <c r="G4195" s="1" t="s">
        <v>25</v>
      </c>
      <c r="H4195" s="1">
        <v>0</v>
      </c>
      <c r="I4195" s="1">
        <f t="shared" si="944"/>
        <v>0</v>
      </c>
      <c r="J4195" s="1" t="s">
        <v>15</v>
      </c>
      <c r="K4195" s="1">
        <v>1</v>
      </c>
      <c r="L4195" s="1" t="s">
        <v>16</v>
      </c>
      <c r="M4195" s="1" t="b">
        <v>0</v>
      </c>
      <c r="N4195" s="2" t="s">
        <v>17</v>
      </c>
      <c r="O4195">
        <f t="shared" si="945"/>
        <v>31</v>
      </c>
      <c r="P4195">
        <f t="shared" si="946"/>
        <v>5</v>
      </c>
      <c r="Q4195">
        <f>IF(G4195="B",VLOOKUP(F4195,room_rates!$A$2:$G$8,3,FALSE),IF(G4195="P",VLOOKUP(F4195,room_rates!$A$2:$G$8,6,FALSE),IF(G4195="M",VLOOKUP(F4195,room_rates!$A$2:$G$8,7,FALSE),"")))</f>
        <v>275</v>
      </c>
      <c r="R4195">
        <f t="shared" si="947"/>
        <v>0</v>
      </c>
      <c r="S4195">
        <f>IF(J4195="Online Travel Agency",VLOOKUP(F4195,room_rates!$A$2:$G$8,3,FALSE)*15%,0)</f>
        <v>0</v>
      </c>
      <c r="T4195">
        <f t="shared" si="948"/>
        <v>0</v>
      </c>
      <c r="U4195">
        <f t="shared" si="949"/>
        <v>1375</v>
      </c>
      <c r="V4195">
        <f t="shared" si="950"/>
        <v>5</v>
      </c>
    </row>
    <row r="4196" spans="1:22" ht="14.25" customHeight="1" x14ac:dyDescent="0.35">
      <c r="A4196" s="1">
        <v>1000573</v>
      </c>
      <c r="B4196" s="3">
        <v>45867</v>
      </c>
      <c r="C4196" s="3">
        <v>45875</v>
      </c>
      <c r="D4196" s="3">
        <v>45882</v>
      </c>
      <c r="E4196" s="1" t="s">
        <v>18</v>
      </c>
      <c r="F4196" s="1">
        <v>1</v>
      </c>
      <c r="G4196" s="1" t="s">
        <v>25</v>
      </c>
      <c r="H4196" s="1">
        <v>0</v>
      </c>
      <c r="I4196" s="1">
        <f t="shared" si="944"/>
        <v>0</v>
      </c>
      <c r="J4196" s="1" t="s">
        <v>24</v>
      </c>
      <c r="K4196" s="1">
        <v>2</v>
      </c>
      <c r="L4196" s="1" t="s">
        <v>16</v>
      </c>
      <c r="M4196" s="1" t="b">
        <v>0</v>
      </c>
      <c r="N4196" s="2" t="s">
        <v>17</v>
      </c>
      <c r="O4196">
        <f t="shared" si="945"/>
        <v>8</v>
      </c>
      <c r="P4196">
        <f t="shared" si="946"/>
        <v>7</v>
      </c>
      <c r="Q4196">
        <f>IF(G4196="B",VLOOKUP(F4196,room_rates!$A$2:$G$8,3,FALSE),IF(G4196="P",VLOOKUP(F4196,room_rates!$A$2:$G$8,6,FALSE),IF(G4196="M",VLOOKUP(F4196,room_rates!$A$2:$G$8,7,FALSE),"")))</f>
        <v>150</v>
      </c>
      <c r="R4196">
        <f t="shared" si="947"/>
        <v>0</v>
      </c>
      <c r="S4196">
        <f>IF(J4196="Online Travel Agency",VLOOKUP(F4196,room_rates!$A$2:$G$8,3,FALSE)*15%,0)</f>
        <v>18</v>
      </c>
      <c r="T4196">
        <f t="shared" si="948"/>
        <v>0</v>
      </c>
      <c r="U4196">
        <f t="shared" si="949"/>
        <v>1848</v>
      </c>
      <c r="V4196">
        <f t="shared" si="950"/>
        <v>14</v>
      </c>
    </row>
    <row r="4197" spans="1:22" ht="14.25" customHeight="1" x14ac:dyDescent="0.35">
      <c r="A4197" s="1">
        <v>1000660</v>
      </c>
      <c r="B4197" s="3">
        <v>45834</v>
      </c>
      <c r="C4197" s="3">
        <v>45875</v>
      </c>
      <c r="D4197" s="3">
        <v>45876</v>
      </c>
      <c r="E4197" s="1" t="s">
        <v>21</v>
      </c>
      <c r="F4197" s="1">
        <v>3</v>
      </c>
      <c r="G4197" s="1" t="s">
        <v>25</v>
      </c>
      <c r="H4197" s="1">
        <v>0</v>
      </c>
      <c r="I4197" s="1">
        <f t="shared" si="944"/>
        <v>0</v>
      </c>
      <c r="J4197" s="1" t="s">
        <v>15</v>
      </c>
      <c r="K4197" s="1">
        <v>1</v>
      </c>
      <c r="L4197" s="1" t="s">
        <v>16</v>
      </c>
      <c r="M4197" s="1" t="b">
        <v>0</v>
      </c>
      <c r="N4197" s="2" t="s">
        <v>17</v>
      </c>
      <c r="O4197">
        <f t="shared" si="945"/>
        <v>41</v>
      </c>
      <c r="P4197">
        <f t="shared" si="946"/>
        <v>1</v>
      </c>
      <c r="Q4197">
        <f>IF(G4197="B",VLOOKUP(F4197,room_rates!$A$2:$G$8,3,FALSE),IF(G4197="P",VLOOKUP(F4197,room_rates!$A$2:$G$8,6,FALSE),IF(G4197="M",VLOOKUP(F4197,room_rates!$A$2:$G$8,7,FALSE),"")))</f>
        <v>275</v>
      </c>
      <c r="R4197">
        <f t="shared" si="947"/>
        <v>0</v>
      </c>
      <c r="S4197">
        <f>IF(J4197="Online Travel Agency",VLOOKUP(F4197,room_rates!$A$2:$G$8,3,FALSE)*15%,0)</f>
        <v>0</v>
      </c>
      <c r="T4197">
        <f t="shared" si="948"/>
        <v>0</v>
      </c>
      <c r="U4197">
        <f t="shared" si="949"/>
        <v>275</v>
      </c>
      <c r="V4197">
        <f t="shared" si="950"/>
        <v>1</v>
      </c>
    </row>
    <row r="4198" spans="1:22" ht="14.25" customHeight="1" x14ac:dyDescent="0.35">
      <c r="A4198" s="1">
        <v>1000748</v>
      </c>
      <c r="B4198" s="3">
        <v>45866</v>
      </c>
      <c r="C4198" s="3">
        <v>45875</v>
      </c>
      <c r="D4198" s="3">
        <v>45878</v>
      </c>
      <c r="E4198" s="1" t="s">
        <v>13</v>
      </c>
      <c r="F4198" s="1">
        <v>7</v>
      </c>
      <c r="G4198" s="1" t="s">
        <v>25</v>
      </c>
      <c r="H4198" s="1">
        <v>0</v>
      </c>
      <c r="I4198" s="1">
        <f t="shared" si="944"/>
        <v>0</v>
      </c>
      <c r="J4198" s="1" t="s">
        <v>24</v>
      </c>
      <c r="K4198" s="1">
        <v>3</v>
      </c>
      <c r="L4198" s="1" t="s">
        <v>16</v>
      </c>
      <c r="M4198" s="1" t="b">
        <v>0</v>
      </c>
      <c r="N4198" s="2" t="s">
        <v>17</v>
      </c>
      <c r="O4198">
        <f t="shared" si="945"/>
        <v>9</v>
      </c>
      <c r="P4198">
        <f t="shared" si="946"/>
        <v>3</v>
      </c>
      <c r="Q4198">
        <f>IF(G4198="B",VLOOKUP(F4198,room_rates!$A$2:$G$8,3,FALSE),IF(G4198="P",VLOOKUP(F4198,room_rates!$A$2:$G$8,6,FALSE),IF(G4198="M",VLOOKUP(F4198,room_rates!$A$2:$G$8,7,FALSE),"")))</f>
        <v>562.5</v>
      </c>
      <c r="R4198">
        <f t="shared" si="947"/>
        <v>0</v>
      </c>
      <c r="S4198">
        <f>IF(J4198="Online Travel Agency",VLOOKUP(F4198,room_rates!$A$2:$G$8,3,FALSE)*15%,0)</f>
        <v>67.5</v>
      </c>
      <c r="T4198">
        <f t="shared" si="948"/>
        <v>0</v>
      </c>
      <c r="U4198">
        <f t="shared" si="949"/>
        <v>4455</v>
      </c>
      <c r="V4198">
        <f t="shared" si="950"/>
        <v>9</v>
      </c>
    </row>
    <row r="4199" spans="1:22" ht="14.25" customHeight="1" x14ac:dyDescent="0.35">
      <c r="A4199" s="1">
        <v>1000819</v>
      </c>
      <c r="B4199" s="3">
        <v>45875</v>
      </c>
      <c r="C4199" s="3">
        <v>45875</v>
      </c>
      <c r="D4199" s="3">
        <v>45881</v>
      </c>
      <c r="E4199" s="1" t="s">
        <v>21</v>
      </c>
      <c r="F4199" s="1">
        <v>3</v>
      </c>
      <c r="G4199" s="1" t="s">
        <v>25</v>
      </c>
      <c r="H4199" s="1">
        <v>0</v>
      </c>
      <c r="I4199" s="1">
        <f t="shared" si="944"/>
        <v>0</v>
      </c>
      <c r="J4199" s="1" t="s">
        <v>20</v>
      </c>
      <c r="K4199" s="1">
        <v>2</v>
      </c>
      <c r="L4199" s="1" t="s">
        <v>19</v>
      </c>
      <c r="M4199" s="1" t="b">
        <v>0</v>
      </c>
      <c r="N4199" s="2" t="s">
        <v>17</v>
      </c>
      <c r="O4199">
        <f t="shared" si="945"/>
        <v>0</v>
      </c>
      <c r="P4199">
        <f t="shared" si="946"/>
        <v>6</v>
      </c>
      <c r="Q4199">
        <f>IF(G4199="B",VLOOKUP(F4199,room_rates!$A$2:$G$8,3,FALSE),IF(G4199="P",VLOOKUP(F4199,room_rates!$A$2:$G$8,6,FALSE),IF(G4199="M",VLOOKUP(F4199,room_rates!$A$2:$G$8,7,FALSE),"")))</f>
        <v>275</v>
      </c>
      <c r="R4199">
        <f t="shared" si="947"/>
        <v>0</v>
      </c>
      <c r="S4199">
        <f>IF(J4199="Online Travel Agency",VLOOKUP(F4199,room_rates!$A$2:$G$8,3,FALSE)*15%,0)</f>
        <v>0</v>
      </c>
      <c r="T4199">
        <f t="shared" si="948"/>
        <v>0</v>
      </c>
      <c r="U4199">
        <f t="shared" si="949"/>
        <v>3300</v>
      </c>
      <c r="V4199">
        <f t="shared" si="950"/>
        <v>12</v>
      </c>
    </row>
    <row r="4200" spans="1:22" ht="14.25" customHeight="1" x14ac:dyDescent="0.35">
      <c r="A4200" s="1">
        <v>1000865</v>
      </c>
      <c r="B4200" s="3">
        <v>45857</v>
      </c>
      <c r="C4200" s="3">
        <v>45875</v>
      </c>
      <c r="D4200" s="3">
        <v>45877</v>
      </c>
      <c r="E4200" s="1" t="s">
        <v>18</v>
      </c>
      <c r="F4200" s="1">
        <v>1</v>
      </c>
      <c r="G4200" s="1" t="s">
        <v>25</v>
      </c>
      <c r="H4200" s="1">
        <v>0</v>
      </c>
      <c r="I4200" s="1">
        <f t="shared" si="944"/>
        <v>0</v>
      </c>
      <c r="J4200" s="1" t="s">
        <v>24</v>
      </c>
      <c r="K4200" s="1">
        <v>1</v>
      </c>
      <c r="L4200" s="1" t="s">
        <v>19</v>
      </c>
      <c r="M4200" s="1" t="b">
        <v>0</v>
      </c>
      <c r="N4200" s="2" t="s">
        <v>17</v>
      </c>
      <c r="O4200">
        <f t="shared" si="945"/>
        <v>18</v>
      </c>
      <c r="P4200">
        <f t="shared" si="946"/>
        <v>2</v>
      </c>
      <c r="Q4200">
        <f>IF(G4200="B",VLOOKUP(F4200,room_rates!$A$2:$G$8,3,FALSE),IF(G4200="P",VLOOKUP(F4200,room_rates!$A$2:$G$8,6,FALSE),IF(G4200="M",VLOOKUP(F4200,room_rates!$A$2:$G$8,7,FALSE),"")))</f>
        <v>150</v>
      </c>
      <c r="R4200">
        <f t="shared" si="947"/>
        <v>0</v>
      </c>
      <c r="S4200">
        <f>IF(J4200="Online Travel Agency",VLOOKUP(F4200,room_rates!$A$2:$G$8,3,FALSE)*15%,0)</f>
        <v>18</v>
      </c>
      <c r="T4200">
        <f t="shared" si="948"/>
        <v>0</v>
      </c>
      <c r="U4200">
        <f t="shared" si="949"/>
        <v>264</v>
      </c>
      <c r="V4200">
        <f t="shared" si="950"/>
        <v>2</v>
      </c>
    </row>
    <row r="4201" spans="1:22" ht="14.25" customHeight="1" x14ac:dyDescent="0.35">
      <c r="A4201" s="1">
        <v>1000921</v>
      </c>
      <c r="B4201" s="3">
        <v>45875</v>
      </c>
      <c r="C4201" s="3">
        <v>45875</v>
      </c>
      <c r="D4201" s="3">
        <v>45881</v>
      </c>
      <c r="E4201" s="1" t="s">
        <v>21</v>
      </c>
      <c r="F4201" s="1">
        <v>3</v>
      </c>
      <c r="G4201" s="1" t="s">
        <v>25</v>
      </c>
      <c r="H4201" s="1">
        <v>0</v>
      </c>
      <c r="I4201" s="1">
        <f t="shared" si="944"/>
        <v>0</v>
      </c>
      <c r="J4201" s="1" t="s">
        <v>20</v>
      </c>
      <c r="K4201" s="1">
        <v>2</v>
      </c>
      <c r="L4201" s="1" t="s">
        <v>19</v>
      </c>
      <c r="M4201" s="1" t="b">
        <v>0</v>
      </c>
      <c r="N4201" s="2" t="s">
        <v>17</v>
      </c>
      <c r="O4201">
        <f t="shared" si="945"/>
        <v>0</v>
      </c>
      <c r="P4201">
        <f t="shared" si="946"/>
        <v>6</v>
      </c>
      <c r="Q4201">
        <f>IF(G4201="B",VLOOKUP(F4201,room_rates!$A$2:$G$8,3,FALSE),IF(G4201="P",VLOOKUP(F4201,room_rates!$A$2:$G$8,6,FALSE),IF(G4201="M",VLOOKUP(F4201,room_rates!$A$2:$G$8,7,FALSE),"")))</f>
        <v>275</v>
      </c>
      <c r="R4201">
        <f t="shared" si="947"/>
        <v>0</v>
      </c>
      <c r="S4201">
        <f>IF(J4201="Online Travel Agency",VLOOKUP(F4201,room_rates!$A$2:$G$8,3,FALSE)*15%,0)</f>
        <v>0</v>
      </c>
      <c r="T4201">
        <f t="shared" si="948"/>
        <v>0</v>
      </c>
      <c r="U4201">
        <f t="shared" si="949"/>
        <v>3300</v>
      </c>
      <c r="V4201">
        <f t="shared" si="950"/>
        <v>12</v>
      </c>
    </row>
    <row r="4202" spans="1:22" ht="14.25" customHeight="1" x14ac:dyDescent="0.35">
      <c r="A4202" s="1">
        <v>1000987</v>
      </c>
      <c r="B4202" s="3">
        <v>45875</v>
      </c>
      <c r="C4202" s="3">
        <v>45875</v>
      </c>
      <c r="D4202" s="3">
        <v>45876</v>
      </c>
      <c r="E4202" s="1" t="s">
        <v>13</v>
      </c>
      <c r="F4202" s="1">
        <v>6</v>
      </c>
      <c r="G4202" s="1" t="s">
        <v>25</v>
      </c>
      <c r="H4202" s="1">
        <v>0</v>
      </c>
      <c r="I4202" s="1">
        <f t="shared" si="944"/>
        <v>0</v>
      </c>
      <c r="J4202" s="1" t="s">
        <v>20</v>
      </c>
      <c r="K4202" s="1">
        <v>2</v>
      </c>
      <c r="L4202" s="1" t="s">
        <v>16</v>
      </c>
      <c r="M4202" s="1" t="b">
        <v>0</v>
      </c>
      <c r="N4202" s="2" t="s">
        <v>17</v>
      </c>
      <c r="O4202">
        <f t="shared" si="945"/>
        <v>0</v>
      </c>
      <c r="P4202">
        <f t="shared" si="946"/>
        <v>1</v>
      </c>
      <c r="Q4202">
        <f>IF(G4202="B",VLOOKUP(F4202,room_rates!$A$2:$G$8,3,FALSE),IF(G4202="P",VLOOKUP(F4202,room_rates!$A$2:$G$8,6,FALSE),IF(G4202="M",VLOOKUP(F4202,room_rates!$A$2:$G$8,7,FALSE),"")))</f>
        <v>437.5</v>
      </c>
      <c r="R4202">
        <f t="shared" si="947"/>
        <v>0</v>
      </c>
      <c r="S4202">
        <f>IF(J4202="Online Travel Agency",VLOOKUP(F4202,room_rates!$A$2:$G$8,3,FALSE)*15%,0)</f>
        <v>0</v>
      </c>
      <c r="T4202">
        <f t="shared" si="948"/>
        <v>0</v>
      </c>
      <c r="U4202">
        <f t="shared" si="949"/>
        <v>875</v>
      </c>
      <c r="V4202">
        <f t="shared" si="950"/>
        <v>2</v>
      </c>
    </row>
    <row r="4203" spans="1:22" ht="14.25" customHeight="1" x14ac:dyDescent="0.35">
      <c r="A4203" s="1">
        <v>1001094</v>
      </c>
      <c r="B4203" s="3">
        <v>45875</v>
      </c>
      <c r="C4203" s="3">
        <v>45875</v>
      </c>
      <c r="D4203" s="3">
        <v>45877</v>
      </c>
      <c r="E4203" s="1" t="s">
        <v>18</v>
      </c>
      <c r="F4203" s="1">
        <v>2</v>
      </c>
      <c r="G4203" s="1" t="s">
        <v>25</v>
      </c>
      <c r="H4203" s="1">
        <v>0</v>
      </c>
      <c r="I4203" s="1">
        <f t="shared" si="944"/>
        <v>0</v>
      </c>
      <c r="J4203" s="1" t="s">
        <v>20</v>
      </c>
      <c r="K4203" s="1">
        <v>2</v>
      </c>
      <c r="L4203" s="1" t="s">
        <v>19</v>
      </c>
      <c r="M4203" s="1" t="b">
        <v>0</v>
      </c>
      <c r="N4203" s="2" t="s">
        <v>17</v>
      </c>
      <c r="O4203">
        <f t="shared" si="945"/>
        <v>0</v>
      </c>
      <c r="P4203">
        <f t="shared" si="946"/>
        <v>2</v>
      </c>
      <c r="Q4203">
        <f>IF(G4203="B",VLOOKUP(F4203,room_rates!$A$2:$G$8,3,FALSE),IF(G4203="P",VLOOKUP(F4203,room_rates!$A$2:$G$8,6,FALSE),IF(G4203="M",VLOOKUP(F4203,room_rates!$A$2:$G$8,7,FALSE),"")))</f>
        <v>175</v>
      </c>
      <c r="R4203">
        <f t="shared" si="947"/>
        <v>0</v>
      </c>
      <c r="S4203">
        <f>IF(J4203="Online Travel Agency",VLOOKUP(F4203,room_rates!$A$2:$G$8,3,FALSE)*15%,0)</f>
        <v>0</v>
      </c>
      <c r="T4203">
        <f t="shared" si="948"/>
        <v>0</v>
      </c>
      <c r="U4203">
        <f t="shared" si="949"/>
        <v>700</v>
      </c>
      <c r="V4203">
        <f t="shared" si="950"/>
        <v>4</v>
      </c>
    </row>
    <row r="4204" spans="1:22" ht="14.25" customHeight="1" x14ac:dyDescent="0.35">
      <c r="A4204" s="1">
        <v>1001199</v>
      </c>
      <c r="B4204" s="3">
        <v>45841</v>
      </c>
      <c r="C4204" s="3">
        <v>45875</v>
      </c>
      <c r="D4204" s="3">
        <v>45881</v>
      </c>
      <c r="E4204" s="1" t="s">
        <v>21</v>
      </c>
      <c r="F4204" s="1">
        <v>3</v>
      </c>
      <c r="G4204" s="1" t="s">
        <v>25</v>
      </c>
      <c r="H4204" s="1">
        <v>0</v>
      </c>
      <c r="I4204" s="1">
        <f t="shared" si="944"/>
        <v>0</v>
      </c>
      <c r="J4204" s="1" t="s">
        <v>15</v>
      </c>
      <c r="K4204" s="1">
        <v>1</v>
      </c>
      <c r="L4204" s="1" t="s">
        <v>19</v>
      </c>
      <c r="M4204" s="1" t="b">
        <v>0</v>
      </c>
      <c r="N4204" s="2" t="s">
        <v>17</v>
      </c>
      <c r="O4204">
        <f t="shared" si="945"/>
        <v>34</v>
      </c>
      <c r="P4204">
        <f t="shared" si="946"/>
        <v>6</v>
      </c>
      <c r="Q4204">
        <f>IF(G4204="B",VLOOKUP(F4204,room_rates!$A$2:$G$8,3,FALSE),IF(G4204="P",VLOOKUP(F4204,room_rates!$A$2:$G$8,6,FALSE),IF(G4204="M",VLOOKUP(F4204,room_rates!$A$2:$G$8,7,FALSE),"")))</f>
        <v>275</v>
      </c>
      <c r="R4204">
        <f t="shared" si="947"/>
        <v>0</v>
      </c>
      <c r="S4204">
        <f>IF(J4204="Online Travel Agency",VLOOKUP(F4204,room_rates!$A$2:$G$8,3,FALSE)*15%,0)</f>
        <v>0</v>
      </c>
      <c r="T4204">
        <f t="shared" si="948"/>
        <v>0</v>
      </c>
      <c r="U4204">
        <f t="shared" si="949"/>
        <v>1650</v>
      </c>
      <c r="V4204">
        <f t="shared" si="950"/>
        <v>6</v>
      </c>
    </row>
    <row r="4205" spans="1:22" ht="14.25" customHeight="1" x14ac:dyDescent="0.35">
      <c r="A4205" s="1">
        <v>1001472</v>
      </c>
      <c r="B4205" s="3">
        <v>45849</v>
      </c>
      <c r="C4205" s="3">
        <v>45875</v>
      </c>
      <c r="D4205" s="3">
        <v>45876</v>
      </c>
      <c r="E4205" s="1" t="s">
        <v>13</v>
      </c>
      <c r="F4205" s="1">
        <v>6</v>
      </c>
      <c r="G4205" s="1" t="s">
        <v>25</v>
      </c>
      <c r="H4205" s="1">
        <v>0</v>
      </c>
      <c r="I4205" s="1">
        <f t="shared" si="944"/>
        <v>0</v>
      </c>
      <c r="J4205" s="1" t="s">
        <v>15</v>
      </c>
      <c r="K4205" s="1">
        <v>2</v>
      </c>
      <c r="L4205" s="1" t="s">
        <v>19</v>
      </c>
      <c r="M4205" s="1" t="b">
        <v>0</v>
      </c>
      <c r="N4205" s="2" t="s">
        <v>17</v>
      </c>
      <c r="O4205">
        <f t="shared" si="945"/>
        <v>26</v>
      </c>
      <c r="P4205">
        <f t="shared" si="946"/>
        <v>1</v>
      </c>
      <c r="Q4205">
        <f>IF(G4205="B",VLOOKUP(F4205,room_rates!$A$2:$G$8,3,FALSE),IF(G4205="P",VLOOKUP(F4205,room_rates!$A$2:$G$8,6,FALSE),IF(G4205="M",VLOOKUP(F4205,room_rates!$A$2:$G$8,7,FALSE),"")))</f>
        <v>437.5</v>
      </c>
      <c r="R4205">
        <f t="shared" si="947"/>
        <v>0</v>
      </c>
      <c r="S4205">
        <f>IF(J4205="Online Travel Agency",VLOOKUP(F4205,room_rates!$A$2:$G$8,3,FALSE)*15%,0)</f>
        <v>0</v>
      </c>
      <c r="T4205">
        <f t="shared" si="948"/>
        <v>0</v>
      </c>
      <c r="U4205">
        <f t="shared" si="949"/>
        <v>875</v>
      </c>
      <c r="V4205">
        <f t="shared" si="950"/>
        <v>2</v>
      </c>
    </row>
    <row r="4206" spans="1:22" ht="14.25" customHeight="1" x14ac:dyDescent="0.35">
      <c r="A4206" s="1">
        <v>1001489</v>
      </c>
      <c r="B4206" s="3">
        <v>45843</v>
      </c>
      <c r="C4206" s="3">
        <v>45875</v>
      </c>
      <c r="D4206" s="3">
        <v>45878</v>
      </c>
      <c r="E4206" s="1" t="s">
        <v>13</v>
      </c>
      <c r="F4206" s="1">
        <v>6</v>
      </c>
      <c r="G4206" s="1" t="s">
        <v>25</v>
      </c>
      <c r="H4206" s="1">
        <v>0</v>
      </c>
      <c r="I4206" s="1">
        <f t="shared" si="944"/>
        <v>0</v>
      </c>
      <c r="J4206" s="1" t="s">
        <v>15</v>
      </c>
      <c r="K4206" s="1">
        <v>3</v>
      </c>
      <c r="L4206" s="1" t="s">
        <v>16</v>
      </c>
      <c r="M4206" s="1" t="b">
        <v>0</v>
      </c>
      <c r="N4206" s="2" t="s">
        <v>17</v>
      </c>
      <c r="O4206">
        <f t="shared" si="945"/>
        <v>32</v>
      </c>
      <c r="P4206">
        <f t="shared" si="946"/>
        <v>3</v>
      </c>
      <c r="Q4206">
        <f>IF(G4206="B",VLOOKUP(F4206,room_rates!$A$2:$G$8,3,FALSE),IF(G4206="P",VLOOKUP(F4206,room_rates!$A$2:$G$8,6,FALSE),IF(G4206="M",VLOOKUP(F4206,room_rates!$A$2:$G$8,7,FALSE),"")))</f>
        <v>437.5</v>
      </c>
      <c r="R4206">
        <f t="shared" si="947"/>
        <v>0</v>
      </c>
      <c r="S4206">
        <f>IF(J4206="Online Travel Agency",VLOOKUP(F4206,room_rates!$A$2:$G$8,3,FALSE)*15%,0)</f>
        <v>0</v>
      </c>
      <c r="T4206">
        <f t="shared" si="948"/>
        <v>0</v>
      </c>
      <c r="U4206">
        <f t="shared" si="949"/>
        <v>3937.5</v>
      </c>
      <c r="V4206">
        <f t="shared" si="950"/>
        <v>9</v>
      </c>
    </row>
    <row r="4207" spans="1:22" ht="14.25" customHeight="1" x14ac:dyDescent="0.35">
      <c r="A4207" s="1">
        <v>1001513</v>
      </c>
      <c r="B4207" s="3">
        <v>45831</v>
      </c>
      <c r="C4207" s="3">
        <v>45875</v>
      </c>
      <c r="D4207" s="3">
        <v>45879</v>
      </c>
      <c r="E4207" s="1" t="s">
        <v>13</v>
      </c>
      <c r="F4207" s="1">
        <v>7</v>
      </c>
      <c r="G4207" s="1" t="s">
        <v>25</v>
      </c>
      <c r="H4207" s="1">
        <v>0</v>
      </c>
      <c r="I4207" s="1">
        <f t="shared" si="944"/>
        <v>0</v>
      </c>
      <c r="J4207" s="1" t="s">
        <v>15</v>
      </c>
      <c r="K4207" s="1">
        <v>1</v>
      </c>
      <c r="L4207" s="1" t="s">
        <v>16</v>
      </c>
      <c r="M4207" s="1" t="b">
        <v>0</v>
      </c>
      <c r="N4207" s="2" t="s">
        <v>17</v>
      </c>
      <c r="O4207">
        <f t="shared" si="945"/>
        <v>44</v>
      </c>
      <c r="P4207">
        <f t="shared" si="946"/>
        <v>4</v>
      </c>
      <c r="Q4207">
        <f>IF(G4207="B",VLOOKUP(F4207,room_rates!$A$2:$G$8,3,FALSE),IF(G4207="P",VLOOKUP(F4207,room_rates!$A$2:$G$8,6,FALSE),IF(G4207="M",VLOOKUP(F4207,room_rates!$A$2:$G$8,7,FALSE),"")))</f>
        <v>562.5</v>
      </c>
      <c r="R4207">
        <f t="shared" si="947"/>
        <v>0</v>
      </c>
      <c r="S4207">
        <f>IF(J4207="Online Travel Agency",VLOOKUP(F4207,room_rates!$A$2:$G$8,3,FALSE)*15%,0)</f>
        <v>0</v>
      </c>
      <c r="T4207">
        <f t="shared" si="948"/>
        <v>0</v>
      </c>
      <c r="U4207">
        <f t="shared" si="949"/>
        <v>2250</v>
      </c>
      <c r="V4207">
        <f t="shared" si="950"/>
        <v>4</v>
      </c>
    </row>
    <row r="4208" spans="1:22" ht="14.25" customHeight="1" x14ac:dyDescent="0.35">
      <c r="A4208" s="1">
        <v>1001669</v>
      </c>
      <c r="B4208" s="3">
        <v>45839</v>
      </c>
      <c r="C4208" s="3">
        <v>45875</v>
      </c>
      <c r="D4208" s="3">
        <v>45882</v>
      </c>
      <c r="E4208" s="1" t="s">
        <v>18</v>
      </c>
      <c r="F4208" s="1">
        <v>1</v>
      </c>
      <c r="G4208" s="1" t="s">
        <v>25</v>
      </c>
      <c r="H4208" s="1">
        <v>0</v>
      </c>
      <c r="I4208" s="1">
        <f t="shared" si="944"/>
        <v>0</v>
      </c>
      <c r="J4208" s="1" t="s">
        <v>15</v>
      </c>
      <c r="K4208" s="1">
        <v>3</v>
      </c>
      <c r="L4208" s="1" t="s">
        <v>19</v>
      </c>
      <c r="M4208" s="1" t="b">
        <v>1</v>
      </c>
      <c r="N4208" s="2" t="s">
        <v>17</v>
      </c>
      <c r="O4208">
        <f t="shared" si="945"/>
        <v>36</v>
      </c>
      <c r="P4208">
        <f t="shared" si="946"/>
        <v>7</v>
      </c>
      <c r="Q4208">
        <f>IF(G4208="B",VLOOKUP(F4208,room_rates!$A$2:$G$8,3,FALSE),IF(G4208="P",VLOOKUP(F4208,room_rates!$A$2:$G$8,6,FALSE),IF(G4208="M",VLOOKUP(F4208,room_rates!$A$2:$G$8,7,FALSE),"")))</f>
        <v>150</v>
      </c>
      <c r="R4208">
        <f t="shared" si="947"/>
        <v>0</v>
      </c>
      <c r="S4208">
        <f>IF(J4208="Online Travel Agency",VLOOKUP(F4208,room_rates!$A$2:$G$8,3,FALSE)*15%,0)</f>
        <v>0</v>
      </c>
      <c r="T4208">
        <f t="shared" si="948"/>
        <v>1.5</v>
      </c>
      <c r="U4208">
        <f t="shared" si="949"/>
        <v>3118.5</v>
      </c>
      <c r="V4208">
        <f t="shared" si="950"/>
        <v>21</v>
      </c>
    </row>
    <row r="4209" spans="1:22" ht="14.25" customHeight="1" x14ac:dyDescent="0.35">
      <c r="A4209" s="1">
        <v>1001794</v>
      </c>
      <c r="B4209" s="3">
        <v>45875</v>
      </c>
      <c r="C4209" s="3">
        <v>45875</v>
      </c>
      <c r="D4209" s="3">
        <v>45877</v>
      </c>
      <c r="E4209" s="1" t="s">
        <v>13</v>
      </c>
      <c r="F4209" s="1">
        <v>6</v>
      </c>
      <c r="G4209" s="1" t="s">
        <v>25</v>
      </c>
      <c r="H4209" s="1">
        <v>0</v>
      </c>
      <c r="I4209" s="1">
        <f t="shared" si="944"/>
        <v>0</v>
      </c>
      <c r="J4209" s="1" t="s">
        <v>20</v>
      </c>
      <c r="K4209" s="1">
        <v>1</v>
      </c>
      <c r="L4209" s="1" t="s">
        <v>19</v>
      </c>
      <c r="M4209" s="1" t="b">
        <v>0</v>
      </c>
      <c r="N4209" s="2" t="s">
        <v>17</v>
      </c>
      <c r="O4209">
        <f t="shared" si="945"/>
        <v>0</v>
      </c>
      <c r="P4209">
        <f t="shared" si="946"/>
        <v>2</v>
      </c>
      <c r="Q4209">
        <f>IF(G4209="B",VLOOKUP(F4209,room_rates!$A$2:$G$8,3,FALSE),IF(G4209="P",VLOOKUP(F4209,room_rates!$A$2:$G$8,6,FALSE),IF(G4209="M",VLOOKUP(F4209,room_rates!$A$2:$G$8,7,FALSE),"")))</f>
        <v>437.5</v>
      </c>
      <c r="R4209">
        <f t="shared" si="947"/>
        <v>0</v>
      </c>
      <c r="S4209">
        <f>IF(J4209="Online Travel Agency",VLOOKUP(F4209,room_rates!$A$2:$G$8,3,FALSE)*15%,0)</f>
        <v>0</v>
      </c>
      <c r="T4209">
        <f t="shared" si="948"/>
        <v>0</v>
      </c>
      <c r="U4209">
        <f t="shared" si="949"/>
        <v>875</v>
      </c>
      <c r="V4209">
        <f t="shared" si="950"/>
        <v>2</v>
      </c>
    </row>
    <row r="4210" spans="1:22" ht="14.25" customHeight="1" x14ac:dyDescent="0.35">
      <c r="A4210" s="1">
        <v>1001969</v>
      </c>
      <c r="B4210" s="3">
        <v>45855</v>
      </c>
      <c r="C4210" s="3">
        <v>45875</v>
      </c>
      <c r="D4210" s="3">
        <v>45876</v>
      </c>
      <c r="E4210" s="1" t="s">
        <v>13</v>
      </c>
      <c r="F4210" s="1">
        <v>6</v>
      </c>
      <c r="G4210" s="1" t="s">
        <v>25</v>
      </c>
      <c r="H4210" s="1">
        <v>0</v>
      </c>
      <c r="I4210" s="1">
        <f t="shared" si="944"/>
        <v>0</v>
      </c>
      <c r="J4210" s="1" t="s">
        <v>24</v>
      </c>
      <c r="K4210" s="1">
        <v>2</v>
      </c>
      <c r="L4210" s="1" t="s">
        <v>19</v>
      </c>
      <c r="M4210" s="1" t="b">
        <v>0</v>
      </c>
      <c r="N4210" s="2" t="s">
        <v>17</v>
      </c>
      <c r="O4210">
        <f t="shared" si="945"/>
        <v>20</v>
      </c>
      <c r="P4210">
        <f t="shared" si="946"/>
        <v>1</v>
      </c>
      <c r="Q4210">
        <f>IF(G4210="B",VLOOKUP(F4210,room_rates!$A$2:$G$8,3,FALSE),IF(G4210="P",VLOOKUP(F4210,room_rates!$A$2:$G$8,6,FALSE),IF(G4210="M",VLOOKUP(F4210,room_rates!$A$2:$G$8,7,FALSE),"")))</f>
        <v>437.5</v>
      </c>
      <c r="R4210">
        <f t="shared" si="947"/>
        <v>0</v>
      </c>
      <c r="S4210">
        <f>IF(J4210="Online Travel Agency",VLOOKUP(F4210,room_rates!$A$2:$G$8,3,FALSE)*15%,0)</f>
        <v>52.5</v>
      </c>
      <c r="T4210">
        <f t="shared" si="948"/>
        <v>0</v>
      </c>
      <c r="U4210">
        <f t="shared" si="949"/>
        <v>770</v>
      </c>
      <c r="V4210">
        <f t="shared" si="950"/>
        <v>2</v>
      </c>
    </row>
    <row r="4211" spans="1:22" ht="14.25" customHeight="1" x14ac:dyDescent="0.35">
      <c r="A4211" s="1">
        <v>1002319</v>
      </c>
      <c r="B4211" s="3">
        <v>45875</v>
      </c>
      <c r="C4211" s="3">
        <v>45875</v>
      </c>
      <c r="D4211" s="3">
        <v>45876</v>
      </c>
      <c r="E4211" s="1" t="s">
        <v>21</v>
      </c>
      <c r="F4211" s="1">
        <v>3</v>
      </c>
      <c r="G4211" s="1" t="s">
        <v>25</v>
      </c>
      <c r="H4211" s="1">
        <v>0</v>
      </c>
      <c r="I4211" s="1">
        <f t="shared" si="944"/>
        <v>0</v>
      </c>
      <c r="J4211" s="1" t="s">
        <v>20</v>
      </c>
      <c r="K4211" s="1">
        <v>2</v>
      </c>
      <c r="L4211" s="1" t="s">
        <v>16</v>
      </c>
      <c r="M4211" s="1" t="b">
        <v>1</v>
      </c>
      <c r="N4211" s="2" t="s">
        <v>17</v>
      </c>
      <c r="O4211">
        <f t="shared" si="945"/>
        <v>0</v>
      </c>
      <c r="P4211">
        <f t="shared" si="946"/>
        <v>1</v>
      </c>
      <c r="Q4211">
        <f>IF(G4211="B",VLOOKUP(F4211,room_rates!$A$2:$G$8,3,FALSE),IF(G4211="P",VLOOKUP(F4211,room_rates!$A$2:$G$8,6,FALSE),IF(G4211="M",VLOOKUP(F4211,room_rates!$A$2:$G$8,7,FALSE),"")))</f>
        <v>275</v>
      </c>
      <c r="R4211">
        <f t="shared" si="947"/>
        <v>0</v>
      </c>
      <c r="S4211">
        <f>IF(J4211="Online Travel Agency",VLOOKUP(F4211,room_rates!$A$2:$G$8,3,FALSE)*15%,0)</f>
        <v>0</v>
      </c>
      <c r="T4211">
        <f t="shared" si="948"/>
        <v>2.75</v>
      </c>
      <c r="U4211">
        <f t="shared" si="949"/>
        <v>544.5</v>
      </c>
      <c r="V4211">
        <f t="shared" si="950"/>
        <v>2</v>
      </c>
    </row>
    <row r="4212" spans="1:22" ht="14.25" customHeight="1" x14ac:dyDescent="0.35">
      <c r="A4212" s="1">
        <v>1002422</v>
      </c>
      <c r="B4212" s="3">
        <v>45861</v>
      </c>
      <c r="C4212" s="3">
        <v>45875</v>
      </c>
      <c r="D4212" s="3">
        <v>45879</v>
      </c>
      <c r="E4212" s="1" t="s">
        <v>13</v>
      </c>
      <c r="F4212" s="1">
        <v>6</v>
      </c>
      <c r="G4212" s="1" t="s">
        <v>25</v>
      </c>
      <c r="H4212" s="1">
        <v>0</v>
      </c>
      <c r="I4212" s="1">
        <f t="shared" si="944"/>
        <v>0</v>
      </c>
      <c r="J4212" s="1" t="s">
        <v>24</v>
      </c>
      <c r="K4212" s="1">
        <v>1</v>
      </c>
      <c r="L4212" s="1" t="s">
        <v>16</v>
      </c>
      <c r="M4212" s="1" t="b">
        <v>0</v>
      </c>
      <c r="N4212" s="2" t="s">
        <v>17</v>
      </c>
      <c r="O4212">
        <f t="shared" si="945"/>
        <v>14</v>
      </c>
      <c r="P4212">
        <f t="shared" si="946"/>
        <v>4</v>
      </c>
      <c r="Q4212">
        <f>IF(G4212="B",VLOOKUP(F4212,room_rates!$A$2:$G$8,3,FALSE),IF(G4212="P",VLOOKUP(F4212,room_rates!$A$2:$G$8,6,FALSE),IF(G4212="M",VLOOKUP(F4212,room_rates!$A$2:$G$8,7,FALSE),"")))</f>
        <v>437.5</v>
      </c>
      <c r="R4212">
        <f t="shared" si="947"/>
        <v>0</v>
      </c>
      <c r="S4212">
        <f>IF(J4212="Online Travel Agency",VLOOKUP(F4212,room_rates!$A$2:$G$8,3,FALSE)*15%,0)</f>
        <v>52.5</v>
      </c>
      <c r="T4212">
        <f t="shared" si="948"/>
        <v>0</v>
      </c>
      <c r="U4212">
        <f t="shared" si="949"/>
        <v>1540</v>
      </c>
      <c r="V4212">
        <f t="shared" si="950"/>
        <v>4</v>
      </c>
    </row>
    <row r="4213" spans="1:22" ht="14.25" customHeight="1" x14ac:dyDescent="0.35">
      <c r="A4213" s="1">
        <v>1002432</v>
      </c>
      <c r="B4213" s="3">
        <v>45850</v>
      </c>
      <c r="C4213" s="3">
        <v>45875</v>
      </c>
      <c r="D4213" s="3">
        <v>45880</v>
      </c>
      <c r="E4213" s="1" t="s">
        <v>13</v>
      </c>
      <c r="F4213" s="1">
        <v>6</v>
      </c>
      <c r="G4213" s="1" t="s">
        <v>25</v>
      </c>
      <c r="H4213" s="1">
        <v>0</v>
      </c>
      <c r="I4213" s="1">
        <f t="shared" si="944"/>
        <v>0</v>
      </c>
      <c r="J4213" s="1" t="s">
        <v>15</v>
      </c>
      <c r="K4213" s="1">
        <v>1</v>
      </c>
      <c r="L4213" s="1" t="s">
        <v>16</v>
      </c>
      <c r="M4213" s="1" t="b">
        <v>1</v>
      </c>
      <c r="N4213" s="2" t="s">
        <v>17</v>
      </c>
      <c r="O4213">
        <f t="shared" si="945"/>
        <v>25</v>
      </c>
      <c r="P4213">
        <f t="shared" si="946"/>
        <v>5</v>
      </c>
      <c r="Q4213">
        <f>IF(G4213="B",VLOOKUP(F4213,room_rates!$A$2:$G$8,3,FALSE),IF(G4213="P",VLOOKUP(F4213,room_rates!$A$2:$G$8,6,FALSE),IF(G4213="M",VLOOKUP(F4213,room_rates!$A$2:$G$8,7,FALSE),"")))</f>
        <v>437.5</v>
      </c>
      <c r="R4213">
        <f t="shared" si="947"/>
        <v>0</v>
      </c>
      <c r="S4213">
        <f>IF(J4213="Online Travel Agency",VLOOKUP(F4213,room_rates!$A$2:$G$8,3,FALSE)*15%,0)</f>
        <v>0</v>
      </c>
      <c r="T4213">
        <f t="shared" si="948"/>
        <v>4.375</v>
      </c>
      <c r="U4213">
        <f t="shared" si="949"/>
        <v>2165.625</v>
      </c>
      <c r="V4213">
        <f t="shared" si="950"/>
        <v>5</v>
      </c>
    </row>
    <row r="4214" spans="1:22" ht="14.25" customHeight="1" x14ac:dyDescent="0.35">
      <c r="A4214" s="1">
        <v>1002446</v>
      </c>
      <c r="B4214" s="3">
        <v>45875</v>
      </c>
      <c r="C4214" s="3">
        <v>45875</v>
      </c>
      <c r="D4214" s="3">
        <v>45876</v>
      </c>
      <c r="E4214" s="1" t="s">
        <v>18</v>
      </c>
      <c r="F4214" s="1">
        <v>2</v>
      </c>
      <c r="G4214" s="1" t="s">
        <v>25</v>
      </c>
      <c r="H4214" s="1">
        <v>0</v>
      </c>
      <c r="I4214" s="1">
        <f t="shared" si="944"/>
        <v>0</v>
      </c>
      <c r="J4214" s="1" t="s">
        <v>20</v>
      </c>
      <c r="K4214" s="1">
        <v>1</v>
      </c>
      <c r="L4214" s="1" t="s">
        <v>16</v>
      </c>
      <c r="M4214" s="1" t="b">
        <v>0</v>
      </c>
      <c r="N4214" s="2" t="s">
        <v>17</v>
      </c>
      <c r="O4214">
        <f t="shared" si="945"/>
        <v>0</v>
      </c>
      <c r="P4214">
        <f t="shared" si="946"/>
        <v>1</v>
      </c>
      <c r="Q4214">
        <f>IF(G4214="B",VLOOKUP(F4214,room_rates!$A$2:$G$8,3,FALSE),IF(G4214="P",VLOOKUP(F4214,room_rates!$A$2:$G$8,6,FALSE),IF(G4214="M",VLOOKUP(F4214,room_rates!$A$2:$G$8,7,FALSE),"")))</f>
        <v>175</v>
      </c>
      <c r="R4214">
        <f t="shared" si="947"/>
        <v>0</v>
      </c>
      <c r="S4214">
        <f>IF(J4214="Online Travel Agency",VLOOKUP(F4214,room_rates!$A$2:$G$8,3,FALSE)*15%,0)</f>
        <v>0</v>
      </c>
      <c r="T4214">
        <f t="shared" si="948"/>
        <v>0</v>
      </c>
      <c r="U4214">
        <f t="shared" si="949"/>
        <v>175</v>
      </c>
      <c r="V4214">
        <f t="shared" si="950"/>
        <v>1</v>
      </c>
    </row>
    <row r="4215" spans="1:22" ht="14.25" customHeight="1" x14ac:dyDescent="0.35">
      <c r="A4215" s="1">
        <v>1003176</v>
      </c>
      <c r="B4215" s="3">
        <v>45856</v>
      </c>
      <c r="C4215" s="3">
        <v>45875</v>
      </c>
      <c r="D4215" s="3">
        <v>45877</v>
      </c>
      <c r="E4215" s="1" t="s">
        <v>18</v>
      </c>
      <c r="F4215" s="1">
        <v>2</v>
      </c>
      <c r="G4215" s="1" t="s">
        <v>25</v>
      </c>
      <c r="H4215" s="1">
        <v>0</v>
      </c>
      <c r="I4215" s="1">
        <f t="shared" si="944"/>
        <v>0</v>
      </c>
      <c r="J4215" s="1" t="s">
        <v>24</v>
      </c>
      <c r="K4215" s="1">
        <v>2</v>
      </c>
      <c r="L4215" s="1" t="s">
        <v>19</v>
      </c>
      <c r="M4215" s="1" t="b">
        <v>1</v>
      </c>
      <c r="N4215" s="2" t="s">
        <v>17</v>
      </c>
      <c r="O4215">
        <f t="shared" si="945"/>
        <v>19</v>
      </c>
      <c r="P4215">
        <f t="shared" si="946"/>
        <v>2</v>
      </c>
      <c r="Q4215">
        <f>IF(G4215="B",VLOOKUP(F4215,room_rates!$A$2:$G$8,3,FALSE),IF(G4215="P",VLOOKUP(F4215,room_rates!$A$2:$G$8,6,FALSE),IF(G4215="M",VLOOKUP(F4215,room_rates!$A$2:$G$8,7,FALSE),"")))</f>
        <v>175</v>
      </c>
      <c r="R4215">
        <f t="shared" si="947"/>
        <v>0</v>
      </c>
      <c r="S4215">
        <f>IF(J4215="Online Travel Agency",VLOOKUP(F4215,room_rates!$A$2:$G$8,3,FALSE)*15%,0)</f>
        <v>21</v>
      </c>
      <c r="T4215">
        <f t="shared" si="948"/>
        <v>1.75</v>
      </c>
      <c r="U4215">
        <f t="shared" si="949"/>
        <v>609</v>
      </c>
      <c r="V4215">
        <f t="shared" si="950"/>
        <v>4</v>
      </c>
    </row>
    <row r="4216" spans="1:22" ht="14.25" customHeight="1" x14ac:dyDescent="0.35">
      <c r="A4216" s="1">
        <v>1003208</v>
      </c>
      <c r="B4216" s="3">
        <v>45875</v>
      </c>
      <c r="C4216" s="3">
        <v>45875</v>
      </c>
      <c r="D4216" s="3">
        <v>45882</v>
      </c>
      <c r="E4216" s="1" t="s">
        <v>21</v>
      </c>
      <c r="F4216" s="1">
        <v>3</v>
      </c>
      <c r="G4216" s="1" t="s">
        <v>25</v>
      </c>
      <c r="H4216" s="1">
        <v>0</v>
      </c>
      <c r="I4216" s="1">
        <f t="shared" si="944"/>
        <v>0</v>
      </c>
      <c r="J4216" s="1" t="s">
        <v>20</v>
      </c>
      <c r="K4216" s="1">
        <v>1</v>
      </c>
      <c r="L4216" s="1" t="s">
        <v>16</v>
      </c>
      <c r="M4216" s="1" t="b">
        <v>0</v>
      </c>
      <c r="N4216" s="2" t="s">
        <v>17</v>
      </c>
      <c r="O4216">
        <f t="shared" si="945"/>
        <v>0</v>
      </c>
      <c r="P4216">
        <f t="shared" si="946"/>
        <v>7</v>
      </c>
      <c r="Q4216">
        <f>IF(G4216="B",VLOOKUP(F4216,room_rates!$A$2:$G$8,3,FALSE),IF(G4216="P",VLOOKUP(F4216,room_rates!$A$2:$G$8,6,FALSE),IF(G4216="M",VLOOKUP(F4216,room_rates!$A$2:$G$8,7,FALSE),"")))</f>
        <v>275</v>
      </c>
      <c r="R4216">
        <f t="shared" si="947"/>
        <v>0</v>
      </c>
      <c r="S4216">
        <f>IF(J4216="Online Travel Agency",VLOOKUP(F4216,room_rates!$A$2:$G$8,3,FALSE)*15%,0)</f>
        <v>0</v>
      </c>
      <c r="T4216">
        <f t="shared" si="948"/>
        <v>0</v>
      </c>
      <c r="U4216">
        <f t="shared" si="949"/>
        <v>1925</v>
      </c>
      <c r="V4216">
        <f t="shared" si="950"/>
        <v>7</v>
      </c>
    </row>
    <row r="4217" spans="1:22" ht="14.25" customHeight="1" x14ac:dyDescent="0.35">
      <c r="A4217" s="1">
        <v>1003359</v>
      </c>
      <c r="B4217" s="3">
        <v>45875</v>
      </c>
      <c r="C4217" s="3">
        <v>45875</v>
      </c>
      <c r="D4217" s="3">
        <v>45882</v>
      </c>
      <c r="E4217" s="1" t="s">
        <v>13</v>
      </c>
      <c r="F4217" s="1">
        <v>7</v>
      </c>
      <c r="G4217" s="1" t="s">
        <v>25</v>
      </c>
      <c r="H4217" s="1">
        <v>0</v>
      </c>
      <c r="I4217" s="1">
        <f t="shared" si="944"/>
        <v>0</v>
      </c>
      <c r="J4217" s="1" t="s">
        <v>20</v>
      </c>
      <c r="K4217" s="1">
        <v>3</v>
      </c>
      <c r="L4217" s="1" t="s">
        <v>16</v>
      </c>
      <c r="M4217" s="1" t="b">
        <v>0</v>
      </c>
      <c r="N4217" s="2" t="s">
        <v>17</v>
      </c>
      <c r="O4217">
        <f t="shared" si="945"/>
        <v>0</v>
      </c>
      <c r="P4217">
        <f t="shared" si="946"/>
        <v>7</v>
      </c>
      <c r="Q4217">
        <f>IF(G4217="B",VLOOKUP(F4217,room_rates!$A$2:$G$8,3,FALSE),IF(G4217="P",VLOOKUP(F4217,room_rates!$A$2:$G$8,6,FALSE),IF(G4217="M",VLOOKUP(F4217,room_rates!$A$2:$G$8,7,FALSE),"")))</f>
        <v>562.5</v>
      </c>
      <c r="R4217">
        <f t="shared" si="947"/>
        <v>0</v>
      </c>
      <c r="S4217">
        <f>IF(J4217="Online Travel Agency",VLOOKUP(F4217,room_rates!$A$2:$G$8,3,FALSE)*15%,0)</f>
        <v>0</v>
      </c>
      <c r="T4217">
        <f t="shared" si="948"/>
        <v>0</v>
      </c>
      <c r="U4217">
        <f t="shared" si="949"/>
        <v>11812.5</v>
      </c>
      <c r="V4217">
        <f t="shared" si="950"/>
        <v>21</v>
      </c>
    </row>
    <row r="4218" spans="1:22" ht="14.25" customHeight="1" x14ac:dyDescent="0.35">
      <c r="A4218" s="1">
        <v>1003613</v>
      </c>
      <c r="B4218" s="3">
        <v>45859</v>
      </c>
      <c r="C4218" s="3">
        <v>45875</v>
      </c>
      <c r="D4218" s="3">
        <v>45879</v>
      </c>
      <c r="E4218" s="1" t="s">
        <v>13</v>
      </c>
      <c r="F4218" s="1">
        <v>6</v>
      </c>
      <c r="G4218" s="1" t="s">
        <v>25</v>
      </c>
      <c r="H4218" s="1">
        <v>0</v>
      </c>
      <c r="I4218" s="1">
        <f t="shared" si="944"/>
        <v>0</v>
      </c>
      <c r="J4218" s="1" t="s">
        <v>24</v>
      </c>
      <c r="K4218" s="1">
        <v>1</v>
      </c>
      <c r="L4218" s="1" t="s">
        <v>16</v>
      </c>
      <c r="M4218" s="1" t="b">
        <v>0</v>
      </c>
      <c r="N4218" s="2" t="s">
        <v>17</v>
      </c>
      <c r="O4218">
        <f t="shared" si="945"/>
        <v>16</v>
      </c>
      <c r="P4218">
        <f t="shared" si="946"/>
        <v>4</v>
      </c>
      <c r="Q4218">
        <f>IF(G4218="B",VLOOKUP(F4218,room_rates!$A$2:$G$8,3,FALSE),IF(G4218="P",VLOOKUP(F4218,room_rates!$A$2:$G$8,6,FALSE),IF(G4218="M",VLOOKUP(F4218,room_rates!$A$2:$G$8,7,FALSE),"")))</f>
        <v>437.5</v>
      </c>
      <c r="R4218">
        <f t="shared" si="947"/>
        <v>0</v>
      </c>
      <c r="S4218">
        <f>IF(J4218="Online Travel Agency",VLOOKUP(F4218,room_rates!$A$2:$G$8,3,FALSE)*15%,0)</f>
        <v>52.5</v>
      </c>
      <c r="T4218">
        <f t="shared" si="948"/>
        <v>0</v>
      </c>
      <c r="U4218">
        <f t="shared" si="949"/>
        <v>1540</v>
      </c>
      <c r="V4218">
        <f t="shared" si="950"/>
        <v>4</v>
      </c>
    </row>
    <row r="4219" spans="1:22" ht="14.25" customHeight="1" x14ac:dyDescent="0.35">
      <c r="A4219" s="1">
        <v>1000058</v>
      </c>
      <c r="B4219" s="3">
        <v>45870</v>
      </c>
      <c r="C4219" s="3">
        <v>45876</v>
      </c>
      <c r="D4219" s="3">
        <v>45878</v>
      </c>
      <c r="E4219" s="1" t="s">
        <v>21</v>
      </c>
      <c r="F4219" s="1">
        <v>4</v>
      </c>
      <c r="G4219" s="1" t="s">
        <v>25</v>
      </c>
      <c r="H4219" s="1">
        <v>0</v>
      </c>
      <c r="I4219" s="1">
        <f t="shared" si="944"/>
        <v>0</v>
      </c>
      <c r="J4219" s="1" t="s">
        <v>24</v>
      </c>
      <c r="K4219" s="1">
        <v>2</v>
      </c>
      <c r="L4219" s="1" t="s">
        <v>19</v>
      </c>
      <c r="M4219" s="1" t="b">
        <v>0</v>
      </c>
      <c r="N4219" s="2" t="s">
        <v>17</v>
      </c>
      <c r="O4219">
        <f t="shared" si="945"/>
        <v>6</v>
      </c>
      <c r="P4219">
        <f t="shared" si="946"/>
        <v>2</v>
      </c>
      <c r="Q4219">
        <f>IF(G4219="B",VLOOKUP(F4219,room_rates!$A$2:$G$8,3,FALSE),IF(G4219="P",VLOOKUP(F4219,room_rates!$A$2:$G$8,6,FALSE),IF(G4219="M",VLOOKUP(F4219,room_rates!$A$2:$G$8,7,FALSE),"")))</f>
        <v>287.5</v>
      </c>
      <c r="R4219">
        <f t="shared" si="947"/>
        <v>0</v>
      </c>
      <c r="S4219">
        <f>IF(J4219="Online Travel Agency",VLOOKUP(F4219,room_rates!$A$2:$G$8,3,FALSE)*15%,0)</f>
        <v>34.5</v>
      </c>
      <c r="T4219">
        <f t="shared" si="948"/>
        <v>0</v>
      </c>
      <c r="U4219">
        <f t="shared" si="949"/>
        <v>1012</v>
      </c>
      <c r="V4219">
        <f t="shared" si="950"/>
        <v>4</v>
      </c>
    </row>
    <row r="4220" spans="1:22" ht="14.25" customHeight="1" x14ac:dyDescent="0.35">
      <c r="A4220" s="1">
        <v>1000159</v>
      </c>
      <c r="B4220" s="3">
        <v>45859</v>
      </c>
      <c r="C4220" s="3">
        <v>45876</v>
      </c>
      <c r="D4220" s="3">
        <v>45879</v>
      </c>
      <c r="E4220" s="1" t="s">
        <v>18</v>
      </c>
      <c r="F4220" s="1">
        <v>1</v>
      </c>
      <c r="G4220" s="1" t="s">
        <v>25</v>
      </c>
      <c r="H4220" s="1">
        <v>0</v>
      </c>
      <c r="I4220" s="1">
        <f t="shared" si="944"/>
        <v>0</v>
      </c>
      <c r="J4220" s="1" t="s">
        <v>24</v>
      </c>
      <c r="K4220" s="1">
        <v>2</v>
      </c>
      <c r="L4220" s="1" t="s">
        <v>19</v>
      </c>
      <c r="M4220" s="1" t="b">
        <v>1</v>
      </c>
      <c r="N4220" s="2" t="s">
        <v>17</v>
      </c>
      <c r="O4220">
        <f t="shared" si="945"/>
        <v>17</v>
      </c>
      <c r="P4220">
        <f t="shared" si="946"/>
        <v>3</v>
      </c>
      <c r="Q4220">
        <f>IF(G4220="B",VLOOKUP(F4220,room_rates!$A$2:$G$8,3,FALSE),IF(G4220="P",VLOOKUP(F4220,room_rates!$A$2:$G$8,6,FALSE),IF(G4220="M",VLOOKUP(F4220,room_rates!$A$2:$G$8,7,FALSE),"")))</f>
        <v>150</v>
      </c>
      <c r="R4220">
        <f t="shared" si="947"/>
        <v>0</v>
      </c>
      <c r="S4220">
        <f>IF(J4220="Online Travel Agency",VLOOKUP(F4220,room_rates!$A$2:$G$8,3,FALSE)*15%,0)</f>
        <v>18</v>
      </c>
      <c r="T4220">
        <f t="shared" si="948"/>
        <v>1.5</v>
      </c>
      <c r="U4220">
        <f t="shared" si="949"/>
        <v>783</v>
      </c>
      <c r="V4220">
        <f t="shared" si="950"/>
        <v>6</v>
      </c>
    </row>
    <row r="4221" spans="1:22" ht="14.25" customHeight="1" x14ac:dyDescent="0.35">
      <c r="A4221" s="1">
        <v>1000449</v>
      </c>
      <c r="B4221" s="3">
        <v>45876</v>
      </c>
      <c r="C4221" s="3">
        <v>45876</v>
      </c>
      <c r="D4221" s="3">
        <v>45882</v>
      </c>
      <c r="E4221" s="1" t="s">
        <v>13</v>
      </c>
      <c r="F4221" s="1">
        <v>6</v>
      </c>
      <c r="G4221" s="1" t="s">
        <v>25</v>
      </c>
      <c r="H4221" s="1">
        <v>0</v>
      </c>
      <c r="I4221" s="1">
        <f t="shared" si="944"/>
        <v>0</v>
      </c>
      <c r="J4221" s="1" t="s">
        <v>20</v>
      </c>
      <c r="K4221" s="1">
        <v>2</v>
      </c>
      <c r="L4221" s="1" t="s">
        <v>19</v>
      </c>
      <c r="M4221" s="1" t="b">
        <v>0</v>
      </c>
      <c r="N4221" s="2" t="s">
        <v>17</v>
      </c>
      <c r="O4221">
        <f t="shared" si="945"/>
        <v>0</v>
      </c>
      <c r="P4221">
        <f t="shared" si="946"/>
        <v>6</v>
      </c>
      <c r="Q4221">
        <f>IF(G4221="B",VLOOKUP(F4221,room_rates!$A$2:$G$8,3,FALSE),IF(G4221="P",VLOOKUP(F4221,room_rates!$A$2:$G$8,6,FALSE),IF(G4221="M",VLOOKUP(F4221,room_rates!$A$2:$G$8,7,FALSE),"")))</f>
        <v>437.5</v>
      </c>
      <c r="R4221">
        <f t="shared" si="947"/>
        <v>0</v>
      </c>
      <c r="S4221">
        <f>IF(J4221="Online Travel Agency",VLOOKUP(F4221,room_rates!$A$2:$G$8,3,FALSE)*15%,0)</f>
        <v>0</v>
      </c>
      <c r="T4221">
        <f t="shared" si="948"/>
        <v>0</v>
      </c>
      <c r="U4221">
        <f t="shared" si="949"/>
        <v>5250</v>
      </c>
      <c r="V4221">
        <f t="shared" si="950"/>
        <v>12</v>
      </c>
    </row>
    <row r="4222" spans="1:22" ht="14.25" customHeight="1" x14ac:dyDescent="0.35">
      <c r="A4222" s="1">
        <v>1000468</v>
      </c>
      <c r="B4222" s="3">
        <v>45876</v>
      </c>
      <c r="C4222" s="3">
        <v>45876</v>
      </c>
      <c r="D4222" s="3">
        <v>45881</v>
      </c>
      <c r="E4222" s="1" t="s">
        <v>21</v>
      </c>
      <c r="F4222" s="1">
        <v>3</v>
      </c>
      <c r="G4222" s="1" t="s">
        <v>25</v>
      </c>
      <c r="H4222" s="1">
        <v>0</v>
      </c>
      <c r="I4222" s="1">
        <f t="shared" si="944"/>
        <v>0</v>
      </c>
      <c r="J4222" s="1" t="s">
        <v>20</v>
      </c>
      <c r="K4222" s="1">
        <v>2</v>
      </c>
      <c r="L4222" s="1" t="s">
        <v>19</v>
      </c>
      <c r="M4222" s="1" t="b">
        <v>0</v>
      </c>
      <c r="N4222" s="2" t="s">
        <v>17</v>
      </c>
      <c r="O4222">
        <f t="shared" si="945"/>
        <v>0</v>
      </c>
      <c r="P4222">
        <f t="shared" si="946"/>
        <v>5</v>
      </c>
      <c r="Q4222">
        <f>IF(G4222="B",VLOOKUP(F4222,room_rates!$A$2:$G$8,3,FALSE),IF(G4222="P",VLOOKUP(F4222,room_rates!$A$2:$G$8,6,FALSE),IF(G4222="M",VLOOKUP(F4222,room_rates!$A$2:$G$8,7,FALSE),"")))</f>
        <v>275</v>
      </c>
      <c r="R4222">
        <f t="shared" si="947"/>
        <v>0</v>
      </c>
      <c r="S4222">
        <f>IF(J4222="Online Travel Agency",VLOOKUP(F4222,room_rates!$A$2:$G$8,3,FALSE)*15%,0)</f>
        <v>0</v>
      </c>
      <c r="T4222">
        <f t="shared" si="948"/>
        <v>0</v>
      </c>
      <c r="U4222">
        <f t="shared" si="949"/>
        <v>2750</v>
      </c>
      <c r="V4222">
        <f t="shared" si="950"/>
        <v>10</v>
      </c>
    </row>
    <row r="4223" spans="1:22" ht="14.25" customHeight="1" x14ac:dyDescent="0.35">
      <c r="A4223" s="1">
        <v>1000852</v>
      </c>
      <c r="B4223" s="3">
        <v>45858</v>
      </c>
      <c r="C4223" s="3">
        <v>45876</v>
      </c>
      <c r="D4223" s="3">
        <v>45878</v>
      </c>
      <c r="E4223" s="1" t="s">
        <v>13</v>
      </c>
      <c r="F4223" s="1">
        <v>6</v>
      </c>
      <c r="G4223" s="1" t="s">
        <v>25</v>
      </c>
      <c r="H4223" s="1">
        <v>0</v>
      </c>
      <c r="I4223" s="1">
        <f t="shared" si="944"/>
        <v>0</v>
      </c>
      <c r="J4223" s="1" t="s">
        <v>24</v>
      </c>
      <c r="K4223" s="1">
        <v>3</v>
      </c>
      <c r="L4223" s="1" t="s">
        <v>16</v>
      </c>
      <c r="M4223" s="1" t="b">
        <v>0</v>
      </c>
      <c r="N4223" s="2" t="s">
        <v>17</v>
      </c>
      <c r="O4223">
        <f t="shared" si="945"/>
        <v>18</v>
      </c>
      <c r="P4223">
        <f t="shared" si="946"/>
        <v>2</v>
      </c>
      <c r="Q4223">
        <f>IF(G4223="B",VLOOKUP(F4223,room_rates!$A$2:$G$8,3,FALSE),IF(G4223="P",VLOOKUP(F4223,room_rates!$A$2:$G$8,6,FALSE),IF(G4223="M",VLOOKUP(F4223,room_rates!$A$2:$G$8,7,FALSE),"")))</f>
        <v>437.5</v>
      </c>
      <c r="R4223">
        <f t="shared" si="947"/>
        <v>0</v>
      </c>
      <c r="S4223">
        <f>IF(J4223="Online Travel Agency",VLOOKUP(F4223,room_rates!$A$2:$G$8,3,FALSE)*15%,0)</f>
        <v>52.5</v>
      </c>
      <c r="T4223">
        <f t="shared" si="948"/>
        <v>0</v>
      </c>
      <c r="U4223">
        <f t="shared" si="949"/>
        <v>2310</v>
      </c>
      <c r="V4223">
        <f t="shared" si="950"/>
        <v>6</v>
      </c>
    </row>
    <row r="4224" spans="1:22" ht="14.25" customHeight="1" x14ac:dyDescent="0.35">
      <c r="A4224" s="1">
        <v>1001018</v>
      </c>
      <c r="B4224" s="3">
        <v>45876</v>
      </c>
      <c r="C4224" s="3">
        <v>45876</v>
      </c>
      <c r="D4224" s="3">
        <v>45883</v>
      </c>
      <c r="E4224" s="1" t="s">
        <v>18</v>
      </c>
      <c r="F4224" s="1">
        <v>1</v>
      </c>
      <c r="G4224" s="1" t="s">
        <v>25</v>
      </c>
      <c r="H4224" s="1">
        <v>0</v>
      </c>
      <c r="I4224" s="1">
        <f t="shared" si="944"/>
        <v>0</v>
      </c>
      <c r="J4224" s="1" t="s">
        <v>20</v>
      </c>
      <c r="K4224" s="1">
        <v>2</v>
      </c>
      <c r="L4224" s="1" t="s">
        <v>16</v>
      </c>
      <c r="M4224" s="1" t="b">
        <v>0</v>
      </c>
      <c r="N4224" s="2" t="s">
        <v>17</v>
      </c>
      <c r="O4224">
        <f t="shared" si="945"/>
        <v>0</v>
      </c>
      <c r="P4224">
        <f t="shared" si="946"/>
        <v>7</v>
      </c>
      <c r="Q4224">
        <f>IF(G4224="B",VLOOKUP(F4224,room_rates!$A$2:$G$8,3,FALSE),IF(G4224="P",VLOOKUP(F4224,room_rates!$A$2:$G$8,6,FALSE),IF(G4224="M",VLOOKUP(F4224,room_rates!$A$2:$G$8,7,FALSE),"")))</f>
        <v>150</v>
      </c>
      <c r="R4224">
        <f t="shared" si="947"/>
        <v>0</v>
      </c>
      <c r="S4224">
        <f>IF(J4224="Online Travel Agency",VLOOKUP(F4224,room_rates!$A$2:$G$8,3,FALSE)*15%,0)</f>
        <v>0</v>
      </c>
      <c r="T4224">
        <f t="shared" si="948"/>
        <v>0</v>
      </c>
      <c r="U4224">
        <f t="shared" si="949"/>
        <v>2100</v>
      </c>
      <c r="V4224">
        <f t="shared" si="950"/>
        <v>14</v>
      </c>
    </row>
    <row r="4225" spans="1:22" ht="14.25" customHeight="1" x14ac:dyDescent="0.35">
      <c r="A4225" s="1">
        <v>1001272</v>
      </c>
      <c r="B4225" s="3">
        <v>45862</v>
      </c>
      <c r="C4225" s="3">
        <v>45876</v>
      </c>
      <c r="D4225" s="3">
        <v>45881</v>
      </c>
      <c r="E4225" s="1" t="s">
        <v>21</v>
      </c>
      <c r="F4225" s="1">
        <v>3</v>
      </c>
      <c r="G4225" s="1" t="s">
        <v>25</v>
      </c>
      <c r="H4225" s="1">
        <v>0</v>
      </c>
      <c r="I4225" s="1">
        <f t="shared" si="944"/>
        <v>0</v>
      </c>
      <c r="J4225" s="1" t="s">
        <v>24</v>
      </c>
      <c r="K4225" s="1">
        <v>2</v>
      </c>
      <c r="L4225" s="1" t="s">
        <v>19</v>
      </c>
      <c r="M4225" s="1" t="b">
        <v>1</v>
      </c>
      <c r="N4225" s="2" t="s">
        <v>17</v>
      </c>
      <c r="O4225">
        <f t="shared" si="945"/>
        <v>14</v>
      </c>
      <c r="P4225">
        <f t="shared" si="946"/>
        <v>5</v>
      </c>
      <c r="Q4225">
        <f>IF(G4225="B",VLOOKUP(F4225,room_rates!$A$2:$G$8,3,FALSE),IF(G4225="P",VLOOKUP(F4225,room_rates!$A$2:$G$8,6,FALSE),IF(G4225="M",VLOOKUP(F4225,room_rates!$A$2:$G$8,7,FALSE),"")))</f>
        <v>275</v>
      </c>
      <c r="R4225">
        <f t="shared" si="947"/>
        <v>0</v>
      </c>
      <c r="S4225">
        <f>IF(J4225="Online Travel Agency",VLOOKUP(F4225,room_rates!$A$2:$G$8,3,FALSE)*15%,0)</f>
        <v>33</v>
      </c>
      <c r="T4225">
        <f t="shared" si="948"/>
        <v>2.75</v>
      </c>
      <c r="U4225">
        <f t="shared" si="949"/>
        <v>2392.5</v>
      </c>
      <c r="V4225">
        <f t="shared" si="950"/>
        <v>10</v>
      </c>
    </row>
    <row r="4226" spans="1:22" ht="14.25" customHeight="1" x14ac:dyDescent="0.35">
      <c r="A4226" s="1">
        <v>1001445</v>
      </c>
      <c r="B4226" s="3">
        <v>45864</v>
      </c>
      <c r="C4226" s="3">
        <v>45876</v>
      </c>
      <c r="D4226" s="3">
        <v>45882</v>
      </c>
      <c r="E4226" s="1" t="s">
        <v>21</v>
      </c>
      <c r="F4226" s="1">
        <v>3</v>
      </c>
      <c r="G4226" s="1" t="s">
        <v>25</v>
      </c>
      <c r="H4226" s="1">
        <v>0</v>
      </c>
      <c r="I4226" s="1">
        <f t="shared" si="944"/>
        <v>0</v>
      </c>
      <c r="J4226" s="1" t="s">
        <v>24</v>
      </c>
      <c r="K4226" s="1">
        <v>2</v>
      </c>
      <c r="L4226" s="1" t="s">
        <v>16</v>
      </c>
      <c r="M4226" s="1" t="b">
        <v>0</v>
      </c>
      <c r="N4226" s="2" t="s">
        <v>17</v>
      </c>
      <c r="O4226">
        <f t="shared" si="945"/>
        <v>12</v>
      </c>
      <c r="P4226">
        <f t="shared" si="946"/>
        <v>6</v>
      </c>
      <c r="Q4226">
        <f>IF(G4226="B",VLOOKUP(F4226,room_rates!$A$2:$G$8,3,FALSE),IF(G4226="P",VLOOKUP(F4226,room_rates!$A$2:$G$8,6,FALSE),IF(G4226="M",VLOOKUP(F4226,room_rates!$A$2:$G$8,7,FALSE),"")))</f>
        <v>275</v>
      </c>
      <c r="R4226">
        <f t="shared" si="947"/>
        <v>0</v>
      </c>
      <c r="S4226">
        <f>IF(J4226="Online Travel Agency",VLOOKUP(F4226,room_rates!$A$2:$G$8,3,FALSE)*15%,0)</f>
        <v>33</v>
      </c>
      <c r="T4226">
        <f t="shared" si="948"/>
        <v>0</v>
      </c>
      <c r="U4226">
        <f t="shared" si="949"/>
        <v>2904</v>
      </c>
      <c r="V4226">
        <f t="shared" si="950"/>
        <v>12</v>
      </c>
    </row>
    <row r="4227" spans="1:22" ht="14.25" customHeight="1" x14ac:dyDescent="0.35">
      <c r="A4227" s="1">
        <v>1001570</v>
      </c>
      <c r="B4227" s="3">
        <v>45876</v>
      </c>
      <c r="C4227" s="3">
        <v>45876</v>
      </c>
      <c r="D4227" s="3">
        <v>45883</v>
      </c>
      <c r="E4227" s="1" t="s">
        <v>18</v>
      </c>
      <c r="F4227" s="1">
        <v>1</v>
      </c>
      <c r="G4227" s="1" t="s">
        <v>25</v>
      </c>
      <c r="H4227" s="1">
        <v>0</v>
      </c>
      <c r="I4227" s="1">
        <f t="shared" si="944"/>
        <v>0</v>
      </c>
      <c r="J4227" s="1" t="s">
        <v>20</v>
      </c>
      <c r="K4227" s="1">
        <v>3</v>
      </c>
      <c r="L4227" s="1" t="s">
        <v>19</v>
      </c>
      <c r="M4227" s="1" t="b">
        <v>1</v>
      </c>
      <c r="N4227" s="2" t="s">
        <v>17</v>
      </c>
      <c r="O4227">
        <f t="shared" si="945"/>
        <v>0</v>
      </c>
      <c r="P4227">
        <f t="shared" si="946"/>
        <v>7</v>
      </c>
      <c r="Q4227">
        <f>IF(G4227="B",VLOOKUP(F4227,room_rates!$A$2:$G$8,3,FALSE),IF(G4227="P",VLOOKUP(F4227,room_rates!$A$2:$G$8,6,FALSE),IF(G4227="M",VLOOKUP(F4227,room_rates!$A$2:$G$8,7,FALSE),"")))</f>
        <v>150</v>
      </c>
      <c r="R4227">
        <f t="shared" si="947"/>
        <v>0</v>
      </c>
      <c r="S4227">
        <f>IF(J4227="Online Travel Agency",VLOOKUP(F4227,room_rates!$A$2:$G$8,3,FALSE)*15%,0)</f>
        <v>0</v>
      </c>
      <c r="T4227">
        <f t="shared" si="948"/>
        <v>1.5</v>
      </c>
      <c r="U4227">
        <f t="shared" si="949"/>
        <v>3118.5</v>
      </c>
      <c r="V4227">
        <f t="shared" si="950"/>
        <v>21</v>
      </c>
    </row>
    <row r="4228" spans="1:22" ht="14.25" customHeight="1" x14ac:dyDescent="0.35">
      <c r="A4228" s="1">
        <v>1001614</v>
      </c>
      <c r="B4228" s="3">
        <v>45876</v>
      </c>
      <c r="C4228" s="3">
        <v>45876</v>
      </c>
      <c r="D4228" s="3">
        <v>45877</v>
      </c>
      <c r="E4228" s="1" t="s">
        <v>13</v>
      </c>
      <c r="F4228" s="1">
        <v>6</v>
      </c>
      <c r="G4228" s="1" t="s">
        <v>25</v>
      </c>
      <c r="H4228" s="1">
        <v>0</v>
      </c>
      <c r="I4228" s="1">
        <f t="shared" si="944"/>
        <v>0</v>
      </c>
      <c r="J4228" s="1" t="s">
        <v>20</v>
      </c>
      <c r="K4228" s="1">
        <v>2</v>
      </c>
      <c r="L4228" s="1" t="s">
        <v>16</v>
      </c>
      <c r="M4228" s="1" t="b">
        <v>0</v>
      </c>
      <c r="N4228" s="2" t="s">
        <v>17</v>
      </c>
      <c r="O4228">
        <f t="shared" si="945"/>
        <v>0</v>
      </c>
      <c r="P4228">
        <f t="shared" si="946"/>
        <v>1</v>
      </c>
      <c r="Q4228">
        <f>IF(G4228="B",VLOOKUP(F4228,room_rates!$A$2:$G$8,3,FALSE),IF(G4228="P",VLOOKUP(F4228,room_rates!$A$2:$G$8,6,FALSE),IF(G4228="M",VLOOKUP(F4228,room_rates!$A$2:$G$8,7,FALSE),"")))</f>
        <v>437.5</v>
      </c>
      <c r="R4228">
        <f t="shared" si="947"/>
        <v>0</v>
      </c>
      <c r="S4228">
        <f>IF(J4228="Online Travel Agency",VLOOKUP(F4228,room_rates!$A$2:$G$8,3,FALSE)*15%,0)</f>
        <v>0</v>
      </c>
      <c r="T4228">
        <f t="shared" si="948"/>
        <v>0</v>
      </c>
      <c r="U4228">
        <f t="shared" si="949"/>
        <v>875</v>
      </c>
      <c r="V4228">
        <f t="shared" si="950"/>
        <v>2</v>
      </c>
    </row>
    <row r="4229" spans="1:22" ht="14.25" customHeight="1" x14ac:dyDescent="0.35">
      <c r="A4229" s="1">
        <v>1001622</v>
      </c>
      <c r="B4229" s="3">
        <v>45876</v>
      </c>
      <c r="C4229" s="3">
        <v>45876</v>
      </c>
      <c r="D4229" s="3">
        <v>45881</v>
      </c>
      <c r="E4229" s="1" t="s">
        <v>21</v>
      </c>
      <c r="F4229" s="1">
        <v>3</v>
      </c>
      <c r="G4229" s="1" t="s">
        <v>25</v>
      </c>
      <c r="H4229" s="1">
        <v>0</v>
      </c>
      <c r="I4229" s="1">
        <f t="shared" si="944"/>
        <v>0</v>
      </c>
      <c r="J4229" s="1" t="s">
        <v>20</v>
      </c>
      <c r="K4229" s="1">
        <v>2</v>
      </c>
      <c r="L4229" s="1" t="s">
        <v>19</v>
      </c>
      <c r="M4229" s="1" t="b">
        <v>0</v>
      </c>
      <c r="N4229" s="2" t="s">
        <v>17</v>
      </c>
      <c r="O4229">
        <f t="shared" si="945"/>
        <v>0</v>
      </c>
      <c r="P4229">
        <f t="shared" si="946"/>
        <v>5</v>
      </c>
      <c r="Q4229">
        <f>IF(G4229="B",VLOOKUP(F4229,room_rates!$A$2:$G$8,3,FALSE),IF(G4229="P",VLOOKUP(F4229,room_rates!$A$2:$G$8,6,FALSE),IF(G4229="M",VLOOKUP(F4229,room_rates!$A$2:$G$8,7,FALSE),"")))</f>
        <v>275</v>
      </c>
      <c r="R4229">
        <f t="shared" si="947"/>
        <v>0</v>
      </c>
      <c r="S4229">
        <f>IF(J4229="Online Travel Agency",VLOOKUP(F4229,room_rates!$A$2:$G$8,3,FALSE)*15%,0)</f>
        <v>0</v>
      </c>
      <c r="T4229">
        <f t="shared" si="948"/>
        <v>0</v>
      </c>
      <c r="U4229">
        <f t="shared" si="949"/>
        <v>2750</v>
      </c>
      <c r="V4229">
        <f t="shared" si="950"/>
        <v>10</v>
      </c>
    </row>
    <row r="4230" spans="1:22" ht="14.25" customHeight="1" x14ac:dyDescent="0.35">
      <c r="A4230" s="1">
        <v>1001646</v>
      </c>
      <c r="B4230" s="3">
        <v>45876</v>
      </c>
      <c r="C4230" s="3">
        <v>45876</v>
      </c>
      <c r="D4230" s="3">
        <v>45881</v>
      </c>
      <c r="E4230" s="1" t="s">
        <v>21</v>
      </c>
      <c r="F4230" s="1">
        <v>3</v>
      </c>
      <c r="G4230" s="1" t="s">
        <v>25</v>
      </c>
      <c r="H4230" s="1">
        <v>0</v>
      </c>
      <c r="I4230" s="1">
        <f t="shared" si="944"/>
        <v>0</v>
      </c>
      <c r="J4230" s="1" t="s">
        <v>20</v>
      </c>
      <c r="K4230" s="1">
        <v>2</v>
      </c>
      <c r="L4230" s="1" t="s">
        <v>16</v>
      </c>
      <c r="M4230" s="1" t="b">
        <v>0</v>
      </c>
      <c r="N4230" s="2" t="s">
        <v>17</v>
      </c>
      <c r="O4230">
        <f t="shared" si="945"/>
        <v>0</v>
      </c>
      <c r="P4230">
        <f t="shared" si="946"/>
        <v>5</v>
      </c>
      <c r="Q4230">
        <f>IF(G4230="B",VLOOKUP(F4230,room_rates!$A$2:$G$8,3,FALSE),IF(G4230="P",VLOOKUP(F4230,room_rates!$A$2:$G$8,6,FALSE),IF(G4230="M",VLOOKUP(F4230,room_rates!$A$2:$G$8,7,FALSE),"")))</f>
        <v>275</v>
      </c>
      <c r="R4230">
        <f t="shared" si="947"/>
        <v>0</v>
      </c>
      <c r="S4230">
        <f>IF(J4230="Online Travel Agency",VLOOKUP(F4230,room_rates!$A$2:$G$8,3,FALSE)*15%,0)</f>
        <v>0</v>
      </c>
      <c r="T4230">
        <f t="shared" si="948"/>
        <v>0</v>
      </c>
      <c r="U4230">
        <f t="shared" si="949"/>
        <v>2750</v>
      </c>
      <c r="V4230">
        <f t="shared" si="950"/>
        <v>10</v>
      </c>
    </row>
    <row r="4231" spans="1:22" ht="14.25" customHeight="1" x14ac:dyDescent="0.35">
      <c r="A4231" s="1">
        <v>1001866</v>
      </c>
      <c r="B4231" s="3">
        <v>45863</v>
      </c>
      <c r="C4231" s="3">
        <v>45876</v>
      </c>
      <c r="D4231" s="3">
        <v>45881</v>
      </c>
      <c r="E4231" s="1" t="s">
        <v>21</v>
      </c>
      <c r="F4231" s="1">
        <v>4</v>
      </c>
      <c r="G4231" s="1" t="s">
        <v>25</v>
      </c>
      <c r="H4231" s="1">
        <v>0</v>
      </c>
      <c r="I4231" s="1">
        <f t="shared" si="944"/>
        <v>0</v>
      </c>
      <c r="J4231" s="1" t="s">
        <v>24</v>
      </c>
      <c r="K4231" s="1">
        <v>2</v>
      </c>
      <c r="L4231" s="1" t="s">
        <v>16</v>
      </c>
      <c r="M4231" s="1" t="b">
        <v>0</v>
      </c>
      <c r="N4231" s="2" t="s">
        <v>17</v>
      </c>
      <c r="O4231">
        <f t="shared" si="945"/>
        <v>13</v>
      </c>
      <c r="P4231">
        <f t="shared" si="946"/>
        <v>5</v>
      </c>
      <c r="Q4231">
        <f>IF(G4231="B",VLOOKUP(F4231,room_rates!$A$2:$G$8,3,FALSE),IF(G4231="P",VLOOKUP(F4231,room_rates!$A$2:$G$8,6,FALSE),IF(G4231="M",VLOOKUP(F4231,room_rates!$A$2:$G$8,7,FALSE),"")))</f>
        <v>287.5</v>
      </c>
      <c r="R4231">
        <f t="shared" si="947"/>
        <v>0</v>
      </c>
      <c r="S4231">
        <f>IF(J4231="Online Travel Agency",VLOOKUP(F4231,room_rates!$A$2:$G$8,3,FALSE)*15%,0)</f>
        <v>34.5</v>
      </c>
      <c r="T4231">
        <f t="shared" si="948"/>
        <v>0</v>
      </c>
      <c r="U4231">
        <f t="shared" si="949"/>
        <v>2530</v>
      </c>
      <c r="V4231">
        <f t="shared" si="950"/>
        <v>10</v>
      </c>
    </row>
    <row r="4232" spans="1:22" ht="14.25" customHeight="1" x14ac:dyDescent="0.35">
      <c r="A4232" s="1">
        <v>1002015</v>
      </c>
      <c r="B4232" s="3">
        <v>45841</v>
      </c>
      <c r="C4232" s="3">
        <v>45876</v>
      </c>
      <c r="D4232" s="3">
        <v>45882</v>
      </c>
      <c r="E4232" s="1" t="s">
        <v>21</v>
      </c>
      <c r="F4232" s="1">
        <v>3</v>
      </c>
      <c r="G4232" s="1" t="s">
        <v>25</v>
      </c>
      <c r="H4232" s="1">
        <v>0</v>
      </c>
      <c r="I4232" s="1">
        <f t="shared" si="944"/>
        <v>0</v>
      </c>
      <c r="J4232" s="1" t="s">
        <v>15</v>
      </c>
      <c r="K4232" s="1">
        <v>2</v>
      </c>
      <c r="L4232" s="1" t="s">
        <v>19</v>
      </c>
      <c r="M4232" s="1" t="b">
        <v>0</v>
      </c>
      <c r="N4232" s="2" t="s">
        <v>17</v>
      </c>
      <c r="O4232">
        <f t="shared" si="945"/>
        <v>35</v>
      </c>
      <c r="P4232">
        <f t="shared" si="946"/>
        <v>6</v>
      </c>
      <c r="Q4232">
        <f>IF(G4232="B",VLOOKUP(F4232,room_rates!$A$2:$G$8,3,FALSE),IF(G4232="P",VLOOKUP(F4232,room_rates!$A$2:$G$8,6,FALSE),IF(G4232="M",VLOOKUP(F4232,room_rates!$A$2:$G$8,7,FALSE),"")))</f>
        <v>275</v>
      </c>
      <c r="R4232">
        <f t="shared" si="947"/>
        <v>0</v>
      </c>
      <c r="S4232">
        <f>IF(J4232="Online Travel Agency",VLOOKUP(F4232,room_rates!$A$2:$G$8,3,FALSE)*15%,0)</f>
        <v>0</v>
      </c>
      <c r="T4232">
        <f t="shared" si="948"/>
        <v>0</v>
      </c>
      <c r="U4232">
        <f t="shared" si="949"/>
        <v>3300</v>
      </c>
      <c r="V4232">
        <f t="shared" si="950"/>
        <v>12</v>
      </c>
    </row>
    <row r="4233" spans="1:22" ht="14.25" customHeight="1" x14ac:dyDescent="0.35">
      <c r="A4233" s="1">
        <v>1002248</v>
      </c>
      <c r="B4233" s="3">
        <v>45876</v>
      </c>
      <c r="C4233" s="3">
        <v>45876</v>
      </c>
      <c r="D4233" s="3">
        <v>45879</v>
      </c>
      <c r="E4233" s="1" t="s">
        <v>13</v>
      </c>
      <c r="F4233" s="1">
        <v>7</v>
      </c>
      <c r="G4233" s="1" t="s">
        <v>25</v>
      </c>
      <c r="H4233" s="1">
        <v>0</v>
      </c>
      <c r="I4233" s="1">
        <f t="shared" si="944"/>
        <v>0</v>
      </c>
      <c r="J4233" s="1" t="s">
        <v>20</v>
      </c>
      <c r="K4233" s="1">
        <v>2</v>
      </c>
      <c r="L4233" s="1" t="s">
        <v>19</v>
      </c>
      <c r="M4233" s="1" t="b">
        <v>0</v>
      </c>
      <c r="N4233" s="2" t="s">
        <v>17</v>
      </c>
      <c r="O4233">
        <f t="shared" si="945"/>
        <v>0</v>
      </c>
      <c r="P4233">
        <f t="shared" si="946"/>
        <v>3</v>
      </c>
      <c r="Q4233">
        <f>IF(G4233="B",VLOOKUP(F4233,room_rates!$A$2:$G$8,3,FALSE),IF(G4233="P",VLOOKUP(F4233,room_rates!$A$2:$G$8,6,FALSE),IF(G4233="M",VLOOKUP(F4233,room_rates!$A$2:$G$8,7,FALSE),"")))</f>
        <v>562.5</v>
      </c>
      <c r="R4233">
        <f t="shared" si="947"/>
        <v>0</v>
      </c>
      <c r="S4233">
        <f>IF(J4233="Online Travel Agency",VLOOKUP(F4233,room_rates!$A$2:$G$8,3,FALSE)*15%,0)</f>
        <v>0</v>
      </c>
      <c r="T4233">
        <f t="shared" si="948"/>
        <v>0</v>
      </c>
      <c r="U4233">
        <f t="shared" si="949"/>
        <v>3375</v>
      </c>
      <c r="V4233">
        <f t="shared" si="950"/>
        <v>6</v>
      </c>
    </row>
    <row r="4234" spans="1:22" ht="14.25" customHeight="1" x14ac:dyDescent="0.35">
      <c r="A4234" s="1">
        <v>1002390</v>
      </c>
      <c r="B4234" s="3">
        <v>45865</v>
      </c>
      <c r="C4234" s="3">
        <v>45876</v>
      </c>
      <c r="D4234" s="3">
        <v>45879</v>
      </c>
      <c r="E4234" s="1" t="s">
        <v>13</v>
      </c>
      <c r="F4234" s="1">
        <v>6</v>
      </c>
      <c r="G4234" s="1" t="s">
        <v>25</v>
      </c>
      <c r="H4234" s="1">
        <v>0</v>
      </c>
      <c r="I4234" s="1">
        <f t="shared" si="944"/>
        <v>0</v>
      </c>
      <c r="J4234" s="1" t="s">
        <v>24</v>
      </c>
      <c r="K4234" s="1">
        <v>2</v>
      </c>
      <c r="L4234" s="1" t="s">
        <v>19</v>
      </c>
      <c r="M4234" s="1" t="b">
        <v>0</v>
      </c>
      <c r="N4234" s="2" t="s">
        <v>17</v>
      </c>
      <c r="O4234">
        <f t="shared" si="945"/>
        <v>11</v>
      </c>
      <c r="P4234">
        <f t="shared" si="946"/>
        <v>3</v>
      </c>
      <c r="Q4234">
        <f>IF(G4234="B",VLOOKUP(F4234,room_rates!$A$2:$G$8,3,FALSE),IF(G4234="P",VLOOKUP(F4234,room_rates!$A$2:$G$8,6,FALSE),IF(G4234="M",VLOOKUP(F4234,room_rates!$A$2:$G$8,7,FALSE),"")))</f>
        <v>437.5</v>
      </c>
      <c r="R4234">
        <f t="shared" si="947"/>
        <v>0</v>
      </c>
      <c r="S4234">
        <f>IF(J4234="Online Travel Agency",VLOOKUP(F4234,room_rates!$A$2:$G$8,3,FALSE)*15%,0)</f>
        <v>52.5</v>
      </c>
      <c r="T4234">
        <f t="shared" si="948"/>
        <v>0</v>
      </c>
      <c r="U4234">
        <f t="shared" si="949"/>
        <v>2310</v>
      </c>
      <c r="V4234">
        <f t="shared" si="950"/>
        <v>6</v>
      </c>
    </row>
    <row r="4235" spans="1:22" ht="14.25" customHeight="1" x14ac:dyDescent="0.35">
      <c r="A4235" s="1">
        <v>1002455</v>
      </c>
      <c r="B4235" s="3">
        <v>45857</v>
      </c>
      <c r="C4235" s="3">
        <v>45876</v>
      </c>
      <c r="D4235" s="3">
        <v>45882</v>
      </c>
      <c r="E4235" s="1" t="s">
        <v>13</v>
      </c>
      <c r="F4235" s="1">
        <v>6</v>
      </c>
      <c r="G4235" s="1" t="s">
        <v>25</v>
      </c>
      <c r="H4235" s="1">
        <v>0</v>
      </c>
      <c r="I4235" s="1">
        <f t="shared" si="944"/>
        <v>0</v>
      </c>
      <c r="J4235" s="1" t="s">
        <v>15</v>
      </c>
      <c r="K4235" s="1">
        <v>2</v>
      </c>
      <c r="L4235" s="1" t="s">
        <v>16</v>
      </c>
      <c r="M4235" s="1" t="b">
        <v>1</v>
      </c>
      <c r="N4235" s="2" t="s">
        <v>17</v>
      </c>
      <c r="O4235">
        <f t="shared" si="945"/>
        <v>19</v>
      </c>
      <c r="P4235">
        <f t="shared" si="946"/>
        <v>6</v>
      </c>
      <c r="Q4235">
        <f>IF(G4235="B",VLOOKUP(F4235,room_rates!$A$2:$G$8,3,FALSE),IF(G4235="P",VLOOKUP(F4235,room_rates!$A$2:$G$8,6,FALSE),IF(G4235="M",VLOOKUP(F4235,room_rates!$A$2:$G$8,7,FALSE),"")))</f>
        <v>437.5</v>
      </c>
      <c r="R4235">
        <f t="shared" si="947"/>
        <v>0</v>
      </c>
      <c r="S4235">
        <f>IF(J4235="Online Travel Agency",VLOOKUP(F4235,room_rates!$A$2:$G$8,3,FALSE)*15%,0)</f>
        <v>0</v>
      </c>
      <c r="T4235">
        <f t="shared" si="948"/>
        <v>4.375</v>
      </c>
      <c r="U4235">
        <f t="shared" si="949"/>
        <v>5197.5</v>
      </c>
      <c r="V4235">
        <f t="shared" si="950"/>
        <v>12</v>
      </c>
    </row>
    <row r="4236" spans="1:22" ht="14.25" customHeight="1" x14ac:dyDescent="0.35">
      <c r="A4236" s="1">
        <v>1002642</v>
      </c>
      <c r="B4236" s="3">
        <v>45864</v>
      </c>
      <c r="C4236" s="3">
        <v>45876</v>
      </c>
      <c r="D4236" s="3">
        <v>45881</v>
      </c>
      <c r="E4236" s="1" t="s">
        <v>13</v>
      </c>
      <c r="F4236" s="1">
        <v>6</v>
      </c>
      <c r="G4236" s="1" t="s">
        <v>25</v>
      </c>
      <c r="H4236" s="1">
        <v>0</v>
      </c>
      <c r="I4236" s="1">
        <f t="shared" si="944"/>
        <v>0</v>
      </c>
      <c r="J4236" s="1" t="s">
        <v>24</v>
      </c>
      <c r="K4236" s="1">
        <v>1</v>
      </c>
      <c r="L4236" s="1" t="s">
        <v>19</v>
      </c>
      <c r="M4236" s="1" t="b">
        <v>0</v>
      </c>
      <c r="N4236" s="2" t="s">
        <v>17</v>
      </c>
      <c r="O4236">
        <f t="shared" si="945"/>
        <v>12</v>
      </c>
      <c r="P4236">
        <f t="shared" si="946"/>
        <v>5</v>
      </c>
      <c r="Q4236">
        <f>IF(G4236="B",VLOOKUP(F4236,room_rates!$A$2:$G$8,3,FALSE),IF(G4236="P",VLOOKUP(F4236,room_rates!$A$2:$G$8,6,FALSE),IF(G4236="M",VLOOKUP(F4236,room_rates!$A$2:$G$8,7,FALSE),"")))</f>
        <v>437.5</v>
      </c>
      <c r="R4236">
        <f t="shared" si="947"/>
        <v>0</v>
      </c>
      <c r="S4236">
        <f>IF(J4236="Online Travel Agency",VLOOKUP(F4236,room_rates!$A$2:$G$8,3,FALSE)*15%,0)</f>
        <v>52.5</v>
      </c>
      <c r="T4236">
        <f t="shared" si="948"/>
        <v>0</v>
      </c>
      <c r="U4236">
        <f t="shared" si="949"/>
        <v>1925</v>
      </c>
      <c r="V4236">
        <f t="shared" si="950"/>
        <v>5</v>
      </c>
    </row>
    <row r="4237" spans="1:22" ht="14.25" customHeight="1" x14ac:dyDescent="0.35">
      <c r="A4237" s="1">
        <v>1002872</v>
      </c>
      <c r="B4237" s="3">
        <v>45876</v>
      </c>
      <c r="C4237" s="3">
        <v>45876</v>
      </c>
      <c r="D4237" s="3">
        <v>45878</v>
      </c>
      <c r="E4237" s="1" t="s">
        <v>21</v>
      </c>
      <c r="F4237" s="1">
        <v>4</v>
      </c>
      <c r="G4237" s="1" t="s">
        <v>25</v>
      </c>
      <c r="H4237" s="1">
        <v>0</v>
      </c>
      <c r="I4237" s="1">
        <f t="shared" si="944"/>
        <v>0</v>
      </c>
      <c r="J4237" s="1" t="s">
        <v>20</v>
      </c>
      <c r="K4237" s="1">
        <v>2</v>
      </c>
      <c r="L4237" s="1" t="s">
        <v>19</v>
      </c>
      <c r="M4237" s="1" t="b">
        <v>0</v>
      </c>
      <c r="N4237" s="2" t="s">
        <v>17</v>
      </c>
      <c r="O4237">
        <f t="shared" si="945"/>
        <v>0</v>
      </c>
      <c r="P4237">
        <f t="shared" si="946"/>
        <v>2</v>
      </c>
      <c r="Q4237">
        <f>IF(G4237="B",VLOOKUP(F4237,room_rates!$A$2:$G$8,3,FALSE),IF(G4237="P",VLOOKUP(F4237,room_rates!$A$2:$G$8,6,FALSE),IF(G4237="M",VLOOKUP(F4237,room_rates!$A$2:$G$8,7,FALSE),"")))</f>
        <v>287.5</v>
      </c>
      <c r="R4237">
        <f t="shared" si="947"/>
        <v>0</v>
      </c>
      <c r="S4237">
        <f>IF(J4237="Online Travel Agency",VLOOKUP(F4237,room_rates!$A$2:$G$8,3,FALSE)*15%,0)</f>
        <v>0</v>
      </c>
      <c r="T4237">
        <f t="shared" si="948"/>
        <v>0</v>
      </c>
      <c r="U4237">
        <f t="shared" si="949"/>
        <v>1150</v>
      </c>
      <c r="V4237">
        <f t="shared" si="950"/>
        <v>4</v>
      </c>
    </row>
    <row r="4238" spans="1:22" ht="14.25" customHeight="1" x14ac:dyDescent="0.35">
      <c r="A4238" s="1">
        <v>1003222</v>
      </c>
      <c r="B4238" s="3">
        <v>45876</v>
      </c>
      <c r="C4238" s="3">
        <v>45876</v>
      </c>
      <c r="D4238" s="3">
        <v>45879</v>
      </c>
      <c r="E4238" s="1" t="s">
        <v>13</v>
      </c>
      <c r="F4238" s="1">
        <v>7</v>
      </c>
      <c r="G4238" s="1" t="s">
        <v>25</v>
      </c>
      <c r="H4238" s="1">
        <v>0</v>
      </c>
      <c r="I4238" s="1">
        <f t="shared" si="944"/>
        <v>0</v>
      </c>
      <c r="J4238" s="1" t="s">
        <v>20</v>
      </c>
      <c r="K4238" s="1">
        <v>2</v>
      </c>
      <c r="L4238" s="1" t="s">
        <v>19</v>
      </c>
      <c r="M4238" s="1" t="b">
        <v>1</v>
      </c>
      <c r="N4238" s="2" t="s">
        <v>17</v>
      </c>
      <c r="O4238">
        <f t="shared" si="945"/>
        <v>0</v>
      </c>
      <c r="P4238">
        <f t="shared" si="946"/>
        <v>3</v>
      </c>
      <c r="Q4238">
        <f>IF(G4238="B",VLOOKUP(F4238,room_rates!$A$2:$G$8,3,FALSE),IF(G4238="P",VLOOKUP(F4238,room_rates!$A$2:$G$8,6,FALSE),IF(G4238="M",VLOOKUP(F4238,room_rates!$A$2:$G$8,7,FALSE),"")))</f>
        <v>562.5</v>
      </c>
      <c r="R4238">
        <f t="shared" si="947"/>
        <v>0</v>
      </c>
      <c r="S4238">
        <f>IF(J4238="Online Travel Agency",VLOOKUP(F4238,room_rates!$A$2:$G$8,3,FALSE)*15%,0)</f>
        <v>0</v>
      </c>
      <c r="T4238">
        <f t="shared" si="948"/>
        <v>5.625</v>
      </c>
      <c r="U4238">
        <f t="shared" si="949"/>
        <v>3341.25</v>
      </c>
      <c r="V4238">
        <f t="shared" si="950"/>
        <v>6</v>
      </c>
    </row>
    <row r="4239" spans="1:22" ht="14.25" customHeight="1" x14ac:dyDescent="0.35">
      <c r="A4239" s="1">
        <v>1003403</v>
      </c>
      <c r="B4239" s="3">
        <v>45876</v>
      </c>
      <c r="C4239" s="3">
        <v>45876</v>
      </c>
      <c r="D4239" s="3">
        <v>45880</v>
      </c>
      <c r="E4239" s="1" t="s">
        <v>13</v>
      </c>
      <c r="F4239" s="1">
        <v>6</v>
      </c>
      <c r="G4239" s="1" t="s">
        <v>25</v>
      </c>
      <c r="H4239" s="1">
        <v>0</v>
      </c>
      <c r="I4239" s="1">
        <f t="shared" si="944"/>
        <v>0</v>
      </c>
      <c r="J4239" s="1" t="s">
        <v>20</v>
      </c>
      <c r="K4239" s="1">
        <v>2</v>
      </c>
      <c r="L4239" s="1" t="s">
        <v>19</v>
      </c>
      <c r="M4239" s="1" t="b">
        <v>0</v>
      </c>
      <c r="N4239" s="2" t="s">
        <v>17</v>
      </c>
      <c r="O4239">
        <f t="shared" si="945"/>
        <v>0</v>
      </c>
      <c r="P4239">
        <f t="shared" si="946"/>
        <v>4</v>
      </c>
      <c r="Q4239">
        <f>IF(G4239="B",VLOOKUP(F4239,room_rates!$A$2:$G$8,3,FALSE),IF(G4239="P",VLOOKUP(F4239,room_rates!$A$2:$G$8,6,FALSE),IF(G4239="M",VLOOKUP(F4239,room_rates!$A$2:$G$8,7,FALSE),"")))</f>
        <v>437.5</v>
      </c>
      <c r="R4239">
        <f t="shared" si="947"/>
        <v>0</v>
      </c>
      <c r="S4239">
        <f>IF(J4239="Online Travel Agency",VLOOKUP(F4239,room_rates!$A$2:$G$8,3,FALSE)*15%,0)</f>
        <v>0</v>
      </c>
      <c r="T4239">
        <f t="shared" si="948"/>
        <v>0</v>
      </c>
      <c r="U4239">
        <f t="shared" si="949"/>
        <v>3500</v>
      </c>
      <c r="V4239">
        <f t="shared" si="950"/>
        <v>8</v>
      </c>
    </row>
    <row r="4240" spans="1:22" ht="14.25" customHeight="1" x14ac:dyDescent="0.35">
      <c r="A4240" s="1">
        <v>1003451</v>
      </c>
      <c r="B4240" s="3">
        <v>45876</v>
      </c>
      <c r="C4240" s="3">
        <v>45876</v>
      </c>
      <c r="D4240" s="3">
        <v>45881</v>
      </c>
      <c r="E4240" s="1" t="s">
        <v>13</v>
      </c>
      <c r="F4240" s="1">
        <v>6</v>
      </c>
      <c r="G4240" s="1" t="s">
        <v>25</v>
      </c>
      <c r="H4240" s="1">
        <v>0</v>
      </c>
      <c r="I4240" s="1">
        <f t="shared" si="944"/>
        <v>0</v>
      </c>
      <c r="J4240" s="1" t="s">
        <v>20</v>
      </c>
      <c r="K4240" s="1">
        <v>1</v>
      </c>
      <c r="L4240" s="1" t="s">
        <v>19</v>
      </c>
      <c r="M4240" s="1" t="b">
        <v>0</v>
      </c>
      <c r="N4240" s="2" t="s">
        <v>17</v>
      </c>
      <c r="O4240">
        <f t="shared" si="945"/>
        <v>0</v>
      </c>
      <c r="P4240">
        <f t="shared" si="946"/>
        <v>5</v>
      </c>
      <c r="Q4240">
        <f>IF(G4240="B",VLOOKUP(F4240,room_rates!$A$2:$G$8,3,FALSE),IF(G4240="P",VLOOKUP(F4240,room_rates!$A$2:$G$8,6,FALSE),IF(G4240="M",VLOOKUP(F4240,room_rates!$A$2:$G$8,7,FALSE),"")))</f>
        <v>437.5</v>
      </c>
      <c r="R4240">
        <f t="shared" si="947"/>
        <v>0</v>
      </c>
      <c r="S4240">
        <f>IF(J4240="Online Travel Agency",VLOOKUP(F4240,room_rates!$A$2:$G$8,3,FALSE)*15%,0)</f>
        <v>0</v>
      </c>
      <c r="T4240">
        <f t="shared" si="948"/>
        <v>0</v>
      </c>
      <c r="U4240">
        <f t="shared" si="949"/>
        <v>2187.5</v>
      </c>
      <c r="V4240">
        <f t="shared" si="950"/>
        <v>5</v>
      </c>
    </row>
    <row r="4241" spans="1:22" ht="14.25" customHeight="1" x14ac:dyDescent="0.35">
      <c r="A4241" s="1">
        <v>1003615</v>
      </c>
      <c r="B4241" s="3">
        <v>45876</v>
      </c>
      <c r="C4241" s="3">
        <v>45876</v>
      </c>
      <c r="D4241" s="3">
        <v>45880</v>
      </c>
      <c r="E4241" s="1" t="s">
        <v>13</v>
      </c>
      <c r="F4241" s="1">
        <v>7</v>
      </c>
      <c r="G4241" s="1" t="s">
        <v>25</v>
      </c>
      <c r="H4241" s="1">
        <v>0</v>
      </c>
      <c r="I4241" s="1">
        <f t="shared" si="944"/>
        <v>0</v>
      </c>
      <c r="J4241" s="1" t="s">
        <v>20</v>
      </c>
      <c r="K4241" s="1">
        <v>1</v>
      </c>
      <c r="L4241" s="1" t="s">
        <v>19</v>
      </c>
      <c r="M4241" s="1" t="b">
        <v>0</v>
      </c>
      <c r="N4241" s="2" t="s">
        <v>17</v>
      </c>
      <c r="O4241">
        <f t="shared" si="945"/>
        <v>0</v>
      </c>
      <c r="P4241">
        <f t="shared" si="946"/>
        <v>4</v>
      </c>
      <c r="Q4241">
        <f>IF(G4241="B",VLOOKUP(F4241,room_rates!$A$2:$G$8,3,FALSE),IF(G4241="P",VLOOKUP(F4241,room_rates!$A$2:$G$8,6,FALSE),IF(G4241="M",VLOOKUP(F4241,room_rates!$A$2:$G$8,7,FALSE),"")))</f>
        <v>562.5</v>
      </c>
      <c r="R4241">
        <f t="shared" si="947"/>
        <v>0</v>
      </c>
      <c r="S4241">
        <f>IF(J4241="Online Travel Agency",VLOOKUP(F4241,room_rates!$A$2:$G$8,3,FALSE)*15%,0)</f>
        <v>0</v>
      </c>
      <c r="T4241">
        <f t="shared" si="948"/>
        <v>0</v>
      </c>
      <c r="U4241">
        <f t="shared" si="949"/>
        <v>2250</v>
      </c>
      <c r="V4241">
        <f t="shared" si="950"/>
        <v>4</v>
      </c>
    </row>
    <row r="4242" spans="1:22" ht="14.25" customHeight="1" x14ac:dyDescent="0.35">
      <c r="A4242" s="1">
        <v>1000068</v>
      </c>
      <c r="B4242" s="3">
        <v>45860</v>
      </c>
      <c r="C4242" s="3">
        <v>45877</v>
      </c>
      <c r="D4242" s="3">
        <v>45884</v>
      </c>
      <c r="E4242" s="1" t="s">
        <v>18</v>
      </c>
      <c r="F4242" s="1">
        <v>1</v>
      </c>
      <c r="G4242" s="1" t="s">
        <v>25</v>
      </c>
      <c r="H4242" s="1">
        <v>0</v>
      </c>
      <c r="I4242" s="1">
        <f t="shared" si="944"/>
        <v>0</v>
      </c>
      <c r="J4242" s="1" t="s">
        <v>24</v>
      </c>
      <c r="K4242" s="1">
        <v>1</v>
      </c>
      <c r="L4242" s="1" t="s">
        <v>19</v>
      </c>
      <c r="M4242" s="1" t="b">
        <v>0</v>
      </c>
      <c r="N4242" s="2" t="s">
        <v>17</v>
      </c>
      <c r="O4242">
        <f t="shared" si="945"/>
        <v>17</v>
      </c>
      <c r="P4242">
        <f t="shared" si="946"/>
        <v>7</v>
      </c>
      <c r="Q4242">
        <f>IF(G4242="B",VLOOKUP(F4242,room_rates!$A$2:$G$8,3,FALSE),IF(G4242="P",VLOOKUP(F4242,room_rates!$A$2:$G$8,6,FALSE),IF(G4242="M",VLOOKUP(F4242,room_rates!$A$2:$G$8,7,FALSE),"")))</f>
        <v>150</v>
      </c>
      <c r="R4242">
        <f t="shared" si="947"/>
        <v>0</v>
      </c>
      <c r="S4242">
        <f>IF(J4242="Online Travel Agency",VLOOKUP(F4242,room_rates!$A$2:$G$8,3,FALSE)*15%,0)</f>
        <v>18</v>
      </c>
      <c r="T4242">
        <f t="shared" si="948"/>
        <v>0</v>
      </c>
      <c r="U4242">
        <f t="shared" si="949"/>
        <v>924</v>
      </c>
      <c r="V4242">
        <f t="shared" si="950"/>
        <v>7</v>
      </c>
    </row>
    <row r="4243" spans="1:22" ht="14.25" customHeight="1" x14ac:dyDescent="0.35">
      <c r="A4243" s="1">
        <v>1000239</v>
      </c>
      <c r="B4243" s="3">
        <v>45877</v>
      </c>
      <c r="C4243" s="3">
        <v>45877</v>
      </c>
      <c r="D4243" s="3">
        <v>45880</v>
      </c>
      <c r="E4243" s="1" t="s">
        <v>13</v>
      </c>
      <c r="F4243" s="1">
        <v>6</v>
      </c>
      <c r="G4243" s="1" t="s">
        <v>25</v>
      </c>
      <c r="H4243" s="1">
        <v>0</v>
      </c>
      <c r="I4243" s="1">
        <f t="shared" si="944"/>
        <v>0</v>
      </c>
      <c r="J4243" s="1" t="s">
        <v>20</v>
      </c>
      <c r="K4243" s="1">
        <v>1</v>
      </c>
      <c r="L4243" s="1" t="s">
        <v>16</v>
      </c>
      <c r="M4243" s="1" t="b">
        <v>0</v>
      </c>
      <c r="N4243" s="2" t="s">
        <v>17</v>
      </c>
      <c r="O4243">
        <f t="shared" si="945"/>
        <v>0</v>
      </c>
      <c r="P4243">
        <f t="shared" si="946"/>
        <v>3</v>
      </c>
      <c r="Q4243">
        <f>IF(G4243="B",VLOOKUP(F4243,room_rates!$A$2:$G$8,3,FALSE),IF(G4243="P",VLOOKUP(F4243,room_rates!$A$2:$G$8,6,FALSE),IF(G4243="M",VLOOKUP(F4243,room_rates!$A$2:$G$8,7,FALSE),"")))</f>
        <v>437.5</v>
      </c>
      <c r="R4243">
        <f t="shared" si="947"/>
        <v>0</v>
      </c>
      <c r="S4243">
        <f>IF(J4243="Online Travel Agency",VLOOKUP(F4243,room_rates!$A$2:$G$8,3,FALSE)*15%,0)</f>
        <v>0</v>
      </c>
      <c r="T4243">
        <f t="shared" si="948"/>
        <v>0</v>
      </c>
      <c r="U4243">
        <f t="shared" si="949"/>
        <v>1312.5</v>
      </c>
      <c r="V4243">
        <f t="shared" si="950"/>
        <v>3</v>
      </c>
    </row>
    <row r="4244" spans="1:22" ht="14.25" customHeight="1" x14ac:dyDescent="0.35">
      <c r="A4244" s="1">
        <v>1000255</v>
      </c>
      <c r="B4244" s="3">
        <v>45877</v>
      </c>
      <c r="C4244" s="3">
        <v>45877</v>
      </c>
      <c r="D4244" s="3">
        <v>45884</v>
      </c>
      <c r="E4244" s="1" t="s">
        <v>18</v>
      </c>
      <c r="F4244" s="1">
        <v>2</v>
      </c>
      <c r="G4244" s="1" t="s">
        <v>25</v>
      </c>
      <c r="H4244" s="1">
        <v>0</v>
      </c>
      <c r="I4244" s="1">
        <f t="shared" si="944"/>
        <v>0</v>
      </c>
      <c r="J4244" s="1" t="s">
        <v>20</v>
      </c>
      <c r="K4244" s="1">
        <v>2</v>
      </c>
      <c r="L4244" s="1" t="s">
        <v>19</v>
      </c>
      <c r="M4244" s="1" t="b">
        <v>0</v>
      </c>
      <c r="N4244" s="2" t="s">
        <v>17</v>
      </c>
      <c r="O4244">
        <f t="shared" si="945"/>
        <v>0</v>
      </c>
      <c r="P4244">
        <f t="shared" si="946"/>
        <v>7</v>
      </c>
      <c r="Q4244">
        <f>IF(G4244="B",VLOOKUP(F4244,room_rates!$A$2:$G$8,3,FALSE),IF(G4244="P",VLOOKUP(F4244,room_rates!$A$2:$G$8,6,FALSE),IF(G4244="M",VLOOKUP(F4244,room_rates!$A$2:$G$8,7,FALSE),"")))</f>
        <v>175</v>
      </c>
      <c r="R4244">
        <f t="shared" si="947"/>
        <v>0</v>
      </c>
      <c r="S4244">
        <f>IF(J4244="Online Travel Agency",VLOOKUP(F4244,room_rates!$A$2:$G$8,3,FALSE)*15%,0)</f>
        <v>0</v>
      </c>
      <c r="T4244">
        <f t="shared" si="948"/>
        <v>0</v>
      </c>
      <c r="U4244">
        <f t="shared" si="949"/>
        <v>2450</v>
      </c>
      <c r="V4244">
        <f t="shared" si="950"/>
        <v>14</v>
      </c>
    </row>
    <row r="4245" spans="1:22" ht="14.25" customHeight="1" x14ac:dyDescent="0.35">
      <c r="A4245" s="1">
        <v>1000387</v>
      </c>
      <c r="B4245" s="3">
        <v>45857</v>
      </c>
      <c r="C4245" s="3">
        <v>45877</v>
      </c>
      <c r="D4245" s="3">
        <v>45878</v>
      </c>
      <c r="E4245" s="1" t="s">
        <v>13</v>
      </c>
      <c r="F4245" s="1">
        <v>7</v>
      </c>
      <c r="G4245" s="1" t="s">
        <v>25</v>
      </c>
      <c r="H4245" s="1">
        <v>0</v>
      </c>
      <c r="I4245" s="1">
        <f t="shared" si="944"/>
        <v>0</v>
      </c>
      <c r="J4245" s="1" t="s">
        <v>15</v>
      </c>
      <c r="K4245" s="1">
        <v>2</v>
      </c>
      <c r="L4245" s="1" t="s">
        <v>16</v>
      </c>
      <c r="M4245" s="1" t="b">
        <v>0</v>
      </c>
      <c r="N4245" s="2" t="s">
        <v>17</v>
      </c>
      <c r="O4245">
        <f t="shared" si="945"/>
        <v>20</v>
      </c>
      <c r="P4245">
        <f t="shared" si="946"/>
        <v>1</v>
      </c>
      <c r="Q4245">
        <f>IF(G4245="B",VLOOKUP(F4245,room_rates!$A$2:$G$8,3,FALSE),IF(G4245="P",VLOOKUP(F4245,room_rates!$A$2:$G$8,6,FALSE),IF(G4245="M",VLOOKUP(F4245,room_rates!$A$2:$G$8,7,FALSE),"")))</f>
        <v>562.5</v>
      </c>
      <c r="R4245">
        <f t="shared" si="947"/>
        <v>0</v>
      </c>
      <c r="S4245">
        <f>IF(J4245="Online Travel Agency",VLOOKUP(F4245,room_rates!$A$2:$G$8,3,FALSE)*15%,0)</f>
        <v>0</v>
      </c>
      <c r="T4245">
        <f t="shared" si="948"/>
        <v>0</v>
      </c>
      <c r="U4245">
        <f t="shared" si="949"/>
        <v>1125</v>
      </c>
      <c r="V4245">
        <f t="shared" si="950"/>
        <v>2</v>
      </c>
    </row>
    <row r="4246" spans="1:22" ht="14.25" customHeight="1" x14ac:dyDescent="0.35">
      <c r="A4246" s="1">
        <v>1000424</v>
      </c>
      <c r="B4246" s="3">
        <v>45875</v>
      </c>
      <c r="C4246" s="3">
        <v>45877</v>
      </c>
      <c r="D4246" s="3">
        <v>45881</v>
      </c>
      <c r="E4246" s="1" t="s">
        <v>21</v>
      </c>
      <c r="F4246" s="1">
        <v>5</v>
      </c>
      <c r="G4246" s="1" t="s">
        <v>25</v>
      </c>
      <c r="H4246" s="1">
        <v>0</v>
      </c>
      <c r="I4246" s="1">
        <f t="shared" si="944"/>
        <v>0</v>
      </c>
      <c r="J4246" s="1" t="s">
        <v>15</v>
      </c>
      <c r="K4246" s="1">
        <v>1</v>
      </c>
      <c r="L4246" s="1" t="s">
        <v>16</v>
      </c>
      <c r="M4246" s="1" t="b">
        <v>0</v>
      </c>
      <c r="N4246" s="2" t="s">
        <v>17</v>
      </c>
      <c r="O4246">
        <f t="shared" si="945"/>
        <v>2</v>
      </c>
      <c r="P4246">
        <f t="shared" si="946"/>
        <v>4</v>
      </c>
      <c r="Q4246">
        <f>IF(G4246="B",VLOOKUP(F4246,room_rates!$A$2:$G$8,3,FALSE),IF(G4246="P",VLOOKUP(F4246,room_rates!$A$2:$G$8,6,FALSE),IF(G4246="M",VLOOKUP(F4246,room_rates!$A$2:$G$8,7,FALSE),"")))</f>
        <v>300</v>
      </c>
      <c r="R4246">
        <f t="shared" si="947"/>
        <v>0</v>
      </c>
      <c r="S4246">
        <f>IF(J4246="Online Travel Agency",VLOOKUP(F4246,room_rates!$A$2:$G$8,3,FALSE)*15%,0)</f>
        <v>0</v>
      </c>
      <c r="T4246">
        <f t="shared" si="948"/>
        <v>0</v>
      </c>
      <c r="U4246">
        <f t="shared" si="949"/>
        <v>1200</v>
      </c>
      <c r="V4246">
        <f t="shared" si="950"/>
        <v>4</v>
      </c>
    </row>
    <row r="4247" spans="1:22" ht="14.25" customHeight="1" x14ac:dyDescent="0.35">
      <c r="A4247" s="1">
        <v>1000646</v>
      </c>
      <c r="B4247" s="3">
        <v>45869</v>
      </c>
      <c r="C4247" s="3">
        <v>45877</v>
      </c>
      <c r="D4247" s="3">
        <v>45881</v>
      </c>
      <c r="E4247" s="1" t="s">
        <v>13</v>
      </c>
      <c r="F4247" s="1">
        <v>6</v>
      </c>
      <c r="G4247" s="1" t="s">
        <v>25</v>
      </c>
      <c r="H4247" s="1">
        <v>0</v>
      </c>
      <c r="I4247" s="1">
        <f t="shared" si="944"/>
        <v>0</v>
      </c>
      <c r="J4247" s="1" t="s">
        <v>24</v>
      </c>
      <c r="K4247" s="1">
        <v>2</v>
      </c>
      <c r="L4247" s="1" t="s">
        <v>19</v>
      </c>
      <c r="M4247" s="1" t="b">
        <v>1</v>
      </c>
      <c r="N4247" s="2" t="s">
        <v>17</v>
      </c>
      <c r="O4247">
        <f t="shared" si="945"/>
        <v>8</v>
      </c>
      <c r="P4247">
        <f t="shared" si="946"/>
        <v>4</v>
      </c>
      <c r="Q4247">
        <f>IF(G4247="B",VLOOKUP(F4247,room_rates!$A$2:$G$8,3,FALSE),IF(G4247="P",VLOOKUP(F4247,room_rates!$A$2:$G$8,6,FALSE),IF(G4247="M",VLOOKUP(F4247,room_rates!$A$2:$G$8,7,FALSE),"")))</f>
        <v>437.5</v>
      </c>
      <c r="R4247">
        <f t="shared" si="947"/>
        <v>0</v>
      </c>
      <c r="S4247">
        <f>IF(J4247="Online Travel Agency",VLOOKUP(F4247,room_rates!$A$2:$G$8,3,FALSE)*15%,0)</f>
        <v>52.5</v>
      </c>
      <c r="T4247">
        <f t="shared" si="948"/>
        <v>4.375</v>
      </c>
      <c r="U4247">
        <f t="shared" si="949"/>
        <v>3045</v>
      </c>
      <c r="V4247">
        <f t="shared" si="950"/>
        <v>8</v>
      </c>
    </row>
    <row r="4248" spans="1:22" ht="14.25" customHeight="1" x14ac:dyDescent="0.35">
      <c r="A4248" s="1">
        <v>1001140</v>
      </c>
      <c r="B4248" s="3">
        <v>45877</v>
      </c>
      <c r="C4248" s="3">
        <v>45877</v>
      </c>
      <c r="D4248" s="3">
        <v>45883</v>
      </c>
      <c r="E4248" s="1" t="s">
        <v>18</v>
      </c>
      <c r="F4248" s="1">
        <v>1</v>
      </c>
      <c r="G4248" s="1" t="s">
        <v>25</v>
      </c>
      <c r="H4248" s="1">
        <v>0</v>
      </c>
      <c r="I4248" s="1">
        <f t="shared" si="944"/>
        <v>0</v>
      </c>
      <c r="J4248" s="1" t="s">
        <v>20</v>
      </c>
      <c r="K4248" s="1">
        <v>2</v>
      </c>
      <c r="L4248" s="1" t="s">
        <v>19</v>
      </c>
      <c r="M4248" s="1" t="b">
        <v>0</v>
      </c>
      <c r="N4248" s="2" t="s">
        <v>17</v>
      </c>
      <c r="O4248">
        <f t="shared" si="945"/>
        <v>0</v>
      </c>
      <c r="P4248">
        <f t="shared" si="946"/>
        <v>6</v>
      </c>
      <c r="Q4248">
        <f>IF(G4248="B",VLOOKUP(F4248,room_rates!$A$2:$G$8,3,FALSE),IF(G4248="P",VLOOKUP(F4248,room_rates!$A$2:$G$8,6,FALSE),IF(G4248="M",VLOOKUP(F4248,room_rates!$A$2:$G$8,7,FALSE),"")))</f>
        <v>150</v>
      </c>
      <c r="R4248">
        <f t="shared" si="947"/>
        <v>0</v>
      </c>
      <c r="S4248">
        <f>IF(J4248="Online Travel Agency",VLOOKUP(F4248,room_rates!$A$2:$G$8,3,FALSE)*15%,0)</f>
        <v>0</v>
      </c>
      <c r="T4248">
        <f t="shared" si="948"/>
        <v>0</v>
      </c>
      <c r="U4248">
        <f t="shared" si="949"/>
        <v>1800</v>
      </c>
      <c r="V4248">
        <f t="shared" si="950"/>
        <v>12</v>
      </c>
    </row>
    <row r="4249" spans="1:22" ht="14.25" customHeight="1" x14ac:dyDescent="0.35">
      <c r="A4249" s="1">
        <v>1001635</v>
      </c>
      <c r="B4249" s="3">
        <v>45877</v>
      </c>
      <c r="C4249" s="3">
        <v>45877</v>
      </c>
      <c r="D4249" s="3">
        <v>45880</v>
      </c>
      <c r="E4249" s="1" t="s">
        <v>21</v>
      </c>
      <c r="F4249" s="1">
        <v>3</v>
      </c>
      <c r="G4249" s="1" t="s">
        <v>25</v>
      </c>
      <c r="H4249" s="1">
        <v>0</v>
      </c>
      <c r="I4249" s="1">
        <f t="shared" ref="I4249:I4312" si="951">H4249/100</f>
        <v>0</v>
      </c>
      <c r="J4249" s="1" t="s">
        <v>20</v>
      </c>
      <c r="K4249" s="1">
        <v>2</v>
      </c>
      <c r="L4249" s="1" t="s">
        <v>19</v>
      </c>
      <c r="M4249" s="1" t="b">
        <v>0</v>
      </c>
      <c r="N4249" s="2" t="s">
        <v>17</v>
      </c>
      <c r="O4249">
        <f t="shared" ref="O4249:O4312" si="952">C4249-B4249</f>
        <v>0</v>
      </c>
      <c r="P4249">
        <f t="shared" ref="P4249:P4312" si="953">D4249-C4249</f>
        <v>3</v>
      </c>
      <c r="Q4249">
        <f>IF(G4249="B",VLOOKUP(F4249,room_rates!$A$2:$G$8,3,FALSE),IF(G4249="P",VLOOKUP(F4249,room_rates!$A$2:$G$8,6,FALSE),IF(G4249="M",VLOOKUP(F4249,room_rates!$A$2:$G$8,7,FALSE),"")))</f>
        <v>275</v>
      </c>
      <c r="R4249">
        <f t="shared" ref="R4249:R4312" si="954">Q4249*(H4249/100)</f>
        <v>0</v>
      </c>
      <c r="S4249">
        <f>IF(J4249="Online Travel Agency",VLOOKUP(F4249,room_rates!$A$2:$G$8,3,FALSE)*15%,0)</f>
        <v>0</v>
      </c>
      <c r="T4249">
        <f t="shared" ref="T4249:T4312" si="955">IF(M4249=TRUE, Q4249*1%,0)</f>
        <v>0</v>
      </c>
      <c r="U4249">
        <f t="shared" ref="U4249:U4312" si="956">(Q4249-R4249-S4249-T4249)*V4249</f>
        <v>1650</v>
      </c>
      <c r="V4249">
        <f t="shared" ref="V4249:V4312" si="957">K4249*P4249</f>
        <v>6</v>
      </c>
    </row>
    <row r="4250" spans="1:22" ht="14.25" customHeight="1" x14ac:dyDescent="0.35">
      <c r="A4250" s="1">
        <v>1001688</v>
      </c>
      <c r="B4250" s="3">
        <v>45877</v>
      </c>
      <c r="C4250" s="3">
        <v>45877</v>
      </c>
      <c r="D4250" s="3">
        <v>45880</v>
      </c>
      <c r="E4250" s="1" t="s">
        <v>13</v>
      </c>
      <c r="F4250" s="1">
        <v>6</v>
      </c>
      <c r="G4250" s="1" t="s">
        <v>25</v>
      </c>
      <c r="H4250" s="1">
        <v>0</v>
      </c>
      <c r="I4250" s="1">
        <f t="shared" si="951"/>
        <v>0</v>
      </c>
      <c r="J4250" s="1" t="s">
        <v>20</v>
      </c>
      <c r="K4250" s="1">
        <v>1</v>
      </c>
      <c r="L4250" s="1" t="s">
        <v>16</v>
      </c>
      <c r="M4250" s="1" t="b">
        <v>0</v>
      </c>
      <c r="N4250" s="2" t="s">
        <v>17</v>
      </c>
      <c r="O4250">
        <f t="shared" si="952"/>
        <v>0</v>
      </c>
      <c r="P4250">
        <f t="shared" si="953"/>
        <v>3</v>
      </c>
      <c r="Q4250">
        <f>IF(G4250="B",VLOOKUP(F4250,room_rates!$A$2:$G$8,3,FALSE),IF(G4250="P",VLOOKUP(F4250,room_rates!$A$2:$G$8,6,FALSE),IF(G4250="M",VLOOKUP(F4250,room_rates!$A$2:$G$8,7,FALSE),"")))</f>
        <v>437.5</v>
      </c>
      <c r="R4250">
        <f t="shared" si="954"/>
        <v>0</v>
      </c>
      <c r="S4250">
        <f>IF(J4250="Online Travel Agency",VLOOKUP(F4250,room_rates!$A$2:$G$8,3,FALSE)*15%,0)</f>
        <v>0</v>
      </c>
      <c r="T4250">
        <f t="shared" si="955"/>
        <v>0</v>
      </c>
      <c r="U4250">
        <f t="shared" si="956"/>
        <v>1312.5</v>
      </c>
      <c r="V4250">
        <f t="shared" si="957"/>
        <v>3</v>
      </c>
    </row>
    <row r="4251" spans="1:22" ht="14.25" customHeight="1" x14ac:dyDescent="0.35">
      <c r="A4251" s="1">
        <v>1002327</v>
      </c>
      <c r="B4251" s="3">
        <v>45858</v>
      </c>
      <c r="C4251" s="3">
        <v>45877</v>
      </c>
      <c r="D4251" s="3">
        <v>45879</v>
      </c>
      <c r="E4251" s="1" t="s">
        <v>21</v>
      </c>
      <c r="F4251" s="1">
        <v>3</v>
      </c>
      <c r="G4251" s="1" t="s">
        <v>25</v>
      </c>
      <c r="H4251" s="1">
        <v>0</v>
      </c>
      <c r="I4251" s="1">
        <f t="shared" si="951"/>
        <v>0</v>
      </c>
      <c r="J4251" s="1" t="s">
        <v>24</v>
      </c>
      <c r="K4251" s="1">
        <v>2</v>
      </c>
      <c r="L4251" s="1" t="s">
        <v>16</v>
      </c>
      <c r="M4251" s="1" t="b">
        <v>0</v>
      </c>
      <c r="N4251" s="2" t="s">
        <v>17</v>
      </c>
      <c r="O4251">
        <f t="shared" si="952"/>
        <v>19</v>
      </c>
      <c r="P4251">
        <f t="shared" si="953"/>
        <v>2</v>
      </c>
      <c r="Q4251">
        <f>IF(G4251="B",VLOOKUP(F4251,room_rates!$A$2:$G$8,3,FALSE),IF(G4251="P",VLOOKUP(F4251,room_rates!$A$2:$G$8,6,FALSE),IF(G4251="M",VLOOKUP(F4251,room_rates!$A$2:$G$8,7,FALSE),"")))</f>
        <v>275</v>
      </c>
      <c r="R4251">
        <f t="shared" si="954"/>
        <v>0</v>
      </c>
      <c r="S4251">
        <f>IF(J4251="Online Travel Agency",VLOOKUP(F4251,room_rates!$A$2:$G$8,3,FALSE)*15%,0)</f>
        <v>33</v>
      </c>
      <c r="T4251">
        <f t="shared" si="955"/>
        <v>0</v>
      </c>
      <c r="U4251">
        <f t="shared" si="956"/>
        <v>968</v>
      </c>
      <c r="V4251">
        <f t="shared" si="957"/>
        <v>4</v>
      </c>
    </row>
    <row r="4252" spans="1:22" ht="14.25" customHeight="1" x14ac:dyDescent="0.35">
      <c r="A4252" s="1">
        <v>1002341</v>
      </c>
      <c r="B4252" s="3">
        <v>45864</v>
      </c>
      <c r="C4252" s="3">
        <v>45877</v>
      </c>
      <c r="D4252" s="3">
        <v>45880</v>
      </c>
      <c r="E4252" s="1" t="s">
        <v>21</v>
      </c>
      <c r="F4252" s="1">
        <v>3</v>
      </c>
      <c r="G4252" s="1" t="s">
        <v>25</v>
      </c>
      <c r="H4252" s="1">
        <v>0</v>
      </c>
      <c r="I4252" s="1">
        <f t="shared" si="951"/>
        <v>0</v>
      </c>
      <c r="J4252" s="1" t="s">
        <v>24</v>
      </c>
      <c r="K4252" s="1">
        <v>2</v>
      </c>
      <c r="L4252" s="1" t="s">
        <v>19</v>
      </c>
      <c r="M4252" s="1" t="b">
        <v>1</v>
      </c>
      <c r="N4252" s="2" t="s">
        <v>17</v>
      </c>
      <c r="O4252">
        <f t="shared" si="952"/>
        <v>13</v>
      </c>
      <c r="P4252">
        <f t="shared" si="953"/>
        <v>3</v>
      </c>
      <c r="Q4252">
        <f>IF(G4252="B",VLOOKUP(F4252,room_rates!$A$2:$G$8,3,FALSE),IF(G4252="P",VLOOKUP(F4252,room_rates!$A$2:$G$8,6,FALSE),IF(G4252="M",VLOOKUP(F4252,room_rates!$A$2:$G$8,7,FALSE),"")))</f>
        <v>275</v>
      </c>
      <c r="R4252">
        <f t="shared" si="954"/>
        <v>0</v>
      </c>
      <c r="S4252">
        <f>IF(J4252="Online Travel Agency",VLOOKUP(F4252,room_rates!$A$2:$G$8,3,FALSE)*15%,0)</f>
        <v>33</v>
      </c>
      <c r="T4252">
        <f t="shared" si="955"/>
        <v>2.75</v>
      </c>
      <c r="U4252">
        <f t="shared" si="956"/>
        <v>1435.5</v>
      </c>
      <c r="V4252">
        <f t="shared" si="957"/>
        <v>6</v>
      </c>
    </row>
    <row r="4253" spans="1:22" ht="14.25" customHeight="1" x14ac:dyDescent="0.35">
      <c r="A4253" s="1">
        <v>1002636</v>
      </c>
      <c r="B4253" s="3">
        <v>45866</v>
      </c>
      <c r="C4253" s="3">
        <v>45877</v>
      </c>
      <c r="D4253" s="3">
        <v>45880</v>
      </c>
      <c r="E4253" s="1" t="s">
        <v>18</v>
      </c>
      <c r="F4253" s="1">
        <v>2</v>
      </c>
      <c r="G4253" s="1" t="s">
        <v>25</v>
      </c>
      <c r="H4253" s="1">
        <v>0</v>
      </c>
      <c r="I4253" s="1">
        <f t="shared" si="951"/>
        <v>0</v>
      </c>
      <c r="J4253" s="1" t="s">
        <v>24</v>
      </c>
      <c r="K4253" s="1">
        <v>2</v>
      </c>
      <c r="L4253" s="1" t="s">
        <v>19</v>
      </c>
      <c r="M4253" s="1" t="b">
        <v>0</v>
      </c>
      <c r="N4253" s="2" t="s">
        <v>17</v>
      </c>
      <c r="O4253">
        <f t="shared" si="952"/>
        <v>11</v>
      </c>
      <c r="P4253">
        <f t="shared" si="953"/>
        <v>3</v>
      </c>
      <c r="Q4253">
        <f>IF(G4253="B",VLOOKUP(F4253,room_rates!$A$2:$G$8,3,FALSE),IF(G4253="P",VLOOKUP(F4253,room_rates!$A$2:$G$8,6,FALSE),IF(G4253="M",VLOOKUP(F4253,room_rates!$A$2:$G$8,7,FALSE),"")))</f>
        <v>175</v>
      </c>
      <c r="R4253">
        <f t="shared" si="954"/>
        <v>0</v>
      </c>
      <c r="S4253">
        <f>IF(J4253="Online Travel Agency",VLOOKUP(F4253,room_rates!$A$2:$G$8,3,FALSE)*15%,0)</f>
        <v>21</v>
      </c>
      <c r="T4253">
        <f t="shared" si="955"/>
        <v>0</v>
      </c>
      <c r="U4253">
        <f t="shared" si="956"/>
        <v>924</v>
      </c>
      <c r="V4253">
        <f t="shared" si="957"/>
        <v>6</v>
      </c>
    </row>
    <row r="4254" spans="1:22" ht="14.25" customHeight="1" x14ac:dyDescent="0.35">
      <c r="A4254" s="1">
        <v>1002728</v>
      </c>
      <c r="B4254" s="3">
        <v>45836</v>
      </c>
      <c r="C4254" s="3">
        <v>45877</v>
      </c>
      <c r="D4254" s="3">
        <v>45882</v>
      </c>
      <c r="E4254" s="1" t="s">
        <v>18</v>
      </c>
      <c r="F4254" s="1">
        <v>1</v>
      </c>
      <c r="G4254" s="1" t="s">
        <v>25</v>
      </c>
      <c r="H4254" s="1">
        <v>0</v>
      </c>
      <c r="I4254" s="1">
        <f t="shared" si="951"/>
        <v>0</v>
      </c>
      <c r="J4254" s="1" t="s">
        <v>15</v>
      </c>
      <c r="K4254" s="1">
        <v>1</v>
      </c>
      <c r="L4254" s="1" t="s">
        <v>19</v>
      </c>
      <c r="M4254" s="1" t="b">
        <v>1</v>
      </c>
      <c r="N4254" s="2" t="s">
        <v>17</v>
      </c>
      <c r="O4254">
        <f t="shared" si="952"/>
        <v>41</v>
      </c>
      <c r="P4254">
        <f t="shared" si="953"/>
        <v>5</v>
      </c>
      <c r="Q4254">
        <f>IF(G4254="B",VLOOKUP(F4254,room_rates!$A$2:$G$8,3,FALSE),IF(G4254="P",VLOOKUP(F4254,room_rates!$A$2:$G$8,6,FALSE),IF(G4254="M",VLOOKUP(F4254,room_rates!$A$2:$G$8,7,FALSE),"")))</f>
        <v>150</v>
      </c>
      <c r="R4254">
        <f t="shared" si="954"/>
        <v>0</v>
      </c>
      <c r="S4254">
        <f>IF(J4254="Online Travel Agency",VLOOKUP(F4254,room_rates!$A$2:$G$8,3,FALSE)*15%,0)</f>
        <v>0</v>
      </c>
      <c r="T4254">
        <f t="shared" si="955"/>
        <v>1.5</v>
      </c>
      <c r="U4254">
        <f t="shared" si="956"/>
        <v>742.5</v>
      </c>
      <c r="V4254">
        <f t="shared" si="957"/>
        <v>5</v>
      </c>
    </row>
    <row r="4255" spans="1:22" ht="14.25" customHeight="1" x14ac:dyDescent="0.35">
      <c r="A4255" s="1">
        <v>1002885</v>
      </c>
      <c r="B4255" s="3">
        <v>45877</v>
      </c>
      <c r="C4255" s="3">
        <v>45877</v>
      </c>
      <c r="D4255" s="3">
        <v>45880</v>
      </c>
      <c r="E4255" s="1" t="s">
        <v>13</v>
      </c>
      <c r="F4255" s="1">
        <v>7</v>
      </c>
      <c r="G4255" s="1" t="s">
        <v>25</v>
      </c>
      <c r="H4255" s="1">
        <v>0</v>
      </c>
      <c r="I4255" s="1">
        <f t="shared" si="951"/>
        <v>0</v>
      </c>
      <c r="J4255" s="1" t="s">
        <v>20</v>
      </c>
      <c r="K4255" s="1">
        <v>3</v>
      </c>
      <c r="L4255" s="1" t="s">
        <v>16</v>
      </c>
      <c r="M4255" s="1" t="b">
        <v>0</v>
      </c>
      <c r="N4255" s="2" t="s">
        <v>17</v>
      </c>
      <c r="O4255">
        <f t="shared" si="952"/>
        <v>0</v>
      </c>
      <c r="P4255">
        <f t="shared" si="953"/>
        <v>3</v>
      </c>
      <c r="Q4255">
        <f>IF(G4255="B",VLOOKUP(F4255,room_rates!$A$2:$G$8,3,FALSE),IF(G4255="P",VLOOKUP(F4255,room_rates!$A$2:$G$8,6,FALSE),IF(G4255="M",VLOOKUP(F4255,room_rates!$A$2:$G$8,7,FALSE),"")))</f>
        <v>562.5</v>
      </c>
      <c r="R4255">
        <f t="shared" si="954"/>
        <v>0</v>
      </c>
      <c r="S4255">
        <f>IF(J4255="Online Travel Agency",VLOOKUP(F4255,room_rates!$A$2:$G$8,3,FALSE)*15%,0)</f>
        <v>0</v>
      </c>
      <c r="T4255">
        <f t="shared" si="955"/>
        <v>0</v>
      </c>
      <c r="U4255">
        <f t="shared" si="956"/>
        <v>5062.5</v>
      </c>
      <c r="V4255">
        <f t="shared" si="957"/>
        <v>9</v>
      </c>
    </row>
    <row r="4256" spans="1:22" ht="14.25" customHeight="1" x14ac:dyDescent="0.35">
      <c r="A4256" s="1">
        <v>1002917</v>
      </c>
      <c r="B4256" s="3">
        <v>45857</v>
      </c>
      <c r="C4256" s="3">
        <v>45877</v>
      </c>
      <c r="D4256" s="3">
        <v>45879</v>
      </c>
      <c r="E4256" s="1" t="s">
        <v>18</v>
      </c>
      <c r="F4256" s="1">
        <v>2</v>
      </c>
      <c r="G4256" s="1" t="s">
        <v>25</v>
      </c>
      <c r="H4256" s="1">
        <v>0</v>
      </c>
      <c r="I4256" s="1">
        <f t="shared" si="951"/>
        <v>0</v>
      </c>
      <c r="J4256" s="1" t="s">
        <v>24</v>
      </c>
      <c r="K4256" s="1">
        <v>2</v>
      </c>
      <c r="L4256" s="1" t="s">
        <v>16</v>
      </c>
      <c r="M4256" s="1" t="b">
        <v>0</v>
      </c>
      <c r="N4256" s="2" t="s">
        <v>17</v>
      </c>
      <c r="O4256">
        <f t="shared" si="952"/>
        <v>20</v>
      </c>
      <c r="P4256">
        <f t="shared" si="953"/>
        <v>2</v>
      </c>
      <c r="Q4256">
        <f>IF(G4256="B",VLOOKUP(F4256,room_rates!$A$2:$G$8,3,FALSE),IF(G4256="P",VLOOKUP(F4256,room_rates!$A$2:$G$8,6,FALSE),IF(G4256="M",VLOOKUP(F4256,room_rates!$A$2:$G$8,7,FALSE),"")))</f>
        <v>175</v>
      </c>
      <c r="R4256">
        <f t="shared" si="954"/>
        <v>0</v>
      </c>
      <c r="S4256">
        <f>IF(J4256="Online Travel Agency",VLOOKUP(F4256,room_rates!$A$2:$G$8,3,FALSE)*15%,0)</f>
        <v>21</v>
      </c>
      <c r="T4256">
        <f t="shared" si="955"/>
        <v>0</v>
      </c>
      <c r="U4256">
        <f t="shared" si="956"/>
        <v>616</v>
      </c>
      <c r="V4256">
        <f t="shared" si="957"/>
        <v>4</v>
      </c>
    </row>
    <row r="4257" spans="1:22" ht="14.25" customHeight="1" x14ac:dyDescent="0.35">
      <c r="A4257" s="1">
        <v>1002942</v>
      </c>
      <c r="B4257" s="3">
        <v>45867</v>
      </c>
      <c r="C4257" s="3">
        <v>45877</v>
      </c>
      <c r="D4257" s="3">
        <v>45881</v>
      </c>
      <c r="E4257" s="1" t="s">
        <v>18</v>
      </c>
      <c r="F4257" s="1">
        <v>1</v>
      </c>
      <c r="G4257" s="1" t="s">
        <v>25</v>
      </c>
      <c r="H4257" s="1">
        <v>0</v>
      </c>
      <c r="I4257" s="1">
        <f t="shared" si="951"/>
        <v>0</v>
      </c>
      <c r="J4257" s="1" t="s">
        <v>24</v>
      </c>
      <c r="K4257" s="1">
        <v>2</v>
      </c>
      <c r="L4257" s="1" t="s">
        <v>19</v>
      </c>
      <c r="M4257" s="1" t="b">
        <v>0</v>
      </c>
      <c r="N4257" s="2" t="s">
        <v>17</v>
      </c>
      <c r="O4257">
        <f t="shared" si="952"/>
        <v>10</v>
      </c>
      <c r="P4257">
        <f t="shared" si="953"/>
        <v>4</v>
      </c>
      <c r="Q4257">
        <f>IF(G4257="B",VLOOKUP(F4257,room_rates!$A$2:$G$8,3,FALSE),IF(G4257="P",VLOOKUP(F4257,room_rates!$A$2:$G$8,6,FALSE),IF(G4257="M",VLOOKUP(F4257,room_rates!$A$2:$G$8,7,FALSE),"")))</f>
        <v>150</v>
      </c>
      <c r="R4257">
        <f t="shared" si="954"/>
        <v>0</v>
      </c>
      <c r="S4257">
        <f>IF(J4257="Online Travel Agency",VLOOKUP(F4257,room_rates!$A$2:$G$8,3,FALSE)*15%,0)</f>
        <v>18</v>
      </c>
      <c r="T4257">
        <f t="shared" si="955"/>
        <v>0</v>
      </c>
      <c r="U4257">
        <f t="shared" si="956"/>
        <v>1056</v>
      </c>
      <c r="V4257">
        <f t="shared" si="957"/>
        <v>8</v>
      </c>
    </row>
    <row r="4258" spans="1:22" ht="14.25" customHeight="1" x14ac:dyDescent="0.35">
      <c r="A4258" s="1">
        <v>1003385</v>
      </c>
      <c r="B4258" s="3">
        <v>45838</v>
      </c>
      <c r="C4258" s="3">
        <v>45877</v>
      </c>
      <c r="D4258" s="3">
        <v>45879</v>
      </c>
      <c r="E4258" s="1" t="s">
        <v>13</v>
      </c>
      <c r="F4258" s="1">
        <v>6</v>
      </c>
      <c r="G4258" s="1" t="s">
        <v>25</v>
      </c>
      <c r="H4258" s="1">
        <v>0</v>
      </c>
      <c r="I4258" s="1">
        <f t="shared" si="951"/>
        <v>0</v>
      </c>
      <c r="J4258" s="1" t="s">
        <v>15</v>
      </c>
      <c r="K4258" s="1">
        <v>1</v>
      </c>
      <c r="L4258" s="1" t="s">
        <v>19</v>
      </c>
      <c r="M4258" s="1" t="b">
        <v>0</v>
      </c>
      <c r="N4258" s="2" t="s">
        <v>17</v>
      </c>
      <c r="O4258">
        <f t="shared" si="952"/>
        <v>39</v>
      </c>
      <c r="P4258">
        <f t="shared" si="953"/>
        <v>2</v>
      </c>
      <c r="Q4258">
        <f>IF(G4258="B",VLOOKUP(F4258,room_rates!$A$2:$G$8,3,FALSE),IF(G4258="P",VLOOKUP(F4258,room_rates!$A$2:$G$8,6,FALSE),IF(G4258="M",VLOOKUP(F4258,room_rates!$A$2:$G$8,7,FALSE),"")))</f>
        <v>437.5</v>
      </c>
      <c r="R4258">
        <f t="shared" si="954"/>
        <v>0</v>
      </c>
      <c r="S4258">
        <f>IF(J4258="Online Travel Agency",VLOOKUP(F4258,room_rates!$A$2:$G$8,3,FALSE)*15%,0)</f>
        <v>0</v>
      </c>
      <c r="T4258">
        <f t="shared" si="955"/>
        <v>0</v>
      </c>
      <c r="U4258">
        <f t="shared" si="956"/>
        <v>875</v>
      </c>
      <c r="V4258">
        <f t="shared" si="957"/>
        <v>2</v>
      </c>
    </row>
    <row r="4259" spans="1:22" ht="14.25" customHeight="1" x14ac:dyDescent="0.35">
      <c r="A4259" s="1">
        <v>1003399</v>
      </c>
      <c r="B4259" s="3">
        <v>45841</v>
      </c>
      <c r="C4259" s="3">
        <v>45877</v>
      </c>
      <c r="D4259" s="3">
        <v>45882</v>
      </c>
      <c r="E4259" s="1" t="s">
        <v>18</v>
      </c>
      <c r="F4259" s="1">
        <v>1</v>
      </c>
      <c r="G4259" s="1" t="s">
        <v>25</v>
      </c>
      <c r="H4259" s="1">
        <v>0</v>
      </c>
      <c r="I4259" s="1">
        <f t="shared" si="951"/>
        <v>0</v>
      </c>
      <c r="J4259" s="1" t="s">
        <v>15</v>
      </c>
      <c r="K4259" s="1">
        <v>2</v>
      </c>
      <c r="L4259" s="1" t="s">
        <v>19</v>
      </c>
      <c r="M4259" s="1" t="b">
        <v>1</v>
      </c>
      <c r="N4259" s="2" t="s">
        <v>17</v>
      </c>
      <c r="O4259">
        <f t="shared" si="952"/>
        <v>36</v>
      </c>
      <c r="P4259">
        <f t="shared" si="953"/>
        <v>5</v>
      </c>
      <c r="Q4259">
        <f>IF(G4259="B",VLOOKUP(F4259,room_rates!$A$2:$G$8,3,FALSE),IF(G4259="P",VLOOKUP(F4259,room_rates!$A$2:$G$8,6,FALSE),IF(G4259="M",VLOOKUP(F4259,room_rates!$A$2:$G$8,7,FALSE),"")))</f>
        <v>150</v>
      </c>
      <c r="R4259">
        <f t="shared" si="954"/>
        <v>0</v>
      </c>
      <c r="S4259">
        <f>IF(J4259="Online Travel Agency",VLOOKUP(F4259,room_rates!$A$2:$G$8,3,FALSE)*15%,0)</f>
        <v>0</v>
      </c>
      <c r="T4259">
        <f t="shared" si="955"/>
        <v>1.5</v>
      </c>
      <c r="U4259">
        <f t="shared" si="956"/>
        <v>1485</v>
      </c>
      <c r="V4259">
        <f t="shared" si="957"/>
        <v>10</v>
      </c>
    </row>
    <row r="4260" spans="1:22" ht="14.25" customHeight="1" x14ac:dyDescent="0.35">
      <c r="A4260" s="1">
        <v>1003491</v>
      </c>
      <c r="B4260" s="3">
        <v>45877</v>
      </c>
      <c r="C4260" s="3">
        <v>45877</v>
      </c>
      <c r="D4260" s="3">
        <v>45881</v>
      </c>
      <c r="E4260" s="1" t="s">
        <v>13</v>
      </c>
      <c r="F4260" s="1">
        <v>7</v>
      </c>
      <c r="G4260" s="1" t="s">
        <v>25</v>
      </c>
      <c r="H4260" s="1">
        <v>0</v>
      </c>
      <c r="I4260" s="1">
        <f t="shared" si="951"/>
        <v>0</v>
      </c>
      <c r="J4260" s="1" t="s">
        <v>20</v>
      </c>
      <c r="K4260" s="1">
        <v>1</v>
      </c>
      <c r="L4260" s="1" t="s">
        <v>19</v>
      </c>
      <c r="M4260" s="1" t="b">
        <v>0</v>
      </c>
      <c r="N4260" s="2" t="s">
        <v>17</v>
      </c>
      <c r="O4260">
        <f t="shared" si="952"/>
        <v>0</v>
      </c>
      <c r="P4260">
        <f t="shared" si="953"/>
        <v>4</v>
      </c>
      <c r="Q4260">
        <f>IF(G4260="B",VLOOKUP(F4260,room_rates!$A$2:$G$8,3,FALSE),IF(G4260="P",VLOOKUP(F4260,room_rates!$A$2:$G$8,6,FALSE),IF(G4260="M",VLOOKUP(F4260,room_rates!$A$2:$G$8,7,FALSE),"")))</f>
        <v>562.5</v>
      </c>
      <c r="R4260">
        <f t="shared" si="954"/>
        <v>0</v>
      </c>
      <c r="S4260">
        <f>IF(J4260="Online Travel Agency",VLOOKUP(F4260,room_rates!$A$2:$G$8,3,FALSE)*15%,0)</f>
        <v>0</v>
      </c>
      <c r="T4260">
        <f t="shared" si="955"/>
        <v>0</v>
      </c>
      <c r="U4260">
        <f t="shared" si="956"/>
        <v>2250</v>
      </c>
      <c r="V4260">
        <f t="shared" si="957"/>
        <v>4</v>
      </c>
    </row>
    <row r="4261" spans="1:22" ht="14.25" customHeight="1" x14ac:dyDescent="0.35">
      <c r="A4261" s="1">
        <v>1000284</v>
      </c>
      <c r="B4261" s="3">
        <v>45878</v>
      </c>
      <c r="C4261" s="3">
        <v>45878</v>
      </c>
      <c r="D4261" s="3">
        <v>45881</v>
      </c>
      <c r="E4261" s="1" t="s">
        <v>21</v>
      </c>
      <c r="F4261" s="1">
        <v>3</v>
      </c>
      <c r="G4261" s="1" t="s">
        <v>25</v>
      </c>
      <c r="H4261" s="1">
        <v>0</v>
      </c>
      <c r="I4261" s="1">
        <f t="shared" si="951"/>
        <v>0</v>
      </c>
      <c r="J4261" s="1" t="s">
        <v>20</v>
      </c>
      <c r="K4261" s="1">
        <v>1</v>
      </c>
      <c r="L4261" s="1" t="s">
        <v>16</v>
      </c>
      <c r="M4261" s="1" t="b">
        <v>0</v>
      </c>
      <c r="N4261" s="2" t="s">
        <v>17</v>
      </c>
      <c r="O4261">
        <f t="shared" si="952"/>
        <v>0</v>
      </c>
      <c r="P4261">
        <f t="shared" si="953"/>
        <v>3</v>
      </c>
      <c r="Q4261">
        <f>IF(G4261="B",VLOOKUP(F4261,room_rates!$A$2:$G$8,3,FALSE),IF(G4261="P",VLOOKUP(F4261,room_rates!$A$2:$G$8,6,FALSE),IF(G4261="M",VLOOKUP(F4261,room_rates!$A$2:$G$8,7,FALSE),"")))</f>
        <v>275</v>
      </c>
      <c r="R4261">
        <f t="shared" si="954"/>
        <v>0</v>
      </c>
      <c r="S4261">
        <f>IF(J4261="Online Travel Agency",VLOOKUP(F4261,room_rates!$A$2:$G$8,3,FALSE)*15%,0)</f>
        <v>0</v>
      </c>
      <c r="T4261">
        <f t="shared" si="955"/>
        <v>0</v>
      </c>
      <c r="U4261">
        <f t="shared" si="956"/>
        <v>825</v>
      </c>
      <c r="V4261">
        <f t="shared" si="957"/>
        <v>3</v>
      </c>
    </row>
    <row r="4262" spans="1:22" ht="14.25" customHeight="1" x14ac:dyDescent="0.35">
      <c r="A4262" s="1">
        <v>1000501</v>
      </c>
      <c r="B4262" s="3">
        <v>45865</v>
      </c>
      <c r="C4262" s="3">
        <v>45878</v>
      </c>
      <c r="D4262" s="3">
        <v>45885</v>
      </c>
      <c r="E4262" s="1" t="s">
        <v>18</v>
      </c>
      <c r="F4262" s="1">
        <v>2</v>
      </c>
      <c r="G4262" s="1" t="s">
        <v>25</v>
      </c>
      <c r="H4262" s="1">
        <v>0</v>
      </c>
      <c r="I4262" s="1">
        <f t="shared" si="951"/>
        <v>0</v>
      </c>
      <c r="J4262" s="1" t="s">
        <v>24</v>
      </c>
      <c r="K4262" s="1">
        <v>1</v>
      </c>
      <c r="L4262" s="1" t="s">
        <v>19</v>
      </c>
      <c r="M4262" s="1" t="b">
        <v>0</v>
      </c>
      <c r="N4262" s="2" t="s">
        <v>17</v>
      </c>
      <c r="O4262">
        <f t="shared" si="952"/>
        <v>13</v>
      </c>
      <c r="P4262">
        <f t="shared" si="953"/>
        <v>7</v>
      </c>
      <c r="Q4262">
        <f>IF(G4262="B",VLOOKUP(F4262,room_rates!$A$2:$G$8,3,FALSE),IF(G4262="P",VLOOKUP(F4262,room_rates!$A$2:$G$8,6,FALSE),IF(G4262="M",VLOOKUP(F4262,room_rates!$A$2:$G$8,7,FALSE),"")))</f>
        <v>175</v>
      </c>
      <c r="R4262">
        <f t="shared" si="954"/>
        <v>0</v>
      </c>
      <c r="S4262">
        <f>IF(J4262="Online Travel Agency",VLOOKUP(F4262,room_rates!$A$2:$G$8,3,FALSE)*15%,0)</f>
        <v>21</v>
      </c>
      <c r="T4262">
        <f t="shared" si="955"/>
        <v>0</v>
      </c>
      <c r="U4262">
        <f t="shared" si="956"/>
        <v>1078</v>
      </c>
      <c r="V4262">
        <f t="shared" si="957"/>
        <v>7</v>
      </c>
    </row>
    <row r="4263" spans="1:22" ht="14.25" customHeight="1" x14ac:dyDescent="0.35">
      <c r="A4263" s="1">
        <v>1000530</v>
      </c>
      <c r="B4263" s="3">
        <v>45833</v>
      </c>
      <c r="C4263" s="3">
        <v>45878</v>
      </c>
      <c r="D4263" s="3">
        <v>45881</v>
      </c>
      <c r="E4263" s="1" t="s">
        <v>18</v>
      </c>
      <c r="F4263" s="1">
        <v>1</v>
      </c>
      <c r="G4263" s="1" t="s">
        <v>25</v>
      </c>
      <c r="H4263" s="1">
        <v>0</v>
      </c>
      <c r="I4263" s="1">
        <f t="shared" si="951"/>
        <v>0</v>
      </c>
      <c r="J4263" s="1" t="s">
        <v>15</v>
      </c>
      <c r="K4263" s="1">
        <v>2</v>
      </c>
      <c r="L4263" s="1" t="s">
        <v>19</v>
      </c>
      <c r="M4263" s="1" t="b">
        <v>0</v>
      </c>
      <c r="N4263" s="2" t="s">
        <v>17</v>
      </c>
      <c r="O4263">
        <f t="shared" si="952"/>
        <v>45</v>
      </c>
      <c r="P4263">
        <f t="shared" si="953"/>
        <v>3</v>
      </c>
      <c r="Q4263">
        <f>IF(G4263="B",VLOOKUP(F4263,room_rates!$A$2:$G$8,3,FALSE),IF(G4263="P",VLOOKUP(F4263,room_rates!$A$2:$G$8,6,FALSE),IF(G4263="M",VLOOKUP(F4263,room_rates!$A$2:$G$8,7,FALSE),"")))</f>
        <v>150</v>
      </c>
      <c r="R4263">
        <f t="shared" si="954"/>
        <v>0</v>
      </c>
      <c r="S4263">
        <f>IF(J4263="Online Travel Agency",VLOOKUP(F4263,room_rates!$A$2:$G$8,3,FALSE)*15%,0)</f>
        <v>0</v>
      </c>
      <c r="T4263">
        <f t="shared" si="955"/>
        <v>0</v>
      </c>
      <c r="U4263">
        <f t="shared" si="956"/>
        <v>900</v>
      </c>
      <c r="V4263">
        <f t="shared" si="957"/>
        <v>6</v>
      </c>
    </row>
    <row r="4264" spans="1:22" ht="14.25" customHeight="1" x14ac:dyDescent="0.35">
      <c r="A4264" s="1">
        <v>1000606</v>
      </c>
      <c r="B4264" s="3">
        <v>45878</v>
      </c>
      <c r="C4264" s="3">
        <v>45878</v>
      </c>
      <c r="D4264" s="3">
        <v>45880</v>
      </c>
      <c r="E4264" s="1" t="s">
        <v>13</v>
      </c>
      <c r="F4264" s="1">
        <v>6</v>
      </c>
      <c r="G4264" s="1" t="s">
        <v>25</v>
      </c>
      <c r="H4264" s="1">
        <v>0</v>
      </c>
      <c r="I4264" s="1">
        <f t="shared" si="951"/>
        <v>0</v>
      </c>
      <c r="J4264" s="1" t="s">
        <v>20</v>
      </c>
      <c r="K4264" s="1">
        <v>2</v>
      </c>
      <c r="L4264" s="1" t="s">
        <v>16</v>
      </c>
      <c r="M4264" s="1" t="b">
        <v>0</v>
      </c>
      <c r="N4264" s="2" t="s">
        <v>17</v>
      </c>
      <c r="O4264">
        <f t="shared" si="952"/>
        <v>0</v>
      </c>
      <c r="P4264">
        <f t="shared" si="953"/>
        <v>2</v>
      </c>
      <c r="Q4264">
        <f>IF(G4264="B",VLOOKUP(F4264,room_rates!$A$2:$G$8,3,FALSE),IF(G4264="P",VLOOKUP(F4264,room_rates!$A$2:$G$8,6,FALSE),IF(G4264="M",VLOOKUP(F4264,room_rates!$A$2:$G$8,7,FALSE),"")))</f>
        <v>437.5</v>
      </c>
      <c r="R4264">
        <f t="shared" si="954"/>
        <v>0</v>
      </c>
      <c r="S4264">
        <f>IF(J4264="Online Travel Agency",VLOOKUP(F4264,room_rates!$A$2:$G$8,3,FALSE)*15%,0)</f>
        <v>0</v>
      </c>
      <c r="T4264">
        <f t="shared" si="955"/>
        <v>0</v>
      </c>
      <c r="U4264">
        <f t="shared" si="956"/>
        <v>1750</v>
      </c>
      <c r="V4264">
        <f t="shared" si="957"/>
        <v>4</v>
      </c>
    </row>
    <row r="4265" spans="1:22" ht="14.25" customHeight="1" x14ac:dyDescent="0.35">
      <c r="A4265" s="1">
        <v>1000683</v>
      </c>
      <c r="B4265" s="3">
        <v>45878</v>
      </c>
      <c r="C4265" s="3">
        <v>45878</v>
      </c>
      <c r="D4265" s="3">
        <v>45881</v>
      </c>
      <c r="E4265" s="1" t="s">
        <v>21</v>
      </c>
      <c r="F4265" s="1">
        <v>3</v>
      </c>
      <c r="G4265" s="1" t="s">
        <v>25</v>
      </c>
      <c r="H4265" s="1">
        <v>0</v>
      </c>
      <c r="I4265" s="1">
        <f t="shared" si="951"/>
        <v>0</v>
      </c>
      <c r="J4265" s="1" t="s">
        <v>20</v>
      </c>
      <c r="K4265" s="1">
        <v>3</v>
      </c>
      <c r="L4265" s="1" t="s">
        <v>19</v>
      </c>
      <c r="M4265" s="1" t="b">
        <v>1</v>
      </c>
      <c r="N4265" s="2" t="s">
        <v>17</v>
      </c>
      <c r="O4265">
        <f t="shared" si="952"/>
        <v>0</v>
      </c>
      <c r="P4265">
        <f t="shared" si="953"/>
        <v>3</v>
      </c>
      <c r="Q4265">
        <f>IF(G4265="B",VLOOKUP(F4265,room_rates!$A$2:$G$8,3,FALSE),IF(G4265="P",VLOOKUP(F4265,room_rates!$A$2:$G$8,6,FALSE),IF(G4265="M",VLOOKUP(F4265,room_rates!$A$2:$G$8,7,FALSE),"")))</f>
        <v>275</v>
      </c>
      <c r="R4265">
        <f t="shared" si="954"/>
        <v>0</v>
      </c>
      <c r="S4265">
        <f>IF(J4265="Online Travel Agency",VLOOKUP(F4265,room_rates!$A$2:$G$8,3,FALSE)*15%,0)</f>
        <v>0</v>
      </c>
      <c r="T4265">
        <f t="shared" si="955"/>
        <v>2.75</v>
      </c>
      <c r="U4265">
        <f t="shared" si="956"/>
        <v>2450.25</v>
      </c>
      <c r="V4265">
        <f t="shared" si="957"/>
        <v>9</v>
      </c>
    </row>
    <row r="4266" spans="1:22" ht="14.25" customHeight="1" x14ac:dyDescent="0.35">
      <c r="A4266" s="1">
        <v>1000707</v>
      </c>
      <c r="B4266" s="3">
        <v>45878</v>
      </c>
      <c r="C4266" s="3">
        <v>45878</v>
      </c>
      <c r="D4266" s="3">
        <v>45879</v>
      </c>
      <c r="E4266" s="1" t="s">
        <v>21</v>
      </c>
      <c r="F4266" s="1">
        <v>3</v>
      </c>
      <c r="G4266" s="1" t="s">
        <v>25</v>
      </c>
      <c r="H4266" s="1">
        <v>0</v>
      </c>
      <c r="I4266" s="1">
        <f t="shared" si="951"/>
        <v>0</v>
      </c>
      <c r="J4266" s="1" t="s">
        <v>20</v>
      </c>
      <c r="K4266" s="1">
        <v>3</v>
      </c>
      <c r="L4266" s="1" t="s">
        <v>16</v>
      </c>
      <c r="M4266" s="1" t="b">
        <v>0</v>
      </c>
      <c r="N4266" s="2" t="s">
        <v>17</v>
      </c>
      <c r="O4266">
        <f t="shared" si="952"/>
        <v>0</v>
      </c>
      <c r="P4266">
        <f t="shared" si="953"/>
        <v>1</v>
      </c>
      <c r="Q4266">
        <f>IF(G4266="B",VLOOKUP(F4266,room_rates!$A$2:$G$8,3,FALSE),IF(G4266="P",VLOOKUP(F4266,room_rates!$A$2:$G$8,6,FALSE),IF(G4266="M",VLOOKUP(F4266,room_rates!$A$2:$G$8,7,FALSE),"")))</f>
        <v>275</v>
      </c>
      <c r="R4266">
        <f t="shared" si="954"/>
        <v>0</v>
      </c>
      <c r="S4266">
        <f>IF(J4266="Online Travel Agency",VLOOKUP(F4266,room_rates!$A$2:$G$8,3,FALSE)*15%,0)</f>
        <v>0</v>
      </c>
      <c r="T4266">
        <f t="shared" si="955"/>
        <v>0</v>
      </c>
      <c r="U4266">
        <f t="shared" si="956"/>
        <v>825</v>
      </c>
      <c r="V4266">
        <f t="shared" si="957"/>
        <v>3</v>
      </c>
    </row>
    <row r="4267" spans="1:22" ht="14.25" customHeight="1" x14ac:dyDescent="0.35">
      <c r="A4267" s="1">
        <v>1000750</v>
      </c>
      <c r="B4267" s="3">
        <v>45878</v>
      </c>
      <c r="C4267" s="3">
        <v>45878</v>
      </c>
      <c r="D4267" s="3">
        <v>45879</v>
      </c>
      <c r="E4267" s="1" t="s">
        <v>13</v>
      </c>
      <c r="F4267" s="1">
        <v>7</v>
      </c>
      <c r="G4267" s="1" t="s">
        <v>25</v>
      </c>
      <c r="H4267" s="1">
        <v>0</v>
      </c>
      <c r="I4267" s="1">
        <f t="shared" si="951"/>
        <v>0</v>
      </c>
      <c r="J4267" s="1" t="s">
        <v>20</v>
      </c>
      <c r="K4267" s="1">
        <v>3</v>
      </c>
      <c r="L4267" s="1" t="s">
        <v>16</v>
      </c>
      <c r="M4267" s="1" t="b">
        <v>0</v>
      </c>
      <c r="N4267" s="2" t="s">
        <v>17</v>
      </c>
      <c r="O4267">
        <f t="shared" si="952"/>
        <v>0</v>
      </c>
      <c r="P4267">
        <f t="shared" si="953"/>
        <v>1</v>
      </c>
      <c r="Q4267">
        <f>IF(G4267="B",VLOOKUP(F4267,room_rates!$A$2:$G$8,3,FALSE),IF(G4267="P",VLOOKUP(F4267,room_rates!$A$2:$G$8,6,FALSE),IF(G4267="M",VLOOKUP(F4267,room_rates!$A$2:$G$8,7,FALSE),"")))</f>
        <v>562.5</v>
      </c>
      <c r="R4267">
        <f t="shared" si="954"/>
        <v>0</v>
      </c>
      <c r="S4267">
        <f>IF(J4267="Online Travel Agency",VLOOKUP(F4267,room_rates!$A$2:$G$8,3,FALSE)*15%,0)</f>
        <v>0</v>
      </c>
      <c r="T4267">
        <f t="shared" si="955"/>
        <v>0</v>
      </c>
      <c r="U4267">
        <f t="shared" si="956"/>
        <v>1687.5</v>
      </c>
      <c r="V4267">
        <f t="shared" si="957"/>
        <v>3</v>
      </c>
    </row>
    <row r="4268" spans="1:22" ht="14.25" customHeight="1" x14ac:dyDescent="0.35">
      <c r="A4268" s="1">
        <v>1000885</v>
      </c>
      <c r="B4268" s="3">
        <v>45878</v>
      </c>
      <c r="C4268" s="3">
        <v>45878</v>
      </c>
      <c r="D4268" s="3">
        <v>45882</v>
      </c>
      <c r="E4268" s="1" t="s">
        <v>13</v>
      </c>
      <c r="F4268" s="1">
        <v>6</v>
      </c>
      <c r="G4268" s="1" t="s">
        <v>25</v>
      </c>
      <c r="H4268" s="1">
        <v>0</v>
      </c>
      <c r="I4268" s="1">
        <f t="shared" si="951"/>
        <v>0</v>
      </c>
      <c r="J4268" s="1" t="s">
        <v>20</v>
      </c>
      <c r="K4268" s="1">
        <v>2</v>
      </c>
      <c r="L4268" s="1" t="s">
        <v>19</v>
      </c>
      <c r="M4268" s="1" t="b">
        <v>1</v>
      </c>
      <c r="N4268" s="2" t="s">
        <v>17</v>
      </c>
      <c r="O4268">
        <f t="shared" si="952"/>
        <v>0</v>
      </c>
      <c r="P4268">
        <f t="shared" si="953"/>
        <v>4</v>
      </c>
      <c r="Q4268">
        <f>IF(G4268="B",VLOOKUP(F4268,room_rates!$A$2:$G$8,3,FALSE),IF(G4268="P",VLOOKUP(F4268,room_rates!$A$2:$G$8,6,FALSE),IF(G4268="M",VLOOKUP(F4268,room_rates!$A$2:$G$8,7,FALSE),"")))</f>
        <v>437.5</v>
      </c>
      <c r="R4268">
        <f t="shared" si="954"/>
        <v>0</v>
      </c>
      <c r="S4268">
        <f>IF(J4268="Online Travel Agency",VLOOKUP(F4268,room_rates!$A$2:$G$8,3,FALSE)*15%,0)</f>
        <v>0</v>
      </c>
      <c r="T4268">
        <f t="shared" si="955"/>
        <v>4.375</v>
      </c>
      <c r="U4268">
        <f t="shared" si="956"/>
        <v>3465</v>
      </c>
      <c r="V4268">
        <f t="shared" si="957"/>
        <v>8</v>
      </c>
    </row>
    <row r="4269" spans="1:22" ht="14.25" customHeight="1" x14ac:dyDescent="0.35">
      <c r="A4269" s="1">
        <v>1001363</v>
      </c>
      <c r="B4269" s="3">
        <v>45865</v>
      </c>
      <c r="C4269" s="3">
        <v>45878</v>
      </c>
      <c r="D4269" s="3">
        <v>45884</v>
      </c>
      <c r="E4269" s="1" t="s">
        <v>21</v>
      </c>
      <c r="F4269" s="1">
        <v>3</v>
      </c>
      <c r="G4269" s="1" t="s">
        <v>25</v>
      </c>
      <c r="H4269" s="1">
        <v>0</v>
      </c>
      <c r="I4269" s="1">
        <f t="shared" si="951"/>
        <v>0</v>
      </c>
      <c r="J4269" s="1" t="s">
        <v>24</v>
      </c>
      <c r="K4269" s="1">
        <v>2</v>
      </c>
      <c r="L4269" s="1" t="s">
        <v>19</v>
      </c>
      <c r="M4269" s="1" t="b">
        <v>0</v>
      </c>
      <c r="N4269" s="2" t="s">
        <v>17</v>
      </c>
      <c r="O4269">
        <f t="shared" si="952"/>
        <v>13</v>
      </c>
      <c r="P4269">
        <f t="shared" si="953"/>
        <v>6</v>
      </c>
      <c r="Q4269">
        <f>IF(G4269="B",VLOOKUP(F4269,room_rates!$A$2:$G$8,3,FALSE),IF(G4269="P",VLOOKUP(F4269,room_rates!$A$2:$G$8,6,FALSE),IF(G4269="M",VLOOKUP(F4269,room_rates!$A$2:$G$8,7,FALSE),"")))</f>
        <v>275</v>
      </c>
      <c r="R4269">
        <f t="shared" si="954"/>
        <v>0</v>
      </c>
      <c r="S4269">
        <f>IF(J4269="Online Travel Agency",VLOOKUP(F4269,room_rates!$A$2:$G$8,3,FALSE)*15%,0)</f>
        <v>33</v>
      </c>
      <c r="T4269">
        <f t="shared" si="955"/>
        <v>0</v>
      </c>
      <c r="U4269">
        <f t="shared" si="956"/>
        <v>2904</v>
      </c>
      <c r="V4269">
        <f t="shared" si="957"/>
        <v>12</v>
      </c>
    </row>
    <row r="4270" spans="1:22" ht="14.25" customHeight="1" x14ac:dyDescent="0.35">
      <c r="A4270" s="1">
        <v>1001403</v>
      </c>
      <c r="B4270" s="3">
        <v>45865</v>
      </c>
      <c r="C4270" s="3">
        <v>45878</v>
      </c>
      <c r="D4270" s="3">
        <v>45882</v>
      </c>
      <c r="E4270" s="1" t="s">
        <v>18</v>
      </c>
      <c r="F4270" s="1">
        <v>2</v>
      </c>
      <c r="G4270" s="1" t="s">
        <v>25</v>
      </c>
      <c r="H4270" s="1">
        <v>0</v>
      </c>
      <c r="I4270" s="1">
        <f t="shared" si="951"/>
        <v>0</v>
      </c>
      <c r="J4270" s="1" t="s">
        <v>24</v>
      </c>
      <c r="K4270" s="1">
        <v>1</v>
      </c>
      <c r="L4270" s="1" t="s">
        <v>19</v>
      </c>
      <c r="M4270" s="1" t="b">
        <v>0</v>
      </c>
      <c r="N4270" s="2" t="s">
        <v>17</v>
      </c>
      <c r="O4270">
        <f t="shared" si="952"/>
        <v>13</v>
      </c>
      <c r="P4270">
        <f t="shared" si="953"/>
        <v>4</v>
      </c>
      <c r="Q4270">
        <f>IF(G4270="B",VLOOKUP(F4270,room_rates!$A$2:$G$8,3,FALSE),IF(G4270="P",VLOOKUP(F4270,room_rates!$A$2:$G$8,6,FALSE),IF(G4270="M",VLOOKUP(F4270,room_rates!$A$2:$G$8,7,FALSE),"")))</f>
        <v>175</v>
      </c>
      <c r="R4270">
        <f t="shared" si="954"/>
        <v>0</v>
      </c>
      <c r="S4270">
        <f>IF(J4270="Online Travel Agency",VLOOKUP(F4270,room_rates!$A$2:$G$8,3,FALSE)*15%,0)</f>
        <v>21</v>
      </c>
      <c r="T4270">
        <f t="shared" si="955"/>
        <v>0</v>
      </c>
      <c r="U4270">
        <f t="shared" si="956"/>
        <v>616</v>
      </c>
      <c r="V4270">
        <f t="shared" si="957"/>
        <v>4</v>
      </c>
    </row>
    <row r="4271" spans="1:22" ht="14.25" customHeight="1" x14ac:dyDescent="0.35">
      <c r="A4271" s="1">
        <v>1001480</v>
      </c>
      <c r="B4271" s="3">
        <v>45878</v>
      </c>
      <c r="C4271" s="3">
        <v>45878</v>
      </c>
      <c r="D4271" s="3">
        <v>45883</v>
      </c>
      <c r="E4271" s="1" t="s">
        <v>21</v>
      </c>
      <c r="F4271" s="1">
        <v>3</v>
      </c>
      <c r="G4271" s="1" t="s">
        <v>25</v>
      </c>
      <c r="H4271" s="1">
        <v>0</v>
      </c>
      <c r="I4271" s="1">
        <f t="shared" si="951"/>
        <v>0</v>
      </c>
      <c r="J4271" s="1" t="s">
        <v>20</v>
      </c>
      <c r="K4271" s="1">
        <v>2</v>
      </c>
      <c r="L4271" s="1" t="s">
        <v>19</v>
      </c>
      <c r="M4271" s="1" t="b">
        <v>1</v>
      </c>
      <c r="N4271" s="2" t="s">
        <v>17</v>
      </c>
      <c r="O4271">
        <f t="shared" si="952"/>
        <v>0</v>
      </c>
      <c r="P4271">
        <f t="shared" si="953"/>
        <v>5</v>
      </c>
      <c r="Q4271">
        <f>IF(G4271="B",VLOOKUP(F4271,room_rates!$A$2:$G$8,3,FALSE),IF(G4271="P",VLOOKUP(F4271,room_rates!$A$2:$G$8,6,FALSE),IF(G4271="M",VLOOKUP(F4271,room_rates!$A$2:$G$8,7,FALSE),"")))</f>
        <v>275</v>
      </c>
      <c r="R4271">
        <f t="shared" si="954"/>
        <v>0</v>
      </c>
      <c r="S4271">
        <f>IF(J4271="Online Travel Agency",VLOOKUP(F4271,room_rates!$A$2:$G$8,3,FALSE)*15%,0)</f>
        <v>0</v>
      </c>
      <c r="T4271">
        <f t="shared" si="955"/>
        <v>2.75</v>
      </c>
      <c r="U4271">
        <f t="shared" si="956"/>
        <v>2722.5</v>
      </c>
      <c r="V4271">
        <f t="shared" si="957"/>
        <v>10</v>
      </c>
    </row>
    <row r="4272" spans="1:22" ht="14.25" customHeight="1" x14ac:dyDescent="0.35">
      <c r="A4272" s="1">
        <v>1001756</v>
      </c>
      <c r="B4272" s="3">
        <v>45878</v>
      </c>
      <c r="C4272" s="3">
        <v>45878</v>
      </c>
      <c r="D4272" s="3">
        <v>45882</v>
      </c>
      <c r="E4272" s="1" t="s">
        <v>21</v>
      </c>
      <c r="F4272" s="1">
        <v>3</v>
      </c>
      <c r="G4272" s="1" t="s">
        <v>25</v>
      </c>
      <c r="H4272" s="1">
        <v>0</v>
      </c>
      <c r="I4272" s="1">
        <f t="shared" si="951"/>
        <v>0</v>
      </c>
      <c r="J4272" s="1" t="s">
        <v>20</v>
      </c>
      <c r="K4272" s="1">
        <v>1</v>
      </c>
      <c r="L4272" s="1" t="s">
        <v>19</v>
      </c>
      <c r="M4272" s="1" t="b">
        <v>0</v>
      </c>
      <c r="N4272" s="2" t="s">
        <v>17</v>
      </c>
      <c r="O4272">
        <f t="shared" si="952"/>
        <v>0</v>
      </c>
      <c r="P4272">
        <f t="shared" si="953"/>
        <v>4</v>
      </c>
      <c r="Q4272">
        <f>IF(G4272="B",VLOOKUP(F4272,room_rates!$A$2:$G$8,3,FALSE),IF(G4272="P",VLOOKUP(F4272,room_rates!$A$2:$G$8,6,FALSE),IF(G4272="M",VLOOKUP(F4272,room_rates!$A$2:$G$8,7,FALSE),"")))</f>
        <v>275</v>
      </c>
      <c r="R4272">
        <f t="shared" si="954"/>
        <v>0</v>
      </c>
      <c r="S4272">
        <f>IF(J4272="Online Travel Agency",VLOOKUP(F4272,room_rates!$A$2:$G$8,3,FALSE)*15%,0)</f>
        <v>0</v>
      </c>
      <c r="T4272">
        <f t="shared" si="955"/>
        <v>0</v>
      </c>
      <c r="U4272">
        <f t="shared" si="956"/>
        <v>1100</v>
      </c>
      <c r="V4272">
        <f t="shared" si="957"/>
        <v>4</v>
      </c>
    </row>
    <row r="4273" spans="1:22" ht="14.25" customHeight="1" x14ac:dyDescent="0.35">
      <c r="A4273" s="1">
        <v>1001757</v>
      </c>
      <c r="B4273" s="3">
        <v>45867</v>
      </c>
      <c r="C4273" s="3">
        <v>45878</v>
      </c>
      <c r="D4273" s="3">
        <v>45883</v>
      </c>
      <c r="E4273" s="1" t="s">
        <v>13</v>
      </c>
      <c r="F4273" s="1">
        <v>7</v>
      </c>
      <c r="G4273" s="1" t="s">
        <v>25</v>
      </c>
      <c r="H4273" s="1">
        <v>0</v>
      </c>
      <c r="I4273" s="1">
        <f t="shared" si="951"/>
        <v>0</v>
      </c>
      <c r="J4273" s="1" t="s">
        <v>15</v>
      </c>
      <c r="K4273" s="1">
        <v>1</v>
      </c>
      <c r="L4273" s="1" t="s">
        <v>19</v>
      </c>
      <c r="M4273" s="1" t="b">
        <v>0</v>
      </c>
      <c r="N4273" s="2" t="s">
        <v>17</v>
      </c>
      <c r="O4273">
        <f t="shared" si="952"/>
        <v>11</v>
      </c>
      <c r="P4273">
        <f t="shared" si="953"/>
        <v>5</v>
      </c>
      <c r="Q4273">
        <f>IF(G4273="B",VLOOKUP(F4273,room_rates!$A$2:$G$8,3,FALSE),IF(G4273="P",VLOOKUP(F4273,room_rates!$A$2:$G$8,6,FALSE),IF(G4273="M",VLOOKUP(F4273,room_rates!$A$2:$G$8,7,FALSE),"")))</f>
        <v>562.5</v>
      </c>
      <c r="R4273">
        <f t="shared" si="954"/>
        <v>0</v>
      </c>
      <c r="S4273">
        <f>IF(J4273="Online Travel Agency",VLOOKUP(F4273,room_rates!$A$2:$G$8,3,FALSE)*15%,0)</f>
        <v>0</v>
      </c>
      <c r="T4273">
        <f t="shared" si="955"/>
        <v>0</v>
      </c>
      <c r="U4273">
        <f t="shared" si="956"/>
        <v>2812.5</v>
      </c>
      <c r="V4273">
        <f t="shared" si="957"/>
        <v>5</v>
      </c>
    </row>
    <row r="4274" spans="1:22" ht="14.25" customHeight="1" x14ac:dyDescent="0.35">
      <c r="A4274" s="1">
        <v>1001919</v>
      </c>
      <c r="B4274" s="3">
        <v>45868</v>
      </c>
      <c r="C4274" s="3">
        <v>45878</v>
      </c>
      <c r="D4274" s="3">
        <v>45879</v>
      </c>
      <c r="E4274" s="1" t="s">
        <v>18</v>
      </c>
      <c r="F4274" s="1">
        <v>1</v>
      </c>
      <c r="G4274" s="1" t="s">
        <v>25</v>
      </c>
      <c r="H4274" s="1">
        <v>0</v>
      </c>
      <c r="I4274" s="1">
        <f t="shared" si="951"/>
        <v>0</v>
      </c>
      <c r="J4274" s="1" t="s">
        <v>15</v>
      </c>
      <c r="K4274" s="1">
        <v>2</v>
      </c>
      <c r="L4274" s="1" t="s">
        <v>19</v>
      </c>
      <c r="M4274" s="1" t="b">
        <v>0</v>
      </c>
      <c r="N4274" s="2" t="s">
        <v>17</v>
      </c>
      <c r="O4274">
        <f t="shared" si="952"/>
        <v>10</v>
      </c>
      <c r="P4274">
        <f t="shared" si="953"/>
        <v>1</v>
      </c>
      <c r="Q4274">
        <f>IF(G4274="B",VLOOKUP(F4274,room_rates!$A$2:$G$8,3,FALSE),IF(G4274="P",VLOOKUP(F4274,room_rates!$A$2:$G$8,6,FALSE),IF(G4274="M",VLOOKUP(F4274,room_rates!$A$2:$G$8,7,FALSE),"")))</f>
        <v>150</v>
      </c>
      <c r="R4274">
        <f t="shared" si="954"/>
        <v>0</v>
      </c>
      <c r="S4274">
        <f>IF(J4274="Online Travel Agency",VLOOKUP(F4274,room_rates!$A$2:$G$8,3,FALSE)*15%,0)</f>
        <v>0</v>
      </c>
      <c r="T4274">
        <f t="shared" si="955"/>
        <v>0</v>
      </c>
      <c r="U4274">
        <f t="shared" si="956"/>
        <v>300</v>
      </c>
      <c r="V4274">
        <f t="shared" si="957"/>
        <v>2</v>
      </c>
    </row>
    <row r="4275" spans="1:22" ht="14.25" customHeight="1" x14ac:dyDescent="0.35">
      <c r="A4275" s="1">
        <v>1001956</v>
      </c>
      <c r="B4275" s="3">
        <v>45866</v>
      </c>
      <c r="C4275" s="3">
        <v>45878</v>
      </c>
      <c r="D4275" s="3">
        <v>45880</v>
      </c>
      <c r="E4275" s="1" t="s">
        <v>21</v>
      </c>
      <c r="F4275" s="1">
        <v>3</v>
      </c>
      <c r="G4275" s="1" t="s">
        <v>25</v>
      </c>
      <c r="H4275" s="1">
        <v>0</v>
      </c>
      <c r="I4275" s="1">
        <f t="shared" si="951"/>
        <v>0</v>
      </c>
      <c r="J4275" s="1" t="s">
        <v>24</v>
      </c>
      <c r="K4275" s="1">
        <v>3</v>
      </c>
      <c r="L4275" s="1" t="s">
        <v>16</v>
      </c>
      <c r="M4275" s="1" t="b">
        <v>0</v>
      </c>
      <c r="N4275" s="2" t="s">
        <v>17</v>
      </c>
      <c r="O4275">
        <f t="shared" si="952"/>
        <v>12</v>
      </c>
      <c r="P4275">
        <f t="shared" si="953"/>
        <v>2</v>
      </c>
      <c r="Q4275">
        <f>IF(G4275="B",VLOOKUP(F4275,room_rates!$A$2:$G$8,3,FALSE),IF(G4275="P",VLOOKUP(F4275,room_rates!$A$2:$G$8,6,FALSE),IF(G4275="M",VLOOKUP(F4275,room_rates!$A$2:$G$8,7,FALSE),"")))</f>
        <v>275</v>
      </c>
      <c r="R4275">
        <f t="shared" si="954"/>
        <v>0</v>
      </c>
      <c r="S4275">
        <f>IF(J4275="Online Travel Agency",VLOOKUP(F4275,room_rates!$A$2:$G$8,3,FALSE)*15%,0)</f>
        <v>33</v>
      </c>
      <c r="T4275">
        <f t="shared" si="955"/>
        <v>0</v>
      </c>
      <c r="U4275">
        <f t="shared" si="956"/>
        <v>1452</v>
      </c>
      <c r="V4275">
        <f t="shared" si="957"/>
        <v>6</v>
      </c>
    </row>
    <row r="4276" spans="1:22" ht="14.25" customHeight="1" x14ac:dyDescent="0.35">
      <c r="A4276" s="1">
        <v>1002179</v>
      </c>
      <c r="B4276" s="3">
        <v>45856</v>
      </c>
      <c r="C4276" s="3">
        <v>45878</v>
      </c>
      <c r="D4276" s="3">
        <v>45881</v>
      </c>
      <c r="E4276" s="1" t="s">
        <v>18</v>
      </c>
      <c r="F4276" s="1">
        <v>2</v>
      </c>
      <c r="G4276" s="1" t="s">
        <v>25</v>
      </c>
      <c r="H4276" s="1">
        <v>0</v>
      </c>
      <c r="I4276" s="1">
        <f t="shared" si="951"/>
        <v>0</v>
      </c>
      <c r="J4276" s="1" t="s">
        <v>15</v>
      </c>
      <c r="K4276" s="1">
        <v>1</v>
      </c>
      <c r="L4276" s="1" t="s">
        <v>19</v>
      </c>
      <c r="M4276" s="1" t="b">
        <v>1</v>
      </c>
      <c r="N4276" s="2" t="s">
        <v>17</v>
      </c>
      <c r="O4276">
        <f t="shared" si="952"/>
        <v>22</v>
      </c>
      <c r="P4276">
        <f t="shared" si="953"/>
        <v>3</v>
      </c>
      <c r="Q4276">
        <f>IF(G4276="B",VLOOKUP(F4276,room_rates!$A$2:$G$8,3,FALSE),IF(G4276="P",VLOOKUP(F4276,room_rates!$A$2:$G$8,6,FALSE),IF(G4276="M",VLOOKUP(F4276,room_rates!$A$2:$G$8,7,FALSE),"")))</f>
        <v>175</v>
      </c>
      <c r="R4276">
        <f t="shared" si="954"/>
        <v>0</v>
      </c>
      <c r="S4276">
        <f>IF(J4276="Online Travel Agency",VLOOKUP(F4276,room_rates!$A$2:$G$8,3,FALSE)*15%,0)</f>
        <v>0</v>
      </c>
      <c r="T4276">
        <f t="shared" si="955"/>
        <v>1.75</v>
      </c>
      <c r="U4276">
        <f t="shared" si="956"/>
        <v>519.75</v>
      </c>
      <c r="V4276">
        <f t="shared" si="957"/>
        <v>3</v>
      </c>
    </row>
    <row r="4277" spans="1:22" ht="14.25" customHeight="1" x14ac:dyDescent="0.35">
      <c r="A4277" s="1">
        <v>1002360</v>
      </c>
      <c r="B4277" s="3">
        <v>45836</v>
      </c>
      <c r="C4277" s="3">
        <v>45878</v>
      </c>
      <c r="D4277" s="3">
        <v>45884</v>
      </c>
      <c r="E4277" s="1" t="s">
        <v>21</v>
      </c>
      <c r="F4277" s="1">
        <v>3</v>
      </c>
      <c r="G4277" s="1" t="s">
        <v>25</v>
      </c>
      <c r="H4277" s="1">
        <v>0</v>
      </c>
      <c r="I4277" s="1">
        <f t="shared" si="951"/>
        <v>0</v>
      </c>
      <c r="J4277" s="1" t="s">
        <v>15</v>
      </c>
      <c r="K4277" s="1">
        <v>1</v>
      </c>
      <c r="L4277" s="1" t="s">
        <v>16</v>
      </c>
      <c r="M4277" s="1" t="b">
        <v>0</v>
      </c>
      <c r="N4277" s="2" t="s">
        <v>17</v>
      </c>
      <c r="O4277">
        <f t="shared" si="952"/>
        <v>42</v>
      </c>
      <c r="P4277">
        <f t="shared" si="953"/>
        <v>6</v>
      </c>
      <c r="Q4277">
        <f>IF(G4277="B",VLOOKUP(F4277,room_rates!$A$2:$G$8,3,FALSE),IF(G4277="P",VLOOKUP(F4277,room_rates!$A$2:$G$8,6,FALSE),IF(G4277="M",VLOOKUP(F4277,room_rates!$A$2:$G$8,7,FALSE),"")))</f>
        <v>275</v>
      </c>
      <c r="R4277">
        <f t="shared" si="954"/>
        <v>0</v>
      </c>
      <c r="S4277">
        <f>IF(J4277="Online Travel Agency",VLOOKUP(F4277,room_rates!$A$2:$G$8,3,FALSE)*15%,0)</f>
        <v>0</v>
      </c>
      <c r="T4277">
        <f t="shared" si="955"/>
        <v>0</v>
      </c>
      <c r="U4277">
        <f t="shared" si="956"/>
        <v>1650</v>
      </c>
      <c r="V4277">
        <f t="shared" si="957"/>
        <v>6</v>
      </c>
    </row>
    <row r="4278" spans="1:22" ht="14.25" customHeight="1" x14ac:dyDescent="0.35">
      <c r="A4278" s="1">
        <v>1002473</v>
      </c>
      <c r="B4278" s="3">
        <v>45878</v>
      </c>
      <c r="C4278" s="3">
        <v>45878</v>
      </c>
      <c r="D4278" s="3">
        <v>45885</v>
      </c>
      <c r="E4278" s="1" t="s">
        <v>21</v>
      </c>
      <c r="F4278" s="1">
        <v>5</v>
      </c>
      <c r="G4278" s="1" t="s">
        <v>25</v>
      </c>
      <c r="H4278" s="1">
        <v>0</v>
      </c>
      <c r="I4278" s="1">
        <f t="shared" si="951"/>
        <v>0</v>
      </c>
      <c r="J4278" s="1" t="s">
        <v>20</v>
      </c>
      <c r="K4278" s="1">
        <v>1</v>
      </c>
      <c r="L4278" s="1" t="s">
        <v>19</v>
      </c>
      <c r="M4278" s="1" t="b">
        <v>0</v>
      </c>
      <c r="N4278" s="2" t="s">
        <v>17</v>
      </c>
      <c r="O4278">
        <f t="shared" si="952"/>
        <v>0</v>
      </c>
      <c r="P4278">
        <f t="shared" si="953"/>
        <v>7</v>
      </c>
      <c r="Q4278">
        <f>IF(G4278="B",VLOOKUP(F4278,room_rates!$A$2:$G$8,3,FALSE),IF(G4278="P",VLOOKUP(F4278,room_rates!$A$2:$G$8,6,FALSE),IF(G4278="M",VLOOKUP(F4278,room_rates!$A$2:$G$8,7,FALSE),"")))</f>
        <v>300</v>
      </c>
      <c r="R4278">
        <f t="shared" si="954"/>
        <v>0</v>
      </c>
      <c r="S4278">
        <f>IF(J4278="Online Travel Agency",VLOOKUP(F4278,room_rates!$A$2:$G$8,3,FALSE)*15%,0)</f>
        <v>0</v>
      </c>
      <c r="T4278">
        <f t="shared" si="955"/>
        <v>0</v>
      </c>
      <c r="U4278">
        <f t="shared" si="956"/>
        <v>2100</v>
      </c>
      <c r="V4278">
        <f t="shared" si="957"/>
        <v>7</v>
      </c>
    </row>
    <row r="4279" spans="1:22" ht="14.25" customHeight="1" x14ac:dyDescent="0.35">
      <c r="A4279" s="1">
        <v>1002479</v>
      </c>
      <c r="B4279" s="3">
        <v>45863</v>
      </c>
      <c r="C4279" s="3">
        <v>45878</v>
      </c>
      <c r="D4279" s="3">
        <v>45885</v>
      </c>
      <c r="E4279" s="1" t="s">
        <v>13</v>
      </c>
      <c r="F4279" s="1">
        <v>6</v>
      </c>
      <c r="G4279" s="1" t="s">
        <v>25</v>
      </c>
      <c r="H4279" s="1">
        <v>0</v>
      </c>
      <c r="I4279" s="1">
        <f t="shared" si="951"/>
        <v>0</v>
      </c>
      <c r="J4279" s="1" t="s">
        <v>15</v>
      </c>
      <c r="K4279" s="1">
        <v>2</v>
      </c>
      <c r="L4279" s="1" t="s">
        <v>19</v>
      </c>
      <c r="M4279" s="1" t="b">
        <v>0</v>
      </c>
      <c r="N4279" s="2" t="s">
        <v>17</v>
      </c>
      <c r="O4279">
        <f t="shared" si="952"/>
        <v>15</v>
      </c>
      <c r="P4279">
        <f t="shared" si="953"/>
        <v>7</v>
      </c>
      <c r="Q4279">
        <f>IF(G4279="B",VLOOKUP(F4279,room_rates!$A$2:$G$8,3,FALSE),IF(G4279="P",VLOOKUP(F4279,room_rates!$A$2:$G$8,6,FALSE),IF(G4279="M",VLOOKUP(F4279,room_rates!$A$2:$G$8,7,FALSE),"")))</f>
        <v>437.5</v>
      </c>
      <c r="R4279">
        <f t="shared" si="954"/>
        <v>0</v>
      </c>
      <c r="S4279">
        <f>IF(J4279="Online Travel Agency",VLOOKUP(F4279,room_rates!$A$2:$G$8,3,FALSE)*15%,0)</f>
        <v>0</v>
      </c>
      <c r="T4279">
        <f t="shared" si="955"/>
        <v>0</v>
      </c>
      <c r="U4279">
        <f t="shared" si="956"/>
        <v>6125</v>
      </c>
      <c r="V4279">
        <f t="shared" si="957"/>
        <v>14</v>
      </c>
    </row>
    <row r="4280" spans="1:22" ht="14.25" customHeight="1" x14ac:dyDescent="0.35">
      <c r="A4280" s="1">
        <v>1002548</v>
      </c>
      <c r="B4280" s="3">
        <v>45866</v>
      </c>
      <c r="C4280" s="3">
        <v>45878</v>
      </c>
      <c r="D4280" s="3">
        <v>45883</v>
      </c>
      <c r="E4280" s="1" t="s">
        <v>21</v>
      </c>
      <c r="F4280" s="1">
        <v>5</v>
      </c>
      <c r="G4280" s="1" t="s">
        <v>25</v>
      </c>
      <c r="H4280" s="1">
        <v>0</v>
      </c>
      <c r="I4280" s="1">
        <f t="shared" si="951"/>
        <v>0</v>
      </c>
      <c r="J4280" s="1" t="s">
        <v>24</v>
      </c>
      <c r="K4280" s="1">
        <v>2</v>
      </c>
      <c r="L4280" s="1" t="s">
        <v>19</v>
      </c>
      <c r="M4280" s="1" t="b">
        <v>0</v>
      </c>
      <c r="N4280" s="2" t="s">
        <v>17</v>
      </c>
      <c r="O4280">
        <f t="shared" si="952"/>
        <v>12</v>
      </c>
      <c r="P4280">
        <f t="shared" si="953"/>
        <v>5</v>
      </c>
      <c r="Q4280">
        <f>IF(G4280="B",VLOOKUP(F4280,room_rates!$A$2:$G$8,3,FALSE),IF(G4280="P",VLOOKUP(F4280,room_rates!$A$2:$G$8,6,FALSE),IF(G4280="M",VLOOKUP(F4280,room_rates!$A$2:$G$8,7,FALSE),"")))</f>
        <v>300</v>
      </c>
      <c r="R4280">
        <f t="shared" si="954"/>
        <v>0</v>
      </c>
      <c r="S4280">
        <f>IF(J4280="Online Travel Agency",VLOOKUP(F4280,room_rates!$A$2:$G$8,3,FALSE)*15%,0)</f>
        <v>36</v>
      </c>
      <c r="T4280">
        <f t="shared" si="955"/>
        <v>0</v>
      </c>
      <c r="U4280">
        <f t="shared" si="956"/>
        <v>2640</v>
      </c>
      <c r="V4280">
        <f t="shared" si="957"/>
        <v>10</v>
      </c>
    </row>
    <row r="4281" spans="1:22" ht="14.25" customHeight="1" x14ac:dyDescent="0.35">
      <c r="A4281" s="1">
        <v>1002556</v>
      </c>
      <c r="B4281" s="3">
        <v>45860</v>
      </c>
      <c r="C4281" s="3">
        <v>45878</v>
      </c>
      <c r="D4281" s="3">
        <v>45884</v>
      </c>
      <c r="E4281" s="1" t="s">
        <v>21</v>
      </c>
      <c r="F4281" s="1">
        <v>5</v>
      </c>
      <c r="G4281" s="1" t="s">
        <v>25</v>
      </c>
      <c r="H4281" s="1">
        <v>0</v>
      </c>
      <c r="I4281" s="1">
        <f t="shared" si="951"/>
        <v>0</v>
      </c>
      <c r="J4281" s="1" t="s">
        <v>24</v>
      </c>
      <c r="K4281" s="1">
        <v>1</v>
      </c>
      <c r="L4281" s="1" t="s">
        <v>19</v>
      </c>
      <c r="M4281" s="1" t="b">
        <v>0</v>
      </c>
      <c r="N4281" s="2" t="s">
        <v>17</v>
      </c>
      <c r="O4281">
        <f t="shared" si="952"/>
        <v>18</v>
      </c>
      <c r="P4281">
        <f t="shared" si="953"/>
        <v>6</v>
      </c>
      <c r="Q4281">
        <f>IF(G4281="B",VLOOKUP(F4281,room_rates!$A$2:$G$8,3,FALSE),IF(G4281="P",VLOOKUP(F4281,room_rates!$A$2:$G$8,6,FALSE),IF(G4281="M",VLOOKUP(F4281,room_rates!$A$2:$G$8,7,FALSE),"")))</f>
        <v>300</v>
      </c>
      <c r="R4281">
        <f t="shared" si="954"/>
        <v>0</v>
      </c>
      <c r="S4281">
        <f>IF(J4281="Online Travel Agency",VLOOKUP(F4281,room_rates!$A$2:$G$8,3,FALSE)*15%,0)</f>
        <v>36</v>
      </c>
      <c r="T4281">
        <f t="shared" si="955"/>
        <v>0</v>
      </c>
      <c r="U4281">
        <f t="shared" si="956"/>
        <v>1584</v>
      </c>
      <c r="V4281">
        <f t="shared" si="957"/>
        <v>6</v>
      </c>
    </row>
    <row r="4282" spans="1:22" ht="14.25" customHeight="1" x14ac:dyDescent="0.35">
      <c r="A4282" s="1">
        <v>1002943</v>
      </c>
      <c r="B4282" s="3">
        <v>45867</v>
      </c>
      <c r="C4282" s="3">
        <v>45878</v>
      </c>
      <c r="D4282" s="3">
        <v>45883</v>
      </c>
      <c r="E4282" s="1" t="s">
        <v>21</v>
      </c>
      <c r="F4282" s="1">
        <v>3</v>
      </c>
      <c r="G4282" s="1" t="s">
        <v>25</v>
      </c>
      <c r="H4282" s="1">
        <v>0</v>
      </c>
      <c r="I4282" s="1">
        <f t="shared" si="951"/>
        <v>0</v>
      </c>
      <c r="J4282" s="1" t="s">
        <v>15</v>
      </c>
      <c r="K4282" s="1">
        <v>1</v>
      </c>
      <c r="L4282" s="1" t="s">
        <v>19</v>
      </c>
      <c r="M4282" s="1" t="b">
        <v>1</v>
      </c>
      <c r="N4282" s="2" t="s">
        <v>17</v>
      </c>
      <c r="O4282">
        <f t="shared" si="952"/>
        <v>11</v>
      </c>
      <c r="P4282">
        <f t="shared" si="953"/>
        <v>5</v>
      </c>
      <c r="Q4282">
        <f>IF(G4282="B",VLOOKUP(F4282,room_rates!$A$2:$G$8,3,FALSE),IF(G4282="P",VLOOKUP(F4282,room_rates!$A$2:$G$8,6,FALSE),IF(G4282="M",VLOOKUP(F4282,room_rates!$A$2:$G$8,7,FALSE),"")))</f>
        <v>275</v>
      </c>
      <c r="R4282">
        <f t="shared" si="954"/>
        <v>0</v>
      </c>
      <c r="S4282">
        <f>IF(J4282="Online Travel Agency",VLOOKUP(F4282,room_rates!$A$2:$G$8,3,FALSE)*15%,0)</f>
        <v>0</v>
      </c>
      <c r="T4282">
        <f t="shared" si="955"/>
        <v>2.75</v>
      </c>
      <c r="U4282">
        <f t="shared" si="956"/>
        <v>1361.25</v>
      </c>
      <c r="V4282">
        <f t="shared" si="957"/>
        <v>5</v>
      </c>
    </row>
    <row r="4283" spans="1:22" ht="14.25" customHeight="1" x14ac:dyDescent="0.35">
      <c r="A4283" s="1">
        <v>1003328</v>
      </c>
      <c r="B4283" s="3">
        <v>45870</v>
      </c>
      <c r="C4283" s="3">
        <v>45878</v>
      </c>
      <c r="D4283" s="3">
        <v>45884</v>
      </c>
      <c r="E4283" s="1" t="s">
        <v>18</v>
      </c>
      <c r="F4283" s="1">
        <v>1</v>
      </c>
      <c r="G4283" s="1" t="s">
        <v>25</v>
      </c>
      <c r="H4283" s="1">
        <v>0</v>
      </c>
      <c r="I4283" s="1">
        <f t="shared" si="951"/>
        <v>0</v>
      </c>
      <c r="J4283" s="1" t="s">
        <v>24</v>
      </c>
      <c r="K4283" s="1">
        <v>2</v>
      </c>
      <c r="L4283" s="1" t="s">
        <v>19</v>
      </c>
      <c r="M4283" s="1" t="b">
        <v>1</v>
      </c>
      <c r="N4283" s="2" t="s">
        <v>17</v>
      </c>
      <c r="O4283">
        <f t="shared" si="952"/>
        <v>8</v>
      </c>
      <c r="P4283">
        <f t="shared" si="953"/>
        <v>6</v>
      </c>
      <c r="Q4283">
        <f>IF(G4283="B",VLOOKUP(F4283,room_rates!$A$2:$G$8,3,FALSE),IF(G4283="P",VLOOKUP(F4283,room_rates!$A$2:$G$8,6,FALSE),IF(G4283="M",VLOOKUP(F4283,room_rates!$A$2:$G$8,7,FALSE),"")))</f>
        <v>150</v>
      </c>
      <c r="R4283">
        <f t="shared" si="954"/>
        <v>0</v>
      </c>
      <c r="S4283">
        <f>IF(J4283="Online Travel Agency",VLOOKUP(F4283,room_rates!$A$2:$G$8,3,FALSE)*15%,0)</f>
        <v>18</v>
      </c>
      <c r="T4283">
        <f t="shared" si="955"/>
        <v>1.5</v>
      </c>
      <c r="U4283">
        <f t="shared" si="956"/>
        <v>1566</v>
      </c>
      <c r="V4283">
        <f t="shared" si="957"/>
        <v>12</v>
      </c>
    </row>
    <row r="4284" spans="1:22" ht="14.25" customHeight="1" x14ac:dyDescent="0.35">
      <c r="A4284" s="1">
        <v>1003346</v>
      </c>
      <c r="B4284" s="3">
        <v>45867</v>
      </c>
      <c r="C4284" s="3">
        <v>45878</v>
      </c>
      <c r="D4284" s="3">
        <v>45882</v>
      </c>
      <c r="E4284" s="1" t="s">
        <v>18</v>
      </c>
      <c r="F4284" s="1">
        <v>2</v>
      </c>
      <c r="G4284" s="1" t="s">
        <v>25</v>
      </c>
      <c r="H4284" s="1">
        <v>0</v>
      </c>
      <c r="I4284" s="1">
        <f t="shared" si="951"/>
        <v>0</v>
      </c>
      <c r="J4284" s="1" t="s">
        <v>24</v>
      </c>
      <c r="K4284" s="1">
        <v>1</v>
      </c>
      <c r="L4284" s="1" t="s">
        <v>19</v>
      </c>
      <c r="M4284" s="1" t="b">
        <v>0</v>
      </c>
      <c r="N4284" s="2" t="s">
        <v>17</v>
      </c>
      <c r="O4284">
        <f t="shared" si="952"/>
        <v>11</v>
      </c>
      <c r="P4284">
        <f t="shared" si="953"/>
        <v>4</v>
      </c>
      <c r="Q4284">
        <f>IF(G4284="B",VLOOKUP(F4284,room_rates!$A$2:$G$8,3,FALSE),IF(G4284="P",VLOOKUP(F4284,room_rates!$A$2:$G$8,6,FALSE),IF(G4284="M",VLOOKUP(F4284,room_rates!$A$2:$G$8,7,FALSE),"")))</f>
        <v>175</v>
      </c>
      <c r="R4284">
        <f t="shared" si="954"/>
        <v>0</v>
      </c>
      <c r="S4284">
        <f>IF(J4284="Online Travel Agency",VLOOKUP(F4284,room_rates!$A$2:$G$8,3,FALSE)*15%,0)</f>
        <v>21</v>
      </c>
      <c r="T4284">
        <f t="shared" si="955"/>
        <v>0</v>
      </c>
      <c r="U4284">
        <f t="shared" si="956"/>
        <v>616</v>
      </c>
      <c r="V4284">
        <f t="shared" si="957"/>
        <v>4</v>
      </c>
    </row>
    <row r="4285" spans="1:22" ht="14.25" customHeight="1" x14ac:dyDescent="0.35">
      <c r="A4285" s="1">
        <v>1003623</v>
      </c>
      <c r="B4285" s="3">
        <v>45872</v>
      </c>
      <c r="C4285" s="3">
        <v>45878</v>
      </c>
      <c r="D4285" s="3">
        <v>45885</v>
      </c>
      <c r="E4285" s="1" t="s">
        <v>13</v>
      </c>
      <c r="F4285" s="1">
        <v>6</v>
      </c>
      <c r="G4285" s="1" t="s">
        <v>25</v>
      </c>
      <c r="H4285" s="1">
        <v>0</v>
      </c>
      <c r="I4285" s="1">
        <f t="shared" si="951"/>
        <v>0</v>
      </c>
      <c r="J4285" s="1" t="s">
        <v>24</v>
      </c>
      <c r="K4285" s="1">
        <v>2</v>
      </c>
      <c r="L4285" s="1" t="s">
        <v>16</v>
      </c>
      <c r="M4285" s="1" t="b">
        <v>0</v>
      </c>
      <c r="N4285" s="2" t="s">
        <v>17</v>
      </c>
      <c r="O4285">
        <f t="shared" si="952"/>
        <v>6</v>
      </c>
      <c r="P4285">
        <f t="shared" si="953"/>
        <v>7</v>
      </c>
      <c r="Q4285">
        <f>IF(G4285="B",VLOOKUP(F4285,room_rates!$A$2:$G$8,3,FALSE),IF(G4285="P",VLOOKUP(F4285,room_rates!$A$2:$G$8,6,FALSE),IF(G4285="M",VLOOKUP(F4285,room_rates!$A$2:$G$8,7,FALSE),"")))</f>
        <v>437.5</v>
      </c>
      <c r="R4285">
        <f t="shared" si="954"/>
        <v>0</v>
      </c>
      <c r="S4285">
        <f>IF(J4285="Online Travel Agency",VLOOKUP(F4285,room_rates!$A$2:$G$8,3,FALSE)*15%,0)</f>
        <v>52.5</v>
      </c>
      <c r="T4285">
        <f t="shared" si="955"/>
        <v>0</v>
      </c>
      <c r="U4285">
        <f t="shared" si="956"/>
        <v>5390</v>
      </c>
      <c r="V4285">
        <f t="shared" si="957"/>
        <v>14</v>
      </c>
    </row>
    <row r="4286" spans="1:22" ht="14.25" customHeight="1" x14ac:dyDescent="0.35">
      <c r="A4286" s="1">
        <v>1000011</v>
      </c>
      <c r="B4286" s="3">
        <v>45879</v>
      </c>
      <c r="C4286" s="3">
        <v>45879</v>
      </c>
      <c r="D4286" s="3">
        <v>45884</v>
      </c>
      <c r="E4286" s="1" t="s">
        <v>13</v>
      </c>
      <c r="F4286" s="1">
        <v>6</v>
      </c>
      <c r="G4286" s="1" t="s">
        <v>25</v>
      </c>
      <c r="H4286" s="1">
        <v>0</v>
      </c>
      <c r="I4286" s="1">
        <f t="shared" si="951"/>
        <v>0</v>
      </c>
      <c r="J4286" s="1" t="s">
        <v>20</v>
      </c>
      <c r="K4286" s="1">
        <v>1</v>
      </c>
      <c r="L4286" s="1" t="s">
        <v>19</v>
      </c>
      <c r="M4286" s="1" t="b">
        <v>0</v>
      </c>
      <c r="N4286" s="2" t="s">
        <v>17</v>
      </c>
      <c r="O4286">
        <f t="shared" si="952"/>
        <v>0</v>
      </c>
      <c r="P4286">
        <f t="shared" si="953"/>
        <v>5</v>
      </c>
      <c r="Q4286">
        <f>IF(G4286="B",VLOOKUP(F4286,room_rates!$A$2:$G$8,3,FALSE),IF(G4286="P",VLOOKUP(F4286,room_rates!$A$2:$G$8,6,FALSE),IF(G4286="M",VLOOKUP(F4286,room_rates!$A$2:$G$8,7,FALSE),"")))</f>
        <v>437.5</v>
      </c>
      <c r="R4286">
        <f t="shared" si="954"/>
        <v>0</v>
      </c>
      <c r="S4286">
        <f>IF(J4286="Online Travel Agency",VLOOKUP(F4286,room_rates!$A$2:$G$8,3,FALSE)*15%,0)</f>
        <v>0</v>
      </c>
      <c r="T4286">
        <f t="shared" si="955"/>
        <v>0</v>
      </c>
      <c r="U4286">
        <f t="shared" si="956"/>
        <v>2187.5</v>
      </c>
      <c r="V4286">
        <f t="shared" si="957"/>
        <v>5</v>
      </c>
    </row>
    <row r="4287" spans="1:22" ht="14.25" customHeight="1" x14ac:dyDescent="0.35">
      <c r="A4287" s="1">
        <v>1000032</v>
      </c>
      <c r="B4287" s="3">
        <v>45879</v>
      </c>
      <c r="C4287" s="3">
        <v>45879</v>
      </c>
      <c r="D4287" s="3">
        <v>45883</v>
      </c>
      <c r="E4287" s="1" t="s">
        <v>13</v>
      </c>
      <c r="F4287" s="1">
        <v>6</v>
      </c>
      <c r="G4287" s="1" t="s">
        <v>25</v>
      </c>
      <c r="H4287" s="1">
        <v>0</v>
      </c>
      <c r="I4287" s="1">
        <f t="shared" si="951"/>
        <v>0</v>
      </c>
      <c r="J4287" s="1" t="s">
        <v>20</v>
      </c>
      <c r="K4287" s="1">
        <v>2</v>
      </c>
      <c r="L4287" s="1" t="s">
        <v>19</v>
      </c>
      <c r="M4287" s="1" t="b">
        <v>1</v>
      </c>
      <c r="N4287" s="2" t="s">
        <v>17</v>
      </c>
      <c r="O4287">
        <f t="shared" si="952"/>
        <v>0</v>
      </c>
      <c r="P4287">
        <f t="shared" si="953"/>
        <v>4</v>
      </c>
      <c r="Q4287">
        <f>IF(G4287="B",VLOOKUP(F4287,room_rates!$A$2:$G$8,3,FALSE),IF(G4287="P",VLOOKUP(F4287,room_rates!$A$2:$G$8,6,FALSE),IF(G4287="M",VLOOKUP(F4287,room_rates!$A$2:$G$8,7,FALSE),"")))</f>
        <v>437.5</v>
      </c>
      <c r="R4287">
        <f t="shared" si="954"/>
        <v>0</v>
      </c>
      <c r="S4287">
        <f>IF(J4287="Online Travel Agency",VLOOKUP(F4287,room_rates!$A$2:$G$8,3,FALSE)*15%,0)</f>
        <v>0</v>
      </c>
      <c r="T4287">
        <f t="shared" si="955"/>
        <v>4.375</v>
      </c>
      <c r="U4287">
        <f t="shared" si="956"/>
        <v>3465</v>
      </c>
      <c r="V4287">
        <f t="shared" si="957"/>
        <v>8</v>
      </c>
    </row>
    <row r="4288" spans="1:22" ht="14.25" customHeight="1" x14ac:dyDescent="0.35">
      <c r="A4288" s="1">
        <v>1000162</v>
      </c>
      <c r="B4288" s="3">
        <v>45859</v>
      </c>
      <c r="C4288" s="3">
        <v>45879</v>
      </c>
      <c r="D4288" s="3">
        <v>45883</v>
      </c>
      <c r="E4288" s="1" t="s">
        <v>13</v>
      </c>
      <c r="F4288" s="1">
        <v>6</v>
      </c>
      <c r="G4288" s="1" t="s">
        <v>25</v>
      </c>
      <c r="H4288" s="1">
        <v>0</v>
      </c>
      <c r="I4288" s="1">
        <f t="shared" si="951"/>
        <v>0</v>
      </c>
      <c r="J4288" s="1" t="s">
        <v>24</v>
      </c>
      <c r="K4288" s="1">
        <v>1</v>
      </c>
      <c r="L4288" s="1" t="s">
        <v>19</v>
      </c>
      <c r="M4288" s="1" t="b">
        <v>0</v>
      </c>
      <c r="N4288" s="2" t="s">
        <v>17</v>
      </c>
      <c r="O4288">
        <f t="shared" si="952"/>
        <v>20</v>
      </c>
      <c r="P4288">
        <f t="shared" si="953"/>
        <v>4</v>
      </c>
      <c r="Q4288">
        <f>IF(G4288="B",VLOOKUP(F4288,room_rates!$A$2:$G$8,3,FALSE),IF(G4288="P",VLOOKUP(F4288,room_rates!$A$2:$G$8,6,FALSE),IF(G4288="M",VLOOKUP(F4288,room_rates!$A$2:$G$8,7,FALSE),"")))</f>
        <v>437.5</v>
      </c>
      <c r="R4288">
        <f t="shared" si="954"/>
        <v>0</v>
      </c>
      <c r="S4288">
        <f>IF(J4288="Online Travel Agency",VLOOKUP(F4288,room_rates!$A$2:$G$8,3,FALSE)*15%,0)</f>
        <v>52.5</v>
      </c>
      <c r="T4288">
        <f t="shared" si="955"/>
        <v>0</v>
      </c>
      <c r="U4288">
        <f t="shared" si="956"/>
        <v>1540</v>
      </c>
      <c r="V4288">
        <f t="shared" si="957"/>
        <v>4</v>
      </c>
    </row>
    <row r="4289" spans="1:22" ht="14.25" customHeight="1" x14ac:dyDescent="0.35">
      <c r="A4289" s="1">
        <v>1000187</v>
      </c>
      <c r="B4289" s="3">
        <v>45869</v>
      </c>
      <c r="C4289" s="3">
        <v>45879</v>
      </c>
      <c r="D4289" s="3">
        <v>45881</v>
      </c>
      <c r="E4289" s="1" t="s">
        <v>21</v>
      </c>
      <c r="F4289" s="1">
        <v>3</v>
      </c>
      <c r="G4289" s="1" t="s">
        <v>25</v>
      </c>
      <c r="H4289" s="1">
        <v>0</v>
      </c>
      <c r="I4289" s="1">
        <f t="shared" si="951"/>
        <v>0</v>
      </c>
      <c r="J4289" s="1" t="s">
        <v>24</v>
      </c>
      <c r="K4289" s="1">
        <v>2</v>
      </c>
      <c r="L4289" s="1" t="s">
        <v>16</v>
      </c>
      <c r="M4289" s="1" t="b">
        <v>0</v>
      </c>
      <c r="N4289" s="2" t="s">
        <v>17</v>
      </c>
      <c r="O4289">
        <f t="shared" si="952"/>
        <v>10</v>
      </c>
      <c r="P4289">
        <f t="shared" si="953"/>
        <v>2</v>
      </c>
      <c r="Q4289">
        <f>IF(G4289="B",VLOOKUP(F4289,room_rates!$A$2:$G$8,3,FALSE),IF(G4289="P",VLOOKUP(F4289,room_rates!$A$2:$G$8,6,FALSE),IF(G4289="M",VLOOKUP(F4289,room_rates!$A$2:$G$8,7,FALSE),"")))</f>
        <v>275</v>
      </c>
      <c r="R4289">
        <f t="shared" si="954"/>
        <v>0</v>
      </c>
      <c r="S4289">
        <f>IF(J4289="Online Travel Agency",VLOOKUP(F4289,room_rates!$A$2:$G$8,3,FALSE)*15%,0)</f>
        <v>33</v>
      </c>
      <c r="T4289">
        <f t="shared" si="955"/>
        <v>0</v>
      </c>
      <c r="U4289">
        <f t="shared" si="956"/>
        <v>968</v>
      </c>
      <c r="V4289">
        <f t="shared" si="957"/>
        <v>4</v>
      </c>
    </row>
    <row r="4290" spans="1:22" ht="14.25" customHeight="1" x14ac:dyDescent="0.35">
      <c r="A4290" s="1">
        <v>1000261</v>
      </c>
      <c r="B4290" s="3">
        <v>45859</v>
      </c>
      <c r="C4290" s="3">
        <v>45879</v>
      </c>
      <c r="D4290" s="3">
        <v>45885</v>
      </c>
      <c r="E4290" s="1" t="s">
        <v>18</v>
      </c>
      <c r="F4290" s="1">
        <v>2</v>
      </c>
      <c r="G4290" s="1" t="s">
        <v>25</v>
      </c>
      <c r="H4290" s="1">
        <v>0</v>
      </c>
      <c r="I4290" s="1">
        <f t="shared" si="951"/>
        <v>0</v>
      </c>
      <c r="J4290" s="1" t="s">
        <v>24</v>
      </c>
      <c r="K4290" s="1">
        <v>1</v>
      </c>
      <c r="L4290" s="1" t="s">
        <v>19</v>
      </c>
      <c r="M4290" s="1" t="b">
        <v>1</v>
      </c>
      <c r="N4290" s="2" t="s">
        <v>17</v>
      </c>
      <c r="O4290">
        <f t="shared" si="952"/>
        <v>20</v>
      </c>
      <c r="P4290">
        <f t="shared" si="953"/>
        <v>6</v>
      </c>
      <c r="Q4290">
        <f>IF(G4290="B",VLOOKUP(F4290,room_rates!$A$2:$G$8,3,FALSE),IF(G4290="P",VLOOKUP(F4290,room_rates!$A$2:$G$8,6,FALSE),IF(G4290="M",VLOOKUP(F4290,room_rates!$A$2:$G$8,7,FALSE),"")))</f>
        <v>175</v>
      </c>
      <c r="R4290">
        <f t="shared" si="954"/>
        <v>0</v>
      </c>
      <c r="S4290">
        <f>IF(J4290="Online Travel Agency",VLOOKUP(F4290,room_rates!$A$2:$G$8,3,FALSE)*15%,0)</f>
        <v>21</v>
      </c>
      <c r="T4290">
        <f t="shared" si="955"/>
        <v>1.75</v>
      </c>
      <c r="U4290">
        <f t="shared" si="956"/>
        <v>913.5</v>
      </c>
      <c r="V4290">
        <f t="shared" si="957"/>
        <v>6</v>
      </c>
    </row>
    <row r="4291" spans="1:22" ht="14.25" customHeight="1" x14ac:dyDescent="0.35">
      <c r="A4291" s="1">
        <v>1000293</v>
      </c>
      <c r="B4291" s="3">
        <v>45854</v>
      </c>
      <c r="C4291" s="3">
        <v>45879</v>
      </c>
      <c r="D4291" s="3">
        <v>45881</v>
      </c>
      <c r="E4291" s="1" t="s">
        <v>13</v>
      </c>
      <c r="F4291" s="1">
        <v>6</v>
      </c>
      <c r="G4291" s="1" t="s">
        <v>25</v>
      </c>
      <c r="H4291" s="1">
        <v>0</v>
      </c>
      <c r="I4291" s="1">
        <f t="shared" si="951"/>
        <v>0</v>
      </c>
      <c r="J4291" s="1" t="s">
        <v>15</v>
      </c>
      <c r="K4291" s="1">
        <v>2</v>
      </c>
      <c r="L4291" s="1" t="s">
        <v>16</v>
      </c>
      <c r="M4291" s="1" t="b">
        <v>0</v>
      </c>
      <c r="N4291" s="2" t="s">
        <v>17</v>
      </c>
      <c r="O4291">
        <f t="shared" si="952"/>
        <v>25</v>
      </c>
      <c r="P4291">
        <f t="shared" si="953"/>
        <v>2</v>
      </c>
      <c r="Q4291">
        <f>IF(G4291="B",VLOOKUP(F4291,room_rates!$A$2:$G$8,3,FALSE),IF(G4291="P",VLOOKUP(F4291,room_rates!$A$2:$G$8,6,FALSE),IF(G4291="M",VLOOKUP(F4291,room_rates!$A$2:$G$8,7,FALSE),"")))</f>
        <v>437.5</v>
      </c>
      <c r="R4291">
        <f t="shared" si="954"/>
        <v>0</v>
      </c>
      <c r="S4291">
        <f>IF(J4291="Online Travel Agency",VLOOKUP(F4291,room_rates!$A$2:$G$8,3,FALSE)*15%,0)</f>
        <v>0</v>
      </c>
      <c r="T4291">
        <f t="shared" si="955"/>
        <v>0</v>
      </c>
      <c r="U4291">
        <f t="shared" si="956"/>
        <v>1750</v>
      </c>
      <c r="V4291">
        <f t="shared" si="957"/>
        <v>4</v>
      </c>
    </row>
    <row r="4292" spans="1:22" ht="14.25" customHeight="1" x14ac:dyDescent="0.35">
      <c r="A4292" s="1">
        <v>1000641</v>
      </c>
      <c r="B4292" s="3">
        <v>45879</v>
      </c>
      <c r="C4292" s="3">
        <v>45879</v>
      </c>
      <c r="D4292" s="3">
        <v>45884</v>
      </c>
      <c r="E4292" s="1" t="s">
        <v>21</v>
      </c>
      <c r="F4292" s="1">
        <v>3</v>
      </c>
      <c r="G4292" s="1" t="s">
        <v>25</v>
      </c>
      <c r="H4292" s="1">
        <v>0</v>
      </c>
      <c r="I4292" s="1">
        <f t="shared" si="951"/>
        <v>0</v>
      </c>
      <c r="J4292" s="1" t="s">
        <v>20</v>
      </c>
      <c r="K4292" s="1">
        <v>3</v>
      </c>
      <c r="L4292" s="1" t="s">
        <v>16</v>
      </c>
      <c r="M4292" s="1" t="b">
        <v>0</v>
      </c>
      <c r="N4292" s="2" t="s">
        <v>17</v>
      </c>
      <c r="O4292">
        <f t="shared" si="952"/>
        <v>0</v>
      </c>
      <c r="P4292">
        <f t="shared" si="953"/>
        <v>5</v>
      </c>
      <c r="Q4292">
        <f>IF(G4292="B",VLOOKUP(F4292,room_rates!$A$2:$G$8,3,FALSE),IF(G4292="P",VLOOKUP(F4292,room_rates!$A$2:$G$8,6,FALSE),IF(G4292="M",VLOOKUP(F4292,room_rates!$A$2:$G$8,7,FALSE),"")))</f>
        <v>275</v>
      </c>
      <c r="R4292">
        <f t="shared" si="954"/>
        <v>0</v>
      </c>
      <c r="S4292">
        <f>IF(J4292="Online Travel Agency",VLOOKUP(F4292,room_rates!$A$2:$G$8,3,FALSE)*15%,0)</f>
        <v>0</v>
      </c>
      <c r="T4292">
        <f t="shared" si="955"/>
        <v>0</v>
      </c>
      <c r="U4292">
        <f t="shared" si="956"/>
        <v>4125</v>
      </c>
      <c r="V4292">
        <f t="shared" si="957"/>
        <v>15</v>
      </c>
    </row>
    <row r="4293" spans="1:22" ht="14.25" customHeight="1" x14ac:dyDescent="0.35">
      <c r="A4293" s="1">
        <v>1000763</v>
      </c>
      <c r="B4293" s="3">
        <v>45859</v>
      </c>
      <c r="C4293" s="3">
        <v>45879</v>
      </c>
      <c r="D4293" s="3">
        <v>45884</v>
      </c>
      <c r="E4293" s="1" t="s">
        <v>21</v>
      </c>
      <c r="F4293" s="1">
        <v>3</v>
      </c>
      <c r="G4293" s="1" t="s">
        <v>25</v>
      </c>
      <c r="H4293" s="1">
        <v>0</v>
      </c>
      <c r="I4293" s="1">
        <f t="shared" si="951"/>
        <v>0</v>
      </c>
      <c r="J4293" s="1" t="s">
        <v>24</v>
      </c>
      <c r="K4293" s="1">
        <v>2</v>
      </c>
      <c r="L4293" s="1" t="s">
        <v>16</v>
      </c>
      <c r="M4293" s="1" t="b">
        <v>1</v>
      </c>
      <c r="N4293" s="2" t="s">
        <v>17</v>
      </c>
      <c r="O4293">
        <f t="shared" si="952"/>
        <v>20</v>
      </c>
      <c r="P4293">
        <f t="shared" si="953"/>
        <v>5</v>
      </c>
      <c r="Q4293">
        <f>IF(G4293="B",VLOOKUP(F4293,room_rates!$A$2:$G$8,3,FALSE),IF(G4293="P",VLOOKUP(F4293,room_rates!$A$2:$G$8,6,FALSE),IF(G4293="M",VLOOKUP(F4293,room_rates!$A$2:$G$8,7,FALSE),"")))</f>
        <v>275</v>
      </c>
      <c r="R4293">
        <f t="shared" si="954"/>
        <v>0</v>
      </c>
      <c r="S4293">
        <f>IF(J4293="Online Travel Agency",VLOOKUP(F4293,room_rates!$A$2:$G$8,3,FALSE)*15%,0)</f>
        <v>33</v>
      </c>
      <c r="T4293">
        <f t="shared" si="955"/>
        <v>2.75</v>
      </c>
      <c r="U4293">
        <f t="shared" si="956"/>
        <v>2392.5</v>
      </c>
      <c r="V4293">
        <f t="shared" si="957"/>
        <v>10</v>
      </c>
    </row>
    <row r="4294" spans="1:22" ht="14.25" customHeight="1" x14ac:dyDescent="0.35">
      <c r="A4294" s="1">
        <v>1000942</v>
      </c>
      <c r="B4294" s="3">
        <v>45879</v>
      </c>
      <c r="C4294" s="3">
        <v>45879</v>
      </c>
      <c r="D4294" s="3">
        <v>45886</v>
      </c>
      <c r="E4294" s="1" t="s">
        <v>21</v>
      </c>
      <c r="F4294" s="1">
        <v>3</v>
      </c>
      <c r="G4294" s="1" t="s">
        <v>25</v>
      </c>
      <c r="H4294" s="1">
        <v>0</v>
      </c>
      <c r="I4294" s="1">
        <f t="shared" si="951"/>
        <v>0</v>
      </c>
      <c r="J4294" s="1" t="s">
        <v>20</v>
      </c>
      <c r="K4294" s="1">
        <v>3</v>
      </c>
      <c r="L4294" s="1" t="s">
        <v>19</v>
      </c>
      <c r="M4294" s="1" t="b">
        <v>1</v>
      </c>
      <c r="N4294" s="2" t="s">
        <v>17</v>
      </c>
      <c r="O4294">
        <f t="shared" si="952"/>
        <v>0</v>
      </c>
      <c r="P4294">
        <f t="shared" si="953"/>
        <v>7</v>
      </c>
      <c r="Q4294">
        <f>IF(G4294="B",VLOOKUP(F4294,room_rates!$A$2:$G$8,3,FALSE),IF(G4294="P",VLOOKUP(F4294,room_rates!$A$2:$G$8,6,FALSE),IF(G4294="M",VLOOKUP(F4294,room_rates!$A$2:$G$8,7,FALSE),"")))</f>
        <v>275</v>
      </c>
      <c r="R4294">
        <f t="shared" si="954"/>
        <v>0</v>
      </c>
      <c r="S4294">
        <f>IF(J4294="Online Travel Agency",VLOOKUP(F4294,room_rates!$A$2:$G$8,3,FALSE)*15%,0)</f>
        <v>0</v>
      </c>
      <c r="T4294">
        <f t="shared" si="955"/>
        <v>2.75</v>
      </c>
      <c r="U4294">
        <f t="shared" si="956"/>
        <v>5717.25</v>
      </c>
      <c r="V4294">
        <f t="shared" si="957"/>
        <v>21</v>
      </c>
    </row>
    <row r="4295" spans="1:22" ht="14.25" customHeight="1" x14ac:dyDescent="0.35">
      <c r="A4295" s="1">
        <v>1000961</v>
      </c>
      <c r="B4295" s="3">
        <v>45868</v>
      </c>
      <c r="C4295" s="3">
        <v>45879</v>
      </c>
      <c r="D4295" s="3">
        <v>45883</v>
      </c>
      <c r="E4295" s="1" t="s">
        <v>13</v>
      </c>
      <c r="F4295" s="1">
        <v>6</v>
      </c>
      <c r="G4295" s="1" t="s">
        <v>25</v>
      </c>
      <c r="H4295" s="1">
        <v>0</v>
      </c>
      <c r="I4295" s="1">
        <f t="shared" si="951"/>
        <v>0</v>
      </c>
      <c r="J4295" s="1" t="s">
        <v>15</v>
      </c>
      <c r="K4295" s="1">
        <v>1</v>
      </c>
      <c r="L4295" s="1" t="s">
        <v>19</v>
      </c>
      <c r="M4295" s="1" t="b">
        <v>0</v>
      </c>
      <c r="N4295" s="2" t="s">
        <v>17</v>
      </c>
      <c r="O4295">
        <f t="shared" si="952"/>
        <v>11</v>
      </c>
      <c r="P4295">
        <f t="shared" si="953"/>
        <v>4</v>
      </c>
      <c r="Q4295">
        <f>IF(G4295="B",VLOOKUP(F4295,room_rates!$A$2:$G$8,3,FALSE),IF(G4295="P",VLOOKUP(F4295,room_rates!$A$2:$G$8,6,FALSE),IF(G4295="M",VLOOKUP(F4295,room_rates!$A$2:$G$8,7,FALSE),"")))</f>
        <v>437.5</v>
      </c>
      <c r="R4295">
        <f t="shared" si="954"/>
        <v>0</v>
      </c>
      <c r="S4295">
        <f>IF(J4295="Online Travel Agency",VLOOKUP(F4295,room_rates!$A$2:$G$8,3,FALSE)*15%,0)</f>
        <v>0</v>
      </c>
      <c r="T4295">
        <f t="shared" si="955"/>
        <v>0</v>
      </c>
      <c r="U4295">
        <f t="shared" si="956"/>
        <v>1750</v>
      </c>
      <c r="V4295">
        <f t="shared" si="957"/>
        <v>4</v>
      </c>
    </row>
    <row r="4296" spans="1:22" ht="14.25" customHeight="1" x14ac:dyDescent="0.35">
      <c r="A4296" s="1">
        <v>1000983</v>
      </c>
      <c r="B4296" s="3">
        <v>45879</v>
      </c>
      <c r="C4296" s="3">
        <v>45879</v>
      </c>
      <c r="D4296" s="3">
        <v>45883</v>
      </c>
      <c r="E4296" s="1" t="s">
        <v>18</v>
      </c>
      <c r="F4296" s="1">
        <v>1</v>
      </c>
      <c r="G4296" s="1" t="s">
        <v>25</v>
      </c>
      <c r="H4296" s="1">
        <v>0</v>
      </c>
      <c r="I4296" s="1">
        <f t="shared" si="951"/>
        <v>0</v>
      </c>
      <c r="J4296" s="1" t="s">
        <v>20</v>
      </c>
      <c r="K4296" s="1">
        <v>1</v>
      </c>
      <c r="L4296" s="1" t="s">
        <v>16</v>
      </c>
      <c r="M4296" s="1" t="b">
        <v>0</v>
      </c>
      <c r="N4296" s="2" t="s">
        <v>17</v>
      </c>
      <c r="O4296">
        <f t="shared" si="952"/>
        <v>0</v>
      </c>
      <c r="P4296">
        <f t="shared" si="953"/>
        <v>4</v>
      </c>
      <c r="Q4296">
        <f>IF(G4296="B",VLOOKUP(F4296,room_rates!$A$2:$G$8,3,FALSE),IF(G4296="P",VLOOKUP(F4296,room_rates!$A$2:$G$8,6,FALSE),IF(G4296="M",VLOOKUP(F4296,room_rates!$A$2:$G$8,7,FALSE),"")))</f>
        <v>150</v>
      </c>
      <c r="R4296">
        <f t="shared" si="954"/>
        <v>0</v>
      </c>
      <c r="S4296">
        <f>IF(J4296="Online Travel Agency",VLOOKUP(F4296,room_rates!$A$2:$G$8,3,FALSE)*15%,0)</f>
        <v>0</v>
      </c>
      <c r="T4296">
        <f t="shared" si="955"/>
        <v>0</v>
      </c>
      <c r="U4296">
        <f t="shared" si="956"/>
        <v>600</v>
      </c>
      <c r="V4296">
        <f t="shared" si="957"/>
        <v>4</v>
      </c>
    </row>
    <row r="4297" spans="1:22" ht="14.25" customHeight="1" x14ac:dyDescent="0.35">
      <c r="A4297" s="1">
        <v>1001103</v>
      </c>
      <c r="B4297" s="3">
        <v>45862</v>
      </c>
      <c r="C4297" s="3">
        <v>45879</v>
      </c>
      <c r="D4297" s="3">
        <v>45886</v>
      </c>
      <c r="E4297" s="1" t="s">
        <v>13</v>
      </c>
      <c r="F4297" s="1">
        <v>6</v>
      </c>
      <c r="G4297" s="1" t="s">
        <v>25</v>
      </c>
      <c r="H4297" s="1">
        <v>0</v>
      </c>
      <c r="I4297" s="1">
        <f t="shared" si="951"/>
        <v>0</v>
      </c>
      <c r="J4297" s="1" t="s">
        <v>15</v>
      </c>
      <c r="K4297" s="1">
        <v>1</v>
      </c>
      <c r="L4297" s="1" t="s">
        <v>19</v>
      </c>
      <c r="M4297" s="1" t="b">
        <v>0</v>
      </c>
      <c r="N4297" s="2" t="s">
        <v>17</v>
      </c>
      <c r="O4297">
        <f t="shared" si="952"/>
        <v>17</v>
      </c>
      <c r="P4297">
        <f t="shared" si="953"/>
        <v>7</v>
      </c>
      <c r="Q4297">
        <f>IF(G4297="B",VLOOKUP(F4297,room_rates!$A$2:$G$8,3,FALSE),IF(G4297="P",VLOOKUP(F4297,room_rates!$A$2:$G$8,6,FALSE),IF(G4297="M",VLOOKUP(F4297,room_rates!$A$2:$G$8,7,FALSE),"")))</f>
        <v>437.5</v>
      </c>
      <c r="R4297">
        <f t="shared" si="954"/>
        <v>0</v>
      </c>
      <c r="S4297">
        <f>IF(J4297="Online Travel Agency",VLOOKUP(F4297,room_rates!$A$2:$G$8,3,FALSE)*15%,0)</f>
        <v>0</v>
      </c>
      <c r="T4297">
        <f t="shared" si="955"/>
        <v>0</v>
      </c>
      <c r="U4297">
        <f t="shared" si="956"/>
        <v>3062.5</v>
      </c>
      <c r="V4297">
        <f t="shared" si="957"/>
        <v>7</v>
      </c>
    </row>
    <row r="4298" spans="1:22" ht="14.25" customHeight="1" x14ac:dyDescent="0.35">
      <c r="A4298" s="1">
        <v>1001123</v>
      </c>
      <c r="B4298" s="3">
        <v>45874</v>
      </c>
      <c r="C4298" s="3">
        <v>45879</v>
      </c>
      <c r="D4298" s="3">
        <v>45881</v>
      </c>
      <c r="E4298" s="1" t="s">
        <v>13</v>
      </c>
      <c r="F4298" s="1">
        <v>6</v>
      </c>
      <c r="G4298" s="1" t="s">
        <v>25</v>
      </c>
      <c r="H4298" s="1">
        <v>0</v>
      </c>
      <c r="I4298" s="1">
        <f t="shared" si="951"/>
        <v>0</v>
      </c>
      <c r="J4298" s="1" t="s">
        <v>24</v>
      </c>
      <c r="K4298" s="1">
        <v>2</v>
      </c>
      <c r="L4298" s="1" t="s">
        <v>19</v>
      </c>
      <c r="M4298" s="1" t="b">
        <v>1</v>
      </c>
      <c r="N4298" s="2" t="s">
        <v>17</v>
      </c>
      <c r="O4298">
        <f t="shared" si="952"/>
        <v>5</v>
      </c>
      <c r="P4298">
        <f t="shared" si="953"/>
        <v>2</v>
      </c>
      <c r="Q4298">
        <f>IF(G4298="B",VLOOKUP(F4298,room_rates!$A$2:$G$8,3,FALSE),IF(G4298="P",VLOOKUP(F4298,room_rates!$A$2:$G$8,6,FALSE),IF(G4298="M",VLOOKUP(F4298,room_rates!$A$2:$G$8,7,FALSE),"")))</f>
        <v>437.5</v>
      </c>
      <c r="R4298">
        <f t="shared" si="954"/>
        <v>0</v>
      </c>
      <c r="S4298">
        <f>IF(J4298="Online Travel Agency",VLOOKUP(F4298,room_rates!$A$2:$G$8,3,FALSE)*15%,0)</f>
        <v>52.5</v>
      </c>
      <c r="T4298">
        <f t="shared" si="955"/>
        <v>4.375</v>
      </c>
      <c r="U4298">
        <f t="shared" si="956"/>
        <v>1522.5</v>
      </c>
      <c r="V4298">
        <f t="shared" si="957"/>
        <v>4</v>
      </c>
    </row>
    <row r="4299" spans="1:22" ht="14.25" customHeight="1" x14ac:dyDescent="0.35">
      <c r="A4299" s="1">
        <v>1001193</v>
      </c>
      <c r="B4299" s="3">
        <v>45879</v>
      </c>
      <c r="C4299" s="3">
        <v>45879</v>
      </c>
      <c r="D4299" s="3">
        <v>45885</v>
      </c>
      <c r="E4299" s="1" t="s">
        <v>21</v>
      </c>
      <c r="F4299" s="1">
        <v>3</v>
      </c>
      <c r="G4299" s="1" t="s">
        <v>25</v>
      </c>
      <c r="H4299" s="1">
        <v>0</v>
      </c>
      <c r="I4299" s="1">
        <f t="shared" si="951"/>
        <v>0</v>
      </c>
      <c r="J4299" s="1" t="s">
        <v>20</v>
      </c>
      <c r="K4299" s="1">
        <v>1</v>
      </c>
      <c r="L4299" s="1" t="s">
        <v>19</v>
      </c>
      <c r="M4299" s="1" t="b">
        <v>0</v>
      </c>
      <c r="N4299" s="2" t="s">
        <v>17</v>
      </c>
      <c r="O4299">
        <f t="shared" si="952"/>
        <v>0</v>
      </c>
      <c r="P4299">
        <f t="shared" si="953"/>
        <v>6</v>
      </c>
      <c r="Q4299">
        <f>IF(G4299="B",VLOOKUP(F4299,room_rates!$A$2:$G$8,3,FALSE),IF(G4299="P",VLOOKUP(F4299,room_rates!$A$2:$G$8,6,FALSE),IF(G4299="M",VLOOKUP(F4299,room_rates!$A$2:$G$8,7,FALSE),"")))</f>
        <v>275</v>
      </c>
      <c r="R4299">
        <f t="shared" si="954"/>
        <v>0</v>
      </c>
      <c r="S4299">
        <f>IF(J4299="Online Travel Agency",VLOOKUP(F4299,room_rates!$A$2:$G$8,3,FALSE)*15%,0)</f>
        <v>0</v>
      </c>
      <c r="T4299">
        <f t="shared" si="955"/>
        <v>0</v>
      </c>
      <c r="U4299">
        <f t="shared" si="956"/>
        <v>1650</v>
      </c>
      <c r="V4299">
        <f t="shared" si="957"/>
        <v>6</v>
      </c>
    </row>
    <row r="4300" spans="1:22" ht="14.25" customHeight="1" x14ac:dyDescent="0.35">
      <c r="A4300" s="1">
        <v>1001202</v>
      </c>
      <c r="B4300" s="3">
        <v>45859</v>
      </c>
      <c r="C4300" s="3">
        <v>45879</v>
      </c>
      <c r="D4300" s="3">
        <v>45885</v>
      </c>
      <c r="E4300" s="1" t="s">
        <v>13</v>
      </c>
      <c r="F4300" s="1">
        <v>6</v>
      </c>
      <c r="G4300" s="1" t="s">
        <v>25</v>
      </c>
      <c r="H4300" s="1">
        <v>0</v>
      </c>
      <c r="I4300" s="1">
        <f t="shared" si="951"/>
        <v>0</v>
      </c>
      <c r="J4300" s="1" t="s">
        <v>24</v>
      </c>
      <c r="K4300" s="1">
        <v>2</v>
      </c>
      <c r="L4300" s="1" t="s">
        <v>19</v>
      </c>
      <c r="M4300" s="1" t="b">
        <v>0</v>
      </c>
      <c r="N4300" s="2" t="s">
        <v>17</v>
      </c>
      <c r="O4300">
        <f t="shared" si="952"/>
        <v>20</v>
      </c>
      <c r="P4300">
        <f t="shared" si="953"/>
        <v>6</v>
      </c>
      <c r="Q4300">
        <f>IF(G4300="B",VLOOKUP(F4300,room_rates!$A$2:$G$8,3,FALSE),IF(G4300="P",VLOOKUP(F4300,room_rates!$A$2:$G$8,6,FALSE),IF(G4300="M",VLOOKUP(F4300,room_rates!$A$2:$G$8,7,FALSE),"")))</f>
        <v>437.5</v>
      </c>
      <c r="R4300">
        <f t="shared" si="954"/>
        <v>0</v>
      </c>
      <c r="S4300">
        <f>IF(J4300="Online Travel Agency",VLOOKUP(F4300,room_rates!$A$2:$G$8,3,FALSE)*15%,0)</f>
        <v>52.5</v>
      </c>
      <c r="T4300">
        <f t="shared" si="955"/>
        <v>0</v>
      </c>
      <c r="U4300">
        <f t="shared" si="956"/>
        <v>4620</v>
      </c>
      <c r="V4300">
        <f t="shared" si="957"/>
        <v>12</v>
      </c>
    </row>
    <row r="4301" spans="1:22" ht="14.25" customHeight="1" x14ac:dyDescent="0.35">
      <c r="A4301" s="1">
        <v>1001428</v>
      </c>
      <c r="B4301" s="3">
        <v>45879</v>
      </c>
      <c r="C4301" s="3">
        <v>45879</v>
      </c>
      <c r="D4301" s="3">
        <v>45883</v>
      </c>
      <c r="E4301" s="1" t="s">
        <v>21</v>
      </c>
      <c r="F4301" s="1">
        <v>4</v>
      </c>
      <c r="G4301" s="1" t="s">
        <v>25</v>
      </c>
      <c r="H4301" s="1">
        <v>0</v>
      </c>
      <c r="I4301" s="1">
        <f t="shared" si="951"/>
        <v>0</v>
      </c>
      <c r="J4301" s="1" t="s">
        <v>20</v>
      </c>
      <c r="K4301" s="1">
        <v>2</v>
      </c>
      <c r="L4301" s="1" t="s">
        <v>16</v>
      </c>
      <c r="M4301" s="1" t="b">
        <v>0</v>
      </c>
      <c r="N4301" s="2" t="s">
        <v>17</v>
      </c>
      <c r="O4301">
        <f t="shared" si="952"/>
        <v>0</v>
      </c>
      <c r="P4301">
        <f t="shared" si="953"/>
        <v>4</v>
      </c>
      <c r="Q4301">
        <f>IF(G4301="B",VLOOKUP(F4301,room_rates!$A$2:$G$8,3,FALSE),IF(G4301="P",VLOOKUP(F4301,room_rates!$A$2:$G$8,6,FALSE),IF(G4301="M",VLOOKUP(F4301,room_rates!$A$2:$G$8,7,FALSE),"")))</f>
        <v>287.5</v>
      </c>
      <c r="R4301">
        <f t="shared" si="954"/>
        <v>0</v>
      </c>
      <c r="S4301">
        <f>IF(J4301="Online Travel Agency",VLOOKUP(F4301,room_rates!$A$2:$G$8,3,FALSE)*15%,0)</f>
        <v>0</v>
      </c>
      <c r="T4301">
        <f t="shared" si="955"/>
        <v>0</v>
      </c>
      <c r="U4301">
        <f t="shared" si="956"/>
        <v>2300</v>
      </c>
      <c r="V4301">
        <f t="shared" si="957"/>
        <v>8</v>
      </c>
    </row>
    <row r="4302" spans="1:22" ht="14.25" customHeight="1" x14ac:dyDescent="0.35">
      <c r="A4302" s="1">
        <v>1001479</v>
      </c>
      <c r="B4302" s="3">
        <v>45873</v>
      </c>
      <c r="C4302" s="3">
        <v>45879</v>
      </c>
      <c r="D4302" s="3">
        <v>45884</v>
      </c>
      <c r="E4302" s="1" t="s">
        <v>21</v>
      </c>
      <c r="F4302" s="1">
        <v>3</v>
      </c>
      <c r="G4302" s="1" t="s">
        <v>25</v>
      </c>
      <c r="H4302" s="1">
        <v>0</v>
      </c>
      <c r="I4302" s="1">
        <f t="shared" si="951"/>
        <v>0</v>
      </c>
      <c r="J4302" s="1" t="s">
        <v>24</v>
      </c>
      <c r="K4302" s="1">
        <v>1</v>
      </c>
      <c r="L4302" s="1" t="s">
        <v>16</v>
      </c>
      <c r="M4302" s="1" t="b">
        <v>0</v>
      </c>
      <c r="N4302" s="2" t="s">
        <v>17</v>
      </c>
      <c r="O4302">
        <f t="shared" si="952"/>
        <v>6</v>
      </c>
      <c r="P4302">
        <f t="shared" si="953"/>
        <v>5</v>
      </c>
      <c r="Q4302">
        <f>IF(G4302="B",VLOOKUP(F4302,room_rates!$A$2:$G$8,3,FALSE),IF(G4302="P",VLOOKUP(F4302,room_rates!$A$2:$G$8,6,FALSE),IF(G4302="M",VLOOKUP(F4302,room_rates!$A$2:$G$8,7,FALSE),"")))</f>
        <v>275</v>
      </c>
      <c r="R4302">
        <f t="shared" si="954"/>
        <v>0</v>
      </c>
      <c r="S4302">
        <f>IF(J4302="Online Travel Agency",VLOOKUP(F4302,room_rates!$A$2:$G$8,3,FALSE)*15%,0)</f>
        <v>33</v>
      </c>
      <c r="T4302">
        <f t="shared" si="955"/>
        <v>0</v>
      </c>
      <c r="U4302">
        <f t="shared" si="956"/>
        <v>1210</v>
      </c>
      <c r="V4302">
        <f t="shared" si="957"/>
        <v>5</v>
      </c>
    </row>
    <row r="4303" spans="1:22" ht="14.25" customHeight="1" x14ac:dyDescent="0.35">
      <c r="A4303" s="1">
        <v>1001655</v>
      </c>
      <c r="B4303" s="3">
        <v>45871</v>
      </c>
      <c r="C4303" s="3">
        <v>45879</v>
      </c>
      <c r="D4303" s="3">
        <v>45886</v>
      </c>
      <c r="E4303" s="1" t="s">
        <v>21</v>
      </c>
      <c r="F4303" s="1">
        <v>3</v>
      </c>
      <c r="G4303" s="1" t="s">
        <v>25</v>
      </c>
      <c r="H4303" s="1">
        <v>0</v>
      </c>
      <c r="I4303" s="1">
        <f t="shared" si="951"/>
        <v>0</v>
      </c>
      <c r="J4303" s="1" t="s">
        <v>24</v>
      </c>
      <c r="K4303" s="1">
        <v>1</v>
      </c>
      <c r="L4303" s="1" t="s">
        <v>19</v>
      </c>
      <c r="M4303" s="1" t="b">
        <v>0</v>
      </c>
      <c r="N4303" s="2" t="s">
        <v>17</v>
      </c>
      <c r="O4303">
        <f t="shared" si="952"/>
        <v>8</v>
      </c>
      <c r="P4303">
        <f t="shared" si="953"/>
        <v>7</v>
      </c>
      <c r="Q4303">
        <f>IF(G4303="B",VLOOKUP(F4303,room_rates!$A$2:$G$8,3,FALSE),IF(G4303="P",VLOOKUP(F4303,room_rates!$A$2:$G$8,6,FALSE),IF(G4303="M",VLOOKUP(F4303,room_rates!$A$2:$G$8,7,FALSE),"")))</f>
        <v>275</v>
      </c>
      <c r="R4303">
        <f t="shared" si="954"/>
        <v>0</v>
      </c>
      <c r="S4303">
        <f>IF(J4303="Online Travel Agency",VLOOKUP(F4303,room_rates!$A$2:$G$8,3,FALSE)*15%,0)</f>
        <v>33</v>
      </c>
      <c r="T4303">
        <f t="shared" si="955"/>
        <v>0</v>
      </c>
      <c r="U4303">
        <f t="shared" si="956"/>
        <v>1694</v>
      </c>
      <c r="V4303">
        <f t="shared" si="957"/>
        <v>7</v>
      </c>
    </row>
    <row r="4304" spans="1:22" ht="14.25" customHeight="1" x14ac:dyDescent="0.35">
      <c r="A4304" s="1">
        <v>1001909</v>
      </c>
      <c r="B4304" s="3">
        <v>45876</v>
      </c>
      <c r="C4304" s="3">
        <v>45879</v>
      </c>
      <c r="D4304" s="3">
        <v>45880</v>
      </c>
      <c r="E4304" s="1" t="s">
        <v>21</v>
      </c>
      <c r="F4304" s="1">
        <v>3</v>
      </c>
      <c r="G4304" s="1" t="s">
        <v>25</v>
      </c>
      <c r="H4304" s="1">
        <v>0</v>
      </c>
      <c r="I4304" s="1">
        <f t="shared" si="951"/>
        <v>0</v>
      </c>
      <c r="J4304" s="1" t="s">
        <v>15</v>
      </c>
      <c r="K4304" s="1">
        <v>2</v>
      </c>
      <c r="L4304" s="1" t="s">
        <v>19</v>
      </c>
      <c r="M4304" s="1" t="b">
        <v>0</v>
      </c>
      <c r="N4304" s="2" t="s">
        <v>17</v>
      </c>
      <c r="O4304">
        <f t="shared" si="952"/>
        <v>3</v>
      </c>
      <c r="P4304">
        <f t="shared" si="953"/>
        <v>1</v>
      </c>
      <c r="Q4304">
        <f>IF(G4304="B",VLOOKUP(F4304,room_rates!$A$2:$G$8,3,FALSE),IF(G4304="P",VLOOKUP(F4304,room_rates!$A$2:$G$8,6,FALSE),IF(G4304="M",VLOOKUP(F4304,room_rates!$A$2:$G$8,7,FALSE),"")))</f>
        <v>275</v>
      </c>
      <c r="R4304">
        <f t="shared" si="954"/>
        <v>0</v>
      </c>
      <c r="S4304">
        <f>IF(J4304="Online Travel Agency",VLOOKUP(F4304,room_rates!$A$2:$G$8,3,FALSE)*15%,0)</f>
        <v>0</v>
      </c>
      <c r="T4304">
        <f t="shared" si="955"/>
        <v>0</v>
      </c>
      <c r="U4304">
        <f t="shared" si="956"/>
        <v>550</v>
      </c>
      <c r="V4304">
        <f t="shared" si="957"/>
        <v>2</v>
      </c>
    </row>
    <row r="4305" spans="1:22" ht="14.25" customHeight="1" x14ac:dyDescent="0.35">
      <c r="A4305" s="1">
        <v>1002309</v>
      </c>
      <c r="B4305" s="3">
        <v>45863</v>
      </c>
      <c r="C4305" s="3">
        <v>45879</v>
      </c>
      <c r="D4305" s="3">
        <v>45880</v>
      </c>
      <c r="E4305" s="1" t="s">
        <v>18</v>
      </c>
      <c r="F4305" s="1">
        <v>2</v>
      </c>
      <c r="G4305" s="1" t="s">
        <v>25</v>
      </c>
      <c r="H4305" s="1">
        <v>0</v>
      </c>
      <c r="I4305" s="1">
        <f t="shared" si="951"/>
        <v>0</v>
      </c>
      <c r="J4305" s="1" t="s">
        <v>24</v>
      </c>
      <c r="K4305" s="1">
        <v>2</v>
      </c>
      <c r="L4305" s="1" t="s">
        <v>19</v>
      </c>
      <c r="M4305" s="1" t="b">
        <v>0</v>
      </c>
      <c r="N4305" s="2" t="s">
        <v>17</v>
      </c>
      <c r="O4305">
        <f t="shared" si="952"/>
        <v>16</v>
      </c>
      <c r="P4305">
        <f t="shared" si="953"/>
        <v>1</v>
      </c>
      <c r="Q4305">
        <f>IF(G4305="B",VLOOKUP(F4305,room_rates!$A$2:$G$8,3,FALSE),IF(G4305="P",VLOOKUP(F4305,room_rates!$A$2:$G$8,6,FALSE),IF(G4305="M",VLOOKUP(F4305,room_rates!$A$2:$G$8,7,FALSE),"")))</f>
        <v>175</v>
      </c>
      <c r="R4305">
        <f t="shared" si="954"/>
        <v>0</v>
      </c>
      <c r="S4305">
        <f>IF(J4305="Online Travel Agency",VLOOKUP(F4305,room_rates!$A$2:$G$8,3,FALSE)*15%,0)</f>
        <v>21</v>
      </c>
      <c r="T4305">
        <f t="shared" si="955"/>
        <v>0</v>
      </c>
      <c r="U4305">
        <f t="shared" si="956"/>
        <v>308</v>
      </c>
      <c r="V4305">
        <f t="shared" si="957"/>
        <v>2</v>
      </c>
    </row>
    <row r="4306" spans="1:22" ht="14.25" customHeight="1" x14ac:dyDescent="0.35">
      <c r="A4306" s="1">
        <v>1002575</v>
      </c>
      <c r="B4306" s="3">
        <v>45879</v>
      </c>
      <c r="C4306" s="3">
        <v>45879</v>
      </c>
      <c r="D4306" s="3">
        <v>45883</v>
      </c>
      <c r="E4306" s="1" t="s">
        <v>18</v>
      </c>
      <c r="F4306" s="1">
        <v>2</v>
      </c>
      <c r="G4306" s="1" t="s">
        <v>25</v>
      </c>
      <c r="H4306" s="1">
        <v>0</v>
      </c>
      <c r="I4306" s="1">
        <f t="shared" si="951"/>
        <v>0</v>
      </c>
      <c r="J4306" s="1" t="s">
        <v>20</v>
      </c>
      <c r="K4306" s="1">
        <v>1</v>
      </c>
      <c r="L4306" s="1" t="s">
        <v>16</v>
      </c>
      <c r="M4306" s="1" t="b">
        <v>1</v>
      </c>
      <c r="N4306" s="2" t="s">
        <v>17</v>
      </c>
      <c r="O4306">
        <f t="shared" si="952"/>
        <v>0</v>
      </c>
      <c r="P4306">
        <f t="shared" si="953"/>
        <v>4</v>
      </c>
      <c r="Q4306">
        <f>IF(G4306="B",VLOOKUP(F4306,room_rates!$A$2:$G$8,3,FALSE),IF(G4306="P",VLOOKUP(F4306,room_rates!$A$2:$G$8,6,FALSE),IF(G4306="M",VLOOKUP(F4306,room_rates!$A$2:$G$8,7,FALSE),"")))</f>
        <v>175</v>
      </c>
      <c r="R4306">
        <f t="shared" si="954"/>
        <v>0</v>
      </c>
      <c r="S4306">
        <f>IF(J4306="Online Travel Agency",VLOOKUP(F4306,room_rates!$A$2:$G$8,3,FALSE)*15%,0)</f>
        <v>0</v>
      </c>
      <c r="T4306">
        <f t="shared" si="955"/>
        <v>1.75</v>
      </c>
      <c r="U4306">
        <f t="shared" si="956"/>
        <v>693</v>
      </c>
      <c r="V4306">
        <f t="shared" si="957"/>
        <v>4</v>
      </c>
    </row>
    <row r="4307" spans="1:22" ht="14.25" customHeight="1" x14ac:dyDescent="0.35">
      <c r="A4307" s="1">
        <v>1002807</v>
      </c>
      <c r="B4307" s="3">
        <v>45851</v>
      </c>
      <c r="C4307" s="3">
        <v>45879</v>
      </c>
      <c r="D4307" s="3">
        <v>45885</v>
      </c>
      <c r="E4307" s="1" t="s">
        <v>18</v>
      </c>
      <c r="F4307" s="1">
        <v>2</v>
      </c>
      <c r="G4307" s="1" t="s">
        <v>25</v>
      </c>
      <c r="H4307" s="1">
        <v>0</v>
      </c>
      <c r="I4307" s="1">
        <f t="shared" si="951"/>
        <v>0</v>
      </c>
      <c r="J4307" s="1" t="s">
        <v>15</v>
      </c>
      <c r="K4307" s="1">
        <v>3</v>
      </c>
      <c r="L4307" s="1" t="s">
        <v>16</v>
      </c>
      <c r="M4307" s="1" t="b">
        <v>0</v>
      </c>
      <c r="N4307" s="2" t="s">
        <v>17</v>
      </c>
      <c r="O4307">
        <f t="shared" si="952"/>
        <v>28</v>
      </c>
      <c r="P4307">
        <f t="shared" si="953"/>
        <v>6</v>
      </c>
      <c r="Q4307">
        <f>IF(G4307="B",VLOOKUP(F4307,room_rates!$A$2:$G$8,3,FALSE),IF(G4307="P",VLOOKUP(F4307,room_rates!$A$2:$G$8,6,FALSE),IF(G4307="M",VLOOKUP(F4307,room_rates!$A$2:$G$8,7,FALSE),"")))</f>
        <v>175</v>
      </c>
      <c r="R4307">
        <f t="shared" si="954"/>
        <v>0</v>
      </c>
      <c r="S4307">
        <f>IF(J4307="Online Travel Agency",VLOOKUP(F4307,room_rates!$A$2:$G$8,3,FALSE)*15%,0)</f>
        <v>0</v>
      </c>
      <c r="T4307">
        <f t="shared" si="955"/>
        <v>0</v>
      </c>
      <c r="U4307">
        <f t="shared" si="956"/>
        <v>3150</v>
      </c>
      <c r="V4307">
        <f t="shared" si="957"/>
        <v>18</v>
      </c>
    </row>
    <row r="4308" spans="1:22" ht="14.25" customHeight="1" x14ac:dyDescent="0.35">
      <c r="A4308" s="1">
        <v>1002913</v>
      </c>
      <c r="B4308" s="3">
        <v>45865</v>
      </c>
      <c r="C4308" s="3">
        <v>45879</v>
      </c>
      <c r="D4308" s="3">
        <v>45885</v>
      </c>
      <c r="E4308" s="1" t="s">
        <v>21</v>
      </c>
      <c r="F4308" s="1">
        <v>3</v>
      </c>
      <c r="G4308" s="1" t="s">
        <v>25</v>
      </c>
      <c r="H4308" s="1">
        <v>0</v>
      </c>
      <c r="I4308" s="1">
        <f t="shared" si="951"/>
        <v>0</v>
      </c>
      <c r="J4308" s="1" t="s">
        <v>24</v>
      </c>
      <c r="K4308" s="1">
        <v>2</v>
      </c>
      <c r="L4308" s="1" t="s">
        <v>19</v>
      </c>
      <c r="M4308" s="1" t="b">
        <v>0</v>
      </c>
      <c r="N4308" s="2" t="s">
        <v>17</v>
      </c>
      <c r="O4308">
        <f t="shared" si="952"/>
        <v>14</v>
      </c>
      <c r="P4308">
        <f t="shared" si="953"/>
        <v>6</v>
      </c>
      <c r="Q4308">
        <f>IF(G4308="B",VLOOKUP(F4308,room_rates!$A$2:$G$8,3,FALSE),IF(G4308="P",VLOOKUP(F4308,room_rates!$A$2:$G$8,6,FALSE),IF(G4308="M",VLOOKUP(F4308,room_rates!$A$2:$G$8,7,FALSE),"")))</f>
        <v>275</v>
      </c>
      <c r="R4308">
        <f t="shared" si="954"/>
        <v>0</v>
      </c>
      <c r="S4308">
        <f>IF(J4308="Online Travel Agency",VLOOKUP(F4308,room_rates!$A$2:$G$8,3,FALSE)*15%,0)</f>
        <v>33</v>
      </c>
      <c r="T4308">
        <f t="shared" si="955"/>
        <v>0</v>
      </c>
      <c r="U4308">
        <f t="shared" si="956"/>
        <v>2904</v>
      </c>
      <c r="V4308">
        <f t="shared" si="957"/>
        <v>12</v>
      </c>
    </row>
    <row r="4309" spans="1:22" ht="14.25" customHeight="1" x14ac:dyDescent="0.35">
      <c r="A4309" s="1">
        <v>1003549</v>
      </c>
      <c r="B4309" s="3">
        <v>45837</v>
      </c>
      <c r="C4309" s="3">
        <v>45879</v>
      </c>
      <c r="D4309" s="3">
        <v>45881</v>
      </c>
      <c r="E4309" s="1" t="s">
        <v>18</v>
      </c>
      <c r="F4309" s="1">
        <v>2</v>
      </c>
      <c r="G4309" s="1" t="s">
        <v>25</v>
      </c>
      <c r="H4309" s="1">
        <v>0</v>
      </c>
      <c r="I4309" s="1">
        <f t="shared" si="951"/>
        <v>0</v>
      </c>
      <c r="J4309" s="1" t="s">
        <v>15</v>
      </c>
      <c r="K4309" s="1">
        <v>1</v>
      </c>
      <c r="L4309" s="1" t="s">
        <v>19</v>
      </c>
      <c r="M4309" s="1" t="b">
        <v>0</v>
      </c>
      <c r="N4309" s="2" t="s">
        <v>17</v>
      </c>
      <c r="O4309">
        <f t="shared" si="952"/>
        <v>42</v>
      </c>
      <c r="P4309">
        <f t="shared" si="953"/>
        <v>2</v>
      </c>
      <c r="Q4309">
        <f>IF(G4309="B",VLOOKUP(F4309,room_rates!$A$2:$G$8,3,FALSE),IF(G4309="P",VLOOKUP(F4309,room_rates!$A$2:$G$8,6,FALSE),IF(G4309="M",VLOOKUP(F4309,room_rates!$A$2:$G$8,7,FALSE),"")))</f>
        <v>175</v>
      </c>
      <c r="R4309">
        <f t="shared" si="954"/>
        <v>0</v>
      </c>
      <c r="S4309">
        <f>IF(J4309="Online Travel Agency",VLOOKUP(F4309,room_rates!$A$2:$G$8,3,FALSE)*15%,0)</f>
        <v>0</v>
      </c>
      <c r="T4309">
        <f t="shared" si="955"/>
        <v>0</v>
      </c>
      <c r="U4309">
        <f t="shared" si="956"/>
        <v>350</v>
      </c>
      <c r="V4309">
        <f t="shared" si="957"/>
        <v>2</v>
      </c>
    </row>
    <row r="4310" spans="1:22" ht="14.25" customHeight="1" x14ac:dyDescent="0.35">
      <c r="A4310" s="1">
        <v>1003568</v>
      </c>
      <c r="B4310" s="3">
        <v>45862</v>
      </c>
      <c r="C4310" s="3">
        <v>45879</v>
      </c>
      <c r="D4310" s="3">
        <v>45884</v>
      </c>
      <c r="E4310" s="1" t="s">
        <v>13</v>
      </c>
      <c r="F4310" s="1">
        <v>6</v>
      </c>
      <c r="G4310" s="1" t="s">
        <v>25</v>
      </c>
      <c r="H4310" s="1">
        <v>0</v>
      </c>
      <c r="I4310" s="1">
        <f t="shared" si="951"/>
        <v>0</v>
      </c>
      <c r="J4310" s="1" t="s">
        <v>24</v>
      </c>
      <c r="K4310" s="1">
        <v>1</v>
      </c>
      <c r="L4310" s="1" t="s">
        <v>16</v>
      </c>
      <c r="M4310" s="1" t="b">
        <v>0</v>
      </c>
      <c r="N4310" s="2" t="s">
        <v>17</v>
      </c>
      <c r="O4310">
        <f t="shared" si="952"/>
        <v>17</v>
      </c>
      <c r="P4310">
        <f t="shared" si="953"/>
        <v>5</v>
      </c>
      <c r="Q4310">
        <f>IF(G4310="B",VLOOKUP(F4310,room_rates!$A$2:$G$8,3,FALSE),IF(G4310="P",VLOOKUP(F4310,room_rates!$A$2:$G$8,6,FALSE),IF(G4310="M",VLOOKUP(F4310,room_rates!$A$2:$G$8,7,FALSE),"")))</f>
        <v>437.5</v>
      </c>
      <c r="R4310">
        <f t="shared" si="954"/>
        <v>0</v>
      </c>
      <c r="S4310">
        <f>IF(J4310="Online Travel Agency",VLOOKUP(F4310,room_rates!$A$2:$G$8,3,FALSE)*15%,0)</f>
        <v>52.5</v>
      </c>
      <c r="T4310">
        <f t="shared" si="955"/>
        <v>0</v>
      </c>
      <c r="U4310">
        <f t="shared" si="956"/>
        <v>1925</v>
      </c>
      <c r="V4310">
        <f t="shared" si="957"/>
        <v>5</v>
      </c>
    </row>
    <row r="4311" spans="1:22" ht="14.25" customHeight="1" x14ac:dyDescent="0.35">
      <c r="A4311" s="1">
        <v>1003571</v>
      </c>
      <c r="B4311" s="3">
        <v>45869</v>
      </c>
      <c r="C4311" s="3">
        <v>45879</v>
      </c>
      <c r="D4311" s="3">
        <v>45885</v>
      </c>
      <c r="E4311" s="1" t="s">
        <v>21</v>
      </c>
      <c r="F4311" s="1">
        <v>3</v>
      </c>
      <c r="G4311" s="1" t="s">
        <v>25</v>
      </c>
      <c r="H4311" s="1">
        <v>0</v>
      </c>
      <c r="I4311" s="1">
        <f t="shared" si="951"/>
        <v>0</v>
      </c>
      <c r="J4311" s="1" t="s">
        <v>24</v>
      </c>
      <c r="K4311" s="1">
        <v>1</v>
      </c>
      <c r="L4311" s="1" t="s">
        <v>16</v>
      </c>
      <c r="M4311" s="1" t="b">
        <v>0</v>
      </c>
      <c r="N4311" s="2" t="s">
        <v>17</v>
      </c>
      <c r="O4311">
        <f t="shared" si="952"/>
        <v>10</v>
      </c>
      <c r="P4311">
        <f t="shared" si="953"/>
        <v>6</v>
      </c>
      <c r="Q4311">
        <f>IF(G4311="B",VLOOKUP(F4311,room_rates!$A$2:$G$8,3,FALSE),IF(G4311="P",VLOOKUP(F4311,room_rates!$A$2:$G$8,6,FALSE),IF(G4311="M",VLOOKUP(F4311,room_rates!$A$2:$G$8,7,FALSE),"")))</f>
        <v>275</v>
      </c>
      <c r="R4311">
        <f t="shared" si="954"/>
        <v>0</v>
      </c>
      <c r="S4311">
        <f>IF(J4311="Online Travel Agency",VLOOKUP(F4311,room_rates!$A$2:$G$8,3,FALSE)*15%,0)</f>
        <v>33</v>
      </c>
      <c r="T4311">
        <f t="shared" si="955"/>
        <v>0</v>
      </c>
      <c r="U4311">
        <f t="shared" si="956"/>
        <v>1452</v>
      </c>
      <c r="V4311">
        <f t="shared" si="957"/>
        <v>6</v>
      </c>
    </row>
    <row r="4312" spans="1:22" ht="14.25" customHeight="1" x14ac:dyDescent="0.35">
      <c r="A4312" s="1">
        <v>1003646</v>
      </c>
      <c r="B4312" s="3">
        <v>45875</v>
      </c>
      <c r="C4312" s="3">
        <v>45879</v>
      </c>
      <c r="D4312" s="3">
        <v>45886</v>
      </c>
      <c r="E4312" s="1" t="s">
        <v>13</v>
      </c>
      <c r="F4312" s="1">
        <v>6</v>
      </c>
      <c r="G4312" s="1" t="s">
        <v>25</v>
      </c>
      <c r="H4312" s="1">
        <v>0</v>
      </c>
      <c r="I4312" s="1">
        <f t="shared" si="951"/>
        <v>0</v>
      </c>
      <c r="J4312" s="1" t="s">
        <v>15</v>
      </c>
      <c r="K4312" s="1">
        <v>1</v>
      </c>
      <c r="L4312" s="1" t="s">
        <v>19</v>
      </c>
      <c r="M4312" s="1" t="b">
        <v>0</v>
      </c>
      <c r="N4312" s="2" t="s">
        <v>17</v>
      </c>
      <c r="O4312">
        <f t="shared" si="952"/>
        <v>4</v>
      </c>
      <c r="P4312">
        <f t="shared" si="953"/>
        <v>7</v>
      </c>
      <c r="Q4312">
        <f>IF(G4312="B",VLOOKUP(F4312,room_rates!$A$2:$G$8,3,FALSE),IF(G4312="P",VLOOKUP(F4312,room_rates!$A$2:$G$8,6,FALSE),IF(G4312="M",VLOOKUP(F4312,room_rates!$A$2:$G$8,7,FALSE),"")))</f>
        <v>437.5</v>
      </c>
      <c r="R4312">
        <f t="shared" si="954"/>
        <v>0</v>
      </c>
      <c r="S4312">
        <f>IF(J4312="Online Travel Agency",VLOOKUP(F4312,room_rates!$A$2:$G$8,3,FALSE)*15%,0)</f>
        <v>0</v>
      </c>
      <c r="T4312">
        <f t="shared" si="955"/>
        <v>0</v>
      </c>
      <c r="U4312">
        <f t="shared" si="956"/>
        <v>3062.5</v>
      </c>
      <c r="V4312">
        <f t="shared" si="957"/>
        <v>7</v>
      </c>
    </row>
    <row r="4313" spans="1:22" ht="14.25" customHeight="1" x14ac:dyDescent="0.35">
      <c r="A4313" s="1">
        <v>1003649</v>
      </c>
      <c r="B4313" s="3">
        <v>45879</v>
      </c>
      <c r="C4313" s="3">
        <v>45879</v>
      </c>
      <c r="D4313" s="3">
        <v>45883</v>
      </c>
      <c r="E4313" s="1" t="s">
        <v>21</v>
      </c>
      <c r="F4313" s="1">
        <v>4</v>
      </c>
      <c r="G4313" s="1" t="s">
        <v>25</v>
      </c>
      <c r="H4313" s="1">
        <v>0</v>
      </c>
      <c r="I4313" s="1">
        <f t="shared" ref="I4313:I4376" si="958">H4313/100</f>
        <v>0</v>
      </c>
      <c r="J4313" s="1" t="s">
        <v>20</v>
      </c>
      <c r="K4313" s="1">
        <v>2</v>
      </c>
      <c r="L4313" s="1" t="s">
        <v>19</v>
      </c>
      <c r="M4313" s="1" t="b">
        <v>0</v>
      </c>
      <c r="N4313" s="2" t="s">
        <v>17</v>
      </c>
      <c r="O4313">
        <f t="shared" ref="O4313:O4376" si="959">C4313-B4313</f>
        <v>0</v>
      </c>
      <c r="P4313">
        <f t="shared" ref="P4313:P4376" si="960">D4313-C4313</f>
        <v>4</v>
      </c>
      <c r="Q4313">
        <f>IF(G4313="B",VLOOKUP(F4313,room_rates!$A$2:$G$8,3,FALSE),IF(G4313="P",VLOOKUP(F4313,room_rates!$A$2:$G$8,6,FALSE),IF(G4313="M",VLOOKUP(F4313,room_rates!$A$2:$G$8,7,FALSE),"")))</f>
        <v>287.5</v>
      </c>
      <c r="R4313">
        <f t="shared" ref="R4313:R4376" si="961">Q4313*(H4313/100)</f>
        <v>0</v>
      </c>
      <c r="S4313">
        <f>IF(J4313="Online Travel Agency",VLOOKUP(F4313,room_rates!$A$2:$G$8,3,FALSE)*15%,0)</f>
        <v>0</v>
      </c>
      <c r="T4313">
        <f t="shared" ref="T4313:T4376" si="962">IF(M4313=TRUE, Q4313*1%,0)</f>
        <v>0</v>
      </c>
      <c r="U4313">
        <f t="shared" ref="U4313:U4376" si="963">(Q4313-R4313-S4313-T4313)*V4313</f>
        <v>2300</v>
      </c>
      <c r="V4313">
        <f t="shared" ref="V4313:V4376" si="964">K4313*P4313</f>
        <v>8</v>
      </c>
    </row>
    <row r="4314" spans="1:22" ht="14.25" customHeight="1" x14ac:dyDescent="0.35">
      <c r="A4314" s="1">
        <v>1000318</v>
      </c>
      <c r="B4314" s="3">
        <v>45880</v>
      </c>
      <c r="C4314" s="3">
        <v>45880</v>
      </c>
      <c r="D4314" s="3">
        <v>45885</v>
      </c>
      <c r="E4314" s="1" t="s">
        <v>13</v>
      </c>
      <c r="F4314" s="1">
        <v>7</v>
      </c>
      <c r="G4314" s="1" t="s">
        <v>25</v>
      </c>
      <c r="H4314" s="1">
        <v>0</v>
      </c>
      <c r="I4314" s="1">
        <f t="shared" si="958"/>
        <v>0</v>
      </c>
      <c r="J4314" s="1" t="s">
        <v>20</v>
      </c>
      <c r="K4314" s="1">
        <v>1</v>
      </c>
      <c r="L4314" s="1" t="s">
        <v>19</v>
      </c>
      <c r="M4314" s="1" t="b">
        <v>0</v>
      </c>
      <c r="N4314" s="2" t="s">
        <v>17</v>
      </c>
      <c r="O4314">
        <f t="shared" si="959"/>
        <v>0</v>
      </c>
      <c r="P4314">
        <f t="shared" si="960"/>
        <v>5</v>
      </c>
      <c r="Q4314">
        <f>IF(G4314="B",VLOOKUP(F4314,room_rates!$A$2:$G$8,3,FALSE),IF(G4314="P",VLOOKUP(F4314,room_rates!$A$2:$G$8,6,FALSE),IF(G4314="M",VLOOKUP(F4314,room_rates!$A$2:$G$8,7,FALSE),"")))</f>
        <v>562.5</v>
      </c>
      <c r="R4314">
        <f t="shared" si="961"/>
        <v>0</v>
      </c>
      <c r="S4314">
        <f>IF(J4314="Online Travel Agency",VLOOKUP(F4314,room_rates!$A$2:$G$8,3,FALSE)*15%,0)</f>
        <v>0</v>
      </c>
      <c r="T4314">
        <f t="shared" si="962"/>
        <v>0</v>
      </c>
      <c r="U4314">
        <f t="shared" si="963"/>
        <v>2812.5</v>
      </c>
      <c r="V4314">
        <f t="shared" si="964"/>
        <v>5</v>
      </c>
    </row>
    <row r="4315" spans="1:22" ht="14.25" customHeight="1" x14ac:dyDescent="0.35">
      <c r="A4315" s="1">
        <v>1000338</v>
      </c>
      <c r="B4315" s="3">
        <v>45880</v>
      </c>
      <c r="C4315" s="3">
        <v>45880</v>
      </c>
      <c r="D4315" s="3">
        <v>45882</v>
      </c>
      <c r="E4315" s="1" t="s">
        <v>21</v>
      </c>
      <c r="F4315" s="1">
        <v>3</v>
      </c>
      <c r="G4315" s="1" t="s">
        <v>25</v>
      </c>
      <c r="H4315" s="1">
        <v>0</v>
      </c>
      <c r="I4315" s="1">
        <f t="shared" si="958"/>
        <v>0</v>
      </c>
      <c r="J4315" s="1" t="s">
        <v>20</v>
      </c>
      <c r="K4315" s="1">
        <v>3</v>
      </c>
      <c r="L4315" s="1" t="s">
        <v>16</v>
      </c>
      <c r="M4315" s="1" t="b">
        <v>0</v>
      </c>
      <c r="N4315" s="2" t="s">
        <v>17</v>
      </c>
      <c r="O4315">
        <f t="shared" si="959"/>
        <v>0</v>
      </c>
      <c r="P4315">
        <f t="shared" si="960"/>
        <v>2</v>
      </c>
      <c r="Q4315">
        <f>IF(G4315="B",VLOOKUP(F4315,room_rates!$A$2:$G$8,3,FALSE),IF(G4315="P",VLOOKUP(F4315,room_rates!$A$2:$G$8,6,FALSE),IF(G4315="M",VLOOKUP(F4315,room_rates!$A$2:$G$8,7,FALSE),"")))</f>
        <v>275</v>
      </c>
      <c r="R4315">
        <f t="shared" si="961"/>
        <v>0</v>
      </c>
      <c r="S4315">
        <f>IF(J4315="Online Travel Agency",VLOOKUP(F4315,room_rates!$A$2:$G$8,3,FALSE)*15%,0)</f>
        <v>0</v>
      </c>
      <c r="T4315">
        <f t="shared" si="962"/>
        <v>0</v>
      </c>
      <c r="U4315">
        <f t="shared" si="963"/>
        <v>1650</v>
      </c>
      <c r="V4315">
        <f t="shared" si="964"/>
        <v>6</v>
      </c>
    </row>
    <row r="4316" spans="1:22" ht="14.25" customHeight="1" x14ac:dyDescent="0.35">
      <c r="A4316" s="1">
        <v>1000948</v>
      </c>
      <c r="B4316" s="3">
        <v>45840</v>
      </c>
      <c r="C4316" s="3">
        <v>45880</v>
      </c>
      <c r="D4316" s="3">
        <v>45886</v>
      </c>
      <c r="E4316" s="1" t="s">
        <v>18</v>
      </c>
      <c r="F4316" s="1">
        <v>2</v>
      </c>
      <c r="G4316" s="1" t="s">
        <v>25</v>
      </c>
      <c r="H4316" s="1">
        <v>0</v>
      </c>
      <c r="I4316" s="1">
        <f t="shared" si="958"/>
        <v>0</v>
      </c>
      <c r="J4316" s="1" t="s">
        <v>15</v>
      </c>
      <c r="K4316" s="1">
        <v>2</v>
      </c>
      <c r="L4316" s="1" t="s">
        <v>16</v>
      </c>
      <c r="M4316" s="1" t="b">
        <v>0</v>
      </c>
      <c r="N4316" s="2" t="s">
        <v>17</v>
      </c>
      <c r="O4316">
        <f t="shared" si="959"/>
        <v>40</v>
      </c>
      <c r="P4316">
        <f t="shared" si="960"/>
        <v>6</v>
      </c>
      <c r="Q4316">
        <f>IF(G4316="B",VLOOKUP(F4316,room_rates!$A$2:$G$8,3,FALSE),IF(G4316="P",VLOOKUP(F4316,room_rates!$A$2:$G$8,6,FALSE),IF(G4316="M",VLOOKUP(F4316,room_rates!$A$2:$G$8,7,FALSE),"")))</f>
        <v>175</v>
      </c>
      <c r="R4316">
        <f t="shared" si="961"/>
        <v>0</v>
      </c>
      <c r="S4316">
        <f>IF(J4316="Online Travel Agency",VLOOKUP(F4316,room_rates!$A$2:$G$8,3,FALSE)*15%,0)</f>
        <v>0</v>
      </c>
      <c r="T4316">
        <f t="shared" si="962"/>
        <v>0</v>
      </c>
      <c r="U4316">
        <f t="shared" si="963"/>
        <v>2100</v>
      </c>
      <c r="V4316">
        <f t="shared" si="964"/>
        <v>12</v>
      </c>
    </row>
    <row r="4317" spans="1:22" ht="14.25" customHeight="1" x14ac:dyDescent="0.35">
      <c r="A4317" s="1">
        <v>1001003</v>
      </c>
      <c r="B4317" s="3">
        <v>45880</v>
      </c>
      <c r="C4317" s="3">
        <v>45880</v>
      </c>
      <c r="D4317" s="3">
        <v>45887</v>
      </c>
      <c r="E4317" s="1" t="s">
        <v>21</v>
      </c>
      <c r="F4317" s="1">
        <v>3</v>
      </c>
      <c r="G4317" s="1" t="s">
        <v>25</v>
      </c>
      <c r="H4317" s="1">
        <v>0</v>
      </c>
      <c r="I4317" s="1">
        <f t="shared" si="958"/>
        <v>0</v>
      </c>
      <c r="J4317" s="1" t="s">
        <v>20</v>
      </c>
      <c r="K4317" s="1">
        <v>2</v>
      </c>
      <c r="L4317" s="1" t="s">
        <v>16</v>
      </c>
      <c r="M4317" s="1" t="b">
        <v>1</v>
      </c>
      <c r="N4317" s="2" t="s">
        <v>17</v>
      </c>
      <c r="O4317">
        <f t="shared" si="959"/>
        <v>0</v>
      </c>
      <c r="P4317">
        <f t="shared" si="960"/>
        <v>7</v>
      </c>
      <c r="Q4317">
        <f>IF(G4317="B",VLOOKUP(F4317,room_rates!$A$2:$G$8,3,FALSE),IF(G4317="P",VLOOKUP(F4317,room_rates!$A$2:$G$8,6,FALSE),IF(G4317="M",VLOOKUP(F4317,room_rates!$A$2:$G$8,7,FALSE),"")))</f>
        <v>275</v>
      </c>
      <c r="R4317">
        <f t="shared" si="961"/>
        <v>0</v>
      </c>
      <c r="S4317">
        <f>IF(J4317="Online Travel Agency",VLOOKUP(F4317,room_rates!$A$2:$G$8,3,FALSE)*15%,0)</f>
        <v>0</v>
      </c>
      <c r="T4317">
        <f t="shared" si="962"/>
        <v>2.75</v>
      </c>
      <c r="U4317">
        <f t="shared" si="963"/>
        <v>3811.5</v>
      </c>
      <c r="V4317">
        <f t="shared" si="964"/>
        <v>14</v>
      </c>
    </row>
    <row r="4318" spans="1:22" ht="14.25" customHeight="1" x14ac:dyDescent="0.35">
      <c r="A4318" s="1">
        <v>1001393</v>
      </c>
      <c r="B4318" s="3">
        <v>45846</v>
      </c>
      <c r="C4318" s="3">
        <v>45880</v>
      </c>
      <c r="D4318" s="3">
        <v>45881</v>
      </c>
      <c r="E4318" s="1" t="s">
        <v>13</v>
      </c>
      <c r="F4318" s="1">
        <v>6</v>
      </c>
      <c r="G4318" s="1" t="s">
        <v>25</v>
      </c>
      <c r="H4318" s="1">
        <v>0</v>
      </c>
      <c r="I4318" s="1">
        <f t="shared" si="958"/>
        <v>0</v>
      </c>
      <c r="J4318" s="1" t="s">
        <v>15</v>
      </c>
      <c r="K4318" s="1">
        <v>3</v>
      </c>
      <c r="L4318" s="1" t="s">
        <v>16</v>
      </c>
      <c r="M4318" s="1" t="b">
        <v>0</v>
      </c>
      <c r="N4318" s="2" t="s">
        <v>17</v>
      </c>
      <c r="O4318">
        <f t="shared" si="959"/>
        <v>34</v>
      </c>
      <c r="P4318">
        <f t="shared" si="960"/>
        <v>1</v>
      </c>
      <c r="Q4318">
        <f>IF(G4318="B",VLOOKUP(F4318,room_rates!$A$2:$G$8,3,FALSE),IF(G4318="P",VLOOKUP(F4318,room_rates!$A$2:$G$8,6,FALSE),IF(G4318="M",VLOOKUP(F4318,room_rates!$A$2:$G$8,7,FALSE),"")))</f>
        <v>437.5</v>
      </c>
      <c r="R4318">
        <f t="shared" si="961"/>
        <v>0</v>
      </c>
      <c r="S4318">
        <f>IF(J4318="Online Travel Agency",VLOOKUP(F4318,room_rates!$A$2:$G$8,3,FALSE)*15%,0)</f>
        <v>0</v>
      </c>
      <c r="T4318">
        <f t="shared" si="962"/>
        <v>0</v>
      </c>
      <c r="U4318">
        <f t="shared" si="963"/>
        <v>1312.5</v>
      </c>
      <c r="V4318">
        <f t="shared" si="964"/>
        <v>3</v>
      </c>
    </row>
    <row r="4319" spans="1:22" ht="14.25" customHeight="1" x14ac:dyDescent="0.35">
      <c r="A4319" s="1">
        <v>1001494</v>
      </c>
      <c r="B4319" s="3">
        <v>45867</v>
      </c>
      <c r="C4319" s="3">
        <v>45880</v>
      </c>
      <c r="D4319" s="3">
        <v>45885</v>
      </c>
      <c r="E4319" s="1" t="s">
        <v>21</v>
      </c>
      <c r="F4319" s="1">
        <v>5</v>
      </c>
      <c r="G4319" s="1" t="s">
        <v>25</v>
      </c>
      <c r="H4319" s="1">
        <v>0</v>
      </c>
      <c r="I4319" s="1">
        <f t="shared" si="958"/>
        <v>0</v>
      </c>
      <c r="J4319" s="1" t="s">
        <v>24</v>
      </c>
      <c r="K4319" s="1">
        <v>2</v>
      </c>
      <c r="L4319" s="1" t="s">
        <v>16</v>
      </c>
      <c r="M4319" s="1" t="b">
        <v>0</v>
      </c>
      <c r="N4319" s="2" t="s">
        <v>17</v>
      </c>
      <c r="O4319">
        <f t="shared" si="959"/>
        <v>13</v>
      </c>
      <c r="P4319">
        <f t="shared" si="960"/>
        <v>5</v>
      </c>
      <c r="Q4319">
        <f>IF(G4319="B",VLOOKUP(F4319,room_rates!$A$2:$G$8,3,FALSE),IF(G4319="P",VLOOKUP(F4319,room_rates!$A$2:$G$8,6,FALSE),IF(G4319="M",VLOOKUP(F4319,room_rates!$A$2:$G$8,7,FALSE),"")))</f>
        <v>300</v>
      </c>
      <c r="R4319">
        <f t="shared" si="961"/>
        <v>0</v>
      </c>
      <c r="S4319">
        <f>IF(J4319="Online Travel Agency",VLOOKUP(F4319,room_rates!$A$2:$G$8,3,FALSE)*15%,0)</f>
        <v>36</v>
      </c>
      <c r="T4319">
        <f t="shared" si="962"/>
        <v>0</v>
      </c>
      <c r="U4319">
        <f t="shared" si="963"/>
        <v>2640</v>
      </c>
      <c r="V4319">
        <f t="shared" si="964"/>
        <v>10</v>
      </c>
    </row>
    <row r="4320" spans="1:22" ht="14.25" customHeight="1" x14ac:dyDescent="0.35">
      <c r="A4320" s="1">
        <v>1001525</v>
      </c>
      <c r="B4320" s="3">
        <v>45857</v>
      </c>
      <c r="C4320" s="3">
        <v>45880</v>
      </c>
      <c r="D4320" s="3">
        <v>45886</v>
      </c>
      <c r="E4320" s="1" t="s">
        <v>21</v>
      </c>
      <c r="F4320" s="1">
        <v>3</v>
      </c>
      <c r="G4320" s="1" t="s">
        <v>25</v>
      </c>
      <c r="H4320" s="1">
        <v>0</v>
      </c>
      <c r="I4320" s="1">
        <f t="shared" si="958"/>
        <v>0</v>
      </c>
      <c r="J4320" s="1" t="s">
        <v>15</v>
      </c>
      <c r="K4320" s="1">
        <v>1</v>
      </c>
      <c r="L4320" s="1" t="s">
        <v>19</v>
      </c>
      <c r="M4320" s="1" t="b">
        <v>0</v>
      </c>
      <c r="N4320" s="2" t="s">
        <v>17</v>
      </c>
      <c r="O4320">
        <f t="shared" si="959"/>
        <v>23</v>
      </c>
      <c r="P4320">
        <f t="shared" si="960"/>
        <v>6</v>
      </c>
      <c r="Q4320">
        <f>IF(G4320="B",VLOOKUP(F4320,room_rates!$A$2:$G$8,3,FALSE),IF(G4320="P",VLOOKUP(F4320,room_rates!$A$2:$G$8,6,FALSE),IF(G4320="M",VLOOKUP(F4320,room_rates!$A$2:$G$8,7,FALSE),"")))</f>
        <v>275</v>
      </c>
      <c r="R4320">
        <f t="shared" si="961"/>
        <v>0</v>
      </c>
      <c r="S4320">
        <f>IF(J4320="Online Travel Agency",VLOOKUP(F4320,room_rates!$A$2:$G$8,3,FALSE)*15%,0)</f>
        <v>0</v>
      </c>
      <c r="T4320">
        <f t="shared" si="962"/>
        <v>0</v>
      </c>
      <c r="U4320">
        <f t="shared" si="963"/>
        <v>1650</v>
      </c>
      <c r="V4320">
        <f t="shared" si="964"/>
        <v>6</v>
      </c>
    </row>
    <row r="4321" spans="1:22" ht="14.25" customHeight="1" x14ac:dyDescent="0.35">
      <c r="A4321" s="1">
        <v>1002032</v>
      </c>
      <c r="B4321" s="3">
        <v>45869</v>
      </c>
      <c r="C4321" s="3">
        <v>45880</v>
      </c>
      <c r="D4321" s="3">
        <v>45887</v>
      </c>
      <c r="E4321" s="1" t="s">
        <v>18</v>
      </c>
      <c r="F4321" s="1">
        <v>1</v>
      </c>
      <c r="G4321" s="1" t="s">
        <v>25</v>
      </c>
      <c r="H4321" s="1">
        <v>0</v>
      </c>
      <c r="I4321" s="1">
        <f t="shared" si="958"/>
        <v>0</v>
      </c>
      <c r="J4321" s="1" t="s">
        <v>15</v>
      </c>
      <c r="K4321" s="1">
        <v>2</v>
      </c>
      <c r="L4321" s="1" t="s">
        <v>16</v>
      </c>
      <c r="M4321" s="1" t="b">
        <v>0</v>
      </c>
      <c r="N4321" s="2" t="s">
        <v>17</v>
      </c>
      <c r="O4321">
        <f t="shared" si="959"/>
        <v>11</v>
      </c>
      <c r="P4321">
        <f t="shared" si="960"/>
        <v>7</v>
      </c>
      <c r="Q4321">
        <f>IF(G4321="B",VLOOKUP(F4321,room_rates!$A$2:$G$8,3,FALSE),IF(G4321="P",VLOOKUP(F4321,room_rates!$A$2:$G$8,6,FALSE),IF(G4321="M",VLOOKUP(F4321,room_rates!$A$2:$G$8,7,FALSE),"")))</f>
        <v>150</v>
      </c>
      <c r="R4321">
        <f t="shared" si="961"/>
        <v>0</v>
      </c>
      <c r="S4321">
        <f>IF(J4321="Online Travel Agency",VLOOKUP(F4321,room_rates!$A$2:$G$8,3,FALSE)*15%,0)</f>
        <v>0</v>
      </c>
      <c r="T4321">
        <f t="shared" si="962"/>
        <v>0</v>
      </c>
      <c r="U4321">
        <f t="shared" si="963"/>
        <v>2100</v>
      </c>
      <c r="V4321">
        <f t="shared" si="964"/>
        <v>14</v>
      </c>
    </row>
    <row r="4322" spans="1:22" ht="14.25" customHeight="1" x14ac:dyDescent="0.35">
      <c r="A4322" s="1">
        <v>1002108</v>
      </c>
      <c r="B4322" s="3">
        <v>45874</v>
      </c>
      <c r="C4322" s="3">
        <v>45880</v>
      </c>
      <c r="D4322" s="3">
        <v>45884</v>
      </c>
      <c r="E4322" s="1" t="s">
        <v>21</v>
      </c>
      <c r="F4322" s="1">
        <v>5</v>
      </c>
      <c r="G4322" s="1" t="s">
        <v>25</v>
      </c>
      <c r="H4322" s="1">
        <v>0</v>
      </c>
      <c r="I4322" s="1">
        <f t="shared" si="958"/>
        <v>0</v>
      </c>
      <c r="J4322" s="1" t="s">
        <v>24</v>
      </c>
      <c r="K4322" s="1">
        <v>1</v>
      </c>
      <c r="L4322" s="1" t="s">
        <v>19</v>
      </c>
      <c r="M4322" s="1" t="b">
        <v>0</v>
      </c>
      <c r="N4322" s="2" t="s">
        <v>17</v>
      </c>
      <c r="O4322">
        <f t="shared" si="959"/>
        <v>6</v>
      </c>
      <c r="P4322">
        <f t="shared" si="960"/>
        <v>4</v>
      </c>
      <c r="Q4322">
        <f>IF(G4322="B",VLOOKUP(F4322,room_rates!$A$2:$G$8,3,FALSE),IF(G4322="P",VLOOKUP(F4322,room_rates!$A$2:$G$8,6,FALSE),IF(G4322="M",VLOOKUP(F4322,room_rates!$A$2:$G$8,7,FALSE),"")))</f>
        <v>300</v>
      </c>
      <c r="R4322">
        <f t="shared" si="961"/>
        <v>0</v>
      </c>
      <c r="S4322">
        <f>IF(J4322="Online Travel Agency",VLOOKUP(F4322,room_rates!$A$2:$G$8,3,FALSE)*15%,0)</f>
        <v>36</v>
      </c>
      <c r="T4322">
        <f t="shared" si="962"/>
        <v>0</v>
      </c>
      <c r="U4322">
        <f t="shared" si="963"/>
        <v>1056</v>
      </c>
      <c r="V4322">
        <f t="shared" si="964"/>
        <v>4</v>
      </c>
    </row>
    <row r="4323" spans="1:22" ht="14.25" customHeight="1" x14ac:dyDescent="0.35">
      <c r="A4323" s="1">
        <v>1002243</v>
      </c>
      <c r="B4323" s="3">
        <v>45880</v>
      </c>
      <c r="C4323" s="3">
        <v>45880</v>
      </c>
      <c r="D4323" s="3">
        <v>45884</v>
      </c>
      <c r="E4323" s="1" t="s">
        <v>21</v>
      </c>
      <c r="F4323" s="1">
        <v>4</v>
      </c>
      <c r="G4323" s="1" t="s">
        <v>25</v>
      </c>
      <c r="H4323" s="1">
        <v>0</v>
      </c>
      <c r="I4323" s="1">
        <f t="shared" si="958"/>
        <v>0</v>
      </c>
      <c r="J4323" s="1" t="s">
        <v>20</v>
      </c>
      <c r="K4323" s="1">
        <v>2</v>
      </c>
      <c r="L4323" s="1" t="s">
        <v>16</v>
      </c>
      <c r="M4323" s="1" t="b">
        <v>0</v>
      </c>
      <c r="N4323" s="2" t="s">
        <v>17</v>
      </c>
      <c r="O4323">
        <f t="shared" si="959"/>
        <v>0</v>
      </c>
      <c r="P4323">
        <f t="shared" si="960"/>
        <v>4</v>
      </c>
      <c r="Q4323">
        <f>IF(G4323="B",VLOOKUP(F4323,room_rates!$A$2:$G$8,3,FALSE),IF(G4323="P",VLOOKUP(F4323,room_rates!$A$2:$G$8,6,FALSE),IF(G4323="M",VLOOKUP(F4323,room_rates!$A$2:$G$8,7,FALSE),"")))</f>
        <v>287.5</v>
      </c>
      <c r="R4323">
        <f t="shared" si="961"/>
        <v>0</v>
      </c>
      <c r="S4323">
        <f>IF(J4323="Online Travel Agency",VLOOKUP(F4323,room_rates!$A$2:$G$8,3,FALSE)*15%,0)</f>
        <v>0</v>
      </c>
      <c r="T4323">
        <f t="shared" si="962"/>
        <v>0</v>
      </c>
      <c r="U4323">
        <f t="shared" si="963"/>
        <v>2300</v>
      </c>
      <c r="V4323">
        <f t="shared" si="964"/>
        <v>8</v>
      </c>
    </row>
    <row r="4324" spans="1:22" ht="14.25" customHeight="1" x14ac:dyDescent="0.35">
      <c r="A4324" s="1">
        <v>1002373</v>
      </c>
      <c r="B4324" s="3">
        <v>45880</v>
      </c>
      <c r="C4324" s="3">
        <v>45880</v>
      </c>
      <c r="D4324" s="3">
        <v>45884</v>
      </c>
      <c r="E4324" s="1" t="s">
        <v>18</v>
      </c>
      <c r="F4324" s="1">
        <v>2</v>
      </c>
      <c r="G4324" s="1" t="s">
        <v>25</v>
      </c>
      <c r="H4324" s="1">
        <v>0</v>
      </c>
      <c r="I4324" s="1">
        <f t="shared" si="958"/>
        <v>0</v>
      </c>
      <c r="J4324" s="1" t="s">
        <v>20</v>
      </c>
      <c r="K4324" s="1">
        <v>2</v>
      </c>
      <c r="L4324" s="1" t="s">
        <v>19</v>
      </c>
      <c r="M4324" s="1" t="b">
        <v>0</v>
      </c>
      <c r="N4324" s="2" t="s">
        <v>17</v>
      </c>
      <c r="O4324">
        <f t="shared" si="959"/>
        <v>0</v>
      </c>
      <c r="P4324">
        <f t="shared" si="960"/>
        <v>4</v>
      </c>
      <c r="Q4324">
        <f>IF(G4324="B",VLOOKUP(F4324,room_rates!$A$2:$G$8,3,FALSE),IF(G4324="P",VLOOKUP(F4324,room_rates!$A$2:$G$8,6,FALSE),IF(G4324="M",VLOOKUP(F4324,room_rates!$A$2:$G$8,7,FALSE),"")))</f>
        <v>175</v>
      </c>
      <c r="R4324">
        <f t="shared" si="961"/>
        <v>0</v>
      </c>
      <c r="S4324">
        <f>IF(J4324="Online Travel Agency",VLOOKUP(F4324,room_rates!$A$2:$G$8,3,FALSE)*15%,0)</f>
        <v>0</v>
      </c>
      <c r="T4324">
        <f t="shared" si="962"/>
        <v>0</v>
      </c>
      <c r="U4324">
        <f t="shared" si="963"/>
        <v>1400</v>
      </c>
      <c r="V4324">
        <f t="shared" si="964"/>
        <v>8</v>
      </c>
    </row>
    <row r="4325" spans="1:22" ht="14.25" customHeight="1" x14ac:dyDescent="0.35">
      <c r="A4325" s="1">
        <v>1002499</v>
      </c>
      <c r="B4325" s="3">
        <v>45837</v>
      </c>
      <c r="C4325" s="3">
        <v>45880</v>
      </c>
      <c r="D4325" s="3">
        <v>45884</v>
      </c>
      <c r="E4325" s="1" t="s">
        <v>21</v>
      </c>
      <c r="F4325" s="1">
        <v>4</v>
      </c>
      <c r="G4325" s="1" t="s">
        <v>25</v>
      </c>
      <c r="H4325" s="1">
        <v>0</v>
      </c>
      <c r="I4325" s="1">
        <f t="shared" si="958"/>
        <v>0</v>
      </c>
      <c r="J4325" s="1" t="s">
        <v>15</v>
      </c>
      <c r="K4325" s="1">
        <v>2</v>
      </c>
      <c r="L4325" s="1" t="s">
        <v>16</v>
      </c>
      <c r="M4325" s="1" t="b">
        <v>0</v>
      </c>
      <c r="N4325" s="2" t="s">
        <v>17</v>
      </c>
      <c r="O4325">
        <f t="shared" si="959"/>
        <v>43</v>
      </c>
      <c r="P4325">
        <f t="shared" si="960"/>
        <v>4</v>
      </c>
      <c r="Q4325">
        <f>IF(G4325="B",VLOOKUP(F4325,room_rates!$A$2:$G$8,3,FALSE),IF(G4325="P",VLOOKUP(F4325,room_rates!$A$2:$G$8,6,FALSE),IF(G4325="M",VLOOKUP(F4325,room_rates!$A$2:$G$8,7,FALSE),"")))</f>
        <v>287.5</v>
      </c>
      <c r="R4325">
        <f t="shared" si="961"/>
        <v>0</v>
      </c>
      <c r="S4325">
        <f>IF(J4325="Online Travel Agency",VLOOKUP(F4325,room_rates!$A$2:$G$8,3,FALSE)*15%,0)</f>
        <v>0</v>
      </c>
      <c r="T4325">
        <f t="shared" si="962"/>
        <v>0</v>
      </c>
      <c r="U4325">
        <f t="shared" si="963"/>
        <v>2300</v>
      </c>
      <c r="V4325">
        <f t="shared" si="964"/>
        <v>8</v>
      </c>
    </row>
    <row r="4326" spans="1:22" ht="14.25" customHeight="1" x14ac:dyDescent="0.35">
      <c r="A4326" s="1">
        <v>1002719</v>
      </c>
      <c r="B4326" s="3">
        <v>45874</v>
      </c>
      <c r="C4326" s="3">
        <v>45880</v>
      </c>
      <c r="D4326" s="3">
        <v>45886</v>
      </c>
      <c r="E4326" s="1" t="s">
        <v>18</v>
      </c>
      <c r="F4326" s="1">
        <v>1</v>
      </c>
      <c r="G4326" s="1" t="s">
        <v>25</v>
      </c>
      <c r="H4326" s="1">
        <v>0</v>
      </c>
      <c r="I4326" s="1">
        <f t="shared" si="958"/>
        <v>0</v>
      </c>
      <c r="J4326" s="1" t="s">
        <v>24</v>
      </c>
      <c r="K4326" s="1">
        <v>3</v>
      </c>
      <c r="L4326" s="1" t="s">
        <v>16</v>
      </c>
      <c r="M4326" s="1" t="b">
        <v>0</v>
      </c>
      <c r="N4326" s="2" t="s">
        <v>17</v>
      </c>
      <c r="O4326">
        <f t="shared" si="959"/>
        <v>6</v>
      </c>
      <c r="P4326">
        <f t="shared" si="960"/>
        <v>6</v>
      </c>
      <c r="Q4326">
        <f>IF(G4326="B",VLOOKUP(F4326,room_rates!$A$2:$G$8,3,FALSE),IF(G4326="P",VLOOKUP(F4326,room_rates!$A$2:$G$8,6,FALSE),IF(G4326="M",VLOOKUP(F4326,room_rates!$A$2:$G$8,7,FALSE),"")))</f>
        <v>150</v>
      </c>
      <c r="R4326">
        <f t="shared" si="961"/>
        <v>0</v>
      </c>
      <c r="S4326">
        <f>IF(J4326="Online Travel Agency",VLOOKUP(F4326,room_rates!$A$2:$G$8,3,FALSE)*15%,0)</f>
        <v>18</v>
      </c>
      <c r="T4326">
        <f t="shared" si="962"/>
        <v>0</v>
      </c>
      <c r="U4326">
        <f t="shared" si="963"/>
        <v>2376</v>
      </c>
      <c r="V4326">
        <f t="shared" si="964"/>
        <v>18</v>
      </c>
    </row>
    <row r="4327" spans="1:22" ht="14.25" customHeight="1" x14ac:dyDescent="0.35">
      <c r="A4327" s="1">
        <v>1003037</v>
      </c>
      <c r="B4327" s="3">
        <v>45874</v>
      </c>
      <c r="C4327" s="3">
        <v>45880</v>
      </c>
      <c r="D4327" s="3">
        <v>45885</v>
      </c>
      <c r="E4327" s="1" t="s">
        <v>21</v>
      </c>
      <c r="F4327" s="1">
        <v>3</v>
      </c>
      <c r="G4327" s="1" t="s">
        <v>25</v>
      </c>
      <c r="H4327" s="1">
        <v>0</v>
      </c>
      <c r="I4327" s="1">
        <f t="shared" si="958"/>
        <v>0</v>
      </c>
      <c r="J4327" s="1" t="s">
        <v>15</v>
      </c>
      <c r="K4327" s="1">
        <v>2</v>
      </c>
      <c r="L4327" s="1" t="s">
        <v>19</v>
      </c>
      <c r="M4327" s="1" t="b">
        <v>0</v>
      </c>
      <c r="N4327" s="2" t="s">
        <v>17</v>
      </c>
      <c r="O4327">
        <f t="shared" si="959"/>
        <v>6</v>
      </c>
      <c r="P4327">
        <f t="shared" si="960"/>
        <v>5</v>
      </c>
      <c r="Q4327">
        <f>IF(G4327="B",VLOOKUP(F4327,room_rates!$A$2:$G$8,3,FALSE),IF(G4327="P",VLOOKUP(F4327,room_rates!$A$2:$G$8,6,FALSE),IF(G4327="M",VLOOKUP(F4327,room_rates!$A$2:$G$8,7,FALSE),"")))</f>
        <v>275</v>
      </c>
      <c r="R4327">
        <f t="shared" si="961"/>
        <v>0</v>
      </c>
      <c r="S4327">
        <f>IF(J4327="Online Travel Agency",VLOOKUP(F4327,room_rates!$A$2:$G$8,3,FALSE)*15%,0)</f>
        <v>0</v>
      </c>
      <c r="T4327">
        <f t="shared" si="962"/>
        <v>0</v>
      </c>
      <c r="U4327">
        <f t="shared" si="963"/>
        <v>2750</v>
      </c>
      <c r="V4327">
        <f t="shared" si="964"/>
        <v>10</v>
      </c>
    </row>
    <row r="4328" spans="1:22" ht="14.25" customHeight="1" x14ac:dyDescent="0.35">
      <c r="A4328" s="1">
        <v>1003073</v>
      </c>
      <c r="B4328" s="3">
        <v>45873</v>
      </c>
      <c r="C4328" s="3">
        <v>45880</v>
      </c>
      <c r="D4328" s="3">
        <v>45885</v>
      </c>
      <c r="E4328" s="1" t="s">
        <v>18</v>
      </c>
      <c r="F4328" s="1">
        <v>1</v>
      </c>
      <c r="G4328" s="1" t="s">
        <v>25</v>
      </c>
      <c r="H4328" s="1">
        <v>0</v>
      </c>
      <c r="I4328" s="1">
        <f t="shared" si="958"/>
        <v>0</v>
      </c>
      <c r="J4328" s="1" t="s">
        <v>24</v>
      </c>
      <c r="K4328" s="1">
        <v>1</v>
      </c>
      <c r="L4328" s="1" t="s">
        <v>16</v>
      </c>
      <c r="M4328" s="1" t="b">
        <v>0</v>
      </c>
      <c r="N4328" s="2" t="s">
        <v>17</v>
      </c>
      <c r="O4328">
        <f t="shared" si="959"/>
        <v>7</v>
      </c>
      <c r="P4328">
        <f t="shared" si="960"/>
        <v>5</v>
      </c>
      <c r="Q4328">
        <f>IF(G4328="B",VLOOKUP(F4328,room_rates!$A$2:$G$8,3,FALSE),IF(G4328="P",VLOOKUP(F4328,room_rates!$A$2:$G$8,6,FALSE),IF(G4328="M",VLOOKUP(F4328,room_rates!$A$2:$G$8,7,FALSE),"")))</f>
        <v>150</v>
      </c>
      <c r="R4328">
        <f t="shared" si="961"/>
        <v>0</v>
      </c>
      <c r="S4328">
        <f>IF(J4328="Online Travel Agency",VLOOKUP(F4328,room_rates!$A$2:$G$8,3,FALSE)*15%,0)</f>
        <v>18</v>
      </c>
      <c r="T4328">
        <f t="shared" si="962"/>
        <v>0</v>
      </c>
      <c r="U4328">
        <f t="shared" si="963"/>
        <v>660</v>
      </c>
      <c r="V4328">
        <f t="shared" si="964"/>
        <v>5</v>
      </c>
    </row>
    <row r="4329" spans="1:22" ht="14.25" customHeight="1" x14ac:dyDescent="0.35">
      <c r="A4329" s="1">
        <v>1003195</v>
      </c>
      <c r="B4329" s="3">
        <v>45863</v>
      </c>
      <c r="C4329" s="3">
        <v>45880</v>
      </c>
      <c r="D4329" s="3">
        <v>45887</v>
      </c>
      <c r="E4329" s="1" t="s">
        <v>21</v>
      </c>
      <c r="F4329" s="1">
        <v>5</v>
      </c>
      <c r="G4329" s="1" t="s">
        <v>25</v>
      </c>
      <c r="H4329" s="1">
        <v>0</v>
      </c>
      <c r="I4329" s="1">
        <f t="shared" si="958"/>
        <v>0</v>
      </c>
      <c r="J4329" s="1" t="s">
        <v>24</v>
      </c>
      <c r="K4329" s="1">
        <v>2</v>
      </c>
      <c r="L4329" s="1" t="s">
        <v>19</v>
      </c>
      <c r="M4329" s="1" t="b">
        <v>0</v>
      </c>
      <c r="N4329" s="2" t="s">
        <v>17</v>
      </c>
      <c r="O4329">
        <f t="shared" si="959"/>
        <v>17</v>
      </c>
      <c r="P4329">
        <f t="shared" si="960"/>
        <v>7</v>
      </c>
      <c r="Q4329">
        <f>IF(G4329="B",VLOOKUP(F4329,room_rates!$A$2:$G$8,3,FALSE),IF(G4329="P",VLOOKUP(F4329,room_rates!$A$2:$G$8,6,FALSE),IF(G4329="M",VLOOKUP(F4329,room_rates!$A$2:$G$8,7,FALSE),"")))</f>
        <v>300</v>
      </c>
      <c r="R4329">
        <f t="shared" si="961"/>
        <v>0</v>
      </c>
      <c r="S4329">
        <f>IF(J4329="Online Travel Agency",VLOOKUP(F4329,room_rates!$A$2:$G$8,3,FALSE)*15%,0)</f>
        <v>36</v>
      </c>
      <c r="T4329">
        <f t="shared" si="962"/>
        <v>0</v>
      </c>
      <c r="U4329">
        <f t="shared" si="963"/>
        <v>3696</v>
      </c>
      <c r="V4329">
        <f t="shared" si="964"/>
        <v>14</v>
      </c>
    </row>
    <row r="4330" spans="1:22" ht="14.25" customHeight="1" x14ac:dyDescent="0.35">
      <c r="A4330" s="1">
        <v>1003497</v>
      </c>
      <c r="B4330" s="3">
        <v>45880</v>
      </c>
      <c r="C4330" s="3">
        <v>45880</v>
      </c>
      <c r="D4330" s="3">
        <v>45886</v>
      </c>
      <c r="E4330" s="1" t="s">
        <v>13</v>
      </c>
      <c r="F4330" s="1">
        <v>6</v>
      </c>
      <c r="G4330" s="1" t="s">
        <v>25</v>
      </c>
      <c r="H4330" s="1">
        <v>0</v>
      </c>
      <c r="I4330" s="1">
        <f t="shared" si="958"/>
        <v>0</v>
      </c>
      <c r="J4330" s="1" t="s">
        <v>20</v>
      </c>
      <c r="K4330" s="1">
        <v>2</v>
      </c>
      <c r="L4330" s="1" t="s">
        <v>19</v>
      </c>
      <c r="M4330" s="1" t="b">
        <v>0</v>
      </c>
      <c r="N4330" s="2" t="s">
        <v>17</v>
      </c>
      <c r="O4330">
        <f t="shared" si="959"/>
        <v>0</v>
      </c>
      <c r="P4330">
        <f t="shared" si="960"/>
        <v>6</v>
      </c>
      <c r="Q4330">
        <f>IF(G4330="B",VLOOKUP(F4330,room_rates!$A$2:$G$8,3,FALSE),IF(G4330="P",VLOOKUP(F4330,room_rates!$A$2:$G$8,6,FALSE),IF(G4330="M",VLOOKUP(F4330,room_rates!$A$2:$G$8,7,FALSE),"")))</f>
        <v>437.5</v>
      </c>
      <c r="R4330">
        <f t="shared" si="961"/>
        <v>0</v>
      </c>
      <c r="S4330">
        <f>IF(J4330="Online Travel Agency",VLOOKUP(F4330,room_rates!$A$2:$G$8,3,FALSE)*15%,0)</f>
        <v>0</v>
      </c>
      <c r="T4330">
        <f t="shared" si="962"/>
        <v>0</v>
      </c>
      <c r="U4330">
        <f t="shared" si="963"/>
        <v>5250</v>
      </c>
      <c r="V4330">
        <f t="shared" si="964"/>
        <v>12</v>
      </c>
    </row>
    <row r="4331" spans="1:22" ht="14.25" customHeight="1" x14ac:dyDescent="0.35">
      <c r="A4331" s="1">
        <v>1003603</v>
      </c>
      <c r="B4331" s="3">
        <v>45872</v>
      </c>
      <c r="C4331" s="3">
        <v>45880</v>
      </c>
      <c r="D4331" s="3">
        <v>45885</v>
      </c>
      <c r="E4331" s="1" t="s">
        <v>21</v>
      </c>
      <c r="F4331" s="1">
        <v>3</v>
      </c>
      <c r="G4331" s="1" t="s">
        <v>25</v>
      </c>
      <c r="H4331" s="1">
        <v>0</v>
      </c>
      <c r="I4331" s="1">
        <f t="shared" si="958"/>
        <v>0</v>
      </c>
      <c r="J4331" s="1" t="s">
        <v>24</v>
      </c>
      <c r="K4331" s="1">
        <v>2</v>
      </c>
      <c r="L4331" s="1" t="s">
        <v>19</v>
      </c>
      <c r="M4331" s="1" t="b">
        <v>0</v>
      </c>
      <c r="N4331" s="2" t="s">
        <v>17</v>
      </c>
      <c r="O4331">
        <f t="shared" si="959"/>
        <v>8</v>
      </c>
      <c r="P4331">
        <f t="shared" si="960"/>
        <v>5</v>
      </c>
      <c r="Q4331">
        <f>IF(G4331="B",VLOOKUP(F4331,room_rates!$A$2:$G$8,3,FALSE),IF(G4331="P",VLOOKUP(F4331,room_rates!$A$2:$G$8,6,FALSE),IF(G4331="M",VLOOKUP(F4331,room_rates!$A$2:$G$8,7,FALSE),"")))</f>
        <v>275</v>
      </c>
      <c r="R4331">
        <f t="shared" si="961"/>
        <v>0</v>
      </c>
      <c r="S4331">
        <f>IF(J4331="Online Travel Agency",VLOOKUP(F4331,room_rates!$A$2:$G$8,3,FALSE)*15%,0)</f>
        <v>33</v>
      </c>
      <c r="T4331">
        <f t="shared" si="962"/>
        <v>0</v>
      </c>
      <c r="U4331">
        <f t="shared" si="963"/>
        <v>2420</v>
      </c>
      <c r="V4331">
        <f t="shared" si="964"/>
        <v>10</v>
      </c>
    </row>
    <row r="4332" spans="1:22" ht="14.25" customHeight="1" x14ac:dyDescent="0.35">
      <c r="A4332" s="1">
        <v>1003703</v>
      </c>
      <c r="B4332" s="3">
        <v>45864</v>
      </c>
      <c r="C4332" s="3">
        <v>45880</v>
      </c>
      <c r="D4332" s="3">
        <v>45886</v>
      </c>
      <c r="E4332" s="1" t="s">
        <v>21</v>
      </c>
      <c r="F4332" s="1">
        <v>4</v>
      </c>
      <c r="G4332" s="1" t="s">
        <v>25</v>
      </c>
      <c r="H4332" s="1">
        <v>0</v>
      </c>
      <c r="I4332" s="1">
        <f t="shared" si="958"/>
        <v>0</v>
      </c>
      <c r="J4332" s="1" t="s">
        <v>24</v>
      </c>
      <c r="K4332" s="1">
        <v>2</v>
      </c>
      <c r="L4332" s="1" t="s">
        <v>16</v>
      </c>
      <c r="M4332" s="1" t="b">
        <v>0</v>
      </c>
      <c r="N4332" s="2" t="s">
        <v>17</v>
      </c>
      <c r="O4332">
        <f t="shared" si="959"/>
        <v>16</v>
      </c>
      <c r="P4332">
        <f t="shared" si="960"/>
        <v>6</v>
      </c>
      <c r="Q4332">
        <f>IF(G4332="B",VLOOKUP(F4332,room_rates!$A$2:$G$8,3,FALSE),IF(G4332="P",VLOOKUP(F4332,room_rates!$A$2:$G$8,6,FALSE),IF(G4332="M",VLOOKUP(F4332,room_rates!$A$2:$G$8,7,FALSE),"")))</f>
        <v>287.5</v>
      </c>
      <c r="R4332">
        <f t="shared" si="961"/>
        <v>0</v>
      </c>
      <c r="S4332">
        <f>IF(J4332="Online Travel Agency",VLOOKUP(F4332,room_rates!$A$2:$G$8,3,FALSE)*15%,0)</f>
        <v>34.5</v>
      </c>
      <c r="T4332">
        <f t="shared" si="962"/>
        <v>0</v>
      </c>
      <c r="U4332">
        <f t="shared" si="963"/>
        <v>3036</v>
      </c>
      <c r="V4332">
        <f t="shared" si="964"/>
        <v>12</v>
      </c>
    </row>
    <row r="4333" spans="1:22" ht="14.25" customHeight="1" x14ac:dyDescent="0.35">
      <c r="A4333" s="1">
        <v>1003714</v>
      </c>
      <c r="B4333" s="3">
        <v>45847</v>
      </c>
      <c r="C4333" s="3">
        <v>45880</v>
      </c>
      <c r="D4333" s="3">
        <v>45886</v>
      </c>
      <c r="E4333" s="1" t="s">
        <v>21</v>
      </c>
      <c r="F4333" s="1">
        <v>3</v>
      </c>
      <c r="G4333" s="1" t="s">
        <v>25</v>
      </c>
      <c r="H4333" s="1">
        <v>0</v>
      </c>
      <c r="I4333" s="1">
        <f t="shared" si="958"/>
        <v>0</v>
      </c>
      <c r="J4333" s="1" t="s">
        <v>15</v>
      </c>
      <c r="K4333" s="1">
        <v>2</v>
      </c>
      <c r="L4333" s="1" t="s">
        <v>16</v>
      </c>
      <c r="M4333" s="1" t="b">
        <v>0</v>
      </c>
      <c r="N4333" s="2" t="s">
        <v>17</v>
      </c>
      <c r="O4333">
        <f t="shared" si="959"/>
        <v>33</v>
      </c>
      <c r="P4333">
        <f t="shared" si="960"/>
        <v>6</v>
      </c>
      <c r="Q4333">
        <f>IF(G4333="B",VLOOKUP(F4333,room_rates!$A$2:$G$8,3,FALSE),IF(G4333="P",VLOOKUP(F4333,room_rates!$A$2:$G$8,6,FALSE),IF(G4333="M",VLOOKUP(F4333,room_rates!$A$2:$G$8,7,FALSE),"")))</f>
        <v>275</v>
      </c>
      <c r="R4333">
        <f t="shared" si="961"/>
        <v>0</v>
      </c>
      <c r="S4333">
        <f>IF(J4333="Online Travel Agency",VLOOKUP(F4333,room_rates!$A$2:$G$8,3,FALSE)*15%,0)</f>
        <v>0</v>
      </c>
      <c r="T4333">
        <f t="shared" si="962"/>
        <v>0</v>
      </c>
      <c r="U4333">
        <f t="shared" si="963"/>
        <v>3300</v>
      </c>
      <c r="V4333">
        <f t="shared" si="964"/>
        <v>12</v>
      </c>
    </row>
    <row r="4334" spans="1:22" ht="14.25" customHeight="1" x14ac:dyDescent="0.35">
      <c r="A4334" s="1">
        <v>1000118</v>
      </c>
      <c r="B4334" s="3">
        <v>45881</v>
      </c>
      <c r="C4334" s="3">
        <v>45881</v>
      </c>
      <c r="D4334" s="3">
        <v>45887</v>
      </c>
      <c r="E4334" s="1" t="s">
        <v>13</v>
      </c>
      <c r="F4334" s="1">
        <v>7</v>
      </c>
      <c r="G4334" s="1" t="s">
        <v>25</v>
      </c>
      <c r="H4334" s="1">
        <v>0</v>
      </c>
      <c r="I4334" s="1">
        <f t="shared" si="958"/>
        <v>0</v>
      </c>
      <c r="J4334" s="1" t="s">
        <v>20</v>
      </c>
      <c r="K4334" s="1">
        <v>3</v>
      </c>
      <c r="L4334" s="1" t="s">
        <v>16</v>
      </c>
      <c r="M4334" s="1" t="b">
        <v>0</v>
      </c>
      <c r="N4334" s="2" t="s">
        <v>17</v>
      </c>
      <c r="O4334">
        <f t="shared" si="959"/>
        <v>0</v>
      </c>
      <c r="P4334">
        <f t="shared" si="960"/>
        <v>6</v>
      </c>
      <c r="Q4334">
        <f>IF(G4334="B",VLOOKUP(F4334,room_rates!$A$2:$G$8,3,FALSE),IF(G4334="P",VLOOKUP(F4334,room_rates!$A$2:$G$8,6,FALSE),IF(G4334="M",VLOOKUP(F4334,room_rates!$A$2:$G$8,7,FALSE),"")))</f>
        <v>562.5</v>
      </c>
      <c r="R4334">
        <f t="shared" si="961"/>
        <v>0</v>
      </c>
      <c r="S4334">
        <f>IF(J4334="Online Travel Agency",VLOOKUP(F4334,room_rates!$A$2:$G$8,3,FALSE)*15%,0)</f>
        <v>0</v>
      </c>
      <c r="T4334">
        <f t="shared" si="962"/>
        <v>0</v>
      </c>
      <c r="U4334">
        <f t="shared" si="963"/>
        <v>10125</v>
      </c>
      <c r="V4334">
        <f t="shared" si="964"/>
        <v>18</v>
      </c>
    </row>
    <row r="4335" spans="1:22" ht="14.25" customHeight="1" x14ac:dyDescent="0.35">
      <c r="A4335" s="1">
        <v>1000155</v>
      </c>
      <c r="B4335" s="3">
        <v>45881</v>
      </c>
      <c r="C4335" s="3">
        <v>45881</v>
      </c>
      <c r="D4335" s="3">
        <v>45886</v>
      </c>
      <c r="E4335" s="1" t="s">
        <v>21</v>
      </c>
      <c r="F4335" s="1">
        <v>4</v>
      </c>
      <c r="G4335" s="1" t="s">
        <v>25</v>
      </c>
      <c r="H4335" s="1">
        <v>0</v>
      </c>
      <c r="I4335" s="1">
        <f t="shared" si="958"/>
        <v>0</v>
      </c>
      <c r="J4335" s="1" t="s">
        <v>20</v>
      </c>
      <c r="K4335" s="1">
        <v>2</v>
      </c>
      <c r="L4335" s="1" t="s">
        <v>16</v>
      </c>
      <c r="M4335" s="1" t="b">
        <v>0</v>
      </c>
      <c r="N4335" s="2" t="s">
        <v>17</v>
      </c>
      <c r="O4335">
        <f t="shared" si="959"/>
        <v>0</v>
      </c>
      <c r="P4335">
        <f t="shared" si="960"/>
        <v>5</v>
      </c>
      <c r="Q4335">
        <f>IF(G4335="B",VLOOKUP(F4335,room_rates!$A$2:$G$8,3,FALSE),IF(G4335="P",VLOOKUP(F4335,room_rates!$A$2:$G$8,6,FALSE),IF(G4335="M",VLOOKUP(F4335,room_rates!$A$2:$G$8,7,FALSE),"")))</f>
        <v>287.5</v>
      </c>
      <c r="R4335">
        <f t="shared" si="961"/>
        <v>0</v>
      </c>
      <c r="S4335">
        <f>IF(J4335="Online Travel Agency",VLOOKUP(F4335,room_rates!$A$2:$G$8,3,FALSE)*15%,0)</f>
        <v>0</v>
      </c>
      <c r="T4335">
        <f t="shared" si="962"/>
        <v>0</v>
      </c>
      <c r="U4335">
        <f t="shared" si="963"/>
        <v>2875</v>
      </c>
      <c r="V4335">
        <f t="shared" si="964"/>
        <v>10</v>
      </c>
    </row>
    <row r="4336" spans="1:22" ht="14.25" customHeight="1" x14ac:dyDescent="0.35">
      <c r="A4336" s="1">
        <v>1000747</v>
      </c>
      <c r="B4336" s="3">
        <v>45878</v>
      </c>
      <c r="C4336" s="3">
        <v>45881</v>
      </c>
      <c r="D4336" s="3">
        <v>45888</v>
      </c>
      <c r="E4336" s="1" t="s">
        <v>18</v>
      </c>
      <c r="F4336" s="1">
        <v>2</v>
      </c>
      <c r="G4336" s="1" t="s">
        <v>25</v>
      </c>
      <c r="H4336" s="1">
        <v>0</v>
      </c>
      <c r="I4336" s="1">
        <f t="shared" si="958"/>
        <v>0</v>
      </c>
      <c r="J4336" s="1" t="s">
        <v>15</v>
      </c>
      <c r="K4336" s="1">
        <v>1</v>
      </c>
      <c r="L4336" s="1" t="s">
        <v>16</v>
      </c>
      <c r="M4336" s="1" t="b">
        <v>1</v>
      </c>
      <c r="N4336" s="2" t="s">
        <v>17</v>
      </c>
      <c r="O4336">
        <f t="shared" si="959"/>
        <v>3</v>
      </c>
      <c r="P4336">
        <f t="shared" si="960"/>
        <v>7</v>
      </c>
      <c r="Q4336">
        <f>IF(G4336="B",VLOOKUP(F4336,room_rates!$A$2:$G$8,3,FALSE),IF(G4336="P",VLOOKUP(F4336,room_rates!$A$2:$G$8,6,FALSE),IF(G4336="M",VLOOKUP(F4336,room_rates!$A$2:$G$8,7,FALSE),"")))</f>
        <v>175</v>
      </c>
      <c r="R4336">
        <f t="shared" si="961"/>
        <v>0</v>
      </c>
      <c r="S4336">
        <f>IF(J4336="Online Travel Agency",VLOOKUP(F4336,room_rates!$A$2:$G$8,3,FALSE)*15%,0)</f>
        <v>0</v>
      </c>
      <c r="T4336">
        <f t="shared" si="962"/>
        <v>1.75</v>
      </c>
      <c r="U4336">
        <f t="shared" si="963"/>
        <v>1212.75</v>
      </c>
      <c r="V4336">
        <f t="shared" si="964"/>
        <v>7</v>
      </c>
    </row>
    <row r="4337" spans="1:22" ht="14.25" customHeight="1" x14ac:dyDescent="0.35">
      <c r="A4337" s="1">
        <v>1000862</v>
      </c>
      <c r="B4337" s="3">
        <v>45881</v>
      </c>
      <c r="C4337" s="3">
        <v>45881</v>
      </c>
      <c r="D4337" s="3">
        <v>45885</v>
      </c>
      <c r="E4337" s="1" t="s">
        <v>21</v>
      </c>
      <c r="F4337" s="1">
        <v>3</v>
      </c>
      <c r="G4337" s="1" t="s">
        <v>25</v>
      </c>
      <c r="H4337" s="1">
        <v>0</v>
      </c>
      <c r="I4337" s="1">
        <f t="shared" si="958"/>
        <v>0</v>
      </c>
      <c r="J4337" s="1" t="s">
        <v>20</v>
      </c>
      <c r="K4337" s="1">
        <v>1</v>
      </c>
      <c r="L4337" s="1" t="s">
        <v>19</v>
      </c>
      <c r="M4337" s="1" t="b">
        <v>1</v>
      </c>
      <c r="N4337" s="2" t="s">
        <v>17</v>
      </c>
      <c r="O4337">
        <f t="shared" si="959"/>
        <v>0</v>
      </c>
      <c r="P4337">
        <f t="shared" si="960"/>
        <v>4</v>
      </c>
      <c r="Q4337">
        <f>IF(G4337="B",VLOOKUP(F4337,room_rates!$A$2:$G$8,3,FALSE),IF(G4337="P",VLOOKUP(F4337,room_rates!$A$2:$G$8,6,FALSE),IF(G4337="M",VLOOKUP(F4337,room_rates!$A$2:$G$8,7,FALSE),"")))</f>
        <v>275</v>
      </c>
      <c r="R4337">
        <f t="shared" si="961"/>
        <v>0</v>
      </c>
      <c r="S4337">
        <f>IF(J4337="Online Travel Agency",VLOOKUP(F4337,room_rates!$A$2:$G$8,3,FALSE)*15%,0)</f>
        <v>0</v>
      </c>
      <c r="T4337">
        <f t="shared" si="962"/>
        <v>2.75</v>
      </c>
      <c r="U4337">
        <f t="shared" si="963"/>
        <v>1089</v>
      </c>
      <c r="V4337">
        <f t="shared" si="964"/>
        <v>4</v>
      </c>
    </row>
    <row r="4338" spans="1:22" ht="14.25" customHeight="1" x14ac:dyDescent="0.35">
      <c r="A4338" s="1">
        <v>1001177</v>
      </c>
      <c r="B4338" s="3">
        <v>45836</v>
      </c>
      <c r="C4338" s="3">
        <v>45881</v>
      </c>
      <c r="D4338" s="3">
        <v>45886</v>
      </c>
      <c r="E4338" s="1" t="s">
        <v>18</v>
      </c>
      <c r="F4338" s="1">
        <v>2</v>
      </c>
      <c r="G4338" s="1" t="s">
        <v>25</v>
      </c>
      <c r="H4338" s="1">
        <v>0</v>
      </c>
      <c r="I4338" s="1">
        <f t="shared" si="958"/>
        <v>0</v>
      </c>
      <c r="J4338" s="1" t="s">
        <v>15</v>
      </c>
      <c r="K4338" s="1">
        <v>1</v>
      </c>
      <c r="L4338" s="1" t="s">
        <v>16</v>
      </c>
      <c r="M4338" s="1" t="b">
        <v>1</v>
      </c>
      <c r="N4338" s="2" t="s">
        <v>17</v>
      </c>
      <c r="O4338">
        <f t="shared" si="959"/>
        <v>45</v>
      </c>
      <c r="P4338">
        <f t="shared" si="960"/>
        <v>5</v>
      </c>
      <c r="Q4338">
        <f>IF(G4338="B",VLOOKUP(F4338,room_rates!$A$2:$G$8,3,FALSE),IF(G4338="P",VLOOKUP(F4338,room_rates!$A$2:$G$8,6,FALSE),IF(G4338="M",VLOOKUP(F4338,room_rates!$A$2:$G$8,7,FALSE),"")))</f>
        <v>175</v>
      </c>
      <c r="R4338">
        <f t="shared" si="961"/>
        <v>0</v>
      </c>
      <c r="S4338">
        <f>IF(J4338="Online Travel Agency",VLOOKUP(F4338,room_rates!$A$2:$G$8,3,FALSE)*15%,0)</f>
        <v>0</v>
      </c>
      <c r="T4338">
        <f t="shared" si="962"/>
        <v>1.75</v>
      </c>
      <c r="U4338">
        <f t="shared" si="963"/>
        <v>866.25</v>
      </c>
      <c r="V4338">
        <f t="shared" si="964"/>
        <v>5</v>
      </c>
    </row>
    <row r="4339" spans="1:22" ht="14.25" customHeight="1" x14ac:dyDescent="0.35">
      <c r="A4339" s="1">
        <v>1001308</v>
      </c>
      <c r="B4339" s="3">
        <v>45866</v>
      </c>
      <c r="C4339" s="3">
        <v>45881</v>
      </c>
      <c r="D4339" s="3">
        <v>45886</v>
      </c>
      <c r="E4339" s="1" t="s">
        <v>13</v>
      </c>
      <c r="F4339" s="1">
        <v>7</v>
      </c>
      <c r="G4339" s="1" t="s">
        <v>25</v>
      </c>
      <c r="H4339" s="1">
        <v>0</v>
      </c>
      <c r="I4339" s="1">
        <f t="shared" si="958"/>
        <v>0</v>
      </c>
      <c r="J4339" s="1" t="s">
        <v>24</v>
      </c>
      <c r="K4339" s="1">
        <v>2</v>
      </c>
      <c r="L4339" s="1" t="s">
        <v>19</v>
      </c>
      <c r="M4339" s="1" t="b">
        <v>0</v>
      </c>
      <c r="N4339" s="2" t="s">
        <v>17</v>
      </c>
      <c r="O4339">
        <f t="shared" si="959"/>
        <v>15</v>
      </c>
      <c r="P4339">
        <f t="shared" si="960"/>
        <v>5</v>
      </c>
      <c r="Q4339">
        <f>IF(G4339="B",VLOOKUP(F4339,room_rates!$A$2:$G$8,3,FALSE),IF(G4339="P",VLOOKUP(F4339,room_rates!$A$2:$G$8,6,FALSE),IF(G4339="M",VLOOKUP(F4339,room_rates!$A$2:$G$8,7,FALSE),"")))</f>
        <v>562.5</v>
      </c>
      <c r="R4339">
        <f t="shared" si="961"/>
        <v>0</v>
      </c>
      <c r="S4339">
        <f>IF(J4339="Online Travel Agency",VLOOKUP(F4339,room_rates!$A$2:$G$8,3,FALSE)*15%,0)</f>
        <v>67.5</v>
      </c>
      <c r="T4339">
        <f t="shared" si="962"/>
        <v>0</v>
      </c>
      <c r="U4339">
        <f t="shared" si="963"/>
        <v>4950</v>
      </c>
      <c r="V4339">
        <f t="shared" si="964"/>
        <v>10</v>
      </c>
    </row>
    <row r="4340" spans="1:22" ht="14.25" customHeight="1" x14ac:dyDescent="0.35">
      <c r="A4340" s="1">
        <v>1001411</v>
      </c>
      <c r="B4340" s="3">
        <v>45847</v>
      </c>
      <c r="C4340" s="3">
        <v>45881</v>
      </c>
      <c r="D4340" s="3">
        <v>45888</v>
      </c>
      <c r="E4340" s="1" t="s">
        <v>13</v>
      </c>
      <c r="F4340" s="1">
        <v>6</v>
      </c>
      <c r="G4340" s="1" t="s">
        <v>25</v>
      </c>
      <c r="H4340" s="1">
        <v>0</v>
      </c>
      <c r="I4340" s="1">
        <f t="shared" si="958"/>
        <v>0</v>
      </c>
      <c r="J4340" s="1" t="s">
        <v>15</v>
      </c>
      <c r="K4340" s="1">
        <v>3</v>
      </c>
      <c r="L4340" s="1" t="s">
        <v>16</v>
      </c>
      <c r="M4340" s="1" t="b">
        <v>0</v>
      </c>
      <c r="N4340" s="2" t="s">
        <v>17</v>
      </c>
      <c r="O4340">
        <f t="shared" si="959"/>
        <v>34</v>
      </c>
      <c r="P4340">
        <f t="shared" si="960"/>
        <v>7</v>
      </c>
      <c r="Q4340">
        <f>IF(G4340="B",VLOOKUP(F4340,room_rates!$A$2:$G$8,3,FALSE),IF(G4340="P",VLOOKUP(F4340,room_rates!$A$2:$G$8,6,FALSE),IF(G4340="M",VLOOKUP(F4340,room_rates!$A$2:$G$8,7,FALSE),"")))</f>
        <v>437.5</v>
      </c>
      <c r="R4340">
        <f t="shared" si="961"/>
        <v>0</v>
      </c>
      <c r="S4340">
        <f>IF(J4340="Online Travel Agency",VLOOKUP(F4340,room_rates!$A$2:$G$8,3,FALSE)*15%,0)</f>
        <v>0</v>
      </c>
      <c r="T4340">
        <f t="shared" si="962"/>
        <v>0</v>
      </c>
      <c r="U4340">
        <f t="shared" si="963"/>
        <v>9187.5</v>
      </c>
      <c r="V4340">
        <f t="shared" si="964"/>
        <v>21</v>
      </c>
    </row>
    <row r="4341" spans="1:22" ht="14.25" customHeight="1" x14ac:dyDescent="0.35">
      <c r="A4341" s="1">
        <v>1001619</v>
      </c>
      <c r="B4341" s="3">
        <v>45859</v>
      </c>
      <c r="C4341" s="3">
        <v>45881</v>
      </c>
      <c r="D4341" s="3">
        <v>45882</v>
      </c>
      <c r="E4341" s="1" t="s">
        <v>21</v>
      </c>
      <c r="F4341" s="1">
        <v>3</v>
      </c>
      <c r="G4341" s="1" t="s">
        <v>25</v>
      </c>
      <c r="H4341" s="1">
        <v>0</v>
      </c>
      <c r="I4341" s="1">
        <f t="shared" si="958"/>
        <v>0</v>
      </c>
      <c r="J4341" s="1" t="s">
        <v>15</v>
      </c>
      <c r="K4341" s="1">
        <v>1</v>
      </c>
      <c r="L4341" s="1" t="s">
        <v>16</v>
      </c>
      <c r="M4341" s="1" t="b">
        <v>0</v>
      </c>
      <c r="N4341" s="2" t="s">
        <v>17</v>
      </c>
      <c r="O4341">
        <f t="shared" si="959"/>
        <v>22</v>
      </c>
      <c r="P4341">
        <f t="shared" si="960"/>
        <v>1</v>
      </c>
      <c r="Q4341">
        <f>IF(G4341="B",VLOOKUP(F4341,room_rates!$A$2:$G$8,3,FALSE),IF(G4341="P",VLOOKUP(F4341,room_rates!$A$2:$G$8,6,FALSE),IF(G4341="M",VLOOKUP(F4341,room_rates!$A$2:$G$8,7,FALSE),"")))</f>
        <v>275</v>
      </c>
      <c r="R4341">
        <f t="shared" si="961"/>
        <v>0</v>
      </c>
      <c r="S4341">
        <f>IF(J4341="Online Travel Agency",VLOOKUP(F4341,room_rates!$A$2:$G$8,3,FALSE)*15%,0)</f>
        <v>0</v>
      </c>
      <c r="T4341">
        <f t="shared" si="962"/>
        <v>0</v>
      </c>
      <c r="U4341">
        <f t="shared" si="963"/>
        <v>275</v>
      </c>
      <c r="V4341">
        <f t="shared" si="964"/>
        <v>1</v>
      </c>
    </row>
    <row r="4342" spans="1:22" ht="14.25" customHeight="1" x14ac:dyDescent="0.35">
      <c r="A4342" s="1">
        <v>1001875</v>
      </c>
      <c r="B4342" s="3">
        <v>45869</v>
      </c>
      <c r="C4342" s="3">
        <v>45881</v>
      </c>
      <c r="D4342" s="3">
        <v>45882</v>
      </c>
      <c r="E4342" s="1" t="s">
        <v>21</v>
      </c>
      <c r="F4342" s="1">
        <v>3</v>
      </c>
      <c r="G4342" s="1" t="s">
        <v>25</v>
      </c>
      <c r="H4342" s="1">
        <v>0</v>
      </c>
      <c r="I4342" s="1">
        <f t="shared" si="958"/>
        <v>0</v>
      </c>
      <c r="J4342" s="1" t="s">
        <v>15</v>
      </c>
      <c r="K4342" s="1">
        <v>1</v>
      </c>
      <c r="L4342" s="1" t="s">
        <v>19</v>
      </c>
      <c r="M4342" s="1" t="b">
        <v>0</v>
      </c>
      <c r="N4342" s="2" t="s">
        <v>17</v>
      </c>
      <c r="O4342">
        <f t="shared" si="959"/>
        <v>12</v>
      </c>
      <c r="P4342">
        <f t="shared" si="960"/>
        <v>1</v>
      </c>
      <c r="Q4342">
        <f>IF(G4342="B",VLOOKUP(F4342,room_rates!$A$2:$G$8,3,FALSE),IF(G4342="P",VLOOKUP(F4342,room_rates!$A$2:$G$8,6,FALSE),IF(G4342="M",VLOOKUP(F4342,room_rates!$A$2:$G$8,7,FALSE),"")))</f>
        <v>275</v>
      </c>
      <c r="R4342">
        <f t="shared" si="961"/>
        <v>0</v>
      </c>
      <c r="S4342">
        <f>IF(J4342="Online Travel Agency",VLOOKUP(F4342,room_rates!$A$2:$G$8,3,FALSE)*15%,0)</f>
        <v>0</v>
      </c>
      <c r="T4342">
        <f t="shared" si="962"/>
        <v>0</v>
      </c>
      <c r="U4342">
        <f t="shared" si="963"/>
        <v>275</v>
      </c>
      <c r="V4342">
        <f t="shared" si="964"/>
        <v>1</v>
      </c>
    </row>
    <row r="4343" spans="1:22" ht="14.25" customHeight="1" x14ac:dyDescent="0.35">
      <c r="A4343" s="1">
        <v>1002040</v>
      </c>
      <c r="B4343" s="3">
        <v>45881</v>
      </c>
      <c r="C4343" s="3">
        <v>45881</v>
      </c>
      <c r="D4343" s="3">
        <v>45885</v>
      </c>
      <c r="E4343" s="1" t="s">
        <v>21</v>
      </c>
      <c r="F4343" s="1">
        <v>3</v>
      </c>
      <c r="G4343" s="1" t="s">
        <v>25</v>
      </c>
      <c r="H4343" s="1">
        <v>0</v>
      </c>
      <c r="I4343" s="1">
        <f t="shared" si="958"/>
        <v>0</v>
      </c>
      <c r="J4343" s="1" t="s">
        <v>20</v>
      </c>
      <c r="K4343" s="1">
        <v>2</v>
      </c>
      <c r="L4343" s="1" t="s">
        <v>19</v>
      </c>
      <c r="M4343" s="1" t="b">
        <v>1</v>
      </c>
      <c r="N4343" s="2" t="s">
        <v>17</v>
      </c>
      <c r="O4343">
        <f t="shared" si="959"/>
        <v>0</v>
      </c>
      <c r="P4343">
        <f t="shared" si="960"/>
        <v>4</v>
      </c>
      <c r="Q4343">
        <f>IF(G4343="B",VLOOKUP(F4343,room_rates!$A$2:$G$8,3,FALSE),IF(G4343="P",VLOOKUP(F4343,room_rates!$A$2:$G$8,6,FALSE),IF(G4343="M",VLOOKUP(F4343,room_rates!$A$2:$G$8,7,FALSE),"")))</f>
        <v>275</v>
      </c>
      <c r="R4343">
        <f t="shared" si="961"/>
        <v>0</v>
      </c>
      <c r="S4343">
        <f>IF(J4343="Online Travel Agency",VLOOKUP(F4343,room_rates!$A$2:$G$8,3,FALSE)*15%,0)</f>
        <v>0</v>
      </c>
      <c r="T4343">
        <f t="shared" si="962"/>
        <v>2.75</v>
      </c>
      <c r="U4343">
        <f t="shared" si="963"/>
        <v>2178</v>
      </c>
      <c r="V4343">
        <f t="shared" si="964"/>
        <v>8</v>
      </c>
    </row>
    <row r="4344" spans="1:22" ht="14.25" customHeight="1" x14ac:dyDescent="0.35">
      <c r="A4344" s="1">
        <v>1002212</v>
      </c>
      <c r="B4344" s="3">
        <v>45869</v>
      </c>
      <c r="C4344" s="3">
        <v>45881</v>
      </c>
      <c r="D4344" s="3">
        <v>45886</v>
      </c>
      <c r="E4344" s="1" t="s">
        <v>18</v>
      </c>
      <c r="F4344" s="1">
        <v>1</v>
      </c>
      <c r="G4344" s="1" t="s">
        <v>25</v>
      </c>
      <c r="H4344" s="1">
        <v>0</v>
      </c>
      <c r="I4344" s="1">
        <f t="shared" si="958"/>
        <v>0</v>
      </c>
      <c r="J4344" s="1" t="s">
        <v>15</v>
      </c>
      <c r="K4344" s="1">
        <v>3</v>
      </c>
      <c r="L4344" s="1" t="s">
        <v>19</v>
      </c>
      <c r="M4344" s="1" t="b">
        <v>1</v>
      </c>
      <c r="N4344" s="2" t="s">
        <v>17</v>
      </c>
      <c r="O4344">
        <f t="shared" si="959"/>
        <v>12</v>
      </c>
      <c r="P4344">
        <f t="shared" si="960"/>
        <v>5</v>
      </c>
      <c r="Q4344">
        <f>IF(G4344="B",VLOOKUP(F4344,room_rates!$A$2:$G$8,3,FALSE),IF(G4344="P",VLOOKUP(F4344,room_rates!$A$2:$G$8,6,FALSE),IF(G4344="M",VLOOKUP(F4344,room_rates!$A$2:$G$8,7,FALSE),"")))</f>
        <v>150</v>
      </c>
      <c r="R4344">
        <f t="shared" si="961"/>
        <v>0</v>
      </c>
      <c r="S4344">
        <f>IF(J4344="Online Travel Agency",VLOOKUP(F4344,room_rates!$A$2:$G$8,3,FALSE)*15%,0)</f>
        <v>0</v>
      </c>
      <c r="T4344">
        <f t="shared" si="962"/>
        <v>1.5</v>
      </c>
      <c r="U4344">
        <f t="shared" si="963"/>
        <v>2227.5</v>
      </c>
      <c r="V4344">
        <f t="shared" si="964"/>
        <v>15</v>
      </c>
    </row>
    <row r="4345" spans="1:22" ht="14.25" customHeight="1" x14ac:dyDescent="0.35">
      <c r="A4345" s="1">
        <v>1002251</v>
      </c>
      <c r="B4345" s="3">
        <v>45862</v>
      </c>
      <c r="C4345" s="3">
        <v>45881</v>
      </c>
      <c r="D4345" s="3">
        <v>45883</v>
      </c>
      <c r="E4345" s="1" t="s">
        <v>13</v>
      </c>
      <c r="F4345" s="1">
        <v>6</v>
      </c>
      <c r="G4345" s="1" t="s">
        <v>25</v>
      </c>
      <c r="H4345" s="1">
        <v>0</v>
      </c>
      <c r="I4345" s="1">
        <f t="shared" si="958"/>
        <v>0</v>
      </c>
      <c r="J4345" s="1" t="s">
        <v>15</v>
      </c>
      <c r="K4345" s="1">
        <v>1</v>
      </c>
      <c r="L4345" s="1" t="s">
        <v>16</v>
      </c>
      <c r="M4345" s="1" t="b">
        <v>0</v>
      </c>
      <c r="N4345" s="2" t="s">
        <v>17</v>
      </c>
      <c r="O4345">
        <f t="shared" si="959"/>
        <v>19</v>
      </c>
      <c r="P4345">
        <f t="shared" si="960"/>
        <v>2</v>
      </c>
      <c r="Q4345">
        <f>IF(G4345="B",VLOOKUP(F4345,room_rates!$A$2:$G$8,3,FALSE),IF(G4345="P",VLOOKUP(F4345,room_rates!$A$2:$G$8,6,FALSE),IF(G4345="M",VLOOKUP(F4345,room_rates!$A$2:$G$8,7,FALSE),"")))</f>
        <v>437.5</v>
      </c>
      <c r="R4345">
        <f t="shared" si="961"/>
        <v>0</v>
      </c>
      <c r="S4345">
        <f>IF(J4345="Online Travel Agency",VLOOKUP(F4345,room_rates!$A$2:$G$8,3,FALSE)*15%,0)</f>
        <v>0</v>
      </c>
      <c r="T4345">
        <f t="shared" si="962"/>
        <v>0</v>
      </c>
      <c r="U4345">
        <f t="shared" si="963"/>
        <v>875</v>
      </c>
      <c r="V4345">
        <f t="shared" si="964"/>
        <v>2</v>
      </c>
    </row>
    <row r="4346" spans="1:22" ht="14.25" customHeight="1" x14ac:dyDescent="0.35">
      <c r="A4346" s="1">
        <v>1002437</v>
      </c>
      <c r="B4346" s="3">
        <v>45881</v>
      </c>
      <c r="C4346" s="3">
        <v>45881</v>
      </c>
      <c r="D4346" s="3">
        <v>45883</v>
      </c>
      <c r="E4346" s="1" t="s">
        <v>18</v>
      </c>
      <c r="F4346" s="1">
        <v>1</v>
      </c>
      <c r="G4346" s="1" t="s">
        <v>25</v>
      </c>
      <c r="H4346" s="1">
        <v>0</v>
      </c>
      <c r="I4346" s="1">
        <f t="shared" si="958"/>
        <v>0</v>
      </c>
      <c r="J4346" s="1" t="s">
        <v>20</v>
      </c>
      <c r="K4346" s="1">
        <v>2</v>
      </c>
      <c r="L4346" s="1" t="s">
        <v>16</v>
      </c>
      <c r="M4346" s="1" t="b">
        <v>1</v>
      </c>
      <c r="N4346" s="2" t="s">
        <v>17</v>
      </c>
      <c r="O4346">
        <f t="shared" si="959"/>
        <v>0</v>
      </c>
      <c r="P4346">
        <f t="shared" si="960"/>
        <v>2</v>
      </c>
      <c r="Q4346">
        <f>IF(G4346="B",VLOOKUP(F4346,room_rates!$A$2:$G$8,3,FALSE),IF(G4346="P",VLOOKUP(F4346,room_rates!$A$2:$G$8,6,FALSE),IF(G4346="M",VLOOKUP(F4346,room_rates!$A$2:$G$8,7,FALSE),"")))</f>
        <v>150</v>
      </c>
      <c r="R4346">
        <f t="shared" si="961"/>
        <v>0</v>
      </c>
      <c r="S4346">
        <f>IF(J4346="Online Travel Agency",VLOOKUP(F4346,room_rates!$A$2:$G$8,3,FALSE)*15%,0)</f>
        <v>0</v>
      </c>
      <c r="T4346">
        <f t="shared" si="962"/>
        <v>1.5</v>
      </c>
      <c r="U4346">
        <f t="shared" si="963"/>
        <v>594</v>
      </c>
      <c r="V4346">
        <f t="shared" si="964"/>
        <v>4</v>
      </c>
    </row>
    <row r="4347" spans="1:22" ht="14.25" customHeight="1" x14ac:dyDescent="0.35">
      <c r="A4347" s="1">
        <v>1002658</v>
      </c>
      <c r="B4347" s="3">
        <v>45862</v>
      </c>
      <c r="C4347" s="3">
        <v>45881</v>
      </c>
      <c r="D4347" s="3">
        <v>45888</v>
      </c>
      <c r="E4347" s="1" t="s">
        <v>21</v>
      </c>
      <c r="F4347" s="1">
        <v>4</v>
      </c>
      <c r="G4347" s="1" t="s">
        <v>25</v>
      </c>
      <c r="H4347" s="1">
        <v>0</v>
      </c>
      <c r="I4347" s="1">
        <f t="shared" si="958"/>
        <v>0</v>
      </c>
      <c r="J4347" s="1" t="s">
        <v>24</v>
      </c>
      <c r="K4347" s="1">
        <v>1</v>
      </c>
      <c r="L4347" s="1" t="s">
        <v>19</v>
      </c>
      <c r="M4347" s="1" t="b">
        <v>0</v>
      </c>
      <c r="N4347" s="2" t="s">
        <v>17</v>
      </c>
      <c r="O4347">
        <f t="shared" si="959"/>
        <v>19</v>
      </c>
      <c r="P4347">
        <f t="shared" si="960"/>
        <v>7</v>
      </c>
      <c r="Q4347">
        <f>IF(G4347="B",VLOOKUP(F4347,room_rates!$A$2:$G$8,3,FALSE),IF(G4347="P",VLOOKUP(F4347,room_rates!$A$2:$G$8,6,FALSE),IF(G4347="M",VLOOKUP(F4347,room_rates!$A$2:$G$8,7,FALSE),"")))</f>
        <v>287.5</v>
      </c>
      <c r="R4347">
        <f t="shared" si="961"/>
        <v>0</v>
      </c>
      <c r="S4347">
        <f>IF(J4347="Online Travel Agency",VLOOKUP(F4347,room_rates!$A$2:$G$8,3,FALSE)*15%,0)</f>
        <v>34.5</v>
      </c>
      <c r="T4347">
        <f t="shared" si="962"/>
        <v>0</v>
      </c>
      <c r="U4347">
        <f t="shared" si="963"/>
        <v>1771</v>
      </c>
      <c r="V4347">
        <f t="shared" si="964"/>
        <v>7</v>
      </c>
    </row>
    <row r="4348" spans="1:22" ht="14.25" customHeight="1" x14ac:dyDescent="0.35">
      <c r="A4348" s="1">
        <v>1002678</v>
      </c>
      <c r="B4348" s="3">
        <v>45867</v>
      </c>
      <c r="C4348" s="3">
        <v>45881</v>
      </c>
      <c r="D4348" s="3">
        <v>45886</v>
      </c>
      <c r="E4348" s="1" t="s">
        <v>13</v>
      </c>
      <c r="F4348" s="1">
        <v>6</v>
      </c>
      <c r="G4348" s="1" t="s">
        <v>25</v>
      </c>
      <c r="H4348" s="1">
        <v>0</v>
      </c>
      <c r="I4348" s="1">
        <f t="shared" si="958"/>
        <v>0</v>
      </c>
      <c r="J4348" s="1" t="s">
        <v>24</v>
      </c>
      <c r="K4348" s="1">
        <v>1</v>
      </c>
      <c r="L4348" s="1" t="s">
        <v>16</v>
      </c>
      <c r="M4348" s="1" t="b">
        <v>1</v>
      </c>
      <c r="N4348" s="2" t="s">
        <v>17</v>
      </c>
      <c r="O4348">
        <f t="shared" si="959"/>
        <v>14</v>
      </c>
      <c r="P4348">
        <f t="shared" si="960"/>
        <v>5</v>
      </c>
      <c r="Q4348">
        <f>IF(G4348="B",VLOOKUP(F4348,room_rates!$A$2:$G$8,3,FALSE),IF(G4348="P",VLOOKUP(F4348,room_rates!$A$2:$G$8,6,FALSE),IF(G4348="M",VLOOKUP(F4348,room_rates!$A$2:$G$8,7,FALSE),"")))</f>
        <v>437.5</v>
      </c>
      <c r="R4348">
        <f t="shared" si="961"/>
        <v>0</v>
      </c>
      <c r="S4348">
        <f>IF(J4348="Online Travel Agency",VLOOKUP(F4348,room_rates!$A$2:$G$8,3,FALSE)*15%,0)</f>
        <v>52.5</v>
      </c>
      <c r="T4348">
        <f t="shared" si="962"/>
        <v>4.375</v>
      </c>
      <c r="U4348">
        <f t="shared" si="963"/>
        <v>1903.125</v>
      </c>
      <c r="V4348">
        <f t="shared" si="964"/>
        <v>5</v>
      </c>
    </row>
    <row r="4349" spans="1:22" ht="14.25" customHeight="1" x14ac:dyDescent="0.35">
      <c r="A4349" s="1">
        <v>1002802</v>
      </c>
      <c r="B4349" s="3">
        <v>45872</v>
      </c>
      <c r="C4349" s="3">
        <v>45881</v>
      </c>
      <c r="D4349" s="3">
        <v>45883</v>
      </c>
      <c r="E4349" s="1" t="s">
        <v>13</v>
      </c>
      <c r="F4349" s="1">
        <v>6</v>
      </c>
      <c r="G4349" s="1" t="s">
        <v>25</v>
      </c>
      <c r="H4349" s="1">
        <v>0</v>
      </c>
      <c r="I4349" s="1">
        <f t="shared" si="958"/>
        <v>0</v>
      </c>
      <c r="J4349" s="1" t="s">
        <v>15</v>
      </c>
      <c r="K4349" s="1">
        <v>1</v>
      </c>
      <c r="L4349" s="1" t="s">
        <v>19</v>
      </c>
      <c r="M4349" s="1" t="b">
        <v>0</v>
      </c>
      <c r="N4349" s="2" t="s">
        <v>17</v>
      </c>
      <c r="O4349">
        <f t="shared" si="959"/>
        <v>9</v>
      </c>
      <c r="P4349">
        <f t="shared" si="960"/>
        <v>2</v>
      </c>
      <c r="Q4349">
        <f>IF(G4349="B",VLOOKUP(F4349,room_rates!$A$2:$G$8,3,FALSE),IF(G4349="P",VLOOKUP(F4349,room_rates!$A$2:$G$8,6,FALSE),IF(G4349="M",VLOOKUP(F4349,room_rates!$A$2:$G$8,7,FALSE),"")))</f>
        <v>437.5</v>
      </c>
      <c r="R4349">
        <f t="shared" si="961"/>
        <v>0</v>
      </c>
      <c r="S4349">
        <f>IF(J4349="Online Travel Agency",VLOOKUP(F4349,room_rates!$A$2:$G$8,3,FALSE)*15%,0)</f>
        <v>0</v>
      </c>
      <c r="T4349">
        <f t="shared" si="962"/>
        <v>0</v>
      </c>
      <c r="U4349">
        <f t="shared" si="963"/>
        <v>875</v>
      </c>
      <c r="V4349">
        <f t="shared" si="964"/>
        <v>2</v>
      </c>
    </row>
    <row r="4350" spans="1:22" ht="14.25" customHeight="1" x14ac:dyDescent="0.35">
      <c r="A4350" s="1">
        <v>1003012</v>
      </c>
      <c r="B4350" s="3">
        <v>45881</v>
      </c>
      <c r="C4350" s="3">
        <v>45881</v>
      </c>
      <c r="D4350" s="3">
        <v>45886</v>
      </c>
      <c r="E4350" s="1" t="s">
        <v>18</v>
      </c>
      <c r="F4350" s="1">
        <v>2</v>
      </c>
      <c r="G4350" s="1" t="s">
        <v>25</v>
      </c>
      <c r="H4350" s="1">
        <v>0</v>
      </c>
      <c r="I4350" s="1">
        <f t="shared" si="958"/>
        <v>0</v>
      </c>
      <c r="J4350" s="1" t="s">
        <v>20</v>
      </c>
      <c r="K4350" s="1">
        <v>1</v>
      </c>
      <c r="L4350" s="1" t="s">
        <v>19</v>
      </c>
      <c r="M4350" s="1" t="b">
        <v>0</v>
      </c>
      <c r="N4350" s="2" t="s">
        <v>17</v>
      </c>
      <c r="O4350">
        <f t="shared" si="959"/>
        <v>0</v>
      </c>
      <c r="P4350">
        <f t="shared" si="960"/>
        <v>5</v>
      </c>
      <c r="Q4350">
        <f>IF(G4350="B",VLOOKUP(F4350,room_rates!$A$2:$G$8,3,FALSE),IF(G4350="P",VLOOKUP(F4350,room_rates!$A$2:$G$8,6,FALSE),IF(G4350="M",VLOOKUP(F4350,room_rates!$A$2:$G$8,7,FALSE),"")))</f>
        <v>175</v>
      </c>
      <c r="R4350">
        <f t="shared" si="961"/>
        <v>0</v>
      </c>
      <c r="S4350">
        <f>IF(J4350="Online Travel Agency",VLOOKUP(F4350,room_rates!$A$2:$G$8,3,FALSE)*15%,0)</f>
        <v>0</v>
      </c>
      <c r="T4350">
        <f t="shared" si="962"/>
        <v>0</v>
      </c>
      <c r="U4350">
        <f t="shared" si="963"/>
        <v>875</v>
      </c>
      <c r="V4350">
        <f t="shared" si="964"/>
        <v>5</v>
      </c>
    </row>
    <row r="4351" spans="1:22" ht="14.25" customHeight="1" x14ac:dyDescent="0.35">
      <c r="A4351" s="1">
        <v>1003396</v>
      </c>
      <c r="B4351" s="3">
        <v>45859</v>
      </c>
      <c r="C4351" s="3">
        <v>45881</v>
      </c>
      <c r="D4351" s="3">
        <v>45888</v>
      </c>
      <c r="E4351" s="1" t="s">
        <v>13</v>
      </c>
      <c r="F4351" s="1">
        <v>6</v>
      </c>
      <c r="G4351" s="1" t="s">
        <v>25</v>
      </c>
      <c r="H4351" s="1">
        <v>0</v>
      </c>
      <c r="I4351" s="1">
        <f t="shared" si="958"/>
        <v>0</v>
      </c>
      <c r="J4351" s="1" t="s">
        <v>15</v>
      </c>
      <c r="K4351" s="1">
        <v>1</v>
      </c>
      <c r="L4351" s="1" t="s">
        <v>19</v>
      </c>
      <c r="M4351" s="1" t="b">
        <v>0</v>
      </c>
      <c r="N4351" s="2" t="s">
        <v>17</v>
      </c>
      <c r="O4351">
        <f t="shared" si="959"/>
        <v>22</v>
      </c>
      <c r="P4351">
        <f t="shared" si="960"/>
        <v>7</v>
      </c>
      <c r="Q4351">
        <f>IF(G4351="B",VLOOKUP(F4351,room_rates!$A$2:$G$8,3,FALSE),IF(G4351="P",VLOOKUP(F4351,room_rates!$A$2:$G$8,6,FALSE),IF(G4351="M",VLOOKUP(F4351,room_rates!$A$2:$G$8,7,FALSE),"")))</f>
        <v>437.5</v>
      </c>
      <c r="R4351">
        <f t="shared" si="961"/>
        <v>0</v>
      </c>
      <c r="S4351">
        <f>IF(J4351="Online Travel Agency",VLOOKUP(F4351,room_rates!$A$2:$G$8,3,FALSE)*15%,0)</f>
        <v>0</v>
      </c>
      <c r="T4351">
        <f t="shared" si="962"/>
        <v>0</v>
      </c>
      <c r="U4351">
        <f t="shared" si="963"/>
        <v>3062.5</v>
      </c>
      <c r="V4351">
        <f t="shared" si="964"/>
        <v>7</v>
      </c>
    </row>
    <row r="4352" spans="1:22" ht="14.25" customHeight="1" x14ac:dyDescent="0.35">
      <c r="A4352" s="1">
        <v>1003437</v>
      </c>
      <c r="B4352" s="3">
        <v>45881</v>
      </c>
      <c r="C4352" s="3">
        <v>45881</v>
      </c>
      <c r="D4352" s="3">
        <v>45886</v>
      </c>
      <c r="E4352" s="1" t="s">
        <v>18</v>
      </c>
      <c r="F4352" s="1">
        <v>2</v>
      </c>
      <c r="G4352" s="1" t="s">
        <v>25</v>
      </c>
      <c r="H4352" s="1">
        <v>0</v>
      </c>
      <c r="I4352" s="1">
        <f t="shared" si="958"/>
        <v>0</v>
      </c>
      <c r="J4352" s="1" t="s">
        <v>20</v>
      </c>
      <c r="K4352" s="1">
        <v>2</v>
      </c>
      <c r="L4352" s="1" t="s">
        <v>16</v>
      </c>
      <c r="M4352" s="1" t="b">
        <v>0</v>
      </c>
      <c r="N4352" s="2" t="s">
        <v>17</v>
      </c>
      <c r="O4352">
        <f t="shared" si="959"/>
        <v>0</v>
      </c>
      <c r="P4352">
        <f t="shared" si="960"/>
        <v>5</v>
      </c>
      <c r="Q4352">
        <f>IF(G4352="B",VLOOKUP(F4352,room_rates!$A$2:$G$8,3,FALSE),IF(G4352="P",VLOOKUP(F4352,room_rates!$A$2:$G$8,6,FALSE),IF(G4352="M",VLOOKUP(F4352,room_rates!$A$2:$G$8,7,FALSE),"")))</f>
        <v>175</v>
      </c>
      <c r="R4352">
        <f t="shared" si="961"/>
        <v>0</v>
      </c>
      <c r="S4352">
        <f>IF(J4352="Online Travel Agency",VLOOKUP(F4352,room_rates!$A$2:$G$8,3,FALSE)*15%,0)</f>
        <v>0</v>
      </c>
      <c r="T4352">
        <f t="shared" si="962"/>
        <v>0</v>
      </c>
      <c r="U4352">
        <f t="shared" si="963"/>
        <v>1750</v>
      </c>
      <c r="V4352">
        <f t="shared" si="964"/>
        <v>10</v>
      </c>
    </row>
    <row r="4353" spans="1:22" ht="14.25" customHeight="1" x14ac:dyDescent="0.35">
      <c r="A4353" s="1">
        <v>1003439</v>
      </c>
      <c r="B4353" s="3">
        <v>45844</v>
      </c>
      <c r="C4353" s="3">
        <v>45881</v>
      </c>
      <c r="D4353" s="3">
        <v>45885</v>
      </c>
      <c r="E4353" s="1" t="s">
        <v>18</v>
      </c>
      <c r="F4353" s="1">
        <v>2</v>
      </c>
      <c r="G4353" s="1" t="s">
        <v>25</v>
      </c>
      <c r="H4353" s="1">
        <v>0</v>
      </c>
      <c r="I4353" s="1">
        <f t="shared" si="958"/>
        <v>0</v>
      </c>
      <c r="J4353" s="1" t="s">
        <v>15</v>
      </c>
      <c r="K4353" s="1">
        <v>1</v>
      </c>
      <c r="L4353" s="1" t="s">
        <v>16</v>
      </c>
      <c r="M4353" s="1" t="b">
        <v>0</v>
      </c>
      <c r="N4353" s="2" t="s">
        <v>17</v>
      </c>
      <c r="O4353">
        <f t="shared" si="959"/>
        <v>37</v>
      </c>
      <c r="P4353">
        <f t="shared" si="960"/>
        <v>4</v>
      </c>
      <c r="Q4353">
        <f>IF(G4353="B",VLOOKUP(F4353,room_rates!$A$2:$G$8,3,FALSE),IF(G4353="P",VLOOKUP(F4353,room_rates!$A$2:$G$8,6,FALSE),IF(G4353="M",VLOOKUP(F4353,room_rates!$A$2:$G$8,7,FALSE),"")))</f>
        <v>175</v>
      </c>
      <c r="R4353">
        <f t="shared" si="961"/>
        <v>0</v>
      </c>
      <c r="S4353">
        <f>IF(J4353="Online Travel Agency",VLOOKUP(F4353,room_rates!$A$2:$G$8,3,FALSE)*15%,0)</f>
        <v>0</v>
      </c>
      <c r="T4353">
        <f t="shared" si="962"/>
        <v>0</v>
      </c>
      <c r="U4353">
        <f t="shared" si="963"/>
        <v>700</v>
      </c>
      <c r="V4353">
        <f t="shared" si="964"/>
        <v>4</v>
      </c>
    </row>
    <row r="4354" spans="1:22" ht="14.25" customHeight="1" x14ac:dyDescent="0.35">
      <c r="A4354" s="1">
        <v>1003495</v>
      </c>
      <c r="B4354" s="3">
        <v>45881</v>
      </c>
      <c r="C4354" s="3">
        <v>45881</v>
      </c>
      <c r="D4354" s="3">
        <v>45888</v>
      </c>
      <c r="E4354" s="1" t="s">
        <v>13</v>
      </c>
      <c r="F4354" s="1">
        <v>6</v>
      </c>
      <c r="G4354" s="1" t="s">
        <v>25</v>
      </c>
      <c r="H4354" s="1">
        <v>0</v>
      </c>
      <c r="I4354" s="1">
        <f t="shared" si="958"/>
        <v>0</v>
      </c>
      <c r="J4354" s="1" t="s">
        <v>20</v>
      </c>
      <c r="K4354" s="1">
        <v>1</v>
      </c>
      <c r="L4354" s="1" t="s">
        <v>16</v>
      </c>
      <c r="M4354" s="1" t="b">
        <v>0</v>
      </c>
      <c r="N4354" s="2" t="s">
        <v>17</v>
      </c>
      <c r="O4354">
        <f t="shared" si="959"/>
        <v>0</v>
      </c>
      <c r="P4354">
        <f t="shared" si="960"/>
        <v>7</v>
      </c>
      <c r="Q4354">
        <f>IF(G4354="B",VLOOKUP(F4354,room_rates!$A$2:$G$8,3,FALSE),IF(G4354="P",VLOOKUP(F4354,room_rates!$A$2:$G$8,6,FALSE),IF(G4354="M",VLOOKUP(F4354,room_rates!$A$2:$G$8,7,FALSE),"")))</f>
        <v>437.5</v>
      </c>
      <c r="R4354">
        <f t="shared" si="961"/>
        <v>0</v>
      </c>
      <c r="S4354">
        <f>IF(J4354="Online Travel Agency",VLOOKUP(F4354,room_rates!$A$2:$G$8,3,FALSE)*15%,0)</f>
        <v>0</v>
      </c>
      <c r="T4354">
        <f t="shared" si="962"/>
        <v>0</v>
      </c>
      <c r="U4354">
        <f t="shared" si="963"/>
        <v>3062.5</v>
      </c>
      <c r="V4354">
        <f t="shared" si="964"/>
        <v>7</v>
      </c>
    </row>
    <row r="4355" spans="1:22" ht="14.25" customHeight="1" x14ac:dyDescent="0.35">
      <c r="A4355" s="1">
        <v>1003507</v>
      </c>
      <c r="B4355" s="3">
        <v>45881</v>
      </c>
      <c r="C4355" s="3">
        <v>45881</v>
      </c>
      <c r="D4355" s="3">
        <v>45885</v>
      </c>
      <c r="E4355" s="1" t="s">
        <v>18</v>
      </c>
      <c r="F4355" s="1">
        <v>1</v>
      </c>
      <c r="G4355" s="1" t="s">
        <v>25</v>
      </c>
      <c r="H4355" s="1">
        <v>0</v>
      </c>
      <c r="I4355" s="1">
        <f t="shared" si="958"/>
        <v>0</v>
      </c>
      <c r="J4355" s="1" t="s">
        <v>20</v>
      </c>
      <c r="K4355" s="1">
        <v>3</v>
      </c>
      <c r="L4355" s="1" t="s">
        <v>16</v>
      </c>
      <c r="M4355" s="1" t="b">
        <v>1</v>
      </c>
      <c r="N4355" s="2" t="s">
        <v>17</v>
      </c>
      <c r="O4355">
        <f t="shared" si="959"/>
        <v>0</v>
      </c>
      <c r="P4355">
        <f t="shared" si="960"/>
        <v>4</v>
      </c>
      <c r="Q4355">
        <f>IF(G4355="B",VLOOKUP(F4355,room_rates!$A$2:$G$8,3,FALSE),IF(G4355="P",VLOOKUP(F4355,room_rates!$A$2:$G$8,6,FALSE),IF(G4355="M",VLOOKUP(F4355,room_rates!$A$2:$G$8,7,FALSE),"")))</f>
        <v>150</v>
      </c>
      <c r="R4355">
        <f t="shared" si="961"/>
        <v>0</v>
      </c>
      <c r="S4355">
        <f>IF(J4355="Online Travel Agency",VLOOKUP(F4355,room_rates!$A$2:$G$8,3,FALSE)*15%,0)</f>
        <v>0</v>
      </c>
      <c r="T4355">
        <f t="shared" si="962"/>
        <v>1.5</v>
      </c>
      <c r="U4355">
        <f t="shared" si="963"/>
        <v>1782</v>
      </c>
      <c r="V4355">
        <f t="shared" si="964"/>
        <v>12</v>
      </c>
    </row>
    <row r="4356" spans="1:22" ht="14.25" customHeight="1" x14ac:dyDescent="0.35">
      <c r="A4356" s="1">
        <v>1003621</v>
      </c>
      <c r="B4356" s="3">
        <v>45871</v>
      </c>
      <c r="C4356" s="3">
        <v>45881</v>
      </c>
      <c r="D4356" s="3">
        <v>45884</v>
      </c>
      <c r="E4356" s="1" t="s">
        <v>18</v>
      </c>
      <c r="F4356" s="1">
        <v>1</v>
      </c>
      <c r="G4356" s="1" t="s">
        <v>25</v>
      </c>
      <c r="H4356" s="1">
        <v>0</v>
      </c>
      <c r="I4356" s="1">
        <f t="shared" si="958"/>
        <v>0</v>
      </c>
      <c r="J4356" s="1" t="s">
        <v>15</v>
      </c>
      <c r="K4356" s="1">
        <v>2</v>
      </c>
      <c r="L4356" s="1" t="s">
        <v>16</v>
      </c>
      <c r="M4356" s="1" t="b">
        <v>0</v>
      </c>
      <c r="N4356" s="2" t="s">
        <v>17</v>
      </c>
      <c r="O4356">
        <f t="shared" si="959"/>
        <v>10</v>
      </c>
      <c r="P4356">
        <f t="shared" si="960"/>
        <v>3</v>
      </c>
      <c r="Q4356">
        <f>IF(G4356="B",VLOOKUP(F4356,room_rates!$A$2:$G$8,3,FALSE),IF(G4356="P",VLOOKUP(F4356,room_rates!$A$2:$G$8,6,FALSE),IF(G4356="M",VLOOKUP(F4356,room_rates!$A$2:$G$8,7,FALSE),"")))</f>
        <v>150</v>
      </c>
      <c r="R4356">
        <f t="shared" si="961"/>
        <v>0</v>
      </c>
      <c r="S4356">
        <f>IF(J4356="Online Travel Agency",VLOOKUP(F4356,room_rates!$A$2:$G$8,3,FALSE)*15%,0)</f>
        <v>0</v>
      </c>
      <c r="T4356">
        <f t="shared" si="962"/>
        <v>0</v>
      </c>
      <c r="U4356">
        <f t="shared" si="963"/>
        <v>900</v>
      </c>
      <c r="V4356">
        <f t="shared" si="964"/>
        <v>6</v>
      </c>
    </row>
    <row r="4357" spans="1:22" ht="14.25" customHeight="1" x14ac:dyDescent="0.35">
      <c r="A4357" s="1">
        <v>1003632</v>
      </c>
      <c r="B4357" s="3">
        <v>45846</v>
      </c>
      <c r="C4357" s="3">
        <v>45881</v>
      </c>
      <c r="D4357" s="3">
        <v>45886</v>
      </c>
      <c r="E4357" s="1" t="s">
        <v>13</v>
      </c>
      <c r="F4357" s="1">
        <v>6</v>
      </c>
      <c r="G4357" s="1" t="s">
        <v>25</v>
      </c>
      <c r="H4357" s="1">
        <v>0</v>
      </c>
      <c r="I4357" s="1">
        <f t="shared" si="958"/>
        <v>0</v>
      </c>
      <c r="J4357" s="1" t="s">
        <v>15</v>
      </c>
      <c r="K4357" s="1">
        <v>1</v>
      </c>
      <c r="L4357" s="1" t="s">
        <v>19</v>
      </c>
      <c r="M4357" s="1" t="b">
        <v>0</v>
      </c>
      <c r="N4357" s="2" t="s">
        <v>17</v>
      </c>
      <c r="O4357">
        <f t="shared" si="959"/>
        <v>35</v>
      </c>
      <c r="P4357">
        <f t="shared" si="960"/>
        <v>5</v>
      </c>
      <c r="Q4357">
        <f>IF(G4357="B",VLOOKUP(F4357,room_rates!$A$2:$G$8,3,FALSE),IF(G4357="P",VLOOKUP(F4357,room_rates!$A$2:$G$8,6,FALSE),IF(G4357="M",VLOOKUP(F4357,room_rates!$A$2:$G$8,7,FALSE),"")))</f>
        <v>437.5</v>
      </c>
      <c r="R4357">
        <f t="shared" si="961"/>
        <v>0</v>
      </c>
      <c r="S4357">
        <f>IF(J4357="Online Travel Agency",VLOOKUP(F4357,room_rates!$A$2:$G$8,3,FALSE)*15%,0)</f>
        <v>0</v>
      </c>
      <c r="T4357">
        <f t="shared" si="962"/>
        <v>0</v>
      </c>
      <c r="U4357">
        <f t="shared" si="963"/>
        <v>2187.5</v>
      </c>
      <c r="V4357">
        <f t="shared" si="964"/>
        <v>5</v>
      </c>
    </row>
    <row r="4358" spans="1:22" ht="14.25" customHeight="1" x14ac:dyDescent="0.35">
      <c r="A4358" s="1">
        <v>1003671</v>
      </c>
      <c r="B4358" s="3">
        <v>45861</v>
      </c>
      <c r="C4358" s="3">
        <v>45881</v>
      </c>
      <c r="D4358" s="3">
        <v>45884</v>
      </c>
      <c r="E4358" s="1" t="s">
        <v>13</v>
      </c>
      <c r="F4358" s="1">
        <v>6</v>
      </c>
      <c r="G4358" s="1" t="s">
        <v>25</v>
      </c>
      <c r="H4358" s="1">
        <v>0</v>
      </c>
      <c r="I4358" s="1">
        <f t="shared" si="958"/>
        <v>0</v>
      </c>
      <c r="J4358" s="1" t="s">
        <v>15</v>
      </c>
      <c r="K4358" s="1">
        <v>3</v>
      </c>
      <c r="L4358" s="1" t="s">
        <v>16</v>
      </c>
      <c r="M4358" s="1" t="b">
        <v>0</v>
      </c>
      <c r="N4358" s="2" t="s">
        <v>17</v>
      </c>
      <c r="O4358">
        <f t="shared" si="959"/>
        <v>20</v>
      </c>
      <c r="P4358">
        <f t="shared" si="960"/>
        <v>3</v>
      </c>
      <c r="Q4358">
        <f>IF(G4358="B",VLOOKUP(F4358,room_rates!$A$2:$G$8,3,FALSE),IF(G4358="P",VLOOKUP(F4358,room_rates!$A$2:$G$8,6,FALSE),IF(G4358="M",VLOOKUP(F4358,room_rates!$A$2:$G$8,7,FALSE),"")))</f>
        <v>437.5</v>
      </c>
      <c r="R4358">
        <f t="shared" si="961"/>
        <v>0</v>
      </c>
      <c r="S4358">
        <f>IF(J4358="Online Travel Agency",VLOOKUP(F4358,room_rates!$A$2:$G$8,3,FALSE)*15%,0)</f>
        <v>0</v>
      </c>
      <c r="T4358">
        <f t="shared" si="962"/>
        <v>0</v>
      </c>
      <c r="U4358">
        <f t="shared" si="963"/>
        <v>3937.5</v>
      </c>
      <c r="V4358">
        <f t="shared" si="964"/>
        <v>9</v>
      </c>
    </row>
    <row r="4359" spans="1:22" ht="14.25" customHeight="1" x14ac:dyDescent="0.35">
      <c r="A4359" s="1">
        <v>1000050</v>
      </c>
      <c r="B4359" s="3">
        <v>45868</v>
      </c>
      <c r="C4359" s="3">
        <v>45882</v>
      </c>
      <c r="D4359" s="3">
        <v>45888</v>
      </c>
      <c r="E4359" s="1" t="s">
        <v>21</v>
      </c>
      <c r="F4359" s="1">
        <v>3</v>
      </c>
      <c r="G4359" s="1" t="s">
        <v>25</v>
      </c>
      <c r="H4359" s="1">
        <v>0</v>
      </c>
      <c r="I4359" s="1">
        <f t="shared" si="958"/>
        <v>0</v>
      </c>
      <c r="J4359" s="1" t="s">
        <v>24</v>
      </c>
      <c r="K4359" s="1">
        <v>1</v>
      </c>
      <c r="L4359" s="1" t="s">
        <v>19</v>
      </c>
      <c r="M4359" s="1" t="b">
        <v>0</v>
      </c>
      <c r="N4359" s="2" t="s">
        <v>17</v>
      </c>
      <c r="O4359">
        <f t="shared" si="959"/>
        <v>14</v>
      </c>
      <c r="P4359">
        <f t="shared" si="960"/>
        <v>6</v>
      </c>
      <c r="Q4359">
        <f>IF(G4359="B",VLOOKUP(F4359,room_rates!$A$2:$G$8,3,FALSE),IF(G4359="P",VLOOKUP(F4359,room_rates!$A$2:$G$8,6,FALSE),IF(G4359="M",VLOOKUP(F4359,room_rates!$A$2:$G$8,7,FALSE),"")))</f>
        <v>275</v>
      </c>
      <c r="R4359">
        <f t="shared" si="961"/>
        <v>0</v>
      </c>
      <c r="S4359">
        <f>IF(J4359="Online Travel Agency",VLOOKUP(F4359,room_rates!$A$2:$G$8,3,FALSE)*15%,0)</f>
        <v>33</v>
      </c>
      <c r="T4359">
        <f t="shared" si="962"/>
        <v>0</v>
      </c>
      <c r="U4359">
        <f t="shared" si="963"/>
        <v>1452</v>
      </c>
      <c r="V4359">
        <f t="shared" si="964"/>
        <v>6</v>
      </c>
    </row>
    <row r="4360" spans="1:22" ht="14.25" customHeight="1" x14ac:dyDescent="0.35">
      <c r="A4360" s="1">
        <v>1000180</v>
      </c>
      <c r="B4360" s="3">
        <v>45870</v>
      </c>
      <c r="C4360" s="3">
        <v>45882</v>
      </c>
      <c r="D4360" s="3">
        <v>45885</v>
      </c>
      <c r="E4360" s="1" t="s">
        <v>18</v>
      </c>
      <c r="F4360" s="1">
        <v>1</v>
      </c>
      <c r="G4360" s="1" t="s">
        <v>25</v>
      </c>
      <c r="H4360" s="1">
        <v>0</v>
      </c>
      <c r="I4360" s="1">
        <f t="shared" si="958"/>
        <v>0</v>
      </c>
      <c r="J4360" s="1" t="s">
        <v>24</v>
      </c>
      <c r="K4360" s="1">
        <v>2</v>
      </c>
      <c r="L4360" s="1" t="s">
        <v>16</v>
      </c>
      <c r="M4360" s="1" t="b">
        <v>0</v>
      </c>
      <c r="N4360" s="2" t="s">
        <v>17</v>
      </c>
      <c r="O4360">
        <f t="shared" si="959"/>
        <v>12</v>
      </c>
      <c r="P4360">
        <f t="shared" si="960"/>
        <v>3</v>
      </c>
      <c r="Q4360">
        <f>IF(G4360="B",VLOOKUP(F4360,room_rates!$A$2:$G$8,3,FALSE),IF(G4360="P",VLOOKUP(F4360,room_rates!$A$2:$G$8,6,FALSE),IF(G4360="M",VLOOKUP(F4360,room_rates!$A$2:$G$8,7,FALSE),"")))</f>
        <v>150</v>
      </c>
      <c r="R4360">
        <f t="shared" si="961"/>
        <v>0</v>
      </c>
      <c r="S4360">
        <f>IF(J4360="Online Travel Agency",VLOOKUP(F4360,room_rates!$A$2:$G$8,3,FALSE)*15%,0)</f>
        <v>18</v>
      </c>
      <c r="T4360">
        <f t="shared" si="962"/>
        <v>0</v>
      </c>
      <c r="U4360">
        <f t="shared" si="963"/>
        <v>792</v>
      </c>
      <c r="V4360">
        <f t="shared" si="964"/>
        <v>6</v>
      </c>
    </row>
    <row r="4361" spans="1:22" ht="14.25" customHeight="1" x14ac:dyDescent="0.35">
      <c r="A4361" s="1">
        <v>1000312</v>
      </c>
      <c r="B4361" s="3">
        <v>45882</v>
      </c>
      <c r="C4361" s="3">
        <v>45882</v>
      </c>
      <c r="D4361" s="3">
        <v>45886</v>
      </c>
      <c r="E4361" s="1" t="s">
        <v>18</v>
      </c>
      <c r="F4361" s="1">
        <v>2</v>
      </c>
      <c r="G4361" s="1" t="s">
        <v>25</v>
      </c>
      <c r="H4361" s="1">
        <v>0</v>
      </c>
      <c r="I4361" s="1">
        <f t="shared" si="958"/>
        <v>0</v>
      </c>
      <c r="J4361" s="1" t="s">
        <v>20</v>
      </c>
      <c r="K4361" s="1">
        <v>1</v>
      </c>
      <c r="L4361" s="1" t="s">
        <v>19</v>
      </c>
      <c r="M4361" s="1" t="b">
        <v>1</v>
      </c>
      <c r="N4361" s="2" t="s">
        <v>17</v>
      </c>
      <c r="O4361">
        <f t="shared" si="959"/>
        <v>0</v>
      </c>
      <c r="P4361">
        <f t="shared" si="960"/>
        <v>4</v>
      </c>
      <c r="Q4361">
        <f>IF(G4361="B",VLOOKUP(F4361,room_rates!$A$2:$G$8,3,FALSE),IF(G4361="P",VLOOKUP(F4361,room_rates!$A$2:$G$8,6,FALSE),IF(G4361="M",VLOOKUP(F4361,room_rates!$A$2:$G$8,7,FALSE),"")))</f>
        <v>175</v>
      </c>
      <c r="R4361">
        <f t="shared" si="961"/>
        <v>0</v>
      </c>
      <c r="S4361">
        <f>IF(J4361="Online Travel Agency",VLOOKUP(F4361,room_rates!$A$2:$G$8,3,FALSE)*15%,0)</f>
        <v>0</v>
      </c>
      <c r="T4361">
        <f t="shared" si="962"/>
        <v>1.75</v>
      </c>
      <c r="U4361">
        <f t="shared" si="963"/>
        <v>693</v>
      </c>
      <c r="V4361">
        <f t="shared" si="964"/>
        <v>4</v>
      </c>
    </row>
    <row r="4362" spans="1:22" ht="14.25" customHeight="1" x14ac:dyDescent="0.35">
      <c r="A4362" s="1">
        <v>1000350</v>
      </c>
      <c r="B4362" s="3">
        <v>45871</v>
      </c>
      <c r="C4362" s="3">
        <v>45882</v>
      </c>
      <c r="D4362" s="3">
        <v>45884</v>
      </c>
      <c r="E4362" s="1" t="s">
        <v>21</v>
      </c>
      <c r="F4362" s="1">
        <v>3</v>
      </c>
      <c r="G4362" s="1" t="s">
        <v>25</v>
      </c>
      <c r="H4362" s="1">
        <v>0</v>
      </c>
      <c r="I4362" s="1">
        <f t="shared" si="958"/>
        <v>0</v>
      </c>
      <c r="J4362" s="1" t="s">
        <v>15</v>
      </c>
      <c r="K4362" s="1">
        <v>2</v>
      </c>
      <c r="L4362" s="1" t="s">
        <v>19</v>
      </c>
      <c r="M4362" s="1" t="b">
        <v>1</v>
      </c>
      <c r="N4362" s="2" t="s">
        <v>17</v>
      </c>
      <c r="O4362">
        <f t="shared" si="959"/>
        <v>11</v>
      </c>
      <c r="P4362">
        <f t="shared" si="960"/>
        <v>2</v>
      </c>
      <c r="Q4362">
        <f>IF(G4362="B",VLOOKUP(F4362,room_rates!$A$2:$G$8,3,FALSE),IF(G4362="P",VLOOKUP(F4362,room_rates!$A$2:$G$8,6,FALSE),IF(G4362="M",VLOOKUP(F4362,room_rates!$A$2:$G$8,7,FALSE),"")))</f>
        <v>275</v>
      </c>
      <c r="R4362">
        <f t="shared" si="961"/>
        <v>0</v>
      </c>
      <c r="S4362">
        <f>IF(J4362="Online Travel Agency",VLOOKUP(F4362,room_rates!$A$2:$G$8,3,FALSE)*15%,0)</f>
        <v>0</v>
      </c>
      <c r="T4362">
        <f t="shared" si="962"/>
        <v>2.75</v>
      </c>
      <c r="U4362">
        <f t="shared" si="963"/>
        <v>1089</v>
      </c>
      <c r="V4362">
        <f t="shared" si="964"/>
        <v>4</v>
      </c>
    </row>
    <row r="4363" spans="1:22" ht="14.25" customHeight="1" x14ac:dyDescent="0.35">
      <c r="A4363" s="1">
        <v>1000427</v>
      </c>
      <c r="B4363" s="3">
        <v>45882</v>
      </c>
      <c r="C4363" s="3">
        <v>45882</v>
      </c>
      <c r="D4363" s="3">
        <v>45883</v>
      </c>
      <c r="E4363" s="1" t="s">
        <v>13</v>
      </c>
      <c r="F4363" s="1">
        <v>6</v>
      </c>
      <c r="G4363" s="1" t="s">
        <v>25</v>
      </c>
      <c r="H4363" s="1">
        <v>0</v>
      </c>
      <c r="I4363" s="1">
        <f t="shared" si="958"/>
        <v>0</v>
      </c>
      <c r="J4363" s="1" t="s">
        <v>20</v>
      </c>
      <c r="K4363" s="1">
        <v>2</v>
      </c>
      <c r="L4363" s="1" t="s">
        <v>16</v>
      </c>
      <c r="M4363" s="1" t="b">
        <v>0</v>
      </c>
      <c r="N4363" s="2" t="s">
        <v>17</v>
      </c>
      <c r="O4363">
        <f t="shared" si="959"/>
        <v>0</v>
      </c>
      <c r="P4363">
        <f t="shared" si="960"/>
        <v>1</v>
      </c>
      <c r="Q4363">
        <f>IF(G4363="B",VLOOKUP(F4363,room_rates!$A$2:$G$8,3,FALSE),IF(G4363="P",VLOOKUP(F4363,room_rates!$A$2:$G$8,6,FALSE),IF(G4363="M",VLOOKUP(F4363,room_rates!$A$2:$G$8,7,FALSE),"")))</f>
        <v>437.5</v>
      </c>
      <c r="R4363">
        <f t="shared" si="961"/>
        <v>0</v>
      </c>
      <c r="S4363">
        <f>IF(J4363="Online Travel Agency",VLOOKUP(F4363,room_rates!$A$2:$G$8,3,FALSE)*15%,0)</f>
        <v>0</v>
      </c>
      <c r="T4363">
        <f t="shared" si="962"/>
        <v>0</v>
      </c>
      <c r="U4363">
        <f t="shared" si="963"/>
        <v>875</v>
      </c>
      <c r="V4363">
        <f t="shared" si="964"/>
        <v>2</v>
      </c>
    </row>
    <row r="4364" spans="1:22" ht="14.25" customHeight="1" x14ac:dyDescent="0.35">
      <c r="A4364" s="1">
        <v>1000476</v>
      </c>
      <c r="B4364" s="3">
        <v>45839</v>
      </c>
      <c r="C4364" s="3">
        <v>45882</v>
      </c>
      <c r="D4364" s="3">
        <v>45883</v>
      </c>
      <c r="E4364" s="1" t="s">
        <v>21</v>
      </c>
      <c r="F4364" s="1">
        <v>3</v>
      </c>
      <c r="G4364" s="1" t="s">
        <v>25</v>
      </c>
      <c r="H4364" s="1">
        <v>0</v>
      </c>
      <c r="I4364" s="1">
        <f t="shared" si="958"/>
        <v>0</v>
      </c>
      <c r="J4364" s="1" t="s">
        <v>15</v>
      </c>
      <c r="K4364" s="1">
        <v>1</v>
      </c>
      <c r="L4364" s="1" t="s">
        <v>19</v>
      </c>
      <c r="M4364" s="1" t="b">
        <v>0</v>
      </c>
      <c r="N4364" s="2" t="s">
        <v>17</v>
      </c>
      <c r="O4364">
        <f t="shared" si="959"/>
        <v>43</v>
      </c>
      <c r="P4364">
        <f t="shared" si="960"/>
        <v>1</v>
      </c>
      <c r="Q4364">
        <f>IF(G4364="B",VLOOKUP(F4364,room_rates!$A$2:$G$8,3,FALSE),IF(G4364="P",VLOOKUP(F4364,room_rates!$A$2:$G$8,6,FALSE),IF(G4364="M",VLOOKUP(F4364,room_rates!$A$2:$G$8,7,FALSE),"")))</f>
        <v>275</v>
      </c>
      <c r="R4364">
        <f t="shared" si="961"/>
        <v>0</v>
      </c>
      <c r="S4364">
        <f>IF(J4364="Online Travel Agency",VLOOKUP(F4364,room_rates!$A$2:$G$8,3,FALSE)*15%,0)</f>
        <v>0</v>
      </c>
      <c r="T4364">
        <f t="shared" si="962"/>
        <v>0</v>
      </c>
      <c r="U4364">
        <f t="shared" si="963"/>
        <v>275</v>
      </c>
      <c r="V4364">
        <f t="shared" si="964"/>
        <v>1</v>
      </c>
    </row>
    <row r="4365" spans="1:22" ht="14.25" customHeight="1" x14ac:dyDescent="0.35">
      <c r="A4365" s="1">
        <v>1000659</v>
      </c>
      <c r="B4365" s="3">
        <v>45876</v>
      </c>
      <c r="C4365" s="3">
        <v>45882</v>
      </c>
      <c r="D4365" s="3">
        <v>45886</v>
      </c>
      <c r="E4365" s="1" t="s">
        <v>18</v>
      </c>
      <c r="F4365" s="1">
        <v>1</v>
      </c>
      <c r="G4365" s="1" t="s">
        <v>25</v>
      </c>
      <c r="H4365" s="1">
        <v>0</v>
      </c>
      <c r="I4365" s="1">
        <f t="shared" si="958"/>
        <v>0</v>
      </c>
      <c r="J4365" s="1" t="s">
        <v>24</v>
      </c>
      <c r="K4365" s="1">
        <v>1</v>
      </c>
      <c r="L4365" s="1" t="s">
        <v>19</v>
      </c>
      <c r="M4365" s="1" t="b">
        <v>1</v>
      </c>
      <c r="N4365" s="2" t="s">
        <v>17</v>
      </c>
      <c r="O4365">
        <f t="shared" si="959"/>
        <v>6</v>
      </c>
      <c r="P4365">
        <f t="shared" si="960"/>
        <v>4</v>
      </c>
      <c r="Q4365">
        <f>IF(G4365="B",VLOOKUP(F4365,room_rates!$A$2:$G$8,3,FALSE),IF(G4365="P",VLOOKUP(F4365,room_rates!$A$2:$G$8,6,FALSE),IF(G4365="M",VLOOKUP(F4365,room_rates!$A$2:$G$8,7,FALSE),"")))</f>
        <v>150</v>
      </c>
      <c r="R4365">
        <f t="shared" si="961"/>
        <v>0</v>
      </c>
      <c r="S4365">
        <f>IF(J4365="Online Travel Agency",VLOOKUP(F4365,room_rates!$A$2:$G$8,3,FALSE)*15%,0)</f>
        <v>18</v>
      </c>
      <c r="T4365">
        <f t="shared" si="962"/>
        <v>1.5</v>
      </c>
      <c r="U4365">
        <f t="shared" si="963"/>
        <v>522</v>
      </c>
      <c r="V4365">
        <f t="shared" si="964"/>
        <v>4</v>
      </c>
    </row>
    <row r="4366" spans="1:22" ht="14.25" customHeight="1" x14ac:dyDescent="0.35">
      <c r="A4366" s="1">
        <v>1000851</v>
      </c>
      <c r="B4366" s="3">
        <v>45882</v>
      </c>
      <c r="C4366" s="3">
        <v>45882</v>
      </c>
      <c r="D4366" s="3">
        <v>45884</v>
      </c>
      <c r="E4366" s="1" t="s">
        <v>18</v>
      </c>
      <c r="F4366" s="1">
        <v>1</v>
      </c>
      <c r="G4366" s="1" t="s">
        <v>25</v>
      </c>
      <c r="H4366" s="1">
        <v>0</v>
      </c>
      <c r="I4366" s="1">
        <f t="shared" si="958"/>
        <v>0</v>
      </c>
      <c r="J4366" s="1" t="s">
        <v>20</v>
      </c>
      <c r="K4366" s="1">
        <v>1</v>
      </c>
      <c r="L4366" s="1" t="s">
        <v>19</v>
      </c>
      <c r="M4366" s="1" t="b">
        <v>0</v>
      </c>
      <c r="N4366" s="2" t="s">
        <v>17</v>
      </c>
      <c r="O4366">
        <f t="shared" si="959"/>
        <v>0</v>
      </c>
      <c r="P4366">
        <f t="shared" si="960"/>
        <v>2</v>
      </c>
      <c r="Q4366">
        <f>IF(G4366="B",VLOOKUP(F4366,room_rates!$A$2:$G$8,3,FALSE),IF(G4366="P",VLOOKUP(F4366,room_rates!$A$2:$G$8,6,FALSE),IF(G4366="M",VLOOKUP(F4366,room_rates!$A$2:$G$8,7,FALSE),"")))</f>
        <v>150</v>
      </c>
      <c r="R4366">
        <f t="shared" si="961"/>
        <v>0</v>
      </c>
      <c r="S4366">
        <f>IF(J4366="Online Travel Agency",VLOOKUP(F4366,room_rates!$A$2:$G$8,3,FALSE)*15%,0)</f>
        <v>0</v>
      </c>
      <c r="T4366">
        <f t="shared" si="962"/>
        <v>0</v>
      </c>
      <c r="U4366">
        <f t="shared" si="963"/>
        <v>300</v>
      </c>
      <c r="V4366">
        <f t="shared" si="964"/>
        <v>2</v>
      </c>
    </row>
    <row r="4367" spans="1:22" ht="14.25" customHeight="1" x14ac:dyDescent="0.35">
      <c r="A4367" s="1">
        <v>1000962</v>
      </c>
      <c r="B4367" s="3">
        <v>45846</v>
      </c>
      <c r="C4367" s="3">
        <v>45882</v>
      </c>
      <c r="D4367" s="3">
        <v>45886</v>
      </c>
      <c r="E4367" s="1" t="s">
        <v>13</v>
      </c>
      <c r="F4367" s="1">
        <v>6</v>
      </c>
      <c r="G4367" s="1" t="s">
        <v>25</v>
      </c>
      <c r="H4367" s="1">
        <v>0</v>
      </c>
      <c r="I4367" s="1">
        <f t="shared" si="958"/>
        <v>0</v>
      </c>
      <c r="J4367" s="1" t="s">
        <v>15</v>
      </c>
      <c r="K4367" s="1">
        <v>2</v>
      </c>
      <c r="L4367" s="1" t="s">
        <v>16</v>
      </c>
      <c r="M4367" s="1" t="b">
        <v>0</v>
      </c>
      <c r="N4367" s="2" t="s">
        <v>17</v>
      </c>
      <c r="O4367">
        <f t="shared" si="959"/>
        <v>36</v>
      </c>
      <c r="P4367">
        <f t="shared" si="960"/>
        <v>4</v>
      </c>
      <c r="Q4367">
        <f>IF(G4367="B",VLOOKUP(F4367,room_rates!$A$2:$G$8,3,FALSE),IF(G4367="P",VLOOKUP(F4367,room_rates!$A$2:$G$8,6,FALSE),IF(G4367="M",VLOOKUP(F4367,room_rates!$A$2:$G$8,7,FALSE),"")))</f>
        <v>437.5</v>
      </c>
      <c r="R4367">
        <f t="shared" si="961"/>
        <v>0</v>
      </c>
      <c r="S4367">
        <f>IF(J4367="Online Travel Agency",VLOOKUP(F4367,room_rates!$A$2:$G$8,3,FALSE)*15%,0)</f>
        <v>0</v>
      </c>
      <c r="T4367">
        <f t="shared" si="962"/>
        <v>0</v>
      </c>
      <c r="U4367">
        <f t="shared" si="963"/>
        <v>3500</v>
      </c>
      <c r="V4367">
        <f t="shared" si="964"/>
        <v>8</v>
      </c>
    </row>
    <row r="4368" spans="1:22" ht="14.25" customHeight="1" x14ac:dyDescent="0.35">
      <c r="A4368" s="1">
        <v>1001128</v>
      </c>
      <c r="B4368" s="3">
        <v>45875</v>
      </c>
      <c r="C4368" s="3">
        <v>45882</v>
      </c>
      <c r="D4368" s="3">
        <v>45885</v>
      </c>
      <c r="E4368" s="1" t="s">
        <v>18</v>
      </c>
      <c r="F4368" s="1">
        <v>2</v>
      </c>
      <c r="G4368" s="1" t="s">
        <v>25</v>
      </c>
      <c r="H4368" s="1">
        <v>0</v>
      </c>
      <c r="I4368" s="1">
        <f t="shared" si="958"/>
        <v>0</v>
      </c>
      <c r="J4368" s="1" t="s">
        <v>24</v>
      </c>
      <c r="K4368" s="1">
        <v>1</v>
      </c>
      <c r="L4368" s="1" t="s">
        <v>19</v>
      </c>
      <c r="M4368" s="1" t="b">
        <v>0</v>
      </c>
      <c r="N4368" s="2" t="s">
        <v>17</v>
      </c>
      <c r="O4368">
        <f t="shared" si="959"/>
        <v>7</v>
      </c>
      <c r="P4368">
        <f t="shared" si="960"/>
        <v>3</v>
      </c>
      <c r="Q4368">
        <f>IF(G4368="B",VLOOKUP(F4368,room_rates!$A$2:$G$8,3,FALSE),IF(G4368="P",VLOOKUP(F4368,room_rates!$A$2:$G$8,6,FALSE),IF(G4368="M",VLOOKUP(F4368,room_rates!$A$2:$G$8,7,FALSE),"")))</f>
        <v>175</v>
      </c>
      <c r="R4368">
        <f t="shared" si="961"/>
        <v>0</v>
      </c>
      <c r="S4368">
        <f>IF(J4368="Online Travel Agency",VLOOKUP(F4368,room_rates!$A$2:$G$8,3,FALSE)*15%,0)</f>
        <v>21</v>
      </c>
      <c r="T4368">
        <f t="shared" si="962"/>
        <v>0</v>
      </c>
      <c r="U4368">
        <f t="shared" si="963"/>
        <v>462</v>
      </c>
      <c r="V4368">
        <f t="shared" si="964"/>
        <v>3</v>
      </c>
    </row>
    <row r="4369" spans="1:22" ht="14.25" customHeight="1" x14ac:dyDescent="0.35">
      <c r="A4369" s="1">
        <v>1001496</v>
      </c>
      <c r="B4369" s="3">
        <v>45882</v>
      </c>
      <c r="C4369" s="3">
        <v>45882</v>
      </c>
      <c r="D4369" s="3">
        <v>45887</v>
      </c>
      <c r="E4369" s="1" t="s">
        <v>18</v>
      </c>
      <c r="F4369" s="1">
        <v>1</v>
      </c>
      <c r="G4369" s="1" t="s">
        <v>25</v>
      </c>
      <c r="H4369" s="1">
        <v>0</v>
      </c>
      <c r="I4369" s="1">
        <f t="shared" si="958"/>
        <v>0</v>
      </c>
      <c r="J4369" s="1" t="s">
        <v>20</v>
      </c>
      <c r="K4369" s="1">
        <v>2</v>
      </c>
      <c r="L4369" s="1" t="s">
        <v>19</v>
      </c>
      <c r="M4369" s="1" t="b">
        <v>0</v>
      </c>
      <c r="N4369" s="2" t="s">
        <v>17</v>
      </c>
      <c r="O4369">
        <f t="shared" si="959"/>
        <v>0</v>
      </c>
      <c r="P4369">
        <f t="shared" si="960"/>
        <v>5</v>
      </c>
      <c r="Q4369">
        <f>IF(G4369="B",VLOOKUP(F4369,room_rates!$A$2:$G$8,3,FALSE),IF(G4369="P",VLOOKUP(F4369,room_rates!$A$2:$G$8,6,FALSE),IF(G4369="M",VLOOKUP(F4369,room_rates!$A$2:$G$8,7,FALSE),"")))</f>
        <v>150</v>
      </c>
      <c r="R4369">
        <f t="shared" si="961"/>
        <v>0</v>
      </c>
      <c r="S4369">
        <f>IF(J4369="Online Travel Agency",VLOOKUP(F4369,room_rates!$A$2:$G$8,3,FALSE)*15%,0)</f>
        <v>0</v>
      </c>
      <c r="T4369">
        <f t="shared" si="962"/>
        <v>0</v>
      </c>
      <c r="U4369">
        <f t="shared" si="963"/>
        <v>1500</v>
      </c>
      <c r="V4369">
        <f t="shared" si="964"/>
        <v>10</v>
      </c>
    </row>
    <row r="4370" spans="1:22" ht="14.25" customHeight="1" x14ac:dyDescent="0.35">
      <c r="A4370" s="1">
        <v>1001717</v>
      </c>
      <c r="B4370" s="3">
        <v>45882</v>
      </c>
      <c r="C4370" s="3">
        <v>45882</v>
      </c>
      <c r="D4370" s="3">
        <v>45889</v>
      </c>
      <c r="E4370" s="1" t="s">
        <v>18</v>
      </c>
      <c r="F4370" s="1">
        <v>2</v>
      </c>
      <c r="G4370" s="1" t="s">
        <v>25</v>
      </c>
      <c r="H4370" s="1">
        <v>0</v>
      </c>
      <c r="I4370" s="1">
        <f t="shared" si="958"/>
        <v>0</v>
      </c>
      <c r="J4370" s="1" t="s">
        <v>20</v>
      </c>
      <c r="K4370" s="1">
        <v>1</v>
      </c>
      <c r="L4370" s="1" t="s">
        <v>19</v>
      </c>
      <c r="M4370" s="1" t="b">
        <v>0</v>
      </c>
      <c r="N4370" s="2" t="s">
        <v>17</v>
      </c>
      <c r="O4370">
        <f t="shared" si="959"/>
        <v>0</v>
      </c>
      <c r="P4370">
        <f t="shared" si="960"/>
        <v>7</v>
      </c>
      <c r="Q4370">
        <f>IF(G4370="B",VLOOKUP(F4370,room_rates!$A$2:$G$8,3,FALSE),IF(G4370="P",VLOOKUP(F4370,room_rates!$A$2:$G$8,6,FALSE),IF(G4370="M",VLOOKUP(F4370,room_rates!$A$2:$G$8,7,FALSE),"")))</f>
        <v>175</v>
      </c>
      <c r="R4370">
        <f t="shared" si="961"/>
        <v>0</v>
      </c>
      <c r="S4370">
        <f>IF(J4370="Online Travel Agency",VLOOKUP(F4370,room_rates!$A$2:$G$8,3,FALSE)*15%,0)</f>
        <v>0</v>
      </c>
      <c r="T4370">
        <f t="shared" si="962"/>
        <v>0</v>
      </c>
      <c r="U4370">
        <f t="shared" si="963"/>
        <v>1225</v>
      </c>
      <c r="V4370">
        <f t="shared" si="964"/>
        <v>7</v>
      </c>
    </row>
    <row r="4371" spans="1:22" ht="14.25" customHeight="1" x14ac:dyDescent="0.35">
      <c r="A4371" s="1">
        <v>1001805</v>
      </c>
      <c r="B4371" s="3">
        <v>45864</v>
      </c>
      <c r="C4371" s="3">
        <v>45882</v>
      </c>
      <c r="D4371" s="3">
        <v>45887</v>
      </c>
      <c r="E4371" s="1" t="s">
        <v>21</v>
      </c>
      <c r="F4371" s="1">
        <v>3</v>
      </c>
      <c r="G4371" s="1" t="s">
        <v>25</v>
      </c>
      <c r="H4371" s="1">
        <v>0</v>
      </c>
      <c r="I4371" s="1">
        <f t="shared" si="958"/>
        <v>0</v>
      </c>
      <c r="J4371" s="1" t="s">
        <v>15</v>
      </c>
      <c r="K4371" s="1">
        <v>2</v>
      </c>
      <c r="L4371" s="1" t="s">
        <v>19</v>
      </c>
      <c r="M4371" s="1" t="b">
        <v>0</v>
      </c>
      <c r="N4371" s="2" t="s">
        <v>17</v>
      </c>
      <c r="O4371">
        <f t="shared" si="959"/>
        <v>18</v>
      </c>
      <c r="P4371">
        <f t="shared" si="960"/>
        <v>5</v>
      </c>
      <c r="Q4371">
        <f>IF(G4371="B",VLOOKUP(F4371,room_rates!$A$2:$G$8,3,FALSE),IF(G4371="P",VLOOKUP(F4371,room_rates!$A$2:$G$8,6,FALSE),IF(G4371="M",VLOOKUP(F4371,room_rates!$A$2:$G$8,7,FALSE),"")))</f>
        <v>275</v>
      </c>
      <c r="R4371">
        <f t="shared" si="961"/>
        <v>0</v>
      </c>
      <c r="S4371">
        <f>IF(J4371="Online Travel Agency",VLOOKUP(F4371,room_rates!$A$2:$G$8,3,FALSE)*15%,0)</f>
        <v>0</v>
      </c>
      <c r="T4371">
        <f t="shared" si="962"/>
        <v>0</v>
      </c>
      <c r="U4371">
        <f t="shared" si="963"/>
        <v>2750</v>
      </c>
      <c r="V4371">
        <f t="shared" si="964"/>
        <v>10</v>
      </c>
    </row>
    <row r="4372" spans="1:22" ht="14.25" customHeight="1" x14ac:dyDescent="0.35">
      <c r="A4372" s="1">
        <v>1001876</v>
      </c>
      <c r="B4372" s="3">
        <v>45857</v>
      </c>
      <c r="C4372" s="3">
        <v>45882</v>
      </c>
      <c r="D4372" s="3">
        <v>45887</v>
      </c>
      <c r="E4372" s="1" t="s">
        <v>13</v>
      </c>
      <c r="F4372" s="1">
        <v>6</v>
      </c>
      <c r="G4372" s="1" t="s">
        <v>25</v>
      </c>
      <c r="H4372" s="1">
        <v>0</v>
      </c>
      <c r="I4372" s="1">
        <f t="shared" si="958"/>
        <v>0</v>
      </c>
      <c r="J4372" s="1" t="s">
        <v>15</v>
      </c>
      <c r="K4372" s="1">
        <v>1</v>
      </c>
      <c r="L4372" s="1" t="s">
        <v>19</v>
      </c>
      <c r="M4372" s="1" t="b">
        <v>0</v>
      </c>
      <c r="N4372" s="2" t="s">
        <v>17</v>
      </c>
      <c r="O4372">
        <f t="shared" si="959"/>
        <v>25</v>
      </c>
      <c r="P4372">
        <f t="shared" si="960"/>
        <v>5</v>
      </c>
      <c r="Q4372">
        <f>IF(G4372="B",VLOOKUP(F4372,room_rates!$A$2:$G$8,3,FALSE),IF(G4372="P",VLOOKUP(F4372,room_rates!$A$2:$G$8,6,FALSE),IF(G4372="M",VLOOKUP(F4372,room_rates!$A$2:$G$8,7,FALSE),"")))</f>
        <v>437.5</v>
      </c>
      <c r="R4372">
        <f t="shared" si="961"/>
        <v>0</v>
      </c>
      <c r="S4372">
        <f>IF(J4372="Online Travel Agency",VLOOKUP(F4372,room_rates!$A$2:$G$8,3,FALSE)*15%,0)</f>
        <v>0</v>
      </c>
      <c r="T4372">
        <f t="shared" si="962"/>
        <v>0</v>
      </c>
      <c r="U4372">
        <f t="shared" si="963"/>
        <v>2187.5</v>
      </c>
      <c r="V4372">
        <f t="shared" si="964"/>
        <v>5</v>
      </c>
    </row>
    <row r="4373" spans="1:22" ht="14.25" customHeight="1" x14ac:dyDescent="0.35">
      <c r="A4373" s="1">
        <v>1001892</v>
      </c>
      <c r="B4373" s="3">
        <v>45866</v>
      </c>
      <c r="C4373" s="3">
        <v>45882</v>
      </c>
      <c r="D4373" s="3">
        <v>45883</v>
      </c>
      <c r="E4373" s="1" t="s">
        <v>13</v>
      </c>
      <c r="F4373" s="1">
        <v>6</v>
      </c>
      <c r="G4373" s="1" t="s">
        <v>25</v>
      </c>
      <c r="H4373" s="1">
        <v>0</v>
      </c>
      <c r="I4373" s="1">
        <f t="shared" si="958"/>
        <v>0</v>
      </c>
      <c r="J4373" s="1" t="s">
        <v>24</v>
      </c>
      <c r="K4373" s="1">
        <v>1</v>
      </c>
      <c r="L4373" s="1" t="s">
        <v>16</v>
      </c>
      <c r="M4373" s="1" t="b">
        <v>1</v>
      </c>
      <c r="N4373" s="2" t="s">
        <v>17</v>
      </c>
      <c r="O4373">
        <f t="shared" si="959"/>
        <v>16</v>
      </c>
      <c r="P4373">
        <f t="shared" si="960"/>
        <v>1</v>
      </c>
      <c r="Q4373">
        <f>IF(G4373="B",VLOOKUP(F4373,room_rates!$A$2:$G$8,3,FALSE),IF(G4373="P",VLOOKUP(F4373,room_rates!$A$2:$G$8,6,FALSE),IF(G4373="M",VLOOKUP(F4373,room_rates!$A$2:$G$8,7,FALSE),"")))</f>
        <v>437.5</v>
      </c>
      <c r="R4373">
        <f t="shared" si="961"/>
        <v>0</v>
      </c>
      <c r="S4373">
        <f>IF(J4373="Online Travel Agency",VLOOKUP(F4373,room_rates!$A$2:$G$8,3,FALSE)*15%,0)</f>
        <v>52.5</v>
      </c>
      <c r="T4373">
        <f t="shared" si="962"/>
        <v>4.375</v>
      </c>
      <c r="U4373">
        <f t="shared" si="963"/>
        <v>380.625</v>
      </c>
      <c r="V4373">
        <f t="shared" si="964"/>
        <v>1</v>
      </c>
    </row>
    <row r="4374" spans="1:22" ht="14.25" customHeight="1" x14ac:dyDescent="0.35">
      <c r="A4374" s="1">
        <v>1001994</v>
      </c>
      <c r="B4374" s="3">
        <v>45868</v>
      </c>
      <c r="C4374" s="3">
        <v>45882</v>
      </c>
      <c r="D4374" s="3">
        <v>45885</v>
      </c>
      <c r="E4374" s="1" t="s">
        <v>21</v>
      </c>
      <c r="F4374" s="1">
        <v>3</v>
      </c>
      <c r="G4374" s="1" t="s">
        <v>25</v>
      </c>
      <c r="H4374" s="1">
        <v>0</v>
      </c>
      <c r="I4374" s="1">
        <f t="shared" si="958"/>
        <v>0</v>
      </c>
      <c r="J4374" s="1" t="s">
        <v>24</v>
      </c>
      <c r="K4374" s="1">
        <v>1</v>
      </c>
      <c r="L4374" s="1" t="s">
        <v>19</v>
      </c>
      <c r="M4374" s="1" t="b">
        <v>1</v>
      </c>
      <c r="N4374" s="2" t="s">
        <v>17</v>
      </c>
      <c r="O4374">
        <f t="shared" si="959"/>
        <v>14</v>
      </c>
      <c r="P4374">
        <f t="shared" si="960"/>
        <v>3</v>
      </c>
      <c r="Q4374">
        <f>IF(G4374="B",VLOOKUP(F4374,room_rates!$A$2:$G$8,3,FALSE),IF(G4374="P",VLOOKUP(F4374,room_rates!$A$2:$G$8,6,FALSE),IF(G4374="M",VLOOKUP(F4374,room_rates!$A$2:$G$8,7,FALSE),"")))</f>
        <v>275</v>
      </c>
      <c r="R4374">
        <f t="shared" si="961"/>
        <v>0</v>
      </c>
      <c r="S4374">
        <f>IF(J4374="Online Travel Agency",VLOOKUP(F4374,room_rates!$A$2:$G$8,3,FALSE)*15%,0)</f>
        <v>33</v>
      </c>
      <c r="T4374">
        <f t="shared" si="962"/>
        <v>2.75</v>
      </c>
      <c r="U4374">
        <f t="shared" si="963"/>
        <v>717.75</v>
      </c>
      <c r="V4374">
        <f t="shared" si="964"/>
        <v>3</v>
      </c>
    </row>
    <row r="4375" spans="1:22" ht="14.25" customHeight="1" x14ac:dyDescent="0.35">
      <c r="A4375" s="1">
        <v>1002007</v>
      </c>
      <c r="B4375" s="3">
        <v>45882</v>
      </c>
      <c r="C4375" s="3">
        <v>45882</v>
      </c>
      <c r="D4375" s="3">
        <v>45884</v>
      </c>
      <c r="E4375" s="1" t="s">
        <v>13</v>
      </c>
      <c r="F4375" s="1">
        <v>7</v>
      </c>
      <c r="G4375" s="1" t="s">
        <v>25</v>
      </c>
      <c r="H4375" s="1">
        <v>0</v>
      </c>
      <c r="I4375" s="1">
        <f t="shared" si="958"/>
        <v>0</v>
      </c>
      <c r="J4375" s="1" t="s">
        <v>20</v>
      </c>
      <c r="K4375" s="1">
        <v>2</v>
      </c>
      <c r="L4375" s="1" t="s">
        <v>16</v>
      </c>
      <c r="M4375" s="1" t="b">
        <v>1</v>
      </c>
      <c r="N4375" s="2" t="s">
        <v>17</v>
      </c>
      <c r="O4375">
        <f t="shared" si="959"/>
        <v>0</v>
      </c>
      <c r="P4375">
        <f t="shared" si="960"/>
        <v>2</v>
      </c>
      <c r="Q4375">
        <f>IF(G4375="B",VLOOKUP(F4375,room_rates!$A$2:$G$8,3,FALSE),IF(G4375="P",VLOOKUP(F4375,room_rates!$A$2:$G$8,6,FALSE),IF(G4375="M",VLOOKUP(F4375,room_rates!$A$2:$G$8,7,FALSE),"")))</f>
        <v>562.5</v>
      </c>
      <c r="R4375">
        <f t="shared" si="961"/>
        <v>0</v>
      </c>
      <c r="S4375">
        <f>IF(J4375="Online Travel Agency",VLOOKUP(F4375,room_rates!$A$2:$G$8,3,FALSE)*15%,0)</f>
        <v>0</v>
      </c>
      <c r="T4375">
        <f t="shared" si="962"/>
        <v>5.625</v>
      </c>
      <c r="U4375">
        <f t="shared" si="963"/>
        <v>2227.5</v>
      </c>
      <c r="V4375">
        <f t="shared" si="964"/>
        <v>4</v>
      </c>
    </row>
    <row r="4376" spans="1:22" ht="14.25" customHeight="1" x14ac:dyDescent="0.35">
      <c r="A4376" s="1">
        <v>1002146</v>
      </c>
      <c r="B4376" s="3">
        <v>45864</v>
      </c>
      <c r="C4376" s="3">
        <v>45882</v>
      </c>
      <c r="D4376" s="3">
        <v>45885</v>
      </c>
      <c r="E4376" s="1" t="s">
        <v>18</v>
      </c>
      <c r="F4376" s="1">
        <v>1</v>
      </c>
      <c r="G4376" s="1" t="s">
        <v>25</v>
      </c>
      <c r="H4376" s="1">
        <v>0</v>
      </c>
      <c r="I4376" s="1">
        <f t="shared" si="958"/>
        <v>0</v>
      </c>
      <c r="J4376" s="1" t="s">
        <v>24</v>
      </c>
      <c r="K4376" s="1">
        <v>1</v>
      </c>
      <c r="L4376" s="1" t="s">
        <v>19</v>
      </c>
      <c r="M4376" s="1" t="b">
        <v>0</v>
      </c>
      <c r="N4376" s="2" t="s">
        <v>17</v>
      </c>
      <c r="O4376">
        <f t="shared" si="959"/>
        <v>18</v>
      </c>
      <c r="P4376">
        <f t="shared" si="960"/>
        <v>3</v>
      </c>
      <c r="Q4376">
        <f>IF(G4376="B",VLOOKUP(F4376,room_rates!$A$2:$G$8,3,FALSE),IF(G4376="P",VLOOKUP(F4376,room_rates!$A$2:$G$8,6,FALSE),IF(G4376="M",VLOOKUP(F4376,room_rates!$A$2:$G$8,7,FALSE),"")))</f>
        <v>150</v>
      </c>
      <c r="R4376">
        <f t="shared" si="961"/>
        <v>0</v>
      </c>
      <c r="S4376">
        <f>IF(J4376="Online Travel Agency",VLOOKUP(F4376,room_rates!$A$2:$G$8,3,FALSE)*15%,0)</f>
        <v>18</v>
      </c>
      <c r="T4376">
        <f t="shared" si="962"/>
        <v>0</v>
      </c>
      <c r="U4376">
        <f t="shared" si="963"/>
        <v>396</v>
      </c>
      <c r="V4376">
        <f t="shared" si="964"/>
        <v>3</v>
      </c>
    </row>
    <row r="4377" spans="1:22" ht="14.25" customHeight="1" x14ac:dyDescent="0.35">
      <c r="A4377" s="1">
        <v>1002771</v>
      </c>
      <c r="B4377" s="3">
        <v>45871</v>
      </c>
      <c r="C4377" s="3">
        <v>45882</v>
      </c>
      <c r="D4377" s="3">
        <v>45884</v>
      </c>
      <c r="E4377" s="1" t="s">
        <v>18</v>
      </c>
      <c r="F4377" s="1">
        <v>1</v>
      </c>
      <c r="G4377" s="1" t="s">
        <v>25</v>
      </c>
      <c r="H4377" s="1">
        <v>0</v>
      </c>
      <c r="I4377" s="1">
        <f t="shared" ref="I4377:I4440" si="965">H4377/100</f>
        <v>0</v>
      </c>
      <c r="J4377" s="1" t="s">
        <v>24</v>
      </c>
      <c r="K4377" s="1">
        <v>2</v>
      </c>
      <c r="L4377" s="1" t="s">
        <v>16</v>
      </c>
      <c r="M4377" s="1" t="b">
        <v>0</v>
      </c>
      <c r="N4377" s="2" t="s">
        <v>17</v>
      </c>
      <c r="O4377">
        <f t="shared" ref="O4377:O4440" si="966">C4377-B4377</f>
        <v>11</v>
      </c>
      <c r="P4377">
        <f t="shared" ref="P4377:P4440" si="967">D4377-C4377</f>
        <v>2</v>
      </c>
      <c r="Q4377">
        <f>IF(G4377="B",VLOOKUP(F4377,room_rates!$A$2:$G$8,3,FALSE),IF(G4377="P",VLOOKUP(F4377,room_rates!$A$2:$G$8,6,FALSE),IF(G4377="M",VLOOKUP(F4377,room_rates!$A$2:$G$8,7,FALSE),"")))</f>
        <v>150</v>
      </c>
      <c r="R4377">
        <f t="shared" ref="R4377:R4440" si="968">Q4377*(H4377/100)</f>
        <v>0</v>
      </c>
      <c r="S4377">
        <f>IF(J4377="Online Travel Agency",VLOOKUP(F4377,room_rates!$A$2:$G$8,3,FALSE)*15%,0)</f>
        <v>18</v>
      </c>
      <c r="T4377">
        <f t="shared" ref="T4377:T4440" si="969">IF(M4377=TRUE, Q4377*1%,0)</f>
        <v>0</v>
      </c>
      <c r="U4377">
        <f t="shared" ref="U4377:U4440" si="970">(Q4377-R4377-S4377-T4377)*V4377</f>
        <v>528</v>
      </c>
      <c r="V4377">
        <f t="shared" ref="V4377:V4440" si="971">K4377*P4377</f>
        <v>4</v>
      </c>
    </row>
    <row r="4378" spans="1:22" ht="14.25" customHeight="1" x14ac:dyDescent="0.35">
      <c r="A4378" s="1">
        <v>1002797</v>
      </c>
      <c r="B4378" s="3">
        <v>45862</v>
      </c>
      <c r="C4378" s="3">
        <v>45882</v>
      </c>
      <c r="D4378" s="3">
        <v>45886</v>
      </c>
      <c r="E4378" s="1" t="s">
        <v>18</v>
      </c>
      <c r="F4378" s="1">
        <v>2</v>
      </c>
      <c r="G4378" s="1" t="s">
        <v>25</v>
      </c>
      <c r="H4378" s="1">
        <v>0</v>
      </c>
      <c r="I4378" s="1">
        <f t="shared" si="965"/>
        <v>0</v>
      </c>
      <c r="J4378" s="1" t="s">
        <v>24</v>
      </c>
      <c r="K4378" s="1">
        <v>2</v>
      </c>
      <c r="L4378" s="1" t="s">
        <v>16</v>
      </c>
      <c r="M4378" s="1" t="b">
        <v>1</v>
      </c>
      <c r="N4378" s="2" t="s">
        <v>17</v>
      </c>
      <c r="O4378">
        <f t="shared" si="966"/>
        <v>20</v>
      </c>
      <c r="P4378">
        <f t="shared" si="967"/>
        <v>4</v>
      </c>
      <c r="Q4378">
        <f>IF(G4378="B",VLOOKUP(F4378,room_rates!$A$2:$G$8,3,FALSE),IF(G4378="P",VLOOKUP(F4378,room_rates!$A$2:$G$8,6,FALSE),IF(G4378="M",VLOOKUP(F4378,room_rates!$A$2:$G$8,7,FALSE),"")))</f>
        <v>175</v>
      </c>
      <c r="R4378">
        <f t="shared" si="968"/>
        <v>0</v>
      </c>
      <c r="S4378">
        <f>IF(J4378="Online Travel Agency",VLOOKUP(F4378,room_rates!$A$2:$G$8,3,FALSE)*15%,0)</f>
        <v>21</v>
      </c>
      <c r="T4378">
        <f t="shared" si="969"/>
        <v>1.75</v>
      </c>
      <c r="U4378">
        <f t="shared" si="970"/>
        <v>1218</v>
      </c>
      <c r="V4378">
        <f t="shared" si="971"/>
        <v>8</v>
      </c>
    </row>
    <row r="4379" spans="1:22" ht="14.25" customHeight="1" x14ac:dyDescent="0.35">
      <c r="A4379" s="1">
        <v>1002868</v>
      </c>
      <c r="B4379" s="3">
        <v>45853</v>
      </c>
      <c r="C4379" s="3">
        <v>45882</v>
      </c>
      <c r="D4379" s="3">
        <v>45889</v>
      </c>
      <c r="E4379" s="1" t="s">
        <v>21</v>
      </c>
      <c r="F4379" s="1">
        <v>5</v>
      </c>
      <c r="G4379" s="1" t="s">
        <v>25</v>
      </c>
      <c r="H4379" s="1">
        <v>0</v>
      </c>
      <c r="I4379" s="1">
        <f t="shared" si="965"/>
        <v>0</v>
      </c>
      <c r="J4379" s="1" t="s">
        <v>15</v>
      </c>
      <c r="K4379" s="1">
        <v>2</v>
      </c>
      <c r="L4379" s="1" t="s">
        <v>19</v>
      </c>
      <c r="M4379" s="1" t="b">
        <v>0</v>
      </c>
      <c r="N4379" s="2" t="s">
        <v>17</v>
      </c>
      <c r="O4379">
        <f t="shared" si="966"/>
        <v>29</v>
      </c>
      <c r="P4379">
        <f t="shared" si="967"/>
        <v>7</v>
      </c>
      <c r="Q4379">
        <f>IF(G4379="B",VLOOKUP(F4379,room_rates!$A$2:$G$8,3,FALSE),IF(G4379="P",VLOOKUP(F4379,room_rates!$A$2:$G$8,6,FALSE),IF(G4379="M",VLOOKUP(F4379,room_rates!$A$2:$G$8,7,FALSE),"")))</f>
        <v>300</v>
      </c>
      <c r="R4379">
        <f t="shared" si="968"/>
        <v>0</v>
      </c>
      <c r="S4379">
        <f>IF(J4379="Online Travel Agency",VLOOKUP(F4379,room_rates!$A$2:$G$8,3,FALSE)*15%,0)</f>
        <v>0</v>
      </c>
      <c r="T4379">
        <f t="shared" si="969"/>
        <v>0</v>
      </c>
      <c r="U4379">
        <f t="shared" si="970"/>
        <v>4200</v>
      </c>
      <c r="V4379">
        <f t="shared" si="971"/>
        <v>14</v>
      </c>
    </row>
    <row r="4380" spans="1:22" ht="14.25" customHeight="1" x14ac:dyDescent="0.35">
      <c r="A4380" s="1">
        <v>1002891</v>
      </c>
      <c r="B4380" s="3">
        <v>45863</v>
      </c>
      <c r="C4380" s="3">
        <v>45882</v>
      </c>
      <c r="D4380" s="3">
        <v>45884</v>
      </c>
      <c r="E4380" s="1" t="s">
        <v>18</v>
      </c>
      <c r="F4380" s="1">
        <v>2</v>
      </c>
      <c r="G4380" s="1" t="s">
        <v>25</v>
      </c>
      <c r="H4380" s="1">
        <v>0</v>
      </c>
      <c r="I4380" s="1">
        <f t="shared" si="965"/>
        <v>0</v>
      </c>
      <c r="J4380" s="1" t="s">
        <v>24</v>
      </c>
      <c r="K4380" s="1">
        <v>1</v>
      </c>
      <c r="L4380" s="1" t="s">
        <v>19</v>
      </c>
      <c r="M4380" s="1" t="b">
        <v>0</v>
      </c>
      <c r="N4380" s="2" t="s">
        <v>17</v>
      </c>
      <c r="O4380">
        <f t="shared" si="966"/>
        <v>19</v>
      </c>
      <c r="P4380">
        <f t="shared" si="967"/>
        <v>2</v>
      </c>
      <c r="Q4380">
        <f>IF(G4380="B",VLOOKUP(F4380,room_rates!$A$2:$G$8,3,FALSE),IF(G4380="P",VLOOKUP(F4380,room_rates!$A$2:$G$8,6,FALSE),IF(G4380="M",VLOOKUP(F4380,room_rates!$A$2:$G$8,7,FALSE),"")))</f>
        <v>175</v>
      </c>
      <c r="R4380">
        <f t="shared" si="968"/>
        <v>0</v>
      </c>
      <c r="S4380">
        <f>IF(J4380="Online Travel Agency",VLOOKUP(F4380,room_rates!$A$2:$G$8,3,FALSE)*15%,0)</f>
        <v>21</v>
      </c>
      <c r="T4380">
        <f t="shared" si="969"/>
        <v>0</v>
      </c>
      <c r="U4380">
        <f t="shared" si="970"/>
        <v>308</v>
      </c>
      <c r="V4380">
        <f t="shared" si="971"/>
        <v>2</v>
      </c>
    </row>
    <row r="4381" spans="1:22" ht="14.25" customHeight="1" x14ac:dyDescent="0.35">
      <c r="A4381" s="1">
        <v>1002959</v>
      </c>
      <c r="B4381" s="3">
        <v>45859</v>
      </c>
      <c r="C4381" s="3">
        <v>45882</v>
      </c>
      <c r="D4381" s="3">
        <v>45888</v>
      </c>
      <c r="E4381" s="1" t="s">
        <v>13</v>
      </c>
      <c r="F4381" s="1">
        <v>6</v>
      </c>
      <c r="G4381" s="1" t="s">
        <v>25</v>
      </c>
      <c r="H4381" s="1">
        <v>0</v>
      </c>
      <c r="I4381" s="1">
        <f t="shared" si="965"/>
        <v>0</v>
      </c>
      <c r="J4381" s="1" t="s">
        <v>15</v>
      </c>
      <c r="K4381" s="1">
        <v>2</v>
      </c>
      <c r="L4381" s="1" t="s">
        <v>16</v>
      </c>
      <c r="M4381" s="1" t="b">
        <v>0</v>
      </c>
      <c r="N4381" s="2" t="s">
        <v>17</v>
      </c>
      <c r="O4381">
        <f t="shared" si="966"/>
        <v>23</v>
      </c>
      <c r="P4381">
        <f t="shared" si="967"/>
        <v>6</v>
      </c>
      <c r="Q4381">
        <f>IF(G4381="B",VLOOKUP(F4381,room_rates!$A$2:$G$8,3,FALSE),IF(G4381="P",VLOOKUP(F4381,room_rates!$A$2:$G$8,6,FALSE),IF(G4381="M",VLOOKUP(F4381,room_rates!$A$2:$G$8,7,FALSE),"")))</f>
        <v>437.5</v>
      </c>
      <c r="R4381">
        <f t="shared" si="968"/>
        <v>0</v>
      </c>
      <c r="S4381">
        <f>IF(J4381="Online Travel Agency",VLOOKUP(F4381,room_rates!$A$2:$G$8,3,FALSE)*15%,0)</f>
        <v>0</v>
      </c>
      <c r="T4381">
        <f t="shared" si="969"/>
        <v>0</v>
      </c>
      <c r="U4381">
        <f t="shared" si="970"/>
        <v>5250</v>
      </c>
      <c r="V4381">
        <f t="shared" si="971"/>
        <v>12</v>
      </c>
    </row>
    <row r="4382" spans="1:22" ht="14.25" customHeight="1" x14ac:dyDescent="0.35">
      <c r="A4382" s="1">
        <v>1002995</v>
      </c>
      <c r="B4382" s="3">
        <v>45882</v>
      </c>
      <c r="C4382" s="3">
        <v>45882</v>
      </c>
      <c r="D4382" s="3">
        <v>45883</v>
      </c>
      <c r="E4382" s="1" t="s">
        <v>13</v>
      </c>
      <c r="F4382" s="1">
        <v>7</v>
      </c>
      <c r="G4382" s="1" t="s">
        <v>25</v>
      </c>
      <c r="H4382" s="1">
        <v>0</v>
      </c>
      <c r="I4382" s="1">
        <f t="shared" si="965"/>
        <v>0</v>
      </c>
      <c r="J4382" s="1" t="s">
        <v>20</v>
      </c>
      <c r="K4382" s="1">
        <v>1</v>
      </c>
      <c r="L4382" s="1" t="s">
        <v>19</v>
      </c>
      <c r="M4382" s="1" t="b">
        <v>0</v>
      </c>
      <c r="N4382" s="2" t="s">
        <v>17</v>
      </c>
      <c r="O4382">
        <f t="shared" si="966"/>
        <v>0</v>
      </c>
      <c r="P4382">
        <f t="shared" si="967"/>
        <v>1</v>
      </c>
      <c r="Q4382">
        <f>IF(G4382="B",VLOOKUP(F4382,room_rates!$A$2:$G$8,3,FALSE),IF(G4382="P",VLOOKUP(F4382,room_rates!$A$2:$G$8,6,FALSE),IF(G4382="M",VLOOKUP(F4382,room_rates!$A$2:$G$8,7,FALSE),"")))</f>
        <v>562.5</v>
      </c>
      <c r="R4382">
        <f t="shared" si="968"/>
        <v>0</v>
      </c>
      <c r="S4382">
        <f>IF(J4382="Online Travel Agency",VLOOKUP(F4382,room_rates!$A$2:$G$8,3,FALSE)*15%,0)</f>
        <v>0</v>
      </c>
      <c r="T4382">
        <f t="shared" si="969"/>
        <v>0</v>
      </c>
      <c r="U4382">
        <f t="shared" si="970"/>
        <v>562.5</v>
      </c>
      <c r="V4382">
        <f t="shared" si="971"/>
        <v>1</v>
      </c>
    </row>
    <row r="4383" spans="1:22" ht="14.25" customHeight="1" x14ac:dyDescent="0.35">
      <c r="A4383" s="1">
        <v>1003061</v>
      </c>
      <c r="B4383" s="3">
        <v>45867</v>
      </c>
      <c r="C4383" s="3">
        <v>45882</v>
      </c>
      <c r="D4383" s="3">
        <v>45888</v>
      </c>
      <c r="E4383" s="1" t="s">
        <v>21</v>
      </c>
      <c r="F4383" s="1">
        <v>3</v>
      </c>
      <c r="G4383" s="1" t="s">
        <v>25</v>
      </c>
      <c r="H4383" s="1">
        <v>0</v>
      </c>
      <c r="I4383" s="1">
        <f t="shared" si="965"/>
        <v>0</v>
      </c>
      <c r="J4383" s="1" t="s">
        <v>24</v>
      </c>
      <c r="K4383" s="1">
        <v>2</v>
      </c>
      <c r="L4383" s="1" t="s">
        <v>19</v>
      </c>
      <c r="M4383" s="1" t="b">
        <v>1</v>
      </c>
      <c r="N4383" s="2" t="s">
        <v>17</v>
      </c>
      <c r="O4383">
        <f t="shared" si="966"/>
        <v>15</v>
      </c>
      <c r="P4383">
        <f t="shared" si="967"/>
        <v>6</v>
      </c>
      <c r="Q4383">
        <f>IF(G4383="B",VLOOKUP(F4383,room_rates!$A$2:$G$8,3,FALSE),IF(G4383="P",VLOOKUP(F4383,room_rates!$A$2:$G$8,6,FALSE),IF(G4383="M",VLOOKUP(F4383,room_rates!$A$2:$G$8,7,FALSE),"")))</f>
        <v>275</v>
      </c>
      <c r="R4383">
        <f t="shared" si="968"/>
        <v>0</v>
      </c>
      <c r="S4383">
        <f>IF(J4383="Online Travel Agency",VLOOKUP(F4383,room_rates!$A$2:$G$8,3,FALSE)*15%,0)</f>
        <v>33</v>
      </c>
      <c r="T4383">
        <f t="shared" si="969"/>
        <v>2.75</v>
      </c>
      <c r="U4383">
        <f t="shared" si="970"/>
        <v>2871</v>
      </c>
      <c r="V4383">
        <f t="shared" si="971"/>
        <v>12</v>
      </c>
    </row>
    <row r="4384" spans="1:22" ht="14.25" customHeight="1" x14ac:dyDescent="0.35">
      <c r="A4384" s="1">
        <v>1003111</v>
      </c>
      <c r="B4384" s="3">
        <v>45882</v>
      </c>
      <c r="C4384" s="3">
        <v>45882</v>
      </c>
      <c r="D4384" s="3">
        <v>45887</v>
      </c>
      <c r="E4384" s="1" t="s">
        <v>13</v>
      </c>
      <c r="F4384" s="1">
        <v>6</v>
      </c>
      <c r="G4384" s="1" t="s">
        <v>25</v>
      </c>
      <c r="H4384" s="1">
        <v>0</v>
      </c>
      <c r="I4384" s="1">
        <f t="shared" si="965"/>
        <v>0</v>
      </c>
      <c r="J4384" s="1" t="s">
        <v>20</v>
      </c>
      <c r="K4384" s="1">
        <v>2</v>
      </c>
      <c r="L4384" s="1" t="s">
        <v>19</v>
      </c>
      <c r="M4384" s="1" t="b">
        <v>1</v>
      </c>
      <c r="N4384" s="2" t="s">
        <v>17</v>
      </c>
      <c r="O4384">
        <f t="shared" si="966"/>
        <v>0</v>
      </c>
      <c r="P4384">
        <f t="shared" si="967"/>
        <v>5</v>
      </c>
      <c r="Q4384">
        <f>IF(G4384="B",VLOOKUP(F4384,room_rates!$A$2:$G$8,3,FALSE),IF(G4384="P",VLOOKUP(F4384,room_rates!$A$2:$G$8,6,FALSE),IF(G4384="M",VLOOKUP(F4384,room_rates!$A$2:$G$8,7,FALSE),"")))</f>
        <v>437.5</v>
      </c>
      <c r="R4384">
        <f t="shared" si="968"/>
        <v>0</v>
      </c>
      <c r="S4384">
        <f>IF(J4384="Online Travel Agency",VLOOKUP(F4384,room_rates!$A$2:$G$8,3,FALSE)*15%,0)</f>
        <v>0</v>
      </c>
      <c r="T4384">
        <f t="shared" si="969"/>
        <v>4.375</v>
      </c>
      <c r="U4384">
        <f t="shared" si="970"/>
        <v>4331.25</v>
      </c>
      <c r="V4384">
        <f t="shared" si="971"/>
        <v>10</v>
      </c>
    </row>
    <row r="4385" spans="1:22" ht="14.25" customHeight="1" x14ac:dyDescent="0.35">
      <c r="A4385" s="1">
        <v>1003155</v>
      </c>
      <c r="B4385" s="3">
        <v>45882</v>
      </c>
      <c r="C4385" s="3">
        <v>45882</v>
      </c>
      <c r="D4385" s="3">
        <v>45887</v>
      </c>
      <c r="E4385" s="1" t="s">
        <v>13</v>
      </c>
      <c r="F4385" s="1">
        <v>6</v>
      </c>
      <c r="G4385" s="1" t="s">
        <v>25</v>
      </c>
      <c r="H4385" s="1">
        <v>0</v>
      </c>
      <c r="I4385" s="1">
        <f t="shared" si="965"/>
        <v>0</v>
      </c>
      <c r="J4385" s="1" t="s">
        <v>20</v>
      </c>
      <c r="K4385" s="1">
        <v>2</v>
      </c>
      <c r="L4385" s="1" t="s">
        <v>19</v>
      </c>
      <c r="M4385" s="1" t="b">
        <v>0</v>
      </c>
      <c r="N4385" s="2" t="s">
        <v>17</v>
      </c>
      <c r="O4385">
        <f t="shared" si="966"/>
        <v>0</v>
      </c>
      <c r="P4385">
        <f t="shared" si="967"/>
        <v>5</v>
      </c>
      <c r="Q4385">
        <f>IF(G4385="B",VLOOKUP(F4385,room_rates!$A$2:$G$8,3,FALSE),IF(G4385="P",VLOOKUP(F4385,room_rates!$A$2:$G$8,6,FALSE),IF(G4385="M",VLOOKUP(F4385,room_rates!$A$2:$G$8,7,FALSE),"")))</f>
        <v>437.5</v>
      </c>
      <c r="R4385">
        <f t="shared" si="968"/>
        <v>0</v>
      </c>
      <c r="S4385">
        <f>IF(J4385="Online Travel Agency",VLOOKUP(F4385,room_rates!$A$2:$G$8,3,FALSE)*15%,0)</f>
        <v>0</v>
      </c>
      <c r="T4385">
        <f t="shared" si="969"/>
        <v>0</v>
      </c>
      <c r="U4385">
        <f t="shared" si="970"/>
        <v>4375</v>
      </c>
      <c r="V4385">
        <f t="shared" si="971"/>
        <v>10</v>
      </c>
    </row>
    <row r="4386" spans="1:22" ht="14.25" customHeight="1" x14ac:dyDescent="0.35">
      <c r="A4386" s="1">
        <v>1003264</v>
      </c>
      <c r="B4386" s="3">
        <v>45871</v>
      </c>
      <c r="C4386" s="3">
        <v>45882</v>
      </c>
      <c r="D4386" s="3">
        <v>45884</v>
      </c>
      <c r="E4386" s="1" t="s">
        <v>13</v>
      </c>
      <c r="F4386" s="1">
        <v>6</v>
      </c>
      <c r="G4386" s="1" t="s">
        <v>25</v>
      </c>
      <c r="H4386" s="1">
        <v>0</v>
      </c>
      <c r="I4386" s="1">
        <f t="shared" si="965"/>
        <v>0</v>
      </c>
      <c r="J4386" s="1" t="s">
        <v>24</v>
      </c>
      <c r="K4386" s="1">
        <v>1</v>
      </c>
      <c r="L4386" s="1" t="s">
        <v>19</v>
      </c>
      <c r="M4386" s="1" t="b">
        <v>0</v>
      </c>
      <c r="N4386" s="2" t="s">
        <v>17</v>
      </c>
      <c r="O4386">
        <f t="shared" si="966"/>
        <v>11</v>
      </c>
      <c r="P4386">
        <f t="shared" si="967"/>
        <v>2</v>
      </c>
      <c r="Q4386">
        <f>IF(G4386="B",VLOOKUP(F4386,room_rates!$A$2:$G$8,3,FALSE),IF(G4386="P",VLOOKUP(F4386,room_rates!$A$2:$G$8,6,FALSE),IF(G4386="M",VLOOKUP(F4386,room_rates!$A$2:$G$8,7,FALSE),"")))</f>
        <v>437.5</v>
      </c>
      <c r="R4386">
        <f t="shared" si="968"/>
        <v>0</v>
      </c>
      <c r="S4386">
        <f>IF(J4386="Online Travel Agency",VLOOKUP(F4386,room_rates!$A$2:$G$8,3,FALSE)*15%,0)</f>
        <v>52.5</v>
      </c>
      <c r="T4386">
        <f t="shared" si="969"/>
        <v>0</v>
      </c>
      <c r="U4386">
        <f t="shared" si="970"/>
        <v>770</v>
      </c>
      <c r="V4386">
        <f t="shared" si="971"/>
        <v>2</v>
      </c>
    </row>
    <row r="4387" spans="1:22" ht="14.25" customHeight="1" x14ac:dyDescent="0.35">
      <c r="A4387" s="1">
        <v>1003512</v>
      </c>
      <c r="B4387" s="3">
        <v>45882</v>
      </c>
      <c r="C4387" s="3">
        <v>45882</v>
      </c>
      <c r="D4387" s="3">
        <v>45889</v>
      </c>
      <c r="E4387" s="1" t="s">
        <v>21</v>
      </c>
      <c r="F4387" s="1">
        <v>3</v>
      </c>
      <c r="G4387" s="1" t="s">
        <v>25</v>
      </c>
      <c r="H4387" s="1">
        <v>0</v>
      </c>
      <c r="I4387" s="1">
        <f t="shared" si="965"/>
        <v>0</v>
      </c>
      <c r="J4387" s="1" t="s">
        <v>20</v>
      </c>
      <c r="K4387" s="1">
        <v>2</v>
      </c>
      <c r="L4387" s="1" t="s">
        <v>16</v>
      </c>
      <c r="M4387" s="1" t="b">
        <v>0</v>
      </c>
      <c r="N4387" s="2" t="s">
        <v>17</v>
      </c>
      <c r="O4387">
        <f t="shared" si="966"/>
        <v>0</v>
      </c>
      <c r="P4387">
        <f t="shared" si="967"/>
        <v>7</v>
      </c>
      <c r="Q4387">
        <f>IF(G4387="B",VLOOKUP(F4387,room_rates!$A$2:$G$8,3,FALSE),IF(G4387="P",VLOOKUP(F4387,room_rates!$A$2:$G$8,6,FALSE),IF(G4387="M",VLOOKUP(F4387,room_rates!$A$2:$G$8,7,FALSE),"")))</f>
        <v>275</v>
      </c>
      <c r="R4387">
        <f t="shared" si="968"/>
        <v>0</v>
      </c>
      <c r="S4387">
        <f>IF(J4387="Online Travel Agency",VLOOKUP(F4387,room_rates!$A$2:$G$8,3,FALSE)*15%,0)</f>
        <v>0</v>
      </c>
      <c r="T4387">
        <f t="shared" si="969"/>
        <v>0</v>
      </c>
      <c r="U4387">
        <f t="shared" si="970"/>
        <v>3850</v>
      </c>
      <c r="V4387">
        <f t="shared" si="971"/>
        <v>14</v>
      </c>
    </row>
    <row r="4388" spans="1:22" ht="14.25" customHeight="1" x14ac:dyDescent="0.35">
      <c r="A4388" s="1">
        <v>1003684</v>
      </c>
      <c r="B4388" s="3">
        <v>45841</v>
      </c>
      <c r="C4388" s="3">
        <v>45882</v>
      </c>
      <c r="D4388" s="3">
        <v>45885</v>
      </c>
      <c r="E4388" s="1" t="s">
        <v>21</v>
      </c>
      <c r="F4388" s="1">
        <v>3</v>
      </c>
      <c r="G4388" s="1" t="s">
        <v>25</v>
      </c>
      <c r="H4388" s="1">
        <v>0</v>
      </c>
      <c r="I4388" s="1">
        <f t="shared" si="965"/>
        <v>0</v>
      </c>
      <c r="J4388" s="1" t="s">
        <v>15</v>
      </c>
      <c r="K4388" s="1">
        <v>1</v>
      </c>
      <c r="L4388" s="1" t="s">
        <v>19</v>
      </c>
      <c r="M4388" s="1" t="b">
        <v>0</v>
      </c>
      <c r="N4388" s="2" t="s">
        <v>17</v>
      </c>
      <c r="O4388">
        <f t="shared" si="966"/>
        <v>41</v>
      </c>
      <c r="P4388">
        <f t="shared" si="967"/>
        <v>3</v>
      </c>
      <c r="Q4388">
        <f>IF(G4388="B",VLOOKUP(F4388,room_rates!$A$2:$G$8,3,FALSE),IF(G4388="P",VLOOKUP(F4388,room_rates!$A$2:$G$8,6,FALSE),IF(G4388="M",VLOOKUP(F4388,room_rates!$A$2:$G$8,7,FALSE),"")))</f>
        <v>275</v>
      </c>
      <c r="R4388">
        <f t="shared" si="968"/>
        <v>0</v>
      </c>
      <c r="S4388">
        <f>IF(J4388="Online Travel Agency",VLOOKUP(F4388,room_rates!$A$2:$G$8,3,FALSE)*15%,0)</f>
        <v>0</v>
      </c>
      <c r="T4388">
        <f t="shared" si="969"/>
        <v>0</v>
      </c>
      <c r="U4388">
        <f t="shared" si="970"/>
        <v>825</v>
      </c>
      <c r="V4388">
        <f t="shared" si="971"/>
        <v>3</v>
      </c>
    </row>
    <row r="4389" spans="1:22" ht="14.25" customHeight="1" x14ac:dyDescent="0.35">
      <c r="A4389" s="1">
        <v>1000409</v>
      </c>
      <c r="B4389" s="3">
        <v>45878</v>
      </c>
      <c r="C4389" s="3">
        <v>45883</v>
      </c>
      <c r="D4389" s="3">
        <v>45887</v>
      </c>
      <c r="E4389" s="1" t="s">
        <v>21</v>
      </c>
      <c r="F4389" s="1">
        <v>3</v>
      </c>
      <c r="G4389" s="1" t="s">
        <v>25</v>
      </c>
      <c r="H4389" s="1">
        <v>0</v>
      </c>
      <c r="I4389" s="1">
        <f t="shared" si="965"/>
        <v>0</v>
      </c>
      <c r="J4389" s="1" t="s">
        <v>24</v>
      </c>
      <c r="K4389" s="1">
        <v>1</v>
      </c>
      <c r="L4389" s="1" t="s">
        <v>19</v>
      </c>
      <c r="M4389" s="1" t="b">
        <v>0</v>
      </c>
      <c r="N4389" s="2" t="s">
        <v>17</v>
      </c>
      <c r="O4389">
        <f t="shared" si="966"/>
        <v>5</v>
      </c>
      <c r="P4389">
        <f t="shared" si="967"/>
        <v>4</v>
      </c>
      <c r="Q4389">
        <f>IF(G4389="B",VLOOKUP(F4389,room_rates!$A$2:$G$8,3,FALSE),IF(G4389="P",VLOOKUP(F4389,room_rates!$A$2:$G$8,6,FALSE),IF(G4389="M",VLOOKUP(F4389,room_rates!$A$2:$G$8,7,FALSE),"")))</f>
        <v>275</v>
      </c>
      <c r="R4389">
        <f t="shared" si="968"/>
        <v>0</v>
      </c>
      <c r="S4389">
        <f>IF(J4389="Online Travel Agency",VLOOKUP(F4389,room_rates!$A$2:$G$8,3,FALSE)*15%,0)</f>
        <v>33</v>
      </c>
      <c r="T4389">
        <f t="shared" si="969"/>
        <v>0</v>
      </c>
      <c r="U4389">
        <f t="shared" si="970"/>
        <v>968</v>
      </c>
      <c r="V4389">
        <f t="shared" si="971"/>
        <v>4</v>
      </c>
    </row>
    <row r="4390" spans="1:22" ht="14.25" customHeight="1" x14ac:dyDescent="0.35">
      <c r="A4390" s="1">
        <v>1000415</v>
      </c>
      <c r="B4390" s="3">
        <v>45876</v>
      </c>
      <c r="C4390" s="3">
        <v>45883</v>
      </c>
      <c r="D4390" s="3">
        <v>45890</v>
      </c>
      <c r="E4390" s="1" t="s">
        <v>13</v>
      </c>
      <c r="F4390" s="1">
        <v>7</v>
      </c>
      <c r="G4390" s="1" t="s">
        <v>25</v>
      </c>
      <c r="H4390" s="1">
        <v>0</v>
      </c>
      <c r="I4390" s="1">
        <f t="shared" si="965"/>
        <v>0</v>
      </c>
      <c r="J4390" s="1" t="s">
        <v>24</v>
      </c>
      <c r="K4390" s="1">
        <v>2</v>
      </c>
      <c r="L4390" s="1" t="s">
        <v>16</v>
      </c>
      <c r="M4390" s="1" t="b">
        <v>0</v>
      </c>
      <c r="N4390" s="2" t="s">
        <v>17</v>
      </c>
      <c r="O4390">
        <f t="shared" si="966"/>
        <v>7</v>
      </c>
      <c r="P4390">
        <f t="shared" si="967"/>
        <v>7</v>
      </c>
      <c r="Q4390">
        <f>IF(G4390="B",VLOOKUP(F4390,room_rates!$A$2:$G$8,3,FALSE),IF(G4390="P",VLOOKUP(F4390,room_rates!$A$2:$G$8,6,FALSE),IF(G4390="M",VLOOKUP(F4390,room_rates!$A$2:$G$8,7,FALSE),"")))</f>
        <v>562.5</v>
      </c>
      <c r="R4390">
        <f t="shared" si="968"/>
        <v>0</v>
      </c>
      <c r="S4390">
        <f>IF(J4390="Online Travel Agency",VLOOKUP(F4390,room_rates!$A$2:$G$8,3,FALSE)*15%,0)</f>
        <v>67.5</v>
      </c>
      <c r="T4390">
        <f t="shared" si="969"/>
        <v>0</v>
      </c>
      <c r="U4390">
        <f t="shared" si="970"/>
        <v>6930</v>
      </c>
      <c r="V4390">
        <f t="shared" si="971"/>
        <v>14</v>
      </c>
    </row>
    <row r="4391" spans="1:22" ht="14.25" customHeight="1" x14ac:dyDescent="0.35">
      <c r="A4391" s="1">
        <v>1000764</v>
      </c>
      <c r="B4391" s="3">
        <v>45883</v>
      </c>
      <c r="C4391" s="3">
        <v>45883</v>
      </c>
      <c r="D4391" s="3">
        <v>45888</v>
      </c>
      <c r="E4391" s="1" t="s">
        <v>21</v>
      </c>
      <c r="F4391" s="1">
        <v>3</v>
      </c>
      <c r="G4391" s="1" t="s">
        <v>25</v>
      </c>
      <c r="H4391" s="1">
        <v>0</v>
      </c>
      <c r="I4391" s="1">
        <f t="shared" si="965"/>
        <v>0</v>
      </c>
      <c r="J4391" s="1" t="s">
        <v>20</v>
      </c>
      <c r="K4391" s="1">
        <v>1</v>
      </c>
      <c r="L4391" s="1" t="s">
        <v>19</v>
      </c>
      <c r="M4391" s="1" t="b">
        <v>0</v>
      </c>
      <c r="N4391" s="2" t="s">
        <v>17</v>
      </c>
      <c r="O4391">
        <f t="shared" si="966"/>
        <v>0</v>
      </c>
      <c r="P4391">
        <f t="shared" si="967"/>
        <v>5</v>
      </c>
      <c r="Q4391">
        <f>IF(G4391="B",VLOOKUP(F4391,room_rates!$A$2:$G$8,3,FALSE),IF(G4391="P",VLOOKUP(F4391,room_rates!$A$2:$G$8,6,FALSE),IF(G4391="M",VLOOKUP(F4391,room_rates!$A$2:$G$8,7,FALSE),"")))</f>
        <v>275</v>
      </c>
      <c r="R4391">
        <f t="shared" si="968"/>
        <v>0</v>
      </c>
      <c r="S4391">
        <f>IF(J4391="Online Travel Agency",VLOOKUP(F4391,room_rates!$A$2:$G$8,3,FALSE)*15%,0)</f>
        <v>0</v>
      </c>
      <c r="T4391">
        <f t="shared" si="969"/>
        <v>0</v>
      </c>
      <c r="U4391">
        <f t="shared" si="970"/>
        <v>1375</v>
      </c>
      <c r="V4391">
        <f t="shared" si="971"/>
        <v>5</v>
      </c>
    </row>
    <row r="4392" spans="1:22" ht="14.25" customHeight="1" x14ac:dyDescent="0.35">
      <c r="A4392" s="1">
        <v>1000917</v>
      </c>
      <c r="B4392" s="3">
        <v>45876</v>
      </c>
      <c r="C4392" s="3">
        <v>45883</v>
      </c>
      <c r="D4392" s="3">
        <v>45886</v>
      </c>
      <c r="E4392" s="1" t="s">
        <v>13</v>
      </c>
      <c r="F4392" s="1">
        <v>6</v>
      </c>
      <c r="G4392" s="1" t="s">
        <v>25</v>
      </c>
      <c r="H4392" s="1">
        <v>0</v>
      </c>
      <c r="I4392" s="1">
        <f t="shared" si="965"/>
        <v>0</v>
      </c>
      <c r="J4392" s="1" t="s">
        <v>15</v>
      </c>
      <c r="K4392" s="1">
        <v>1</v>
      </c>
      <c r="L4392" s="1" t="s">
        <v>16</v>
      </c>
      <c r="M4392" s="1" t="b">
        <v>0</v>
      </c>
      <c r="N4392" s="2" t="s">
        <v>17</v>
      </c>
      <c r="O4392">
        <f t="shared" si="966"/>
        <v>7</v>
      </c>
      <c r="P4392">
        <f t="shared" si="967"/>
        <v>3</v>
      </c>
      <c r="Q4392">
        <f>IF(G4392="B",VLOOKUP(F4392,room_rates!$A$2:$G$8,3,FALSE),IF(G4392="P",VLOOKUP(F4392,room_rates!$A$2:$G$8,6,FALSE),IF(G4392="M",VLOOKUP(F4392,room_rates!$A$2:$G$8,7,FALSE),"")))</f>
        <v>437.5</v>
      </c>
      <c r="R4392">
        <f t="shared" si="968"/>
        <v>0</v>
      </c>
      <c r="S4392">
        <f>IF(J4392="Online Travel Agency",VLOOKUP(F4392,room_rates!$A$2:$G$8,3,FALSE)*15%,0)</f>
        <v>0</v>
      </c>
      <c r="T4392">
        <f t="shared" si="969"/>
        <v>0</v>
      </c>
      <c r="U4392">
        <f t="shared" si="970"/>
        <v>1312.5</v>
      </c>
      <c r="V4392">
        <f t="shared" si="971"/>
        <v>3</v>
      </c>
    </row>
    <row r="4393" spans="1:22" ht="14.25" customHeight="1" x14ac:dyDescent="0.35">
      <c r="A4393" s="1">
        <v>1000918</v>
      </c>
      <c r="B4393" s="3">
        <v>45872</v>
      </c>
      <c r="C4393" s="3">
        <v>45883</v>
      </c>
      <c r="D4393" s="3">
        <v>45888</v>
      </c>
      <c r="E4393" s="1" t="s">
        <v>18</v>
      </c>
      <c r="F4393" s="1">
        <v>2</v>
      </c>
      <c r="G4393" s="1" t="s">
        <v>25</v>
      </c>
      <c r="H4393" s="1">
        <v>0</v>
      </c>
      <c r="I4393" s="1">
        <f t="shared" si="965"/>
        <v>0</v>
      </c>
      <c r="J4393" s="1" t="s">
        <v>24</v>
      </c>
      <c r="K4393" s="1">
        <v>1</v>
      </c>
      <c r="L4393" s="1" t="s">
        <v>19</v>
      </c>
      <c r="M4393" s="1" t="b">
        <v>1</v>
      </c>
      <c r="N4393" s="2" t="s">
        <v>17</v>
      </c>
      <c r="O4393">
        <f t="shared" si="966"/>
        <v>11</v>
      </c>
      <c r="P4393">
        <f t="shared" si="967"/>
        <v>5</v>
      </c>
      <c r="Q4393">
        <f>IF(G4393="B",VLOOKUP(F4393,room_rates!$A$2:$G$8,3,FALSE),IF(G4393="P",VLOOKUP(F4393,room_rates!$A$2:$G$8,6,FALSE),IF(G4393="M",VLOOKUP(F4393,room_rates!$A$2:$G$8,7,FALSE),"")))</f>
        <v>175</v>
      </c>
      <c r="R4393">
        <f t="shared" si="968"/>
        <v>0</v>
      </c>
      <c r="S4393">
        <f>IF(J4393="Online Travel Agency",VLOOKUP(F4393,room_rates!$A$2:$G$8,3,FALSE)*15%,0)</f>
        <v>21</v>
      </c>
      <c r="T4393">
        <f t="shared" si="969"/>
        <v>1.75</v>
      </c>
      <c r="U4393">
        <f t="shared" si="970"/>
        <v>761.25</v>
      </c>
      <c r="V4393">
        <f t="shared" si="971"/>
        <v>5</v>
      </c>
    </row>
    <row r="4394" spans="1:22" ht="14.25" customHeight="1" x14ac:dyDescent="0.35">
      <c r="A4394" s="1">
        <v>1001070</v>
      </c>
      <c r="B4394" s="3">
        <v>45866</v>
      </c>
      <c r="C4394" s="3">
        <v>45883</v>
      </c>
      <c r="D4394" s="3">
        <v>45890</v>
      </c>
      <c r="E4394" s="1" t="s">
        <v>13</v>
      </c>
      <c r="F4394" s="1">
        <v>6</v>
      </c>
      <c r="G4394" s="1" t="s">
        <v>25</v>
      </c>
      <c r="H4394" s="1">
        <v>0</v>
      </c>
      <c r="I4394" s="1">
        <f t="shared" si="965"/>
        <v>0</v>
      </c>
      <c r="J4394" s="1" t="s">
        <v>15</v>
      </c>
      <c r="K4394" s="1">
        <v>1</v>
      </c>
      <c r="L4394" s="1" t="s">
        <v>19</v>
      </c>
      <c r="M4394" s="1" t="b">
        <v>1</v>
      </c>
      <c r="N4394" s="2" t="s">
        <v>17</v>
      </c>
      <c r="O4394">
        <f t="shared" si="966"/>
        <v>17</v>
      </c>
      <c r="P4394">
        <f t="shared" si="967"/>
        <v>7</v>
      </c>
      <c r="Q4394">
        <f>IF(G4394="B",VLOOKUP(F4394,room_rates!$A$2:$G$8,3,FALSE),IF(G4394="P",VLOOKUP(F4394,room_rates!$A$2:$G$8,6,FALSE),IF(G4394="M",VLOOKUP(F4394,room_rates!$A$2:$G$8,7,FALSE),"")))</f>
        <v>437.5</v>
      </c>
      <c r="R4394">
        <f t="shared" si="968"/>
        <v>0</v>
      </c>
      <c r="S4394">
        <f>IF(J4394="Online Travel Agency",VLOOKUP(F4394,room_rates!$A$2:$G$8,3,FALSE)*15%,0)</f>
        <v>0</v>
      </c>
      <c r="T4394">
        <f t="shared" si="969"/>
        <v>4.375</v>
      </c>
      <c r="U4394">
        <f t="shared" si="970"/>
        <v>3031.875</v>
      </c>
      <c r="V4394">
        <f t="shared" si="971"/>
        <v>7</v>
      </c>
    </row>
    <row r="4395" spans="1:22" ht="14.25" customHeight="1" x14ac:dyDescent="0.35">
      <c r="A4395" s="1">
        <v>1001071</v>
      </c>
      <c r="B4395" s="3">
        <v>45849</v>
      </c>
      <c r="C4395" s="3">
        <v>45883</v>
      </c>
      <c r="D4395" s="3">
        <v>45889</v>
      </c>
      <c r="E4395" s="1" t="s">
        <v>13</v>
      </c>
      <c r="F4395" s="1">
        <v>6</v>
      </c>
      <c r="G4395" s="1" t="s">
        <v>25</v>
      </c>
      <c r="H4395" s="1">
        <v>0</v>
      </c>
      <c r="I4395" s="1">
        <f t="shared" si="965"/>
        <v>0</v>
      </c>
      <c r="J4395" s="1" t="s">
        <v>15</v>
      </c>
      <c r="K4395" s="1">
        <v>1</v>
      </c>
      <c r="L4395" s="1" t="s">
        <v>19</v>
      </c>
      <c r="M4395" s="1" t="b">
        <v>0</v>
      </c>
      <c r="N4395" s="2" t="s">
        <v>17</v>
      </c>
      <c r="O4395">
        <f t="shared" si="966"/>
        <v>34</v>
      </c>
      <c r="P4395">
        <f t="shared" si="967"/>
        <v>6</v>
      </c>
      <c r="Q4395">
        <f>IF(G4395="B",VLOOKUP(F4395,room_rates!$A$2:$G$8,3,FALSE),IF(G4395="P",VLOOKUP(F4395,room_rates!$A$2:$G$8,6,FALSE),IF(G4395="M",VLOOKUP(F4395,room_rates!$A$2:$G$8,7,FALSE),"")))</f>
        <v>437.5</v>
      </c>
      <c r="R4395">
        <f t="shared" si="968"/>
        <v>0</v>
      </c>
      <c r="S4395">
        <f>IF(J4395="Online Travel Agency",VLOOKUP(F4395,room_rates!$A$2:$G$8,3,FALSE)*15%,0)</f>
        <v>0</v>
      </c>
      <c r="T4395">
        <f t="shared" si="969"/>
        <v>0</v>
      </c>
      <c r="U4395">
        <f t="shared" si="970"/>
        <v>2625</v>
      </c>
      <c r="V4395">
        <f t="shared" si="971"/>
        <v>6</v>
      </c>
    </row>
    <row r="4396" spans="1:22" ht="14.25" customHeight="1" x14ac:dyDescent="0.35">
      <c r="A4396" s="1">
        <v>1001266</v>
      </c>
      <c r="B4396" s="3">
        <v>45843</v>
      </c>
      <c r="C4396" s="3">
        <v>45883</v>
      </c>
      <c r="D4396" s="3">
        <v>45889</v>
      </c>
      <c r="E4396" s="1" t="s">
        <v>18</v>
      </c>
      <c r="F4396" s="1">
        <v>1</v>
      </c>
      <c r="G4396" s="1" t="s">
        <v>25</v>
      </c>
      <c r="H4396" s="1">
        <v>0</v>
      </c>
      <c r="I4396" s="1">
        <f t="shared" si="965"/>
        <v>0</v>
      </c>
      <c r="J4396" s="1" t="s">
        <v>15</v>
      </c>
      <c r="K4396" s="1">
        <v>1</v>
      </c>
      <c r="L4396" s="1" t="s">
        <v>19</v>
      </c>
      <c r="M4396" s="1" t="b">
        <v>1</v>
      </c>
      <c r="N4396" s="2" t="s">
        <v>17</v>
      </c>
      <c r="O4396">
        <f t="shared" si="966"/>
        <v>40</v>
      </c>
      <c r="P4396">
        <f t="shared" si="967"/>
        <v>6</v>
      </c>
      <c r="Q4396">
        <f>IF(G4396="B",VLOOKUP(F4396,room_rates!$A$2:$G$8,3,FALSE),IF(G4396="P",VLOOKUP(F4396,room_rates!$A$2:$G$8,6,FALSE),IF(G4396="M",VLOOKUP(F4396,room_rates!$A$2:$G$8,7,FALSE),"")))</f>
        <v>150</v>
      </c>
      <c r="R4396">
        <f t="shared" si="968"/>
        <v>0</v>
      </c>
      <c r="S4396">
        <f>IF(J4396="Online Travel Agency",VLOOKUP(F4396,room_rates!$A$2:$G$8,3,FALSE)*15%,0)</f>
        <v>0</v>
      </c>
      <c r="T4396">
        <f t="shared" si="969"/>
        <v>1.5</v>
      </c>
      <c r="U4396">
        <f t="shared" si="970"/>
        <v>891</v>
      </c>
      <c r="V4396">
        <f t="shared" si="971"/>
        <v>6</v>
      </c>
    </row>
    <row r="4397" spans="1:22" ht="14.25" customHeight="1" x14ac:dyDescent="0.35">
      <c r="A4397" s="1">
        <v>1001531</v>
      </c>
      <c r="B4397" s="3">
        <v>45883</v>
      </c>
      <c r="C4397" s="3">
        <v>45883</v>
      </c>
      <c r="D4397" s="3">
        <v>45890</v>
      </c>
      <c r="E4397" s="1" t="s">
        <v>13</v>
      </c>
      <c r="F4397" s="1">
        <v>6</v>
      </c>
      <c r="G4397" s="1" t="s">
        <v>25</v>
      </c>
      <c r="H4397" s="1">
        <v>0</v>
      </c>
      <c r="I4397" s="1">
        <f t="shared" si="965"/>
        <v>0</v>
      </c>
      <c r="J4397" s="1" t="s">
        <v>20</v>
      </c>
      <c r="K4397" s="1">
        <v>2</v>
      </c>
      <c r="L4397" s="1" t="s">
        <v>16</v>
      </c>
      <c r="M4397" s="1" t="b">
        <v>0</v>
      </c>
      <c r="N4397" s="2" t="s">
        <v>17</v>
      </c>
      <c r="O4397">
        <f t="shared" si="966"/>
        <v>0</v>
      </c>
      <c r="P4397">
        <f t="shared" si="967"/>
        <v>7</v>
      </c>
      <c r="Q4397">
        <f>IF(G4397="B",VLOOKUP(F4397,room_rates!$A$2:$G$8,3,FALSE),IF(G4397="P",VLOOKUP(F4397,room_rates!$A$2:$G$8,6,FALSE),IF(G4397="M",VLOOKUP(F4397,room_rates!$A$2:$G$8,7,FALSE),"")))</f>
        <v>437.5</v>
      </c>
      <c r="R4397">
        <f t="shared" si="968"/>
        <v>0</v>
      </c>
      <c r="S4397">
        <f>IF(J4397="Online Travel Agency",VLOOKUP(F4397,room_rates!$A$2:$G$8,3,FALSE)*15%,0)</f>
        <v>0</v>
      </c>
      <c r="T4397">
        <f t="shared" si="969"/>
        <v>0</v>
      </c>
      <c r="U4397">
        <f t="shared" si="970"/>
        <v>6125</v>
      </c>
      <c r="V4397">
        <f t="shared" si="971"/>
        <v>14</v>
      </c>
    </row>
    <row r="4398" spans="1:22" ht="14.25" customHeight="1" x14ac:dyDescent="0.35">
      <c r="A4398" s="1">
        <v>1001625</v>
      </c>
      <c r="B4398" s="3">
        <v>45883</v>
      </c>
      <c r="C4398" s="3">
        <v>45883</v>
      </c>
      <c r="D4398" s="3">
        <v>45888</v>
      </c>
      <c r="E4398" s="1" t="s">
        <v>21</v>
      </c>
      <c r="F4398" s="1">
        <v>5</v>
      </c>
      <c r="G4398" s="1" t="s">
        <v>25</v>
      </c>
      <c r="H4398" s="1">
        <v>0</v>
      </c>
      <c r="I4398" s="1">
        <f t="shared" si="965"/>
        <v>0</v>
      </c>
      <c r="J4398" s="1" t="s">
        <v>20</v>
      </c>
      <c r="K4398" s="1">
        <v>2</v>
      </c>
      <c r="L4398" s="1" t="s">
        <v>19</v>
      </c>
      <c r="M4398" s="1" t="b">
        <v>1</v>
      </c>
      <c r="N4398" s="2" t="s">
        <v>17</v>
      </c>
      <c r="O4398">
        <f t="shared" si="966"/>
        <v>0</v>
      </c>
      <c r="P4398">
        <f t="shared" si="967"/>
        <v>5</v>
      </c>
      <c r="Q4398">
        <f>IF(G4398="B",VLOOKUP(F4398,room_rates!$A$2:$G$8,3,FALSE),IF(G4398="P",VLOOKUP(F4398,room_rates!$A$2:$G$8,6,FALSE),IF(G4398="M",VLOOKUP(F4398,room_rates!$A$2:$G$8,7,FALSE),"")))</f>
        <v>300</v>
      </c>
      <c r="R4398">
        <f t="shared" si="968"/>
        <v>0</v>
      </c>
      <c r="S4398">
        <f>IF(J4398="Online Travel Agency",VLOOKUP(F4398,room_rates!$A$2:$G$8,3,FALSE)*15%,0)</f>
        <v>0</v>
      </c>
      <c r="T4398">
        <f t="shared" si="969"/>
        <v>3</v>
      </c>
      <c r="U4398">
        <f t="shared" si="970"/>
        <v>2970</v>
      </c>
      <c r="V4398">
        <f t="shared" si="971"/>
        <v>10</v>
      </c>
    </row>
    <row r="4399" spans="1:22" ht="14.25" customHeight="1" x14ac:dyDescent="0.35">
      <c r="A4399" s="1">
        <v>1001694</v>
      </c>
      <c r="B4399" s="3">
        <v>45860</v>
      </c>
      <c r="C4399" s="3">
        <v>45883</v>
      </c>
      <c r="D4399" s="3">
        <v>45887</v>
      </c>
      <c r="E4399" s="1" t="s">
        <v>21</v>
      </c>
      <c r="F4399" s="1">
        <v>3</v>
      </c>
      <c r="G4399" s="1" t="s">
        <v>25</v>
      </c>
      <c r="H4399" s="1">
        <v>0</v>
      </c>
      <c r="I4399" s="1">
        <f t="shared" si="965"/>
        <v>0</v>
      </c>
      <c r="J4399" s="1" t="s">
        <v>15</v>
      </c>
      <c r="K4399" s="1">
        <v>2</v>
      </c>
      <c r="L4399" s="1" t="s">
        <v>19</v>
      </c>
      <c r="M4399" s="1" t="b">
        <v>0</v>
      </c>
      <c r="N4399" s="2" t="s">
        <v>17</v>
      </c>
      <c r="O4399">
        <f t="shared" si="966"/>
        <v>23</v>
      </c>
      <c r="P4399">
        <f t="shared" si="967"/>
        <v>4</v>
      </c>
      <c r="Q4399">
        <f>IF(G4399="B",VLOOKUP(F4399,room_rates!$A$2:$G$8,3,FALSE),IF(G4399="P",VLOOKUP(F4399,room_rates!$A$2:$G$8,6,FALSE),IF(G4399="M",VLOOKUP(F4399,room_rates!$A$2:$G$8,7,FALSE),"")))</f>
        <v>275</v>
      </c>
      <c r="R4399">
        <f t="shared" si="968"/>
        <v>0</v>
      </c>
      <c r="S4399">
        <f>IF(J4399="Online Travel Agency",VLOOKUP(F4399,room_rates!$A$2:$G$8,3,FALSE)*15%,0)</f>
        <v>0</v>
      </c>
      <c r="T4399">
        <f t="shared" si="969"/>
        <v>0</v>
      </c>
      <c r="U4399">
        <f t="shared" si="970"/>
        <v>2200</v>
      </c>
      <c r="V4399">
        <f t="shared" si="971"/>
        <v>8</v>
      </c>
    </row>
    <row r="4400" spans="1:22" ht="14.25" customHeight="1" x14ac:dyDescent="0.35">
      <c r="A4400" s="1">
        <v>1002010</v>
      </c>
      <c r="B4400" s="3">
        <v>45881</v>
      </c>
      <c r="C4400" s="3">
        <v>45883</v>
      </c>
      <c r="D4400" s="3">
        <v>45884</v>
      </c>
      <c r="E4400" s="1" t="s">
        <v>18</v>
      </c>
      <c r="F4400" s="1">
        <v>1</v>
      </c>
      <c r="G4400" s="1" t="s">
        <v>25</v>
      </c>
      <c r="H4400" s="1">
        <v>0</v>
      </c>
      <c r="I4400" s="1">
        <f t="shared" si="965"/>
        <v>0</v>
      </c>
      <c r="J4400" s="1" t="s">
        <v>15</v>
      </c>
      <c r="K4400" s="1">
        <v>2</v>
      </c>
      <c r="L4400" s="1" t="s">
        <v>19</v>
      </c>
      <c r="M4400" s="1" t="b">
        <v>0</v>
      </c>
      <c r="N4400" s="2" t="s">
        <v>17</v>
      </c>
      <c r="O4400">
        <f t="shared" si="966"/>
        <v>2</v>
      </c>
      <c r="P4400">
        <f t="shared" si="967"/>
        <v>1</v>
      </c>
      <c r="Q4400">
        <f>IF(G4400="B",VLOOKUP(F4400,room_rates!$A$2:$G$8,3,FALSE),IF(G4400="P",VLOOKUP(F4400,room_rates!$A$2:$G$8,6,FALSE),IF(G4400="M",VLOOKUP(F4400,room_rates!$A$2:$G$8,7,FALSE),"")))</f>
        <v>150</v>
      </c>
      <c r="R4400">
        <f t="shared" si="968"/>
        <v>0</v>
      </c>
      <c r="S4400">
        <f>IF(J4400="Online Travel Agency",VLOOKUP(F4400,room_rates!$A$2:$G$8,3,FALSE)*15%,0)</f>
        <v>0</v>
      </c>
      <c r="T4400">
        <f t="shared" si="969"/>
        <v>0</v>
      </c>
      <c r="U4400">
        <f t="shared" si="970"/>
        <v>300</v>
      </c>
      <c r="V4400">
        <f t="shared" si="971"/>
        <v>2</v>
      </c>
    </row>
    <row r="4401" spans="1:22" ht="14.25" customHeight="1" x14ac:dyDescent="0.35">
      <c r="A4401" s="1">
        <v>1002042</v>
      </c>
      <c r="B4401" s="3">
        <v>45879</v>
      </c>
      <c r="C4401" s="3">
        <v>45883</v>
      </c>
      <c r="D4401" s="3">
        <v>45886</v>
      </c>
      <c r="E4401" s="1" t="s">
        <v>13</v>
      </c>
      <c r="F4401" s="1">
        <v>6</v>
      </c>
      <c r="G4401" s="1" t="s">
        <v>25</v>
      </c>
      <c r="H4401" s="1">
        <v>0</v>
      </c>
      <c r="I4401" s="1">
        <f t="shared" si="965"/>
        <v>0</v>
      </c>
      <c r="J4401" s="1" t="s">
        <v>15</v>
      </c>
      <c r="K4401" s="1">
        <v>1</v>
      </c>
      <c r="L4401" s="1" t="s">
        <v>19</v>
      </c>
      <c r="M4401" s="1" t="b">
        <v>0</v>
      </c>
      <c r="N4401" s="2" t="s">
        <v>17</v>
      </c>
      <c r="O4401">
        <f t="shared" si="966"/>
        <v>4</v>
      </c>
      <c r="P4401">
        <f t="shared" si="967"/>
        <v>3</v>
      </c>
      <c r="Q4401">
        <f>IF(G4401="B",VLOOKUP(F4401,room_rates!$A$2:$G$8,3,FALSE),IF(G4401="P",VLOOKUP(F4401,room_rates!$A$2:$G$8,6,FALSE),IF(G4401="M",VLOOKUP(F4401,room_rates!$A$2:$G$8,7,FALSE),"")))</f>
        <v>437.5</v>
      </c>
      <c r="R4401">
        <f t="shared" si="968"/>
        <v>0</v>
      </c>
      <c r="S4401">
        <f>IF(J4401="Online Travel Agency",VLOOKUP(F4401,room_rates!$A$2:$G$8,3,FALSE)*15%,0)</f>
        <v>0</v>
      </c>
      <c r="T4401">
        <f t="shared" si="969"/>
        <v>0</v>
      </c>
      <c r="U4401">
        <f t="shared" si="970"/>
        <v>1312.5</v>
      </c>
      <c r="V4401">
        <f t="shared" si="971"/>
        <v>3</v>
      </c>
    </row>
    <row r="4402" spans="1:22" ht="14.25" customHeight="1" x14ac:dyDescent="0.35">
      <c r="A4402" s="1">
        <v>1002163</v>
      </c>
      <c r="B4402" s="3">
        <v>45883</v>
      </c>
      <c r="C4402" s="3">
        <v>45883</v>
      </c>
      <c r="D4402" s="3">
        <v>45886</v>
      </c>
      <c r="E4402" s="1" t="s">
        <v>13</v>
      </c>
      <c r="F4402" s="1">
        <v>6</v>
      </c>
      <c r="G4402" s="1" t="s">
        <v>25</v>
      </c>
      <c r="H4402" s="1">
        <v>0</v>
      </c>
      <c r="I4402" s="1">
        <f t="shared" si="965"/>
        <v>0</v>
      </c>
      <c r="J4402" s="1" t="s">
        <v>20</v>
      </c>
      <c r="K4402" s="1">
        <v>2</v>
      </c>
      <c r="L4402" s="1" t="s">
        <v>16</v>
      </c>
      <c r="M4402" s="1" t="b">
        <v>0</v>
      </c>
      <c r="N4402" s="2" t="s">
        <v>17</v>
      </c>
      <c r="O4402">
        <f t="shared" si="966"/>
        <v>0</v>
      </c>
      <c r="P4402">
        <f t="shared" si="967"/>
        <v>3</v>
      </c>
      <c r="Q4402">
        <f>IF(G4402="B",VLOOKUP(F4402,room_rates!$A$2:$G$8,3,FALSE),IF(G4402="P",VLOOKUP(F4402,room_rates!$A$2:$G$8,6,FALSE),IF(G4402="M",VLOOKUP(F4402,room_rates!$A$2:$G$8,7,FALSE),"")))</f>
        <v>437.5</v>
      </c>
      <c r="R4402">
        <f t="shared" si="968"/>
        <v>0</v>
      </c>
      <c r="S4402">
        <f>IF(J4402="Online Travel Agency",VLOOKUP(F4402,room_rates!$A$2:$G$8,3,FALSE)*15%,0)</f>
        <v>0</v>
      </c>
      <c r="T4402">
        <f t="shared" si="969"/>
        <v>0</v>
      </c>
      <c r="U4402">
        <f t="shared" si="970"/>
        <v>2625</v>
      </c>
      <c r="V4402">
        <f t="shared" si="971"/>
        <v>6</v>
      </c>
    </row>
    <row r="4403" spans="1:22" ht="14.25" customHeight="1" x14ac:dyDescent="0.35">
      <c r="A4403" s="1">
        <v>1002320</v>
      </c>
      <c r="B4403" s="3">
        <v>45873</v>
      </c>
      <c r="C4403" s="3">
        <v>45883</v>
      </c>
      <c r="D4403" s="3">
        <v>45887</v>
      </c>
      <c r="E4403" s="1" t="s">
        <v>21</v>
      </c>
      <c r="F4403" s="1">
        <v>3</v>
      </c>
      <c r="G4403" s="1" t="s">
        <v>25</v>
      </c>
      <c r="H4403" s="1">
        <v>0</v>
      </c>
      <c r="I4403" s="1">
        <f t="shared" si="965"/>
        <v>0</v>
      </c>
      <c r="J4403" s="1" t="s">
        <v>24</v>
      </c>
      <c r="K4403" s="1">
        <v>2</v>
      </c>
      <c r="L4403" s="1" t="s">
        <v>19</v>
      </c>
      <c r="M4403" s="1" t="b">
        <v>0</v>
      </c>
      <c r="N4403" s="2" t="s">
        <v>17</v>
      </c>
      <c r="O4403">
        <f t="shared" si="966"/>
        <v>10</v>
      </c>
      <c r="P4403">
        <f t="shared" si="967"/>
        <v>4</v>
      </c>
      <c r="Q4403">
        <f>IF(G4403="B",VLOOKUP(F4403,room_rates!$A$2:$G$8,3,FALSE),IF(G4403="P",VLOOKUP(F4403,room_rates!$A$2:$G$8,6,FALSE),IF(G4403="M",VLOOKUP(F4403,room_rates!$A$2:$G$8,7,FALSE),"")))</f>
        <v>275</v>
      </c>
      <c r="R4403">
        <f t="shared" si="968"/>
        <v>0</v>
      </c>
      <c r="S4403">
        <f>IF(J4403="Online Travel Agency",VLOOKUP(F4403,room_rates!$A$2:$G$8,3,FALSE)*15%,0)</f>
        <v>33</v>
      </c>
      <c r="T4403">
        <f t="shared" si="969"/>
        <v>0</v>
      </c>
      <c r="U4403">
        <f t="shared" si="970"/>
        <v>1936</v>
      </c>
      <c r="V4403">
        <f t="shared" si="971"/>
        <v>8</v>
      </c>
    </row>
    <row r="4404" spans="1:22" ht="14.25" customHeight="1" x14ac:dyDescent="0.35">
      <c r="A4404" s="1">
        <v>1002340</v>
      </c>
      <c r="B4404" s="3">
        <v>45869</v>
      </c>
      <c r="C4404" s="3">
        <v>45883</v>
      </c>
      <c r="D4404" s="3">
        <v>45888</v>
      </c>
      <c r="E4404" s="1" t="s">
        <v>18</v>
      </c>
      <c r="F4404" s="1">
        <v>2</v>
      </c>
      <c r="G4404" s="1" t="s">
        <v>25</v>
      </c>
      <c r="H4404" s="1">
        <v>0</v>
      </c>
      <c r="I4404" s="1">
        <f t="shared" si="965"/>
        <v>0</v>
      </c>
      <c r="J4404" s="1" t="s">
        <v>24</v>
      </c>
      <c r="K4404" s="1">
        <v>1</v>
      </c>
      <c r="L4404" s="1" t="s">
        <v>19</v>
      </c>
      <c r="M4404" s="1" t="b">
        <v>0</v>
      </c>
      <c r="N4404" s="2" t="s">
        <v>17</v>
      </c>
      <c r="O4404">
        <f t="shared" si="966"/>
        <v>14</v>
      </c>
      <c r="P4404">
        <f t="shared" si="967"/>
        <v>5</v>
      </c>
      <c r="Q4404">
        <f>IF(G4404="B",VLOOKUP(F4404,room_rates!$A$2:$G$8,3,FALSE),IF(G4404="P",VLOOKUP(F4404,room_rates!$A$2:$G$8,6,FALSE),IF(G4404="M",VLOOKUP(F4404,room_rates!$A$2:$G$8,7,FALSE),"")))</f>
        <v>175</v>
      </c>
      <c r="R4404">
        <f t="shared" si="968"/>
        <v>0</v>
      </c>
      <c r="S4404">
        <f>IF(J4404="Online Travel Agency",VLOOKUP(F4404,room_rates!$A$2:$G$8,3,FALSE)*15%,0)</f>
        <v>21</v>
      </c>
      <c r="T4404">
        <f t="shared" si="969"/>
        <v>0</v>
      </c>
      <c r="U4404">
        <f t="shared" si="970"/>
        <v>770</v>
      </c>
      <c r="V4404">
        <f t="shared" si="971"/>
        <v>5</v>
      </c>
    </row>
    <row r="4405" spans="1:22" ht="14.25" customHeight="1" x14ac:dyDescent="0.35">
      <c r="A4405" s="1">
        <v>1002395</v>
      </c>
      <c r="B4405" s="3">
        <v>45883</v>
      </c>
      <c r="C4405" s="3">
        <v>45883</v>
      </c>
      <c r="D4405" s="3">
        <v>45887</v>
      </c>
      <c r="E4405" s="1" t="s">
        <v>18</v>
      </c>
      <c r="F4405" s="1">
        <v>2</v>
      </c>
      <c r="G4405" s="1" t="s">
        <v>25</v>
      </c>
      <c r="H4405" s="1">
        <v>0</v>
      </c>
      <c r="I4405" s="1">
        <f t="shared" si="965"/>
        <v>0</v>
      </c>
      <c r="J4405" s="1" t="s">
        <v>20</v>
      </c>
      <c r="K4405" s="1">
        <v>1</v>
      </c>
      <c r="L4405" s="1" t="s">
        <v>19</v>
      </c>
      <c r="M4405" s="1" t="b">
        <v>1</v>
      </c>
      <c r="N4405" s="2" t="s">
        <v>17</v>
      </c>
      <c r="O4405">
        <f t="shared" si="966"/>
        <v>0</v>
      </c>
      <c r="P4405">
        <f t="shared" si="967"/>
        <v>4</v>
      </c>
      <c r="Q4405">
        <f>IF(G4405="B",VLOOKUP(F4405,room_rates!$A$2:$G$8,3,FALSE),IF(G4405="P",VLOOKUP(F4405,room_rates!$A$2:$G$8,6,FALSE),IF(G4405="M",VLOOKUP(F4405,room_rates!$A$2:$G$8,7,FALSE),"")))</f>
        <v>175</v>
      </c>
      <c r="R4405">
        <f t="shared" si="968"/>
        <v>0</v>
      </c>
      <c r="S4405">
        <f>IF(J4405="Online Travel Agency",VLOOKUP(F4405,room_rates!$A$2:$G$8,3,FALSE)*15%,0)</f>
        <v>0</v>
      </c>
      <c r="T4405">
        <f t="shared" si="969"/>
        <v>1.75</v>
      </c>
      <c r="U4405">
        <f t="shared" si="970"/>
        <v>693</v>
      </c>
      <c r="V4405">
        <f t="shared" si="971"/>
        <v>4</v>
      </c>
    </row>
    <row r="4406" spans="1:22" ht="14.25" customHeight="1" x14ac:dyDescent="0.35">
      <c r="A4406" s="1">
        <v>1002810</v>
      </c>
      <c r="B4406" s="3">
        <v>45841</v>
      </c>
      <c r="C4406" s="3">
        <v>45883</v>
      </c>
      <c r="D4406" s="3">
        <v>45889</v>
      </c>
      <c r="E4406" s="1" t="s">
        <v>21</v>
      </c>
      <c r="F4406" s="1">
        <v>3</v>
      </c>
      <c r="G4406" s="1" t="s">
        <v>25</v>
      </c>
      <c r="H4406" s="1">
        <v>0</v>
      </c>
      <c r="I4406" s="1">
        <f t="shared" si="965"/>
        <v>0</v>
      </c>
      <c r="J4406" s="1" t="s">
        <v>15</v>
      </c>
      <c r="K4406" s="1">
        <v>2</v>
      </c>
      <c r="L4406" s="1" t="s">
        <v>19</v>
      </c>
      <c r="M4406" s="1" t="b">
        <v>0</v>
      </c>
      <c r="N4406" s="2" t="s">
        <v>17</v>
      </c>
      <c r="O4406">
        <f t="shared" si="966"/>
        <v>42</v>
      </c>
      <c r="P4406">
        <f t="shared" si="967"/>
        <v>6</v>
      </c>
      <c r="Q4406">
        <f>IF(G4406="B",VLOOKUP(F4406,room_rates!$A$2:$G$8,3,FALSE),IF(G4406="P",VLOOKUP(F4406,room_rates!$A$2:$G$8,6,FALSE),IF(G4406="M",VLOOKUP(F4406,room_rates!$A$2:$G$8,7,FALSE),"")))</f>
        <v>275</v>
      </c>
      <c r="R4406">
        <f t="shared" si="968"/>
        <v>0</v>
      </c>
      <c r="S4406">
        <f>IF(J4406="Online Travel Agency",VLOOKUP(F4406,room_rates!$A$2:$G$8,3,FALSE)*15%,0)</f>
        <v>0</v>
      </c>
      <c r="T4406">
        <f t="shared" si="969"/>
        <v>0</v>
      </c>
      <c r="U4406">
        <f t="shared" si="970"/>
        <v>3300</v>
      </c>
      <c r="V4406">
        <f t="shared" si="971"/>
        <v>12</v>
      </c>
    </row>
    <row r="4407" spans="1:22" ht="14.25" customHeight="1" x14ac:dyDescent="0.35">
      <c r="A4407" s="1">
        <v>1002990</v>
      </c>
      <c r="B4407" s="3">
        <v>45864</v>
      </c>
      <c r="C4407" s="3">
        <v>45883</v>
      </c>
      <c r="D4407" s="3">
        <v>45890</v>
      </c>
      <c r="E4407" s="1" t="s">
        <v>21</v>
      </c>
      <c r="F4407" s="1">
        <v>3</v>
      </c>
      <c r="G4407" s="1" t="s">
        <v>25</v>
      </c>
      <c r="H4407" s="1">
        <v>0</v>
      </c>
      <c r="I4407" s="1">
        <f t="shared" si="965"/>
        <v>0</v>
      </c>
      <c r="J4407" s="1" t="s">
        <v>15</v>
      </c>
      <c r="K4407" s="1">
        <v>1</v>
      </c>
      <c r="L4407" s="1" t="s">
        <v>19</v>
      </c>
      <c r="M4407" s="1" t="b">
        <v>0</v>
      </c>
      <c r="N4407" s="2" t="s">
        <v>17</v>
      </c>
      <c r="O4407">
        <f t="shared" si="966"/>
        <v>19</v>
      </c>
      <c r="P4407">
        <f t="shared" si="967"/>
        <v>7</v>
      </c>
      <c r="Q4407">
        <f>IF(G4407="B",VLOOKUP(F4407,room_rates!$A$2:$G$8,3,FALSE),IF(G4407="P",VLOOKUP(F4407,room_rates!$A$2:$G$8,6,FALSE),IF(G4407="M",VLOOKUP(F4407,room_rates!$A$2:$G$8,7,FALSE),"")))</f>
        <v>275</v>
      </c>
      <c r="R4407">
        <f t="shared" si="968"/>
        <v>0</v>
      </c>
      <c r="S4407">
        <f>IF(J4407="Online Travel Agency",VLOOKUP(F4407,room_rates!$A$2:$G$8,3,FALSE)*15%,0)</f>
        <v>0</v>
      </c>
      <c r="T4407">
        <f t="shared" si="969"/>
        <v>0</v>
      </c>
      <c r="U4407">
        <f t="shared" si="970"/>
        <v>1925</v>
      </c>
      <c r="V4407">
        <f t="shared" si="971"/>
        <v>7</v>
      </c>
    </row>
    <row r="4408" spans="1:22" ht="14.25" customHeight="1" x14ac:dyDescent="0.35">
      <c r="A4408" s="1">
        <v>1003007</v>
      </c>
      <c r="B4408" s="3">
        <v>45883</v>
      </c>
      <c r="C4408" s="3">
        <v>45883</v>
      </c>
      <c r="D4408" s="3">
        <v>45887</v>
      </c>
      <c r="E4408" s="1" t="s">
        <v>21</v>
      </c>
      <c r="F4408" s="1">
        <v>3</v>
      </c>
      <c r="G4408" s="1" t="s">
        <v>25</v>
      </c>
      <c r="H4408" s="1">
        <v>0</v>
      </c>
      <c r="I4408" s="1">
        <f t="shared" si="965"/>
        <v>0</v>
      </c>
      <c r="J4408" s="1" t="s">
        <v>20</v>
      </c>
      <c r="K4408" s="1">
        <v>1</v>
      </c>
      <c r="L4408" s="1" t="s">
        <v>19</v>
      </c>
      <c r="M4408" s="1" t="b">
        <v>1</v>
      </c>
      <c r="N4408" s="2" t="s">
        <v>17</v>
      </c>
      <c r="O4408">
        <f t="shared" si="966"/>
        <v>0</v>
      </c>
      <c r="P4408">
        <f t="shared" si="967"/>
        <v>4</v>
      </c>
      <c r="Q4408">
        <f>IF(G4408="B",VLOOKUP(F4408,room_rates!$A$2:$G$8,3,FALSE),IF(G4408="P",VLOOKUP(F4408,room_rates!$A$2:$G$8,6,FALSE),IF(G4408="M",VLOOKUP(F4408,room_rates!$A$2:$G$8,7,FALSE),"")))</f>
        <v>275</v>
      </c>
      <c r="R4408">
        <f t="shared" si="968"/>
        <v>0</v>
      </c>
      <c r="S4408">
        <f>IF(J4408="Online Travel Agency",VLOOKUP(F4408,room_rates!$A$2:$G$8,3,FALSE)*15%,0)</f>
        <v>0</v>
      </c>
      <c r="T4408">
        <f t="shared" si="969"/>
        <v>2.75</v>
      </c>
      <c r="U4408">
        <f t="shared" si="970"/>
        <v>1089</v>
      </c>
      <c r="V4408">
        <f t="shared" si="971"/>
        <v>4</v>
      </c>
    </row>
    <row r="4409" spans="1:22" ht="14.25" customHeight="1" x14ac:dyDescent="0.35">
      <c r="A4409" s="1">
        <v>1003033</v>
      </c>
      <c r="B4409" s="3">
        <v>45874</v>
      </c>
      <c r="C4409" s="3">
        <v>45883</v>
      </c>
      <c r="D4409" s="3">
        <v>45887</v>
      </c>
      <c r="E4409" s="1" t="s">
        <v>13</v>
      </c>
      <c r="F4409" s="1">
        <v>7</v>
      </c>
      <c r="G4409" s="1" t="s">
        <v>25</v>
      </c>
      <c r="H4409" s="1">
        <v>0</v>
      </c>
      <c r="I4409" s="1">
        <f t="shared" si="965"/>
        <v>0</v>
      </c>
      <c r="J4409" s="1" t="s">
        <v>24</v>
      </c>
      <c r="K4409" s="1">
        <v>1</v>
      </c>
      <c r="L4409" s="1" t="s">
        <v>19</v>
      </c>
      <c r="M4409" s="1" t="b">
        <v>0</v>
      </c>
      <c r="N4409" s="2" t="s">
        <v>17</v>
      </c>
      <c r="O4409">
        <f t="shared" si="966"/>
        <v>9</v>
      </c>
      <c r="P4409">
        <f t="shared" si="967"/>
        <v>4</v>
      </c>
      <c r="Q4409">
        <f>IF(G4409="B",VLOOKUP(F4409,room_rates!$A$2:$G$8,3,FALSE),IF(G4409="P",VLOOKUP(F4409,room_rates!$A$2:$G$8,6,FALSE),IF(G4409="M",VLOOKUP(F4409,room_rates!$A$2:$G$8,7,FALSE),"")))</f>
        <v>562.5</v>
      </c>
      <c r="R4409">
        <f t="shared" si="968"/>
        <v>0</v>
      </c>
      <c r="S4409">
        <f>IF(J4409="Online Travel Agency",VLOOKUP(F4409,room_rates!$A$2:$G$8,3,FALSE)*15%,0)</f>
        <v>67.5</v>
      </c>
      <c r="T4409">
        <f t="shared" si="969"/>
        <v>0</v>
      </c>
      <c r="U4409">
        <f t="shared" si="970"/>
        <v>1980</v>
      </c>
      <c r="V4409">
        <f t="shared" si="971"/>
        <v>4</v>
      </c>
    </row>
    <row r="4410" spans="1:22" ht="14.25" customHeight="1" x14ac:dyDescent="0.35">
      <c r="A4410" s="1">
        <v>1003134</v>
      </c>
      <c r="B4410" s="3">
        <v>45876</v>
      </c>
      <c r="C4410" s="3">
        <v>45883</v>
      </c>
      <c r="D4410" s="3">
        <v>45888</v>
      </c>
      <c r="E4410" s="1" t="s">
        <v>13</v>
      </c>
      <c r="F4410" s="1">
        <v>7</v>
      </c>
      <c r="G4410" s="1" t="s">
        <v>25</v>
      </c>
      <c r="H4410" s="1">
        <v>0</v>
      </c>
      <c r="I4410" s="1">
        <f t="shared" si="965"/>
        <v>0</v>
      </c>
      <c r="J4410" s="1" t="s">
        <v>15</v>
      </c>
      <c r="K4410" s="1">
        <v>1</v>
      </c>
      <c r="L4410" s="1" t="s">
        <v>16</v>
      </c>
      <c r="M4410" s="1" t="b">
        <v>0</v>
      </c>
      <c r="N4410" s="2" t="s">
        <v>17</v>
      </c>
      <c r="O4410">
        <f t="shared" si="966"/>
        <v>7</v>
      </c>
      <c r="P4410">
        <f t="shared" si="967"/>
        <v>5</v>
      </c>
      <c r="Q4410">
        <f>IF(G4410="B",VLOOKUP(F4410,room_rates!$A$2:$G$8,3,FALSE),IF(G4410="P",VLOOKUP(F4410,room_rates!$A$2:$G$8,6,FALSE),IF(G4410="M",VLOOKUP(F4410,room_rates!$A$2:$G$8,7,FALSE),"")))</f>
        <v>562.5</v>
      </c>
      <c r="R4410">
        <f t="shared" si="968"/>
        <v>0</v>
      </c>
      <c r="S4410">
        <f>IF(J4410="Online Travel Agency",VLOOKUP(F4410,room_rates!$A$2:$G$8,3,FALSE)*15%,0)</f>
        <v>0</v>
      </c>
      <c r="T4410">
        <f t="shared" si="969"/>
        <v>0</v>
      </c>
      <c r="U4410">
        <f t="shared" si="970"/>
        <v>2812.5</v>
      </c>
      <c r="V4410">
        <f t="shared" si="971"/>
        <v>5</v>
      </c>
    </row>
    <row r="4411" spans="1:22" ht="14.25" customHeight="1" x14ac:dyDescent="0.35">
      <c r="A4411" s="1">
        <v>1003164</v>
      </c>
      <c r="B4411" s="3">
        <v>45883</v>
      </c>
      <c r="C4411" s="3">
        <v>45883</v>
      </c>
      <c r="D4411" s="3">
        <v>45889</v>
      </c>
      <c r="E4411" s="1" t="s">
        <v>18</v>
      </c>
      <c r="F4411" s="1">
        <v>1</v>
      </c>
      <c r="G4411" s="1" t="s">
        <v>25</v>
      </c>
      <c r="H4411" s="1">
        <v>0</v>
      </c>
      <c r="I4411" s="1">
        <f t="shared" si="965"/>
        <v>0</v>
      </c>
      <c r="J4411" s="1" t="s">
        <v>20</v>
      </c>
      <c r="K4411" s="1">
        <v>1</v>
      </c>
      <c r="L4411" s="1" t="s">
        <v>16</v>
      </c>
      <c r="M4411" s="1" t="b">
        <v>1</v>
      </c>
      <c r="N4411" s="2" t="s">
        <v>17</v>
      </c>
      <c r="O4411">
        <f t="shared" si="966"/>
        <v>0</v>
      </c>
      <c r="P4411">
        <f t="shared" si="967"/>
        <v>6</v>
      </c>
      <c r="Q4411">
        <f>IF(G4411="B",VLOOKUP(F4411,room_rates!$A$2:$G$8,3,FALSE),IF(G4411="P",VLOOKUP(F4411,room_rates!$A$2:$G$8,6,FALSE),IF(G4411="M",VLOOKUP(F4411,room_rates!$A$2:$G$8,7,FALSE),"")))</f>
        <v>150</v>
      </c>
      <c r="R4411">
        <f t="shared" si="968"/>
        <v>0</v>
      </c>
      <c r="S4411">
        <f>IF(J4411="Online Travel Agency",VLOOKUP(F4411,room_rates!$A$2:$G$8,3,FALSE)*15%,0)</f>
        <v>0</v>
      </c>
      <c r="T4411">
        <f t="shared" si="969"/>
        <v>1.5</v>
      </c>
      <c r="U4411">
        <f t="shared" si="970"/>
        <v>891</v>
      </c>
      <c r="V4411">
        <f t="shared" si="971"/>
        <v>6</v>
      </c>
    </row>
    <row r="4412" spans="1:22" ht="14.25" customHeight="1" x14ac:dyDescent="0.35">
      <c r="A4412" s="1">
        <v>1003285</v>
      </c>
      <c r="B4412" s="3">
        <v>45883</v>
      </c>
      <c r="C4412" s="3">
        <v>45883</v>
      </c>
      <c r="D4412" s="3">
        <v>45885</v>
      </c>
      <c r="E4412" s="1" t="s">
        <v>21</v>
      </c>
      <c r="F4412" s="1">
        <v>3</v>
      </c>
      <c r="G4412" s="1" t="s">
        <v>25</v>
      </c>
      <c r="H4412" s="1">
        <v>0</v>
      </c>
      <c r="I4412" s="1">
        <f t="shared" si="965"/>
        <v>0</v>
      </c>
      <c r="J4412" s="1" t="s">
        <v>20</v>
      </c>
      <c r="K4412" s="1">
        <v>2</v>
      </c>
      <c r="L4412" s="1" t="s">
        <v>16</v>
      </c>
      <c r="M4412" s="1" t="b">
        <v>0</v>
      </c>
      <c r="N4412" s="2" t="s">
        <v>17</v>
      </c>
      <c r="O4412">
        <f t="shared" si="966"/>
        <v>0</v>
      </c>
      <c r="P4412">
        <f t="shared" si="967"/>
        <v>2</v>
      </c>
      <c r="Q4412">
        <f>IF(G4412="B",VLOOKUP(F4412,room_rates!$A$2:$G$8,3,FALSE),IF(G4412="P",VLOOKUP(F4412,room_rates!$A$2:$G$8,6,FALSE),IF(G4412="M",VLOOKUP(F4412,room_rates!$A$2:$G$8,7,FALSE),"")))</f>
        <v>275</v>
      </c>
      <c r="R4412">
        <f t="shared" si="968"/>
        <v>0</v>
      </c>
      <c r="S4412">
        <f>IF(J4412="Online Travel Agency",VLOOKUP(F4412,room_rates!$A$2:$G$8,3,FALSE)*15%,0)</f>
        <v>0</v>
      </c>
      <c r="T4412">
        <f t="shared" si="969"/>
        <v>0</v>
      </c>
      <c r="U4412">
        <f t="shared" si="970"/>
        <v>1100</v>
      </c>
      <c r="V4412">
        <f t="shared" si="971"/>
        <v>4</v>
      </c>
    </row>
    <row r="4413" spans="1:22" ht="14.25" customHeight="1" x14ac:dyDescent="0.35">
      <c r="A4413" s="1">
        <v>1003474</v>
      </c>
      <c r="B4413" s="3">
        <v>45873</v>
      </c>
      <c r="C4413" s="3">
        <v>45883</v>
      </c>
      <c r="D4413" s="3">
        <v>45890</v>
      </c>
      <c r="E4413" s="1" t="s">
        <v>13</v>
      </c>
      <c r="F4413" s="1">
        <v>6</v>
      </c>
      <c r="G4413" s="1" t="s">
        <v>25</v>
      </c>
      <c r="H4413" s="1">
        <v>0</v>
      </c>
      <c r="I4413" s="1">
        <f t="shared" si="965"/>
        <v>0</v>
      </c>
      <c r="J4413" s="1" t="s">
        <v>24</v>
      </c>
      <c r="K4413" s="1">
        <v>2</v>
      </c>
      <c r="L4413" s="1" t="s">
        <v>19</v>
      </c>
      <c r="M4413" s="1" t="b">
        <v>1</v>
      </c>
      <c r="N4413" s="2" t="s">
        <v>17</v>
      </c>
      <c r="O4413">
        <f t="shared" si="966"/>
        <v>10</v>
      </c>
      <c r="P4413">
        <f t="shared" si="967"/>
        <v>7</v>
      </c>
      <c r="Q4413">
        <f>IF(G4413="B",VLOOKUP(F4413,room_rates!$A$2:$G$8,3,FALSE),IF(G4413="P",VLOOKUP(F4413,room_rates!$A$2:$G$8,6,FALSE),IF(G4413="M",VLOOKUP(F4413,room_rates!$A$2:$G$8,7,FALSE),"")))</f>
        <v>437.5</v>
      </c>
      <c r="R4413">
        <f t="shared" si="968"/>
        <v>0</v>
      </c>
      <c r="S4413">
        <f>IF(J4413="Online Travel Agency",VLOOKUP(F4413,room_rates!$A$2:$G$8,3,FALSE)*15%,0)</f>
        <v>52.5</v>
      </c>
      <c r="T4413">
        <f t="shared" si="969"/>
        <v>4.375</v>
      </c>
      <c r="U4413">
        <f t="shared" si="970"/>
        <v>5328.75</v>
      </c>
      <c r="V4413">
        <f t="shared" si="971"/>
        <v>14</v>
      </c>
    </row>
    <row r="4414" spans="1:22" ht="14.25" customHeight="1" x14ac:dyDescent="0.35">
      <c r="A4414" s="1">
        <v>1003791</v>
      </c>
      <c r="B4414" s="3">
        <v>45873</v>
      </c>
      <c r="C4414" s="3">
        <v>45883</v>
      </c>
      <c r="D4414" s="3">
        <v>45884</v>
      </c>
      <c r="E4414" s="1" t="s">
        <v>13</v>
      </c>
      <c r="F4414" s="1">
        <v>6</v>
      </c>
      <c r="G4414" s="1" t="s">
        <v>25</v>
      </c>
      <c r="H4414" s="1">
        <v>0</v>
      </c>
      <c r="I4414" s="1">
        <f t="shared" si="965"/>
        <v>0</v>
      </c>
      <c r="J4414" s="1" t="s">
        <v>24</v>
      </c>
      <c r="K4414" s="1">
        <v>1</v>
      </c>
      <c r="L4414" s="1" t="s">
        <v>16</v>
      </c>
      <c r="M4414" s="1" t="b">
        <v>0</v>
      </c>
      <c r="N4414" s="2" t="s">
        <v>17</v>
      </c>
      <c r="O4414">
        <f t="shared" si="966"/>
        <v>10</v>
      </c>
      <c r="P4414">
        <f t="shared" si="967"/>
        <v>1</v>
      </c>
      <c r="Q4414">
        <f>IF(G4414="B",VLOOKUP(F4414,room_rates!$A$2:$G$8,3,FALSE),IF(G4414="P",VLOOKUP(F4414,room_rates!$A$2:$G$8,6,FALSE),IF(G4414="M",VLOOKUP(F4414,room_rates!$A$2:$G$8,7,FALSE),"")))</f>
        <v>437.5</v>
      </c>
      <c r="R4414">
        <f t="shared" si="968"/>
        <v>0</v>
      </c>
      <c r="S4414">
        <f>IF(J4414="Online Travel Agency",VLOOKUP(F4414,room_rates!$A$2:$G$8,3,FALSE)*15%,0)</f>
        <v>52.5</v>
      </c>
      <c r="T4414">
        <f t="shared" si="969"/>
        <v>0</v>
      </c>
      <c r="U4414">
        <f t="shared" si="970"/>
        <v>385</v>
      </c>
      <c r="V4414">
        <f t="shared" si="971"/>
        <v>1</v>
      </c>
    </row>
    <row r="4415" spans="1:22" ht="14.25" customHeight="1" x14ac:dyDescent="0.35">
      <c r="A4415" s="1">
        <v>1003943</v>
      </c>
      <c r="B4415" s="3">
        <v>45866</v>
      </c>
      <c r="C4415" s="3">
        <v>45883</v>
      </c>
      <c r="D4415" s="3">
        <v>45885</v>
      </c>
      <c r="E4415" s="1" t="s">
        <v>13</v>
      </c>
      <c r="F4415" s="1">
        <v>6</v>
      </c>
      <c r="G4415" s="1" t="s">
        <v>25</v>
      </c>
      <c r="H4415" s="1">
        <v>0</v>
      </c>
      <c r="I4415" s="1">
        <f t="shared" si="965"/>
        <v>0</v>
      </c>
      <c r="J4415" s="1" t="s">
        <v>24</v>
      </c>
      <c r="K4415" s="1">
        <v>1</v>
      </c>
      <c r="L4415" s="1" t="s">
        <v>16</v>
      </c>
      <c r="M4415" s="1" t="b">
        <v>0</v>
      </c>
      <c r="N4415" s="2" t="s">
        <v>17</v>
      </c>
      <c r="O4415">
        <f t="shared" si="966"/>
        <v>17</v>
      </c>
      <c r="P4415">
        <f t="shared" si="967"/>
        <v>2</v>
      </c>
      <c r="Q4415">
        <f>IF(G4415="B",VLOOKUP(F4415,room_rates!$A$2:$G$8,3,FALSE),IF(G4415="P",VLOOKUP(F4415,room_rates!$A$2:$G$8,6,FALSE),IF(G4415="M",VLOOKUP(F4415,room_rates!$A$2:$G$8,7,FALSE),"")))</f>
        <v>437.5</v>
      </c>
      <c r="R4415">
        <f t="shared" si="968"/>
        <v>0</v>
      </c>
      <c r="S4415">
        <f>IF(J4415="Online Travel Agency",VLOOKUP(F4415,room_rates!$A$2:$G$8,3,FALSE)*15%,0)</f>
        <v>52.5</v>
      </c>
      <c r="T4415">
        <f t="shared" si="969"/>
        <v>0</v>
      </c>
      <c r="U4415">
        <f t="shared" si="970"/>
        <v>770</v>
      </c>
      <c r="V4415">
        <f t="shared" si="971"/>
        <v>2</v>
      </c>
    </row>
    <row r="4416" spans="1:22" ht="14.25" customHeight="1" x14ac:dyDescent="0.35">
      <c r="A4416" s="1">
        <v>1003952</v>
      </c>
      <c r="B4416" s="3">
        <v>45863</v>
      </c>
      <c r="C4416" s="3">
        <v>45883</v>
      </c>
      <c r="D4416" s="3">
        <v>45888</v>
      </c>
      <c r="E4416" s="1" t="s">
        <v>21</v>
      </c>
      <c r="F4416" s="1">
        <v>3</v>
      </c>
      <c r="G4416" s="1" t="s">
        <v>25</v>
      </c>
      <c r="H4416" s="1">
        <v>0</v>
      </c>
      <c r="I4416" s="1">
        <f t="shared" si="965"/>
        <v>0</v>
      </c>
      <c r="J4416" s="1" t="s">
        <v>24</v>
      </c>
      <c r="K4416" s="1">
        <v>1</v>
      </c>
      <c r="L4416" s="1" t="s">
        <v>19</v>
      </c>
      <c r="M4416" s="1" t="b">
        <v>1</v>
      </c>
      <c r="N4416" s="2" t="s">
        <v>17</v>
      </c>
      <c r="O4416">
        <f t="shared" si="966"/>
        <v>20</v>
      </c>
      <c r="P4416">
        <f t="shared" si="967"/>
        <v>5</v>
      </c>
      <c r="Q4416">
        <f>IF(G4416="B",VLOOKUP(F4416,room_rates!$A$2:$G$8,3,FALSE),IF(G4416="P",VLOOKUP(F4416,room_rates!$A$2:$G$8,6,FALSE),IF(G4416="M",VLOOKUP(F4416,room_rates!$A$2:$G$8,7,FALSE),"")))</f>
        <v>275</v>
      </c>
      <c r="R4416">
        <f t="shared" si="968"/>
        <v>0</v>
      </c>
      <c r="S4416">
        <f>IF(J4416="Online Travel Agency",VLOOKUP(F4416,room_rates!$A$2:$G$8,3,FALSE)*15%,0)</f>
        <v>33</v>
      </c>
      <c r="T4416">
        <f t="shared" si="969"/>
        <v>2.75</v>
      </c>
      <c r="U4416">
        <f t="shared" si="970"/>
        <v>1196.25</v>
      </c>
      <c r="V4416">
        <f t="shared" si="971"/>
        <v>5</v>
      </c>
    </row>
    <row r="4417" spans="1:22" ht="14.25" customHeight="1" x14ac:dyDescent="0.35">
      <c r="A4417" s="1">
        <v>1003961</v>
      </c>
      <c r="B4417" s="3">
        <v>45870</v>
      </c>
      <c r="C4417" s="3">
        <v>45883</v>
      </c>
      <c r="D4417" s="3">
        <v>45890</v>
      </c>
      <c r="E4417" s="1" t="s">
        <v>18</v>
      </c>
      <c r="F4417" s="1">
        <v>2</v>
      </c>
      <c r="G4417" s="1" t="s">
        <v>25</v>
      </c>
      <c r="H4417" s="1">
        <v>0</v>
      </c>
      <c r="I4417" s="1">
        <f t="shared" si="965"/>
        <v>0</v>
      </c>
      <c r="J4417" s="1" t="s">
        <v>24</v>
      </c>
      <c r="K4417" s="1">
        <v>1</v>
      </c>
      <c r="L4417" s="1" t="s">
        <v>19</v>
      </c>
      <c r="M4417" s="1" t="b">
        <v>0</v>
      </c>
      <c r="N4417" s="2" t="s">
        <v>17</v>
      </c>
      <c r="O4417">
        <f t="shared" si="966"/>
        <v>13</v>
      </c>
      <c r="P4417">
        <f t="shared" si="967"/>
        <v>7</v>
      </c>
      <c r="Q4417">
        <f>IF(G4417="B",VLOOKUP(F4417,room_rates!$A$2:$G$8,3,FALSE),IF(G4417="P",VLOOKUP(F4417,room_rates!$A$2:$G$8,6,FALSE),IF(G4417="M",VLOOKUP(F4417,room_rates!$A$2:$G$8,7,FALSE),"")))</f>
        <v>175</v>
      </c>
      <c r="R4417">
        <f t="shared" si="968"/>
        <v>0</v>
      </c>
      <c r="S4417">
        <f>IF(J4417="Online Travel Agency",VLOOKUP(F4417,room_rates!$A$2:$G$8,3,FALSE)*15%,0)</f>
        <v>21</v>
      </c>
      <c r="T4417">
        <f t="shared" si="969"/>
        <v>0</v>
      </c>
      <c r="U4417">
        <f t="shared" si="970"/>
        <v>1078</v>
      </c>
      <c r="V4417">
        <f t="shared" si="971"/>
        <v>7</v>
      </c>
    </row>
    <row r="4418" spans="1:22" ht="14.25" customHeight="1" x14ac:dyDescent="0.35">
      <c r="A4418" s="1">
        <v>1003986</v>
      </c>
      <c r="B4418" s="3">
        <v>45883</v>
      </c>
      <c r="C4418" s="3">
        <v>45883</v>
      </c>
      <c r="D4418" s="3">
        <v>45886</v>
      </c>
      <c r="E4418" s="1" t="s">
        <v>21</v>
      </c>
      <c r="F4418" s="1">
        <v>4</v>
      </c>
      <c r="G4418" s="1" t="s">
        <v>25</v>
      </c>
      <c r="H4418" s="1">
        <v>0</v>
      </c>
      <c r="I4418" s="1">
        <f t="shared" si="965"/>
        <v>0</v>
      </c>
      <c r="J4418" s="1" t="s">
        <v>20</v>
      </c>
      <c r="K4418" s="1">
        <v>1</v>
      </c>
      <c r="L4418" s="1" t="s">
        <v>19</v>
      </c>
      <c r="M4418" s="1" t="b">
        <v>0</v>
      </c>
      <c r="N4418" s="2" t="s">
        <v>17</v>
      </c>
      <c r="O4418">
        <f t="shared" si="966"/>
        <v>0</v>
      </c>
      <c r="P4418">
        <f t="shared" si="967"/>
        <v>3</v>
      </c>
      <c r="Q4418">
        <f>IF(G4418="B",VLOOKUP(F4418,room_rates!$A$2:$G$8,3,FALSE),IF(G4418="P",VLOOKUP(F4418,room_rates!$A$2:$G$8,6,FALSE),IF(G4418="M",VLOOKUP(F4418,room_rates!$A$2:$G$8,7,FALSE),"")))</f>
        <v>287.5</v>
      </c>
      <c r="R4418">
        <f t="shared" si="968"/>
        <v>0</v>
      </c>
      <c r="S4418">
        <f>IF(J4418="Online Travel Agency",VLOOKUP(F4418,room_rates!$A$2:$G$8,3,FALSE)*15%,0)</f>
        <v>0</v>
      </c>
      <c r="T4418">
        <f t="shared" si="969"/>
        <v>0</v>
      </c>
      <c r="U4418">
        <f t="shared" si="970"/>
        <v>862.5</v>
      </c>
      <c r="V4418">
        <f t="shared" si="971"/>
        <v>3</v>
      </c>
    </row>
    <row r="4419" spans="1:22" ht="14.25" customHeight="1" x14ac:dyDescent="0.35">
      <c r="A4419" s="1">
        <v>1004103</v>
      </c>
      <c r="B4419" s="3">
        <v>45883</v>
      </c>
      <c r="C4419" s="3">
        <v>45883</v>
      </c>
      <c r="D4419" s="3">
        <v>45887</v>
      </c>
      <c r="E4419" s="1" t="s">
        <v>13</v>
      </c>
      <c r="F4419" s="1">
        <v>6</v>
      </c>
      <c r="G4419" s="1" t="s">
        <v>25</v>
      </c>
      <c r="H4419" s="1">
        <v>0</v>
      </c>
      <c r="I4419" s="1">
        <f t="shared" si="965"/>
        <v>0</v>
      </c>
      <c r="J4419" s="1" t="s">
        <v>20</v>
      </c>
      <c r="K4419" s="1">
        <v>1</v>
      </c>
      <c r="L4419" s="1" t="s">
        <v>19</v>
      </c>
      <c r="M4419" s="1" t="b">
        <v>1</v>
      </c>
      <c r="N4419" s="2" t="s">
        <v>17</v>
      </c>
      <c r="O4419">
        <f t="shared" si="966"/>
        <v>0</v>
      </c>
      <c r="P4419">
        <f t="shared" si="967"/>
        <v>4</v>
      </c>
      <c r="Q4419">
        <f>IF(G4419="B",VLOOKUP(F4419,room_rates!$A$2:$G$8,3,FALSE),IF(G4419="P",VLOOKUP(F4419,room_rates!$A$2:$G$8,6,FALSE),IF(G4419="M",VLOOKUP(F4419,room_rates!$A$2:$G$8,7,FALSE),"")))</f>
        <v>437.5</v>
      </c>
      <c r="R4419">
        <f t="shared" si="968"/>
        <v>0</v>
      </c>
      <c r="S4419">
        <f>IF(J4419="Online Travel Agency",VLOOKUP(F4419,room_rates!$A$2:$G$8,3,FALSE)*15%,0)</f>
        <v>0</v>
      </c>
      <c r="T4419">
        <f t="shared" si="969"/>
        <v>4.375</v>
      </c>
      <c r="U4419">
        <f t="shared" si="970"/>
        <v>1732.5</v>
      </c>
      <c r="V4419">
        <f t="shared" si="971"/>
        <v>4</v>
      </c>
    </row>
    <row r="4420" spans="1:22" ht="14.25" customHeight="1" x14ac:dyDescent="0.35">
      <c r="A4420" s="1">
        <v>1004117</v>
      </c>
      <c r="B4420" s="3">
        <v>45855</v>
      </c>
      <c r="C4420" s="3">
        <v>45883</v>
      </c>
      <c r="D4420" s="3">
        <v>45884</v>
      </c>
      <c r="E4420" s="1" t="s">
        <v>18</v>
      </c>
      <c r="F4420" s="1">
        <v>2</v>
      </c>
      <c r="G4420" s="1" t="s">
        <v>25</v>
      </c>
      <c r="H4420" s="1">
        <v>0</v>
      </c>
      <c r="I4420" s="1">
        <f t="shared" si="965"/>
        <v>0</v>
      </c>
      <c r="J4420" s="1" t="s">
        <v>15</v>
      </c>
      <c r="K4420" s="1">
        <v>1</v>
      </c>
      <c r="L4420" s="1" t="s">
        <v>19</v>
      </c>
      <c r="M4420" s="1" t="b">
        <v>1</v>
      </c>
      <c r="N4420" s="2" t="s">
        <v>17</v>
      </c>
      <c r="O4420">
        <f t="shared" si="966"/>
        <v>28</v>
      </c>
      <c r="P4420">
        <f t="shared" si="967"/>
        <v>1</v>
      </c>
      <c r="Q4420">
        <f>IF(G4420="B",VLOOKUP(F4420,room_rates!$A$2:$G$8,3,FALSE),IF(G4420="P",VLOOKUP(F4420,room_rates!$A$2:$G$8,6,FALSE),IF(G4420="M",VLOOKUP(F4420,room_rates!$A$2:$G$8,7,FALSE),"")))</f>
        <v>175</v>
      </c>
      <c r="R4420">
        <f t="shared" si="968"/>
        <v>0</v>
      </c>
      <c r="S4420">
        <f>IF(J4420="Online Travel Agency",VLOOKUP(F4420,room_rates!$A$2:$G$8,3,FALSE)*15%,0)</f>
        <v>0</v>
      </c>
      <c r="T4420">
        <f t="shared" si="969"/>
        <v>1.75</v>
      </c>
      <c r="U4420">
        <f t="shared" si="970"/>
        <v>173.25</v>
      </c>
      <c r="V4420">
        <f t="shared" si="971"/>
        <v>1</v>
      </c>
    </row>
    <row r="4421" spans="1:22" ht="14.25" customHeight="1" x14ac:dyDescent="0.35">
      <c r="A4421" s="1">
        <v>1004278</v>
      </c>
      <c r="B4421" s="3">
        <v>45883</v>
      </c>
      <c r="C4421" s="3">
        <v>45883</v>
      </c>
      <c r="D4421" s="3">
        <v>45884</v>
      </c>
      <c r="E4421" s="1" t="s">
        <v>13</v>
      </c>
      <c r="F4421" s="1">
        <v>6</v>
      </c>
      <c r="G4421" s="1" t="s">
        <v>25</v>
      </c>
      <c r="H4421" s="1">
        <v>0</v>
      </c>
      <c r="I4421" s="1">
        <f t="shared" si="965"/>
        <v>0</v>
      </c>
      <c r="J4421" s="1" t="s">
        <v>20</v>
      </c>
      <c r="K4421" s="1">
        <v>2</v>
      </c>
      <c r="L4421" s="1" t="s">
        <v>19</v>
      </c>
      <c r="M4421" s="1" t="b">
        <v>1</v>
      </c>
      <c r="N4421" s="2" t="s">
        <v>17</v>
      </c>
      <c r="O4421">
        <f t="shared" si="966"/>
        <v>0</v>
      </c>
      <c r="P4421">
        <f t="shared" si="967"/>
        <v>1</v>
      </c>
      <c r="Q4421">
        <f>IF(G4421="B",VLOOKUP(F4421,room_rates!$A$2:$G$8,3,FALSE),IF(G4421="P",VLOOKUP(F4421,room_rates!$A$2:$G$8,6,FALSE),IF(G4421="M",VLOOKUP(F4421,room_rates!$A$2:$G$8,7,FALSE),"")))</f>
        <v>437.5</v>
      </c>
      <c r="R4421">
        <f t="shared" si="968"/>
        <v>0</v>
      </c>
      <c r="S4421">
        <f>IF(J4421="Online Travel Agency",VLOOKUP(F4421,room_rates!$A$2:$G$8,3,FALSE)*15%,0)</f>
        <v>0</v>
      </c>
      <c r="T4421">
        <f t="shared" si="969"/>
        <v>4.375</v>
      </c>
      <c r="U4421">
        <f t="shared" si="970"/>
        <v>866.25</v>
      </c>
      <c r="V4421">
        <f t="shared" si="971"/>
        <v>2</v>
      </c>
    </row>
    <row r="4422" spans="1:22" ht="14.25" customHeight="1" x14ac:dyDescent="0.35">
      <c r="A4422" s="1">
        <v>1004371</v>
      </c>
      <c r="B4422" s="3">
        <v>45847</v>
      </c>
      <c r="C4422" s="3">
        <v>45883</v>
      </c>
      <c r="D4422" s="3">
        <v>45885</v>
      </c>
      <c r="E4422" s="1" t="s">
        <v>21</v>
      </c>
      <c r="F4422" s="1">
        <v>3</v>
      </c>
      <c r="G4422" s="1" t="s">
        <v>25</v>
      </c>
      <c r="H4422" s="1">
        <v>0</v>
      </c>
      <c r="I4422" s="1">
        <f t="shared" si="965"/>
        <v>0</v>
      </c>
      <c r="J4422" s="1" t="s">
        <v>15</v>
      </c>
      <c r="K4422" s="1">
        <v>1</v>
      </c>
      <c r="L4422" s="1" t="s">
        <v>16</v>
      </c>
      <c r="M4422" s="1" t="b">
        <v>0</v>
      </c>
      <c r="N4422" s="2" t="s">
        <v>17</v>
      </c>
      <c r="O4422">
        <f t="shared" si="966"/>
        <v>36</v>
      </c>
      <c r="P4422">
        <f t="shared" si="967"/>
        <v>2</v>
      </c>
      <c r="Q4422">
        <f>IF(G4422="B",VLOOKUP(F4422,room_rates!$A$2:$G$8,3,FALSE),IF(G4422="P",VLOOKUP(F4422,room_rates!$A$2:$G$8,6,FALSE),IF(G4422="M",VLOOKUP(F4422,room_rates!$A$2:$G$8,7,FALSE),"")))</f>
        <v>275</v>
      </c>
      <c r="R4422">
        <f t="shared" si="968"/>
        <v>0</v>
      </c>
      <c r="S4422">
        <f>IF(J4422="Online Travel Agency",VLOOKUP(F4422,room_rates!$A$2:$G$8,3,FALSE)*15%,0)</f>
        <v>0</v>
      </c>
      <c r="T4422">
        <f t="shared" si="969"/>
        <v>0</v>
      </c>
      <c r="U4422">
        <f t="shared" si="970"/>
        <v>550</v>
      </c>
      <c r="V4422">
        <f t="shared" si="971"/>
        <v>2</v>
      </c>
    </row>
    <row r="4423" spans="1:22" ht="14.25" customHeight="1" x14ac:dyDescent="0.35">
      <c r="A4423" s="1">
        <v>1004466</v>
      </c>
      <c r="B4423" s="3">
        <v>45866</v>
      </c>
      <c r="C4423" s="3">
        <v>45883</v>
      </c>
      <c r="D4423" s="3">
        <v>45889</v>
      </c>
      <c r="E4423" s="1" t="s">
        <v>21</v>
      </c>
      <c r="F4423" s="1">
        <v>3</v>
      </c>
      <c r="G4423" s="1" t="s">
        <v>25</v>
      </c>
      <c r="H4423" s="1">
        <v>0</v>
      </c>
      <c r="I4423" s="1">
        <f t="shared" si="965"/>
        <v>0</v>
      </c>
      <c r="J4423" s="1" t="s">
        <v>24</v>
      </c>
      <c r="K4423" s="1">
        <v>1</v>
      </c>
      <c r="L4423" s="1" t="s">
        <v>19</v>
      </c>
      <c r="M4423" s="1" t="b">
        <v>1</v>
      </c>
      <c r="N4423" s="2" t="s">
        <v>17</v>
      </c>
      <c r="O4423">
        <f t="shared" si="966"/>
        <v>17</v>
      </c>
      <c r="P4423">
        <f t="shared" si="967"/>
        <v>6</v>
      </c>
      <c r="Q4423">
        <f>IF(G4423="B",VLOOKUP(F4423,room_rates!$A$2:$G$8,3,FALSE),IF(G4423="P",VLOOKUP(F4423,room_rates!$A$2:$G$8,6,FALSE),IF(G4423="M",VLOOKUP(F4423,room_rates!$A$2:$G$8,7,FALSE),"")))</f>
        <v>275</v>
      </c>
      <c r="R4423">
        <f t="shared" si="968"/>
        <v>0</v>
      </c>
      <c r="S4423">
        <f>IF(J4423="Online Travel Agency",VLOOKUP(F4423,room_rates!$A$2:$G$8,3,FALSE)*15%,0)</f>
        <v>33</v>
      </c>
      <c r="T4423">
        <f t="shared" si="969"/>
        <v>2.75</v>
      </c>
      <c r="U4423">
        <f t="shared" si="970"/>
        <v>1435.5</v>
      </c>
      <c r="V4423">
        <f t="shared" si="971"/>
        <v>6</v>
      </c>
    </row>
    <row r="4424" spans="1:22" ht="14.25" customHeight="1" x14ac:dyDescent="0.35">
      <c r="A4424" s="1">
        <v>1004474</v>
      </c>
      <c r="B4424" s="3">
        <v>45883</v>
      </c>
      <c r="C4424" s="3">
        <v>45883</v>
      </c>
      <c r="D4424" s="3">
        <v>45884</v>
      </c>
      <c r="E4424" s="1" t="s">
        <v>18</v>
      </c>
      <c r="F4424" s="1">
        <v>1</v>
      </c>
      <c r="G4424" s="1" t="s">
        <v>25</v>
      </c>
      <c r="H4424" s="1">
        <v>0</v>
      </c>
      <c r="I4424" s="1">
        <f t="shared" si="965"/>
        <v>0</v>
      </c>
      <c r="J4424" s="1" t="s">
        <v>20</v>
      </c>
      <c r="K4424" s="1">
        <v>1</v>
      </c>
      <c r="L4424" s="1" t="s">
        <v>19</v>
      </c>
      <c r="M4424" s="1" t="b">
        <v>0</v>
      </c>
      <c r="N4424" s="2" t="s">
        <v>17</v>
      </c>
      <c r="O4424">
        <f t="shared" si="966"/>
        <v>0</v>
      </c>
      <c r="P4424">
        <f t="shared" si="967"/>
        <v>1</v>
      </c>
      <c r="Q4424">
        <f>IF(G4424="B",VLOOKUP(F4424,room_rates!$A$2:$G$8,3,FALSE),IF(G4424="P",VLOOKUP(F4424,room_rates!$A$2:$G$8,6,FALSE),IF(G4424="M",VLOOKUP(F4424,room_rates!$A$2:$G$8,7,FALSE),"")))</f>
        <v>150</v>
      </c>
      <c r="R4424">
        <f t="shared" si="968"/>
        <v>0</v>
      </c>
      <c r="S4424">
        <f>IF(J4424="Online Travel Agency",VLOOKUP(F4424,room_rates!$A$2:$G$8,3,FALSE)*15%,0)</f>
        <v>0</v>
      </c>
      <c r="T4424">
        <f t="shared" si="969"/>
        <v>0</v>
      </c>
      <c r="U4424">
        <f t="shared" si="970"/>
        <v>150</v>
      </c>
      <c r="V4424">
        <f t="shared" si="971"/>
        <v>1</v>
      </c>
    </row>
    <row r="4425" spans="1:22" ht="14.25" customHeight="1" x14ac:dyDescent="0.35">
      <c r="A4425" s="1">
        <v>1004507</v>
      </c>
      <c r="B4425" s="3">
        <v>45875</v>
      </c>
      <c r="C4425" s="3">
        <v>45883</v>
      </c>
      <c r="D4425" s="3">
        <v>45890</v>
      </c>
      <c r="E4425" s="1" t="s">
        <v>21</v>
      </c>
      <c r="F4425" s="1">
        <v>3</v>
      </c>
      <c r="G4425" s="1" t="s">
        <v>25</v>
      </c>
      <c r="H4425" s="1">
        <v>0</v>
      </c>
      <c r="I4425" s="1">
        <f t="shared" si="965"/>
        <v>0</v>
      </c>
      <c r="J4425" s="1" t="s">
        <v>15</v>
      </c>
      <c r="K4425" s="1">
        <v>2</v>
      </c>
      <c r="L4425" s="1" t="s">
        <v>16</v>
      </c>
      <c r="M4425" s="1" t="b">
        <v>0</v>
      </c>
      <c r="N4425" s="2" t="s">
        <v>17</v>
      </c>
      <c r="O4425">
        <f t="shared" si="966"/>
        <v>8</v>
      </c>
      <c r="P4425">
        <f t="shared" si="967"/>
        <v>7</v>
      </c>
      <c r="Q4425">
        <f>IF(G4425="B",VLOOKUP(F4425,room_rates!$A$2:$G$8,3,FALSE),IF(G4425="P",VLOOKUP(F4425,room_rates!$A$2:$G$8,6,FALSE),IF(G4425="M",VLOOKUP(F4425,room_rates!$A$2:$G$8,7,FALSE),"")))</f>
        <v>275</v>
      </c>
      <c r="R4425">
        <f t="shared" si="968"/>
        <v>0</v>
      </c>
      <c r="S4425">
        <f>IF(J4425="Online Travel Agency",VLOOKUP(F4425,room_rates!$A$2:$G$8,3,FALSE)*15%,0)</f>
        <v>0</v>
      </c>
      <c r="T4425">
        <f t="shared" si="969"/>
        <v>0</v>
      </c>
      <c r="U4425">
        <f t="shared" si="970"/>
        <v>3850</v>
      </c>
      <c r="V4425">
        <f t="shared" si="971"/>
        <v>14</v>
      </c>
    </row>
    <row r="4426" spans="1:22" ht="14.25" customHeight="1" x14ac:dyDescent="0.35">
      <c r="A4426" s="1">
        <v>1004514</v>
      </c>
      <c r="B4426" s="3">
        <v>45883</v>
      </c>
      <c r="C4426" s="3">
        <v>45883</v>
      </c>
      <c r="D4426" s="3">
        <v>45885</v>
      </c>
      <c r="E4426" s="1" t="s">
        <v>18</v>
      </c>
      <c r="F4426" s="1">
        <v>2</v>
      </c>
      <c r="G4426" s="1" t="s">
        <v>25</v>
      </c>
      <c r="H4426" s="1">
        <v>0</v>
      </c>
      <c r="I4426" s="1">
        <f t="shared" si="965"/>
        <v>0</v>
      </c>
      <c r="J4426" s="1" t="s">
        <v>20</v>
      </c>
      <c r="K4426" s="1">
        <v>2</v>
      </c>
      <c r="L4426" s="1" t="s">
        <v>19</v>
      </c>
      <c r="M4426" s="1" t="b">
        <v>0</v>
      </c>
      <c r="N4426" s="2" t="s">
        <v>17</v>
      </c>
      <c r="O4426">
        <f t="shared" si="966"/>
        <v>0</v>
      </c>
      <c r="P4426">
        <f t="shared" si="967"/>
        <v>2</v>
      </c>
      <c r="Q4426">
        <f>IF(G4426="B",VLOOKUP(F4426,room_rates!$A$2:$G$8,3,FALSE),IF(G4426="P",VLOOKUP(F4426,room_rates!$A$2:$G$8,6,FALSE),IF(G4426="M",VLOOKUP(F4426,room_rates!$A$2:$G$8,7,FALSE),"")))</f>
        <v>175</v>
      </c>
      <c r="R4426">
        <f t="shared" si="968"/>
        <v>0</v>
      </c>
      <c r="S4426">
        <f>IF(J4426="Online Travel Agency",VLOOKUP(F4426,room_rates!$A$2:$G$8,3,FALSE)*15%,0)</f>
        <v>0</v>
      </c>
      <c r="T4426">
        <f t="shared" si="969"/>
        <v>0</v>
      </c>
      <c r="U4426">
        <f t="shared" si="970"/>
        <v>700</v>
      </c>
      <c r="V4426">
        <f t="shared" si="971"/>
        <v>4</v>
      </c>
    </row>
    <row r="4427" spans="1:22" ht="14.25" customHeight="1" x14ac:dyDescent="0.35">
      <c r="A4427" s="1">
        <v>1004666</v>
      </c>
      <c r="B4427" s="3">
        <v>45862</v>
      </c>
      <c r="C4427" s="3">
        <v>45883</v>
      </c>
      <c r="D4427" s="3">
        <v>45888</v>
      </c>
      <c r="E4427" s="1" t="s">
        <v>18</v>
      </c>
      <c r="F4427" s="1">
        <v>2</v>
      </c>
      <c r="G4427" s="1" t="s">
        <v>25</v>
      </c>
      <c r="H4427" s="1">
        <v>0</v>
      </c>
      <c r="I4427" s="1">
        <f t="shared" si="965"/>
        <v>0</v>
      </c>
      <c r="J4427" s="1" t="s">
        <v>15</v>
      </c>
      <c r="K4427" s="1">
        <v>2</v>
      </c>
      <c r="L4427" s="1" t="s">
        <v>16</v>
      </c>
      <c r="M4427" s="1" t="b">
        <v>0</v>
      </c>
      <c r="N4427" s="2" t="s">
        <v>17</v>
      </c>
      <c r="O4427">
        <f t="shared" si="966"/>
        <v>21</v>
      </c>
      <c r="P4427">
        <f t="shared" si="967"/>
        <v>5</v>
      </c>
      <c r="Q4427">
        <f>IF(G4427="B",VLOOKUP(F4427,room_rates!$A$2:$G$8,3,FALSE),IF(G4427="P",VLOOKUP(F4427,room_rates!$A$2:$G$8,6,FALSE),IF(G4427="M",VLOOKUP(F4427,room_rates!$A$2:$G$8,7,FALSE),"")))</f>
        <v>175</v>
      </c>
      <c r="R4427">
        <f t="shared" si="968"/>
        <v>0</v>
      </c>
      <c r="S4427">
        <f>IF(J4427="Online Travel Agency",VLOOKUP(F4427,room_rates!$A$2:$G$8,3,FALSE)*15%,0)</f>
        <v>0</v>
      </c>
      <c r="T4427">
        <f t="shared" si="969"/>
        <v>0</v>
      </c>
      <c r="U4427">
        <f t="shared" si="970"/>
        <v>1750</v>
      </c>
      <c r="V4427">
        <f t="shared" si="971"/>
        <v>10</v>
      </c>
    </row>
    <row r="4428" spans="1:22" ht="14.25" customHeight="1" x14ac:dyDescent="0.35">
      <c r="A4428" s="1">
        <v>1004702</v>
      </c>
      <c r="B4428" s="3">
        <v>45883</v>
      </c>
      <c r="C4428" s="3">
        <v>45883</v>
      </c>
      <c r="D4428" s="3">
        <v>45889</v>
      </c>
      <c r="E4428" s="1" t="s">
        <v>21</v>
      </c>
      <c r="F4428" s="1">
        <v>3</v>
      </c>
      <c r="G4428" s="1" t="s">
        <v>25</v>
      </c>
      <c r="H4428" s="1">
        <v>0</v>
      </c>
      <c r="I4428" s="1">
        <f t="shared" si="965"/>
        <v>0</v>
      </c>
      <c r="J4428" s="1" t="s">
        <v>20</v>
      </c>
      <c r="K4428" s="1">
        <v>1</v>
      </c>
      <c r="L4428" s="1" t="s">
        <v>16</v>
      </c>
      <c r="M4428" s="1" t="b">
        <v>0</v>
      </c>
      <c r="N4428" s="2" t="s">
        <v>17</v>
      </c>
      <c r="O4428">
        <f t="shared" si="966"/>
        <v>0</v>
      </c>
      <c r="P4428">
        <f t="shared" si="967"/>
        <v>6</v>
      </c>
      <c r="Q4428">
        <f>IF(G4428="B",VLOOKUP(F4428,room_rates!$A$2:$G$8,3,FALSE),IF(G4428="P",VLOOKUP(F4428,room_rates!$A$2:$G$8,6,FALSE),IF(G4428="M",VLOOKUP(F4428,room_rates!$A$2:$G$8,7,FALSE),"")))</f>
        <v>275</v>
      </c>
      <c r="R4428">
        <f t="shared" si="968"/>
        <v>0</v>
      </c>
      <c r="S4428">
        <f>IF(J4428="Online Travel Agency",VLOOKUP(F4428,room_rates!$A$2:$G$8,3,FALSE)*15%,0)</f>
        <v>0</v>
      </c>
      <c r="T4428">
        <f t="shared" si="969"/>
        <v>0</v>
      </c>
      <c r="U4428">
        <f t="shared" si="970"/>
        <v>1650</v>
      </c>
      <c r="V4428">
        <f t="shared" si="971"/>
        <v>6</v>
      </c>
    </row>
    <row r="4429" spans="1:22" ht="14.25" customHeight="1" x14ac:dyDescent="0.35">
      <c r="A4429" s="1">
        <v>1004844</v>
      </c>
      <c r="B4429" s="3">
        <v>45874</v>
      </c>
      <c r="C4429" s="3">
        <v>45883</v>
      </c>
      <c r="D4429" s="3">
        <v>45887</v>
      </c>
      <c r="E4429" s="1" t="s">
        <v>21</v>
      </c>
      <c r="F4429" s="1">
        <v>3</v>
      </c>
      <c r="G4429" s="1" t="s">
        <v>25</v>
      </c>
      <c r="H4429" s="1">
        <v>0</v>
      </c>
      <c r="I4429" s="1">
        <f t="shared" si="965"/>
        <v>0</v>
      </c>
      <c r="J4429" s="1" t="s">
        <v>24</v>
      </c>
      <c r="K4429" s="1">
        <v>1</v>
      </c>
      <c r="L4429" s="1" t="s">
        <v>19</v>
      </c>
      <c r="M4429" s="1" t="b">
        <v>1</v>
      </c>
      <c r="N4429" s="2" t="s">
        <v>17</v>
      </c>
      <c r="O4429">
        <f t="shared" si="966"/>
        <v>9</v>
      </c>
      <c r="P4429">
        <f t="shared" si="967"/>
        <v>4</v>
      </c>
      <c r="Q4429">
        <f>IF(G4429="B",VLOOKUP(F4429,room_rates!$A$2:$G$8,3,FALSE),IF(G4429="P",VLOOKUP(F4429,room_rates!$A$2:$G$8,6,FALSE),IF(G4429="M",VLOOKUP(F4429,room_rates!$A$2:$G$8,7,FALSE),"")))</f>
        <v>275</v>
      </c>
      <c r="R4429">
        <f t="shared" si="968"/>
        <v>0</v>
      </c>
      <c r="S4429">
        <f>IF(J4429="Online Travel Agency",VLOOKUP(F4429,room_rates!$A$2:$G$8,3,FALSE)*15%,0)</f>
        <v>33</v>
      </c>
      <c r="T4429">
        <f t="shared" si="969"/>
        <v>2.75</v>
      </c>
      <c r="U4429">
        <f t="shared" si="970"/>
        <v>957</v>
      </c>
      <c r="V4429">
        <f t="shared" si="971"/>
        <v>4</v>
      </c>
    </row>
    <row r="4430" spans="1:22" ht="14.25" customHeight="1" x14ac:dyDescent="0.35">
      <c r="A4430" s="1">
        <v>1004921</v>
      </c>
      <c r="B4430" s="3">
        <v>45883</v>
      </c>
      <c r="C4430" s="3">
        <v>45883</v>
      </c>
      <c r="D4430" s="3">
        <v>45887</v>
      </c>
      <c r="E4430" s="1" t="s">
        <v>18</v>
      </c>
      <c r="F4430" s="1">
        <v>1</v>
      </c>
      <c r="G4430" s="1" t="s">
        <v>25</v>
      </c>
      <c r="H4430" s="1">
        <v>0</v>
      </c>
      <c r="I4430" s="1">
        <f t="shared" si="965"/>
        <v>0</v>
      </c>
      <c r="J4430" s="1" t="s">
        <v>20</v>
      </c>
      <c r="K4430" s="1">
        <v>1</v>
      </c>
      <c r="L4430" s="1" t="s">
        <v>19</v>
      </c>
      <c r="M4430" s="1" t="b">
        <v>0</v>
      </c>
      <c r="N4430" s="2" t="s">
        <v>17</v>
      </c>
      <c r="O4430">
        <f t="shared" si="966"/>
        <v>0</v>
      </c>
      <c r="P4430">
        <f t="shared" si="967"/>
        <v>4</v>
      </c>
      <c r="Q4430">
        <f>IF(G4430="B",VLOOKUP(F4430,room_rates!$A$2:$G$8,3,FALSE),IF(G4430="P",VLOOKUP(F4430,room_rates!$A$2:$G$8,6,FALSE),IF(G4430="M",VLOOKUP(F4430,room_rates!$A$2:$G$8,7,FALSE),"")))</f>
        <v>150</v>
      </c>
      <c r="R4430">
        <f t="shared" si="968"/>
        <v>0</v>
      </c>
      <c r="S4430">
        <f>IF(J4430="Online Travel Agency",VLOOKUP(F4430,room_rates!$A$2:$G$8,3,FALSE)*15%,0)</f>
        <v>0</v>
      </c>
      <c r="T4430">
        <f t="shared" si="969"/>
        <v>0</v>
      </c>
      <c r="U4430">
        <f t="shared" si="970"/>
        <v>600</v>
      </c>
      <c r="V4430">
        <f t="shared" si="971"/>
        <v>4</v>
      </c>
    </row>
    <row r="4431" spans="1:22" ht="14.25" customHeight="1" x14ac:dyDescent="0.35">
      <c r="A4431" s="1">
        <v>1005256</v>
      </c>
      <c r="B4431" s="3">
        <v>45883</v>
      </c>
      <c r="C4431" s="3">
        <v>45883</v>
      </c>
      <c r="D4431" s="3">
        <v>45884</v>
      </c>
      <c r="E4431" s="1" t="s">
        <v>21</v>
      </c>
      <c r="F4431" s="1">
        <v>3</v>
      </c>
      <c r="G4431" s="1" t="s">
        <v>25</v>
      </c>
      <c r="H4431" s="1">
        <v>0</v>
      </c>
      <c r="I4431" s="1">
        <f t="shared" si="965"/>
        <v>0</v>
      </c>
      <c r="J4431" s="1" t="s">
        <v>20</v>
      </c>
      <c r="K4431" s="1">
        <v>1</v>
      </c>
      <c r="L4431" s="1" t="s">
        <v>19</v>
      </c>
      <c r="M4431" s="1" t="b">
        <v>0</v>
      </c>
      <c r="N4431" s="2" t="s">
        <v>17</v>
      </c>
      <c r="O4431">
        <f t="shared" si="966"/>
        <v>0</v>
      </c>
      <c r="P4431">
        <f t="shared" si="967"/>
        <v>1</v>
      </c>
      <c r="Q4431">
        <f>IF(G4431="B",VLOOKUP(F4431,room_rates!$A$2:$G$8,3,FALSE),IF(G4431="P",VLOOKUP(F4431,room_rates!$A$2:$G$8,6,FALSE),IF(G4431="M",VLOOKUP(F4431,room_rates!$A$2:$G$8,7,FALSE),"")))</f>
        <v>275</v>
      </c>
      <c r="R4431">
        <f t="shared" si="968"/>
        <v>0</v>
      </c>
      <c r="S4431">
        <f>IF(J4431="Online Travel Agency",VLOOKUP(F4431,room_rates!$A$2:$G$8,3,FALSE)*15%,0)</f>
        <v>0</v>
      </c>
      <c r="T4431">
        <f t="shared" si="969"/>
        <v>0</v>
      </c>
      <c r="U4431">
        <f t="shared" si="970"/>
        <v>275</v>
      </c>
      <c r="V4431">
        <f t="shared" si="971"/>
        <v>1</v>
      </c>
    </row>
    <row r="4432" spans="1:22" ht="14.25" customHeight="1" x14ac:dyDescent="0.35">
      <c r="A4432" s="1">
        <v>1005602</v>
      </c>
      <c r="B4432" s="3">
        <v>45873</v>
      </c>
      <c r="C4432" s="3">
        <v>45883</v>
      </c>
      <c r="D4432" s="3">
        <v>45885</v>
      </c>
      <c r="E4432" s="1" t="s">
        <v>18</v>
      </c>
      <c r="F4432" s="1">
        <v>1</v>
      </c>
      <c r="G4432" s="1" t="s">
        <v>25</v>
      </c>
      <c r="H4432" s="1">
        <v>0</v>
      </c>
      <c r="I4432" s="1">
        <f t="shared" si="965"/>
        <v>0</v>
      </c>
      <c r="J4432" s="1" t="s">
        <v>24</v>
      </c>
      <c r="K4432" s="1">
        <v>1</v>
      </c>
      <c r="L4432" s="1" t="s">
        <v>19</v>
      </c>
      <c r="M4432" s="1" t="b">
        <v>1</v>
      </c>
      <c r="N4432" s="2" t="s">
        <v>17</v>
      </c>
      <c r="O4432">
        <f t="shared" si="966"/>
        <v>10</v>
      </c>
      <c r="P4432">
        <f t="shared" si="967"/>
        <v>2</v>
      </c>
      <c r="Q4432">
        <f>IF(G4432="B",VLOOKUP(F4432,room_rates!$A$2:$G$8,3,FALSE),IF(G4432="P",VLOOKUP(F4432,room_rates!$A$2:$G$8,6,FALSE),IF(G4432="M",VLOOKUP(F4432,room_rates!$A$2:$G$8,7,FALSE),"")))</f>
        <v>150</v>
      </c>
      <c r="R4432">
        <f t="shared" si="968"/>
        <v>0</v>
      </c>
      <c r="S4432">
        <f>IF(J4432="Online Travel Agency",VLOOKUP(F4432,room_rates!$A$2:$G$8,3,FALSE)*15%,0)</f>
        <v>18</v>
      </c>
      <c r="T4432">
        <f t="shared" si="969"/>
        <v>1.5</v>
      </c>
      <c r="U4432">
        <f t="shared" si="970"/>
        <v>261</v>
      </c>
      <c r="V4432">
        <f t="shared" si="971"/>
        <v>2</v>
      </c>
    </row>
    <row r="4433" spans="1:22" ht="14.25" customHeight="1" x14ac:dyDescent="0.35">
      <c r="A4433" s="1">
        <v>1005653</v>
      </c>
      <c r="B4433" s="3">
        <v>45865</v>
      </c>
      <c r="C4433" s="3">
        <v>45883</v>
      </c>
      <c r="D4433" s="3">
        <v>45884</v>
      </c>
      <c r="E4433" s="1" t="s">
        <v>21</v>
      </c>
      <c r="F4433" s="1">
        <v>3</v>
      </c>
      <c r="G4433" s="1" t="s">
        <v>25</v>
      </c>
      <c r="H4433" s="1">
        <v>0</v>
      </c>
      <c r="I4433" s="1">
        <f t="shared" si="965"/>
        <v>0</v>
      </c>
      <c r="J4433" s="1" t="s">
        <v>24</v>
      </c>
      <c r="K4433" s="1">
        <v>1</v>
      </c>
      <c r="L4433" s="1" t="s">
        <v>16</v>
      </c>
      <c r="M4433" s="1" t="b">
        <v>0</v>
      </c>
      <c r="N4433" s="2" t="s">
        <v>17</v>
      </c>
      <c r="O4433">
        <f t="shared" si="966"/>
        <v>18</v>
      </c>
      <c r="P4433">
        <f t="shared" si="967"/>
        <v>1</v>
      </c>
      <c r="Q4433">
        <f>IF(G4433="B",VLOOKUP(F4433,room_rates!$A$2:$G$8,3,FALSE),IF(G4433="P",VLOOKUP(F4433,room_rates!$A$2:$G$8,6,FALSE),IF(G4433="M",VLOOKUP(F4433,room_rates!$A$2:$G$8,7,FALSE),"")))</f>
        <v>275</v>
      </c>
      <c r="R4433">
        <f t="shared" si="968"/>
        <v>0</v>
      </c>
      <c r="S4433">
        <f>IF(J4433="Online Travel Agency",VLOOKUP(F4433,room_rates!$A$2:$G$8,3,FALSE)*15%,0)</f>
        <v>33</v>
      </c>
      <c r="T4433">
        <f t="shared" si="969"/>
        <v>0</v>
      </c>
      <c r="U4433">
        <f t="shared" si="970"/>
        <v>242</v>
      </c>
      <c r="V4433">
        <f t="shared" si="971"/>
        <v>1</v>
      </c>
    </row>
    <row r="4434" spans="1:22" ht="14.25" customHeight="1" x14ac:dyDescent="0.35">
      <c r="A4434" s="1">
        <v>1005760</v>
      </c>
      <c r="B4434" s="3">
        <v>45873</v>
      </c>
      <c r="C4434" s="3">
        <v>45883</v>
      </c>
      <c r="D4434" s="3">
        <v>45888</v>
      </c>
      <c r="E4434" s="1" t="s">
        <v>18</v>
      </c>
      <c r="F4434" s="1">
        <v>2</v>
      </c>
      <c r="G4434" s="1" t="s">
        <v>25</v>
      </c>
      <c r="H4434" s="1">
        <v>0</v>
      </c>
      <c r="I4434" s="1">
        <f t="shared" si="965"/>
        <v>0</v>
      </c>
      <c r="J4434" s="1" t="s">
        <v>24</v>
      </c>
      <c r="K4434" s="1">
        <v>1</v>
      </c>
      <c r="L4434" s="1" t="s">
        <v>19</v>
      </c>
      <c r="M4434" s="1" t="b">
        <v>0</v>
      </c>
      <c r="N4434" s="2" t="s">
        <v>17</v>
      </c>
      <c r="O4434">
        <f t="shared" si="966"/>
        <v>10</v>
      </c>
      <c r="P4434">
        <f t="shared" si="967"/>
        <v>5</v>
      </c>
      <c r="Q4434">
        <f>IF(G4434="B",VLOOKUP(F4434,room_rates!$A$2:$G$8,3,FALSE),IF(G4434="P",VLOOKUP(F4434,room_rates!$A$2:$G$8,6,FALSE),IF(G4434="M",VLOOKUP(F4434,room_rates!$A$2:$G$8,7,FALSE),"")))</f>
        <v>175</v>
      </c>
      <c r="R4434">
        <f t="shared" si="968"/>
        <v>0</v>
      </c>
      <c r="S4434">
        <f>IF(J4434="Online Travel Agency",VLOOKUP(F4434,room_rates!$A$2:$G$8,3,FALSE)*15%,0)</f>
        <v>21</v>
      </c>
      <c r="T4434">
        <f t="shared" si="969"/>
        <v>0</v>
      </c>
      <c r="U4434">
        <f t="shared" si="970"/>
        <v>770</v>
      </c>
      <c r="V4434">
        <f t="shared" si="971"/>
        <v>5</v>
      </c>
    </row>
    <row r="4435" spans="1:22" ht="14.25" customHeight="1" x14ac:dyDescent="0.35">
      <c r="A4435" s="1">
        <v>1005905</v>
      </c>
      <c r="B4435" s="3">
        <v>45883</v>
      </c>
      <c r="C4435" s="3">
        <v>45883</v>
      </c>
      <c r="D4435" s="3">
        <v>45887</v>
      </c>
      <c r="E4435" s="1" t="s">
        <v>18</v>
      </c>
      <c r="F4435" s="1">
        <v>2</v>
      </c>
      <c r="G4435" s="1" t="s">
        <v>25</v>
      </c>
      <c r="H4435" s="1">
        <v>0</v>
      </c>
      <c r="I4435" s="1">
        <f t="shared" si="965"/>
        <v>0</v>
      </c>
      <c r="J4435" s="1" t="s">
        <v>20</v>
      </c>
      <c r="K4435" s="1">
        <v>1</v>
      </c>
      <c r="L4435" s="1" t="s">
        <v>19</v>
      </c>
      <c r="M4435" s="1" t="b">
        <v>1</v>
      </c>
      <c r="N4435" s="2" t="s">
        <v>17</v>
      </c>
      <c r="O4435">
        <f t="shared" si="966"/>
        <v>0</v>
      </c>
      <c r="P4435">
        <f t="shared" si="967"/>
        <v>4</v>
      </c>
      <c r="Q4435">
        <f>IF(G4435="B",VLOOKUP(F4435,room_rates!$A$2:$G$8,3,FALSE),IF(G4435="P",VLOOKUP(F4435,room_rates!$A$2:$G$8,6,FALSE),IF(G4435="M",VLOOKUP(F4435,room_rates!$A$2:$G$8,7,FALSE),"")))</f>
        <v>175</v>
      </c>
      <c r="R4435">
        <f t="shared" si="968"/>
        <v>0</v>
      </c>
      <c r="S4435">
        <f>IF(J4435="Online Travel Agency",VLOOKUP(F4435,room_rates!$A$2:$G$8,3,FALSE)*15%,0)</f>
        <v>0</v>
      </c>
      <c r="T4435">
        <f t="shared" si="969"/>
        <v>1.75</v>
      </c>
      <c r="U4435">
        <f t="shared" si="970"/>
        <v>693</v>
      </c>
      <c r="V4435">
        <f t="shared" si="971"/>
        <v>4</v>
      </c>
    </row>
    <row r="4436" spans="1:22" ht="14.25" customHeight="1" x14ac:dyDescent="0.35">
      <c r="A4436" s="1">
        <v>1006108</v>
      </c>
      <c r="B4436" s="3">
        <v>45871</v>
      </c>
      <c r="C4436" s="3">
        <v>45883</v>
      </c>
      <c r="D4436" s="3">
        <v>45885</v>
      </c>
      <c r="E4436" s="1" t="s">
        <v>18</v>
      </c>
      <c r="F4436" s="1">
        <v>1</v>
      </c>
      <c r="G4436" s="1" t="s">
        <v>25</v>
      </c>
      <c r="H4436" s="1">
        <v>0</v>
      </c>
      <c r="I4436" s="1">
        <f t="shared" si="965"/>
        <v>0</v>
      </c>
      <c r="J4436" s="1" t="s">
        <v>15</v>
      </c>
      <c r="K4436" s="1">
        <v>2</v>
      </c>
      <c r="L4436" s="1" t="s">
        <v>16</v>
      </c>
      <c r="M4436" s="1" t="b">
        <v>0</v>
      </c>
      <c r="N4436" s="2" t="s">
        <v>17</v>
      </c>
      <c r="O4436">
        <f t="shared" si="966"/>
        <v>12</v>
      </c>
      <c r="P4436">
        <f t="shared" si="967"/>
        <v>2</v>
      </c>
      <c r="Q4436">
        <f>IF(G4436="B",VLOOKUP(F4436,room_rates!$A$2:$G$8,3,FALSE),IF(G4436="P",VLOOKUP(F4436,room_rates!$A$2:$G$8,6,FALSE),IF(G4436="M",VLOOKUP(F4436,room_rates!$A$2:$G$8,7,FALSE),"")))</f>
        <v>150</v>
      </c>
      <c r="R4436">
        <f t="shared" si="968"/>
        <v>0</v>
      </c>
      <c r="S4436">
        <f>IF(J4436="Online Travel Agency",VLOOKUP(F4436,room_rates!$A$2:$G$8,3,FALSE)*15%,0)</f>
        <v>0</v>
      </c>
      <c r="T4436">
        <f t="shared" si="969"/>
        <v>0</v>
      </c>
      <c r="U4436">
        <f t="shared" si="970"/>
        <v>600</v>
      </c>
      <c r="V4436">
        <f t="shared" si="971"/>
        <v>4</v>
      </c>
    </row>
    <row r="4437" spans="1:22" ht="14.25" customHeight="1" x14ac:dyDescent="0.35">
      <c r="A4437" s="1">
        <v>1006324</v>
      </c>
      <c r="B4437" s="3">
        <v>45864</v>
      </c>
      <c r="C4437" s="3">
        <v>45883</v>
      </c>
      <c r="D4437" s="3">
        <v>45889</v>
      </c>
      <c r="E4437" s="1" t="s">
        <v>21</v>
      </c>
      <c r="F4437" s="1">
        <v>3</v>
      </c>
      <c r="G4437" s="1" t="s">
        <v>25</v>
      </c>
      <c r="H4437" s="1">
        <v>0</v>
      </c>
      <c r="I4437" s="1">
        <f t="shared" si="965"/>
        <v>0</v>
      </c>
      <c r="J4437" s="1" t="s">
        <v>24</v>
      </c>
      <c r="K4437" s="1">
        <v>2</v>
      </c>
      <c r="L4437" s="1" t="s">
        <v>16</v>
      </c>
      <c r="M4437" s="1" t="b">
        <v>0</v>
      </c>
      <c r="N4437" s="2" t="s">
        <v>17</v>
      </c>
      <c r="O4437">
        <f t="shared" si="966"/>
        <v>19</v>
      </c>
      <c r="P4437">
        <f t="shared" si="967"/>
        <v>6</v>
      </c>
      <c r="Q4437">
        <f>IF(G4437="B",VLOOKUP(F4437,room_rates!$A$2:$G$8,3,FALSE),IF(G4437="P",VLOOKUP(F4437,room_rates!$A$2:$G$8,6,FALSE),IF(G4437="M",VLOOKUP(F4437,room_rates!$A$2:$G$8,7,FALSE),"")))</f>
        <v>275</v>
      </c>
      <c r="R4437">
        <f t="shared" si="968"/>
        <v>0</v>
      </c>
      <c r="S4437">
        <f>IF(J4437="Online Travel Agency",VLOOKUP(F4437,room_rates!$A$2:$G$8,3,FALSE)*15%,0)</f>
        <v>33</v>
      </c>
      <c r="T4437">
        <f t="shared" si="969"/>
        <v>0</v>
      </c>
      <c r="U4437">
        <f t="shared" si="970"/>
        <v>2904</v>
      </c>
      <c r="V4437">
        <f t="shared" si="971"/>
        <v>12</v>
      </c>
    </row>
    <row r="4438" spans="1:22" ht="14.25" customHeight="1" x14ac:dyDescent="0.35">
      <c r="A4438" s="1">
        <v>1006336</v>
      </c>
      <c r="B4438" s="3">
        <v>45878</v>
      </c>
      <c r="C4438" s="3">
        <v>45883</v>
      </c>
      <c r="D4438" s="3">
        <v>45889</v>
      </c>
      <c r="E4438" s="1" t="s">
        <v>21</v>
      </c>
      <c r="F4438" s="1">
        <v>3</v>
      </c>
      <c r="G4438" s="1" t="s">
        <v>25</v>
      </c>
      <c r="H4438" s="1">
        <v>0</v>
      </c>
      <c r="I4438" s="1">
        <f t="shared" si="965"/>
        <v>0</v>
      </c>
      <c r="J4438" s="1" t="s">
        <v>24</v>
      </c>
      <c r="K4438" s="1">
        <v>1</v>
      </c>
      <c r="L4438" s="1" t="s">
        <v>16</v>
      </c>
      <c r="M4438" s="1" t="b">
        <v>0</v>
      </c>
      <c r="N4438" s="2" t="s">
        <v>17</v>
      </c>
      <c r="O4438">
        <f t="shared" si="966"/>
        <v>5</v>
      </c>
      <c r="P4438">
        <f t="shared" si="967"/>
        <v>6</v>
      </c>
      <c r="Q4438">
        <f>IF(G4438="B",VLOOKUP(F4438,room_rates!$A$2:$G$8,3,FALSE),IF(G4438="P",VLOOKUP(F4438,room_rates!$A$2:$G$8,6,FALSE),IF(G4438="M",VLOOKUP(F4438,room_rates!$A$2:$G$8,7,FALSE),"")))</f>
        <v>275</v>
      </c>
      <c r="R4438">
        <f t="shared" si="968"/>
        <v>0</v>
      </c>
      <c r="S4438">
        <f>IF(J4438="Online Travel Agency",VLOOKUP(F4438,room_rates!$A$2:$G$8,3,FALSE)*15%,0)</f>
        <v>33</v>
      </c>
      <c r="T4438">
        <f t="shared" si="969"/>
        <v>0</v>
      </c>
      <c r="U4438">
        <f t="shared" si="970"/>
        <v>1452</v>
      </c>
      <c r="V4438">
        <f t="shared" si="971"/>
        <v>6</v>
      </c>
    </row>
    <row r="4439" spans="1:22" ht="14.25" customHeight="1" x14ac:dyDescent="0.35">
      <c r="A4439" s="1">
        <v>1000025</v>
      </c>
      <c r="B4439" s="3">
        <v>45868</v>
      </c>
      <c r="C4439" s="3">
        <v>45884</v>
      </c>
      <c r="D4439" s="3">
        <v>45888</v>
      </c>
      <c r="E4439" s="1" t="s">
        <v>13</v>
      </c>
      <c r="F4439" s="1">
        <v>6</v>
      </c>
      <c r="G4439" s="1" t="s">
        <v>25</v>
      </c>
      <c r="H4439" s="1">
        <v>0</v>
      </c>
      <c r="I4439" s="1">
        <f t="shared" si="965"/>
        <v>0</v>
      </c>
      <c r="J4439" s="1" t="s">
        <v>24</v>
      </c>
      <c r="K4439" s="1">
        <v>2</v>
      </c>
      <c r="L4439" s="1" t="s">
        <v>16</v>
      </c>
      <c r="M4439" s="1" t="b">
        <v>0</v>
      </c>
      <c r="N4439" s="2" t="s">
        <v>17</v>
      </c>
      <c r="O4439">
        <f t="shared" si="966"/>
        <v>16</v>
      </c>
      <c r="P4439">
        <f t="shared" si="967"/>
        <v>4</v>
      </c>
      <c r="Q4439">
        <f>IF(G4439="B",VLOOKUP(F4439,room_rates!$A$2:$G$8,3,FALSE),IF(G4439="P",VLOOKUP(F4439,room_rates!$A$2:$G$8,6,FALSE),IF(G4439="M",VLOOKUP(F4439,room_rates!$A$2:$G$8,7,FALSE),"")))</f>
        <v>437.5</v>
      </c>
      <c r="R4439">
        <f t="shared" si="968"/>
        <v>0</v>
      </c>
      <c r="S4439">
        <f>IF(J4439="Online Travel Agency",VLOOKUP(F4439,room_rates!$A$2:$G$8,3,FALSE)*15%,0)</f>
        <v>52.5</v>
      </c>
      <c r="T4439">
        <f t="shared" si="969"/>
        <v>0</v>
      </c>
      <c r="U4439">
        <f t="shared" si="970"/>
        <v>3080</v>
      </c>
      <c r="V4439">
        <f t="shared" si="971"/>
        <v>8</v>
      </c>
    </row>
    <row r="4440" spans="1:22" ht="14.25" customHeight="1" x14ac:dyDescent="0.35">
      <c r="A4440" s="1">
        <v>1000066</v>
      </c>
      <c r="B4440" s="3">
        <v>45867</v>
      </c>
      <c r="C4440" s="3">
        <v>45884</v>
      </c>
      <c r="D4440" s="3">
        <v>45886</v>
      </c>
      <c r="E4440" s="1" t="s">
        <v>18</v>
      </c>
      <c r="F4440" s="1">
        <v>1</v>
      </c>
      <c r="G4440" s="1" t="s">
        <v>25</v>
      </c>
      <c r="H4440" s="1">
        <v>0</v>
      </c>
      <c r="I4440" s="1">
        <f t="shared" si="965"/>
        <v>0</v>
      </c>
      <c r="J4440" s="1" t="s">
        <v>15</v>
      </c>
      <c r="K4440" s="1">
        <v>1</v>
      </c>
      <c r="L4440" s="1" t="s">
        <v>19</v>
      </c>
      <c r="M4440" s="1" t="b">
        <v>0</v>
      </c>
      <c r="N4440" s="2" t="s">
        <v>17</v>
      </c>
      <c r="O4440">
        <f t="shared" si="966"/>
        <v>17</v>
      </c>
      <c r="P4440">
        <f t="shared" si="967"/>
        <v>2</v>
      </c>
      <c r="Q4440">
        <f>IF(G4440="B",VLOOKUP(F4440,room_rates!$A$2:$G$8,3,FALSE),IF(G4440="P",VLOOKUP(F4440,room_rates!$A$2:$G$8,6,FALSE),IF(G4440="M",VLOOKUP(F4440,room_rates!$A$2:$G$8,7,FALSE),"")))</f>
        <v>150</v>
      </c>
      <c r="R4440">
        <f t="shared" si="968"/>
        <v>0</v>
      </c>
      <c r="S4440">
        <f>IF(J4440="Online Travel Agency",VLOOKUP(F4440,room_rates!$A$2:$G$8,3,FALSE)*15%,0)</f>
        <v>0</v>
      </c>
      <c r="T4440">
        <f t="shared" si="969"/>
        <v>0</v>
      </c>
      <c r="U4440">
        <f t="shared" si="970"/>
        <v>300</v>
      </c>
      <c r="V4440">
        <f t="shared" si="971"/>
        <v>2</v>
      </c>
    </row>
    <row r="4441" spans="1:22" ht="14.25" customHeight="1" x14ac:dyDescent="0.35">
      <c r="A4441" s="1">
        <v>1000080</v>
      </c>
      <c r="B4441" s="3">
        <v>45844</v>
      </c>
      <c r="C4441" s="3">
        <v>45884</v>
      </c>
      <c r="D4441" s="3">
        <v>45889</v>
      </c>
      <c r="E4441" s="1" t="s">
        <v>18</v>
      </c>
      <c r="F4441" s="1">
        <v>2</v>
      </c>
      <c r="G4441" s="1" t="s">
        <v>25</v>
      </c>
      <c r="H4441" s="1">
        <v>0</v>
      </c>
      <c r="I4441" s="1">
        <f t="shared" ref="I4441:I4504" si="972">H4441/100</f>
        <v>0</v>
      </c>
      <c r="J4441" s="1" t="s">
        <v>15</v>
      </c>
      <c r="K4441" s="1">
        <v>1</v>
      </c>
      <c r="L4441" s="1" t="s">
        <v>19</v>
      </c>
      <c r="M4441" s="1" t="b">
        <v>0</v>
      </c>
      <c r="N4441" s="2" t="s">
        <v>17</v>
      </c>
      <c r="O4441">
        <f t="shared" ref="O4441:O4504" si="973">C4441-B4441</f>
        <v>40</v>
      </c>
      <c r="P4441">
        <f t="shared" ref="P4441:P4504" si="974">D4441-C4441</f>
        <v>5</v>
      </c>
      <c r="Q4441">
        <f>IF(G4441="B",VLOOKUP(F4441,room_rates!$A$2:$G$8,3,FALSE),IF(G4441="P",VLOOKUP(F4441,room_rates!$A$2:$G$8,6,FALSE),IF(G4441="M",VLOOKUP(F4441,room_rates!$A$2:$G$8,7,FALSE),"")))</f>
        <v>175</v>
      </c>
      <c r="R4441">
        <f t="shared" ref="R4441:R4504" si="975">Q4441*(H4441/100)</f>
        <v>0</v>
      </c>
      <c r="S4441">
        <f>IF(J4441="Online Travel Agency",VLOOKUP(F4441,room_rates!$A$2:$G$8,3,FALSE)*15%,0)</f>
        <v>0</v>
      </c>
      <c r="T4441">
        <f t="shared" ref="T4441:T4504" si="976">IF(M4441=TRUE, Q4441*1%,0)</f>
        <v>0</v>
      </c>
      <c r="U4441">
        <f t="shared" ref="U4441:U4504" si="977">(Q4441-R4441-S4441-T4441)*V4441</f>
        <v>875</v>
      </c>
      <c r="V4441">
        <f t="shared" ref="V4441:V4504" si="978">K4441*P4441</f>
        <v>5</v>
      </c>
    </row>
    <row r="4442" spans="1:22" ht="14.25" customHeight="1" x14ac:dyDescent="0.35">
      <c r="A4442" s="1">
        <v>1000366</v>
      </c>
      <c r="B4442" s="3">
        <v>45862</v>
      </c>
      <c r="C4442" s="3">
        <v>45884</v>
      </c>
      <c r="D4442" s="3">
        <v>45888</v>
      </c>
      <c r="E4442" s="1" t="s">
        <v>18</v>
      </c>
      <c r="F4442" s="1">
        <v>1</v>
      </c>
      <c r="G4442" s="1" t="s">
        <v>25</v>
      </c>
      <c r="H4442" s="1">
        <v>0</v>
      </c>
      <c r="I4442" s="1">
        <f t="shared" si="972"/>
        <v>0</v>
      </c>
      <c r="J4442" s="1" t="s">
        <v>15</v>
      </c>
      <c r="K4442" s="1">
        <v>2</v>
      </c>
      <c r="L4442" s="1" t="s">
        <v>19</v>
      </c>
      <c r="M4442" s="1" t="b">
        <v>1</v>
      </c>
      <c r="N4442" s="2" t="s">
        <v>17</v>
      </c>
      <c r="O4442">
        <f t="shared" si="973"/>
        <v>22</v>
      </c>
      <c r="P4442">
        <f t="shared" si="974"/>
        <v>4</v>
      </c>
      <c r="Q4442">
        <f>IF(G4442="B",VLOOKUP(F4442,room_rates!$A$2:$G$8,3,FALSE),IF(G4442="P",VLOOKUP(F4442,room_rates!$A$2:$G$8,6,FALSE),IF(G4442="M",VLOOKUP(F4442,room_rates!$A$2:$G$8,7,FALSE),"")))</f>
        <v>150</v>
      </c>
      <c r="R4442">
        <f t="shared" si="975"/>
        <v>0</v>
      </c>
      <c r="S4442">
        <f>IF(J4442="Online Travel Agency",VLOOKUP(F4442,room_rates!$A$2:$G$8,3,FALSE)*15%,0)</f>
        <v>0</v>
      </c>
      <c r="T4442">
        <f t="shared" si="976"/>
        <v>1.5</v>
      </c>
      <c r="U4442">
        <f t="shared" si="977"/>
        <v>1188</v>
      </c>
      <c r="V4442">
        <f t="shared" si="978"/>
        <v>8</v>
      </c>
    </row>
    <row r="4443" spans="1:22" ht="14.25" customHeight="1" x14ac:dyDescent="0.35">
      <c r="A4443" s="1">
        <v>1000655</v>
      </c>
      <c r="B4443" s="3">
        <v>45864</v>
      </c>
      <c r="C4443" s="3">
        <v>45884</v>
      </c>
      <c r="D4443" s="3">
        <v>45890</v>
      </c>
      <c r="E4443" s="1" t="s">
        <v>21</v>
      </c>
      <c r="F4443" s="1">
        <v>4</v>
      </c>
      <c r="G4443" s="1" t="s">
        <v>25</v>
      </c>
      <c r="H4443" s="1">
        <v>0</v>
      </c>
      <c r="I4443" s="1">
        <f t="shared" si="972"/>
        <v>0</v>
      </c>
      <c r="J4443" s="1" t="s">
        <v>15</v>
      </c>
      <c r="K4443" s="1">
        <v>1</v>
      </c>
      <c r="L4443" s="1" t="s">
        <v>19</v>
      </c>
      <c r="M4443" s="1" t="b">
        <v>0</v>
      </c>
      <c r="N4443" s="2" t="s">
        <v>17</v>
      </c>
      <c r="O4443">
        <f t="shared" si="973"/>
        <v>20</v>
      </c>
      <c r="P4443">
        <f t="shared" si="974"/>
        <v>6</v>
      </c>
      <c r="Q4443">
        <f>IF(G4443="B",VLOOKUP(F4443,room_rates!$A$2:$G$8,3,FALSE),IF(G4443="P",VLOOKUP(F4443,room_rates!$A$2:$G$8,6,FALSE),IF(G4443="M",VLOOKUP(F4443,room_rates!$A$2:$G$8,7,FALSE),"")))</f>
        <v>287.5</v>
      </c>
      <c r="R4443">
        <f t="shared" si="975"/>
        <v>0</v>
      </c>
      <c r="S4443">
        <f>IF(J4443="Online Travel Agency",VLOOKUP(F4443,room_rates!$A$2:$G$8,3,FALSE)*15%,0)</f>
        <v>0</v>
      </c>
      <c r="T4443">
        <f t="shared" si="976"/>
        <v>0</v>
      </c>
      <c r="U4443">
        <f t="shared" si="977"/>
        <v>1725</v>
      </c>
      <c r="V4443">
        <f t="shared" si="978"/>
        <v>6</v>
      </c>
    </row>
    <row r="4444" spans="1:22" ht="14.25" customHeight="1" x14ac:dyDescent="0.35">
      <c r="A4444" s="1">
        <v>1000685</v>
      </c>
      <c r="B4444" s="3">
        <v>45884</v>
      </c>
      <c r="C4444" s="3">
        <v>45884</v>
      </c>
      <c r="D4444" s="3">
        <v>45887</v>
      </c>
      <c r="E4444" s="1" t="s">
        <v>13</v>
      </c>
      <c r="F4444" s="1">
        <v>6</v>
      </c>
      <c r="G4444" s="1" t="s">
        <v>25</v>
      </c>
      <c r="H4444" s="1">
        <v>0</v>
      </c>
      <c r="I4444" s="1">
        <f t="shared" si="972"/>
        <v>0</v>
      </c>
      <c r="J4444" s="1" t="s">
        <v>20</v>
      </c>
      <c r="K4444" s="1">
        <v>1</v>
      </c>
      <c r="L4444" s="1" t="s">
        <v>16</v>
      </c>
      <c r="M4444" s="1" t="b">
        <v>0</v>
      </c>
      <c r="N4444" s="2" t="s">
        <v>17</v>
      </c>
      <c r="O4444">
        <f t="shared" si="973"/>
        <v>0</v>
      </c>
      <c r="P4444">
        <f t="shared" si="974"/>
        <v>3</v>
      </c>
      <c r="Q4444">
        <f>IF(G4444="B",VLOOKUP(F4444,room_rates!$A$2:$G$8,3,FALSE),IF(G4444="P",VLOOKUP(F4444,room_rates!$A$2:$G$8,6,FALSE),IF(G4444="M",VLOOKUP(F4444,room_rates!$A$2:$G$8,7,FALSE),"")))</f>
        <v>437.5</v>
      </c>
      <c r="R4444">
        <f t="shared" si="975"/>
        <v>0</v>
      </c>
      <c r="S4444">
        <f>IF(J4444="Online Travel Agency",VLOOKUP(F4444,room_rates!$A$2:$G$8,3,FALSE)*15%,0)</f>
        <v>0</v>
      </c>
      <c r="T4444">
        <f t="shared" si="976"/>
        <v>0</v>
      </c>
      <c r="U4444">
        <f t="shared" si="977"/>
        <v>1312.5</v>
      </c>
      <c r="V4444">
        <f t="shared" si="978"/>
        <v>3</v>
      </c>
    </row>
    <row r="4445" spans="1:22" ht="14.25" customHeight="1" x14ac:dyDescent="0.35">
      <c r="A4445" s="1">
        <v>1000759</v>
      </c>
      <c r="B4445" s="3">
        <v>45855</v>
      </c>
      <c r="C4445" s="3">
        <v>45884</v>
      </c>
      <c r="D4445" s="3">
        <v>45891</v>
      </c>
      <c r="E4445" s="1" t="s">
        <v>21</v>
      </c>
      <c r="F4445" s="1">
        <v>4</v>
      </c>
      <c r="G4445" s="1" t="s">
        <v>25</v>
      </c>
      <c r="H4445" s="1">
        <v>0</v>
      </c>
      <c r="I4445" s="1">
        <f t="shared" si="972"/>
        <v>0</v>
      </c>
      <c r="J4445" s="1" t="s">
        <v>15</v>
      </c>
      <c r="K4445" s="1">
        <v>1</v>
      </c>
      <c r="L4445" s="1" t="s">
        <v>19</v>
      </c>
      <c r="M4445" s="1" t="b">
        <v>0</v>
      </c>
      <c r="N4445" s="2" t="s">
        <v>17</v>
      </c>
      <c r="O4445">
        <f t="shared" si="973"/>
        <v>29</v>
      </c>
      <c r="P4445">
        <f t="shared" si="974"/>
        <v>7</v>
      </c>
      <c r="Q4445">
        <f>IF(G4445="B",VLOOKUP(F4445,room_rates!$A$2:$G$8,3,FALSE),IF(G4445="P",VLOOKUP(F4445,room_rates!$A$2:$G$8,6,FALSE),IF(G4445="M",VLOOKUP(F4445,room_rates!$A$2:$G$8,7,FALSE),"")))</f>
        <v>287.5</v>
      </c>
      <c r="R4445">
        <f t="shared" si="975"/>
        <v>0</v>
      </c>
      <c r="S4445">
        <f>IF(J4445="Online Travel Agency",VLOOKUP(F4445,room_rates!$A$2:$G$8,3,FALSE)*15%,0)</f>
        <v>0</v>
      </c>
      <c r="T4445">
        <f t="shared" si="976"/>
        <v>0</v>
      </c>
      <c r="U4445">
        <f t="shared" si="977"/>
        <v>2012.5</v>
      </c>
      <c r="V4445">
        <f t="shared" si="978"/>
        <v>7</v>
      </c>
    </row>
    <row r="4446" spans="1:22" ht="14.25" customHeight="1" x14ac:dyDescent="0.35">
      <c r="A4446" s="1">
        <v>1000940</v>
      </c>
      <c r="B4446" s="3">
        <v>45877</v>
      </c>
      <c r="C4446" s="3">
        <v>45884</v>
      </c>
      <c r="D4446" s="3">
        <v>45886</v>
      </c>
      <c r="E4446" s="1" t="s">
        <v>13</v>
      </c>
      <c r="F4446" s="1">
        <v>6</v>
      </c>
      <c r="G4446" s="1" t="s">
        <v>25</v>
      </c>
      <c r="H4446" s="1">
        <v>0</v>
      </c>
      <c r="I4446" s="1">
        <f t="shared" si="972"/>
        <v>0</v>
      </c>
      <c r="J4446" s="1" t="s">
        <v>15</v>
      </c>
      <c r="K4446" s="1">
        <v>1</v>
      </c>
      <c r="L4446" s="1" t="s">
        <v>16</v>
      </c>
      <c r="M4446" s="1" t="b">
        <v>0</v>
      </c>
      <c r="N4446" s="2" t="s">
        <v>17</v>
      </c>
      <c r="O4446">
        <f t="shared" si="973"/>
        <v>7</v>
      </c>
      <c r="P4446">
        <f t="shared" si="974"/>
        <v>2</v>
      </c>
      <c r="Q4446">
        <f>IF(G4446="B",VLOOKUP(F4446,room_rates!$A$2:$G$8,3,FALSE),IF(G4446="P",VLOOKUP(F4446,room_rates!$A$2:$G$8,6,FALSE),IF(G4446="M",VLOOKUP(F4446,room_rates!$A$2:$G$8,7,FALSE),"")))</f>
        <v>437.5</v>
      </c>
      <c r="R4446">
        <f t="shared" si="975"/>
        <v>0</v>
      </c>
      <c r="S4446">
        <f>IF(J4446="Online Travel Agency",VLOOKUP(F4446,room_rates!$A$2:$G$8,3,FALSE)*15%,0)</f>
        <v>0</v>
      </c>
      <c r="T4446">
        <f t="shared" si="976"/>
        <v>0</v>
      </c>
      <c r="U4446">
        <f t="shared" si="977"/>
        <v>875</v>
      </c>
      <c r="V4446">
        <f t="shared" si="978"/>
        <v>2</v>
      </c>
    </row>
    <row r="4447" spans="1:22" ht="14.25" customHeight="1" x14ac:dyDescent="0.35">
      <c r="A4447" s="1">
        <v>1000986</v>
      </c>
      <c r="B4447" s="3">
        <v>45866</v>
      </c>
      <c r="C4447" s="3">
        <v>45884</v>
      </c>
      <c r="D4447" s="3">
        <v>45891</v>
      </c>
      <c r="E4447" s="1" t="s">
        <v>13</v>
      </c>
      <c r="F4447" s="1">
        <v>6</v>
      </c>
      <c r="G4447" s="1" t="s">
        <v>25</v>
      </c>
      <c r="H4447" s="1">
        <v>0</v>
      </c>
      <c r="I4447" s="1">
        <f t="shared" si="972"/>
        <v>0</v>
      </c>
      <c r="J4447" s="1" t="s">
        <v>15</v>
      </c>
      <c r="K4447" s="1">
        <v>1</v>
      </c>
      <c r="L4447" s="1" t="s">
        <v>16</v>
      </c>
      <c r="M4447" s="1" t="b">
        <v>0</v>
      </c>
      <c r="N4447" s="2" t="s">
        <v>17</v>
      </c>
      <c r="O4447">
        <f t="shared" si="973"/>
        <v>18</v>
      </c>
      <c r="P4447">
        <f t="shared" si="974"/>
        <v>7</v>
      </c>
      <c r="Q4447">
        <f>IF(G4447="B",VLOOKUP(F4447,room_rates!$A$2:$G$8,3,FALSE),IF(G4447="P",VLOOKUP(F4447,room_rates!$A$2:$G$8,6,FALSE),IF(G4447="M",VLOOKUP(F4447,room_rates!$A$2:$G$8,7,FALSE),"")))</f>
        <v>437.5</v>
      </c>
      <c r="R4447">
        <f t="shared" si="975"/>
        <v>0</v>
      </c>
      <c r="S4447">
        <f>IF(J4447="Online Travel Agency",VLOOKUP(F4447,room_rates!$A$2:$G$8,3,FALSE)*15%,0)</f>
        <v>0</v>
      </c>
      <c r="T4447">
        <f t="shared" si="976"/>
        <v>0</v>
      </c>
      <c r="U4447">
        <f t="shared" si="977"/>
        <v>3062.5</v>
      </c>
      <c r="V4447">
        <f t="shared" si="978"/>
        <v>7</v>
      </c>
    </row>
    <row r="4448" spans="1:22" ht="14.25" customHeight="1" x14ac:dyDescent="0.35">
      <c r="A4448" s="1">
        <v>1001057</v>
      </c>
      <c r="B4448" s="3">
        <v>45884</v>
      </c>
      <c r="C4448" s="3">
        <v>45884</v>
      </c>
      <c r="D4448" s="3">
        <v>45888</v>
      </c>
      <c r="E4448" s="1" t="s">
        <v>21</v>
      </c>
      <c r="F4448" s="1">
        <v>5</v>
      </c>
      <c r="G4448" s="1" t="s">
        <v>25</v>
      </c>
      <c r="H4448" s="1">
        <v>0</v>
      </c>
      <c r="I4448" s="1">
        <f t="shared" si="972"/>
        <v>0</v>
      </c>
      <c r="J4448" s="1" t="s">
        <v>20</v>
      </c>
      <c r="K4448" s="1">
        <v>1</v>
      </c>
      <c r="L4448" s="1" t="s">
        <v>19</v>
      </c>
      <c r="M4448" s="1" t="b">
        <v>0</v>
      </c>
      <c r="N4448" s="2" t="s">
        <v>17</v>
      </c>
      <c r="O4448">
        <f t="shared" si="973"/>
        <v>0</v>
      </c>
      <c r="P4448">
        <f t="shared" si="974"/>
        <v>4</v>
      </c>
      <c r="Q4448">
        <f>IF(G4448="B",VLOOKUP(F4448,room_rates!$A$2:$G$8,3,FALSE),IF(G4448="P",VLOOKUP(F4448,room_rates!$A$2:$G$8,6,FALSE),IF(G4448="M",VLOOKUP(F4448,room_rates!$A$2:$G$8,7,FALSE),"")))</f>
        <v>300</v>
      </c>
      <c r="R4448">
        <f t="shared" si="975"/>
        <v>0</v>
      </c>
      <c r="S4448">
        <f>IF(J4448="Online Travel Agency",VLOOKUP(F4448,room_rates!$A$2:$G$8,3,FALSE)*15%,0)</f>
        <v>0</v>
      </c>
      <c r="T4448">
        <f t="shared" si="976"/>
        <v>0</v>
      </c>
      <c r="U4448">
        <f t="shared" si="977"/>
        <v>1200</v>
      </c>
      <c r="V4448">
        <f t="shared" si="978"/>
        <v>4</v>
      </c>
    </row>
    <row r="4449" spans="1:22" ht="14.25" customHeight="1" x14ac:dyDescent="0.35">
      <c r="A4449" s="1">
        <v>1001063</v>
      </c>
      <c r="B4449" s="3">
        <v>45865</v>
      </c>
      <c r="C4449" s="3">
        <v>45884</v>
      </c>
      <c r="D4449" s="3">
        <v>45889</v>
      </c>
      <c r="E4449" s="1" t="s">
        <v>21</v>
      </c>
      <c r="F4449" s="1">
        <v>5</v>
      </c>
      <c r="G4449" s="1" t="s">
        <v>25</v>
      </c>
      <c r="H4449" s="1">
        <v>0</v>
      </c>
      <c r="I4449" s="1">
        <f t="shared" si="972"/>
        <v>0</v>
      </c>
      <c r="J4449" s="1" t="s">
        <v>24</v>
      </c>
      <c r="K4449" s="1">
        <v>1</v>
      </c>
      <c r="L4449" s="1" t="s">
        <v>19</v>
      </c>
      <c r="M4449" s="1" t="b">
        <v>1</v>
      </c>
      <c r="N4449" s="2" t="s">
        <v>17</v>
      </c>
      <c r="O4449">
        <f t="shared" si="973"/>
        <v>19</v>
      </c>
      <c r="P4449">
        <f t="shared" si="974"/>
        <v>5</v>
      </c>
      <c r="Q4449">
        <f>IF(G4449="B",VLOOKUP(F4449,room_rates!$A$2:$G$8,3,FALSE),IF(G4449="P",VLOOKUP(F4449,room_rates!$A$2:$G$8,6,FALSE),IF(G4449="M",VLOOKUP(F4449,room_rates!$A$2:$G$8,7,FALSE),"")))</f>
        <v>300</v>
      </c>
      <c r="R4449">
        <f t="shared" si="975"/>
        <v>0</v>
      </c>
      <c r="S4449">
        <f>IF(J4449="Online Travel Agency",VLOOKUP(F4449,room_rates!$A$2:$G$8,3,FALSE)*15%,0)</f>
        <v>36</v>
      </c>
      <c r="T4449">
        <f t="shared" si="976"/>
        <v>3</v>
      </c>
      <c r="U4449">
        <f t="shared" si="977"/>
        <v>1305</v>
      </c>
      <c r="V4449">
        <f t="shared" si="978"/>
        <v>5</v>
      </c>
    </row>
    <row r="4450" spans="1:22" ht="14.25" customHeight="1" x14ac:dyDescent="0.35">
      <c r="A4450" s="1">
        <v>1001108</v>
      </c>
      <c r="B4450" s="3">
        <v>45867</v>
      </c>
      <c r="C4450" s="3">
        <v>45884</v>
      </c>
      <c r="D4450" s="3">
        <v>45890</v>
      </c>
      <c r="E4450" s="1" t="s">
        <v>18</v>
      </c>
      <c r="F4450" s="1">
        <v>2</v>
      </c>
      <c r="G4450" s="1" t="s">
        <v>25</v>
      </c>
      <c r="H4450" s="1">
        <v>0</v>
      </c>
      <c r="I4450" s="1">
        <f t="shared" si="972"/>
        <v>0</v>
      </c>
      <c r="J4450" s="1" t="s">
        <v>24</v>
      </c>
      <c r="K4450" s="1">
        <v>2</v>
      </c>
      <c r="L4450" s="1" t="s">
        <v>16</v>
      </c>
      <c r="M4450" s="1" t="b">
        <v>1</v>
      </c>
      <c r="N4450" s="2" t="s">
        <v>17</v>
      </c>
      <c r="O4450">
        <f t="shared" si="973"/>
        <v>17</v>
      </c>
      <c r="P4450">
        <f t="shared" si="974"/>
        <v>6</v>
      </c>
      <c r="Q4450">
        <f>IF(G4450="B",VLOOKUP(F4450,room_rates!$A$2:$G$8,3,FALSE),IF(G4450="P",VLOOKUP(F4450,room_rates!$A$2:$G$8,6,FALSE),IF(G4450="M",VLOOKUP(F4450,room_rates!$A$2:$G$8,7,FALSE),"")))</f>
        <v>175</v>
      </c>
      <c r="R4450">
        <f t="shared" si="975"/>
        <v>0</v>
      </c>
      <c r="S4450">
        <f>IF(J4450="Online Travel Agency",VLOOKUP(F4450,room_rates!$A$2:$G$8,3,FALSE)*15%,0)</f>
        <v>21</v>
      </c>
      <c r="T4450">
        <f t="shared" si="976"/>
        <v>1.75</v>
      </c>
      <c r="U4450">
        <f t="shared" si="977"/>
        <v>1827</v>
      </c>
      <c r="V4450">
        <f t="shared" si="978"/>
        <v>12</v>
      </c>
    </row>
    <row r="4451" spans="1:22" ht="14.25" customHeight="1" x14ac:dyDescent="0.35">
      <c r="A4451" s="1">
        <v>1001420</v>
      </c>
      <c r="B4451" s="3">
        <v>45844</v>
      </c>
      <c r="C4451" s="3">
        <v>45884</v>
      </c>
      <c r="D4451" s="3">
        <v>45891</v>
      </c>
      <c r="E4451" s="1" t="s">
        <v>18</v>
      </c>
      <c r="F4451" s="1">
        <v>1</v>
      </c>
      <c r="G4451" s="1" t="s">
        <v>25</v>
      </c>
      <c r="H4451" s="1">
        <v>0</v>
      </c>
      <c r="I4451" s="1">
        <f t="shared" si="972"/>
        <v>0</v>
      </c>
      <c r="J4451" s="1" t="s">
        <v>15</v>
      </c>
      <c r="K4451" s="1">
        <v>2</v>
      </c>
      <c r="L4451" s="1" t="s">
        <v>16</v>
      </c>
      <c r="M4451" s="1" t="b">
        <v>0</v>
      </c>
      <c r="N4451" s="2" t="s">
        <v>17</v>
      </c>
      <c r="O4451">
        <f t="shared" si="973"/>
        <v>40</v>
      </c>
      <c r="P4451">
        <f t="shared" si="974"/>
        <v>7</v>
      </c>
      <c r="Q4451">
        <f>IF(G4451="B",VLOOKUP(F4451,room_rates!$A$2:$G$8,3,FALSE),IF(G4451="P",VLOOKUP(F4451,room_rates!$A$2:$G$8,6,FALSE),IF(G4451="M",VLOOKUP(F4451,room_rates!$A$2:$G$8,7,FALSE),"")))</f>
        <v>150</v>
      </c>
      <c r="R4451">
        <f t="shared" si="975"/>
        <v>0</v>
      </c>
      <c r="S4451">
        <f>IF(J4451="Online Travel Agency",VLOOKUP(F4451,room_rates!$A$2:$G$8,3,FALSE)*15%,0)</f>
        <v>0</v>
      </c>
      <c r="T4451">
        <f t="shared" si="976"/>
        <v>0</v>
      </c>
      <c r="U4451">
        <f t="shared" si="977"/>
        <v>2100</v>
      </c>
      <c r="V4451">
        <f t="shared" si="978"/>
        <v>14</v>
      </c>
    </row>
    <row r="4452" spans="1:22" ht="14.25" customHeight="1" x14ac:dyDescent="0.35">
      <c r="A4452" s="1">
        <v>1001557</v>
      </c>
      <c r="B4452" s="3">
        <v>45864</v>
      </c>
      <c r="C4452" s="3">
        <v>45884</v>
      </c>
      <c r="D4452" s="3">
        <v>45891</v>
      </c>
      <c r="E4452" s="1" t="s">
        <v>18</v>
      </c>
      <c r="F4452" s="1">
        <v>2</v>
      </c>
      <c r="G4452" s="1" t="s">
        <v>25</v>
      </c>
      <c r="H4452" s="1">
        <v>0</v>
      </c>
      <c r="I4452" s="1">
        <f t="shared" si="972"/>
        <v>0</v>
      </c>
      <c r="J4452" s="1" t="s">
        <v>15</v>
      </c>
      <c r="K4452" s="1">
        <v>1</v>
      </c>
      <c r="L4452" s="1" t="s">
        <v>16</v>
      </c>
      <c r="M4452" s="1" t="b">
        <v>0</v>
      </c>
      <c r="N4452" s="2" t="s">
        <v>17</v>
      </c>
      <c r="O4452">
        <f t="shared" si="973"/>
        <v>20</v>
      </c>
      <c r="P4452">
        <f t="shared" si="974"/>
        <v>7</v>
      </c>
      <c r="Q4452">
        <f>IF(G4452="B",VLOOKUP(F4452,room_rates!$A$2:$G$8,3,FALSE),IF(G4452="P",VLOOKUP(F4452,room_rates!$A$2:$G$8,6,FALSE),IF(G4452="M",VLOOKUP(F4452,room_rates!$A$2:$G$8,7,FALSE),"")))</f>
        <v>175</v>
      </c>
      <c r="R4452">
        <f t="shared" si="975"/>
        <v>0</v>
      </c>
      <c r="S4452">
        <f>IF(J4452="Online Travel Agency",VLOOKUP(F4452,room_rates!$A$2:$G$8,3,FALSE)*15%,0)</f>
        <v>0</v>
      </c>
      <c r="T4452">
        <f t="shared" si="976"/>
        <v>0</v>
      </c>
      <c r="U4452">
        <f t="shared" si="977"/>
        <v>1225</v>
      </c>
      <c r="V4452">
        <f t="shared" si="978"/>
        <v>7</v>
      </c>
    </row>
    <row r="4453" spans="1:22" ht="14.25" customHeight="1" x14ac:dyDescent="0.35">
      <c r="A4453" s="1">
        <v>1001692</v>
      </c>
      <c r="B4453" s="3">
        <v>45868</v>
      </c>
      <c r="C4453" s="3">
        <v>45884</v>
      </c>
      <c r="D4453" s="3">
        <v>45888</v>
      </c>
      <c r="E4453" s="1" t="s">
        <v>13</v>
      </c>
      <c r="F4453" s="1">
        <v>6</v>
      </c>
      <c r="G4453" s="1" t="s">
        <v>25</v>
      </c>
      <c r="H4453" s="1">
        <v>0</v>
      </c>
      <c r="I4453" s="1">
        <f t="shared" si="972"/>
        <v>0</v>
      </c>
      <c r="J4453" s="1" t="s">
        <v>24</v>
      </c>
      <c r="K4453" s="1">
        <v>1</v>
      </c>
      <c r="L4453" s="1" t="s">
        <v>19</v>
      </c>
      <c r="M4453" s="1" t="b">
        <v>0</v>
      </c>
      <c r="N4453" s="2" t="s">
        <v>17</v>
      </c>
      <c r="O4453">
        <f t="shared" si="973"/>
        <v>16</v>
      </c>
      <c r="P4453">
        <f t="shared" si="974"/>
        <v>4</v>
      </c>
      <c r="Q4453">
        <f>IF(G4453="B",VLOOKUP(F4453,room_rates!$A$2:$G$8,3,FALSE),IF(G4453="P",VLOOKUP(F4453,room_rates!$A$2:$G$8,6,FALSE),IF(G4453="M",VLOOKUP(F4453,room_rates!$A$2:$G$8,7,FALSE),"")))</f>
        <v>437.5</v>
      </c>
      <c r="R4453">
        <f t="shared" si="975"/>
        <v>0</v>
      </c>
      <c r="S4453">
        <f>IF(J4453="Online Travel Agency",VLOOKUP(F4453,room_rates!$A$2:$G$8,3,FALSE)*15%,0)</f>
        <v>52.5</v>
      </c>
      <c r="T4453">
        <f t="shared" si="976"/>
        <v>0</v>
      </c>
      <c r="U4453">
        <f t="shared" si="977"/>
        <v>1540</v>
      </c>
      <c r="V4453">
        <f t="shared" si="978"/>
        <v>4</v>
      </c>
    </row>
    <row r="4454" spans="1:22" ht="14.25" customHeight="1" x14ac:dyDescent="0.35">
      <c r="A4454" s="1">
        <v>1001773</v>
      </c>
      <c r="B4454" s="3">
        <v>45859</v>
      </c>
      <c r="C4454" s="3">
        <v>45884</v>
      </c>
      <c r="D4454" s="3">
        <v>45889</v>
      </c>
      <c r="E4454" s="1" t="s">
        <v>21</v>
      </c>
      <c r="F4454" s="1">
        <v>5</v>
      </c>
      <c r="G4454" s="1" t="s">
        <v>25</v>
      </c>
      <c r="H4454" s="1">
        <v>0</v>
      </c>
      <c r="I4454" s="1">
        <f t="shared" si="972"/>
        <v>0</v>
      </c>
      <c r="J4454" s="1" t="s">
        <v>15</v>
      </c>
      <c r="K4454" s="1">
        <v>1</v>
      </c>
      <c r="L4454" s="1" t="s">
        <v>19</v>
      </c>
      <c r="M4454" s="1" t="b">
        <v>0</v>
      </c>
      <c r="N4454" s="2" t="s">
        <v>17</v>
      </c>
      <c r="O4454">
        <f t="shared" si="973"/>
        <v>25</v>
      </c>
      <c r="P4454">
        <f t="shared" si="974"/>
        <v>5</v>
      </c>
      <c r="Q4454">
        <f>IF(G4454="B",VLOOKUP(F4454,room_rates!$A$2:$G$8,3,FALSE),IF(G4454="P",VLOOKUP(F4454,room_rates!$A$2:$G$8,6,FALSE),IF(G4454="M",VLOOKUP(F4454,room_rates!$A$2:$G$8,7,FALSE),"")))</f>
        <v>300</v>
      </c>
      <c r="R4454">
        <f t="shared" si="975"/>
        <v>0</v>
      </c>
      <c r="S4454">
        <f>IF(J4454="Online Travel Agency",VLOOKUP(F4454,room_rates!$A$2:$G$8,3,FALSE)*15%,0)</f>
        <v>0</v>
      </c>
      <c r="T4454">
        <f t="shared" si="976"/>
        <v>0</v>
      </c>
      <c r="U4454">
        <f t="shared" si="977"/>
        <v>1500</v>
      </c>
      <c r="V4454">
        <f t="shared" si="978"/>
        <v>5</v>
      </c>
    </row>
    <row r="4455" spans="1:22" ht="14.25" customHeight="1" x14ac:dyDescent="0.35">
      <c r="A4455" s="1">
        <v>1001782</v>
      </c>
      <c r="B4455" s="3">
        <v>45865</v>
      </c>
      <c r="C4455" s="3">
        <v>45884</v>
      </c>
      <c r="D4455" s="3">
        <v>45887</v>
      </c>
      <c r="E4455" s="1" t="s">
        <v>18</v>
      </c>
      <c r="F4455" s="1">
        <v>1</v>
      </c>
      <c r="G4455" s="1" t="s">
        <v>25</v>
      </c>
      <c r="H4455" s="1">
        <v>0</v>
      </c>
      <c r="I4455" s="1">
        <f t="shared" si="972"/>
        <v>0</v>
      </c>
      <c r="J4455" s="1" t="s">
        <v>24</v>
      </c>
      <c r="K4455" s="1">
        <v>2</v>
      </c>
      <c r="L4455" s="1" t="s">
        <v>19</v>
      </c>
      <c r="M4455" s="1" t="b">
        <v>0</v>
      </c>
      <c r="N4455" s="2" t="s">
        <v>17</v>
      </c>
      <c r="O4455">
        <f t="shared" si="973"/>
        <v>19</v>
      </c>
      <c r="P4455">
        <f t="shared" si="974"/>
        <v>3</v>
      </c>
      <c r="Q4455">
        <f>IF(G4455="B",VLOOKUP(F4455,room_rates!$A$2:$G$8,3,FALSE),IF(G4455="P",VLOOKUP(F4455,room_rates!$A$2:$G$8,6,FALSE),IF(G4455="M",VLOOKUP(F4455,room_rates!$A$2:$G$8,7,FALSE),"")))</f>
        <v>150</v>
      </c>
      <c r="R4455">
        <f t="shared" si="975"/>
        <v>0</v>
      </c>
      <c r="S4455">
        <f>IF(J4455="Online Travel Agency",VLOOKUP(F4455,room_rates!$A$2:$G$8,3,FALSE)*15%,0)</f>
        <v>18</v>
      </c>
      <c r="T4455">
        <f t="shared" si="976"/>
        <v>0</v>
      </c>
      <c r="U4455">
        <f t="shared" si="977"/>
        <v>792</v>
      </c>
      <c r="V4455">
        <f t="shared" si="978"/>
        <v>6</v>
      </c>
    </row>
    <row r="4456" spans="1:22" ht="14.25" customHeight="1" x14ac:dyDescent="0.35">
      <c r="A4456" s="1">
        <v>1001893</v>
      </c>
      <c r="B4456" s="3">
        <v>45874</v>
      </c>
      <c r="C4456" s="3">
        <v>45884</v>
      </c>
      <c r="D4456" s="3">
        <v>45888</v>
      </c>
      <c r="E4456" s="1" t="s">
        <v>21</v>
      </c>
      <c r="F4456" s="1">
        <v>3</v>
      </c>
      <c r="G4456" s="1" t="s">
        <v>25</v>
      </c>
      <c r="H4456" s="1">
        <v>0</v>
      </c>
      <c r="I4456" s="1">
        <f t="shared" si="972"/>
        <v>0</v>
      </c>
      <c r="J4456" s="1" t="s">
        <v>24</v>
      </c>
      <c r="K4456" s="1">
        <v>1</v>
      </c>
      <c r="L4456" s="1" t="s">
        <v>16</v>
      </c>
      <c r="M4456" s="1" t="b">
        <v>1</v>
      </c>
      <c r="N4456" s="2" t="s">
        <v>17</v>
      </c>
      <c r="O4456">
        <f t="shared" si="973"/>
        <v>10</v>
      </c>
      <c r="P4456">
        <f t="shared" si="974"/>
        <v>4</v>
      </c>
      <c r="Q4456">
        <f>IF(G4456="B",VLOOKUP(F4456,room_rates!$A$2:$G$8,3,FALSE),IF(G4456="P",VLOOKUP(F4456,room_rates!$A$2:$G$8,6,FALSE),IF(G4456="M",VLOOKUP(F4456,room_rates!$A$2:$G$8,7,FALSE),"")))</f>
        <v>275</v>
      </c>
      <c r="R4456">
        <f t="shared" si="975"/>
        <v>0</v>
      </c>
      <c r="S4456">
        <f>IF(J4456="Online Travel Agency",VLOOKUP(F4456,room_rates!$A$2:$G$8,3,FALSE)*15%,0)</f>
        <v>33</v>
      </c>
      <c r="T4456">
        <f t="shared" si="976"/>
        <v>2.75</v>
      </c>
      <c r="U4456">
        <f t="shared" si="977"/>
        <v>957</v>
      </c>
      <c r="V4456">
        <f t="shared" si="978"/>
        <v>4</v>
      </c>
    </row>
    <row r="4457" spans="1:22" ht="14.25" customHeight="1" x14ac:dyDescent="0.35">
      <c r="A4457" s="1">
        <v>1001998</v>
      </c>
      <c r="B4457" s="3">
        <v>45869</v>
      </c>
      <c r="C4457" s="3">
        <v>45884</v>
      </c>
      <c r="D4457" s="3">
        <v>45887</v>
      </c>
      <c r="E4457" s="1" t="s">
        <v>18</v>
      </c>
      <c r="F4457" s="1">
        <v>1</v>
      </c>
      <c r="G4457" s="1" t="s">
        <v>25</v>
      </c>
      <c r="H4457" s="1">
        <v>0</v>
      </c>
      <c r="I4457" s="1">
        <f t="shared" si="972"/>
        <v>0</v>
      </c>
      <c r="J4457" s="1" t="s">
        <v>15</v>
      </c>
      <c r="K4457" s="1">
        <v>1</v>
      </c>
      <c r="L4457" s="1" t="s">
        <v>19</v>
      </c>
      <c r="M4457" s="1" t="b">
        <v>1</v>
      </c>
      <c r="N4457" s="2" t="s">
        <v>17</v>
      </c>
      <c r="O4457">
        <f t="shared" si="973"/>
        <v>15</v>
      </c>
      <c r="P4457">
        <f t="shared" si="974"/>
        <v>3</v>
      </c>
      <c r="Q4457">
        <f>IF(G4457="B",VLOOKUP(F4457,room_rates!$A$2:$G$8,3,FALSE),IF(G4457="P",VLOOKUP(F4457,room_rates!$A$2:$G$8,6,FALSE),IF(G4457="M",VLOOKUP(F4457,room_rates!$A$2:$G$8,7,FALSE),"")))</f>
        <v>150</v>
      </c>
      <c r="R4457">
        <f t="shared" si="975"/>
        <v>0</v>
      </c>
      <c r="S4457">
        <f>IF(J4457="Online Travel Agency",VLOOKUP(F4457,room_rates!$A$2:$G$8,3,FALSE)*15%,0)</f>
        <v>0</v>
      </c>
      <c r="T4457">
        <f t="shared" si="976"/>
        <v>1.5</v>
      </c>
      <c r="U4457">
        <f t="shared" si="977"/>
        <v>445.5</v>
      </c>
      <c r="V4457">
        <f t="shared" si="978"/>
        <v>3</v>
      </c>
    </row>
    <row r="4458" spans="1:22" ht="14.25" customHeight="1" x14ac:dyDescent="0.35">
      <c r="A4458" s="1">
        <v>1002025</v>
      </c>
      <c r="B4458" s="3">
        <v>45869</v>
      </c>
      <c r="C4458" s="3">
        <v>45884</v>
      </c>
      <c r="D4458" s="3">
        <v>45890</v>
      </c>
      <c r="E4458" s="1" t="s">
        <v>18</v>
      </c>
      <c r="F4458" s="1">
        <v>1</v>
      </c>
      <c r="G4458" s="1" t="s">
        <v>25</v>
      </c>
      <c r="H4458" s="1">
        <v>0</v>
      </c>
      <c r="I4458" s="1">
        <f t="shared" si="972"/>
        <v>0</v>
      </c>
      <c r="J4458" s="1" t="s">
        <v>24</v>
      </c>
      <c r="K4458" s="1">
        <v>1</v>
      </c>
      <c r="L4458" s="1" t="s">
        <v>16</v>
      </c>
      <c r="M4458" s="1" t="b">
        <v>0</v>
      </c>
      <c r="N4458" s="2" t="s">
        <v>17</v>
      </c>
      <c r="O4458">
        <f t="shared" si="973"/>
        <v>15</v>
      </c>
      <c r="P4458">
        <f t="shared" si="974"/>
        <v>6</v>
      </c>
      <c r="Q4458">
        <f>IF(G4458="B",VLOOKUP(F4458,room_rates!$A$2:$G$8,3,FALSE),IF(G4458="P",VLOOKUP(F4458,room_rates!$A$2:$G$8,6,FALSE),IF(G4458="M",VLOOKUP(F4458,room_rates!$A$2:$G$8,7,FALSE),"")))</f>
        <v>150</v>
      </c>
      <c r="R4458">
        <f t="shared" si="975"/>
        <v>0</v>
      </c>
      <c r="S4458">
        <f>IF(J4458="Online Travel Agency",VLOOKUP(F4458,room_rates!$A$2:$G$8,3,FALSE)*15%,0)</f>
        <v>18</v>
      </c>
      <c r="T4458">
        <f t="shared" si="976"/>
        <v>0</v>
      </c>
      <c r="U4458">
        <f t="shared" si="977"/>
        <v>792</v>
      </c>
      <c r="V4458">
        <f t="shared" si="978"/>
        <v>6</v>
      </c>
    </row>
    <row r="4459" spans="1:22" ht="14.25" customHeight="1" x14ac:dyDescent="0.35">
      <c r="A4459" s="1">
        <v>1002103</v>
      </c>
      <c r="B4459" s="3">
        <v>45866</v>
      </c>
      <c r="C4459" s="3">
        <v>45884</v>
      </c>
      <c r="D4459" s="3">
        <v>45891</v>
      </c>
      <c r="E4459" s="1" t="s">
        <v>13</v>
      </c>
      <c r="F4459" s="1">
        <v>7</v>
      </c>
      <c r="G4459" s="1" t="s">
        <v>25</v>
      </c>
      <c r="H4459" s="1">
        <v>0</v>
      </c>
      <c r="I4459" s="1">
        <f t="shared" si="972"/>
        <v>0</v>
      </c>
      <c r="J4459" s="1" t="s">
        <v>15</v>
      </c>
      <c r="K4459" s="1">
        <v>1</v>
      </c>
      <c r="L4459" s="1" t="s">
        <v>19</v>
      </c>
      <c r="M4459" s="1" t="b">
        <v>0</v>
      </c>
      <c r="N4459" s="2" t="s">
        <v>17</v>
      </c>
      <c r="O4459">
        <f t="shared" si="973"/>
        <v>18</v>
      </c>
      <c r="P4459">
        <f t="shared" si="974"/>
        <v>7</v>
      </c>
      <c r="Q4459">
        <f>IF(G4459="B",VLOOKUP(F4459,room_rates!$A$2:$G$8,3,FALSE),IF(G4459="P",VLOOKUP(F4459,room_rates!$A$2:$G$8,6,FALSE),IF(G4459="M",VLOOKUP(F4459,room_rates!$A$2:$G$8,7,FALSE),"")))</f>
        <v>562.5</v>
      </c>
      <c r="R4459">
        <f t="shared" si="975"/>
        <v>0</v>
      </c>
      <c r="S4459">
        <f>IF(J4459="Online Travel Agency",VLOOKUP(F4459,room_rates!$A$2:$G$8,3,FALSE)*15%,0)</f>
        <v>0</v>
      </c>
      <c r="T4459">
        <f t="shared" si="976"/>
        <v>0</v>
      </c>
      <c r="U4459">
        <f t="shared" si="977"/>
        <v>3937.5</v>
      </c>
      <c r="V4459">
        <f t="shared" si="978"/>
        <v>7</v>
      </c>
    </row>
    <row r="4460" spans="1:22" ht="14.25" customHeight="1" x14ac:dyDescent="0.35">
      <c r="A4460" s="1">
        <v>1002235</v>
      </c>
      <c r="B4460" s="3">
        <v>45884</v>
      </c>
      <c r="C4460" s="3">
        <v>45884</v>
      </c>
      <c r="D4460" s="3">
        <v>45887</v>
      </c>
      <c r="E4460" s="1" t="s">
        <v>18</v>
      </c>
      <c r="F4460" s="1">
        <v>2</v>
      </c>
      <c r="G4460" s="1" t="s">
        <v>25</v>
      </c>
      <c r="H4460" s="1">
        <v>0</v>
      </c>
      <c r="I4460" s="1">
        <f t="shared" si="972"/>
        <v>0</v>
      </c>
      <c r="J4460" s="1" t="s">
        <v>20</v>
      </c>
      <c r="K4460" s="1">
        <v>1</v>
      </c>
      <c r="L4460" s="1" t="s">
        <v>19</v>
      </c>
      <c r="M4460" s="1" t="b">
        <v>1</v>
      </c>
      <c r="N4460" s="2" t="s">
        <v>17</v>
      </c>
      <c r="O4460">
        <f t="shared" si="973"/>
        <v>0</v>
      </c>
      <c r="P4460">
        <f t="shared" si="974"/>
        <v>3</v>
      </c>
      <c r="Q4460">
        <f>IF(G4460="B",VLOOKUP(F4460,room_rates!$A$2:$G$8,3,FALSE),IF(G4460="P",VLOOKUP(F4460,room_rates!$A$2:$G$8,6,FALSE),IF(G4460="M",VLOOKUP(F4460,room_rates!$A$2:$G$8,7,FALSE),"")))</f>
        <v>175</v>
      </c>
      <c r="R4460">
        <f t="shared" si="975"/>
        <v>0</v>
      </c>
      <c r="S4460">
        <f>IF(J4460="Online Travel Agency",VLOOKUP(F4460,room_rates!$A$2:$G$8,3,FALSE)*15%,0)</f>
        <v>0</v>
      </c>
      <c r="T4460">
        <f t="shared" si="976"/>
        <v>1.75</v>
      </c>
      <c r="U4460">
        <f t="shared" si="977"/>
        <v>519.75</v>
      </c>
      <c r="V4460">
        <f t="shared" si="978"/>
        <v>3</v>
      </c>
    </row>
    <row r="4461" spans="1:22" ht="14.25" customHeight="1" x14ac:dyDescent="0.35">
      <c r="A4461" s="1">
        <v>1002435</v>
      </c>
      <c r="B4461" s="3">
        <v>45880</v>
      </c>
      <c r="C4461" s="3">
        <v>45884</v>
      </c>
      <c r="D4461" s="3">
        <v>45885</v>
      </c>
      <c r="E4461" s="1" t="s">
        <v>13</v>
      </c>
      <c r="F4461" s="1">
        <v>7</v>
      </c>
      <c r="G4461" s="1" t="s">
        <v>25</v>
      </c>
      <c r="H4461" s="1">
        <v>0</v>
      </c>
      <c r="I4461" s="1">
        <f t="shared" si="972"/>
        <v>0</v>
      </c>
      <c r="J4461" s="1" t="s">
        <v>15</v>
      </c>
      <c r="K4461" s="1">
        <v>2</v>
      </c>
      <c r="L4461" s="1" t="s">
        <v>16</v>
      </c>
      <c r="M4461" s="1" t="b">
        <v>0</v>
      </c>
      <c r="N4461" s="2" t="s">
        <v>17</v>
      </c>
      <c r="O4461">
        <f t="shared" si="973"/>
        <v>4</v>
      </c>
      <c r="P4461">
        <f t="shared" si="974"/>
        <v>1</v>
      </c>
      <c r="Q4461">
        <f>IF(G4461="B",VLOOKUP(F4461,room_rates!$A$2:$G$8,3,FALSE),IF(G4461="P",VLOOKUP(F4461,room_rates!$A$2:$G$8,6,FALSE),IF(G4461="M",VLOOKUP(F4461,room_rates!$A$2:$G$8,7,FALSE),"")))</f>
        <v>562.5</v>
      </c>
      <c r="R4461">
        <f t="shared" si="975"/>
        <v>0</v>
      </c>
      <c r="S4461">
        <f>IF(J4461="Online Travel Agency",VLOOKUP(F4461,room_rates!$A$2:$G$8,3,FALSE)*15%,0)</f>
        <v>0</v>
      </c>
      <c r="T4461">
        <f t="shared" si="976"/>
        <v>0</v>
      </c>
      <c r="U4461">
        <f t="shared" si="977"/>
        <v>1125</v>
      </c>
      <c r="V4461">
        <f t="shared" si="978"/>
        <v>2</v>
      </c>
    </row>
    <row r="4462" spans="1:22" ht="14.25" customHeight="1" x14ac:dyDescent="0.35">
      <c r="A4462" s="1">
        <v>1002445</v>
      </c>
      <c r="B4462" s="3">
        <v>45884</v>
      </c>
      <c r="C4462" s="3">
        <v>45884</v>
      </c>
      <c r="D4462" s="3">
        <v>45890</v>
      </c>
      <c r="E4462" s="1" t="s">
        <v>21</v>
      </c>
      <c r="F4462" s="1">
        <v>3</v>
      </c>
      <c r="G4462" s="1" t="s">
        <v>25</v>
      </c>
      <c r="H4462" s="1">
        <v>0</v>
      </c>
      <c r="I4462" s="1">
        <f t="shared" si="972"/>
        <v>0</v>
      </c>
      <c r="J4462" s="1" t="s">
        <v>20</v>
      </c>
      <c r="K4462" s="1">
        <v>1</v>
      </c>
      <c r="L4462" s="1" t="s">
        <v>19</v>
      </c>
      <c r="M4462" s="1" t="b">
        <v>1</v>
      </c>
      <c r="N4462" s="2" t="s">
        <v>17</v>
      </c>
      <c r="O4462">
        <f t="shared" si="973"/>
        <v>0</v>
      </c>
      <c r="P4462">
        <f t="shared" si="974"/>
        <v>6</v>
      </c>
      <c r="Q4462">
        <f>IF(G4462="B",VLOOKUP(F4462,room_rates!$A$2:$G$8,3,FALSE),IF(G4462="P",VLOOKUP(F4462,room_rates!$A$2:$G$8,6,FALSE),IF(G4462="M",VLOOKUP(F4462,room_rates!$A$2:$G$8,7,FALSE),"")))</f>
        <v>275</v>
      </c>
      <c r="R4462">
        <f t="shared" si="975"/>
        <v>0</v>
      </c>
      <c r="S4462">
        <f>IF(J4462="Online Travel Agency",VLOOKUP(F4462,room_rates!$A$2:$G$8,3,FALSE)*15%,0)</f>
        <v>0</v>
      </c>
      <c r="T4462">
        <f t="shared" si="976"/>
        <v>2.75</v>
      </c>
      <c r="U4462">
        <f t="shared" si="977"/>
        <v>1633.5</v>
      </c>
      <c r="V4462">
        <f t="shared" si="978"/>
        <v>6</v>
      </c>
    </row>
    <row r="4463" spans="1:22" ht="14.25" customHeight="1" x14ac:dyDescent="0.35">
      <c r="A4463" s="1">
        <v>1002490</v>
      </c>
      <c r="B4463" s="3">
        <v>45855</v>
      </c>
      <c r="C4463" s="3">
        <v>45884</v>
      </c>
      <c r="D4463" s="3">
        <v>45885</v>
      </c>
      <c r="E4463" s="1" t="s">
        <v>21</v>
      </c>
      <c r="F4463" s="1">
        <v>3</v>
      </c>
      <c r="G4463" s="1" t="s">
        <v>25</v>
      </c>
      <c r="H4463" s="1">
        <v>0</v>
      </c>
      <c r="I4463" s="1">
        <f t="shared" si="972"/>
        <v>0</v>
      </c>
      <c r="J4463" s="1" t="s">
        <v>15</v>
      </c>
      <c r="K4463" s="1">
        <v>1</v>
      </c>
      <c r="L4463" s="1" t="s">
        <v>16</v>
      </c>
      <c r="M4463" s="1" t="b">
        <v>0</v>
      </c>
      <c r="N4463" s="2" t="s">
        <v>17</v>
      </c>
      <c r="O4463">
        <f t="shared" si="973"/>
        <v>29</v>
      </c>
      <c r="P4463">
        <f t="shared" si="974"/>
        <v>1</v>
      </c>
      <c r="Q4463">
        <f>IF(G4463="B",VLOOKUP(F4463,room_rates!$A$2:$G$8,3,FALSE),IF(G4463="P",VLOOKUP(F4463,room_rates!$A$2:$G$8,6,FALSE),IF(G4463="M",VLOOKUP(F4463,room_rates!$A$2:$G$8,7,FALSE),"")))</f>
        <v>275</v>
      </c>
      <c r="R4463">
        <f t="shared" si="975"/>
        <v>0</v>
      </c>
      <c r="S4463">
        <f>IF(J4463="Online Travel Agency",VLOOKUP(F4463,room_rates!$A$2:$G$8,3,FALSE)*15%,0)</f>
        <v>0</v>
      </c>
      <c r="T4463">
        <f t="shared" si="976"/>
        <v>0</v>
      </c>
      <c r="U4463">
        <f t="shared" si="977"/>
        <v>275</v>
      </c>
      <c r="V4463">
        <f t="shared" si="978"/>
        <v>1</v>
      </c>
    </row>
    <row r="4464" spans="1:22" ht="14.25" customHeight="1" x14ac:dyDescent="0.35">
      <c r="A4464" s="1">
        <v>1002848</v>
      </c>
      <c r="B4464" s="3">
        <v>45855</v>
      </c>
      <c r="C4464" s="3">
        <v>45884</v>
      </c>
      <c r="D4464" s="3">
        <v>45891</v>
      </c>
      <c r="E4464" s="1" t="s">
        <v>13</v>
      </c>
      <c r="F4464" s="1">
        <v>6</v>
      </c>
      <c r="G4464" s="1" t="s">
        <v>25</v>
      </c>
      <c r="H4464" s="1">
        <v>0</v>
      </c>
      <c r="I4464" s="1">
        <f t="shared" si="972"/>
        <v>0</v>
      </c>
      <c r="J4464" s="1" t="s">
        <v>15</v>
      </c>
      <c r="K4464" s="1">
        <v>1</v>
      </c>
      <c r="L4464" s="1" t="s">
        <v>19</v>
      </c>
      <c r="M4464" s="1" t="b">
        <v>0</v>
      </c>
      <c r="N4464" s="2" t="s">
        <v>17</v>
      </c>
      <c r="O4464">
        <f t="shared" si="973"/>
        <v>29</v>
      </c>
      <c r="P4464">
        <f t="shared" si="974"/>
        <v>7</v>
      </c>
      <c r="Q4464">
        <f>IF(G4464="B",VLOOKUP(F4464,room_rates!$A$2:$G$8,3,FALSE),IF(G4464="P",VLOOKUP(F4464,room_rates!$A$2:$G$8,6,FALSE),IF(G4464="M",VLOOKUP(F4464,room_rates!$A$2:$G$8,7,FALSE),"")))</f>
        <v>437.5</v>
      </c>
      <c r="R4464">
        <f t="shared" si="975"/>
        <v>0</v>
      </c>
      <c r="S4464">
        <f>IF(J4464="Online Travel Agency",VLOOKUP(F4464,room_rates!$A$2:$G$8,3,FALSE)*15%,0)</f>
        <v>0</v>
      </c>
      <c r="T4464">
        <f t="shared" si="976"/>
        <v>0</v>
      </c>
      <c r="U4464">
        <f t="shared" si="977"/>
        <v>3062.5</v>
      </c>
      <c r="V4464">
        <f t="shared" si="978"/>
        <v>7</v>
      </c>
    </row>
    <row r="4465" spans="1:22" ht="14.25" customHeight="1" x14ac:dyDescent="0.35">
      <c r="A4465" s="1">
        <v>1003152</v>
      </c>
      <c r="B4465" s="3">
        <v>45859</v>
      </c>
      <c r="C4465" s="3">
        <v>45884</v>
      </c>
      <c r="D4465" s="3">
        <v>45891</v>
      </c>
      <c r="E4465" s="1" t="s">
        <v>18</v>
      </c>
      <c r="F4465" s="1">
        <v>1</v>
      </c>
      <c r="G4465" s="1" t="s">
        <v>25</v>
      </c>
      <c r="H4465" s="1">
        <v>0</v>
      </c>
      <c r="I4465" s="1">
        <f t="shared" si="972"/>
        <v>0</v>
      </c>
      <c r="J4465" s="1" t="s">
        <v>15</v>
      </c>
      <c r="K4465" s="1">
        <v>1</v>
      </c>
      <c r="L4465" s="1" t="s">
        <v>19</v>
      </c>
      <c r="M4465" s="1" t="b">
        <v>1</v>
      </c>
      <c r="N4465" s="2" t="s">
        <v>17</v>
      </c>
      <c r="O4465">
        <f t="shared" si="973"/>
        <v>25</v>
      </c>
      <c r="P4465">
        <f t="shared" si="974"/>
        <v>7</v>
      </c>
      <c r="Q4465">
        <f>IF(G4465="B",VLOOKUP(F4465,room_rates!$A$2:$G$8,3,FALSE),IF(G4465="P",VLOOKUP(F4465,room_rates!$A$2:$G$8,6,FALSE),IF(G4465="M",VLOOKUP(F4465,room_rates!$A$2:$G$8,7,FALSE),"")))</f>
        <v>150</v>
      </c>
      <c r="R4465">
        <f t="shared" si="975"/>
        <v>0</v>
      </c>
      <c r="S4465">
        <f>IF(J4465="Online Travel Agency",VLOOKUP(F4465,room_rates!$A$2:$G$8,3,FALSE)*15%,0)</f>
        <v>0</v>
      </c>
      <c r="T4465">
        <f t="shared" si="976"/>
        <v>1.5</v>
      </c>
      <c r="U4465">
        <f t="shared" si="977"/>
        <v>1039.5</v>
      </c>
      <c r="V4465">
        <f t="shared" si="978"/>
        <v>7</v>
      </c>
    </row>
    <row r="4466" spans="1:22" ht="14.25" customHeight="1" x14ac:dyDescent="0.35">
      <c r="A4466" s="1">
        <v>1003167</v>
      </c>
      <c r="B4466" s="3">
        <v>45869</v>
      </c>
      <c r="C4466" s="3">
        <v>45884</v>
      </c>
      <c r="D4466" s="3">
        <v>45890</v>
      </c>
      <c r="E4466" s="1" t="s">
        <v>18</v>
      </c>
      <c r="F4466" s="1">
        <v>2</v>
      </c>
      <c r="G4466" s="1" t="s">
        <v>25</v>
      </c>
      <c r="H4466" s="1">
        <v>0</v>
      </c>
      <c r="I4466" s="1">
        <f t="shared" si="972"/>
        <v>0</v>
      </c>
      <c r="J4466" s="1" t="s">
        <v>24</v>
      </c>
      <c r="K4466" s="1">
        <v>2</v>
      </c>
      <c r="L4466" s="1" t="s">
        <v>19</v>
      </c>
      <c r="M4466" s="1" t="b">
        <v>0</v>
      </c>
      <c r="N4466" s="2" t="s">
        <v>17</v>
      </c>
      <c r="O4466">
        <f t="shared" si="973"/>
        <v>15</v>
      </c>
      <c r="P4466">
        <f t="shared" si="974"/>
        <v>6</v>
      </c>
      <c r="Q4466">
        <f>IF(G4466="B",VLOOKUP(F4466,room_rates!$A$2:$G$8,3,FALSE),IF(G4466="P",VLOOKUP(F4466,room_rates!$A$2:$G$8,6,FALSE),IF(G4466="M",VLOOKUP(F4466,room_rates!$A$2:$G$8,7,FALSE),"")))</f>
        <v>175</v>
      </c>
      <c r="R4466">
        <f t="shared" si="975"/>
        <v>0</v>
      </c>
      <c r="S4466">
        <f>IF(J4466="Online Travel Agency",VLOOKUP(F4466,room_rates!$A$2:$G$8,3,FALSE)*15%,0)</f>
        <v>21</v>
      </c>
      <c r="T4466">
        <f t="shared" si="976"/>
        <v>0</v>
      </c>
      <c r="U4466">
        <f t="shared" si="977"/>
        <v>1848</v>
      </c>
      <c r="V4466">
        <f t="shared" si="978"/>
        <v>12</v>
      </c>
    </row>
    <row r="4467" spans="1:22" ht="14.25" customHeight="1" x14ac:dyDescent="0.35">
      <c r="A4467" s="1">
        <v>1003554</v>
      </c>
      <c r="B4467" s="3">
        <v>45884</v>
      </c>
      <c r="C4467" s="3">
        <v>45884</v>
      </c>
      <c r="D4467" s="3">
        <v>45885</v>
      </c>
      <c r="E4467" s="1" t="s">
        <v>13</v>
      </c>
      <c r="F4467" s="1">
        <v>6</v>
      </c>
      <c r="G4467" s="1" t="s">
        <v>25</v>
      </c>
      <c r="H4467" s="1">
        <v>0</v>
      </c>
      <c r="I4467" s="1">
        <f t="shared" si="972"/>
        <v>0</v>
      </c>
      <c r="J4467" s="1" t="s">
        <v>20</v>
      </c>
      <c r="K4467" s="1">
        <v>1</v>
      </c>
      <c r="L4467" s="1" t="s">
        <v>19</v>
      </c>
      <c r="M4467" s="1" t="b">
        <v>1</v>
      </c>
      <c r="N4467" s="2" t="s">
        <v>17</v>
      </c>
      <c r="O4467">
        <f t="shared" si="973"/>
        <v>0</v>
      </c>
      <c r="P4467">
        <f t="shared" si="974"/>
        <v>1</v>
      </c>
      <c r="Q4467">
        <f>IF(G4467="B",VLOOKUP(F4467,room_rates!$A$2:$G$8,3,FALSE),IF(G4467="P",VLOOKUP(F4467,room_rates!$A$2:$G$8,6,FALSE),IF(G4467="M",VLOOKUP(F4467,room_rates!$A$2:$G$8,7,FALSE),"")))</f>
        <v>437.5</v>
      </c>
      <c r="R4467">
        <f t="shared" si="975"/>
        <v>0</v>
      </c>
      <c r="S4467">
        <f>IF(J4467="Online Travel Agency",VLOOKUP(F4467,room_rates!$A$2:$G$8,3,FALSE)*15%,0)</f>
        <v>0</v>
      </c>
      <c r="T4467">
        <f t="shared" si="976"/>
        <v>4.375</v>
      </c>
      <c r="U4467">
        <f t="shared" si="977"/>
        <v>433.125</v>
      </c>
      <c r="V4467">
        <f t="shared" si="978"/>
        <v>1</v>
      </c>
    </row>
    <row r="4468" spans="1:22" ht="14.25" customHeight="1" x14ac:dyDescent="0.35">
      <c r="A4468" s="1">
        <v>1003723</v>
      </c>
      <c r="B4468" s="3">
        <v>45865</v>
      </c>
      <c r="C4468" s="3">
        <v>45884</v>
      </c>
      <c r="D4468" s="3">
        <v>45887</v>
      </c>
      <c r="E4468" s="1" t="s">
        <v>18</v>
      </c>
      <c r="F4468" s="1">
        <v>2</v>
      </c>
      <c r="G4468" s="1" t="s">
        <v>25</v>
      </c>
      <c r="H4468" s="1">
        <v>0</v>
      </c>
      <c r="I4468" s="1">
        <f t="shared" si="972"/>
        <v>0</v>
      </c>
      <c r="J4468" s="1" t="s">
        <v>15</v>
      </c>
      <c r="K4468" s="1">
        <v>1</v>
      </c>
      <c r="L4468" s="1" t="s">
        <v>16</v>
      </c>
      <c r="M4468" s="1" t="b">
        <v>1</v>
      </c>
      <c r="N4468" s="2" t="s">
        <v>17</v>
      </c>
      <c r="O4468">
        <f t="shared" si="973"/>
        <v>19</v>
      </c>
      <c r="P4468">
        <f t="shared" si="974"/>
        <v>3</v>
      </c>
      <c r="Q4468">
        <f>IF(G4468="B",VLOOKUP(F4468,room_rates!$A$2:$G$8,3,FALSE),IF(G4468="P",VLOOKUP(F4468,room_rates!$A$2:$G$8,6,FALSE),IF(G4468="M",VLOOKUP(F4468,room_rates!$A$2:$G$8,7,FALSE),"")))</f>
        <v>175</v>
      </c>
      <c r="R4468">
        <f t="shared" si="975"/>
        <v>0</v>
      </c>
      <c r="S4468">
        <f>IF(J4468="Online Travel Agency",VLOOKUP(F4468,room_rates!$A$2:$G$8,3,FALSE)*15%,0)</f>
        <v>0</v>
      </c>
      <c r="T4468">
        <f t="shared" si="976"/>
        <v>1.75</v>
      </c>
      <c r="U4468">
        <f t="shared" si="977"/>
        <v>519.75</v>
      </c>
      <c r="V4468">
        <f t="shared" si="978"/>
        <v>3</v>
      </c>
    </row>
    <row r="4469" spans="1:22" ht="14.25" customHeight="1" x14ac:dyDescent="0.35">
      <c r="A4469" s="1">
        <v>1003780</v>
      </c>
      <c r="B4469" s="3">
        <v>45884</v>
      </c>
      <c r="C4469" s="3">
        <v>45884</v>
      </c>
      <c r="D4469" s="3">
        <v>45886</v>
      </c>
      <c r="E4469" s="1" t="s">
        <v>18</v>
      </c>
      <c r="F4469" s="1">
        <v>1</v>
      </c>
      <c r="G4469" s="1" t="s">
        <v>25</v>
      </c>
      <c r="H4469" s="1">
        <v>0</v>
      </c>
      <c r="I4469" s="1">
        <f t="shared" si="972"/>
        <v>0</v>
      </c>
      <c r="J4469" s="1" t="s">
        <v>20</v>
      </c>
      <c r="K4469" s="1">
        <v>2</v>
      </c>
      <c r="L4469" s="1" t="s">
        <v>16</v>
      </c>
      <c r="M4469" s="1" t="b">
        <v>0</v>
      </c>
      <c r="N4469" s="2" t="s">
        <v>17</v>
      </c>
      <c r="O4469">
        <f t="shared" si="973"/>
        <v>0</v>
      </c>
      <c r="P4469">
        <f t="shared" si="974"/>
        <v>2</v>
      </c>
      <c r="Q4469">
        <f>IF(G4469="B",VLOOKUP(F4469,room_rates!$A$2:$G$8,3,FALSE),IF(G4469="P",VLOOKUP(F4469,room_rates!$A$2:$G$8,6,FALSE),IF(G4469="M",VLOOKUP(F4469,room_rates!$A$2:$G$8,7,FALSE),"")))</f>
        <v>150</v>
      </c>
      <c r="R4469">
        <f t="shared" si="975"/>
        <v>0</v>
      </c>
      <c r="S4469">
        <f>IF(J4469="Online Travel Agency",VLOOKUP(F4469,room_rates!$A$2:$G$8,3,FALSE)*15%,0)</f>
        <v>0</v>
      </c>
      <c r="T4469">
        <f t="shared" si="976"/>
        <v>0</v>
      </c>
      <c r="U4469">
        <f t="shared" si="977"/>
        <v>600</v>
      </c>
      <c r="V4469">
        <f t="shared" si="978"/>
        <v>4</v>
      </c>
    </row>
    <row r="4470" spans="1:22" ht="14.25" customHeight="1" x14ac:dyDescent="0.35">
      <c r="A4470" s="1">
        <v>1003807</v>
      </c>
      <c r="B4470" s="3">
        <v>45884</v>
      </c>
      <c r="C4470" s="3">
        <v>45884</v>
      </c>
      <c r="D4470" s="3">
        <v>45890</v>
      </c>
      <c r="E4470" s="1" t="s">
        <v>13</v>
      </c>
      <c r="F4470" s="1">
        <v>7</v>
      </c>
      <c r="G4470" s="1" t="s">
        <v>25</v>
      </c>
      <c r="H4470" s="1">
        <v>0</v>
      </c>
      <c r="I4470" s="1">
        <f t="shared" si="972"/>
        <v>0</v>
      </c>
      <c r="J4470" s="1" t="s">
        <v>20</v>
      </c>
      <c r="K4470" s="1">
        <v>2</v>
      </c>
      <c r="L4470" s="1" t="s">
        <v>19</v>
      </c>
      <c r="M4470" s="1" t="b">
        <v>0</v>
      </c>
      <c r="N4470" s="2" t="s">
        <v>17</v>
      </c>
      <c r="O4470">
        <f t="shared" si="973"/>
        <v>0</v>
      </c>
      <c r="P4470">
        <f t="shared" si="974"/>
        <v>6</v>
      </c>
      <c r="Q4470">
        <f>IF(G4470="B",VLOOKUP(F4470,room_rates!$A$2:$G$8,3,FALSE),IF(G4470="P",VLOOKUP(F4470,room_rates!$A$2:$G$8,6,FALSE),IF(G4470="M",VLOOKUP(F4470,room_rates!$A$2:$G$8,7,FALSE),"")))</f>
        <v>562.5</v>
      </c>
      <c r="R4470">
        <f t="shared" si="975"/>
        <v>0</v>
      </c>
      <c r="S4470">
        <f>IF(J4470="Online Travel Agency",VLOOKUP(F4470,room_rates!$A$2:$G$8,3,FALSE)*15%,0)</f>
        <v>0</v>
      </c>
      <c r="T4470">
        <f t="shared" si="976"/>
        <v>0</v>
      </c>
      <c r="U4470">
        <f t="shared" si="977"/>
        <v>6750</v>
      </c>
      <c r="V4470">
        <f t="shared" si="978"/>
        <v>12</v>
      </c>
    </row>
    <row r="4471" spans="1:22" ht="14.25" customHeight="1" x14ac:dyDescent="0.35">
      <c r="A4471" s="1">
        <v>1003816</v>
      </c>
      <c r="B4471" s="3">
        <v>45847</v>
      </c>
      <c r="C4471" s="3">
        <v>45884</v>
      </c>
      <c r="D4471" s="3">
        <v>45891</v>
      </c>
      <c r="E4471" s="1" t="s">
        <v>21</v>
      </c>
      <c r="F4471" s="1">
        <v>4</v>
      </c>
      <c r="G4471" s="1" t="s">
        <v>25</v>
      </c>
      <c r="H4471" s="1">
        <v>0</v>
      </c>
      <c r="I4471" s="1">
        <f t="shared" si="972"/>
        <v>0</v>
      </c>
      <c r="J4471" s="1" t="s">
        <v>15</v>
      </c>
      <c r="K4471" s="1">
        <v>1</v>
      </c>
      <c r="L4471" s="1" t="s">
        <v>19</v>
      </c>
      <c r="M4471" s="1" t="b">
        <v>0</v>
      </c>
      <c r="N4471" s="2" t="s">
        <v>17</v>
      </c>
      <c r="O4471">
        <f t="shared" si="973"/>
        <v>37</v>
      </c>
      <c r="P4471">
        <f t="shared" si="974"/>
        <v>7</v>
      </c>
      <c r="Q4471">
        <f>IF(G4471="B",VLOOKUP(F4471,room_rates!$A$2:$G$8,3,FALSE),IF(G4471="P",VLOOKUP(F4471,room_rates!$A$2:$G$8,6,FALSE),IF(G4471="M",VLOOKUP(F4471,room_rates!$A$2:$G$8,7,FALSE),"")))</f>
        <v>287.5</v>
      </c>
      <c r="R4471">
        <f t="shared" si="975"/>
        <v>0</v>
      </c>
      <c r="S4471">
        <f>IF(J4471="Online Travel Agency",VLOOKUP(F4471,room_rates!$A$2:$G$8,3,FALSE)*15%,0)</f>
        <v>0</v>
      </c>
      <c r="T4471">
        <f t="shared" si="976"/>
        <v>0</v>
      </c>
      <c r="U4471">
        <f t="shared" si="977"/>
        <v>2012.5</v>
      </c>
      <c r="V4471">
        <f t="shared" si="978"/>
        <v>7</v>
      </c>
    </row>
    <row r="4472" spans="1:22" ht="14.25" customHeight="1" x14ac:dyDescent="0.35">
      <c r="A4472" s="1">
        <v>1003962</v>
      </c>
      <c r="B4472" s="3">
        <v>45854</v>
      </c>
      <c r="C4472" s="3">
        <v>45884</v>
      </c>
      <c r="D4472" s="3">
        <v>45891</v>
      </c>
      <c r="E4472" s="1" t="s">
        <v>18</v>
      </c>
      <c r="F4472" s="1">
        <v>2</v>
      </c>
      <c r="G4472" s="1" t="s">
        <v>25</v>
      </c>
      <c r="H4472" s="1">
        <v>0</v>
      </c>
      <c r="I4472" s="1">
        <f t="shared" si="972"/>
        <v>0</v>
      </c>
      <c r="J4472" s="1" t="s">
        <v>15</v>
      </c>
      <c r="K4472" s="1">
        <v>1</v>
      </c>
      <c r="L4472" s="1" t="s">
        <v>19</v>
      </c>
      <c r="M4472" s="1" t="b">
        <v>0</v>
      </c>
      <c r="N4472" s="2" t="s">
        <v>17</v>
      </c>
      <c r="O4472">
        <f t="shared" si="973"/>
        <v>30</v>
      </c>
      <c r="P4472">
        <f t="shared" si="974"/>
        <v>7</v>
      </c>
      <c r="Q4472">
        <f>IF(G4472="B",VLOOKUP(F4472,room_rates!$A$2:$G$8,3,FALSE),IF(G4472="P",VLOOKUP(F4472,room_rates!$A$2:$G$8,6,FALSE),IF(G4472="M",VLOOKUP(F4472,room_rates!$A$2:$G$8,7,FALSE),"")))</f>
        <v>175</v>
      </c>
      <c r="R4472">
        <f t="shared" si="975"/>
        <v>0</v>
      </c>
      <c r="S4472">
        <f>IF(J4472="Online Travel Agency",VLOOKUP(F4472,room_rates!$A$2:$G$8,3,FALSE)*15%,0)</f>
        <v>0</v>
      </c>
      <c r="T4472">
        <f t="shared" si="976"/>
        <v>0</v>
      </c>
      <c r="U4472">
        <f t="shared" si="977"/>
        <v>1225</v>
      </c>
      <c r="V4472">
        <f t="shared" si="978"/>
        <v>7</v>
      </c>
    </row>
    <row r="4473" spans="1:22" ht="14.25" customHeight="1" x14ac:dyDescent="0.35">
      <c r="A4473" s="1">
        <v>1004100</v>
      </c>
      <c r="B4473" s="3">
        <v>45859</v>
      </c>
      <c r="C4473" s="3">
        <v>45884</v>
      </c>
      <c r="D4473" s="3">
        <v>45890</v>
      </c>
      <c r="E4473" s="1" t="s">
        <v>21</v>
      </c>
      <c r="F4473" s="1">
        <v>3</v>
      </c>
      <c r="G4473" s="1" t="s">
        <v>25</v>
      </c>
      <c r="H4473" s="1">
        <v>0</v>
      </c>
      <c r="I4473" s="1">
        <f t="shared" si="972"/>
        <v>0</v>
      </c>
      <c r="J4473" s="1" t="s">
        <v>15</v>
      </c>
      <c r="K4473" s="1">
        <v>1</v>
      </c>
      <c r="L4473" s="1" t="s">
        <v>19</v>
      </c>
      <c r="M4473" s="1" t="b">
        <v>1</v>
      </c>
      <c r="N4473" s="2" t="s">
        <v>17</v>
      </c>
      <c r="O4473">
        <f t="shared" si="973"/>
        <v>25</v>
      </c>
      <c r="P4473">
        <f t="shared" si="974"/>
        <v>6</v>
      </c>
      <c r="Q4473">
        <f>IF(G4473="B",VLOOKUP(F4473,room_rates!$A$2:$G$8,3,FALSE),IF(G4473="P",VLOOKUP(F4473,room_rates!$A$2:$G$8,6,FALSE),IF(G4473="M",VLOOKUP(F4473,room_rates!$A$2:$G$8,7,FALSE),"")))</f>
        <v>275</v>
      </c>
      <c r="R4473">
        <f t="shared" si="975"/>
        <v>0</v>
      </c>
      <c r="S4473">
        <f>IF(J4473="Online Travel Agency",VLOOKUP(F4473,room_rates!$A$2:$G$8,3,FALSE)*15%,0)</f>
        <v>0</v>
      </c>
      <c r="T4473">
        <f t="shared" si="976"/>
        <v>2.75</v>
      </c>
      <c r="U4473">
        <f t="shared" si="977"/>
        <v>1633.5</v>
      </c>
      <c r="V4473">
        <f t="shared" si="978"/>
        <v>6</v>
      </c>
    </row>
    <row r="4474" spans="1:22" ht="14.25" customHeight="1" x14ac:dyDescent="0.35">
      <c r="A4474" s="1">
        <v>1004491</v>
      </c>
      <c r="B4474" s="3">
        <v>45884</v>
      </c>
      <c r="C4474" s="3">
        <v>45884</v>
      </c>
      <c r="D4474" s="3">
        <v>45889</v>
      </c>
      <c r="E4474" s="1" t="s">
        <v>21</v>
      </c>
      <c r="F4474" s="1">
        <v>3</v>
      </c>
      <c r="G4474" s="1" t="s">
        <v>25</v>
      </c>
      <c r="H4474" s="1">
        <v>0</v>
      </c>
      <c r="I4474" s="1">
        <f t="shared" si="972"/>
        <v>0</v>
      </c>
      <c r="J4474" s="1" t="s">
        <v>20</v>
      </c>
      <c r="K4474" s="1">
        <v>1</v>
      </c>
      <c r="L4474" s="1" t="s">
        <v>16</v>
      </c>
      <c r="M4474" s="1" t="b">
        <v>0</v>
      </c>
      <c r="N4474" s="2" t="s">
        <v>17</v>
      </c>
      <c r="O4474">
        <f t="shared" si="973"/>
        <v>0</v>
      </c>
      <c r="P4474">
        <f t="shared" si="974"/>
        <v>5</v>
      </c>
      <c r="Q4474">
        <f>IF(G4474="B",VLOOKUP(F4474,room_rates!$A$2:$G$8,3,FALSE),IF(G4474="P",VLOOKUP(F4474,room_rates!$A$2:$G$8,6,FALSE),IF(G4474="M",VLOOKUP(F4474,room_rates!$A$2:$G$8,7,FALSE),"")))</f>
        <v>275</v>
      </c>
      <c r="R4474">
        <f t="shared" si="975"/>
        <v>0</v>
      </c>
      <c r="S4474">
        <f>IF(J4474="Online Travel Agency",VLOOKUP(F4474,room_rates!$A$2:$G$8,3,FALSE)*15%,0)</f>
        <v>0</v>
      </c>
      <c r="T4474">
        <f t="shared" si="976"/>
        <v>0</v>
      </c>
      <c r="U4474">
        <f t="shared" si="977"/>
        <v>1375</v>
      </c>
      <c r="V4474">
        <f t="shared" si="978"/>
        <v>5</v>
      </c>
    </row>
    <row r="4475" spans="1:22" ht="14.25" customHeight="1" x14ac:dyDescent="0.35">
      <c r="A4475" s="1">
        <v>1004595</v>
      </c>
      <c r="B4475" s="3">
        <v>45877</v>
      </c>
      <c r="C4475" s="3">
        <v>45884</v>
      </c>
      <c r="D4475" s="3">
        <v>45886</v>
      </c>
      <c r="E4475" s="1" t="s">
        <v>18</v>
      </c>
      <c r="F4475" s="1">
        <v>2</v>
      </c>
      <c r="G4475" s="1" t="s">
        <v>25</v>
      </c>
      <c r="H4475" s="1">
        <v>0</v>
      </c>
      <c r="I4475" s="1">
        <f t="shared" si="972"/>
        <v>0</v>
      </c>
      <c r="J4475" s="1" t="s">
        <v>24</v>
      </c>
      <c r="K4475" s="1">
        <v>1</v>
      </c>
      <c r="L4475" s="1" t="s">
        <v>19</v>
      </c>
      <c r="M4475" s="1" t="b">
        <v>0</v>
      </c>
      <c r="N4475" s="2" t="s">
        <v>17</v>
      </c>
      <c r="O4475">
        <f t="shared" si="973"/>
        <v>7</v>
      </c>
      <c r="P4475">
        <f t="shared" si="974"/>
        <v>2</v>
      </c>
      <c r="Q4475">
        <f>IF(G4475="B",VLOOKUP(F4475,room_rates!$A$2:$G$8,3,FALSE),IF(G4475="P",VLOOKUP(F4475,room_rates!$A$2:$G$8,6,FALSE),IF(G4475="M",VLOOKUP(F4475,room_rates!$A$2:$G$8,7,FALSE),"")))</f>
        <v>175</v>
      </c>
      <c r="R4475">
        <f t="shared" si="975"/>
        <v>0</v>
      </c>
      <c r="S4475">
        <f>IF(J4475="Online Travel Agency",VLOOKUP(F4475,room_rates!$A$2:$G$8,3,FALSE)*15%,0)</f>
        <v>21</v>
      </c>
      <c r="T4475">
        <f t="shared" si="976"/>
        <v>0</v>
      </c>
      <c r="U4475">
        <f t="shared" si="977"/>
        <v>308</v>
      </c>
      <c r="V4475">
        <f t="shared" si="978"/>
        <v>2</v>
      </c>
    </row>
    <row r="4476" spans="1:22" ht="14.25" customHeight="1" x14ac:dyDescent="0.35">
      <c r="A4476" s="1">
        <v>1004758</v>
      </c>
      <c r="B4476" s="3">
        <v>45884</v>
      </c>
      <c r="C4476" s="3">
        <v>45884</v>
      </c>
      <c r="D4476" s="3">
        <v>45885</v>
      </c>
      <c r="E4476" s="1" t="s">
        <v>18</v>
      </c>
      <c r="F4476" s="1">
        <v>2</v>
      </c>
      <c r="G4476" s="1" t="s">
        <v>25</v>
      </c>
      <c r="H4476" s="1">
        <v>0</v>
      </c>
      <c r="I4476" s="1">
        <f t="shared" si="972"/>
        <v>0</v>
      </c>
      <c r="J4476" s="1" t="s">
        <v>20</v>
      </c>
      <c r="K4476" s="1">
        <v>2</v>
      </c>
      <c r="L4476" s="1" t="s">
        <v>16</v>
      </c>
      <c r="M4476" s="1" t="b">
        <v>0</v>
      </c>
      <c r="N4476" s="2" t="s">
        <v>17</v>
      </c>
      <c r="O4476">
        <f t="shared" si="973"/>
        <v>0</v>
      </c>
      <c r="P4476">
        <f t="shared" si="974"/>
        <v>1</v>
      </c>
      <c r="Q4476">
        <f>IF(G4476="B",VLOOKUP(F4476,room_rates!$A$2:$G$8,3,FALSE),IF(G4476="P",VLOOKUP(F4476,room_rates!$A$2:$G$8,6,FALSE),IF(G4476="M",VLOOKUP(F4476,room_rates!$A$2:$G$8,7,FALSE),"")))</f>
        <v>175</v>
      </c>
      <c r="R4476">
        <f t="shared" si="975"/>
        <v>0</v>
      </c>
      <c r="S4476">
        <f>IF(J4476="Online Travel Agency",VLOOKUP(F4476,room_rates!$A$2:$G$8,3,FALSE)*15%,0)</f>
        <v>0</v>
      </c>
      <c r="T4476">
        <f t="shared" si="976"/>
        <v>0</v>
      </c>
      <c r="U4476">
        <f t="shared" si="977"/>
        <v>350</v>
      </c>
      <c r="V4476">
        <f t="shared" si="978"/>
        <v>2</v>
      </c>
    </row>
    <row r="4477" spans="1:22" ht="14.25" customHeight="1" x14ac:dyDescent="0.35">
      <c r="A4477" s="1">
        <v>1004911</v>
      </c>
      <c r="B4477" s="3">
        <v>45868</v>
      </c>
      <c r="C4477" s="3">
        <v>45884</v>
      </c>
      <c r="D4477" s="3">
        <v>45891</v>
      </c>
      <c r="E4477" s="1" t="s">
        <v>21</v>
      </c>
      <c r="F4477" s="1">
        <v>5</v>
      </c>
      <c r="G4477" s="1" t="s">
        <v>25</v>
      </c>
      <c r="H4477" s="1">
        <v>0</v>
      </c>
      <c r="I4477" s="1">
        <f t="shared" si="972"/>
        <v>0</v>
      </c>
      <c r="J4477" s="1" t="s">
        <v>24</v>
      </c>
      <c r="K4477" s="1">
        <v>1</v>
      </c>
      <c r="L4477" s="1" t="s">
        <v>19</v>
      </c>
      <c r="M4477" s="1" t="b">
        <v>0</v>
      </c>
      <c r="N4477" s="2" t="s">
        <v>17</v>
      </c>
      <c r="O4477">
        <f t="shared" si="973"/>
        <v>16</v>
      </c>
      <c r="P4477">
        <f t="shared" si="974"/>
        <v>7</v>
      </c>
      <c r="Q4477">
        <f>IF(G4477="B",VLOOKUP(F4477,room_rates!$A$2:$G$8,3,FALSE),IF(G4477="P",VLOOKUP(F4477,room_rates!$A$2:$G$8,6,FALSE),IF(G4477="M",VLOOKUP(F4477,room_rates!$A$2:$G$8,7,FALSE),"")))</f>
        <v>300</v>
      </c>
      <c r="R4477">
        <f t="shared" si="975"/>
        <v>0</v>
      </c>
      <c r="S4477">
        <f>IF(J4477="Online Travel Agency",VLOOKUP(F4477,room_rates!$A$2:$G$8,3,FALSE)*15%,0)</f>
        <v>36</v>
      </c>
      <c r="T4477">
        <f t="shared" si="976"/>
        <v>0</v>
      </c>
      <c r="U4477">
        <f t="shared" si="977"/>
        <v>1848</v>
      </c>
      <c r="V4477">
        <f t="shared" si="978"/>
        <v>7</v>
      </c>
    </row>
    <row r="4478" spans="1:22" ht="14.25" customHeight="1" x14ac:dyDescent="0.35">
      <c r="A4478" s="1">
        <v>1005288</v>
      </c>
      <c r="B4478" s="3">
        <v>45840</v>
      </c>
      <c r="C4478" s="3">
        <v>45884</v>
      </c>
      <c r="D4478" s="3">
        <v>45890</v>
      </c>
      <c r="E4478" s="1" t="s">
        <v>18</v>
      </c>
      <c r="F4478" s="1">
        <v>1</v>
      </c>
      <c r="G4478" s="1" t="s">
        <v>25</v>
      </c>
      <c r="H4478" s="1">
        <v>0</v>
      </c>
      <c r="I4478" s="1">
        <f t="shared" si="972"/>
        <v>0</v>
      </c>
      <c r="J4478" s="1" t="s">
        <v>15</v>
      </c>
      <c r="K4478" s="1">
        <v>2</v>
      </c>
      <c r="L4478" s="1" t="s">
        <v>16</v>
      </c>
      <c r="M4478" s="1" t="b">
        <v>0</v>
      </c>
      <c r="N4478" s="2" t="s">
        <v>17</v>
      </c>
      <c r="O4478">
        <f t="shared" si="973"/>
        <v>44</v>
      </c>
      <c r="P4478">
        <f t="shared" si="974"/>
        <v>6</v>
      </c>
      <c r="Q4478">
        <f>IF(G4478="B",VLOOKUP(F4478,room_rates!$A$2:$G$8,3,FALSE),IF(G4478="P",VLOOKUP(F4478,room_rates!$A$2:$G$8,6,FALSE),IF(G4478="M",VLOOKUP(F4478,room_rates!$A$2:$G$8,7,FALSE),"")))</f>
        <v>150</v>
      </c>
      <c r="R4478">
        <f t="shared" si="975"/>
        <v>0</v>
      </c>
      <c r="S4478">
        <f>IF(J4478="Online Travel Agency",VLOOKUP(F4478,room_rates!$A$2:$G$8,3,FALSE)*15%,0)</f>
        <v>0</v>
      </c>
      <c r="T4478">
        <f t="shared" si="976"/>
        <v>0</v>
      </c>
      <c r="U4478">
        <f t="shared" si="977"/>
        <v>1800</v>
      </c>
      <c r="V4478">
        <f t="shared" si="978"/>
        <v>12</v>
      </c>
    </row>
    <row r="4479" spans="1:22" ht="14.25" customHeight="1" x14ac:dyDescent="0.35">
      <c r="A4479" s="1">
        <v>1005451</v>
      </c>
      <c r="B4479" s="3">
        <v>45842</v>
      </c>
      <c r="C4479" s="3">
        <v>45884</v>
      </c>
      <c r="D4479" s="3">
        <v>45885</v>
      </c>
      <c r="E4479" s="1" t="s">
        <v>18</v>
      </c>
      <c r="F4479" s="1">
        <v>1</v>
      </c>
      <c r="G4479" s="1" t="s">
        <v>25</v>
      </c>
      <c r="H4479" s="1">
        <v>0</v>
      </c>
      <c r="I4479" s="1">
        <f t="shared" si="972"/>
        <v>0</v>
      </c>
      <c r="J4479" s="1" t="s">
        <v>15</v>
      </c>
      <c r="K4479" s="1">
        <v>1</v>
      </c>
      <c r="L4479" s="1" t="s">
        <v>19</v>
      </c>
      <c r="M4479" s="1" t="b">
        <v>1</v>
      </c>
      <c r="N4479" s="2" t="s">
        <v>17</v>
      </c>
      <c r="O4479">
        <f t="shared" si="973"/>
        <v>42</v>
      </c>
      <c r="P4479">
        <f t="shared" si="974"/>
        <v>1</v>
      </c>
      <c r="Q4479">
        <f>IF(G4479="B",VLOOKUP(F4479,room_rates!$A$2:$G$8,3,FALSE),IF(G4479="P",VLOOKUP(F4479,room_rates!$A$2:$G$8,6,FALSE),IF(G4479="M",VLOOKUP(F4479,room_rates!$A$2:$G$8,7,FALSE),"")))</f>
        <v>150</v>
      </c>
      <c r="R4479">
        <f t="shared" si="975"/>
        <v>0</v>
      </c>
      <c r="S4479">
        <f>IF(J4479="Online Travel Agency",VLOOKUP(F4479,room_rates!$A$2:$G$8,3,FALSE)*15%,0)</f>
        <v>0</v>
      </c>
      <c r="T4479">
        <f t="shared" si="976"/>
        <v>1.5</v>
      </c>
      <c r="U4479">
        <f t="shared" si="977"/>
        <v>148.5</v>
      </c>
      <c r="V4479">
        <f t="shared" si="978"/>
        <v>1</v>
      </c>
    </row>
    <row r="4480" spans="1:22" ht="14.25" customHeight="1" x14ac:dyDescent="0.35">
      <c r="A4480" s="1">
        <v>1005927</v>
      </c>
      <c r="B4480" s="3">
        <v>45884</v>
      </c>
      <c r="C4480" s="3">
        <v>45884</v>
      </c>
      <c r="D4480" s="3">
        <v>45888</v>
      </c>
      <c r="E4480" s="1" t="s">
        <v>18</v>
      </c>
      <c r="F4480" s="1">
        <v>2</v>
      </c>
      <c r="G4480" s="1" t="s">
        <v>25</v>
      </c>
      <c r="H4480" s="1">
        <v>0</v>
      </c>
      <c r="I4480" s="1">
        <f t="shared" si="972"/>
        <v>0</v>
      </c>
      <c r="J4480" s="1" t="s">
        <v>20</v>
      </c>
      <c r="K4480" s="1">
        <v>1</v>
      </c>
      <c r="L4480" s="1" t="s">
        <v>16</v>
      </c>
      <c r="M4480" s="1" t="b">
        <v>0</v>
      </c>
      <c r="N4480" s="2" t="s">
        <v>17</v>
      </c>
      <c r="O4480">
        <f t="shared" si="973"/>
        <v>0</v>
      </c>
      <c r="P4480">
        <f t="shared" si="974"/>
        <v>4</v>
      </c>
      <c r="Q4480">
        <f>IF(G4480="B",VLOOKUP(F4480,room_rates!$A$2:$G$8,3,FALSE),IF(G4480="P",VLOOKUP(F4480,room_rates!$A$2:$G$8,6,FALSE),IF(G4480="M",VLOOKUP(F4480,room_rates!$A$2:$G$8,7,FALSE),"")))</f>
        <v>175</v>
      </c>
      <c r="R4480">
        <f t="shared" si="975"/>
        <v>0</v>
      </c>
      <c r="S4480">
        <f>IF(J4480="Online Travel Agency",VLOOKUP(F4480,room_rates!$A$2:$G$8,3,FALSE)*15%,0)</f>
        <v>0</v>
      </c>
      <c r="T4480">
        <f t="shared" si="976"/>
        <v>0</v>
      </c>
      <c r="U4480">
        <f t="shared" si="977"/>
        <v>700</v>
      </c>
      <c r="V4480">
        <f t="shared" si="978"/>
        <v>4</v>
      </c>
    </row>
    <row r="4481" spans="1:22" ht="14.25" customHeight="1" x14ac:dyDescent="0.35">
      <c r="A4481" s="1">
        <v>1006141</v>
      </c>
      <c r="B4481" s="3">
        <v>45868</v>
      </c>
      <c r="C4481" s="3">
        <v>45884</v>
      </c>
      <c r="D4481" s="3">
        <v>45886</v>
      </c>
      <c r="E4481" s="1" t="s">
        <v>21</v>
      </c>
      <c r="F4481" s="1">
        <v>5</v>
      </c>
      <c r="G4481" s="1" t="s">
        <v>25</v>
      </c>
      <c r="H4481" s="1">
        <v>0</v>
      </c>
      <c r="I4481" s="1">
        <f t="shared" si="972"/>
        <v>0</v>
      </c>
      <c r="J4481" s="1" t="s">
        <v>15</v>
      </c>
      <c r="K4481" s="1">
        <v>1</v>
      </c>
      <c r="L4481" s="1" t="s">
        <v>19</v>
      </c>
      <c r="M4481" s="1" t="b">
        <v>1</v>
      </c>
      <c r="N4481" s="2" t="s">
        <v>17</v>
      </c>
      <c r="O4481">
        <f t="shared" si="973"/>
        <v>16</v>
      </c>
      <c r="P4481">
        <f t="shared" si="974"/>
        <v>2</v>
      </c>
      <c r="Q4481">
        <f>IF(G4481="B",VLOOKUP(F4481,room_rates!$A$2:$G$8,3,FALSE),IF(G4481="P",VLOOKUP(F4481,room_rates!$A$2:$G$8,6,FALSE),IF(G4481="M",VLOOKUP(F4481,room_rates!$A$2:$G$8,7,FALSE),"")))</f>
        <v>300</v>
      </c>
      <c r="R4481">
        <f t="shared" si="975"/>
        <v>0</v>
      </c>
      <c r="S4481">
        <f>IF(J4481="Online Travel Agency",VLOOKUP(F4481,room_rates!$A$2:$G$8,3,FALSE)*15%,0)</f>
        <v>0</v>
      </c>
      <c r="T4481">
        <f t="shared" si="976"/>
        <v>3</v>
      </c>
      <c r="U4481">
        <f t="shared" si="977"/>
        <v>594</v>
      </c>
      <c r="V4481">
        <f t="shared" si="978"/>
        <v>2</v>
      </c>
    </row>
    <row r="4482" spans="1:22" ht="14.25" customHeight="1" x14ac:dyDescent="0.35">
      <c r="A4482" s="1">
        <v>1006383</v>
      </c>
      <c r="B4482" s="3">
        <v>45870</v>
      </c>
      <c r="C4482" s="3">
        <v>45884</v>
      </c>
      <c r="D4482" s="3">
        <v>45891</v>
      </c>
      <c r="E4482" s="1" t="s">
        <v>18</v>
      </c>
      <c r="F4482" s="1">
        <v>1</v>
      </c>
      <c r="G4482" s="1" t="s">
        <v>25</v>
      </c>
      <c r="H4482" s="1">
        <v>0</v>
      </c>
      <c r="I4482" s="1">
        <f t="shared" si="972"/>
        <v>0</v>
      </c>
      <c r="J4482" s="1" t="s">
        <v>15</v>
      </c>
      <c r="K4482" s="1">
        <v>1</v>
      </c>
      <c r="L4482" s="1" t="s">
        <v>19</v>
      </c>
      <c r="M4482" s="1" t="b">
        <v>0</v>
      </c>
      <c r="N4482" s="2" t="s">
        <v>17</v>
      </c>
      <c r="O4482">
        <f t="shared" si="973"/>
        <v>14</v>
      </c>
      <c r="P4482">
        <f t="shared" si="974"/>
        <v>7</v>
      </c>
      <c r="Q4482">
        <f>IF(G4482="B",VLOOKUP(F4482,room_rates!$A$2:$G$8,3,FALSE),IF(G4482="P",VLOOKUP(F4482,room_rates!$A$2:$G$8,6,FALSE),IF(G4482="M",VLOOKUP(F4482,room_rates!$A$2:$G$8,7,FALSE),"")))</f>
        <v>150</v>
      </c>
      <c r="R4482">
        <f t="shared" si="975"/>
        <v>0</v>
      </c>
      <c r="S4482">
        <f>IF(J4482="Online Travel Agency",VLOOKUP(F4482,room_rates!$A$2:$G$8,3,FALSE)*15%,0)</f>
        <v>0</v>
      </c>
      <c r="T4482">
        <f t="shared" si="976"/>
        <v>0</v>
      </c>
      <c r="U4482">
        <f t="shared" si="977"/>
        <v>1050</v>
      </c>
      <c r="V4482">
        <f t="shared" si="978"/>
        <v>7</v>
      </c>
    </row>
    <row r="4483" spans="1:22" ht="14.25" customHeight="1" x14ac:dyDescent="0.35">
      <c r="A4483" s="1">
        <v>1006405</v>
      </c>
      <c r="B4483" s="3">
        <v>45856</v>
      </c>
      <c r="C4483" s="3">
        <v>45884</v>
      </c>
      <c r="D4483" s="3">
        <v>45889</v>
      </c>
      <c r="E4483" s="1" t="s">
        <v>18</v>
      </c>
      <c r="F4483" s="1">
        <v>2</v>
      </c>
      <c r="G4483" s="1" t="s">
        <v>25</v>
      </c>
      <c r="H4483" s="1">
        <v>0</v>
      </c>
      <c r="I4483" s="1">
        <f t="shared" si="972"/>
        <v>0</v>
      </c>
      <c r="J4483" s="1" t="s">
        <v>15</v>
      </c>
      <c r="K4483" s="1">
        <v>1</v>
      </c>
      <c r="L4483" s="1" t="s">
        <v>19</v>
      </c>
      <c r="M4483" s="1" t="b">
        <v>1</v>
      </c>
      <c r="N4483" s="2" t="s">
        <v>17</v>
      </c>
      <c r="O4483">
        <f t="shared" si="973"/>
        <v>28</v>
      </c>
      <c r="P4483">
        <f t="shared" si="974"/>
        <v>5</v>
      </c>
      <c r="Q4483">
        <f>IF(G4483="B",VLOOKUP(F4483,room_rates!$A$2:$G$8,3,FALSE),IF(G4483="P",VLOOKUP(F4483,room_rates!$A$2:$G$8,6,FALSE),IF(G4483="M",VLOOKUP(F4483,room_rates!$A$2:$G$8,7,FALSE),"")))</f>
        <v>175</v>
      </c>
      <c r="R4483">
        <f t="shared" si="975"/>
        <v>0</v>
      </c>
      <c r="S4483">
        <f>IF(J4483="Online Travel Agency",VLOOKUP(F4483,room_rates!$A$2:$G$8,3,FALSE)*15%,0)</f>
        <v>0</v>
      </c>
      <c r="T4483">
        <f t="shared" si="976"/>
        <v>1.75</v>
      </c>
      <c r="U4483">
        <f t="shared" si="977"/>
        <v>866.25</v>
      </c>
      <c r="V4483">
        <f t="shared" si="978"/>
        <v>5</v>
      </c>
    </row>
    <row r="4484" spans="1:22" ht="14.25" customHeight="1" x14ac:dyDescent="0.35">
      <c r="A4484" s="1">
        <v>1006499</v>
      </c>
      <c r="B4484" s="3">
        <v>45868</v>
      </c>
      <c r="C4484" s="3">
        <v>45884</v>
      </c>
      <c r="D4484" s="3">
        <v>45891</v>
      </c>
      <c r="E4484" s="1" t="s">
        <v>18</v>
      </c>
      <c r="F4484" s="1">
        <v>1</v>
      </c>
      <c r="G4484" s="1" t="s">
        <v>25</v>
      </c>
      <c r="H4484" s="1">
        <v>0</v>
      </c>
      <c r="I4484" s="1">
        <f t="shared" si="972"/>
        <v>0</v>
      </c>
      <c r="J4484" s="1" t="s">
        <v>24</v>
      </c>
      <c r="K4484" s="1">
        <v>2</v>
      </c>
      <c r="L4484" s="1" t="s">
        <v>16</v>
      </c>
      <c r="M4484" s="1" t="b">
        <v>0</v>
      </c>
      <c r="N4484" s="2" t="s">
        <v>17</v>
      </c>
      <c r="O4484">
        <f t="shared" si="973"/>
        <v>16</v>
      </c>
      <c r="P4484">
        <f t="shared" si="974"/>
        <v>7</v>
      </c>
      <c r="Q4484">
        <f>IF(G4484="B",VLOOKUP(F4484,room_rates!$A$2:$G$8,3,FALSE),IF(G4484="P",VLOOKUP(F4484,room_rates!$A$2:$G$8,6,FALSE),IF(G4484="M",VLOOKUP(F4484,room_rates!$A$2:$G$8,7,FALSE),"")))</f>
        <v>150</v>
      </c>
      <c r="R4484">
        <f t="shared" si="975"/>
        <v>0</v>
      </c>
      <c r="S4484">
        <f>IF(J4484="Online Travel Agency",VLOOKUP(F4484,room_rates!$A$2:$G$8,3,FALSE)*15%,0)</f>
        <v>18</v>
      </c>
      <c r="T4484">
        <f t="shared" si="976"/>
        <v>0</v>
      </c>
      <c r="U4484">
        <f t="shared" si="977"/>
        <v>1848</v>
      </c>
      <c r="V4484">
        <f t="shared" si="978"/>
        <v>14</v>
      </c>
    </row>
    <row r="4485" spans="1:22" ht="14.25" customHeight="1" x14ac:dyDescent="0.35">
      <c r="A4485" s="1">
        <v>1000047</v>
      </c>
      <c r="B4485" s="3">
        <v>45868</v>
      </c>
      <c r="C4485" s="3">
        <v>45885</v>
      </c>
      <c r="D4485" s="3">
        <v>45892</v>
      </c>
      <c r="E4485" s="1" t="s">
        <v>18</v>
      </c>
      <c r="F4485" s="1">
        <v>2</v>
      </c>
      <c r="G4485" s="1" t="s">
        <v>25</v>
      </c>
      <c r="H4485" s="1">
        <v>0</v>
      </c>
      <c r="I4485" s="1">
        <f t="shared" si="972"/>
        <v>0</v>
      </c>
      <c r="J4485" s="1" t="s">
        <v>15</v>
      </c>
      <c r="K4485" s="1">
        <v>1</v>
      </c>
      <c r="L4485" s="1" t="s">
        <v>19</v>
      </c>
      <c r="M4485" s="1" t="b">
        <v>0</v>
      </c>
      <c r="N4485" s="2" t="s">
        <v>17</v>
      </c>
      <c r="O4485">
        <f t="shared" si="973"/>
        <v>17</v>
      </c>
      <c r="P4485">
        <f t="shared" si="974"/>
        <v>7</v>
      </c>
      <c r="Q4485">
        <f>IF(G4485="B",VLOOKUP(F4485,room_rates!$A$2:$G$8,3,FALSE),IF(G4485="P",VLOOKUP(F4485,room_rates!$A$2:$G$8,6,FALSE),IF(G4485="M",VLOOKUP(F4485,room_rates!$A$2:$G$8,7,FALSE),"")))</f>
        <v>175</v>
      </c>
      <c r="R4485">
        <f t="shared" si="975"/>
        <v>0</v>
      </c>
      <c r="S4485">
        <f>IF(J4485="Online Travel Agency",VLOOKUP(F4485,room_rates!$A$2:$G$8,3,FALSE)*15%,0)</f>
        <v>0</v>
      </c>
      <c r="T4485">
        <f t="shared" si="976"/>
        <v>0</v>
      </c>
      <c r="U4485">
        <f t="shared" si="977"/>
        <v>1225</v>
      </c>
      <c r="V4485">
        <f t="shared" si="978"/>
        <v>7</v>
      </c>
    </row>
    <row r="4486" spans="1:22" ht="14.25" customHeight="1" x14ac:dyDescent="0.35">
      <c r="A4486" s="1">
        <v>1000065</v>
      </c>
      <c r="B4486" s="3">
        <v>45885</v>
      </c>
      <c r="C4486" s="3">
        <v>45885</v>
      </c>
      <c r="D4486" s="3">
        <v>45891</v>
      </c>
      <c r="E4486" s="1" t="s">
        <v>21</v>
      </c>
      <c r="F4486" s="1">
        <v>3</v>
      </c>
      <c r="G4486" s="1" t="s">
        <v>25</v>
      </c>
      <c r="H4486" s="1">
        <v>0</v>
      </c>
      <c r="I4486" s="1">
        <f t="shared" si="972"/>
        <v>0</v>
      </c>
      <c r="J4486" s="1" t="s">
        <v>20</v>
      </c>
      <c r="K4486" s="1">
        <v>1</v>
      </c>
      <c r="L4486" s="1" t="s">
        <v>19</v>
      </c>
      <c r="M4486" s="1" t="b">
        <v>1</v>
      </c>
      <c r="N4486" s="2" t="s">
        <v>17</v>
      </c>
      <c r="O4486">
        <f t="shared" si="973"/>
        <v>0</v>
      </c>
      <c r="P4486">
        <f t="shared" si="974"/>
        <v>6</v>
      </c>
      <c r="Q4486">
        <f>IF(G4486="B",VLOOKUP(F4486,room_rates!$A$2:$G$8,3,FALSE),IF(G4486="P",VLOOKUP(F4486,room_rates!$A$2:$G$8,6,FALSE),IF(G4486="M",VLOOKUP(F4486,room_rates!$A$2:$G$8,7,FALSE),"")))</f>
        <v>275</v>
      </c>
      <c r="R4486">
        <f t="shared" si="975"/>
        <v>0</v>
      </c>
      <c r="S4486">
        <f>IF(J4486="Online Travel Agency",VLOOKUP(F4486,room_rates!$A$2:$G$8,3,FALSE)*15%,0)</f>
        <v>0</v>
      </c>
      <c r="T4486">
        <f t="shared" si="976"/>
        <v>2.75</v>
      </c>
      <c r="U4486">
        <f t="shared" si="977"/>
        <v>1633.5</v>
      </c>
      <c r="V4486">
        <f t="shared" si="978"/>
        <v>6</v>
      </c>
    </row>
    <row r="4487" spans="1:22" ht="14.25" customHeight="1" x14ac:dyDescent="0.35">
      <c r="A4487" s="1">
        <v>1000076</v>
      </c>
      <c r="B4487" s="3">
        <v>45880</v>
      </c>
      <c r="C4487" s="3">
        <v>45885</v>
      </c>
      <c r="D4487" s="3">
        <v>45887</v>
      </c>
      <c r="E4487" s="1" t="s">
        <v>13</v>
      </c>
      <c r="F4487" s="1">
        <v>6</v>
      </c>
      <c r="G4487" s="1" t="s">
        <v>25</v>
      </c>
      <c r="H4487" s="1">
        <v>0</v>
      </c>
      <c r="I4487" s="1">
        <f t="shared" si="972"/>
        <v>0</v>
      </c>
      <c r="J4487" s="1" t="s">
        <v>15</v>
      </c>
      <c r="K4487" s="1">
        <v>1</v>
      </c>
      <c r="L4487" s="1" t="s">
        <v>16</v>
      </c>
      <c r="M4487" s="1" t="b">
        <v>0</v>
      </c>
      <c r="N4487" s="2" t="s">
        <v>17</v>
      </c>
      <c r="O4487">
        <f t="shared" si="973"/>
        <v>5</v>
      </c>
      <c r="P4487">
        <f t="shared" si="974"/>
        <v>2</v>
      </c>
      <c r="Q4487">
        <f>IF(G4487="B",VLOOKUP(F4487,room_rates!$A$2:$G$8,3,FALSE),IF(G4487="P",VLOOKUP(F4487,room_rates!$A$2:$G$8,6,FALSE),IF(G4487="M",VLOOKUP(F4487,room_rates!$A$2:$G$8,7,FALSE),"")))</f>
        <v>437.5</v>
      </c>
      <c r="R4487">
        <f t="shared" si="975"/>
        <v>0</v>
      </c>
      <c r="S4487">
        <f>IF(J4487="Online Travel Agency",VLOOKUP(F4487,room_rates!$A$2:$G$8,3,FALSE)*15%,0)</f>
        <v>0</v>
      </c>
      <c r="T4487">
        <f t="shared" si="976"/>
        <v>0</v>
      </c>
      <c r="U4487">
        <f t="shared" si="977"/>
        <v>875</v>
      </c>
      <c r="V4487">
        <f t="shared" si="978"/>
        <v>2</v>
      </c>
    </row>
    <row r="4488" spans="1:22" ht="14.25" customHeight="1" x14ac:dyDescent="0.35">
      <c r="A4488" s="1">
        <v>1000194</v>
      </c>
      <c r="B4488" s="3">
        <v>45885</v>
      </c>
      <c r="C4488" s="3">
        <v>45885</v>
      </c>
      <c r="D4488" s="3">
        <v>45890</v>
      </c>
      <c r="E4488" s="1" t="s">
        <v>21</v>
      </c>
      <c r="F4488" s="1">
        <v>5</v>
      </c>
      <c r="G4488" s="1" t="s">
        <v>25</v>
      </c>
      <c r="H4488" s="1">
        <v>0</v>
      </c>
      <c r="I4488" s="1">
        <f t="shared" si="972"/>
        <v>0</v>
      </c>
      <c r="J4488" s="1" t="s">
        <v>20</v>
      </c>
      <c r="K4488" s="1">
        <v>1</v>
      </c>
      <c r="L4488" s="1" t="s">
        <v>16</v>
      </c>
      <c r="M4488" s="1" t="b">
        <v>0</v>
      </c>
      <c r="N4488" s="2" t="s">
        <v>17</v>
      </c>
      <c r="O4488">
        <f t="shared" si="973"/>
        <v>0</v>
      </c>
      <c r="P4488">
        <f t="shared" si="974"/>
        <v>5</v>
      </c>
      <c r="Q4488">
        <f>IF(G4488="B",VLOOKUP(F4488,room_rates!$A$2:$G$8,3,FALSE),IF(G4488="P",VLOOKUP(F4488,room_rates!$A$2:$G$8,6,FALSE),IF(G4488="M",VLOOKUP(F4488,room_rates!$A$2:$G$8,7,FALSE),"")))</f>
        <v>300</v>
      </c>
      <c r="R4488">
        <f t="shared" si="975"/>
        <v>0</v>
      </c>
      <c r="S4488">
        <f>IF(J4488="Online Travel Agency",VLOOKUP(F4488,room_rates!$A$2:$G$8,3,FALSE)*15%,0)</f>
        <v>0</v>
      </c>
      <c r="T4488">
        <f t="shared" si="976"/>
        <v>0</v>
      </c>
      <c r="U4488">
        <f t="shared" si="977"/>
        <v>1500</v>
      </c>
      <c r="V4488">
        <f t="shared" si="978"/>
        <v>5</v>
      </c>
    </row>
    <row r="4489" spans="1:22" ht="14.25" customHeight="1" x14ac:dyDescent="0.35">
      <c r="A4489" s="1">
        <v>1000307</v>
      </c>
      <c r="B4489" s="3">
        <v>45885</v>
      </c>
      <c r="C4489" s="3">
        <v>45885</v>
      </c>
      <c r="D4489" s="3">
        <v>45890</v>
      </c>
      <c r="E4489" s="1" t="s">
        <v>21</v>
      </c>
      <c r="F4489" s="1">
        <v>3</v>
      </c>
      <c r="G4489" s="1" t="s">
        <v>25</v>
      </c>
      <c r="H4489" s="1">
        <v>0</v>
      </c>
      <c r="I4489" s="1">
        <f t="shared" si="972"/>
        <v>0</v>
      </c>
      <c r="J4489" s="1" t="s">
        <v>20</v>
      </c>
      <c r="K4489" s="1">
        <v>1</v>
      </c>
      <c r="L4489" s="1" t="s">
        <v>16</v>
      </c>
      <c r="M4489" s="1" t="b">
        <v>0</v>
      </c>
      <c r="N4489" s="2" t="s">
        <v>17</v>
      </c>
      <c r="O4489">
        <f t="shared" si="973"/>
        <v>0</v>
      </c>
      <c r="P4489">
        <f t="shared" si="974"/>
        <v>5</v>
      </c>
      <c r="Q4489">
        <f>IF(G4489="B",VLOOKUP(F4489,room_rates!$A$2:$G$8,3,FALSE),IF(G4489="P",VLOOKUP(F4489,room_rates!$A$2:$G$8,6,FALSE),IF(G4489="M",VLOOKUP(F4489,room_rates!$A$2:$G$8,7,FALSE),"")))</f>
        <v>275</v>
      </c>
      <c r="R4489">
        <f t="shared" si="975"/>
        <v>0</v>
      </c>
      <c r="S4489">
        <f>IF(J4489="Online Travel Agency",VLOOKUP(F4489,room_rates!$A$2:$G$8,3,FALSE)*15%,0)</f>
        <v>0</v>
      </c>
      <c r="T4489">
        <f t="shared" si="976"/>
        <v>0</v>
      </c>
      <c r="U4489">
        <f t="shared" si="977"/>
        <v>1375</v>
      </c>
      <c r="V4489">
        <f t="shared" si="978"/>
        <v>5</v>
      </c>
    </row>
    <row r="4490" spans="1:22" ht="14.25" customHeight="1" x14ac:dyDescent="0.35">
      <c r="A4490" s="1">
        <v>1000456</v>
      </c>
      <c r="B4490" s="3">
        <v>45885</v>
      </c>
      <c r="C4490" s="3">
        <v>45885</v>
      </c>
      <c r="D4490" s="3">
        <v>45888</v>
      </c>
      <c r="E4490" s="1" t="s">
        <v>18</v>
      </c>
      <c r="F4490" s="1">
        <v>1</v>
      </c>
      <c r="G4490" s="1" t="s">
        <v>25</v>
      </c>
      <c r="H4490" s="1">
        <v>0</v>
      </c>
      <c r="I4490" s="1">
        <f t="shared" si="972"/>
        <v>0</v>
      </c>
      <c r="J4490" s="1" t="s">
        <v>20</v>
      </c>
      <c r="K4490" s="1">
        <v>1</v>
      </c>
      <c r="L4490" s="1" t="s">
        <v>16</v>
      </c>
      <c r="M4490" s="1" t="b">
        <v>0</v>
      </c>
      <c r="N4490" s="2" t="s">
        <v>17</v>
      </c>
      <c r="O4490">
        <f t="shared" si="973"/>
        <v>0</v>
      </c>
      <c r="P4490">
        <f t="shared" si="974"/>
        <v>3</v>
      </c>
      <c r="Q4490">
        <f>IF(G4490="B",VLOOKUP(F4490,room_rates!$A$2:$G$8,3,FALSE),IF(G4490="P",VLOOKUP(F4490,room_rates!$A$2:$G$8,6,FALSE),IF(G4490="M",VLOOKUP(F4490,room_rates!$A$2:$G$8,7,FALSE),"")))</f>
        <v>150</v>
      </c>
      <c r="R4490">
        <f t="shared" si="975"/>
        <v>0</v>
      </c>
      <c r="S4490">
        <f>IF(J4490="Online Travel Agency",VLOOKUP(F4490,room_rates!$A$2:$G$8,3,FALSE)*15%,0)</f>
        <v>0</v>
      </c>
      <c r="T4490">
        <f t="shared" si="976"/>
        <v>0</v>
      </c>
      <c r="U4490">
        <f t="shared" si="977"/>
        <v>450</v>
      </c>
      <c r="V4490">
        <f t="shared" si="978"/>
        <v>3</v>
      </c>
    </row>
    <row r="4491" spans="1:22" ht="14.25" customHeight="1" x14ac:dyDescent="0.35">
      <c r="A4491" s="1">
        <v>1000633</v>
      </c>
      <c r="B4491" s="3">
        <v>45885</v>
      </c>
      <c r="C4491" s="3">
        <v>45885</v>
      </c>
      <c r="D4491" s="3">
        <v>45886</v>
      </c>
      <c r="E4491" s="1" t="s">
        <v>18</v>
      </c>
      <c r="F4491" s="1">
        <v>1</v>
      </c>
      <c r="G4491" s="1" t="s">
        <v>25</v>
      </c>
      <c r="H4491" s="1">
        <v>0</v>
      </c>
      <c r="I4491" s="1">
        <f t="shared" si="972"/>
        <v>0</v>
      </c>
      <c r="J4491" s="1" t="s">
        <v>20</v>
      </c>
      <c r="K4491" s="1">
        <v>1</v>
      </c>
      <c r="L4491" s="1" t="s">
        <v>19</v>
      </c>
      <c r="M4491" s="1" t="b">
        <v>0</v>
      </c>
      <c r="N4491" s="2" t="s">
        <v>17</v>
      </c>
      <c r="O4491">
        <f t="shared" si="973"/>
        <v>0</v>
      </c>
      <c r="P4491">
        <f t="shared" si="974"/>
        <v>1</v>
      </c>
      <c r="Q4491">
        <f>IF(G4491="B",VLOOKUP(F4491,room_rates!$A$2:$G$8,3,FALSE),IF(G4491="P",VLOOKUP(F4491,room_rates!$A$2:$G$8,6,FALSE),IF(G4491="M",VLOOKUP(F4491,room_rates!$A$2:$G$8,7,FALSE),"")))</f>
        <v>150</v>
      </c>
      <c r="R4491">
        <f t="shared" si="975"/>
        <v>0</v>
      </c>
      <c r="S4491">
        <f>IF(J4491="Online Travel Agency",VLOOKUP(F4491,room_rates!$A$2:$G$8,3,FALSE)*15%,0)</f>
        <v>0</v>
      </c>
      <c r="T4491">
        <f t="shared" si="976"/>
        <v>0</v>
      </c>
      <c r="U4491">
        <f t="shared" si="977"/>
        <v>150</v>
      </c>
      <c r="V4491">
        <f t="shared" si="978"/>
        <v>1</v>
      </c>
    </row>
    <row r="4492" spans="1:22" ht="14.25" customHeight="1" x14ac:dyDescent="0.35">
      <c r="A4492" s="1">
        <v>1000694</v>
      </c>
      <c r="B4492" s="3">
        <v>45880</v>
      </c>
      <c r="C4492" s="3">
        <v>45885</v>
      </c>
      <c r="D4492" s="3">
        <v>45886</v>
      </c>
      <c r="E4492" s="1" t="s">
        <v>18</v>
      </c>
      <c r="F4492" s="1">
        <v>1</v>
      </c>
      <c r="G4492" s="1" t="s">
        <v>25</v>
      </c>
      <c r="H4492" s="1">
        <v>0</v>
      </c>
      <c r="I4492" s="1">
        <f t="shared" si="972"/>
        <v>0</v>
      </c>
      <c r="J4492" s="1" t="s">
        <v>15</v>
      </c>
      <c r="K4492" s="1">
        <v>1</v>
      </c>
      <c r="L4492" s="1" t="s">
        <v>16</v>
      </c>
      <c r="M4492" s="1" t="b">
        <v>0</v>
      </c>
      <c r="N4492" s="2" t="s">
        <v>17</v>
      </c>
      <c r="O4492">
        <f t="shared" si="973"/>
        <v>5</v>
      </c>
      <c r="P4492">
        <f t="shared" si="974"/>
        <v>1</v>
      </c>
      <c r="Q4492">
        <f>IF(G4492="B",VLOOKUP(F4492,room_rates!$A$2:$G$8,3,FALSE),IF(G4492="P",VLOOKUP(F4492,room_rates!$A$2:$G$8,6,FALSE),IF(G4492="M",VLOOKUP(F4492,room_rates!$A$2:$G$8,7,FALSE),"")))</f>
        <v>150</v>
      </c>
      <c r="R4492">
        <f t="shared" si="975"/>
        <v>0</v>
      </c>
      <c r="S4492">
        <f>IF(J4492="Online Travel Agency",VLOOKUP(F4492,room_rates!$A$2:$G$8,3,FALSE)*15%,0)</f>
        <v>0</v>
      </c>
      <c r="T4492">
        <f t="shared" si="976"/>
        <v>0</v>
      </c>
      <c r="U4492">
        <f t="shared" si="977"/>
        <v>150</v>
      </c>
      <c r="V4492">
        <f t="shared" si="978"/>
        <v>1</v>
      </c>
    </row>
    <row r="4493" spans="1:22" ht="14.25" customHeight="1" x14ac:dyDescent="0.35">
      <c r="A4493" s="1">
        <v>1000755</v>
      </c>
      <c r="B4493" s="3">
        <v>45867</v>
      </c>
      <c r="C4493" s="3">
        <v>45885</v>
      </c>
      <c r="D4493" s="3">
        <v>45888</v>
      </c>
      <c r="E4493" s="1" t="s">
        <v>21</v>
      </c>
      <c r="F4493" s="1">
        <v>3</v>
      </c>
      <c r="G4493" s="1" t="s">
        <v>25</v>
      </c>
      <c r="H4493" s="1">
        <v>0</v>
      </c>
      <c r="I4493" s="1">
        <f t="shared" si="972"/>
        <v>0</v>
      </c>
      <c r="J4493" s="1" t="s">
        <v>24</v>
      </c>
      <c r="K4493" s="1">
        <v>1</v>
      </c>
      <c r="L4493" s="1" t="s">
        <v>16</v>
      </c>
      <c r="M4493" s="1" t="b">
        <v>0</v>
      </c>
      <c r="N4493" s="2" t="s">
        <v>17</v>
      </c>
      <c r="O4493">
        <f t="shared" si="973"/>
        <v>18</v>
      </c>
      <c r="P4493">
        <f t="shared" si="974"/>
        <v>3</v>
      </c>
      <c r="Q4493">
        <f>IF(G4493="B",VLOOKUP(F4493,room_rates!$A$2:$G$8,3,FALSE),IF(G4493="P",VLOOKUP(F4493,room_rates!$A$2:$G$8,6,FALSE),IF(G4493="M",VLOOKUP(F4493,room_rates!$A$2:$G$8,7,FALSE),"")))</f>
        <v>275</v>
      </c>
      <c r="R4493">
        <f t="shared" si="975"/>
        <v>0</v>
      </c>
      <c r="S4493">
        <f>IF(J4493="Online Travel Agency",VLOOKUP(F4493,room_rates!$A$2:$G$8,3,FALSE)*15%,0)</f>
        <v>33</v>
      </c>
      <c r="T4493">
        <f t="shared" si="976"/>
        <v>0</v>
      </c>
      <c r="U4493">
        <f t="shared" si="977"/>
        <v>726</v>
      </c>
      <c r="V4493">
        <f t="shared" si="978"/>
        <v>3</v>
      </c>
    </row>
    <row r="4494" spans="1:22" ht="14.25" customHeight="1" x14ac:dyDescent="0.35">
      <c r="A4494" s="1">
        <v>1000883</v>
      </c>
      <c r="B4494" s="3">
        <v>45885</v>
      </c>
      <c r="C4494" s="3">
        <v>45885</v>
      </c>
      <c r="D4494" s="3">
        <v>45888</v>
      </c>
      <c r="E4494" s="1" t="s">
        <v>18</v>
      </c>
      <c r="F4494" s="1">
        <v>1</v>
      </c>
      <c r="G4494" s="1" t="s">
        <v>25</v>
      </c>
      <c r="H4494" s="1">
        <v>0</v>
      </c>
      <c r="I4494" s="1">
        <f t="shared" si="972"/>
        <v>0</v>
      </c>
      <c r="J4494" s="1" t="s">
        <v>20</v>
      </c>
      <c r="K4494" s="1">
        <v>1</v>
      </c>
      <c r="L4494" s="1" t="s">
        <v>16</v>
      </c>
      <c r="M4494" s="1" t="b">
        <v>0</v>
      </c>
      <c r="N4494" s="2" t="s">
        <v>17</v>
      </c>
      <c r="O4494">
        <f t="shared" si="973"/>
        <v>0</v>
      </c>
      <c r="P4494">
        <f t="shared" si="974"/>
        <v>3</v>
      </c>
      <c r="Q4494">
        <f>IF(G4494="B",VLOOKUP(F4494,room_rates!$A$2:$G$8,3,FALSE),IF(G4494="P",VLOOKUP(F4494,room_rates!$A$2:$G$8,6,FALSE),IF(G4494="M",VLOOKUP(F4494,room_rates!$A$2:$G$8,7,FALSE),"")))</f>
        <v>150</v>
      </c>
      <c r="R4494">
        <f t="shared" si="975"/>
        <v>0</v>
      </c>
      <c r="S4494">
        <f>IF(J4494="Online Travel Agency",VLOOKUP(F4494,room_rates!$A$2:$G$8,3,FALSE)*15%,0)</f>
        <v>0</v>
      </c>
      <c r="T4494">
        <f t="shared" si="976"/>
        <v>0</v>
      </c>
      <c r="U4494">
        <f t="shared" si="977"/>
        <v>450</v>
      </c>
      <c r="V4494">
        <f t="shared" si="978"/>
        <v>3</v>
      </c>
    </row>
    <row r="4495" spans="1:22" ht="14.25" customHeight="1" x14ac:dyDescent="0.35">
      <c r="A4495" s="1">
        <v>1000928</v>
      </c>
      <c r="B4495" s="3">
        <v>45885</v>
      </c>
      <c r="C4495" s="3">
        <v>45885</v>
      </c>
      <c r="D4495" s="3">
        <v>45886</v>
      </c>
      <c r="E4495" s="1" t="s">
        <v>13</v>
      </c>
      <c r="F4495" s="1">
        <v>6</v>
      </c>
      <c r="G4495" s="1" t="s">
        <v>25</v>
      </c>
      <c r="H4495" s="1">
        <v>0</v>
      </c>
      <c r="I4495" s="1">
        <f t="shared" si="972"/>
        <v>0</v>
      </c>
      <c r="J4495" s="1" t="s">
        <v>20</v>
      </c>
      <c r="K4495" s="1">
        <v>2</v>
      </c>
      <c r="L4495" s="1" t="s">
        <v>16</v>
      </c>
      <c r="M4495" s="1" t="b">
        <v>0</v>
      </c>
      <c r="N4495" s="2" t="s">
        <v>17</v>
      </c>
      <c r="O4495">
        <f t="shared" si="973"/>
        <v>0</v>
      </c>
      <c r="P4495">
        <f t="shared" si="974"/>
        <v>1</v>
      </c>
      <c r="Q4495">
        <f>IF(G4495="B",VLOOKUP(F4495,room_rates!$A$2:$G$8,3,FALSE),IF(G4495="P",VLOOKUP(F4495,room_rates!$A$2:$G$8,6,FALSE),IF(G4495="M",VLOOKUP(F4495,room_rates!$A$2:$G$8,7,FALSE),"")))</f>
        <v>437.5</v>
      </c>
      <c r="R4495">
        <f t="shared" si="975"/>
        <v>0</v>
      </c>
      <c r="S4495">
        <f>IF(J4495="Online Travel Agency",VLOOKUP(F4495,room_rates!$A$2:$G$8,3,FALSE)*15%,0)</f>
        <v>0</v>
      </c>
      <c r="T4495">
        <f t="shared" si="976"/>
        <v>0</v>
      </c>
      <c r="U4495">
        <f t="shared" si="977"/>
        <v>875</v>
      </c>
      <c r="V4495">
        <f t="shared" si="978"/>
        <v>2</v>
      </c>
    </row>
    <row r="4496" spans="1:22" ht="14.25" customHeight="1" x14ac:dyDescent="0.35">
      <c r="A4496" s="1">
        <v>1001089</v>
      </c>
      <c r="B4496" s="3">
        <v>45867</v>
      </c>
      <c r="C4496" s="3">
        <v>45885</v>
      </c>
      <c r="D4496" s="3">
        <v>45891</v>
      </c>
      <c r="E4496" s="1" t="s">
        <v>18</v>
      </c>
      <c r="F4496" s="1">
        <v>1</v>
      </c>
      <c r="G4496" s="1" t="s">
        <v>25</v>
      </c>
      <c r="H4496" s="1">
        <v>0</v>
      </c>
      <c r="I4496" s="1">
        <f t="shared" si="972"/>
        <v>0</v>
      </c>
      <c r="J4496" s="1" t="s">
        <v>24</v>
      </c>
      <c r="K4496" s="1">
        <v>1</v>
      </c>
      <c r="L4496" s="1" t="s">
        <v>19</v>
      </c>
      <c r="M4496" s="1" t="b">
        <v>1</v>
      </c>
      <c r="N4496" s="2" t="s">
        <v>17</v>
      </c>
      <c r="O4496">
        <f t="shared" si="973"/>
        <v>18</v>
      </c>
      <c r="P4496">
        <f t="shared" si="974"/>
        <v>6</v>
      </c>
      <c r="Q4496">
        <f>IF(G4496="B",VLOOKUP(F4496,room_rates!$A$2:$G$8,3,FALSE),IF(G4496="P",VLOOKUP(F4496,room_rates!$A$2:$G$8,6,FALSE),IF(G4496="M",VLOOKUP(F4496,room_rates!$A$2:$G$8,7,FALSE),"")))</f>
        <v>150</v>
      </c>
      <c r="R4496">
        <f t="shared" si="975"/>
        <v>0</v>
      </c>
      <c r="S4496">
        <f>IF(J4496="Online Travel Agency",VLOOKUP(F4496,room_rates!$A$2:$G$8,3,FALSE)*15%,0)</f>
        <v>18</v>
      </c>
      <c r="T4496">
        <f t="shared" si="976"/>
        <v>1.5</v>
      </c>
      <c r="U4496">
        <f t="shared" si="977"/>
        <v>783</v>
      </c>
      <c r="V4496">
        <f t="shared" si="978"/>
        <v>6</v>
      </c>
    </row>
    <row r="4497" spans="1:22" ht="14.25" customHeight="1" x14ac:dyDescent="0.35">
      <c r="A4497" s="1">
        <v>1001102</v>
      </c>
      <c r="B4497" s="3">
        <v>45869</v>
      </c>
      <c r="C4497" s="3">
        <v>45885</v>
      </c>
      <c r="D4497" s="3">
        <v>45890</v>
      </c>
      <c r="E4497" s="1" t="s">
        <v>21</v>
      </c>
      <c r="F4497" s="1">
        <v>3</v>
      </c>
      <c r="G4497" s="1" t="s">
        <v>25</v>
      </c>
      <c r="H4497" s="1">
        <v>0</v>
      </c>
      <c r="I4497" s="1">
        <f t="shared" si="972"/>
        <v>0</v>
      </c>
      <c r="J4497" s="1" t="s">
        <v>15</v>
      </c>
      <c r="K4497" s="1">
        <v>1</v>
      </c>
      <c r="L4497" s="1" t="s">
        <v>19</v>
      </c>
      <c r="M4497" s="1" t="b">
        <v>0</v>
      </c>
      <c r="N4497" s="2" t="s">
        <v>17</v>
      </c>
      <c r="O4497">
        <f t="shared" si="973"/>
        <v>16</v>
      </c>
      <c r="P4497">
        <f t="shared" si="974"/>
        <v>5</v>
      </c>
      <c r="Q4497">
        <f>IF(G4497="B",VLOOKUP(F4497,room_rates!$A$2:$G$8,3,FALSE),IF(G4497="P",VLOOKUP(F4497,room_rates!$A$2:$G$8,6,FALSE),IF(G4497="M",VLOOKUP(F4497,room_rates!$A$2:$G$8,7,FALSE),"")))</f>
        <v>275</v>
      </c>
      <c r="R4497">
        <f t="shared" si="975"/>
        <v>0</v>
      </c>
      <c r="S4497">
        <f>IF(J4497="Online Travel Agency",VLOOKUP(F4497,room_rates!$A$2:$G$8,3,FALSE)*15%,0)</f>
        <v>0</v>
      </c>
      <c r="T4497">
        <f t="shared" si="976"/>
        <v>0</v>
      </c>
      <c r="U4497">
        <f t="shared" si="977"/>
        <v>1375</v>
      </c>
      <c r="V4497">
        <f t="shared" si="978"/>
        <v>5</v>
      </c>
    </row>
    <row r="4498" spans="1:22" ht="14.25" customHeight="1" x14ac:dyDescent="0.35">
      <c r="A4498" s="1">
        <v>1001186</v>
      </c>
      <c r="B4498" s="3">
        <v>45876</v>
      </c>
      <c r="C4498" s="3">
        <v>45885</v>
      </c>
      <c r="D4498" s="3">
        <v>45886</v>
      </c>
      <c r="E4498" s="1" t="s">
        <v>18</v>
      </c>
      <c r="F4498" s="1">
        <v>2</v>
      </c>
      <c r="G4498" s="1" t="s">
        <v>25</v>
      </c>
      <c r="H4498" s="1">
        <v>0</v>
      </c>
      <c r="I4498" s="1">
        <f t="shared" si="972"/>
        <v>0</v>
      </c>
      <c r="J4498" s="1" t="s">
        <v>15</v>
      </c>
      <c r="K4498" s="1">
        <v>1</v>
      </c>
      <c r="L4498" s="1" t="s">
        <v>19</v>
      </c>
      <c r="M4498" s="1" t="b">
        <v>0</v>
      </c>
      <c r="N4498" s="2" t="s">
        <v>17</v>
      </c>
      <c r="O4498">
        <f t="shared" si="973"/>
        <v>9</v>
      </c>
      <c r="P4498">
        <f t="shared" si="974"/>
        <v>1</v>
      </c>
      <c r="Q4498">
        <f>IF(G4498="B",VLOOKUP(F4498,room_rates!$A$2:$G$8,3,FALSE),IF(G4498="P",VLOOKUP(F4498,room_rates!$A$2:$G$8,6,FALSE),IF(G4498="M",VLOOKUP(F4498,room_rates!$A$2:$G$8,7,FALSE),"")))</f>
        <v>175</v>
      </c>
      <c r="R4498">
        <f t="shared" si="975"/>
        <v>0</v>
      </c>
      <c r="S4498">
        <f>IF(J4498="Online Travel Agency",VLOOKUP(F4498,room_rates!$A$2:$G$8,3,FALSE)*15%,0)</f>
        <v>0</v>
      </c>
      <c r="T4498">
        <f t="shared" si="976"/>
        <v>0</v>
      </c>
      <c r="U4498">
        <f t="shared" si="977"/>
        <v>175</v>
      </c>
      <c r="V4498">
        <f t="shared" si="978"/>
        <v>1</v>
      </c>
    </row>
    <row r="4499" spans="1:22" ht="14.25" customHeight="1" x14ac:dyDescent="0.35">
      <c r="A4499" s="1">
        <v>1001223</v>
      </c>
      <c r="B4499" s="3">
        <v>45866</v>
      </c>
      <c r="C4499" s="3">
        <v>45885</v>
      </c>
      <c r="D4499" s="3">
        <v>45890</v>
      </c>
      <c r="E4499" s="1" t="s">
        <v>13</v>
      </c>
      <c r="F4499" s="1">
        <v>6</v>
      </c>
      <c r="G4499" s="1" t="s">
        <v>25</v>
      </c>
      <c r="H4499" s="1">
        <v>0</v>
      </c>
      <c r="I4499" s="1">
        <f t="shared" si="972"/>
        <v>0</v>
      </c>
      <c r="J4499" s="1" t="s">
        <v>24</v>
      </c>
      <c r="K4499" s="1">
        <v>2</v>
      </c>
      <c r="L4499" s="1" t="s">
        <v>16</v>
      </c>
      <c r="M4499" s="1" t="b">
        <v>0</v>
      </c>
      <c r="N4499" s="2" t="s">
        <v>17</v>
      </c>
      <c r="O4499">
        <f t="shared" si="973"/>
        <v>19</v>
      </c>
      <c r="P4499">
        <f t="shared" si="974"/>
        <v>5</v>
      </c>
      <c r="Q4499">
        <f>IF(G4499="B",VLOOKUP(F4499,room_rates!$A$2:$G$8,3,FALSE),IF(G4499="P",VLOOKUP(F4499,room_rates!$A$2:$G$8,6,FALSE),IF(G4499="M",VLOOKUP(F4499,room_rates!$A$2:$G$8,7,FALSE),"")))</f>
        <v>437.5</v>
      </c>
      <c r="R4499">
        <f t="shared" si="975"/>
        <v>0</v>
      </c>
      <c r="S4499">
        <f>IF(J4499="Online Travel Agency",VLOOKUP(F4499,room_rates!$A$2:$G$8,3,FALSE)*15%,0)</f>
        <v>52.5</v>
      </c>
      <c r="T4499">
        <f t="shared" si="976"/>
        <v>0</v>
      </c>
      <c r="U4499">
        <f t="shared" si="977"/>
        <v>3850</v>
      </c>
      <c r="V4499">
        <f t="shared" si="978"/>
        <v>10</v>
      </c>
    </row>
    <row r="4500" spans="1:22" ht="14.25" customHeight="1" x14ac:dyDescent="0.35">
      <c r="A4500" s="1">
        <v>1001701</v>
      </c>
      <c r="B4500" s="3">
        <v>45877</v>
      </c>
      <c r="C4500" s="3">
        <v>45885</v>
      </c>
      <c r="D4500" s="3">
        <v>45889</v>
      </c>
      <c r="E4500" s="1" t="s">
        <v>21</v>
      </c>
      <c r="F4500" s="1">
        <v>3</v>
      </c>
      <c r="G4500" s="1" t="s">
        <v>25</v>
      </c>
      <c r="H4500" s="1">
        <v>0</v>
      </c>
      <c r="I4500" s="1">
        <f t="shared" si="972"/>
        <v>0</v>
      </c>
      <c r="J4500" s="1" t="s">
        <v>24</v>
      </c>
      <c r="K4500" s="1">
        <v>1</v>
      </c>
      <c r="L4500" s="1" t="s">
        <v>19</v>
      </c>
      <c r="M4500" s="1" t="b">
        <v>0</v>
      </c>
      <c r="N4500" s="2" t="s">
        <v>17</v>
      </c>
      <c r="O4500">
        <f t="shared" si="973"/>
        <v>8</v>
      </c>
      <c r="P4500">
        <f t="shared" si="974"/>
        <v>4</v>
      </c>
      <c r="Q4500">
        <f>IF(G4500="B",VLOOKUP(F4500,room_rates!$A$2:$G$8,3,FALSE),IF(G4500="P",VLOOKUP(F4500,room_rates!$A$2:$G$8,6,FALSE),IF(G4500="M",VLOOKUP(F4500,room_rates!$A$2:$G$8,7,FALSE),"")))</f>
        <v>275</v>
      </c>
      <c r="R4500">
        <f t="shared" si="975"/>
        <v>0</v>
      </c>
      <c r="S4500">
        <f>IF(J4500="Online Travel Agency",VLOOKUP(F4500,room_rates!$A$2:$G$8,3,FALSE)*15%,0)</f>
        <v>33</v>
      </c>
      <c r="T4500">
        <f t="shared" si="976"/>
        <v>0</v>
      </c>
      <c r="U4500">
        <f t="shared" si="977"/>
        <v>968</v>
      </c>
      <c r="V4500">
        <f t="shared" si="978"/>
        <v>4</v>
      </c>
    </row>
    <row r="4501" spans="1:22" ht="14.25" customHeight="1" x14ac:dyDescent="0.35">
      <c r="A4501" s="1">
        <v>1001828</v>
      </c>
      <c r="B4501" s="3">
        <v>45859</v>
      </c>
      <c r="C4501" s="3">
        <v>45885</v>
      </c>
      <c r="D4501" s="3">
        <v>45892</v>
      </c>
      <c r="E4501" s="1" t="s">
        <v>13</v>
      </c>
      <c r="F4501" s="1">
        <v>6</v>
      </c>
      <c r="G4501" s="1" t="s">
        <v>25</v>
      </c>
      <c r="H4501" s="1">
        <v>0</v>
      </c>
      <c r="I4501" s="1">
        <f t="shared" si="972"/>
        <v>0</v>
      </c>
      <c r="J4501" s="1" t="s">
        <v>15</v>
      </c>
      <c r="K4501" s="1">
        <v>2</v>
      </c>
      <c r="L4501" s="1" t="s">
        <v>19</v>
      </c>
      <c r="M4501" s="1" t="b">
        <v>0</v>
      </c>
      <c r="N4501" s="2" t="s">
        <v>17</v>
      </c>
      <c r="O4501">
        <f t="shared" si="973"/>
        <v>26</v>
      </c>
      <c r="P4501">
        <f t="shared" si="974"/>
        <v>7</v>
      </c>
      <c r="Q4501">
        <f>IF(G4501="B",VLOOKUP(F4501,room_rates!$A$2:$G$8,3,FALSE),IF(G4501="P",VLOOKUP(F4501,room_rates!$A$2:$G$8,6,FALSE),IF(G4501="M",VLOOKUP(F4501,room_rates!$A$2:$G$8,7,FALSE),"")))</f>
        <v>437.5</v>
      </c>
      <c r="R4501">
        <f t="shared" si="975"/>
        <v>0</v>
      </c>
      <c r="S4501">
        <f>IF(J4501="Online Travel Agency",VLOOKUP(F4501,room_rates!$A$2:$G$8,3,FALSE)*15%,0)</f>
        <v>0</v>
      </c>
      <c r="T4501">
        <f t="shared" si="976"/>
        <v>0</v>
      </c>
      <c r="U4501">
        <f t="shared" si="977"/>
        <v>6125</v>
      </c>
      <c r="V4501">
        <f t="shared" si="978"/>
        <v>14</v>
      </c>
    </row>
    <row r="4502" spans="1:22" ht="14.25" customHeight="1" x14ac:dyDescent="0.35">
      <c r="A4502" s="1">
        <v>1001910</v>
      </c>
      <c r="B4502" s="3">
        <v>45885</v>
      </c>
      <c r="C4502" s="3">
        <v>45885</v>
      </c>
      <c r="D4502" s="3">
        <v>45891</v>
      </c>
      <c r="E4502" s="1" t="s">
        <v>13</v>
      </c>
      <c r="F4502" s="1">
        <v>7</v>
      </c>
      <c r="G4502" s="1" t="s">
        <v>25</v>
      </c>
      <c r="H4502" s="1">
        <v>0</v>
      </c>
      <c r="I4502" s="1">
        <f t="shared" si="972"/>
        <v>0</v>
      </c>
      <c r="J4502" s="1" t="s">
        <v>20</v>
      </c>
      <c r="K4502" s="1">
        <v>1</v>
      </c>
      <c r="L4502" s="1" t="s">
        <v>19</v>
      </c>
      <c r="M4502" s="1" t="b">
        <v>1</v>
      </c>
      <c r="N4502" s="2" t="s">
        <v>17</v>
      </c>
      <c r="O4502">
        <f t="shared" si="973"/>
        <v>0</v>
      </c>
      <c r="P4502">
        <f t="shared" si="974"/>
        <v>6</v>
      </c>
      <c r="Q4502">
        <f>IF(G4502="B",VLOOKUP(F4502,room_rates!$A$2:$G$8,3,FALSE),IF(G4502="P",VLOOKUP(F4502,room_rates!$A$2:$G$8,6,FALSE),IF(G4502="M",VLOOKUP(F4502,room_rates!$A$2:$G$8,7,FALSE),"")))</f>
        <v>562.5</v>
      </c>
      <c r="R4502">
        <f t="shared" si="975"/>
        <v>0</v>
      </c>
      <c r="S4502">
        <f>IF(J4502="Online Travel Agency",VLOOKUP(F4502,room_rates!$A$2:$G$8,3,FALSE)*15%,0)</f>
        <v>0</v>
      </c>
      <c r="T4502">
        <f t="shared" si="976"/>
        <v>5.625</v>
      </c>
      <c r="U4502">
        <f t="shared" si="977"/>
        <v>3341.25</v>
      </c>
      <c r="V4502">
        <f t="shared" si="978"/>
        <v>6</v>
      </c>
    </row>
    <row r="4503" spans="1:22" ht="14.25" customHeight="1" x14ac:dyDescent="0.35">
      <c r="A4503" s="1">
        <v>1001990</v>
      </c>
      <c r="B4503" s="3">
        <v>45846</v>
      </c>
      <c r="C4503" s="3">
        <v>45885</v>
      </c>
      <c r="D4503" s="3">
        <v>45890</v>
      </c>
      <c r="E4503" s="1" t="s">
        <v>13</v>
      </c>
      <c r="F4503" s="1">
        <v>6</v>
      </c>
      <c r="G4503" s="1" t="s">
        <v>25</v>
      </c>
      <c r="H4503" s="1">
        <v>0</v>
      </c>
      <c r="I4503" s="1">
        <f t="shared" si="972"/>
        <v>0</v>
      </c>
      <c r="J4503" s="1" t="s">
        <v>15</v>
      </c>
      <c r="K4503" s="1">
        <v>2</v>
      </c>
      <c r="L4503" s="1" t="s">
        <v>19</v>
      </c>
      <c r="M4503" s="1" t="b">
        <v>0</v>
      </c>
      <c r="N4503" s="2" t="s">
        <v>17</v>
      </c>
      <c r="O4503">
        <f t="shared" si="973"/>
        <v>39</v>
      </c>
      <c r="P4503">
        <f t="shared" si="974"/>
        <v>5</v>
      </c>
      <c r="Q4503">
        <f>IF(G4503="B",VLOOKUP(F4503,room_rates!$A$2:$G$8,3,FALSE),IF(G4503="P",VLOOKUP(F4503,room_rates!$A$2:$G$8,6,FALSE),IF(G4503="M",VLOOKUP(F4503,room_rates!$A$2:$G$8,7,FALSE),"")))</f>
        <v>437.5</v>
      </c>
      <c r="R4503">
        <f t="shared" si="975"/>
        <v>0</v>
      </c>
      <c r="S4503">
        <f>IF(J4503="Online Travel Agency",VLOOKUP(F4503,room_rates!$A$2:$G$8,3,FALSE)*15%,0)</f>
        <v>0</v>
      </c>
      <c r="T4503">
        <f t="shared" si="976"/>
        <v>0</v>
      </c>
      <c r="U4503">
        <f t="shared" si="977"/>
        <v>4375</v>
      </c>
      <c r="V4503">
        <f t="shared" si="978"/>
        <v>10</v>
      </c>
    </row>
    <row r="4504" spans="1:22" ht="14.25" customHeight="1" x14ac:dyDescent="0.35">
      <c r="A4504" s="1">
        <v>1002061</v>
      </c>
      <c r="B4504" s="3">
        <v>45844</v>
      </c>
      <c r="C4504" s="3">
        <v>45885</v>
      </c>
      <c r="D4504" s="3">
        <v>45887</v>
      </c>
      <c r="E4504" s="1" t="s">
        <v>21</v>
      </c>
      <c r="F4504" s="1">
        <v>5</v>
      </c>
      <c r="G4504" s="1" t="s">
        <v>25</v>
      </c>
      <c r="H4504" s="1">
        <v>0</v>
      </c>
      <c r="I4504" s="1">
        <f t="shared" si="972"/>
        <v>0</v>
      </c>
      <c r="J4504" s="1" t="s">
        <v>15</v>
      </c>
      <c r="K4504" s="1">
        <v>1</v>
      </c>
      <c r="L4504" s="1" t="s">
        <v>16</v>
      </c>
      <c r="M4504" s="1" t="b">
        <v>0</v>
      </c>
      <c r="N4504" s="2" t="s">
        <v>17</v>
      </c>
      <c r="O4504">
        <f t="shared" si="973"/>
        <v>41</v>
      </c>
      <c r="P4504">
        <f t="shared" si="974"/>
        <v>2</v>
      </c>
      <c r="Q4504">
        <f>IF(G4504="B",VLOOKUP(F4504,room_rates!$A$2:$G$8,3,FALSE),IF(G4504="P",VLOOKUP(F4504,room_rates!$A$2:$G$8,6,FALSE),IF(G4504="M",VLOOKUP(F4504,room_rates!$A$2:$G$8,7,FALSE),"")))</f>
        <v>300</v>
      </c>
      <c r="R4504">
        <f t="shared" si="975"/>
        <v>0</v>
      </c>
      <c r="S4504">
        <f>IF(J4504="Online Travel Agency",VLOOKUP(F4504,room_rates!$A$2:$G$8,3,FALSE)*15%,0)</f>
        <v>0</v>
      </c>
      <c r="T4504">
        <f t="shared" si="976"/>
        <v>0</v>
      </c>
      <c r="U4504">
        <f t="shared" si="977"/>
        <v>600</v>
      </c>
      <c r="V4504">
        <f t="shared" si="978"/>
        <v>2</v>
      </c>
    </row>
    <row r="4505" spans="1:22" ht="14.25" customHeight="1" x14ac:dyDescent="0.35">
      <c r="A4505" s="1">
        <v>1002088</v>
      </c>
      <c r="B4505" s="3">
        <v>45885</v>
      </c>
      <c r="C4505" s="3">
        <v>45885</v>
      </c>
      <c r="D4505" s="3">
        <v>45886</v>
      </c>
      <c r="E4505" s="1" t="s">
        <v>13</v>
      </c>
      <c r="F4505" s="1">
        <v>6</v>
      </c>
      <c r="G4505" s="1" t="s">
        <v>25</v>
      </c>
      <c r="H4505" s="1">
        <v>0</v>
      </c>
      <c r="I4505" s="1">
        <f t="shared" ref="I4505:I4568" si="979">H4505/100</f>
        <v>0</v>
      </c>
      <c r="J4505" s="1" t="s">
        <v>20</v>
      </c>
      <c r="K4505" s="1">
        <v>1</v>
      </c>
      <c r="L4505" s="1" t="s">
        <v>19</v>
      </c>
      <c r="M4505" s="1" t="b">
        <v>1</v>
      </c>
      <c r="N4505" s="2" t="s">
        <v>17</v>
      </c>
      <c r="O4505">
        <f t="shared" ref="O4505:O4568" si="980">C4505-B4505</f>
        <v>0</v>
      </c>
      <c r="P4505">
        <f t="shared" ref="P4505:P4568" si="981">D4505-C4505</f>
        <v>1</v>
      </c>
      <c r="Q4505">
        <f>IF(G4505="B",VLOOKUP(F4505,room_rates!$A$2:$G$8,3,FALSE),IF(G4505="P",VLOOKUP(F4505,room_rates!$A$2:$G$8,6,FALSE),IF(G4505="M",VLOOKUP(F4505,room_rates!$A$2:$G$8,7,FALSE),"")))</f>
        <v>437.5</v>
      </c>
      <c r="R4505">
        <f t="shared" ref="R4505:R4568" si="982">Q4505*(H4505/100)</f>
        <v>0</v>
      </c>
      <c r="S4505">
        <f>IF(J4505="Online Travel Agency",VLOOKUP(F4505,room_rates!$A$2:$G$8,3,FALSE)*15%,0)</f>
        <v>0</v>
      </c>
      <c r="T4505">
        <f t="shared" ref="T4505:T4568" si="983">IF(M4505=TRUE, Q4505*1%,0)</f>
        <v>4.375</v>
      </c>
      <c r="U4505">
        <f t="shared" ref="U4505:U4568" si="984">(Q4505-R4505-S4505-T4505)*V4505</f>
        <v>433.125</v>
      </c>
      <c r="V4505">
        <f t="shared" ref="V4505:V4568" si="985">K4505*P4505</f>
        <v>1</v>
      </c>
    </row>
    <row r="4506" spans="1:22" ht="14.25" customHeight="1" x14ac:dyDescent="0.35">
      <c r="A4506" s="1">
        <v>1002141</v>
      </c>
      <c r="B4506" s="3">
        <v>45868</v>
      </c>
      <c r="C4506" s="3">
        <v>45885</v>
      </c>
      <c r="D4506" s="3">
        <v>45889</v>
      </c>
      <c r="E4506" s="1" t="s">
        <v>18</v>
      </c>
      <c r="F4506" s="1">
        <v>1</v>
      </c>
      <c r="G4506" s="1" t="s">
        <v>25</v>
      </c>
      <c r="H4506" s="1">
        <v>0</v>
      </c>
      <c r="I4506" s="1">
        <f t="shared" si="979"/>
        <v>0</v>
      </c>
      <c r="J4506" s="1" t="s">
        <v>15</v>
      </c>
      <c r="K4506" s="1">
        <v>1</v>
      </c>
      <c r="L4506" s="1" t="s">
        <v>16</v>
      </c>
      <c r="M4506" s="1" t="b">
        <v>1</v>
      </c>
      <c r="N4506" s="2" t="s">
        <v>17</v>
      </c>
      <c r="O4506">
        <f t="shared" si="980"/>
        <v>17</v>
      </c>
      <c r="P4506">
        <f t="shared" si="981"/>
        <v>4</v>
      </c>
      <c r="Q4506">
        <f>IF(G4506="B",VLOOKUP(F4506,room_rates!$A$2:$G$8,3,FALSE),IF(G4506="P",VLOOKUP(F4506,room_rates!$A$2:$G$8,6,FALSE),IF(G4506="M",VLOOKUP(F4506,room_rates!$A$2:$G$8,7,FALSE),"")))</f>
        <v>150</v>
      </c>
      <c r="R4506">
        <f t="shared" si="982"/>
        <v>0</v>
      </c>
      <c r="S4506">
        <f>IF(J4506="Online Travel Agency",VLOOKUP(F4506,room_rates!$A$2:$G$8,3,FALSE)*15%,0)</f>
        <v>0</v>
      </c>
      <c r="T4506">
        <f t="shared" si="983"/>
        <v>1.5</v>
      </c>
      <c r="U4506">
        <f t="shared" si="984"/>
        <v>594</v>
      </c>
      <c r="V4506">
        <f t="shared" si="985"/>
        <v>4</v>
      </c>
    </row>
    <row r="4507" spans="1:22" ht="14.25" customHeight="1" x14ac:dyDescent="0.35">
      <c r="A4507" s="1">
        <v>1002180</v>
      </c>
      <c r="B4507" s="3">
        <v>45843</v>
      </c>
      <c r="C4507" s="3">
        <v>45885</v>
      </c>
      <c r="D4507" s="3">
        <v>45891</v>
      </c>
      <c r="E4507" s="1" t="s">
        <v>13</v>
      </c>
      <c r="F4507" s="1">
        <v>6</v>
      </c>
      <c r="G4507" s="1" t="s">
        <v>25</v>
      </c>
      <c r="H4507" s="1">
        <v>0</v>
      </c>
      <c r="I4507" s="1">
        <f t="shared" si="979"/>
        <v>0</v>
      </c>
      <c r="J4507" s="1" t="s">
        <v>15</v>
      </c>
      <c r="K4507" s="1">
        <v>1</v>
      </c>
      <c r="L4507" s="1" t="s">
        <v>16</v>
      </c>
      <c r="M4507" s="1" t="b">
        <v>0</v>
      </c>
      <c r="N4507" s="2" t="s">
        <v>17</v>
      </c>
      <c r="O4507">
        <f t="shared" si="980"/>
        <v>42</v>
      </c>
      <c r="P4507">
        <f t="shared" si="981"/>
        <v>6</v>
      </c>
      <c r="Q4507">
        <f>IF(G4507="B",VLOOKUP(F4507,room_rates!$A$2:$G$8,3,FALSE),IF(G4507="P",VLOOKUP(F4507,room_rates!$A$2:$G$8,6,FALSE),IF(G4507="M",VLOOKUP(F4507,room_rates!$A$2:$G$8,7,FALSE),"")))</f>
        <v>437.5</v>
      </c>
      <c r="R4507">
        <f t="shared" si="982"/>
        <v>0</v>
      </c>
      <c r="S4507">
        <f>IF(J4507="Online Travel Agency",VLOOKUP(F4507,room_rates!$A$2:$G$8,3,FALSE)*15%,0)</f>
        <v>0</v>
      </c>
      <c r="T4507">
        <f t="shared" si="983"/>
        <v>0</v>
      </c>
      <c r="U4507">
        <f t="shared" si="984"/>
        <v>2625</v>
      </c>
      <c r="V4507">
        <f t="shared" si="985"/>
        <v>6</v>
      </c>
    </row>
    <row r="4508" spans="1:22" ht="14.25" customHeight="1" x14ac:dyDescent="0.35">
      <c r="A4508" s="1">
        <v>1002278</v>
      </c>
      <c r="B4508" s="3">
        <v>45885</v>
      </c>
      <c r="C4508" s="3">
        <v>45885</v>
      </c>
      <c r="D4508" s="3">
        <v>45887</v>
      </c>
      <c r="E4508" s="1" t="s">
        <v>13</v>
      </c>
      <c r="F4508" s="1">
        <v>6</v>
      </c>
      <c r="G4508" s="1" t="s">
        <v>25</v>
      </c>
      <c r="H4508" s="1">
        <v>0</v>
      </c>
      <c r="I4508" s="1">
        <f t="shared" si="979"/>
        <v>0</v>
      </c>
      <c r="J4508" s="1" t="s">
        <v>20</v>
      </c>
      <c r="K4508" s="1">
        <v>2</v>
      </c>
      <c r="L4508" s="1" t="s">
        <v>19</v>
      </c>
      <c r="M4508" s="1" t="b">
        <v>0</v>
      </c>
      <c r="N4508" s="2" t="s">
        <v>17</v>
      </c>
      <c r="O4508">
        <f t="shared" si="980"/>
        <v>0</v>
      </c>
      <c r="P4508">
        <f t="shared" si="981"/>
        <v>2</v>
      </c>
      <c r="Q4508">
        <f>IF(G4508="B",VLOOKUP(F4508,room_rates!$A$2:$G$8,3,FALSE),IF(G4508="P",VLOOKUP(F4508,room_rates!$A$2:$G$8,6,FALSE),IF(G4508="M",VLOOKUP(F4508,room_rates!$A$2:$G$8,7,FALSE),"")))</f>
        <v>437.5</v>
      </c>
      <c r="R4508">
        <f t="shared" si="982"/>
        <v>0</v>
      </c>
      <c r="S4508">
        <f>IF(J4508="Online Travel Agency",VLOOKUP(F4508,room_rates!$A$2:$G$8,3,FALSE)*15%,0)</f>
        <v>0</v>
      </c>
      <c r="T4508">
        <f t="shared" si="983"/>
        <v>0</v>
      </c>
      <c r="U4508">
        <f t="shared" si="984"/>
        <v>1750</v>
      </c>
      <c r="V4508">
        <f t="shared" si="985"/>
        <v>4</v>
      </c>
    </row>
    <row r="4509" spans="1:22" ht="14.25" customHeight="1" x14ac:dyDescent="0.35">
      <c r="A4509" s="1">
        <v>1002580</v>
      </c>
      <c r="B4509" s="3">
        <v>45878</v>
      </c>
      <c r="C4509" s="3">
        <v>45885</v>
      </c>
      <c r="D4509" s="3">
        <v>45890</v>
      </c>
      <c r="E4509" s="1" t="s">
        <v>21</v>
      </c>
      <c r="F4509" s="1">
        <v>3</v>
      </c>
      <c r="G4509" s="1" t="s">
        <v>25</v>
      </c>
      <c r="H4509" s="1">
        <v>0</v>
      </c>
      <c r="I4509" s="1">
        <f t="shared" si="979"/>
        <v>0</v>
      </c>
      <c r="J4509" s="1" t="s">
        <v>24</v>
      </c>
      <c r="K4509" s="1">
        <v>2</v>
      </c>
      <c r="L4509" s="1" t="s">
        <v>19</v>
      </c>
      <c r="M4509" s="1" t="b">
        <v>0</v>
      </c>
      <c r="N4509" s="2" t="s">
        <v>17</v>
      </c>
      <c r="O4509">
        <f t="shared" si="980"/>
        <v>7</v>
      </c>
      <c r="P4509">
        <f t="shared" si="981"/>
        <v>5</v>
      </c>
      <c r="Q4509">
        <f>IF(G4509="B",VLOOKUP(F4509,room_rates!$A$2:$G$8,3,FALSE),IF(G4509="P",VLOOKUP(F4509,room_rates!$A$2:$G$8,6,FALSE),IF(G4509="M",VLOOKUP(F4509,room_rates!$A$2:$G$8,7,FALSE),"")))</f>
        <v>275</v>
      </c>
      <c r="R4509">
        <f t="shared" si="982"/>
        <v>0</v>
      </c>
      <c r="S4509">
        <f>IF(J4509="Online Travel Agency",VLOOKUP(F4509,room_rates!$A$2:$G$8,3,FALSE)*15%,0)</f>
        <v>33</v>
      </c>
      <c r="T4509">
        <f t="shared" si="983"/>
        <v>0</v>
      </c>
      <c r="U4509">
        <f t="shared" si="984"/>
        <v>2420</v>
      </c>
      <c r="V4509">
        <f t="shared" si="985"/>
        <v>10</v>
      </c>
    </row>
    <row r="4510" spans="1:22" ht="14.25" customHeight="1" x14ac:dyDescent="0.35">
      <c r="A4510" s="1">
        <v>1002649</v>
      </c>
      <c r="B4510" s="3">
        <v>45873</v>
      </c>
      <c r="C4510" s="3">
        <v>45885</v>
      </c>
      <c r="D4510" s="3">
        <v>45888</v>
      </c>
      <c r="E4510" s="1" t="s">
        <v>13</v>
      </c>
      <c r="F4510" s="1">
        <v>7</v>
      </c>
      <c r="G4510" s="1" t="s">
        <v>25</v>
      </c>
      <c r="H4510" s="1">
        <v>0</v>
      </c>
      <c r="I4510" s="1">
        <f t="shared" si="979"/>
        <v>0</v>
      </c>
      <c r="J4510" s="1" t="s">
        <v>15</v>
      </c>
      <c r="K4510" s="1">
        <v>1</v>
      </c>
      <c r="L4510" s="1" t="s">
        <v>19</v>
      </c>
      <c r="M4510" s="1" t="b">
        <v>0</v>
      </c>
      <c r="N4510" s="2" t="s">
        <v>17</v>
      </c>
      <c r="O4510">
        <f t="shared" si="980"/>
        <v>12</v>
      </c>
      <c r="P4510">
        <f t="shared" si="981"/>
        <v>3</v>
      </c>
      <c r="Q4510">
        <f>IF(G4510="B",VLOOKUP(F4510,room_rates!$A$2:$G$8,3,FALSE),IF(G4510="P",VLOOKUP(F4510,room_rates!$A$2:$G$8,6,FALSE),IF(G4510="M",VLOOKUP(F4510,room_rates!$A$2:$G$8,7,FALSE),"")))</f>
        <v>562.5</v>
      </c>
      <c r="R4510">
        <f t="shared" si="982"/>
        <v>0</v>
      </c>
      <c r="S4510">
        <f>IF(J4510="Online Travel Agency",VLOOKUP(F4510,room_rates!$A$2:$G$8,3,FALSE)*15%,0)</f>
        <v>0</v>
      </c>
      <c r="T4510">
        <f t="shared" si="983"/>
        <v>0</v>
      </c>
      <c r="U4510">
        <f t="shared" si="984"/>
        <v>1687.5</v>
      </c>
      <c r="V4510">
        <f t="shared" si="985"/>
        <v>3</v>
      </c>
    </row>
    <row r="4511" spans="1:22" ht="14.25" customHeight="1" x14ac:dyDescent="0.35">
      <c r="A4511" s="1">
        <v>1002666</v>
      </c>
      <c r="B4511" s="3">
        <v>45877</v>
      </c>
      <c r="C4511" s="3">
        <v>45885</v>
      </c>
      <c r="D4511" s="3">
        <v>45892</v>
      </c>
      <c r="E4511" s="1" t="s">
        <v>21</v>
      </c>
      <c r="F4511" s="1">
        <v>3</v>
      </c>
      <c r="G4511" s="1" t="s">
        <v>25</v>
      </c>
      <c r="H4511" s="1">
        <v>0</v>
      </c>
      <c r="I4511" s="1">
        <f t="shared" si="979"/>
        <v>0</v>
      </c>
      <c r="J4511" s="1" t="s">
        <v>15</v>
      </c>
      <c r="K4511" s="1">
        <v>1</v>
      </c>
      <c r="L4511" s="1" t="s">
        <v>16</v>
      </c>
      <c r="M4511" s="1" t="b">
        <v>0</v>
      </c>
      <c r="N4511" s="2" t="s">
        <v>17</v>
      </c>
      <c r="O4511">
        <f t="shared" si="980"/>
        <v>8</v>
      </c>
      <c r="P4511">
        <f t="shared" si="981"/>
        <v>7</v>
      </c>
      <c r="Q4511">
        <f>IF(G4511="B",VLOOKUP(F4511,room_rates!$A$2:$G$8,3,FALSE),IF(G4511="P",VLOOKUP(F4511,room_rates!$A$2:$G$8,6,FALSE),IF(G4511="M",VLOOKUP(F4511,room_rates!$A$2:$G$8,7,FALSE),"")))</f>
        <v>275</v>
      </c>
      <c r="R4511">
        <f t="shared" si="982"/>
        <v>0</v>
      </c>
      <c r="S4511">
        <f>IF(J4511="Online Travel Agency",VLOOKUP(F4511,room_rates!$A$2:$G$8,3,FALSE)*15%,0)</f>
        <v>0</v>
      </c>
      <c r="T4511">
        <f t="shared" si="983"/>
        <v>0</v>
      </c>
      <c r="U4511">
        <f t="shared" si="984"/>
        <v>1925</v>
      </c>
      <c r="V4511">
        <f t="shared" si="985"/>
        <v>7</v>
      </c>
    </row>
    <row r="4512" spans="1:22" ht="14.25" customHeight="1" x14ac:dyDescent="0.35">
      <c r="A4512" s="1">
        <v>1002720</v>
      </c>
      <c r="B4512" s="3">
        <v>45879</v>
      </c>
      <c r="C4512" s="3">
        <v>45885</v>
      </c>
      <c r="D4512" s="3">
        <v>45892</v>
      </c>
      <c r="E4512" s="1" t="s">
        <v>21</v>
      </c>
      <c r="F4512" s="1">
        <v>3</v>
      </c>
      <c r="G4512" s="1" t="s">
        <v>25</v>
      </c>
      <c r="H4512" s="1">
        <v>0</v>
      </c>
      <c r="I4512" s="1">
        <f t="shared" si="979"/>
        <v>0</v>
      </c>
      <c r="J4512" s="1" t="s">
        <v>15</v>
      </c>
      <c r="K4512" s="1">
        <v>1</v>
      </c>
      <c r="L4512" s="1" t="s">
        <v>19</v>
      </c>
      <c r="M4512" s="1" t="b">
        <v>0</v>
      </c>
      <c r="N4512" s="2" t="s">
        <v>17</v>
      </c>
      <c r="O4512">
        <f t="shared" si="980"/>
        <v>6</v>
      </c>
      <c r="P4512">
        <f t="shared" si="981"/>
        <v>7</v>
      </c>
      <c r="Q4512">
        <f>IF(G4512="B",VLOOKUP(F4512,room_rates!$A$2:$G$8,3,FALSE),IF(G4512="P",VLOOKUP(F4512,room_rates!$A$2:$G$8,6,FALSE),IF(G4512="M",VLOOKUP(F4512,room_rates!$A$2:$G$8,7,FALSE),"")))</f>
        <v>275</v>
      </c>
      <c r="R4512">
        <f t="shared" si="982"/>
        <v>0</v>
      </c>
      <c r="S4512">
        <f>IF(J4512="Online Travel Agency",VLOOKUP(F4512,room_rates!$A$2:$G$8,3,FALSE)*15%,0)</f>
        <v>0</v>
      </c>
      <c r="T4512">
        <f t="shared" si="983"/>
        <v>0</v>
      </c>
      <c r="U4512">
        <f t="shared" si="984"/>
        <v>1925</v>
      </c>
      <c r="V4512">
        <f t="shared" si="985"/>
        <v>7</v>
      </c>
    </row>
    <row r="4513" spans="1:22" ht="14.25" customHeight="1" x14ac:dyDescent="0.35">
      <c r="A4513" s="1">
        <v>1002846</v>
      </c>
      <c r="B4513" s="3">
        <v>45877</v>
      </c>
      <c r="C4513" s="3">
        <v>45885</v>
      </c>
      <c r="D4513" s="3">
        <v>45888</v>
      </c>
      <c r="E4513" s="1" t="s">
        <v>13</v>
      </c>
      <c r="F4513" s="1">
        <v>7</v>
      </c>
      <c r="G4513" s="1" t="s">
        <v>25</v>
      </c>
      <c r="H4513" s="1">
        <v>0</v>
      </c>
      <c r="I4513" s="1">
        <f t="shared" si="979"/>
        <v>0</v>
      </c>
      <c r="J4513" s="1" t="s">
        <v>24</v>
      </c>
      <c r="K4513" s="1">
        <v>1</v>
      </c>
      <c r="L4513" s="1" t="s">
        <v>19</v>
      </c>
      <c r="M4513" s="1" t="b">
        <v>0</v>
      </c>
      <c r="N4513" s="2" t="s">
        <v>17</v>
      </c>
      <c r="O4513">
        <f t="shared" si="980"/>
        <v>8</v>
      </c>
      <c r="P4513">
        <f t="shared" si="981"/>
        <v>3</v>
      </c>
      <c r="Q4513">
        <f>IF(G4513="B",VLOOKUP(F4513,room_rates!$A$2:$G$8,3,FALSE),IF(G4513="P",VLOOKUP(F4513,room_rates!$A$2:$G$8,6,FALSE),IF(G4513="M",VLOOKUP(F4513,room_rates!$A$2:$G$8,7,FALSE),"")))</f>
        <v>562.5</v>
      </c>
      <c r="R4513">
        <f t="shared" si="982"/>
        <v>0</v>
      </c>
      <c r="S4513">
        <f>IF(J4513="Online Travel Agency",VLOOKUP(F4513,room_rates!$A$2:$G$8,3,FALSE)*15%,0)</f>
        <v>67.5</v>
      </c>
      <c r="T4513">
        <f t="shared" si="983"/>
        <v>0</v>
      </c>
      <c r="U4513">
        <f t="shared" si="984"/>
        <v>1485</v>
      </c>
      <c r="V4513">
        <f t="shared" si="985"/>
        <v>3</v>
      </c>
    </row>
    <row r="4514" spans="1:22" ht="14.25" customHeight="1" x14ac:dyDescent="0.35">
      <c r="A4514" s="1">
        <v>1002893</v>
      </c>
      <c r="B4514" s="3">
        <v>45849</v>
      </c>
      <c r="C4514" s="3">
        <v>45885</v>
      </c>
      <c r="D4514" s="3">
        <v>45888</v>
      </c>
      <c r="E4514" s="1" t="s">
        <v>13</v>
      </c>
      <c r="F4514" s="1">
        <v>6</v>
      </c>
      <c r="G4514" s="1" t="s">
        <v>25</v>
      </c>
      <c r="H4514" s="1">
        <v>0</v>
      </c>
      <c r="I4514" s="1">
        <f t="shared" si="979"/>
        <v>0</v>
      </c>
      <c r="J4514" s="1" t="s">
        <v>15</v>
      </c>
      <c r="K4514" s="1">
        <v>2</v>
      </c>
      <c r="L4514" s="1" t="s">
        <v>16</v>
      </c>
      <c r="M4514" s="1" t="b">
        <v>0</v>
      </c>
      <c r="N4514" s="2" t="s">
        <v>17</v>
      </c>
      <c r="O4514">
        <f t="shared" si="980"/>
        <v>36</v>
      </c>
      <c r="P4514">
        <f t="shared" si="981"/>
        <v>3</v>
      </c>
      <c r="Q4514">
        <f>IF(G4514="B",VLOOKUP(F4514,room_rates!$A$2:$G$8,3,FALSE),IF(G4514="P",VLOOKUP(F4514,room_rates!$A$2:$G$8,6,FALSE),IF(G4514="M",VLOOKUP(F4514,room_rates!$A$2:$G$8,7,FALSE),"")))</f>
        <v>437.5</v>
      </c>
      <c r="R4514">
        <f t="shared" si="982"/>
        <v>0</v>
      </c>
      <c r="S4514">
        <f>IF(J4514="Online Travel Agency",VLOOKUP(F4514,room_rates!$A$2:$G$8,3,FALSE)*15%,0)</f>
        <v>0</v>
      </c>
      <c r="T4514">
        <f t="shared" si="983"/>
        <v>0</v>
      </c>
      <c r="U4514">
        <f t="shared" si="984"/>
        <v>2625</v>
      </c>
      <c r="V4514">
        <f t="shared" si="985"/>
        <v>6</v>
      </c>
    </row>
    <row r="4515" spans="1:22" ht="14.25" customHeight="1" x14ac:dyDescent="0.35">
      <c r="A4515" s="1">
        <v>1002908</v>
      </c>
      <c r="B4515" s="3">
        <v>45870</v>
      </c>
      <c r="C4515" s="3">
        <v>45885</v>
      </c>
      <c r="D4515" s="3">
        <v>45892</v>
      </c>
      <c r="E4515" s="1" t="s">
        <v>18</v>
      </c>
      <c r="F4515" s="1">
        <v>1</v>
      </c>
      <c r="G4515" s="1" t="s">
        <v>25</v>
      </c>
      <c r="H4515" s="1">
        <v>0</v>
      </c>
      <c r="I4515" s="1">
        <f t="shared" si="979"/>
        <v>0</v>
      </c>
      <c r="J4515" s="1" t="s">
        <v>24</v>
      </c>
      <c r="K4515" s="1">
        <v>2</v>
      </c>
      <c r="L4515" s="1" t="s">
        <v>16</v>
      </c>
      <c r="M4515" s="1" t="b">
        <v>1</v>
      </c>
      <c r="N4515" s="2" t="s">
        <v>17</v>
      </c>
      <c r="O4515">
        <f t="shared" si="980"/>
        <v>15</v>
      </c>
      <c r="P4515">
        <f t="shared" si="981"/>
        <v>7</v>
      </c>
      <c r="Q4515">
        <f>IF(G4515="B",VLOOKUP(F4515,room_rates!$A$2:$G$8,3,FALSE),IF(G4515="P",VLOOKUP(F4515,room_rates!$A$2:$G$8,6,FALSE),IF(G4515="M",VLOOKUP(F4515,room_rates!$A$2:$G$8,7,FALSE),"")))</f>
        <v>150</v>
      </c>
      <c r="R4515">
        <f t="shared" si="982"/>
        <v>0</v>
      </c>
      <c r="S4515">
        <f>IF(J4515="Online Travel Agency",VLOOKUP(F4515,room_rates!$A$2:$G$8,3,FALSE)*15%,0)</f>
        <v>18</v>
      </c>
      <c r="T4515">
        <f t="shared" si="983"/>
        <v>1.5</v>
      </c>
      <c r="U4515">
        <f t="shared" si="984"/>
        <v>1827</v>
      </c>
      <c r="V4515">
        <f t="shared" si="985"/>
        <v>14</v>
      </c>
    </row>
    <row r="4516" spans="1:22" ht="14.25" customHeight="1" x14ac:dyDescent="0.35">
      <c r="A4516" s="1">
        <v>1002914</v>
      </c>
      <c r="B4516" s="3">
        <v>45870</v>
      </c>
      <c r="C4516" s="3">
        <v>45885</v>
      </c>
      <c r="D4516" s="3">
        <v>45887</v>
      </c>
      <c r="E4516" s="1" t="s">
        <v>13</v>
      </c>
      <c r="F4516" s="1">
        <v>6</v>
      </c>
      <c r="G4516" s="1" t="s">
        <v>25</v>
      </c>
      <c r="H4516" s="1">
        <v>0</v>
      </c>
      <c r="I4516" s="1">
        <f t="shared" si="979"/>
        <v>0</v>
      </c>
      <c r="J4516" s="1" t="s">
        <v>24</v>
      </c>
      <c r="K4516" s="1">
        <v>1</v>
      </c>
      <c r="L4516" s="1" t="s">
        <v>16</v>
      </c>
      <c r="M4516" s="1" t="b">
        <v>0</v>
      </c>
      <c r="N4516" s="2" t="s">
        <v>17</v>
      </c>
      <c r="O4516">
        <f t="shared" si="980"/>
        <v>15</v>
      </c>
      <c r="P4516">
        <f t="shared" si="981"/>
        <v>2</v>
      </c>
      <c r="Q4516">
        <f>IF(G4516="B",VLOOKUP(F4516,room_rates!$A$2:$G$8,3,FALSE),IF(G4516="P",VLOOKUP(F4516,room_rates!$A$2:$G$8,6,FALSE),IF(G4516="M",VLOOKUP(F4516,room_rates!$A$2:$G$8,7,FALSE),"")))</f>
        <v>437.5</v>
      </c>
      <c r="R4516">
        <f t="shared" si="982"/>
        <v>0</v>
      </c>
      <c r="S4516">
        <f>IF(J4516="Online Travel Agency",VLOOKUP(F4516,room_rates!$A$2:$G$8,3,FALSE)*15%,0)</f>
        <v>52.5</v>
      </c>
      <c r="T4516">
        <f t="shared" si="983"/>
        <v>0</v>
      </c>
      <c r="U4516">
        <f t="shared" si="984"/>
        <v>770</v>
      </c>
      <c r="V4516">
        <f t="shared" si="985"/>
        <v>2</v>
      </c>
    </row>
    <row r="4517" spans="1:22" ht="14.25" customHeight="1" x14ac:dyDescent="0.35">
      <c r="A4517" s="1">
        <v>1002916</v>
      </c>
      <c r="B4517" s="3">
        <v>45879</v>
      </c>
      <c r="C4517" s="3">
        <v>45885</v>
      </c>
      <c r="D4517" s="3">
        <v>45892</v>
      </c>
      <c r="E4517" s="1" t="s">
        <v>21</v>
      </c>
      <c r="F4517" s="1">
        <v>5</v>
      </c>
      <c r="G4517" s="1" t="s">
        <v>25</v>
      </c>
      <c r="H4517" s="1">
        <v>0</v>
      </c>
      <c r="I4517" s="1">
        <f t="shared" si="979"/>
        <v>0</v>
      </c>
      <c r="J4517" s="1" t="s">
        <v>24</v>
      </c>
      <c r="K4517" s="1">
        <v>1</v>
      </c>
      <c r="L4517" s="1" t="s">
        <v>19</v>
      </c>
      <c r="M4517" s="1" t="b">
        <v>1</v>
      </c>
      <c r="N4517" s="2" t="s">
        <v>17</v>
      </c>
      <c r="O4517">
        <f t="shared" si="980"/>
        <v>6</v>
      </c>
      <c r="P4517">
        <f t="shared" si="981"/>
        <v>7</v>
      </c>
      <c r="Q4517">
        <f>IF(G4517="B",VLOOKUP(F4517,room_rates!$A$2:$G$8,3,FALSE),IF(G4517="P",VLOOKUP(F4517,room_rates!$A$2:$G$8,6,FALSE),IF(G4517="M",VLOOKUP(F4517,room_rates!$A$2:$G$8,7,FALSE),"")))</f>
        <v>300</v>
      </c>
      <c r="R4517">
        <f t="shared" si="982"/>
        <v>0</v>
      </c>
      <c r="S4517">
        <f>IF(J4517="Online Travel Agency",VLOOKUP(F4517,room_rates!$A$2:$G$8,3,FALSE)*15%,0)</f>
        <v>36</v>
      </c>
      <c r="T4517">
        <f t="shared" si="983"/>
        <v>3</v>
      </c>
      <c r="U4517">
        <f t="shared" si="984"/>
        <v>1827</v>
      </c>
      <c r="V4517">
        <f t="shared" si="985"/>
        <v>7</v>
      </c>
    </row>
    <row r="4518" spans="1:22" ht="14.25" customHeight="1" x14ac:dyDescent="0.35">
      <c r="A4518" s="1">
        <v>1002967</v>
      </c>
      <c r="B4518" s="3">
        <v>45864</v>
      </c>
      <c r="C4518" s="3">
        <v>45885</v>
      </c>
      <c r="D4518" s="3">
        <v>45889</v>
      </c>
      <c r="E4518" s="1" t="s">
        <v>18</v>
      </c>
      <c r="F4518" s="1">
        <v>1</v>
      </c>
      <c r="G4518" s="1" t="s">
        <v>25</v>
      </c>
      <c r="H4518" s="1">
        <v>0</v>
      </c>
      <c r="I4518" s="1">
        <f t="shared" si="979"/>
        <v>0</v>
      </c>
      <c r="J4518" s="1" t="s">
        <v>15</v>
      </c>
      <c r="K4518" s="1">
        <v>1</v>
      </c>
      <c r="L4518" s="1" t="s">
        <v>19</v>
      </c>
      <c r="M4518" s="1" t="b">
        <v>0</v>
      </c>
      <c r="N4518" s="2" t="s">
        <v>17</v>
      </c>
      <c r="O4518">
        <f t="shared" si="980"/>
        <v>21</v>
      </c>
      <c r="P4518">
        <f t="shared" si="981"/>
        <v>4</v>
      </c>
      <c r="Q4518">
        <f>IF(G4518="B",VLOOKUP(F4518,room_rates!$A$2:$G$8,3,FALSE),IF(G4518="P",VLOOKUP(F4518,room_rates!$A$2:$G$8,6,FALSE),IF(G4518="M",VLOOKUP(F4518,room_rates!$A$2:$G$8,7,FALSE),"")))</f>
        <v>150</v>
      </c>
      <c r="R4518">
        <f t="shared" si="982"/>
        <v>0</v>
      </c>
      <c r="S4518">
        <f>IF(J4518="Online Travel Agency",VLOOKUP(F4518,room_rates!$A$2:$G$8,3,FALSE)*15%,0)</f>
        <v>0</v>
      </c>
      <c r="T4518">
        <f t="shared" si="983"/>
        <v>0</v>
      </c>
      <c r="U4518">
        <f t="shared" si="984"/>
        <v>600</v>
      </c>
      <c r="V4518">
        <f t="shared" si="985"/>
        <v>4</v>
      </c>
    </row>
    <row r="4519" spans="1:22" ht="14.25" customHeight="1" x14ac:dyDescent="0.35">
      <c r="A4519" s="1">
        <v>1003079</v>
      </c>
      <c r="B4519" s="3">
        <v>45885</v>
      </c>
      <c r="C4519" s="3">
        <v>45885</v>
      </c>
      <c r="D4519" s="3">
        <v>45892</v>
      </c>
      <c r="E4519" s="1" t="s">
        <v>13</v>
      </c>
      <c r="F4519" s="1">
        <v>6</v>
      </c>
      <c r="G4519" s="1" t="s">
        <v>25</v>
      </c>
      <c r="H4519" s="1">
        <v>0</v>
      </c>
      <c r="I4519" s="1">
        <f t="shared" si="979"/>
        <v>0</v>
      </c>
      <c r="J4519" s="1" t="s">
        <v>20</v>
      </c>
      <c r="K4519" s="1">
        <v>1</v>
      </c>
      <c r="L4519" s="1" t="s">
        <v>19</v>
      </c>
      <c r="M4519" s="1" t="b">
        <v>1</v>
      </c>
      <c r="N4519" s="2" t="s">
        <v>17</v>
      </c>
      <c r="O4519">
        <f t="shared" si="980"/>
        <v>0</v>
      </c>
      <c r="P4519">
        <f t="shared" si="981"/>
        <v>7</v>
      </c>
      <c r="Q4519">
        <f>IF(G4519="B",VLOOKUP(F4519,room_rates!$A$2:$G$8,3,FALSE),IF(G4519="P",VLOOKUP(F4519,room_rates!$A$2:$G$8,6,FALSE),IF(G4519="M",VLOOKUP(F4519,room_rates!$A$2:$G$8,7,FALSE),"")))</f>
        <v>437.5</v>
      </c>
      <c r="R4519">
        <f t="shared" si="982"/>
        <v>0</v>
      </c>
      <c r="S4519">
        <f>IF(J4519="Online Travel Agency",VLOOKUP(F4519,room_rates!$A$2:$G$8,3,FALSE)*15%,0)</f>
        <v>0</v>
      </c>
      <c r="T4519">
        <f t="shared" si="983"/>
        <v>4.375</v>
      </c>
      <c r="U4519">
        <f t="shared" si="984"/>
        <v>3031.875</v>
      </c>
      <c r="V4519">
        <f t="shared" si="985"/>
        <v>7</v>
      </c>
    </row>
    <row r="4520" spans="1:22" ht="14.25" customHeight="1" x14ac:dyDescent="0.35">
      <c r="A4520" s="1">
        <v>1003279</v>
      </c>
      <c r="B4520" s="3">
        <v>45867</v>
      </c>
      <c r="C4520" s="3">
        <v>45885</v>
      </c>
      <c r="D4520" s="3">
        <v>45887</v>
      </c>
      <c r="E4520" s="1" t="s">
        <v>13</v>
      </c>
      <c r="F4520" s="1">
        <v>6</v>
      </c>
      <c r="G4520" s="1" t="s">
        <v>25</v>
      </c>
      <c r="H4520" s="1">
        <v>0</v>
      </c>
      <c r="I4520" s="1">
        <f t="shared" si="979"/>
        <v>0</v>
      </c>
      <c r="J4520" s="1" t="s">
        <v>24</v>
      </c>
      <c r="K4520" s="1">
        <v>1</v>
      </c>
      <c r="L4520" s="1" t="s">
        <v>16</v>
      </c>
      <c r="M4520" s="1" t="b">
        <v>0</v>
      </c>
      <c r="N4520" s="2" t="s">
        <v>17</v>
      </c>
      <c r="O4520">
        <f t="shared" si="980"/>
        <v>18</v>
      </c>
      <c r="P4520">
        <f t="shared" si="981"/>
        <v>2</v>
      </c>
      <c r="Q4520">
        <f>IF(G4520="B",VLOOKUP(F4520,room_rates!$A$2:$G$8,3,FALSE),IF(G4520="P",VLOOKUP(F4520,room_rates!$A$2:$G$8,6,FALSE),IF(G4520="M",VLOOKUP(F4520,room_rates!$A$2:$G$8,7,FALSE),"")))</f>
        <v>437.5</v>
      </c>
      <c r="R4520">
        <f t="shared" si="982"/>
        <v>0</v>
      </c>
      <c r="S4520">
        <f>IF(J4520="Online Travel Agency",VLOOKUP(F4520,room_rates!$A$2:$G$8,3,FALSE)*15%,0)</f>
        <v>52.5</v>
      </c>
      <c r="T4520">
        <f t="shared" si="983"/>
        <v>0</v>
      </c>
      <c r="U4520">
        <f t="shared" si="984"/>
        <v>770</v>
      </c>
      <c r="V4520">
        <f t="shared" si="985"/>
        <v>2</v>
      </c>
    </row>
    <row r="4521" spans="1:22" ht="14.25" customHeight="1" x14ac:dyDescent="0.35">
      <c r="A4521" s="1">
        <v>1003582</v>
      </c>
      <c r="B4521" s="3">
        <v>45885</v>
      </c>
      <c r="C4521" s="3">
        <v>45885</v>
      </c>
      <c r="D4521" s="3">
        <v>45892</v>
      </c>
      <c r="E4521" s="1" t="s">
        <v>13</v>
      </c>
      <c r="F4521" s="1">
        <v>6</v>
      </c>
      <c r="G4521" s="1" t="s">
        <v>25</v>
      </c>
      <c r="H4521" s="1">
        <v>0</v>
      </c>
      <c r="I4521" s="1">
        <f t="shared" si="979"/>
        <v>0</v>
      </c>
      <c r="J4521" s="1" t="s">
        <v>20</v>
      </c>
      <c r="K4521" s="1">
        <v>1</v>
      </c>
      <c r="L4521" s="1" t="s">
        <v>19</v>
      </c>
      <c r="M4521" s="1" t="b">
        <v>0</v>
      </c>
      <c r="N4521" s="2" t="s">
        <v>17</v>
      </c>
      <c r="O4521">
        <f t="shared" si="980"/>
        <v>0</v>
      </c>
      <c r="P4521">
        <f t="shared" si="981"/>
        <v>7</v>
      </c>
      <c r="Q4521">
        <f>IF(G4521="B",VLOOKUP(F4521,room_rates!$A$2:$G$8,3,FALSE),IF(G4521="P",VLOOKUP(F4521,room_rates!$A$2:$G$8,6,FALSE),IF(G4521="M",VLOOKUP(F4521,room_rates!$A$2:$G$8,7,FALSE),"")))</f>
        <v>437.5</v>
      </c>
      <c r="R4521">
        <f t="shared" si="982"/>
        <v>0</v>
      </c>
      <c r="S4521">
        <f>IF(J4521="Online Travel Agency",VLOOKUP(F4521,room_rates!$A$2:$G$8,3,FALSE)*15%,0)</f>
        <v>0</v>
      </c>
      <c r="T4521">
        <f t="shared" si="983"/>
        <v>0</v>
      </c>
      <c r="U4521">
        <f t="shared" si="984"/>
        <v>3062.5</v>
      </c>
      <c r="V4521">
        <f t="shared" si="985"/>
        <v>7</v>
      </c>
    </row>
    <row r="4522" spans="1:22" ht="14.25" customHeight="1" x14ac:dyDescent="0.35">
      <c r="A4522" s="1">
        <v>1003628</v>
      </c>
      <c r="B4522" s="3">
        <v>45885</v>
      </c>
      <c r="C4522" s="3">
        <v>45885</v>
      </c>
      <c r="D4522" s="3">
        <v>45887</v>
      </c>
      <c r="E4522" s="1" t="s">
        <v>21</v>
      </c>
      <c r="F4522" s="1">
        <v>3</v>
      </c>
      <c r="G4522" s="1" t="s">
        <v>25</v>
      </c>
      <c r="H4522" s="1">
        <v>0</v>
      </c>
      <c r="I4522" s="1">
        <f t="shared" si="979"/>
        <v>0</v>
      </c>
      <c r="J4522" s="1" t="s">
        <v>20</v>
      </c>
      <c r="K4522" s="1">
        <v>1</v>
      </c>
      <c r="L4522" s="1" t="s">
        <v>19</v>
      </c>
      <c r="M4522" s="1" t="b">
        <v>0</v>
      </c>
      <c r="N4522" s="2" t="s">
        <v>17</v>
      </c>
      <c r="O4522">
        <f t="shared" si="980"/>
        <v>0</v>
      </c>
      <c r="P4522">
        <f t="shared" si="981"/>
        <v>2</v>
      </c>
      <c r="Q4522">
        <f>IF(G4522="B",VLOOKUP(F4522,room_rates!$A$2:$G$8,3,FALSE),IF(G4522="P",VLOOKUP(F4522,room_rates!$A$2:$G$8,6,FALSE),IF(G4522="M",VLOOKUP(F4522,room_rates!$A$2:$G$8,7,FALSE),"")))</f>
        <v>275</v>
      </c>
      <c r="R4522">
        <f t="shared" si="982"/>
        <v>0</v>
      </c>
      <c r="S4522">
        <f>IF(J4522="Online Travel Agency",VLOOKUP(F4522,room_rates!$A$2:$G$8,3,FALSE)*15%,0)</f>
        <v>0</v>
      </c>
      <c r="T4522">
        <f t="shared" si="983"/>
        <v>0</v>
      </c>
      <c r="U4522">
        <f t="shared" si="984"/>
        <v>550</v>
      </c>
      <c r="V4522">
        <f t="shared" si="985"/>
        <v>2</v>
      </c>
    </row>
    <row r="4523" spans="1:22" ht="14.25" customHeight="1" x14ac:dyDescent="0.35">
      <c r="A4523" s="1">
        <v>1003756</v>
      </c>
      <c r="B4523" s="3">
        <v>45849</v>
      </c>
      <c r="C4523" s="3">
        <v>45885</v>
      </c>
      <c r="D4523" s="3">
        <v>45886</v>
      </c>
      <c r="E4523" s="1" t="s">
        <v>21</v>
      </c>
      <c r="F4523" s="1">
        <v>4</v>
      </c>
      <c r="G4523" s="1" t="s">
        <v>25</v>
      </c>
      <c r="H4523" s="1">
        <v>0</v>
      </c>
      <c r="I4523" s="1">
        <f t="shared" si="979"/>
        <v>0</v>
      </c>
      <c r="J4523" s="1" t="s">
        <v>15</v>
      </c>
      <c r="K4523" s="1">
        <v>1</v>
      </c>
      <c r="L4523" s="1" t="s">
        <v>19</v>
      </c>
      <c r="M4523" s="1" t="b">
        <v>0</v>
      </c>
      <c r="N4523" s="2" t="s">
        <v>17</v>
      </c>
      <c r="O4523">
        <f t="shared" si="980"/>
        <v>36</v>
      </c>
      <c r="P4523">
        <f t="shared" si="981"/>
        <v>1</v>
      </c>
      <c r="Q4523">
        <f>IF(G4523="B",VLOOKUP(F4523,room_rates!$A$2:$G$8,3,FALSE),IF(G4523="P",VLOOKUP(F4523,room_rates!$A$2:$G$8,6,FALSE),IF(G4523="M",VLOOKUP(F4523,room_rates!$A$2:$G$8,7,FALSE),"")))</f>
        <v>287.5</v>
      </c>
      <c r="R4523">
        <f t="shared" si="982"/>
        <v>0</v>
      </c>
      <c r="S4523">
        <f>IF(J4523="Online Travel Agency",VLOOKUP(F4523,room_rates!$A$2:$G$8,3,FALSE)*15%,0)</f>
        <v>0</v>
      </c>
      <c r="T4523">
        <f t="shared" si="983"/>
        <v>0</v>
      </c>
      <c r="U4523">
        <f t="shared" si="984"/>
        <v>287.5</v>
      </c>
      <c r="V4523">
        <f t="shared" si="985"/>
        <v>1</v>
      </c>
    </row>
    <row r="4524" spans="1:22" ht="14.25" customHeight="1" x14ac:dyDescent="0.35">
      <c r="A4524" s="1">
        <v>1003973</v>
      </c>
      <c r="B4524" s="3">
        <v>45863</v>
      </c>
      <c r="C4524" s="3">
        <v>45885</v>
      </c>
      <c r="D4524" s="3">
        <v>45890</v>
      </c>
      <c r="E4524" s="1" t="s">
        <v>21</v>
      </c>
      <c r="F4524" s="1">
        <v>3</v>
      </c>
      <c r="G4524" s="1" t="s">
        <v>25</v>
      </c>
      <c r="H4524" s="1">
        <v>0</v>
      </c>
      <c r="I4524" s="1">
        <f t="shared" si="979"/>
        <v>0</v>
      </c>
      <c r="J4524" s="1" t="s">
        <v>15</v>
      </c>
      <c r="K4524" s="1">
        <v>1</v>
      </c>
      <c r="L4524" s="1" t="s">
        <v>19</v>
      </c>
      <c r="M4524" s="1" t="b">
        <v>1</v>
      </c>
      <c r="N4524" s="2" t="s">
        <v>17</v>
      </c>
      <c r="O4524">
        <f t="shared" si="980"/>
        <v>22</v>
      </c>
      <c r="P4524">
        <f t="shared" si="981"/>
        <v>5</v>
      </c>
      <c r="Q4524">
        <f>IF(G4524="B",VLOOKUP(F4524,room_rates!$A$2:$G$8,3,FALSE),IF(G4524="P",VLOOKUP(F4524,room_rates!$A$2:$G$8,6,FALSE),IF(G4524="M",VLOOKUP(F4524,room_rates!$A$2:$G$8,7,FALSE),"")))</f>
        <v>275</v>
      </c>
      <c r="R4524">
        <f t="shared" si="982"/>
        <v>0</v>
      </c>
      <c r="S4524">
        <f>IF(J4524="Online Travel Agency",VLOOKUP(F4524,room_rates!$A$2:$G$8,3,FALSE)*15%,0)</f>
        <v>0</v>
      </c>
      <c r="T4524">
        <f t="shared" si="983"/>
        <v>2.75</v>
      </c>
      <c r="U4524">
        <f t="shared" si="984"/>
        <v>1361.25</v>
      </c>
      <c r="V4524">
        <f t="shared" si="985"/>
        <v>5</v>
      </c>
    </row>
    <row r="4525" spans="1:22" ht="14.25" customHeight="1" x14ac:dyDescent="0.35">
      <c r="A4525" s="1">
        <v>1004247</v>
      </c>
      <c r="B4525" s="3">
        <v>45885</v>
      </c>
      <c r="C4525" s="3">
        <v>45885</v>
      </c>
      <c r="D4525" s="3">
        <v>45888</v>
      </c>
      <c r="E4525" s="1" t="s">
        <v>13</v>
      </c>
      <c r="F4525" s="1">
        <v>6</v>
      </c>
      <c r="G4525" s="1" t="s">
        <v>25</v>
      </c>
      <c r="H4525" s="1">
        <v>0</v>
      </c>
      <c r="I4525" s="1">
        <f t="shared" si="979"/>
        <v>0</v>
      </c>
      <c r="J4525" s="1" t="s">
        <v>20</v>
      </c>
      <c r="K4525" s="1">
        <v>1</v>
      </c>
      <c r="L4525" s="1" t="s">
        <v>19</v>
      </c>
      <c r="M4525" s="1" t="b">
        <v>1</v>
      </c>
      <c r="N4525" s="2" t="s">
        <v>17</v>
      </c>
      <c r="O4525">
        <f t="shared" si="980"/>
        <v>0</v>
      </c>
      <c r="P4525">
        <f t="shared" si="981"/>
        <v>3</v>
      </c>
      <c r="Q4525">
        <f>IF(G4525="B",VLOOKUP(F4525,room_rates!$A$2:$G$8,3,FALSE),IF(G4525="P",VLOOKUP(F4525,room_rates!$A$2:$G$8,6,FALSE),IF(G4525="M",VLOOKUP(F4525,room_rates!$A$2:$G$8,7,FALSE),"")))</f>
        <v>437.5</v>
      </c>
      <c r="R4525">
        <f t="shared" si="982"/>
        <v>0</v>
      </c>
      <c r="S4525">
        <f>IF(J4525="Online Travel Agency",VLOOKUP(F4525,room_rates!$A$2:$G$8,3,FALSE)*15%,0)</f>
        <v>0</v>
      </c>
      <c r="T4525">
        <f t="shared" si="983"/>
        <v>4.375</v>
      </c>
      <c r="U4525">
        <f t="shared" si="984"/>
        <v>1299.375</v>
      </c>
      <c r="V4525">
        <f t="shared" si="985"/>
        <v>3</v>
      </c>
    </row>
    <row r="4526" spans="1:22" ht="14.25" customHeight="1" x14ac:dyDescent="0.35">
      <c r="A4526" s="1">
        <v>1004729</v>
      </c>
      <c r="B4526" s="3">
        <v>45885</v>
      </c>
      <c r="C4526" s="3">
        <v>45885</v>
      </c>
      <c r="D4526" s="3">
        <v>45890</v>
      </c>
      <c r="E4526" s="1" t="s">
        <v>18</v>
      </c>
      <c r="F4526" s="1">
        <v>2</v>
      </c>
      <c r="G4526" s="1" t="s">
        <v>25</v>
      </c>
      <c r="H4526" s="1">
        <v>0</v>
      </c>
      <c r="I4526" s="1">
        <f t="shared" si="979"/>
        <v>0</v>
      </c>
      <c r="J4526" s="1" t="s">
        <v>20</v>
      </c>
      <c r="K4526" s="1">
        <v>2</v>
      </c>
      <c r="L4526" s="1" t="s">
        <v>16</v>
      </c>
      <c r="M4526" s="1" t="b">
        <v>0</v>
      </c>
      <c r="N4526" s="2" t="s">
        <v>17</v>
      </c>
      <c r="O4526">
        <f t="shared" si="980"/>
        <v>0</v>
      </c>
      <c r="P4526">
        <f t="shared" si="981"/>
        <v>5</v>
      </c>
      <c r="Q4526">
        <f>IF(G4526="B",VLOOKUP(F4526,room_rates!$A$2:$G$8,3,FALSE),IF(G4526="P",VLOOKUP(F4526,room_rates!$A$2:$G$8,6,FALSE),IF(G4526="M",VLOOKUP(F4526,room_rates!$A$2:$G$8,7,FALSE),"")))</f>
        <v>175</v>
      </c>
      <c r="R4526">
        <f t="shared" si="982"/>
        <v>0</v>
      </c>
      <c r="S4526">
        <f>IF(J4526="Online Travel Agency",VLOOKUP(F4526,room_rates!$A$2:$G$8,3,FALSE)*15%,0)</f>
        <v>0</v>
      </c>
      <c r="T4526">
        <f t="shared" si="983"/>
        <v>0</v>
      </c>
      <c r="U4526">
        <f t="shared" si="984"/>
        <v>1750</v>
      </c>
      <c r="V4526">
        <f t="shared" si="985"/>
        <v>10</v>
      </c>
    </row>
    <row r="4527" spans="1:22" ht="14.25" customHeight="1" x14ac:dyDescent="0.35">
      <c r="A4527" s="1">
        <v>1005074</v>
      </c>
      <c r="B4527" s="3">
        <v>45883</v>
      </c>
      <c r="C4527" s="3">
        <v>45885</v>
      </c>
      <c r="D4527" s="3">
        <v>45886</v>
      </c>
      <c r="E4527" s="1" t="s">
        <v>21</v>
      </c>
      <c r="F4527" s="1">
        <v>3</v>
      </c>
      <c r="G4527" s="1" t="s">
        <v>25</v>
      </c>
      <c r="H4527" s="1">
        <v>0</v>
      </c>
      <c r="I4527" s="1">
        <f t="shared" si="979"/>
        <v>0</v>
      </c>
      <c r="J4527" s="1" t="s">
        <v>15</v>
      </c>
      <c r="K4527" s="1">
        <v>2</v>
      </c>
      <c r="L4527" s="1" t="s">
        <v>19</v>
      </c>
      <c r="M4527" s="1" t="b">
        <v>1</v>
      </c>
      <c r="N4527" s="2" t="s">
        <v>17</v>
      </c>
      <c r="O4527">
        <f t="shared" si="980"/>
        <v>2</v>
      </c>
      <c r="P4527">
        <f t="shared" si="981"/>
        <v>1</v>
      </c>
      <c r="Q4527">
        <f>IF(G4527="B",VLOOKUP(F4527,room_rates!$A$2:$G$8,3,FALSE),IF(G4527="P",VLOOKUP(F4527,room_rates!$A$2:$G$8,6,FALSE),IF(G4527="M",VLOOKUP(F4527,room_rates!$A$2:$G$8,7,FALSE),"")))</f>
        <v>275</v>
      </c>
      <c r="R4527">
        <f t="shared" si="982"/>
        <v>0</v>
      </c>
      <c r="S4527">
        <f>IF(J4527="Online Travel Agency",VLOOKUP(F4527,room_rates!$A$2:$G$8,3,FALSE)*15%,0)</f>
        <v>0</v>
      </c>
      <c r="T4527">
        <f t="shared" si="983"/>
        <v>2.75</v>
      </c>
      <c r="U4527">
        <f t="shared" si="984"/>
        <v>544.5</v>
      </c>
      <c r="V4527">
        <f t="shared" si="985"/>
        <v>2</v>
      </c>
    </row>
    <row r="4528" spans="1:22" ht="14.25" customHeight="1" x14ac:dyDescent="0.35">
      <c r="A4528" s="1">
        <v>1005182</v>
      </c>
      <c r="B4528" s="3">
        <v>45875</v>
      </c>
      <c r="C4528" s="3">
        <v>45885</v>
      </c>
      <c r="D4528" s="3">
        <v>45887</v>
      </c>
      <c r="E4528" s="1" t="s">
        <v>18</v>
      </c>
      <c r="F4528" s="1">
        <v>2</v>
      </c>
      <c r="G4528" s="1" t="s">
        <v>25</v>
      </c>
      <c r="H4528" s="1">
        <v>0</v>
      </c>
      <c r="I4528" s="1">
        <f t="shared" si="979"/>
        <v>0</v>
      </c>
      <c r="J4528" s="1" t="s">
        <v>24</v>
      </c>
      <c r="K4528" s="1">
        <v>1</v>
      </c>
      <c r="L4528" s="1" t="s">
        <v>19</v>
      </c>
      <c r="M4528" s="1" t="b">
        <v>0</v>
      </c>
      <c r="N4528" s="2" t="s">
        <v>17</v>
      </c>
      <c r="O4528">
        <f t="shared" si="980"/>
        <v>10</v>
      </c>
      <c r="P4528">
        <f t="shared" si="981"/>
        <v>2</v>
      </c>
      <c r="Q4528">
        <f>IF(G4528="B",VLOOKUP(F4528,room_rates!$A$2:$G$8,3,FALSE),IF(G4528="P",VLOOKUP(F4528,room_rates!$A$2:$G$8,6,FALSE),IF(G4528="M",VLOOKUP(F4528,room_rates!$A$2:$G$8,7,FALSE),"")))</f>
        <v>175</v>
      </c>
      <c r="R4528">
        <f t="shared" si="982"/>
        <v>0</v>
      </c>
      <c r="S4528">
        <f>IF(J4528="Online Travel Agency",VLOOKUP(F4528,room_rates!$A$2:$G$8,3,FALSE)*15%,0)</f>
        <v>21</v>
      </c>
      <c r="T4528">
        <f t="shared" si="983"/>
        <v>0</v>
      </c>
      <c r="U4528">
        <f t="shared" si="984"/>
        <v>308</v>
      </c>
      <c r="V4528">
        <f t="shared" si="985"/>
        <v>2</v>
      </c>
    </row>
    <row r="4529" spans="1:22" ht="14.25" customHeight="1" x14ac:dyDescent="0.35">
      <c r="A4529" s="1">
        <v>1005252</v>
      </c>
      <c r="B4529" s="3">
        <v>45875</v>
      </c>
      <c r="C4529" s="3">
        <v>45885</v>
      </c>
      <c r="D4529" s="3">
        <v>45892</v>
      </c>
      <c r="E4529" s="1" t="s">
        <v>18</v>
      </c>
      <c r="F4529" s="1">
        <v>1</v>
      </c>
      <c r="G4529" s="1" t="s">
        <v>25</v>
      </c>
      <c r="H4529" s="1">
        <v>0</v>
      </c>
      <c r="I4529" s="1">
        <f t="shared" si="979"/>
        <v>0</v>
      </c>
      <c r="J4529" s="1" t="s">
        <v>24</v>
      </c>
      <c r="K4529" s="1">
        <v>1</v>
      </c>
      <c r="L4529" s="1" t="s">
        <v>16</v>
      </c>
      <c r="M4529" s="1" t="b">
        <v>0</v>
      </c>
      <c r="N4529" s="2" t="s">
        <v>17</v>
      </c>
      <c r="O4529">
        <f t="shared" si="980"/>
        <v>10</v>
      </c>
      <c r="P4529">
        <f t="shared" si="981"/>
        <v>7</v>
      </c>
      <c r="Q4529">
        <f>IF(G4529="B",VLOOKUP(F4529,room_rates!$A$2:$G$8,3,FALSE),IF(G4529="P",VLOOKUP(F4529,room_rates!$A$2:$G$8,6,FALSE),IF(G4529="M",VLOOKUP(F4529,room_rates!$A$2:$G$8,7,FALSE),"")))</f>
        <v>150</v>
      </c>
      <c r="R4529">
        <f t="shared" si="982"/>
        <v>0</v>
      </c>
      <c r="S4529">
        <f>IF(J4529="Online Travel Agency",VLOOKUP(F4529,room_rates!$A$2:$G$8,3,FALSE)*15%,0)</f>
        <v>18</v>
      </c>
      <c r="T4529">
        <f t="shared" si="983"/>
        <v>0</v>
      </c>
      <c r="U4529">
        <f t="shared" si="984"/>
        <v>924</v>
      </c>
      <c r="V4529">
        <f t="shared" si="985"/>
        <v>7</v>
      </c>
    </row>
    <row r="4530" spans="1:22" ht="14.25" customHeight="1" x14ac:dyDescent="0.35">
      <c r="A4530" s="1">
        <v>1005354</v>
      </c>
      <c r="B4530" s="3">
        <v>45883</v>
      </c>
      <c r="C4530" s="3">
        <v>45885</v>
      </c>
      <c r="D4530" s="3">
        <v>45888</v>
      </c>
      <c r="E4530" s="1" t="s">
        <v>18</v>
      </c>
      <c r="F4530" s="1">
        <v>2</v>
      </c>
      <c r="G4530" s="1" t="s">
        <v>25</v>
      </c>
      <c r="H4530" s="1">
        <v>0</v>
      </c>
      <c r="I4530" s="1">
        <f t="shared" si="979"/>
        <v>0</v>
      </c>
      <c r="J4530" s="1" t="s">
        <v>15</v>
      </c>
      <c r="K4530" s="1">
        <v>1</v>
      </c>
      <c r="L4530" s="1" t="s">
        <v>19</v>
      </c>
      <c r="M4530" s="1" t="b">
        <v>0</v>
      </c>
      <c r="N4530" s="2" t="s">
        <v>17</v>
      </c>
      <c r="O4530">
        <f t="shared" si="980"/>
        <v>2</v>
      </c>
      <c r="P4530">
        <f t="shared" si="981"/>
        <v>3</v>
      </c>
      <c r="Q4530">
        <f>IF(G4530="B",VLOOKUP(F4530,room_rates!$A$2:$G$8,3,FALSE),IF(G4530="P",VLOOKUP(F4530,room_rates!$A$2:$G$8,6,FALSE),IF(G4530="M",VLOOKUP(F4530,room_rates!$A$2:$G$8,7,FALSE),"")))</f>
        <v>175</v>
      </c>
      <c r="R4530">
        <f t="shared" si="982"/>
        <v>0</v>
      </c>
      <c r="S4530">
        <f>IF(J4530="Online Travel Agency",VLOOKUP(F4530,room_rates!$A$2:$G$8,3,FALSE)*15%,0)</f>
        <v>0</v>
      </c>
      <c r="T4530">
        <f t="shared" si="983"/>
        <v>0</v>
      </c>
      <c r="U4530">
        <f t="shared" si="984"/>
        <v>525</v>
      </c>
      <c r="V4530">
        <f t="shared" si="985"/>
        <v>3</v>
      </c>
    </row>
    <row r="4531" spans="1:22" ht="14.25" customHeight="1" x14ac:dyDescent="0.35">
      <c r="A4531" s="1">
        <v>1005366</v>
      </c>
      <c r="B4531" s="3">
        <v>45846</v>
      </c>
      <c r="C4531" s="3">
        <v>45885</v>
      </c>
      <c r="D4531" s="3">
        <v>45887</v>
      </c>
      <c r="E4531" s="1" t="s">
        <v>21</v>
      </c>
      <c r="F4531" s="1">
        <v>3</v>
      </c>
      <c r="G4531" s="1" t="s">
        <v>25</v>
      </c>
      <c r="H4531" s="1">
        <v>0</v>
      </c>
      <c r="I4531" s="1">
        <f t="shared" si="979"/>
        <v>0</v>
      </c>
      <c r="J4531" s="1" t="s">
        <v>15</v>
      </c>
      <c r="K4531" s="1">
        <v>1</v>
      </c>
      <c r="L4531" s="1" t="s">
        <v>16</v>
      </c>
      <c r="M4531" s="1" t="b">
        <v>0</v>
      </c>
      <c r="N4531" s="2" t="s">
        <v>17</v>
      </c>
      <c r="O4531">
        <f t="shared" si="980"/>
        <v>39</v>
      </c>
      <c r="P4531">
        <f t="shared" si="981"/>
        <v>2</v>
      </c>
      <c r="Q4531">
        <f>IF(G4531="B",VLOOKUP(F4531,room_rates!$A$2:$G$8,3,FALSE),IF(G4531="P",VLOOKUP(F4531,room_rates!$A$2:$G$8,6,FALSE),IF(G4531="M",VLOOKUP(F4531,room_rates!$A$2:$G$8,7,FALSE),"")))</f>
        <v>275</v>
      </c>
      <c r="R4531">
        <f t="shared" si="982"/>
        <v>0</v>
      </c>
      <c r="S4531">
        <f>IF(J4531="Online Travel Agency",VLOOKUP(F4531,room_rates!$A$2:$G$8,3,FALSE)*15%,0)</f>
        <v>0</v>
      </c>
      <c r="T4531">
        <f t="shared" si="983"/>
        <v>0</v>
      </c>
      <c r="U4531">
        <f t="shared" si="984"/>
        <v>550</v>
      </c>
      <c r="V4531">
        <f t="shared" si="985"/>
        <v>2</v>
      </c>
    </row>
    <row r="4532" spans="1:22" ht="14.25" customHeight="1" x14ac:dyDescent="0.35">
      <c r="A4532" s="1">
        <v>1005456</v>
      </c>
      <c r="B4532" s="3">
        <v>45856</v>
      </c>
      <c r="C4532" s="3">
        <v>45885</v>
      </c>
      <c r="D4532" s="3">
        <v>45887</v>
      </c>
      <c r="E4532" s="1" t="s">
        <v>18</v>
      </c>
      <c r="F4532" s="1">
        <v>2</v>
      </c>
      <c r="G4532" s="1" t="s">
        <v>25</v>
      </c>
      <c r="H4532" s="1">
        <v>0</v>
      </c>
      <c r="I4532" s="1">
        <f t="shared" si="979"/>
        <v>0</v>
      </c>
      <c r="J4532" s="1" t="s">
        <v>15</v>
      </c>
      <c r="K4532" s="1">
        <v>2</v>
      </c>
      <c r="L4532" s="1" t="s">
        <v>16</v>
      </c>
      <c r="M4532" s="1" t="b">
        <v>0</v>
      </c>
      <c r="N4532" s="2" t="s">
        <v>17</v>
      </c>
      <c r="O4532">
        <f t="shared" si="980"/>
        <v>29</v>
      </c>
      <c r="P4532">
        <f t="shared" si="981"/>
        <v>2</v>
      </c>
      <c r="Q4532">
        <f>IF(G4532="B",VLOOKUP(F4532,room_rates!$A$2:$G$8,3,FALSE),IF(G4532="P",VLOOKUP(F4532,room_rates!$A$2:$G$8,6,FALSE),IF(G4532="M",VLOOKUP(F4532,room_rates!$A$2:$G$8,7,FALSE),"")))</f>
        <v>175</v>
      </c>
      <c r="R4532">
        <f t="shared" si="982"/>
        <v>0</v>
      </c>
      <c r="S4532">
        <f>IF(J4532="Online Travel Agency",VLOOKUP(F4532,room_rates!$A$2:$G$8,3,FALSE)*15%,0)</f>
        <v>0</v>
      </c>
      <c r="T4532">
        <f t="shared" si="983"/>
        <v>0</v>
      </c>
      <c r="U4532">
        <f t="shared" si="984"/>
        <v>700</v>
      </c>
      <c r="V4532">
        <f t="shared" si="985"/>
        <v>4</v>
      </c>
    </row>
    <row r="4533" spans="1:22" ht="14.25" customHeight="1" x14ac:dyDescent="0.35">
      <c r="A4533" s="1">
        <v>1005588</v>
      </c>
      <c r="B4533" s="3">
        <v>45885</v>
      </c>
      <c r="C4533" s="3">
        <v>45885</v>
      </c>
      <c r="D4533" s="3">
        <v>45892</v>
      </c>
      <c r="E4533" s="1" t="s">
        <v>21</v>
      </c>
      <c r="F4533" s="1">
        <v>4</v>
      </c>
      <c r="G4533" s="1" t="s">
        <v>25</v>
      </c>
      <c r="H4533" s="1">
        <v>0</v>
      </c>
      <c r="I4533" s="1">
        <f t="shared" si="979"/>
        <v>0</v>
      </c>
      <c r="J4533" s="1" t="s">
        <v>20</v>
      </c>
      <c r="K4533" s="1">
        <v>1</v>
      </c>
      <c r="L4533" s="1" t="s">
        <v>16</v>
      </c>
      <c r="M4533" s="1" t="b">
        <v>0</v>
      </c>
      <c r="N4533" s="2" t="s">
        <v>17</v>
      </c>
      <c r="O4533">
        <f t="shared" si="980"/>
        <v>0</v>
      </c>
      <c r="P4533">
        <f t="shared" si="981"/>
        <v>7</v>
      </c>
      <c r="Q4533">
        <f>IF(G4533="B",VLOOKUP(F4533,room_rates!$A$2:$G$8,3,FALSE),IF(G4533="P",VLOOKUP(F4533,room_rates!$A$2:$G$8,6,FALSE),IF(G4533="M",VLOOKUP(F4533,room_rates!$A$2:$G$8,7,FALSE),"")))</f>
        <v>287.5</v>
      </c>
      <c r="R4533">
        <f t="shared" si="982"/>
        <v>0</v>
      </c>
      <c r="S4533">
        <f>IF(J4533="Online Travel Agency",VLOOKUP(F4533,room_rates!$A$2:$G$8,3,FALSE)*15%,0)</f>
        <v>0</v>
      </c>
      <c r="T4533">
        <f t="shared" si="983"/>
        <v>0</v>
      </c>
      <c r="U4533">
        <f t="shared" si="984"/>
        <v>2012.5</v>
      </c>
      <c r="V4533">
        <f t="shared" si="985"/>
        <v>7</v>
      </c>
    </row>
    <row r="4534" spans="1:22" ht="14.25" customHeight="1" x14ac:dyDescent="0.35">
      <c r="A4534" s="1">
        <v>1005663</v>
      </c>
      <c r="B4534" s="3">
        <v>45885</v>
      </c>
      <c r="C4534" s="3">
        <v>45885</v>
      </c>
      <c r="D4534" s="3">
        <v>45888</v>
      </c>
      <c r="E4534" s="1" t="s">
        <v>21</v>
      </c>
      <c r="F4534" s="1">
        <v>4</v>
      </c>
      <c r="G4534" s="1" t="s">
        <v>25</v>
      </c>
      <c r="H4534" s="1">
        <v>0</v>
      </c>
      <c r="I4534" s="1">
        <f t="shared" si="979"/>
        <v>0</v>
      </c>
      <c r="J4534" s="1" t="s">
        <v>20</v>
      </c>
      <c r="K4534" s="1">
        <v>1</v>
      </c>
      <c r="L4534" s="1" t="s">
        <v>16</v>
      </c>
      <c r="M4534" s="1" t="b">
        <v>0</v>
      </c>
      <c r="N4534" s="2" t="s">
        <v>17</v>
      </c>
      <c r="O4534">
        <f t="shared" si="980"/>
        <v>0</v>
      </c>
      <c r="P4534">
        <f t="shared" si="981"/>
        <v>3</v>
      </c>
      <c r="Q4534">
        <f>IF(G4534="B",VLOOKUP(F4534,room_rates!$A$2:$G$8,3,FALSE),IF(G4534="P",VLOOKUP(F4534,room_rates!$A$2:$G$8,6,FALSE),IF(G4534="M",VLOOKUP(F4534,room_rates!$A$2:$G$8,7,FALSE),"")))</f>
        <v>287.5</v>
      </c>
      <c r="R4534">
        <f t="shared" si="982"/>
        <v>0</v>
      </c>
      <c r="S4534">
        <f>IF(J4534="Online Travel Agency",VLOOKUP(F4534,room_rates!$A$2:$G$8,3,FALSE)*15%,0)</f>
        <v>0</v>
      </c>
      <c r="T4534">
        <f t="shared" si="983"/>
        <v>0</v>
      </c>
      <c r="U4534">
        <f t="shared" si="984"/>
        <v>862.5</v>
      </c>
      <c r="V4534">
        <f t="shared" si="985"/>
        <v>3</v>
      </c>
    </row>
    <row r="4535" spans="1:22" ht="14.25" customHeight="1" x14ac:dyDescent="0.35">
      <c r="A4535" s="1">
        <v>1005754</v>
      </c>
      <c r="B4535" s="3">
        <v>45873</v>
      </c>
      <c r="C4535" s="3">
        <v>45885</v>
      </c>
      <c r="D4535" s="3">
        <v>45888</v>
      </c>
      <c r="E4535" s="1" t="s">
        <v>18</v>
      </c>
      <c r="F4535" s="1">
        <v>2</v>
      </c>
      <c r="G4535" s="1" t="s">
        <v>25</v>
      </c>
      <c r="H4535" s="1">
        <v>0</v>
      </c>
      <c r="I4535" s="1">
        <f t="shared" si="979"/>
        <v>0</v>
      </c>
      <c r="J4535" s="1" t="s">
        <v>24</v>
      </c>
      <c r="K4535" s="1">
        <v>1</v>
      </c>
      <c r="L4535" s="1" t="s">
        <v>19</v>
      </c>
      <c r="M4535" s="1" t="b">
        <v>0</v>
      </c>
      <c r="N4535" s="2" t="s">
        <v>17</v>
      </c>
      <c r="O4535">
        <f t="shared" si="980"/>
        <v>12</v>
      </c>
      <c r="P4535">
        <f t="shared" si="981"/>
        <v>3</v>
      </c>
      <c r="Q4535">
        <f>IF(G4535="B",VLOOKUP(F4535,room_rates!$A$2:$G$8,3,FALSE),IF(G4535="P",VLOOKUP(F4535,room_rates!$A$2:$G$8,6,FALSE),IF(G4535="M",VLOOKUP(F4535,room_rates!$A$2:$G$8,7,FALSE),"")))</f>
        <v>175</v>
      </c>
      <c r="R4535">
        <f t="shared" si="982"/>
        <v>0</v>
      </c>
      <c r="S4535">
        <f>IF(J4535="Online Travel Agency",VLOOKUP(F4535,room_rates!$A$2:$G$8,3,FALSE)*15%,0)</f>
        <v>21</v>
      </c>
      <c r="T4535">
        <f t="shared" si="983"/>
        <v>0</v>
      </c>
      <c r="U4535">
        <f t="shared" si="984"/>
        <v>462</v>
      </c>
      <c r="V4535">
        <f t="shared" si="985"/>
        <v>3</v>
      </c>
    </row>
    <row r="4536" spans="1:22" ht="14.25" customHeight="1" x14ac:dyDescent="0.35">
      <c r="A4536" s="1">
        <v>1005774</v>
      </c>
      <c r="B4536" s="3">
        <v>45877</v>
      </c>
      <c r="C4536" s="3">
        <v>45885</v>
      </c>
      <c r="D4536" s="3">
        <v>45890</v>
      </c>
      <c r="E4536" s="1" t="s">
        <v>21</v>
      </c>
      <c r="F4536" s="1">
        <v>4</v>
      </c>
      <c r="G4536" s="1" t="s">
        <v>25</v>
      </c>
      <c r="H4536" s="1">
        <v>0</v>
      </c>
      <c r="I4536" s="1">
        <f t="shared" si="979"/>
        <v>0</v>
      </c>
      <c r="J4536" s="1" t="s">
        <v>24</v>
      </c>
      <c r="K4536" s="1">
        <v>1</v>
      </c>
      <c r="L4536" s="1" t="s">
        <v>19</v>
      </c>
      <c r="M4536" s="1" t="b">
        <v>1</v>
      </c>
      <c r="N4536" s="2" t="s">
        <v>17</v>
      </c>
      <c r="O4536">
        <f t="shared" si="980"/>
        <v>8</v>
      </c>
      <c r="P4536">
        <f t="shared" si="981"/>
        <v>5</v>
      </c>
      <c r="Q4536">
        <f>IF(G4536="B",VLOOKUP(F4536,room_rates!$A$2:$G$8,3,FALSE),IF(G4536="P",VLOOKUP(F4536,room_rates!$A$2:$G$8,6,FALSE),IF(G4536="M",VLOOKUP(F4536,room_rates!$A$2:$G$8,7,FALSE),"")))</f>
        <v>287.5</v>
      </c>
      <c r="R4536">
        <f t="shared" si="982"/>
        <v>0</v>
      </c>
      <c r="S4536">
        <f>IF(J4536="Online Travel Agency",VLOOKUP(F4536,room_rates!$A$2:$G$8,3,FALSE)*15%,0)</f>
        <v>34.5</v>
      </c>
      <c r="T4536">
        <f t="shared" si="983"/>
        <v>2.875</v>
      </c>
      <c r="U4536">
        <f t="shared" si="984"/>
        <v>1250.625</v>
      </c>
      <c r="V4536">
        <f t="shared" si="985"/>
        <v>5</v>
      </c>
    </row>
    <row r="4537" spans="1:22" ht="14.25" customHeight="1" x14ac:dyDescent="0.35">
      <c r="A4537" s="1">
        <v>1006074</v>
      </c>
      <c r="B4537" s="3">
        <v>45870</v>
      </c>
      <c r="C4537" s="3">
        <v>45885</v>
      </c>
      <c r="D4537" s="3">
        <v>45888</v>
      </c>
      <c r="E4537" s="1" t="s">
        <v>21</v>
      </c>
      <c r="F4537" s="1">
        <v>5</v>
      </c>
      <c r="G4537" s="1" t="s">
        <v>25</v>
      </c>
      <c r="H4537" s="1">
        <v>0</v>
      </c>
      <c r="I4537" s="1">
        <f t="shared" si="979"/>
        <v>0</v>
      </c>
      <c r="J4537" s="1" t="s">
        <v>24</v>
      </c>
      <c r="K4537" s="1">
        <v>1</v>
      </c>
      <c r="L4537" s="1" t="s">
        <v>16</v>
      </c>
      <c r="M4537" s="1" t="b">
        <v>0</v>
      </c>
      <c r="N4537" s="2" t="s">
        <v>17</v>
      </c>
      <c r="O4537">
        <f t="shared" si="980"/>
        <v>15</v>
      </c>
      <c r="P4537">
        <f t="shared" si="981"/>
        <v>3</v>
      </c>
      <c r="Q4537">
        <f>IF(G4537="B",VLOOKUP(F4537,room_rates!$A$2:$G$8,3,FALSE),IF(G4537="P",VLOOKUP(F4537,room_rates!$A$2:$G$8,6,FALSE),IF(G4537="M",VLOOKUP(F4537,room_rates!$A$2:$G$8,7,FALSE),"")))</f>
        <v>300</v>
      </c>
      <c r="R4537">
        <f t="shared" si="982"/>
        <v>0</v>
      </c>
      <c r="S4537">
        <f>IF(J4537="Online Travel Agency",VLOOKUP(F4537,room_rates!$A$2:$G$8,3,FALSE)*15%,0)</f>
        <v>36</v>
      </c>
      <c r="T4537">
        <f t="shared" si="983"/>
        <v>0</v>
      </c>
      <c r="U4537">
        <f t="shared" si="984"/>
        <v>792</v>
      </c>
      <c r="V4537">
        <f t="shared" si="985"/>
        <v>3</v>
      </c>
    </row>
    <row r="4538" spans="1:22" ht="14.25" customHeight="1" x14ac:dyDescent="0.35">
      <c r="A4538" s="1">
        <v>1006110</v>
      </c>
      <c r="B4538" s="3">
        <v>45875</v>
      </c>
      <c r="C4538" s="3">
        <v>45885</v>
      </c>
      <c r="D4538" s="3">
        <v>45892</v>
      </c>
      <c r="E4538" s="1" t="s">
        <v>18</v>
      </c>
      <c r="F4538" s="1">
        <v>1</v>
      </c>
      <c r="G4538" s="1" t="s">
        <v>25</v>
      </c>
      <c r="H4538" s="1">
        <v>0</v>
      </c>
      <c r="I4538" s="1">
        <f t="shared" si="979"/>
        <v>0</v>
      </c>
      <c r="J4538" s="1" t="s">
        <v>24</v>
      </c>
      <c r="K4538" s="1">
        <v>1</v>
      </c>
      <c r="L4538" s="1" t="s">
        <v>19</v>
      </c>
      <c r="M4538" s="1" t="b">
        <v>0</v>
      </c>
      <c r="N4538" s="2" t="s">
        <v>17</v>
      </c>
      <c r="O4538">
        <f t="shared" si="980"/>
        <v>10</v>
      </c>
      <c r="P4538">
        <f t="shared" si="981"/>
        <v>7</v>
      </c>
      <c r="Q4538">
        <f>IF(G4538="B",VLOOKUP(F4538,room_rates!$A$2:$G$8,3,FALSE),IF(G4538="P",VLOOKUP(F4538,room_rates!$A$2:$G$8,6,FALSE),IF(G4538="M",VLOOKUP(F4538,room_rates!$A$2:$G$8,7,FALSE),"")))</f>
        <v>150</v>
      </c>
      <c r="R4538">
        <f t="shared" si="982"/>
        <v>0</v>
      </c>
      <c r="S4538">
        <f>IF(J4538="Online Travel Agency",VLOOKUP(F4538,room_rates!$A$2:$G$8,3,FALSE)*15%,0)</f>
        <v>18</v>
      </c>
      <c r="T4538">
        <f t="shared" si="983"/>
        <v>0</v>
      </c>
      <c r="U4538">
        <f t="shared" si="984"/>
        <v>924</v>
      </c>
      <c r="V4538">
        <f t="shared" si="985"/>
        <v>7</v>
      </c>
    </row>
    <row r="4539" spans="1:22" ht="14.25" customHeight="1" x14ac:dyDescent="0.35">
      <c r="A4539" s="1">
        <v>1006204</v>
      </c>
      <c r="B4539" s="3">
        <v>45876</v>
      </c>
      <c r="C4539" s="3">
        <v>45885</v>
      </c>
      <c r="D4539" s="3">
        <v>45887</v>
      </c>
      <c r="E4539" s="1" t="s">
        <v>21</v>
      </c>
      <c r="F4539" s="1">
        <v>4</v>
      </c>
      <c r="G4539" s="1" t="s">
        <v>25</v>
      </c>
      <c r="H4539" s="1">
        <v>0</v>
      </c>
      <c r="I4539" s="1">
        <f t="shared" si="979"/>
        <v>0</v>
      </c>
      <c r="J4539" s="1" t="s">
        <v>24</v>
      </c>
      <c r="K4539" s="1">
        <v>1</v>
      </c>
      <c r="L4539" s="1" t="s">
        <v>19</v>
      </c>
      <c r="M4539" s="1" t="b">
        <v>0</v>
      </c>
      <c r="N4539" s="2" t="s">
        <v>17</v>
      </c>
      <c r="O4539">
        <f t="shared" si="980"/>
        <v>9</v>
      </c>
      <c r="P4539">
        <f t="shared" si="981"/>
        <v>2</v>
      </c>
      <c r="Q4539">
        <f>IF(G4539="B",VLOOKUP(F4539,room_rates!$A$2:$G$8,3,FALSE),IF(G4539="P",VLOOKUP(F4539,room_rates!$A$2:$G$8,6,FALSE),IF(G4539="M",VLOOKUP(F4539,room_rates!$A$2:$G$8,7,FALSE),"")))</f>
        <v>287.5</v>
      </c>
      <c r="R4539">
        <f t="shared" si="982"/>
        <v>0</v>
      </c>
      <c r="S4539">
        <f>IF(J4539="Online Travel Agency",VLOOKUP(F4539,room_rates!$A$2:$G$8,3,FALSE)*15%,0)</f>
        <v>34.5</v>
      </c>
      <c r="T4539">
        <f t="shared" si="983"/>
        <v>0</v>
      </c>
      <c r="U4539">
        <f t="shared" si="984"/>
        <v>506</v>
      </c>
      <c r="V4539">
        <f t="shared" si="985"/>
        <v>2</v>
      </c>
    </row>
    <row r="4540" spans="1:22" ht="14.25" customHeight="1" x14ac:dyDescent="0.35">
      <c r="A4540" s="1">
        <v>1006230</v>
      </c>
      <c r="B4540" s="3">
        <v>45885</v>
      </c>
      <c r="C4540" s="3">
        <v>45885</v>
      </c>
      <c r="D4540" s="3">
        <v>45886</v>
      </c>
      <c r="E4540" s="1" t="s">
        <v>18</v>
      </c>
      <c r="F4540" s="1">
        <v>2</v>
      </c>
      <c r="G4540" s="1" t="s">
        <v>25</v>
      </c>
      <c r="H4540" s="1">
        <v>0</v>
      </c>
      <c r="I4540" s="1">
        <f t="shared" si="979"/>
        <v>0</v>
      </c>
      <c r="J4540" s="1" t="s">
        <v>20</v>
      </c>
      <c r="K4540" s="1">
        <v>2</v>
      </c>
      <c r="L4540" s="1" t="s">
        <v>19</v>
      </c>
      <c r="M4540" s="1" t="b">
        <v>1</v>
      </c>
      <c r="N4540" s="2" t="s">
        <v>17</v>
      </c>
      <c r="O4540">
        <f t="shared" si="980"/>
        <v>0</v>
      </c>
      <c r="P4540">
        <f t="shared" si="981"/>
        <v>1</v>
      </c>
      <c r="Q4540">
        <f>IF(G4540="B",VLOOKUP(F4540,room_rates!$A$2:$G$8,3,FALSE),IF(G4540="P",VLOOKUP(F4540,room_rates!$A$2:$G$8,6,FALSE),IF(G4540="M",VLOOKUP(F4540,room_rates!$A$2:$G$8,7,FALSE),"")))</f>
        <v>175</v>
      </c>
      <c r="R4540">
        <f t="shared" si="982"/>
        <v>0</v>
      </c>
      <c r="S4540">
        <f>IF(J4540="Online Travel Agency",VLOOKUP(F4540,room_rates!$A$2:$G$8,3,FALSE)*15%,0)</f>
        <v>0</v>
      </c>
      <c r="T4540">
        <f t="shared" si="983"/>
        <v>1.75</v>
      </c>
      <c r="U4540">
        <f t="shared" si="984"/>
        <v>346.5</v>
      </c>
      <c r="V4540">
        <f t="shared" si="985"/>
        <v>2</v>
      </c>
    </row>
    <row r="4541" spans="1:22" ht="14.25" customHeight="1" x14ac:dyDescent="0.35">
      <c r="A4541" s="1">
        <v>1006598</v>
      </c>
      <c r="B4541" s="3">
        <v>45871</v>
      </c>
      <c r="C4541" s="3">
        <v>45885</v>
      </c>
      <c r="D4541" s="3">
        <v>45892</v>
      </c>
      <c r="E4541" s="1" t="s">
        <v>18</v>
      </c>
      <c r="F4541" s="1">
        <v>2</v>
      </c>
      <c r="G4541" s="1" t="s">
        <v>25</v>
      </c>
      <c r="H4541" s="1">
        <v>0</v>
      </c>
      <c r="I4541" s="1">
        <f t="shared" si="979"/>
        <v>0</v>
      </c>
      <c r="J4541" s="1" t="s">
        <v>15</v>
      </c>
      <c r="K4541" s="1">
        <v>1</v>
      </c>
      <c r="L4541" s="1" t="s">
        <v>19</v>
      </c>
      <c r="M4541" s="1" t="b">
        <v>0</v>
      </c>
      <c r="N4541" s="2" t="s">
        <v>17</v>
      </c>
      <c r="O4541">
        <f t="shared" si="980"/>
        <v>14</v>
      </c>
      <c r="P4541">
        <f t="shared" si="981"/>
        <v>7</v>
      </c>
      <c r="Q4541">
        <f>IF(G4541="B",VLOOKUP(F4541,room_rates!$A$2:$G$8,3,FALSE),IF(G4541="P",VLOOKUP(F4541,room_rates!$A$2:$G$8,6,FALSE),IF(G4541="M",VLOOKUP(F4541,room_rates!$A$2:$G$8,7,FALSE),"")))</f>
        <v>175</v>
      </c>
      <c r="R4541">
        <f t="shared" si="982"/>
        <v>0</v>
      </c>
      <c r="S4541">
        <f>IF(J4541="Online Travel Agency",VLOOKUP(F4541,room_rates!$A$2:$G$8,3,FALSE)*15%,0)</f>
        <v>0</v>
      </c>
      <c r="T4541">
        <f t="shared" si="983"/>
        <v>0</v>
      </c>
      <c r="U4541">
        <f t="shared" si="984"/>
        <v>1225</v>
      </c>
      <c r="V4541">
        <f t="shared" si="985"/>
        <v>7</v>
      </c>
    </row>
    <row r="4542" spans="1:22" ht="14.25" customHeight="1" x14ac:dyDescent="0.35">
      <c r="A4542" s="1">
        <v>1000043</v>
      </c>
      <c r="B4542" s="3">
        <v>45886</v>
      </c>
      <c r="C4542" s="3">
        <v>45886</v>
      </c>
      <c r="D4542" s="3">
        <v>45887</v>
      </c>
      <c r="E4542" s="1" t="s">
        <v>21</v>
      </c>
      <c r="F4542" s="1">
        <v>5</v>
      </c>
      <c r="G4542" s="1" t="s">
        <v>25</v>
      </c>
      <c r="H4542" s="1">
        <v>0</v>
      </c>
      <c r="I4542" s="1">
        <f t="shared" si="979"/>
        <v>0</v>
      </c>
      <c r="J4542" s="1" t="s">
        <v>20</v>
      </c>
      <c r="K4542" s="1">
        <v>1</v>
      </c>
      <c r="L4542" s="1" t="s">
        <v>19</v>
      </c>
      <c r="M4542" s="1" t="b">
        <v>0</v>
      </c>
      <c r="N4542" s="2" t="s">
        <v>17</v>
      </c>
      <c r="O4542">
        <f t="shared" si="980"/>
        <v>0</v>
      </c>
      <c r="P4542">
        <f t="shared" si="981"/>
        <v>1</v>
      </c>
      <c r="Q4542">
        <f>IF(G4542="B",VLOOKUP(F4542,room_rates!$A$2:$G$8,3,FALSE),IF(G4542="P",VLOOKUP(F4542,room_rates!$A$2:$G$8,6,FALSE),IF(G4542="M",VLOOKUP(F4542,room_rates!$A$2:$G$8,7,FALSE),"")))</f>
        <v>300</v>
      </c>
      <c r="R4542">
        <f t="shared" si="982"/>
        <v>0</v>
      </c>
      <c r="S4542">
        <f>IF(J4542="Online Travel Agency",VLOOKUP(F4542,room_rates!$A$2:$G$8,3,FALSE)*15%,0)</f>
        <v>0</v>
      </c>
      <c r="T4542">
        <f t="shared" si="983"/>
        <v>0</v>
      </c>
      <c r="U4542">
        <f t="shared" si="984"/>
        <v>300</v>
      </c>
      <c r="V4542">
        <f t="shared" si="985"/>
        <v>1</v>
      </c>
    </row>
    <row r="4543" spans="1:22" ht="14.25" customHeight="1" x14ac:dyDescent="0.35">
      <c r="A4543" s="1">
        <v>1000192</v>
      </c>
      <c r="B4543" s="3">
        <v>45886</v>
      </c>
      <c r="C4543" s="3">
        <v>45886</v>
      </c>
      <c r="D4543" s="3">
        <v>45888</v>
      </c>
      <c r="E4543" s="1" t="s">
        <v>13</v>
      </c>
      <c r="F4543" s="1">
        <v>6</v>
      </c>
      <c r="G4543" s="1" t="s">
        <v>25</v>
      </c>
      <c r="H4543" s="1">
        <v>0</v>
      </c>
      <c r="I4543" s="1">
        <f t="shared" si="979"/>
        <v>0</v>
      </c>
      <c r="J4543" s="1" t="s">
        <v>20</v>
      </c>
      <c r="K4543" s="1">
        <v>3</v>
      </c>
      <c r="L4543" s="1" t="s">
        <v>16</v>
      </c>
      <c r="M4543" s="1" t="b">
        <v>0</v>
      </c>
      <c r="N4543" s="2" t="s">
        <v>17</v>
      </c>
      <c r="O4543">
        <f t="shared" si="980"/>
        <v>0</v>
      </c>
      <c r="P4543">
        <f t="shared" si="981"/>
        <v>2</v>
      </c>
      <c r="Q4543">
        <f>IF(G4543="B",VLOOKUP(F4543,room_rates!$A$2:$G$8,3,FALSE),IF(G4543="P",VLOOKUP(F4543,room_rates!$A$2:$G$8,6,FALSE),IF(G4543="M",VLOOKUP(F4543,room_rates!$A$2:$G$8,7,FALSE),"")))</f>
        <v>437.5</v>
      </c>
      <c r="R4543">
        <f t="shared" si="982"/>
        <v>0</v>
      </c>
      <c r="S4543">
        <f>IF(J4543="Online Travel Agency",VLOOKUP(F4543,room_rates!$A$2:$G$8,3,FALSE)*15%,0)</f>
        <v>0</v>
      </c>
      <c r="T4543">
        <f t="shared" si="983"/>
        <v>0</v>
      </c>
      <c r="U4543">
        <f t="shared" si="984"/>
        <v>2625</v>
      </c>
      <c r="V4543">
        <f t="shared" si="985"/>
        <v>6</v>
      </c>
    </row>
    <row r="4544" spans="1:22" ht="14.25" customHeight="1" x14ac:dyDescent="0.35">
      <c r="A4544" s="1">
        <v>1000211</v>
      </c>
      <c r="B4544" s="3">
        <v>45868</v>
      </c>
      <c r="C4544" s="3">
        <v>45886</v>
      </c>
      <c r="D4544" s="3">
        <v>45891</v>
      </c>
      <c r="E4544" s="1" t="s">
        <v>13</v>
      </c>
      <c r="F4544" s="1">
        <v>6</v>
      </c>
      <c r="G4544" s="1" t="s">
        <v>25</v>
      </c>
      <c r="H4544" s="1">
        <v>0</v>
      </c>
      <c r="I4544" s="1">
        <f t="shared" si="979"/>
        <v>0</v>
      </c>
      <c r="J4544" s="1" t="s">
        <v>24</v>
      </c>
      <c r="K4544" s="1">
        <v>2</v>
      </c>
      <c r="L4544" s="1" t="s">
        <v>16</v>
      </c>
      <c r="M4544" s="1" t="b">
        <v>0</v>
      </c>
      <c r="N4544" s="2" t="s">
        <v>17</v>
      </c>
      <c r="O4544">
        <f t="shared" si="980"/>
        <v>18</v>
      </c>
      <c r="P4544">
        <f t="shared" si="981"/>
        <v>5</v>
      </c>
      <c r="Q4544">
        <f>IF(G4544="B",VLOOKUP(F4544,room_rates!$A$2:$G$8,3,FALSE),IF(G4544="P",VLOOKUP(F4544,room_rates!$A$2:$G$8,6,FALSE),IF(G4544="M",VLOOKUP(F4544,room_rates!$A$2:$G$8,7,FALSE),"")))</f>
        <v>437.5</v>
      </c>
      <c r="R4544">
        <f t="shared" si="982"/>
        <v>0</v>
      </c>
      <c r="S4544">
        <f>IF(J4544="Online Travel Agency",VLOOKUP(F4544,room_rates!$A$2:$G$8,3,FALSE)*15%,0)</f>
        <v>52.5</v>
      </c>
      <c r="T4544">
        <f t="shared" si="983"/>
        <v>0</v>
      </c>
      <c r="U4544">
        <f t="shared" si="984"/>
        <v>3850</v>
      </c>
      <c r="V4544">
        <f t="shared" si="985"/>
        <v>10</v>
      </c>
    </row>
    <row r="4545" spans="1:22" ht="14.25" customHeight="1" x14ac:dyDescent="0.35">
      <c r="A4545" s="1">
        <v>1000553</v>
      </c>
      <c r="B4545" s="3">
        <v>45883</v>
      </c>
      <c r="C4545" s="3">
        <v>45886</v>
      </c>
      <c r="D4545" s="3">
        <v>45888</v>
      </c>
      <c r="E4545" s="1" t="s">
        <v>18</v>
      </c>
      <c r="F4545" s="1">
        <v>2</v>
      </c>
      <c r="G4545" s="1" t="s">
        <v>25</v>
      </c>
      <c r="H4545" s="1">
        <v>0</v>
      </c>
      <c r="I4545" s="1">
        <f t="shared" si="979"/>
        <v>0</v>
      </c>
      <c r="J4545" s="1" t="s">
        <v>15</v>
      </c>
      <c r="K4545" s="1">
        <v>1</v>
      </c>
      <c r="L4545" s="1" t="s">
        <v>19</v>
      </c>
      <c r="M4545" s="1" t="b">
        <v>0</v>
      </c>
      <c r="N4545" s="2" t="s">
        <v>17</v>
      </c>
      <c r="O4545">
        <f t="shared" si="980"/>
        <v>3</v>
      </c>
      <c r="P4545">
        <f t="shared" si="981"/>
        <v>2</v>
      </c>
      <c r="Q4545">
        <f>IF(G4545="B",VLOOKUP(F4545,room_rates!$A$2:$G$8,3,FALSE),IF(G4545="P",VLOOKUP(F4545,room_rates!$A$2:$G$8,6,FALSE),IF(G4545="M",VLOOKUP(F4545,room_rates!$A$2:$G$8,7,FALSE),"")))</f>
        <v>175</v>
      </c>
      <c r="R4545">
        <f t="shared" si="982"/>
        <v>0</v>
      </c>
      <c r="S4545">
        <f>IF(J4545="Online Travel Agency",VLOOKUP(F4545,room_rates!$A$2:$G$8,3,FALSE)*15%,0)</f>
        <v>0</v>
      </c>
      <c r="T4545">
        <f t="shared" si="983"/>
        <v>0</v>
      </c>
      <c r="U4545">
        <f t="shared" si="984"/>
        <v>350</v>
      </c>
      <c r="V4545">
        <f t="shared" si="985"/>
        <v>2</v>
      </c>
    </row>
    <row r="4546" spans="1:22" ht="14.25" customHeight="1" x14ac:dyDescent="0.35">
      <c r="A4546" s="1">
        <v>1000866</v>
      </c>
      <c r="B4546" s="3">
        <v>45883</v>
      </c>
      <c r="C4546" s="3">
        <v>45886</v>
      </c>
      <c r="D4546" s="3">
        <v>45888</v>
      </c>
      <c r="E4546" s="1" t="s">
        <v>18</v>
      </c>
      <c r="F4546" s="1">
        <v>2</v>
      </c>
      <c r="G4546" s="1" t="s">
        <v>25</v>
      </c>
      <c r="H4546" s="1">
        <v>0</v>
      </c>
      <c r="I4546" s="1">
        <f t="shared" si="979"/>
        <v>0</v>
      </c>
      <c r="J4546" s="1" t="s">
        <v>15</v>
      </c>
      <c r="K4546" s="1">
        <v>1</v>
      </c>
      <c r="L4546" s="1" t="s">
        <v>19</v>
      </c>
      <c r="M4546" s="1" t="b">
        <v>0</v>
      </c>
      <c r="N4546" s="2" t="s">
        <v>17</v>
      </c>
      <c r="O4546">
        <f t="shared" si="980"/>
        <v>3</v>
      </c>
      <c r="P4546">
        <f t="shared" si="981"/>
        <v>2</v>
      </c>
      <c r="Q4546">
        <f>IF(G4546="B",VLOOKUP(F4546,room_rates!$A$2:$G$8,3,FALSE),IF(G4546="P",VLOOKUP(F4546,room_rates!$A$2:$G$8,6,FALSE),IF(G4546="M",VLOOKUP(F4546,room_rates!$A$2:$G$8,7,FALSE),"")))</f>
        <v>175</v>
      </c>
      <c r="R4546">
        <f t="shared" si="982"/>
        <v>0</v>
      </c>
      <c r="S4546">
        <f>IF(J4546="Online Travel Agency",VLOOKUP(F4546,room_rates!$A$2:$G$8,3,FALSE)*15%,0)</f>
        <v>0</v>
      </c>
      <c r="T4546">
        <f t="shared" si="983"/>
        <v>0</v>
      </c>
      <c r="U4546">
        <f t="shared" si="984"/>
        <v>350</v>
      </c>
      <c r="V4546">
        <f t="shared" si="985"/>
        <v>2</v>
      </c>
    </row>
    <row r="4547" spans="1:22" ht="14.25" customHeight="1" x14ac:dyDescent="0.35">
      <c r="A4547" s="1">
        <v>1001044</v>
      </c>
      <c r="B4547" s="3">
        <v>45886</v>
      </c>
      <c r="C4547" s="3">
        <v>45886</v>
      </c>
      <c r="D4547" s="3">
        <v>45888</v>
      </c>
      <c r="E4547" s="1" t="s">
        <v>18</v>
      </c>
      <c r="F4547" s="1">
        <v>2</v>
      </c>
      <c r="G4547" s="1" t="s">
        <v>25</v>
      </c>
      <c r="H4547" s="1">
        <v>0</v>
      </c>
      <c r="I4547" s="1">
        <f t="shared" si="979"/>
        <v>0</v>
      </c>
      <c r="J4547" s="1" t="s">
        <v>20</v>
      </c>
      <c r="K4547" s="1">
        <v>1</v>
      </c>
      <c r="L4547" s="1" t="s">
        <v>19</v>
      </c>
      <c r="M4547" s="1" t="b">
        <v>0</v>
      </c>
      <c r="N4547" s="2" t="s">
        <v>17</v>
      </c>
      <c r="O4547">
        <f t="shared" si="980"/>
        <v>0</v>
      </c>
      <c r="P4547">
        <f t="shared" si="981"/>
        <v>2</v>
      </c>
      <c r="Q4547">
        <f>IF(G4547="B",VLOOKUP(F4547,room_rates!$A$2:$G$8,3,FALSE),IF(G4547="P",VLOOKUP(F4547,room_rates!$A$2:$G$8,6,FALSE),IF(G4547="M",VLOOKUP(F4547,room_rates!$A$2:$G$8,7,FALSE),"")))</f>
        <v>175</v>
      </c>
      <c r="R4547">
        <f t="shared" si="982"/>
        <v>0</v>
      </c>
      <c r="S4547">
        <f>IF(J4547="Online Travel Agency",VLOOKUP(F4547,room_rates!$A$2:$G$8,3,FALSE)*15%,0)</f>
        <v>0</v>
      </c>
      <c r="T4547">
        <f t="shared" si="983"/>
        <v>0</v>
      </c>
      <c r="U4547">
        <f t="shared" si="984"/>
        <v>350</v>
      </c>
      <c r="V4547">
        <f t="shared" si="985"/>
        <v>2</v>
      </c>
    </row>
    <row r="4548" spans="1:22" ht="14.25" customHeight="1" x14ac:dyDescent="0.35">
      <c r="A4548" s="1">
        <v>1001204</v>
      </c>
      <c r="B4548" s="3">
        <v>45886</v>
      </c>
      <c r="C4548" s="3">
        <v>45886</v>
      </c>
      <c r="D4548" s="3">
        <v>45887</v>
      </c>
      <c r="E4548" s="1" t="s">
        <v>18</v>
      </c>
      <c r="F4548" s="1">
        <v>2</v>
      </c>
      <c r="G4548" s="1" t="s">
        <v>25</v>
      </c>
      <c r="H4548" s="1">
        <v>0</v>
      </c>
      <c r="I4548" s="1">
        <f t="shared" si="979"/>
        <v>0</v>
      </c>
      <c r="J4548" s="1" t="s">
        <v>20</v>
      </c>
      <c r="K4548" s="1">
        <v>1</v>
      </c>
      <c r="L4548" s="1" t="s">
        <v>16</v>
      </c>
      <c r="M4548" s="1" t="b">
        <v>0</v>
      </c>
      <c r="N4548" s="2" t="s">
        <v>17</v>
      </c>
      <c r="O4548">
        <f t="shared" si="980"/>
        <v>0</v>
      </c>
      <c r="P4548">
        <f t="shared" si="981"/>
        <v>1</v>
      </c>
      <c r="Q4548">
        <f>IF(G4548="B",VLOOKUP(F4548,room_rates!$A$2:$G$8,3,FALSE),IF(G4548="P",VLOOKUP(F4548,room_rates!$A$2:$G$8,6,FALSE),IF(G4548="M",VLOOKUP(F4548,room_rates!$A$2:$G$8,7,FALSE),"")))</f>
        <v>175</v>
      </c>
      <c r="R4548">
        <f t="shared" si="982"/>
        <v>0</v>
      </c>
      <c r="S4548">
        <f>IF(J4548="Online Travel Agency",VLOOKUP(F4548,room_rates!$A$2:$G$8,3,FALSE)*15%,0)</f>
        <v>0</v>
      </c>
      <c r="T4548">
        <f t="shared" si="983"/>
        <v>0</v>
      </c>
      <c r="U4548">
        <f t="shared" si="984"/>
        <v>175</v>
      </c>
      <c r="V4548">
        <f t="shared" si="985"/>
        <v>1</v>
      </c>
    </row>
    <row r="4549" spans="1:22" ht="14.25" customHeight="1" x14ac:dyDescent="0.35">
      <c r="A4549" s="1">
        <v>1001280</v>
      </c>
      <c r="B4549" s="3">
        <v>45880</v>
      </c>
      <c r="C4549" s="3">
        <v>45886</v>
      </c>
      <c r="D4549" s="3">
        <v>45887</v>
      </c>
      <c r="E4549" s="1" t="s">
        <v>13</v>
      </c>
      <c r="F4549" s="1">
        <v>6</v>
      </c>
      <c r="G4549" s="1" t="s">
        <v>25</v>
      </c>
      <c r="H4549" s="1">
        <v>0</v>
      </c>
      <c r="I4549" s="1">
        <f t="shared" si="979"/>
        <v>0</v>
      </c>
      <c r="J4549" s="1" t="s">
        <v>24</v>
      </c>
      <c r="K4549" s="1">
        <v>1</v>
      </c>
      <c r="L4549" s="1" t="s">
        <v>19</v>
      </c>
      <c r="M4549" s="1" t="b">
        <v>0</v>
      </c>
      <c r="N4549" s="2" t="s">
        <v>17</v>
      </c>
      <c r="O4549">
        <f t="shared" si="980"/>
        <v>6</v>
      </c>
      <c r="P4549">
        <f t="shared" si="981"/>
        <v>1</v>
      </c>
      <c r="Q4549">
        <f>IF(G4549="B",VLOOKUP(F4549,room_rates!$A$2:$G$8,3,FALSE),IF(G4549="P",VLOOKUP(F4549,room_rates!$A$2:$G$8,6,FALSE),IF(G4549="M",VLOOKUP(F4549,room_rates!$A$2:$G$8,7,FALSE),"")))</f>
        <v>437.5</v>
      </c>
      <c r="R4549">
        <f t="shared" si="982"/>
        <v>0</v>
      </c>
      <c r="S4549">
        <f>IF(J4549="Online Travel Agency",VLOOKUP(F4549,room_rates!$A$2:$G$8,3,FALSE)*15%,0)</f>
        <v>52.5</v>
      </c>
      <c r="T4549">
        <f t="shared" si="983"/>
        <v>0</v>
      </c>
      <c r="U4549">
        <f t="shared" si="984"/>
        <v>385</v>
      </c>
      <c r="V4549">
        <f t="shared" si="985"/>
        <v>1</v>
      </c>
    </row>
    <row r="4550" spans="1:22" ht="14.25" customHeight="1" x14ac:dyDescent="0.35">
      <c r="A4550" s="1">
        <v>1001305</v>
      </c>
      <c r="B4550" s="3">
        <v>45886</v>
      </c>
      <c r="C4550" s="3">
        <v>45886</v>
      </c>
      <c r="D4550" s="3">
        <v>45889</v>
      </c>
      <c r="E4550" s="1" t="s">
        <v>13</v>
      </c>
      <c r="F4550" s="1">
        <v>7</v>
      </c>
      <c r="G4550" s="1" t="s">
        <v>25</v>
      </c>
      <c r="H4550" s="1">
        <v>0</v>
      </c>
      <c r="I4550" s="1">
        <f t="shared" si="979"/>
        <v>0</v>
      </c>
      <c r="J4550" s="1" t="s">
        <v>20</v>
      </c>
      <c r="K4550" s="1">
        <v>2</v>
      </c>
      <c r="L4550" s="1" t="s">
        <v>16</v>
      </c>
      <c r="M4550" s="1" t="b">
        <v>0</v>
      </c>
      <c r="N4550" s="2" t="s">
        <v>17</v>
      </c>
      <c r="O4550">
        <f t="shared" si="980"/>
        <v>0</v>
      </c>
      <c r="P4550">
        <f t="shared" si="981"/>
        <v>3</v>
      </c>
      <c r="Q4550">
        <f>IF(G4550="B",VLOOKUP(F4550,room_rates!$A$2:$G$8,3,FALSE),IF(G4550="P",VLOOKUP(F4550,room_rates!$A$2:$G$8,6,FALSE),IF(G4550="M",VLOOKUP(F4550,room_rates!$A$2:$G$8,7,FALSE),"")))</f>
        <v>562.5</v>
      </c>
      <c r="R4550">
        <f t="shared" si="982"/>
        <v>0</v>
      </c>
      <c r="S4550">
        <f>IF(J4550="Online Travel Agency",VLOOKUP(F4550,room_rates!$A$2:$G$8,3,FALSE)*15%,0)</f>
        <v>0</v>
      </c>
      <c r="T4550">
        <f t="shared" si="983"/>
        <v>0</v>
      </c>
      <c r="U4550">
        <f t="shared" si="984"/>
        <v>3375</v>
      </c>
      <c r="V4550">
        <f t="shared" si="985"/>
        <v>6</v>
      </c>
    </row>
    <row r="4551" spans="1:22" ht="14.25" customHeight="1" x14ac:dyDescent="0.35">
      <c r="A4551" s="1">
        <v>1001488</v>
      </c>
      <c r="B4551" s="3">
        <v>45876</v>
      </c>
      <c r="C4551" s="3">
        <v>45886</v>
      </c>
      <c r="D4551" s="3">
        <v>45888</v>
      </c>
      <c r="E4551" s="1" t="s">
        <v>21</v>
      </c>
      <c r="F4551" s="1">
        <v>3</v>
      </c>
      <c r="G4551" s="1" t="s">
        <v>25</v>
      </c>
      <c r="H4551" s="1">
        <v>0</v>
      </c>
      <c r="I4551" s="1">
        <f t="shared" si="979"/>
        <v>0</v>
      </c>
      <c r="J4551" s="1" t="s">
        <v>24</v>
      </c>
      <c r="K4551" s="1">
        <v>2</v>
      </c>
      <c r="L4551" s="1" t="s">
        <v>19</v>
      </c>
      <c r="M4551" s="1" t="b">
        <v>0</v>
      </c>
      <c r="N4551" s="2" t="s">
        <v>17</v>
      </c>
      <c r="O4551">
        <f t="shared" si="980"/>
        <v>10</v>
      </c>
      <c r="P4551">
        <f t="shared" si="981"/>
        <v>2</v>
      </c>
      <c r="Q4551">
        <f>IF(G4551="B",VLOOKUP(F4551,room_rates!$A$2:$G$8,3,FALSE),IF(G4551="P",VLOOKUP(F4551,room_rates!$A$2:$G$8,6,FALSE),IF(G4551="M",VLOOKUP(F4551,room_rates!$A$2:$G$8,7,FALSE),"")))</f>
        <v>275</v>
      </c>
      <c r="R4551">
        <f t="shared" si="982"/>
        <v>0</v>
      </c>
      <c r="S4551">
        <f>IF(J4551="Online Travel Agency",VLOOKUP(F4551,room_rates!$A$2:$G$8,3,FALSE)*15%,0)</f>
        <v>33</v>
      </c>
      <c r="T4551">
        <f t="shared" si="983"/>
        <v>0</v>
      </c>
      <c r="U4551">
        <f t="shared" si="984"/>
        <v>968</v>
      </c>
      <c r="V4551">
        <f t="shared" si="985"/>
        <v>4</v>
      </c>
    </row>
    <row r="4552" spans="1:22" ht="14.25" customHeight="1" x14ac:dyDescent="0.35">
      <c r="A4552" s="1">
        <v>1001532</v>
      </c>
      <c r="B4552" s="3">
        <v>45872</v>
      </c>
      <c r="C4552" s="3">
        <v>45886</v>
      </c>
      <c r="D4552" s="3">
        <v>45889</v>
      </c>
      <c r="E4552" s="1" t="s">
        <v>13</v>
      </c>
      <c r="F4552" s="1">
        <v>6</v>
      </c>
      <c r="G4552" s="1" t="s">
        <v>25</v>
      </c>
      <c r="H4552" s="1">
        <v>0</v>
      </c>
      <c r="I4552" s="1">
        <f t="shared" si="979"/>
        <v>0</v>
      </c>
      <c r="J4552" s="1" t="s">
        <v>24</v>
      </c>
      <c r="K4552" s="1">
        <v>1</v>
      </c>
      <c r="L4552" s="1" t="s">
        <v>19</v>
      </c>
      <c r="M4552" s="1" t="b">
        <v>0</v>
      </c>
      <c r="N4552" s="2" t="s">
        <v>17</v>
      </c>
      <c r="O4552">
        <f t="shared" si="980"/>
        <v>14</v>
      </c>
      <c r="P4552">
        <f t="shared" si="981"/>
        <v>3</v>
      </c>
      <c r="Q4552">
        <f>IF(G4552="B",VLOOKUP(F4552,room_rates!$A$2:$G$8,3,FALSE),IF(G4552="P",VLOOKUP(F4552,room_rates!$A$2:$G$8,6,FALSE),IF(G4552="M",VLOOKUP(F4552,room_rates!$A$2:$G$8,7,FALSE),"")))</f>
        <v>437.5</v>
      </c>
      <c r="R4552">
        <f t="shared" si="982"/>
        <v>0</v>
      </c>
      <c r="S4552">
        <f>IF(J4552="Online Travel Agency",VLOOKUP(F4552,room_rates!$A$2:$G$8,3,FALSE)*15%,0)</f>
        <v>52.5</v>
      </c>
      <c r="T4552">
        <f t="shared" si="983"/>
        <v>0</v>
      </c>
      <c r="U4552">
        <f t="shared" si="984"/>
        <v>1155</v>
      </c>
      <c r="V4552">
        <f t="shared" si="985"/>
        <v>3</v>
      </c>
    </row>
    <row r="4553" spans="1:22" ht="14.25" customHeight="1" x14ac:dyDescent="0.35">
      <c r="A4553" s="1">
        <v>1001555</v>
      </c>
      <c r="B4553" s="3">
        <v>45886</v>
      </c>
      <c r="C4553" s="3">
        <v>45886</v>
      </c>
      <c r="D4553" s="3">
        <v>45891</v>
      </c>
      <c r="E4553" s="1" t="s">
        <v>18</v>
      </c>
      <c r="F4553" s="1">
        <v>1</v>
      </c>
      <c r="G4553" s="1" t="s">
        <v>25</v>
      </c>
      <c r="H4553" s="1">
        <v>0</v>
      </c>
      <c r="I4553" s="1">
        <f t="shared" si="979"/>
        <v>0</v>
      </c>
      <c r="J4553" s="1" t="s">
        <v>20</v>
      </c>
      <c r="K4553" s="1">
        <v>1</v>
      </c>
      <c r="L4553" s="1" t="s">
        <v>19</v>
      </c>
      <c r="M4553" s="1" t="b">
        <v>1</v>
      </c>
      <c r="N4553" s="2" t="s">
        <v>17</v>
      </c>
      <c r="O4553">
        <f t="shared" si="980"/>
        <v>0</v>
      </c>
      <c r="P4553">
        <f t="shared" si="981"/>
        <v>5</v>
      </c>
      <c r="Q4553">
        <f>IF(G4553="B",VLOOKUP(F4553,room_rates!$A$2:$G$8,3,FALSE),IF(G4553="P",VLOOKUP(F4553,room_rates!$A$2:$G$8,6,FALSE),IF(G4553="M",VLOOKUP(F4553,room_rates!$A$2:$G$8,7,FALSE),"")))</f>
        <v>150</v>
      </c>
      <c r="R4553">
        <f t="shared" si="982"/>
        <v>0</v>
      </c>
      <c r="S4553">
        <f>IF(J4553="Online Travel Agency",VLOOKUP(F4553,room_rates!$A$2:$G$8,3,FALSE)*15%,0)</f>
        <v>0</v>
      </c>
      <c r="T4553">
        <f t="shared" si="983"/>
        <v>1.5</v>
      </c>
      <c r="U4553">
        <f t="shared" si="984"/>
        <v>742.5</v>
      </c>
      <c r="V4553">
        <f t="shared" si="985"/>
        <v>5</v>
      </c>
    </row>
    <row r="4554" spans="1:22" ht="14.25" customHeight="1" x14ac:dyDescent="0.35">
      <c r="A4554" s="1">
        <v>1001683</v>
      </c>
      <c r="B4554" s="3">
        <v>45875</v>
      </c>
      <c r="C4554" s="3">
        <v>45886</v>
      </c>
      <c r="D4554" s="3">
        <v>45889</v>
      </c>
      <c r="E4554" s="1" t="s">
        <v>13</v>
      </c>
      <c r="F4554" s="1">
        <v>7</v>
      </c>
      <c r="G4554" s="1" t="s">
        <v>25</v>
      </c>
      <c r="H4554" s="1">
        <v>0</v>
      </c>
      <c r="I4554" s="1">
        <f t="shared" si="979"/>
        <v>0</v>
      </c>
      <c r="J4554" s="1" t="s">
        <v>24</v>
      </c>
      <c r="K4554" s="1">
        <v>1</v>
      </c>
      <c r="L4554" s="1" t="s">
        <v>19</v>
      </c>
      <c r="M4554" s="1" t="b">
        <v>0</v>
      </c>
      <c r="N4554" s="2" t="s">
        <v>17</v>
      </c>
      <c r="O4554">
        <f t="shared" si="980"/>
        <v>11</v>
      </c>
      <c r="P4554">
        <f t="shared" si="981"/>
        <v>3</v>
      </c>
      <c r="Q4554">
        <f>IF(G4554="B",VLOOKUP(F4554,room_rates!$A$2:$G$8,3,FALSE),IF(G4554="P",VLOOKUP(F4554,room_rates!$A$2:$G$8,6,FALSE),IF(G4554="M",VLOOKUP(F4554,room_rates!$A$2:$G$8,7,FALSE),"")))</f>
        <v>562.5</v>
      </c>
      <c r="R4554">
        <f t="shared" si="982"/>
        <v>0</v>
      </c>
      <c r="S4554">
        <f>IF(J4554="Online Travel Agency",VLOOKUP(F4554,room_rates!$A$2:$G$8,3,FALSE)*15%,0)</f>
        <v>67.5</v>
      </c>
      <c r="T4554">
        <f t="shared" si="983"/>
        <v>0</v>
      </c>
      <c r="U4554">
        <f t="shared" si="984"/>
        <v>1485</v>
      </c>
      <c r="V4554">
        <f t="shared" si="985"/>
        <v>3</v>
      </c>
    </row>
    <row r="4555" spans="1:22" ht="14.25" customHeight="1" x14ac:dyDescent="0.35">
      <c r="A4555" s="1">
        <v>1001996</v>
      </c>
      <c r="B4555" s="3">
        <v>45886</v>
      </c>
      <c r="C4555" s="3">
        <v>45886</v>
      </c>
      <c r="D4555" s="3">
        <v>45893</v>
      </c>
      <c r="E4555" s="1" t="s">
        <v>18</v>
      </c>
      <c r="F4555" s="1">
        <v>2</v>
      </c>
      <c r="G4555" s="1" t="s">
        <v>25</v>
      </c>
      <c r="H4555" s="1">
        <v>0</v>
      </c>
      <c r="I4555" s="1">
        <f t="shared" si="979"/>
        <v>0</v>
      </c>
      <c r="J4555" s="1" t="s">
        <v>20</v>
      </c>
      <c r="K4555" s="1">
        <v>2</v>
      </c>
      <c r="L4555" s="1" t="s">
        <v>16</v>
      </c>
      <c r="M4555" s="1" t="b">
        <v>0</v>
      </c>
      <c r="N4555" s="2" t="s">
        <v>17</v>
      </c>
      <c r="O4555">
        <f t="shared" si="980"/>
        <v>0</v>
      </c>
      <c r="P4555">
        <f t="shared" si="981"/>
        <v>7</v>
      </c>
      <c r="Q4555">
        <f>IF(G4555="B",VLOOKUP(F4555,room_rates!$A$2:$G$8,3,FALSE),IF(G4555="P",VLOOKUP(F4555,room_rates!$A$2:$G$8,6,FALSE),IF(G4555="M",VLOOKUP(F4555,room_rates!$A$2:$G$8,7,FALSE),"")))</f>
        <v>175</v>
      </c>
      <c r="R4555">
        <f t="shared" si="982"/>
        <v>0</v>
      </c>
      <c r="S4555">
        <f>IF(J4555="Online Travel Agency",VLOOKUP(F4555,room_rates!$A$2:$G$8,3,FALSE)*15%,0)</f>
        <v>0</v>
      </c>
      <c r="T4555">
        <f t="shared" si="983"/>
        <v>0</v>
      </c>
      <c r="U4555">
        <f t="shared" si="984"/>
        <v>2450</v>
      </c>
      <c r="V4555">
        <f t="shared" si="985"/>
        <v>14</v>
      </c>
    </row>
    <row r="4556" spans="1:22" ht="14.25" customHeight="1" x14ac:dyDescent="0.35">
      <c r="A4556" s="1">
        <v>1002221</v>
      </c>
      <c r="B4556" s="3">
        <v>45879</v>
      </c>
      <c r="C4556" s="3">
        <v>45886</v>
      </c>
      <c r="D4556" s="3">
        <v>45888</v>
      </c>
      <c r="E4556" s="1" t="s">
        <v>18</v>
      </c>
      <c r="F4556" s="1">
        <v>2</v>
      </c>
      <c r="G4556" s="1" t="s">
        <v>25</v>
      </c>
      <c r="H4556" s="1">
        <v>0</v>
      </c>
      <c r="I4556" s="1">
        <f t="shared" si="979"/>
        <v>0</v>
      </c>
      <c r="J4556" s="1" t="s">
        <v>24</v>
      </c>
      <c r="K4556" s="1">
        <v>1</v>
      </c>
      <c r="L4556" s="1" t="s">
        <v>16</v>
      </c>
      <c r="M4556" s="1" t="b">
        <v>0</v>
      </c>
      <c r="N4556" s="2" t="s">
        <v>17</v>
      </c>
      <c r="O4556">
        <f t="shared" si="980"/>
        <v>7</v>
      </c>
      <c r="P4556">
        <f t="shared" si="981"/>
        <v>2</v>
      </c>
      <c r="Q4556">
        <f>IF(G4556="B",VLOOKUP(F4556,room_rates!$A$2:$G$8,3,FALSE),IF(G4556="P",VLOOKUP(F4556,room_rates!$A$2:$G$8,6,FALSE),IF(G4556="M",VLOOKUP(F4556,room_rates!$A$2:$G$8,7,FALSE),"")))</f>
        <v>175</v>
      </c>
      <c r="R4556">
        <f t="shared" si="982"/>
        <v>0</v>
      </c>
      <c r="S4556">
        <f>IF(J4556="Online Travel Agency",VLOOKUP(F4556,room_rates!$A$2:$G$8,3,FALSE)*15%,0)</f>
        <v>21</v>
      </c>
      <c r="T4556">
        <f t="shared" si="983"/>
        <v>0</v>
      </c>
      <c r="U4556">
        <f t="shared" si="984"/>
        <v>308</v>
      </c>
      <c r="V4556">
        <f t="shared" si="985"/>
        <v>2</v>
      </c>
    </row>
    <row r="4557" spans="1:22" ht="14.25" customHeight="1" x14ac:dyDescent="0.35">
      <c r="A4557" s="1">
        <v>1002283</v>
      </c>
      <c r="B4557" s="3">
        <v>45886</v>
      </c>
      <c r="C4557" s="3">
        <v>45886</v>
      </c>
      <c r="D4557" s="3">
        <v>45892</v>
      </c>
      <c r="E4557" s="1" t="s">
        <v>18</v>
      </c>
      <c r="F4557" s="1">
        <v>2</v>
      </c>
      <c r="G4557" s="1" t="s">
        <v>25</v>
      </c>
      <c r="H4557" s="1">
        <v>0</v>
      </c>
      <c r="I4557" s="1">
        <f t="shared" si="979"/>
        <v>0</v>
      </c>
      <c r="J4557" s="1" t="s">
        <v>20</v>
      </c>
      <c r="K4557" s="1">
        <v>3</v>
      </c>
      <c r="L4557" s="1" t="s">
        <v>16</v>
      </c>
      <c r="M4557" s="1" t="b">
        <v>0</v>
      </c>
      <c r="N4557" s="2" t="s">
        <v>17</v>
      </c>
      <c r="O4557">
        <f t="shared" si="980"/>
        <v>0</v>
      </c>
      <c r="P4557">
        <f t="shared" si="981"/>
        <v>6</v>
      </c>
      <c r="Q4557">
        <f>IF(G4557="B",VLOOKUP(F4557,room_rates!$A$2:$G$8,3,FALSE),IF(G4557="P",VLOOKUP(F4557,room_rates!$A$2:$G$8,6,FALSE),IF(G4557="M",VLOOKUP(F4557,room_rates!$A$2:$G$8,7,FALSE),"")))</f>
        <v>175</v>
      </c>
      <c r="R4557">
        <f t="shared" si="982"/>
        <v>0</v>
      </c>
      <c r="S4557">
        <f>IF(J4557="Online Travel Agency",VLOOKUP(F4557,room_rates!$A$2:$G$8,3,FALSE)*15%,0)</f>
        <v>0</v>
      </c>
      <c r="T4557">
        <f t="shared" si="983"/>
        <v>0</v>
      </c>
      <c r="U4557">
        <f t="shared" si="984"/>
        <v>3150</v>
      </c>
      <c r="V4557">
        <f t="shared" si="985"/>
        <v>18</v>
      </c>
    </row>
    <row r="4558" spans="1:22" ht="14.25" customHeight="1" x14ac:dyDescent="0.35">
      <c r="A4558" s="1">
        <v>1002301</v>
      </c>
      <c r="B4558" s="3">
        <v>45886</v>
      </c>
      <c r="C4558" s="3">
        <v>45886</v>
      </c>
      <c r="D4558" s="3">
        <v>45891</v>
      </c>
      <c r="E4558" s="1" t="s">
        <v>21</v>
      </c>
      <c r="F4558" s="1">
        <v>4</v>
      </c>
      <c r="G4558" s="1" t="s">
        <v>25</v>
      </c>
      <c r="H4558" s="1">
        <v>0</v>
      </c>
      <c r="I4558" s="1">
        <f t="shared" si="979"/>
        <v>0</v>
      </c>
      <c r="J4558" s="1" t="s">
        <v>20</v>
      </c>
      <c r="K4558" s="1">
        <v>1</v>
      </c>
      <c r="L4558" s="1" t="s">
        <v>16</v>
      </c>
      <c r="M4558" s="1" t="b">
        <v>1</v>
      </c>
      <c r="N4558" s="2" t="s">
        <v>17</v>
      </c>
      <c r="O4558">
        <f t="shared" si="980"/>
        <v>0</v>
      </c>
      <c r="P4558">
        <f t="shared" si="981"/>
        <v>5</v>
      </c>
      <c r="Q4558">
        <f>IF(G4558="B",VLOOKUP(F4558,room_rates!$A$2:$G$8,3,FALSE),IF(G4558="P",VLOOKUP(F4558,room_rates!$A$2:$G$8,6,FALSE),IF(G4558="M",VLOOKUP(F4558,room_rates!$A$2:$G$8,7,FALSE),"")))</f>
        <v>287.5</v>
      </c>
      <c r="R4558">
        <f t="shared" si="982"/>
        <v>0</v>
      </c>
      <c r="S4558">
        <f>IF(J4558="Online Travel Agency",VLOOKUP(F4558,room_rates!$A$2:$G$8,3,FALSE)*15%,0)</f>
        <v>0</v>
      </c>
      <c r="T4558">
        <f t="shared" si="983"/>
        <v>2.875</v>
      </c>
      <c r="U4558">
        <f t="shared" si="984"/>
        <v>1423.125</v>
      </c>
      <c r="V4558">
        <f t="shared" si="985"/>
        <v>5</v>
      </c>
    </row>
    <row r="4559" spans="1:22" ht="14.25" customHeight="1" x14ac:dyDescent="0.35">
      <c r="A4559" s="1">
        <v>1002429</v>
      </c>
      <c r="B4559" s="3">
        <v>45878</v>
      </c>
      <c r="C4559" s="3">
        <v>45886</v>
      </c>
      <c r="D4559" s="3">
        <v>45887</v>
      </c>
      <c r="E4559" s="1" t="s">
        <v>21</v>
      </c>
      <c r="F4559" s="1">
        <v>3</v>
      </c>
      <c r="G4559" s="1" t="s">
        <v>25</v>
      </c>
      <c r="H4559" s="1">
        <v>0</v>
      </c>
      <c r="I4559" s="1">
        <f t="shared" si="979"/>
        <v>0</v>
      </c>
      <c r="J4559" s="1" t="s">
        <v>24</v>
      </c>
      <c r="K4559" s="1">
        <v>1</v>
      </c>
      <c r="L4559" s="1" t="s">
        <v>16</v>
      </c>
      <c r="M4559" s="1" t="b">
        <v>0</v>
      </c>
      <c r="N4559" s="2" t="s">
        <v>17</v>
      </c>
      <c r="O4559">
        <f t="shared" si="980"/>
        <v>8</v>
      </c>
      <c r="P4559">
        <f t="shared" si="981"/>
        <v>1</v>
      </c>
      <c r="Q4559">
        <f>IF(G4559="B",VLOOKUP(F4559,room_rates!$A$2:$G$8,3,FALSE),IF(G4559="P",VLOOKUP(F4559,room_rates!$A$2:$G$8,6,FALSE),IF(G4559="M",VLOOKUP(F4559,room_rates!$A$2:$G$8,7,FALSE),"")))</f>
        <v>275</v>
      </c>
      <c r="R4559">
        <f t="shared" si="982"/>
        <v>0</v>
      </c>
      <c r="S4559">
        <f>IF(J4559="Online Travel Agency",VLOOKUP(F4559,room_rates!$A$2:$G$8,3,FALSE)*15%,0)</f>
        <v>33</v>
      </c>
      <c r="T4559">
        <f t="shared" si="983"/>
        <v>0</v>
      </c>
      <c r="U4559">
        <f t="shared" si="984"/>
        <v>242</v>
      </c>
      <c r="V4559">
        <f t="shared" si="985"/>
        <v>1</v>
      </c>
    </row>
    <row r="4560" spans="1:22" ht="14.25" customHeight="1" x14ac:dyDescent="0.35">
      <c r="A4560" s="1">
        <v>1002799</v>
      </c>
      <c r="B4560" s="3">
        <v>45886</v>
      </c>
      <c r="C4560" s="3">
        <v>45886</v>
      </c>
      <c r="D4560" s="3">
        <v>45889</v>
      </c>
      <c r="E4560" s="1" t="s">
        <v>18</v>
      </c>
      <c r="F4560" s="1">
        <v>2</v>
      </c>
      <c r="G4560" s="1" t="s">
        <v>25</v>
      </c>
      <c r="H4560" s="1">
        <v>0</v>
      </c>
      <c r="I4560" s="1">
        <f t="shared" si="979"/>
        <v>0</v>
      </c>
      <c r="J4560" s="1" t="s">
        <v>20</v>
      </c>
      <c r="K4560" s="1">
        <v>2</v>
      </c>
      <c r="L4560" s="1" t="s">
        <v>16</v>
      </c>
      <c r="M4560" s="1" t="b">
        <v>1</v>
      </c>
      <c r="N4560" s="2" t="s">
        <v>17</v>
      </c>
      <c r="O4560">
        <f t="shared" si="980"/>
        <v>0</v>
      </c>
      <c r="P4560">
        <f t="shared" si="981"/>
        <v>3</v>
      </c>
      <c r="Q4560">
        <f>IF(G4560="B",VLOOKUP(F4560,room_rates!$A$2:$G$8,3,FALSE),IF(G4560="P",VLOOKUP(F4560,room_rates!$A$2:$G$8,6,FALSE),IF(G4560="M",VLOOKUP(F4560,room_rates!$A$2:$G$8,7,FALSE),"")))</f>
        <v>175</v>
      </c>
      <c r="R4560">
        <f t="shared" si="982"/>
        <v>0</v>
      </c>
      <c r="S4560">
        <f>IF(J4560="Online Travel Agency",VLOOKUP(F4560,room_rates!$A$2:$G$8,3,FALSE)*15%,0)</f>
        <v>0</v>
      </c>
      <c r="T4560">
        <f t="shared" si="983"/>
        <v>1.75</v>
      </c>
      <c r="U4560">
        <f t="shared" si="984"/>
        <v>1039.5</v>
      </c>
      <c r="V4560">
        <f t="shared" si="985"/>
        <v>6</v>
      </c>
    </row>
    <row r="4561" spans="1:22" ht="14.25" customHeight="1" x14ac:dyDescent="0.35">
      <c r="A4561" s="1">
        <v>1002922</v>
      </c>
      <c r="B4561" s="3">
        <v>45886</v>
      </c>
      <c r="C4561" s="3">
        <v>45886</v>
      </c>
      <c r="D4561" s="3">
        <v>45889</v>
      </c>
      <c r="E4561" s="1" t="s">
        <v>13</v>
      </c>
      <c r="F4561" s="1">
        <v>6</v>
      </c>
      <c r="G4561" s="1" t="s">
        <v>25</v>
      </c>
      <c r="H4561" s="1">
        <v>0</v>
      </c>
      <c r="I4561" s="1">
        <f t="shared" si="979"/>
        <v>0</v>
      </c>
      <c r="J4561" s="1" t="s">
        <v>20</v>
      </c>
      <c r="K4561" s="1">
        <v>3</v>
      </c>
      <c r="L4561" s="1" t="s">
        <v>16</v>
      </c>
      <c r="M4561" s="1" t="b">
        <v>0</v>
      </c>
      <c r="N4561" s="2" t="s">
        <v>17</v>
      </c>
      <c r="O4561">
        <f t="shared" si="980"/>
        <v>0</v>
      </c>
      <c r="P4561">
        <f t="shared" si="981"/>
        <v>3</v>
      </c>
      <c r="Q4561">
        <f>IF(G4561="B",VLOOKUP(F4561,room_rates!$A$2:$G$8,3,FALSE),IF(G4561="P",VLOOKUP(F4561,room_rates!$A$2:$G$8,6,FALSE),IF(G4561="M",VLOOKUP(F4561,room_rates!$A$2:$G$8,7,FALSE),"")))</f>
        <v>437.5</v>
      </c>
      <c r="R4561">
        <f t="shared" si="982"/>
        <v>0</v>
      </c>
      <c r="S4561">
        <f>IF(J4561="Online Travel Agency",VLOOKUP(F4561,room_rates!$A$2:$G$8,3,FALSE)*15%,0)</f>
        <v>0</v>
      </c>
      <c r="T4561">
        <f t="shared" si="983"/>
        <v>0</v>
      </c>
      <c r="U4561">
        <f t="shared" si="984"/>
        <v>3937.5</v>
      </c>
      <c r="V4561">
        <f t="shared" si="985"/>
        <v>9</v>
      </c>
    </row>
    <row r="4562" spans="1:22" ht="14.25" customHeight="1" x14ac:dyDescent="0.35">
      <c r="A4562" s="1">
        <v>1002984</v>
      </c>
      <c r="B4562" s="3">
        <v>45881</v>
      </c>
      <c r="C4562" s="3">
        <v>45886</v>
      </c>
      <c r="D4562" s="3">
        <v>45892</v>
      </c>
      <c r="E4562" s="1" t="s">
        <v>13</v>
      </c>
      <c r="F4562" s="1">
        <v>6</v>
      </c>
      <c r="G4562" s="1" t="s">
        <v>25</v>
      </c>
      <c r="H4562" s="1">
        <v>0</v>
      </c>
      <c r="I4562" s="1">
        <f t="shared" si="979"/>
        <v>0</v>
      </c>
      <c r="J4562" s="1" t="s">
        <v>24</v>
      </c>
      <c r="K4562" s="1">
        <v>1</v>
      </c>
      <c r="L4562" s="1" t="s">
        <v>19</v>
      </c>
      <c r="M4562" s="1" t="b">
        <v>0</v>
      </c>
      <c r="N4562" s="2" t="s">
        <v>17</v>
      </c>
      <c r="O4562">
        <f t="shared" si="980"/>
        <v>5</v>
      </c>
      <c r="P4562">
        <f t="shared" si="981"/>
        <v>6</v>
      </c>
      <c r="Q4562">
        <f>IF(G4562="B",VLOOKUP(F4562,room_rates!$A$2:$G$8,3,FALSE),IF(G4562="P",VLOOKUP(F4562,room_rates!$A$2:$G$8,6,FALSE),IF(G4562="M",VLOOKUP(F4562,room_rates!$A$2:$G$8,7,FALSE),"")))</f>
        <v>437.5</v>
      </c>
      <c r="R4562">
        <f t="shared" si="982"/>
        <v>0</v>
      </c>
      <c r="S4562">
        <f>IF(J4562="Online Travel Agency",VLOOKUP(F4562,room_rates!$A$2:$G$8,3,FALSE)*15%,0)</f>
        <v>52.5</v>
      </c>
      <c r="T4562">
        <f t="shared" si="983"/>
        <v>0</v>
      </c>
      <c r="U4562">
        <f t="shared" si="984"/>
        <v>2310</v>
      </c>
      <c r="V4562">
        <f t="shared" si="985"/>
        <v>6</v>
      </c>
    </row>
    <row r="4563" spans="1:22" ht="14.25" customHeight="1" x14ac:dyDescent="0.35">
      <c r="A4563" s="1">
        <v>1003229</v>
      </c>
      <c r="B4563" s="3">
        <v>45868</v>
      </c>
      <c r="C4563" s="3">
        <v>45886</v>
      </c>
      <c r="D4563" s="3">
        <v>45887</v>
      </c>
      <c r="E4563" s="1" t="s">
        <v>21</v>
      </c>
      <c r="F4563" s="1">
        <v>5</v>
      </c>
      <c r="G4563" s="1" t="s">
        <v>25</v>
      </c>
      <c r="H4563" s="1">
        <v>0</v>
      </c>
      <c r="I4563" s="1">
        <f t="shared" si="979"/>
        <v>0</v>
      </c>
      <c r="J4563" s="1" t="s">
        <v>24</v>
      </c>
      <c r="K4563" s="1">
        <v>1</v>
      </c>
      <c r="L4563" s="1" t="s">
        <v>19</v>
      </c>
      <c r="M4563" s="1" t="b">
        <v>0</v>
      </c>
      <c r="N4563" s="2" t="s">
        <v>17</v>
      </c>
      <c r="O4563">
        <f t="shared" si="980"/>
        <v>18</v>
      </c>
      <c r="P4563">
        <f t="shared" si="981"/>
        <v>1</v>
      </c>
      <c r="Q4563">
        <f>IF(G4563="B",VLOOKUP(F4563,room_rates!$A$2:$G$8,3,FALSE),IF(G4563="P",VLOOKUP(F4563,room_rates!$A$2:$G$8,6,FALSE),IF(G4563="M",VLOOKUP(F4563,room_rates!$A$2:$G$8,7,FALSE),"")))</f>
        <v>300</v>
      </c>
      <c r="R4563">
        <f t="shared" si="982"/>
        <v>0</v>
      </c>
      <c r="S4563">
        <f>IF(J4563="Online Travel Agency",VLOOKUP(F4563,room_rates!$A$2:$G$8,3,FALSE)*15%,0)</f>
        <v>36</v>
      </c>
      <c r="T4563">
        <f t="shared" si="983"/>
        <v>0</v>
      </c>
      <c r="U4563">
        <f t="shared" si="984"/>
        <v>264</v>
      </c>
      <c r="V4563">
        <f t="shared" si="985"/>
        <v>1</v>
      </c>
    </row>
    <row r="4564" spans="1:22" ht="14.25" customHeight="1" x14ac:dyDescent="0.35">
      <c r="A4564" s="1">
        <v>1003292</v>
      </c>
      <c r="B4564" s="3">
        <v>45886</v>
      </c>
      <c r="C4564" s="3">
        <v>45886</v>
      </c>
      <c r="D4564" s="3">
        <v>45888</v>
      </c>
      <c r="E4564" s="1" t="s">
        <v>13</v>
      </c>
      <c r="F4564" s="1">
        <v>6</v>
      </c>
      <c r="G4564" s="1" t="s">
        <v>25</v>
      </c>
      <c r="H4564" s="1">
        <v>0</v>
      </c>
      <c r="I4564" s="1">
        <f t="shared" si="979"/>
        <v>0</v>
      </c>
      <c r="J4564" s="1" t="s">
        <v>20</v>
      </c>
      <c r="K4564" s="1">
        <v>1</v>
      </c>
      <c r="L4564" s="1" t="s">
        <v>19</v>
      </c>
      <c r="M4564" s="1" t="b">
        <v>0</v>
      </c>
      <c r="N4564" s="2" t="s">
        <v>17</v>
      </c>
      <c r="O4564">
        <f t="shared" si="980"/>
        <v>0</v>
      </c>
      <c r="P4564">
        <f t="shared" si="981"/>
        <v>2</v>
      </c>
      <c r="Q4564">
        <f>IF(G4564="B",VLOOKUP(F4564,room_rates!$A$2:$G$8,3,FALSE),IF(G4564="P",VLOOKUP(F4564,room_rates!$A$2:$G$8,6,FALSE),IF(G4564="M",VLOOKUP(F4564,room_rates!$A$2:$G$8,7,FALSE),"")))</f>
        <v>437.5</v>
      </c>
      <c r="R4564">
        <f t="shared" si="982"/>
        <v>0</v>
      </c>
      <c r="S4564">
        <f>IF(J4564="Online Travel Agency",VLOOKUP(F4564,room_rates!$A$2:$G$8,3,FALSE)*15%,0)</f>
        <v>0</v>
      </c>
      <c r="T4564">
        <f t="shared" si="983"/>
        <v>0</v>
      </c>
      <c r="U4564">
        <f t="shared" si="984"/>
        <v>875</v>
      </c>
      <c r="V4564">
        <f t="shared" si="985"/>
        <v>2</v>
      </c>
    </row>
    <row r="4565" spans="1:22" ht="14.25" customHeight="1" x14ac:dyDescent="0.35">
      <c r="A4565" s="1">
        <v>1003425</v>
      </c>
      <c r="B4565" s="3">
        <v>45886</v>
      </c>
      <c r="C4565" s="3">
        <v>45886</v>
      </c>
      <c r="D4565" s="3">
        <v>45893</v>
      </c>
      <c r="E4565" s="1" t="s">
        <v>13</v>
      </c>
      <c r="F4565" s="1">
        <v>6</v>
      </c>
      <c r="G4565" s="1" t="s">
        <v>25</v>
      </c>
      <c r="H4565" s="1">
        <v>0</v>
      </c>
      <c r="I4565" s="1">
        <f t="shared" si="979"/>
        <v>0</v>
      </c>
      <c r="J4565" s="1" t="s">
        <v>20</v>
      </c>
      <c r="K4565" s="1">
        <v>1</v>
      </c>
      <c r="L4565" s="1" t="s">
        <v>19</v>
      </c>
      <c r="M4565" s="1" t="b">
        <v>0</v>
      </c>
      <c r="N4565" s="2" t="s">
        <v>17</v>
      </c>
      <c r="O4565">
        <f t="shared" si="980"/>
        <v>0</v>
      </c>
      <c r="P4565">
        <f t="shared" si="981"/>
        <v>7</v>
      </c>
      <c r="Q4565">
        <f>IF(G4565="B",VLOOKUP(F4565,room_rates!$A$2:$G$8,3,FALSE),IF(G4565="P",VLOOKUP(F4565,room_rates!$A$2:$G$8,6,FALSE),IF(G4565="M",VLOOKUP(F4565,room_rates!$A$2:$G$8,7,FALSE),"")))</f>
        <v>437.5</v>
      </c>
      <c r="R4565">
        <f t="shared" si="982"/>
        <v>0</v>
      </c>
      <c r="S4565">
        <f>IF(J4565="Online Travel Agency",VLOOKUP(F4565,room_rates!$A$2:$G$8,3,FALSE)*15%,0)</f>
        <v>0</v>
      </c>
      <c r="T4565">
        <f t="shared" si="983"/>
        <v>0</v>
      </c>
      <c r="U4565">
        <f t="shared" si="984"/>
        <v>3062.5</v>
      </c>
      <c r="V4565">
        <f t="shared" si="985"/>
        <v>7</v>
      </c>
    </row>
    <row r="4566" spans="1:22" ht="14.25" customHeight="1" x14ac:dyDescent="0.35">
      <c r="A4566" s="1">
        <v>1003452</v>
      </c>
      <c r="B4566" s="3">
        <v>45886</v>
      </c>
      <c r="C4566" s="3">
        <v>45886</v>
      </c>
      <c r="D4566" s="3">
        <v>45893</v>
      </c>
      <c r="E4566" s="1" t="s">
        <v>13</v>
      </c>
      <c r="F4566" s="1">
        <v>6</v>
      </c>
      <c r="G4566" s="1" t="s">
        <v>25</v>
      </c>
      <c r="H4566" s="1">
        <v>0</v>
      </c>
      <c r="I4566" s="1">
        <f t="shared" si="979"/>
        <v>0</v>
      </c>
      <c r="J4566" s="1" t="s">
        <v>20</v>
      </c>
      <c r="K4566" s="1">
        <v>1</v>
      </c>
      <c r="L4566" s="1" t="s">
        <v>16</v>
      </c>
      <c r="M4566" s="1" t="b">
        <v>0</v>
      </c>
      <c r="N4566" s="2" t="s">
        <v>17</v>
      </c>
      <c r="O4566">
        <f t="shared" si="980"/>
        <v>0</v>
      </c>
      <c r="P4566">
        <f t="shared" si="981"/>
        <v>7</v>
      </c>
      <c r="Q4566">
        <f>IF(G4566="B",VLOOKUP(F4566,room_rates!$A$2:$G$8,3,FALSE),IF(G4566="P",VLOOKUP(F4566,room_rates!$A$2:$G$8,6,FALSE),IF(G4566="M",VLOOKUP(F4566,room_rates!$A$2:$G$8,7,FALSE),"")))</f>
        <v>437.5</v>
      </c>
      <c r="R4566">
        <f t="shared" si="982"/>
        <v>0</v>
      </c>
      <c r="S4566">
        <f>IF(J4566="Online Travel Agency",VLOOKUP(F4566,room_rates!$A$2:$G$8,3,FALSE)*15%,0)</f>
        <v>0</v>
      </c>
      <c r="T4566">
        <f t="shared" si="983"/>
        <v>0</v>
      </c>
      <c r="U4566">
        <f t="shared" si="984"/>
        <v>3062.5</v>
      </c>
      <c r="V4566">
        <f t="shared" si="985"/>
        <v>7</v>
      </c>
    </row>
    <row r="4567" spans="1:22" ht="14.25" customHeight="1" x14ac:dyDescent="0.35">
      <c r="A4567" s="1">
        <v>1003550</v>
      </c>
      <c r="B4567" s="3">
        <v>45886</v>
      </c>
      <c r="C4567" s="3">
        <v>45886</v>
      </c>
      <c r="D4567" s="3">
        <v>45889</v>
      </c>
      <c r="E4567" s="1" t="s">
        <v>18</v>
      </c>
      <c r="F4567" s="1">
        <v>1</v>
      </c>
      <c r="G4567" s="1" t="s">
        <v>25</v>
      </c>
      <c r="H4567" s="1">
        <v>0</v>
      </c>
      <c r="I4567" s="1">
        <f t="shared" si="979"/>
        <v>0</v>
      </c>
      <c r="J4567" s="1" t="s">
        <v>20</v>
      </c>
      <c r="K4567" s="1">
        <v>1</v>
      </c>
      <c r="L4567" s="1" t="s">
        <v>19</v>
      </c>
      <c r="M4567" s="1" t="b">
        <v>0</v>
      </c>
      <c r="N4567" s="2" t="s">
        <v>17</v>
      </c>
      <c r="O4567">
        <f t="shared" si="980"/>
        <v>0</v>
      </c>
      <c r="P4567">
        <f t="shared" si="981"/>
        <v>3</v>
      </c>
      <c r="Q4567">
        <f>IF(G4567="B",VLOOKUP(F4567,room_rates!$A$2:$G$8,3,FALSE),IF(G4567="P",VLOOKUP(F4567,room_rates!$A$2:$G$8,6,FALSE),IF(G4567="M",VLOOKUP(F4567,room_rates!$A$2:$G$8,7,FALSE),"")))</f>
        <v>150</v>
      </c>
      <c r="R4567">
        <f t="shared" si="982"/>
        <v>0</v>
      </c>
      <c r="S4567">
        <f>IF(J4567="Online Travel Agency",VLOOKUP(F4567,room_rates!$A$2:$G$8,3,FALSE)*15%,0)</f>
        <v>0</v>
      </c>
      <c r="T4567">
        <f t="shared" si="983"/>
        <v>0</v>
      </c>
      <c r="U4567">
        <f t="shared" si="984"/>
        <v>450</v>
      </c>
      <c r="V4567">
        <f t="shared" si="985"/>
        <v>3</v>
      </c>
    </row>
    <row r="4568" spans="1:22" ht="14.25" customHeight="1" x14ac:dyDescent="0.35">
      <c r="A4568" s="1">
        <v>1004068</v>
      </c>
      <c r="B4568" s="3">
        <v>45867</v>
      </c>
      <c r="C4568" s="3">
        <v>45886</v>
      </c>
      <c r="D4568" s="3">
        <v>45892</v>
      </c>
      <c r="E4568" s="1" t="s">
        <v>21</v>
      </c>
      <c r="F4568" s="1">
        <v>3</v>
      </c>
      <c r="G4568" s="1" t="s">
        <v>25</v>
      </c>
      <c r="H4568" s="1">
        <v>0</v>
      </c>
      <c r="I4568" s="1">
        <f t="shared" si="979"/>
        <v>0</v>
      </c>
      <c r="J4568" s="1" t="s">
        <v>15</v>
      </c>
      <c r="K4568" s="1">
        <v>1</v>
      </c>
      <c r="L4568" s="1" t="s">
        <v>19</v>
      </c>
      <c r="M4568" s="1" t="b">
        <v>0</v>
      </c>
      <c r="N4568" s="2" t="s">
        <v>17</v>
      </c>
      <c r="O4568">
        <f t="shared" si="980"/>
        <v>19</v>
      </c>
      <c r="P4568">
        <f t="shared" si="981"/>
        <v>6</v>
      </c>
      <c r="Q4568">
        <f>IF(G4568="B",VLOOKUP(F4568,room_rates!$A$2:$G$8,3,FALSE),IF(G4568="P",VLOOKUP(F4568,room_rates!$A$2:$G$8,6,FALSE),IF(G4568="M",VLOOKUP(F4568,room_rates!$A$2:$G$8,7,FALSE),"")))</f>
        <v>275</v>
      </c>
      <c r="R4568">
        <f t="shared" si="982"/>
        <v>0</v>
      </c>
      <c r="S4568">
        <f>IF(J4568="Online Travel Agency",VLOOKUP(F4568,room_rates!$A$2:$G$8,3,FALSE)*15%,0)</f>
        <v>0</v>
      </c>
      <c r="T4568">
        <f t="shared" si="983"/>
        <v>0</v>
      </c>
      <c r="U4568">
        <f t="shared" si="984"/>
        <v>1650</v>
      </c>
      <c r="V4568">
        <f t="shared" si="985"/>
        <v>6</v>
      </c>
    </row>
    <row r="4569" spans="1:22" ht="14.25" customHeight="1" x14ac:dyDescent="0.35">
      <c r="A4569" s="1">
        <v>1004084</v>
      </c>
      <c r="B4569" s="3">
        <v>45857</v>
      </c>
      <c r="C4569" s="3">
        <v>45886</v>
      </c>
      <c r="D4569" s="3">
        <v>45887</v>
      </c>
      <c r="E4569" s="1" t="s">
        <v>18</v>
      </c>
      <c r="F4569" s="1">
        <v>1</v>
      </c>
      <c r="G4569" s="1" t="s">
        <v>25</v>
      </c>
      <c r="H4569" s="1">
        <v>0</v>
      </c>
      <c r="I4569" s="1">
        <f t="shared" ref="I4569:I4623" si="986">H4569/100</f>
        <v>0</v>
      </c>
      <c r="J4569" s="1" t="s">
        <v>15</v>
      </c>
      <c r="K4569" s="1">
        <v>1</v>
      </c>
      <c r="L4569" s="1" t="s">
        <v>19</v>
      </c>
      <c r="M4569" s="1" t="b">
        <v>0</v>
      </c>
      <c r="N4569" s="2" t="s">
        <v>17</v>
      </c>
      <c r="O4569">
        <f t="shared" ref="O4569:O4623" si="987">C4569-B4569</f>
        <v>29</v>
      </c>
      <c r="P4569">
        <f t="shared" ref="P4569:P4623" si="988">D4569-C4569</f>
        <v>1</v>
      </c>
      <c r="Q4569">
        <f>IF(G4569="B",VLOOKUP(F4569,room_rates!$A$2:$G$8,3,FALSE),IF(G4569="P",VLOOKUP(F4569,room_rates!$A$2:$G$8,6,FALSE),IF(G4569="M",VLOOKUP(F4569,room_rates!$A$2:$G$8,7,FALSE),"")))</f>
        <v>150</v>
      </c>
      <c r="R4569">
        <f t="shared" ref="R4569:R4623" si="989">Q4569*(H4569/100)</f>
        <v>0</v>
      </c>
      <c r="S4569">
        <f>IF(J4569="Online Travel Agency",VLOOKUP(F4569,room_rates!$A$2:$G$8,3,FALSE)*15%,0)</f>
        <v>0</v>
      </c>
      <c r="T4569">
        <f t="shared" ref="T4569:T4623" si="990">IF(M4569=TRUE, Q4569*1%,0)</f>
        <v>0</v>
      </c>
      <c r="U4569">
        <f t="shared" ref="U4569:U4623" si="991">(Q4569-R4569-S4569-T4569)*V4569</f>
        <v>150</v>
      </c>
      <c r="V4569">
        <f t="shared" ref="V4569:V4623" si="992">K4569*P4569</f>
        <v>1</v>
      </c>
    </row>
    <row r="4570" spans="1:22" ht="14.25" customHeight="1" x14ac:dyDescent="0.35">
      <c r="A4570" s="1">
        <v>1004279</v>
      </c>
      <c r="B4570" s="3">
        <v>45886</v>
      </c>
      <c r="C4570" s="3">
        <v>45886</v>
      </c>
      <c r="D4570" s="3">
        <v>45888</v>
      </c>
      <c r="E4570" s="1" t="s">
        <v>13</v>
      </c>
      <c r="F4570" s="1">
        <v>6</v>
      </c>
      <c r="G4570" s="1" t="s">
        <v>25</v>
      </c>
      <c r="H4570" s="1">
        <v>0</v>
      </c>
      <c r="I4570" s="1">
        <f t="shared" si="986"/>
        <v>0</v>
      </c>
      <c r="J4570" s="1" t="s">
        <v>20</v>
      </c>
      <c r="K4570" s="1">
        <v>1</v>
      </c>
      <c r="L4570" s="1" t="s">
        <v>19</v>
      </c>
      <c r="M4570" s="1" t="b">
        <v>0</v>
      </c>
      <c r="N4570" s="2" t="s">
        <v>17</v>
      </c>
      <c r="O4570">
        <f t="shared" si="987"/>
        <v>0</v>
      </c>
      <c r="P4570">
        <f t="shared" si="988"/>
        <v>2</v>
      </c>
      <c r="Q4570">
        <f>IF(G4570="B",VLOOKUP(F4570,room_rates!$A$2:$G$8,3,FALSE),IF(G4570="P",VLOOKUP(F4570,room_rates!$A$2:$G$8,6,FALSE),IF(G4570="M",VLOOKUP(F4570,room_rates!$A$2:$G$8,7,FALSE),"")))</f>
        <v>437.5</v>
      </c>
      <c r="R4570">
        <f t="shared" si="989"/>
        <v>0</v>
      </c>
      <c r="S4570">
        <f>IF(J4570="Online Travel Agency",VLOOKUP(F4570,room_rates!$A$2:$G$8,3,FALSE)*15%,0)</f>
        <v>0</v>
      </c>
      <c r="T4570">
        <f t="shared" si="990"/>
        <v>0</v>
      </c>
      <c r="U4570">
        <f t="shared" si="991"/>
        <v>875</v>
      </c>
      <c r="V4570">
        <f t="shared" si="992"/>
        <v>2</v>
      </c>
    </row>
    <row r="4571" spans="1:22" ht="14.25" customHeight="1" x14ac:dyDescent="0.35">
      <c r="A4571" s="1">
        <v>1004335</v>
      </c>
      <c r="B4571" s="3">
        <v>45862</v>
      </c>
      <c r="C4571" s="3">
        <v>45886</v>
      </c>
      <c r="D4571" s="3">
        <v>45888</v>
      </c>
      <c r="E4571" s="1" t="s">
        <v>18</v>
      </c>
      <c r="F4571" s="1">
        <v>2</v>
      </c>
      <c r="G4571" s="1" t="s">
        <v>25</v>
      </c>
      <c r="H4571" s="1">
        <v>0</v>
      </c>
      <c r="I4571" s="1">
        <f t="shared" si="986"/>
        <v>0</v>
      </c>
      <c r="J4571" s="1" t="s">
        <v>15</v>
      </c>
      <c r="K4571" s="1">
        <v>1</v>
      </c>
      <c r="L4571" s="1" t="s">
        <v>16</v>
      </c>
      <c r="M4571" s="1" t="b">
        <v>1</v>
      </c>
      <c r="N4571" s="2" t="s">
        <v>17</v>
      </c>
      <c r="O4571">
        <f t="shared" si="987"/>
        <v>24</v>
      </c>
      <c r="P4571">
        <f t="shared" si="988"/>
        <v>2</v>
      </c>
      <c r="Q4571">
        <f>IF(G4571="B",VLOOKUP(F4571,room_rates!$A$2:$G$8,3,FALSE),IF(G4571="P",VLOOKUP(F4571,room_rates!$A$2:$G$8,6,FALSE),IF(G4571="M",VLOOKUP(F4571,room_rates!$A$2:$G$8,7,FALSE),"")))</f>
        <v>175</v>
      </c>
      <c r="R4571">
        <f t="shared" si="989"/>
        <v>0</v>
      </c>
      <c r="S4571">
        <f>IF(J4571="Online Travel Agency",VLOOKUP(F4571,room_rates!$A$2:$G$8,3,FALSE)*15%,0)</f>
        <v>0</v>
      </c>
      <c r="T4571">
        <f t="shared" si="990"/>
        <v>1.75</v>
      </c>
      <c r="U4571">
        <f t="shared" si="991"/>
        <v>346.5</v>
      </c>
      <c r="V4571">
        <f t="shared" si="992"/>
        <v>2</v>
      </c>
    </row>
    <row r="4572" spans="1:22" ht="14.25" customHeight="1" x14ac:dyDescent="0.35">
      <c r="A4572" s="1">
        <v>1004598</v>
      </c>
      <c r="B4572" s="3">
        <v>45886</v>
      </c>
      <c r="C4572" s="3">
        <v>45886</v>
      </c>
      <c r="D4572" s="3">
        <v>45893</v>
      </c>
      <c r="E4572" s="1" t="s">
        <v>18</v>
      </c>
      <c r="F4572" s="1">
        <v>2</v>
      </c>
      <c r="G4572" s="1" t="s">
        <v>25</v>
      </c>
      <c r="H4572" s="1">
        <v>0</v>
      </c>
      <c r="I4572" s="1">
        <f t="shared" si="986"/>
        <v>0</v>
      </c>
      <c r="J4572" s="1" t="s">
        <v>20</v>
      </c>
      <c r="K4572" s="1">
        <v>1</v>
      </c>
      <c r="L4572" s="1" t="s">
        <v>19</v>
      </c>
      <c r="M4572" s="1" t="b">
        <v>0</v>
      </c>
      <c r="N4572" s="2" t="s">
        <v>17</v>
      </c>
      <c r="O4572">
        <f t="shared" si="987"/>
        <v>0</v>
      </c>
      <c r="P4572">
        <f t="shared" si="988"/>
        <v>7</v>
      </c>
      <c r="Q4572">
        <f>IF(G4572="B",VLOOKUP(F4572,room_rates!$A$2:$G$8,3,FALSE),IF(G4572="P",VLOOKUP(F4572,room_rates!$A$2:$G$8,6,FALSE),IF(G4572="M",VLOOKUP(F4572,room_rates!$A$2:$G$8,7,FALSE),"")))</f>
        <v>175</v>
      </c>
      <c r="R4572">
        <f t="shared" si="989"/>
        <v>0</v>
      </c>
      <c r="S4572">
        <f>IF(J4572="Online Travel Agency",VLOOKUP(F4572,room_rates!$A$2:$G$8,3,FALSE)*15%,0)</f>
        <v>0</v>
      </c>
      <c r="T4572">
        <f t="shared" si="990"/>
        <v>0</v>
      </c>
      <c r="U4572">
        <f t="shared" si="991"/>
        <v>1225</v>
      </c>
      <c r="V4572">
        <f t="shared" si="992"/>
        <v>7</v>
      </c>
    </row>
    <row r="4573" spans="1:22" ht="14.25" customHeight="1" x14ac:dyDescent="0.35">
      <c r="A4573" s="1">
        <v>1004639</v>
      </c>
      <c r="B4573" s="3">
        <v>45853</v>
      </c>
      <c r="C4573" s="3">
        <v>45886</v>
      </c>
      <c r="D4573" s="3">
        <v>45892</v>
      </c>
      <c r="E4573" s="1" t="s">
        <v>21</v>
      </c>
      <c r="F4573" s="1">
        <v>5</v>
      </c>
      <c r="G4573" s="1" t="s">
        <v>25</v>
      </c>
      <c r="H4573" s="1">
        <v>0</v>
      </c>
      <c r="I4573" s="1">
        <f t="shared" si="986"/>
        <v>0</v>
      </c>
      <c r="J4573" s="1" t="s">
        <v>15</v>
      </c>
      <c r="K4573" s="1">
        <v>1</v>
      </c>
      <c r="L4573" s="1" t="s">
        <v>19</v>
      </c>
      <c r="M4573" s="1" t="b">
        <v>0</v>
      </c>
      <c r="N4573" s="2" t="s">
        <v>17</v>
      </c>
      <c r="O4573">
        <f t="shared" si="987"/>
        <v>33</v>
      </c>
      <c r="P4573">
        <f t="shared" si="988"/>
        <v>6</v>
      </c>
      <c r="Q4573">
        <f>IF(G4573="B",VLOOKUP(F4573,room_rates!$A$2:$G$8,3,FALSE),IF(G4573="P",VLOOKUP(F4573,room_rates!$A$2:$G$8,6,FALSE),IF(G4573="M",VLOOKUP(F4573,room_rates!$A$2:$G$8,7,FALSE),"")))</f>
        <v>300</v>
      </c>
      <c r="R4573">
        <f t="shared" si="989"/>
        <v>0</v>
      </c>
      <c r="S4573">
        <f>IF(J4573="Online Travel Agency",VLOOKUP(F4573,room_rates!$A$2:$G$8,3,FALSE)*15%,0)</f>
        <v>0</v>
      </c>
      <c r="T4573">
        <f t="shared" si="990"/>
        <v>0</v>
      </c>
      <c r="U4573">
        <f t="shared" si="991"/>
        <v>1800</v>
      </c>
      <c r="V4573">
        <f t="shared" si="992"/>
        <v>6</v>
      </c>
    </row>
    <row r="4574" spans="1:22" ht="14.25" customHeight="1" x14ac:dyDescent="0.35">
      <c r="A4574" s="1">
        <v>1005487</v>
      </c>
      <c r="B4574" s="3">
        <v>45878</v>
      </c>
      <c r="C4574" s="3">
        <v>45886</v>
      </c>
      <c r="D4574" s="3">
        <v>45889</v>
      </c>
      <c r="E4574" s="1" t="s">
        <v>18</v>
      </c>
      <c r="F4574" s="1">
        <v>2</v>
      </c>
      <c r="G4574" s="1" t="s">
        <v>25</v>
      </c>
      <c r="H4574" s="1">
        <v>0</v>
      </c>
      <c r="I4574" s="1">
        <f t="shared" si="986"/>
        <v>0</v>
      </c>
      <c r="J4574" s="1" t="s">
        <v>24</v>
      </c>
      <c r="K4574" s="1">
        <v>1</v>
      </c>
      <c r="L4574" s="1" t="s">
        <v>19</v>
      </c>
      <c r="M4574" s="1" t="b">
        <v>1</v>
      </c>
      <c r="N4574" s="2" t="s">
        <v>17</v>
      </c>
      <c r="O4574">
        <f t="shared" si="987"/>
        <v>8</v>
      </c>
      <c r="P4574">
        <f t="shared" si="988"/>
        <v>3</v>
      </c>
      <c r="Q4574">
        <f>IF(G4574="B",VLOOKUP(F4574,room_rates!$A$2:$G$8,3,FALSE),IF(G4574="P",VLOOKUP(F4574,room_rates!$A$2:$G$8,6,FALSE),IF(G4574="M",VLOOKUP(F4574,room_rates!$A$2:$G$8,7,FALSE),"")))</f>
        <v>175</v>
      </c>
      <c r="R4574">
        <f t="shared" si="989"/>
        <v>0</v>
      </c>
      <c r="S4574">
        <f>IF(J4574="Online Travel Agency",VLOOKUP(F4574,room_rates!$A$2:$G$8,3,FALSE)*15%,0)</f>
        <v>21</v>
      </c>
      <c r="T4574">
        <f t="shared" si="990"/>
        <v>1.75</v>
      </c>
      <c r="U4574">
        <f t="shared" si="991"/>
        <v>456.75</v>
      </c>
      <c r="V4574">
        <f t="shared" si="992"/>
        <v>3</v>
      </c>
    </row>
    <row r="4575" spans="1:22" ht="14.25" customHeight="1" x14ac:dyDescent="0.35">
      <c r="A4575" s="1">
        <v>1005804</v>
      </c>
      <c r="B4575" s="3">
        <v>45886</v>
      </c>
      <c r="C4575" s="3">
        <v>45886</v>
      </c>
      <c r="D4575" s="3">
        <v>45887</v>
      </c>
      <c r="E4575" s="1" t="s">
        <v>21</v>
      </c>
      <c r="F4575" s="1">
        <v>4</v>
      </c>
      <c r="G4575" s="1" t="s">
        <v>25</v>
      </c>
      <c r="H4575" s="1">
        <v>0</v>
      </c>
      <c r="I4575" s="1">
        <f t="shared" si="986"/>
        <v>0</v>
      </c>
      <c r="J4575" s="1" t="s">
        <v>20</v>
      </c>
      <c r="K4575" s="1">
        <v>2</v>
      </c>
      <c r="L4575" s="1" t="s">
        <v>16</v>
      </c>
      <c r="M4575" s="1" t="b">
        <v>0</v>
      </c>
      <c r="N4575" s="2" t="s">
        <v>17</v>
      </c>
      <c r="O4575">
        <f t="shared" si="987"/>
        <v>0</v>
      </c>
      <c r="P4575">
        <f t="shared" si="988"/>
        <v>1</v>
      </c>
      <c r="Q4575">
        <f>IF(G4575="B",VLOOKUP(F4575,room_rates!$A$2:$G$8,3,FALSE),IF(G4575="P",VLOOKUP(F4575,room_rates!$A$2:$G$8,6,FALSE),IF(G4575="M",VLOOKUP(F4575,room_rates!$A$2:$G$8,7,FALSE),"")))</f>
        <v>287.5</v>
      </c>
      <c r="R4575">
        <f t="shared" si="989"/>
        <v>0</v>
      </c>
      <c r="S4575">
        <f>IF(J4575="Online Travel Agency",VLOOKUP(F4575,room_rates!$A$2:$G$8,3,FALSE)*15%,0)</f>
        <v>0</v>
      </c>
      <c r="T4575">
        <f t="shared" si="990"/>
        <v>0</v>
      </c>
      <c r="U4575">
        <f t="shared" si="991"/>
        <v>575</v>
      </c>
      <c r="V4575">
        <f t="shared" si="992"/>
        <v>2</v>
      </c>
    </row>
    <row r="4576" spans="1:22" ht="14.25" customHeight="1" x14ac:dyDescent="0.35">
      <c r="A4576" s="1">
        <v>1005913</v>
      </c>
      <c r="B4576" s="3">
        <v>45875</v>
      </c>
      <c r="C4576" s="3">
        <v>45886</v>
      </c>
      <c r="D4576" s="3">
        <v>45888</v>
      </c>
      <c r="E4576" s="1" t="s">
        <v>18</v>
      </c>
      <c r="F4576" s="1">
        <v>2</v>
      </c>
      <c r="G4576" s="1" t="s">
        <v>25</v>
      </c>
      <c r="H4576" s="1">
        <v>0</v>
      </c>
      <c r="I4576" s="1">
        <f t="shared" si="986"/>
        <v>0</v>
      </c>
      <c r="J4576" s="1" t="s">
        <v>24</v>
      </c>
      <c r="K4576" s="1">
        <v>1</v>
      </c>
      <c r="L4576" s="1" t="s">
        <v>16</v>
      </c>
      <c r="M4576" s="1" t="b">
        <v>0</v>
      </c>
      <c r="N4576" s="2" t="s">
        <v>17</v>
      </c>
      <c r="O4576">
        <f t="shared" si="987"/>
        <v>11</v>
      </c>
      <c r="P4576">
        <f t="shared" si="988"/>
        <v>2</v>
      </c>
      <c r="Q4576">
        <f>IF(G4576="B",VLOOKUP(F4576,room_rates!$A$2:$G$8,3,FALSE),IF(G4576="P",VLOOKUP(F4576,room_rates!$A$2:$G$8,6,FALSE),IF(G4576="M",VLOOKUP(F4576,room_rates!$A$2:$G$8,7,FALSE),"")))</f>
        <v>175</v>
      </c>
      <c r="R4576">
        <f t="shared" si="989"/>
        <v>0</v>
      </c>
      <c r="S4576">
        <f>IF(J4576="Online Travel Agency",VLOOKUP(F4576,room_rates!$A$2:$G$8,3,FALSE)*15%,0)</f>
        <v>21</v>
      </c>
      <c r="T4576">
        <f t="shared" si="990"/>
        <v>0</v>
      </c>
      <c r="U4576">
        <f t="shared" si="991"/>
        <v>308</v>
      </c>
      <c r="V4576">
        <f t="shared" si="992"/>
        <v>2</v>
      </c>
    </row>
    <row r="4577" spans="1:22" ht="14.25" customHeight="1" x14ac:dyDescent="0.35">
      <c r="A4577" s="1">
        <v>1005994</v>
      </c>
      <c r="B4577" s="3">
        <v>45874</v>
      </c>
      <c r="C4577" s="3">
        <v>45886</v>
      </c>
      <c r="D4577" s="3">
        <v>45888</v>
      </c>
      <c r="E4577" s="1" t="s">
        <v>18</v>
      </c>
      <c r="F4577" s="1">
        <v>2</v>
      </c>
      <c r="G4577" s="1" t="s">
        <v>25</v>
      </c>
      <c r="H4577" s="1">
        <v>0</v>
      </c>
      <c r="I4577" s="1">
        <f t="shared" si="986"/>
        <v>0</v>
      </c>
      <c r="J4577" s="1" t="s">
        <v>15</v>
      </c>
      <c r="K4577" s="1">
        <v>1</v>
      </c>
      <c r="L4577" s="1" t="s">
        <v>19</v>
      </c>
      <c r="M4577" s="1" t="b">
        <v>0</v>
      </c>
      <c r="N4577" s="2" t="s">
        <v>17</v>
      </c>
      <c r="O4577">
        <f t="shared" si="987"/>
        <v>12</v>
      </c>
      <c r="P4577">
        <f t="shared" si="988"/>
        <v>2</v>
      </c>
      <c r="Q4577">
        <f>IF(G4577="B",VLOOKUP(F4577,room_rates!$A$2:$G$8,3,FALSE),IF(G4577="P",VLOOKUP(F4577,room_rates!$A$2:$G$8,6,FALSE),IF(G4577="M",VLOOKUP(F4577,room_rates!$A$2:$G$8,7,FALSE),"")))</f>
        <v>175</v>
      </c>
      <c r="R4577">
        <f t="shared" si="989"/>
        <v>0</v>
      </c>
      <c r="S4577">
        <f>IF(J4577="Online Travel Agency",VLOOKUP(F4577,room_rates!$A$2:$G$8,3,FALSE)*15%,0)</f>
        <v>0</v>
      </c>
      <c r="T4577">
        <f t="shared" si="990"/>
        <v>0</v>
      </c>
      <c r="U4577">
        <f t="shared" si="991"/>
        <v>350</v>
      </c>
      <c r="V4577">
        <f t="shared" si="992"/>
        <v>2</v>
      </c>
    </row>
    <row r="4578" spans="1:22" ht="14.25" customHeight="1" x14ac:dyDescent="0.35">
      <c r="A4578" s="1">
        <v>1006484</v>
      </c>
      <c r="B4578" s="3">
        <v>45860</v>
      </c>
      <c r="C4578" s="3">
        <v>45886</v>
      </c>
      <c r="D4578" s="3">
        <v>45892</v>
      </c>
      <c r="E4578" s="1" t="s">
        <v>18</v>
      </c>
      <c r="F4578" s="1">
        <v>1</v>
      </c>
      <c r="G4578" s="1" t="s">
        <v>25</v>
      </c>
      <c r="H4578" s="1">
        <v>0</v>
      </c>
      <c r="I4578" s="1">
        <f t="shared" si="986"/>
        <v>0</v>
      </c>
      <c r="J4578" s="1" t="s">
        <v>15</v>
      </c>
      <c r="K4578" s="1">
        <v>2</v>
      </c>
      <c r="L4578" s="1" t="s">
        <v>16</v>
      </c>
      <c r="M4578" s="1" t="b">
        <v>0</v>
      </c>
      <c r="N4578" s="2" t="s">
        <v>17</v>
      </c>
      <c r="O4578">
        <f t="shared" si="987"/>
        <v>26</v>
      </c>
      <c r="P4578">
        <f t="shared" si="988"/>
        <v>6</v>
      </c>
      <c r="Q4578">
        <f>IF(G4578="B",VLOOKUP(F4578,room_rates!$A$2:$G$8,3,FALSE),IF(G4578="P",VLOOKUP(F4578,room_rates!$A$2:$G$8,6,FALSE),IF(G4578="M",VLOOKUP(F4578,room_rates!$A$2:$G$8,7,FALSE),"")))</f>
        <v>150</v>
      </c>
      <c r="R4578">
        <f t="shared" si="989"/>
        <v>0</v>
      </c>
      <c r="S4578">
        <f>IF(J4578="Online Travel Agency",VLOOKUP(F4578,room_rates!$A$2:$G$8,3,FALSE)*15%,0)</f>
        <v>0</v>
      </c>
      <c r="T4578">
        <f t="shared" si="990"/>
        <v>0</v>
      </c>
      <c r="U4578">
        <f t="shared" si="991"/>
        <v>1800</v>
      </c>
      <c r="V4578">
        <f t="shared" si="992"/>
        <v>12</v>
      </c>
    </row>
    <row r="4579" spans="1:22" ht="14.25" customHeight="1" x14ac:dyDescent="0.35">
      <c r="A4579" s="1">
        <v>1000188</v>
      </c>
      <c r="B4579" s="3">
        <v>45867</v>
      </c>
      <c r="C4579" s="3">
        <v>45887</v>
      </c>
      <c r="D4579" s="3">
        <v>45892</v>
      </c>
      <c r="E4579" s="1" t="s">
        <v>18</v>
      </c>
      <c r="F4579" s="1">
        <v>2</v>
      </c>
      <c r="G4579" s="1" t="s">
        <v>25</v>
      </c>
      <c r="H4579" s="1">
        <v>0</v>
      </c>
      <c r="I4579" s="1">
        <f t="shared" si="986"/>
        <v>0</v>
      </c>
      <c r="J4579" s="1" t="s">
        <v>24</v>
      </c>
      <c r="K4579" s="1">
        <v>1</v>
      </c>
      <c r="L4579" s="1" t="s">
        <v>16</v>
      </c>
      <c r="M4579" s="1" t="b">
        <v>1</v>
      </c>
      <c r="N4579" s="2" t="s">
        <v>17</v>
      </c>
      <c r="O4579">
        <f t="shared" si="987"/>
        <v>20</v>
      </c>
      <c r="P4579">
        <f t="shared" si="988"/>
        <v>5</v>
      </c>
      <c r="Q4579">
        <f>IF(G4579="B",VLOOKUP(F4579,room_rates!$A$2:$G$8,3,FALSE),IF(G4579="P",VLOOKUP(F4579,room_rates!$A$2:$G$8,6,FALSE),IF(G4579="M",VLOOKUP(F4579,room_rates!$A$2:$G$8,7,FALSE),"")))</f>
        <v>175</v>
      </c>
      <c r="R4579">
        <f t="shared" si="989"/>
        <v>0</v>
      </c>
      <c r="S4579">
        <f>IF(J4579="Online Travel Agency",VLOOKUP(F4579,room_rates!$A$2:$G$8,3,FALSE)*15%,0)</f>
        <v>21</v>
      </c>
      <c r="T4579">
        <f t="shared" si="990"/>
        <v>1.75</v>
      </c>
      <c r="U4579">
        <f t="shared" si="991"/>
        <v>761.25</v>
      </c>
      <c r="V4579">
        <f t="shared" si="992"/>
        <v>5</v>
      </c>
    </row>
    <row r="4580" spans="1:22" ht="14.25" customHeight="1" x14ac:dyDescent="0.35">
      <c r="A4580" s="1">
        <v>1000373</v>
      </c>
      <c r="B4580" s="3">
        <v>45871</v>
      </c>
      <c r="C4580" s="3">
        <v>45887</v>
      </c>
      <c r="D4580" s="3">
        <v>45889</v>
      </c>
      <c r="E4580" s="1" t="s">
        <v>18</v>
      </c>
      <c r="F4580" s="1">
        <v>2</v>
      </c>
      <c r="G4580" s="1" t="s">
        <v>25</v>
      </c>
      <c r="H4580" s="1">
        <v>0</v>
      </c>
      <c r="I4580" s="1">
        <f t="shared" si="986"/>
        <v>0</v>
      </c>
      <c r="J4580" s="1" t="s">
        <v>24</v>
      </c>
      <c r="K4580" s="1">
        <v>1</v>
      </c>
      <c r="L4580" s="1" t="s">
        <v>16</v>
      </c>
      <c r="M4580" s="1" t="b">
        <v>0</v>
      </c>
      <c r="N4580" s="2" t="s">
        <v>17</v>
      </c>
      <c r="O4580">
        <f t="shared" si="987"/>
        <v>16</v>
      </c>
      <c r="P4580">
        <f t="shared" si="988"/>
        <v>2</v>
      </c>
      <c r="Q4580">
        <f>IF(G4580="B",VLOOKUP(F4580,room_rates!$A$2:$G$8,3,FALSE),IF(G4580="P",VLOOKUP(F4580,room_rates!$A$2:$G$8,6,FALSE),IF(G4580="M",VLOOKUP(F4580,room_rates!$A$2:$G$8,7,FALSE),"")))</f>
        <v>175</v>
      </c>
      <c r="R4580">
        <f t="shared" si="989"/>
        <v>0</v>
      </c>
      <c r="S4580">
        <f>IF(J4580="Online Travel Agency",VLOOKUP(F4580,room_rates!$A$2:$G$8,3,FALSE)*15%,0)</f>
        <v>21</v>
      </c>
      <c r="T4580">
        <f t="shared" si="990"/>
        <v>0</v>
      </c>
      <c r="U4580">
        <f t="shared" si="991"/>
        <v>308</v>
      </c>
      <c r="V4580">
        <f t="shared" si="992"/>
        <v>2</v>
      </c>
    </row>
    <row r="4581" spans="1:22" ht="14.25" customHeight="1" x14ac:dyDescent="0.35">
      <c r="A4581" s="1">
        <v>1000543</v>
      </c>
      <c r="B4581" s="3">
        <v>45877</v>
      </c>
      <c r="C4581" s="3">
        <v>45887</v>
      </c>
      <c r="D4581" s="3">
        <v>45890</v>
      </c>
      <c r="E4581" s="1" t="s">
        <v>13</v>
      </c>
      <c r="F4581" s="1">
        <v>6</v>
      </c>
      <c r="G4581" s="1" t="s">
        <v>25</v>
      </c>
      <c r="H4581" s="1">
        <v>0</v>
      </c>
      <c r="I4581" s="1">
        <f t="shared" si="986"/>
        <v>0</v>
      </c>
      <c r="J4581" s="1" t="s">
        <v>24</v>
      </c>
      <c r="K4581" s="1">
        <v>1</v>
      </c>
      <c r="L4581" s="1" t="s">
        <v>16</v>
      </c>
      <c r="M4581" s="1" t="b">
        <v>0</v>
      </c>
      <c r="N4581" s="2" t="s">
        <v>17</v>
      </c>
      <c r="O4581">
        <f t="shared" si="987"/>
        <v>10</v>
      </c>
      <c r="P4581">
        <f t="shared" si="988"/>
        <v>3</v>
      </c>
      <c r="Q4581">
        <f>IF(G4581="B",VLOOKUP(F4581,room_rates!$A$2:$G$8,3,FALSE),IF(G4581="P",VLOOKUP(F4581,room_rates!$A$2:$G$8,6,FALSE),IF(G4581="M",VLOOKUP(F4581,room_rates!$A$2:$G$8,7,FALSE),"")))</f>
        <v>437.5</v>
      </c>
      <c r="R4581">
        <f t="shared" si="989"/>
        <v>0</v>
      </c>
      <c r="S4581">
        <f>IF(J4581="Online Travel Agency",VLOOKUP(F4581,room_rates!$A$2:$G$8,3,FALSE)*15%,0)</f>
        <v>52.5</v>
      </c>
      <c r="T4581">
        <f t="shared" si="990"/>
        <v>0</v>
      </c>
      <c r="U4581">
        <f t="shared" si="991"/>
        <v>1155</v>
      </c>
      <c r="V4581">
        <f t="shared" si="992"/>
        <v>3</v>
      </c>
    </row>
    <row r="4582" spans="1:22" ht="14.25" customHeight="1" x14ac:dyDescent="0.35">
      <c r="A4582" s="1">
        <v>1000624</v>
      </c>
      <c r="B4582" s="3">
        <v>45871</v>
      </c>
      <c r="C4582" s="3">
        <v>45887</v>
      </c>
      <c r="D4582" s="3">
        <v>45888</v>
      </c>
      <c r="E4582" s="1" t="s">
        <v>18</v>
      </c>
      <c r="F4582" s="1">
        <v>1</v>
      </c>
      <c r="G4582" s="1" t="s">
        <v>25</v>
      </c>
      <c r="H4582" s="1">
        <v>0</v>
      </c>
      <c r="I4582" s="1">
        <f t="shared" si="986"/>
        <v>0</v>
      </c>
      <c r="J4582" s="1" t="s">
        <v>24</v>
      </c>
      <c r="K4582" s="1">
        <v>1</v>
      </c>
      <c r="L4582" s="1" t="s">
        <v>16</v>
      </c>
      <c r="M4582" s="1" t="b">
        <v>0</v>
      </c>
      <c r="N4582" s="2" t="s">
        <v>17</v>
      </c>
      <c r="O4582">
        <f t="shared" si="987"/>
        <v>16</v>
      </c>
      <c r="P4582">
        <f t="shared" si="988"/>
        <v>1</v>
      </c>
      <c r="Q4582">
        <f>IF(G4582="B",VLOOKUP(F4582,room_rates!$A$2:$G$8,3,FALSE),IF(G4582="P",VLOOKUP(F4582,room_rates!$A$2:$G$8,6,FALSE),IF(G4582="M",VLOOKUP(F4582,room_rates!$A$2:$G$8,7,FALSE),"")))</f>
        <v>150</v>
      </c>
      <c r="R4582">
        <f t="shared" si="989"/>
        <v>0</v>
      </c>
      <c r="S4582">
        <f>IF(J4582="Online Travel Agency",VLOOKUP(F4582,room_rates!$A$2:$G$8,3,FALSE)*15%,0)</f>
        <v>18</v>
      </c>
      <c r="T4582">
        <f t="shared" si="990"/>
        <v>0</v>
      </c>
      <c r="U4582">
        <f t="shared" si="991"/>
        <v>132</v>
      </c>
      <c r="V4582">
        <f t="shared" si="992"/>
        <v>1</v>
      </c>
    </row>
    <row r="4583" spans="1:22" ht="14.25" customHeight="1" x14ac:dyDescent="0.35">
      <c r="A4583" s="1">
        <v>1000804</v>
      </c>
      <c r="B4583" s="3">
        <v>45887</v>
      </c>
      <c r="C4583" s="3">
        <v>45887</v>
      </c>
      <c r="D4583" s="3">
        <v>45891</v>
      </c>
      <c r="E4583" s="1" t="s">
        <v>13</v>
      </c>
      <c r="F4583" s="1">
        <v>7</v>
      </c>
      <c r="G4583" s="1" t="s">
        <v>25</v>
      </c>
      <c r="H4583" s="1">
        <v>0</v>
      </c>
      <c r="I4583" s="1">
        <f t="shared" si="986"/>
        <v>0</v>
      </c>
      <c r="J4583" s="1" t="s">
        <v>20</v>
      </c>
      <c r="K4583" s="1">
        <v>1</v>
      </c>
      <c r="L4583" s="1" t="s">
        <v>16</v>
      </c>
      <c r="M4583" s="1" t="b">
        <v>0</v>
      </c>
      <c r="N4583" s="2" t="s">
        <v>17</v>
      </c>
      <c r="O4583">
        <f t="shared" si="987"/>
        <v>0</v>
      </c>
      <c r="P4583">
        <f t="shared" si="988"/>
        <v>4</v>
      </c>
      <c r="Q4583">
        <f>IF(G4583="B",VLOOKUP(F4583,room_rates!$A$2:$G$8,3,FALSE),IF(G4583="P",VLOOKUP(F4583,room_rates!$A$2:$G$8,6,FALSE),IF(G4583="M",VLOOKUP(F4583,room_rates!$A$2:$G$8,7,FALSE),"")))</f>
        <v>562.5</v>
      </c>
      <c r="R4583">
        <f t="shared" si="989"/>
        <v>0</v>
      </c>
      <c r="S4583">
        <f>IF(J4583="Online Travel Agency",VLOOKUP(F4583,room_rates!$A$2:$G$8,3,FALSE)*15%,0)</f>
        <v>0</v>
      </c>
      <c r="T4583">
        <f t="shared" si="990"/>
        <v>0</v>
      </c>
      <c r="U4583">
        <f t="shared" si="991"/>
        <v>2250</v>
      </c>
      <c r="V4583">
        <f t="shared" si="992"/>
        <v>4</v>
      </c>
    </row>
    <row r="4584" spans="1:22" ht="14.25" customHeight="1" x14ac:dyDescent="0.35">
      <c r="A4584" s="1">
        <v>1001286</v>
      </c>
      <c r="B4584" s="3">
        <v>45881</v>
      </c>
      <c r="C4584" s="3">
        <v>45887</v>
      </c>
      <c r="D4584" s="3">
        <v>45891</v>
      </c>
      <c r="E4584" s="1" t="s">
        <v>13</v>
      </c>
      <c r="F4584" s="1">
        <v>6</v>
      </c>
      <c r="G4584" s="1" t="s">
        <v>25</v>
      </c>
      <c r="H4584" s="1">
        <v>0</v>
      </c>
      <c r="I4584" s="1">
        <f t="shared" si="986"/>
        <v>0</v>
      </c>
      <c r="J4584" s="1" t="s">
        <v>24</v>
      </c>
      <c r="K4584" s="1">
        <v>1</v>
      </c>
      <c r="L4584" s="1" t="s">
        <v>16</v>
      </c>
      <c r="M4584" s="1" t="b">
        <v>0</v>
      </c>
      <c r="N4584" s="2" t="s">
        <v>17</v>
      </c>
      <c r="O4584">
        <f t="shared" si="987"/>
        <v>6</v>
      </c>
      <c r="P4584">
        <f t="shared" si="988"/>
        <v>4</v>
      </c>
      <c r="Q4584">
        <f>IF(G4584="B",VLOOKUP(F4584,room_rates!$A$2:$G$8,3,FALSE),IF(G4584="P",VLOOKUP(F4584,room_rates!$A$2:$G$8,6,FALSE),IF(G4584="M",VLOOKUP(F4584,room_rates!$A$2:$G$8,7,FALSE),"")))</f>
        <v>437.5</v>
      </c>
      <c r="R4584">
        <f t="shared" si="989"/>
        <v>0</v>
      </c>
      <c r="S4584">
        <f>IF(J4584="Online Travel Agency",VLOOKUP(F4584,room_rates!$A$2:$G$8,3,FALSE)*15%,0)</f>
        <v>52.5</v>
      </c>
      <c r="T4584">
        <f t="shared" si="990"/>
        <v>0</v>
      </c>
      <c r="U4584">
        <f t="shared" si="991"/>
        <v>1540</v>
      </c>
      <c r="V4584">
        <f t="shared" si="992"/>
        <v>4</v>
      </c>
    </row>
    <row r="4585" spans="1:22" ht="14.25" customHeight="1" x14ac:dyDescent="0.35">
      <c r="A4585" s="1">
        <v>1001356</v>
      </c>
      <c r="B4585" s="3">
        <v>45884</v>
      </c>
      <c r="C4585" s="3">
        <v>45887</v>
      </c>
      <c r="D4585" s="3">
        <v>45894</v>
      </c>
      <c r="E4585" s="1" t="s">
        <v>21</v>
      </c>
      <c r="F4585" s="1">
        <v>3</v>
      </c>
      <c r="G4585" s="1" t="s">
        <v>25</v>
      </c>
      <c r="H4585" s="1">
        <v>0</v>
      </c>
      <c r="I4585" s="1">
        <f t="shared" si="986"/>
        <v>0</v>
      </c>
      <c r="J4585" s="1" t="s">
        <v>15</v>
      </c>
      <c r="K4585" s="1">
        <v>1</v>
      </c>
      <c r="L4585" s="1" t="s">
        <v>16</v>
      </c>
      <c r="M4585" s="1" t="b">
        <v>0</v>
      </c>
      <c r="N4585" s="2" t="s">
        <v>17</v>
      </c>
      <c r="O4585">
        <f t="shared" si="987"/>
        <v>3</v>
      </c>
      <c r="P4585">
        <f t="shared" si="988"/>
        <v>7</v>
      </c>
      <c r="Q4585">
        <f>IF(G4585="B",VLOOKUP(F4585,room_rates!$A$2:$G$8,3,FALSE),IF(G4585="P",VLOOKUP(F4585,room_rates!$A$2:$G$8,6,FALSE),IF(G4585="M",VLOOKUP(F4585,room_rates!$A$2:$G$8,7,FALSE),"")))</f>
        <v>275</v>
      </c>
      <c r="R4585">
        <f t="shared" si="989"/>
        <v>0</v>
      </c>
      <c r="S4585">
        <f>IF(J4585="Online Travel Agency",VLOOKUP(F4585,room_rates!$A$2:$G$8,3,FALSE)*15%,0)</f>
        <v>0</v>
      </c>
      <c r="T4585">
        <f t="shared" si="990"/>
        <v>0</v>
      </c>
      <c r="U4585">
        <f t="shared" si="991"/>
        <v>1925</v>
      </c>
      <c r="V4585">
        <f t="shared" si="992"/>
        <v>7</v>
      </c>
    </row>
    <row r="4586" spans="1:22" ht="14.25" customHeight="1" x14ac:dyDescent="0.35">
      <c r="A4586" s="1">
        <v>1001390</v>
      </c>
      <c r="B4586" s="3">
        <v>45882</v>
      </c>
      <c r="C4586" s="3">
        <v>45887</v>
      </c>
      <c r="D4586" s="3">
        <v>45890</v>
      </c>
      <c r="E4586" s="1" t="s">
        <v>13</v>
      </c>
      <c r="F4586" s="1">
        <v>6</v>
      </c>
      <c r="G4586" s="1" t="s">
        <v>25</v>
      </c>
      <c r="H4586" s="1">
        <v>0</v>
      </c>
      <c r="I4586" s="1">
        <f t="shared" si="986"/>
        <v>0</v>
      </c>
      <c r="J4586" s="1" t="s">
        <v>24</v>
      </c>
      <c r="K4586" s="1">
        <v>2</v>
      </c>
      <c r="L4586" s="1" t="s">
        <v>19</v>
      </c>
      <c r="M4586" s="1" t="b">
        <v>1</v>
      </c>
      <c r="N4586" s="2" t="s">
        <v>17</v>
      </c>
      <c r="O4586">
        <f t="shared" si="987"/>
        <v>5</v>
      </c>
      <c r="P4586">
        <f t="shared" si="988"/>
        <v>3</v>
      </c>
      <c r="Q4586">
        <f>IF(G4586="B",VLOOKUP(F4586,room_rates!$A$2:$G$8,3,FALSE),IF(G4586="P",VLOOKUP(F4586,room_rates!$A$2:$G$8,6,FALSE),IF(G4586="M",VLOOKUP(F4586,room_rates!$A$2:$G$8,7,FALSE),"")))</f>
        <v>437.5</v>
      </c>
      <c r="R4586">
        <f t="shared" si="989"/>
        <v>0</v>
      </c>
      <c r="S4586">
        <f>IF(J4586="Online Travel Agency",VLOOKUP(F4586,room_rates!$A$2:$G$8,3,FALSE)*15%,0)</f>
        <v>52.5</v>
      </c>
      <c r="T4586">
        <f t="shared" si="990"/>
        <v>4.375</v>
      </c>
      <c r="U4586">
        <f t="shared" si="991"/>
        <v>2283.75</v>
      </c>
      <c r="V4586">
        <f t="shared" si="992"/>
        <v>6</v>
      </c>
    </row>
    <row r="4587" spans="1:22" ht="14.25" customHeight="1" x14ac:dyDescent="0.35">
      <c r="A4587" s="1">
        <v>1001453</v>
      </c>
      <c r="B4587" s="3">
        <v>45887</v>
      </c>
      <c r="C4587" s="3">
        <v>45887</v>
      </c>
      <c r="D4587" s="3">
        <v>45888</v>
      </c>
      <c r="E4587" s="1" t="s">
        <v>13</v>
      </c>
      <c r="F4587" s="1">
        <v>6</v>
      </c>
      <c r="G4587" s="1" t="s">
        <v>25</v>
      </c>
      <c r="H4587" s="1">
        <v>0</v>
      </c>
      <c r="I4587" s="1">
        <f t="shared" si="986"/>
        <v>0</v>
      </c>
      <c r="J4587" s="1" t="s">
        <v>20</v>
      </c>
      <c r="K4587" s="1">
        <v>1</v>
      </c>
      <c r="L4587" s="1" t="s">
        <v>16</v>
      </c>
      <c r="M4587" s="1" t="b">
        <v>1</v>
      </c>
      <c r="N4587" s="2" t="s">
        <v>17</v>
      </c>
      <c r="O4587">
        <f t="shared" si="987"/>
        <v>0</v>
      </c>
      <c r="P4587">
        <f t="shared" si="988"/>
        <v>1</v>
      </c>
      <c r="Q4587">
        <f>IF(G4587="B",VLOOKUP(F4587,room_rates!$A$2:$G$8,3,FALSE),IF(G4587="P",VLOOKUP(F4587,room_rates!$A$2:$G$8,6,FALSE),IF(G4587="M",VLOOKUP(F4587,room_rates!$A$2:$G$8,7,FALSE),"")))</f>
        <v>437.5</v>
      </c>
      <c r="R4587">
        <f t="shared" si="989"/>
        <v>0</v>
      </c>
      <c r="S4587">
        <f>IF(J4587="Online Travel Agency",VLOOKUP(F4587,room_rates!$A$2:$G$8,3,FALSE)*15%,0)</f>
        <v>0</v>
      </c>
      <c r="T4587">
        <f t="shared" si="990"/>
        <v>4.375</v>
      </c>
      <c r="U4587">
        <f t="shared" si="991"/>
        <v>433.125</v>
      </c>
      <c r="V4587">
        <f t="shared" si="992"/>
        <v>1</v>
      </c>
    </row>
    <row r="4588" spans="1:22" ht="14.25" customHeight="1" x14ac:dyDescent="0.35">
      <c r="A4588" s="1">
        <v>1001454</v>
      </c>
      <c r="B4588" s="3">
        <v>45880</v>
      </c>
      <c r="C4588" s="3">
        <v>45887</v>
      </c>
      <c r="D4588" s="3">
        <v>45892</v>
      </c>
      <c r="E4588" s="1" t="s">
        <v>21</v>
      </c>
      <c r="F4588" s="1">
        <v>3</v>
      </c>
      <c r="G4588" s="1" t="s">
        <v>25</v>
      </c>
      <c r="H4588" s="1">
        <v>0</v>
      </c>
      <c r="I4588" s="1">
        <f t="shared" si="986"/>
        <v>0</v>
      </c>
      <c r="J4588" s="1" t="s">
        <v>24</v>
      </c>
      <c r="K4588" s="1">
        <v>1</v>
      </c>
      <c r="L4588" s="1" t="s">
        <v>19</v>
      </c>
      <c r="M4588" s="1" t="b">
        <v>0</v>
      </c>
      <c r="N4588" s="2" t="s">
        <v>17</v>
      </c>
      <c r="O4588">
        <f t="shared" si="987"/>
        <v>7</v>
      </c>
      <c r="P4588">
        <f t="shared" si="988"/>
        <v>5</v>
      </c>
      <c r="Q4588">
        <f>IF(G4588="B",VLOOKUP(F4588,room_rates!$A$2:$G$8,3,FALSE),IF(G4588="P",VLOOKUP(F4588,room_rates!$A$2:$G$8,6,FALSE),IF(G4588="M",VLOOKUP(F4588,room_rates!$A$2:$G$8,7,FALSE),"")))</f>
        <v>275</v>
      </c>
      <c r="R4588">
        <f t="shared" si="989"/>
        <v>0</v>
      </c>
      <c r="S4588">
        <f>IF(J4588="Online Travel Agency",VLOOKUP(F4588,room_rates!$A$2:$G$8,3,FALSE)*15%,0)</f>
        <v>33</v>
      </c>
      <c r="T4588">
        <f t="shared" si="990"/>
        <v>0</v>
      </c>
      <c r="U4588">
        <f t="shared" si="991"/>
        <v>1210</v>
      </c>
      <c r="V4588">
        <f t="shared" si="992"/>
        <v>5</v>
      </c>
    </row>
    <row r="4589" spans="1:22" ht="14.25" customHeight="1" x14ac:dyDescent="0.35">
      <c r="A4589" s="1">
        <v>1001483</v>
      </c>
      <c r="B4589" s="3">
        <v>45882</v>
      </c>
      <c r="C4589" s="3">
        <v>45887</v>
      </c>
      <c r="D4589" s="3">
        <v>45891</v>
      </c>
      <c r="E4589" s="1" t="s">
        <v>13</v>
      </c>
      <c r="F4589" s="1">
        <v>6</v>
      </c>
      <c r="G4589" s="1" t="s">
        <v>25</v>
      </c>
      <c r="H4589" s="1">
        <v>0</v>
      </c>
      <c r="I4589" s="1">
        <f t="shared" si="986"/>
        <v>0</v>
      </c>
      <c r="J4589" s="1" t="s">
        <v>24</v>
      </c>
      <c r="K4589" s="1">
        <v>2</v>
      </c>
      <c r="L4589" s="1" t="s">
        <v>19</v>
      </c>
      <c r="M4589" s="1" t="b">
        <v>1</v>
      </c>
      <c r="N4589" s="2" t="s">
        <v>17</v>
      </c>
      <c r="O4589">
        <f t="shared" si="987"/>
        <v>5</v>
      </c>
      <c r="P4589">
        <f t="shared" si="988"/>
        <v>4</v>
      </c>
      <c r="Q4589">
        <f>IF(G4589="B",VLOOKUP(F4589,room_rates!$A$2:$G$8,3,FALSE),IF(G4589="P",VLOOKUP(F4589,room_rates!$A$2:$G$8,6,FALSE),IF(G4589="M",VLOOKUP(F4589,room_rates!$A$2:$G$8,7,FALSE),"")))</f>
        <v>437.5</v>
      </c>
      <c r="R4589">
        <f t="shared" si="989"/>
        <v>0</v>
      </c>
      <c r="S4589">
        <f>IF(J4589="Online Travel Agency",VLOOKUP(F4589,room_rates!$A$2:$G$8,3,FALSE)*15%,0)</f>
        <v>52.5</v>
      </c>
      <c r="T4589">
        <f t="shared" si="990"/>
        <v>4.375</v>
      </c>
      <c r="U4589">
        <f t="shared" si="991"/>
        <v>3045</v>
      </c>
      <c r="V4589">
        <f t="shared" si="992"/>
        <v>8</v>
      </c>
    </row>
    <row r="4590" spans="1:22" ht="14.25" customHeight="1" x14ac:dyDescent="0.35">
      <c r="A4590" s="1">
        <v>1002043</v>
      </c>
      <c r="B4590" s="3">
        <v>45870</v>
      </c>
      <c r="C4590" s="3">
        <v>45887</v>
      </c>
      <c r="D4590" s="3">
        <v>45888</v>
      </c>
      <c r="E4590" s="1" t="s">
        <v>21</v>
      </c>
      <c r="F4590" s="1">
        <v>5</v>
      </c>
      <c r="G4590" s="1" t="s">
        <v>25</v>
      </c>
      <c r="H4590" s="1">
        <v>0</v>
      </c>
      <c r="I4590" s="1">
        <f t="shared" si="986"/>
        <v>0</v>
      </c>
      <c r="J4590" s="1" t="s">
        <v>24</v>
      </c>
      <c r="K4590" s="1">
        <v>2</v>
      </c>
      <c r="L4590" s="1" t="s">
        <v>16</v>
      </c>
      <c r="M4590" s="1" t="b">
        <v>0</v>
      </c>
      <c r="N4590" s="2" t="s">
        <v>17</v>
      </c>
      <c r="O4590">
        <f t="shared" si="987"/>
        <v>17</v>
      </c>
      <c r="P4590">
        <f t="shared" si="988"/>
        <v>1</v>
      </c>
      <c r="Q4590">
        <f>IF(G4590="B",VLOOKUP(F4590,room_rates!$A$2:$G$8,3,FALSE),IF(G4590="P",VLOOKUP(F4590,room_rates!$A$2:$G$8,6,FALSE),IF(G4590="M",VLOOKUP(F4590,room_rates!$A$2:$G$8,7,FALSE),"")))</f>
        <v>300</v>
      </c>
      <c r="R4590">
        <f t="shared" si="989"/>
        <v>0</v>
      </c>
      <c r="S4590">
        <f>IF(J4590="Online Travel Agency",VLOOKUP(F4590,room_rates!$A$2:$G$8,3,FALSE)*15%,0)</f>
        <v>36</v>
      </c>
      <c r="T4590">
        <f t="shared" si="990"/>
        <v>0</v>
      </c>
      <c r="U4590">
        <f t="shared" si="991"/>
        <v>528</v>
      </c>
      <c r="V4590">
        <f t="shared" si="992"/>
        <v>2</v>
      </c>
    </row>
    <row r="4591" spans="1:22" ht="14.25" customHeight="1" x14ac:dyDescent="0.35">
      <c r="A4591" s="1">
        <v>1002084</v>
      </c>
      <c r="B4591" s="3">
        <v>45869</v>
      </c>
      <c r="C4591" s="3">
        <v>45887</v>
      </c>
      <c r="D4591" s="3">
        <v>45888</v>
      </c>
      <c r="E4591" s="1" t="s">
        <v>13</v>
      </c>
      <c r="F4591" s="1">
        <v>7</v>
      </c>
      <c r="G4591" s="1" t="s">
        <v>25</v>
      </c>
      <c r="H4591" s="1">
        <v>0</v>
      </c>
      <c r="I4591" s="1">
        <f t="shared" si="986"/>
        <v>0</v>
      </c>
      <c r="J4591" s="1" t="s">
        <v>15</v>
      </c>
      <c r="K4591" s="1">
        <v>1</v>
      </c>
      <c r="L4591" s="1" t="s">
        <v>19</v>
      </c>
      <c r="M4591" s="1" t="b">
        <v>0</v>
      </c>
      <c r="N4591" s="2" t="s">
        <v>17</v>
      </c>
      <c r="O4591">
        <f t="shared" si="987"/>
        <v>18</v>
      </c>
      <c r="P4591">
        <f t="shared" si="988"/>
        <v>1</v>
      </c>
      <c r="Q4591">
        <f>IF(G4591="B",VLOOKUP(F4591,room_rates!$A$2:$G$8,3,FALSE),IF(G4591="P",VLOOKUP(F4591,room_rates!$A$2:$G$8,6,FALSE),IF(G4591="M",VLOOKUP(F4591,room_rates!$A$2:$G$8,7,FALSE),"")))</f>
        <v>562.5</v>
      </c>
      <c r="R4591">
        <f t="shared" si="989"/>
        <v>0</v>
      </c>
      <c r="S4591">
        <f>IF(J4591="Online Travel Agency",VLOOKUP(F4591,room_rates!$A$2:$G$8,3,FALSE)*15%,0)</f>
        <v>0</v>
      </c>
      <c r="T4591">
        <f t="shared" si="990"/>
        <v>0</v>
      </c>
      <c r="U4591">
        <f t="shared" si="991"/>
        <v>562.5</v>
      </c>
      <c r="V4591">
        <f t="shared" si="992"/>
        <v>1</v>
      </c>
    </row>
    <row r="4592" spans="1:22" ht="14.25" customHeight="1" x14ac:dyDescent="0.35">
      <c r="A4592" s="1">
        <v>1002093</v>
      </c>
      <c r="B4592" s="3">
        <v>45887</v>
      </c>
      <c r="C4592" s="3">
        <v>45887</v>
      </c>
      <c r="D4592" s="3">
        <v>45894</v>
      </c>
      <c r="E4592" s="1" t="s">
        <v>21</v>
      </c>
      <c r="F4592" s="1">
        <v>3</v>
      </c>
      <c r="G4592" s="1" t="s">
        <v>25</v>
      </c>
      <c r="H4592" s="1">
        <v>0</v>
      </c>
      <c r="I4592" s="1">
        <f t="shared" si="986"/>
        <v>0</v>
      </c>
      <c r="J4592" s="1" t="s">
        <v>20</v>
      </c>
      <c r="K4592" s="1">
        <v>1</v>
      </c>
      <c r="L4592" s="1" t="s">
        <v>16</v>
      </c>
      <c r="M4592" s="1" t="b">
        <v>0</v>
      </c>
      <c r="N4592" s="2" t="s">
        <v>17</v>
      </c>
      <c r="O4592">
        <f t="shared" si="987"/>
        <v>0</v>
      </c>
      <c r="P4592">
        <f t="shared" si="988"/>
        <v>7</v>
      </c>
      <c r="Q4592">
        <f>IF(G4592="B",VLOOKUP(F4592,room_rates!$A$2:$G$8,3,FALSE),IF(G4592="P",VLOOKUP(F4592,room_rates!$A$2:$G$8,6,FALSE),IF(G4592="M",VLOOKUP(F4592,room_rates!$A$2:$G$8,7,FALSE),"")))</f>
        <v>275</v>
      </c>
      <c r="R4592">
        <f t="shared" si="989"/>
        <v>0</v>
      </c>
      <c r="S4592">
        <f>IF(J4592="Online Travel Agency",VLOOKUP(F4592,room_rates!$A$2:$G$8,3,FALSE)*15%,0)</f>
        <v>0</v>
      </c>
      <c r="T4592">
        <f t="shared" si="990"/>
        <v>0</v>
      </c>
      <c r="U4592">
        <f t="shared" si="991"/>
        <v>1925</v>
      </c>
      <c r="V4592">
        <f t="shared" si="992"/>
        <v>7</v>
      </c>
    </row>
    <row r="4593" spans="1:22" ht="14.25" customHeight="1" x14ac:dyDescent="0.35">
      <c r="A4593" s="1">
        <v>1002363</v>
      </c>
      <c r="B4593" s="3">
        <v>45871</v>
      </c>
      <c r="C4593" s="3">
        <v>45887</v>
      </c>
      <c r="D4593" s="3">
        <v>45892</v>
      </c>
      <c r="E4593" s="1" t="s">
        <v>13</v>
      </c>
      <c r="F4593" s="1">
        <v>7</v>
      </c>
      <c r="G4593" s="1" t="s">
        <v>25</v>
      </c>
      <c r="H4593" s="1">
        <v>0</v>
      </c>
      <c r="I4593" s="1">
        <f t="shared" si="986"/>
        <v>0</v>
      </c>
      <c r="J4593" s="1" t="s">
        <v>24</v>
      </c>
      <c r="K4593" s="1">
        <v>1</v>
      </c>
      <c r="L4593" s="1" t="s">
        <v>16</v>
      </c>
      <c r="M4593" s="1" t="b">
        <v>0</v>
      </c>
      <c r="N4593" s="2" t="s">
        <v>17</v>
      </c>
      <c r="O4593">
        <f t="shared" si="987"/>
        <v>16</v>
      </c>
      <c r="P4593">
        <f t="shared" si="988"/>
        <v>5</v>
      </c>
      <c r="Q4593">
        <f>IF(G4593="B",VLOOKUP(F4593,room_rates!$A$2:$G$8,3,FALSE),IF(G4593="P",VLOOKUP(F4593,room_rates!$A$2:$G$8,6,FALSE),IF(G4593="M",VLOOKUP(F4593,room_rates!$A$2:$G$8,7,FALSE),"")))</f>
        <v>562.5</v>
      </c>
      <c r="R4593">
        <f t="shared" si="989"/>
        <v>0</v>
      </c>
      <c r="S4593">
        <f>IF(J4593="Online Travel Agency",VLOOKUP(F4593,room_rates!$A$2:$G$8,3,FALSE)*15%,0)</f>
        <v>67.5</v>
      </c>
      <c r="T4593">
        <f t="shared" si="990"/>
        <v>0</v>
      </c>
      <c r="U4593">
        <f t="shared" si="991"/>
        <v>2475</v>
      </c>
      <c r="V4593">
        <f t="shared" si="992"/>
        <v>5</v>
      </c>
    </row>
    <row r="4594" spans="1:22" ht="14.25" customHeight="1" x14ac:dyDescent="0.35">
      <c r="A4594" s="1">
        <v>1002578</v>
      </c>
      <c r="B4594" s="3">
        <v>45873</v>
      </c>
      <c r="C4594" s="3">
        <v>45887</v>
      </c>
      <c r="D4594" s="3">
        <v>45891</v>
      </c>
      <c r="E4594" s="1" t="s">
        <v>21</v>
      </c>
      <c r="F4594" s="1">
        <v>5</v>
      </c>
      <c r="G4594" s="1" t="s">
        <v>25</v>
      </c>
      <c r="H4594" s="1">
        <v>0</v>
      </c>
      <c r="I4594" s="1">
        <f t="shared" si="986"/>
        <v>0</v>
      </c>
      <c r="J4594" s="1" t="s">
        <v>15</v>
      </c>
      <c r="K4594" s="1">
        <v>1</v>
      </c>
      <c r="L4594" s="1" t="s">
        <v>16</v>
      </c>
      <c r="M4594" s="1" t="b">
        <v>0</v>
      </c>
      <c r="N4594" s="2" t="s">
        <v>17</v>
      </c>
      <c r="O4594">
        <f t="shared" si="987"/>
        <v>14</v>
      </c>
      <c r="P4594">
        <f t="shared" si="988"/>
        <v>4</v>
      </c>
      <c r="Q4594">
        <f>IF(G4594="B",VLOOKUP(F4594,room_rates!$A$2:$G$8,3,FALSE),IF(G4594="P",VLOOKUP(F4594,room_rates!$A$2:$G$8,6,FALSE),IF(G4594="M",VLOOKUP(F4594,room_rates!$A$2:$G$8,7,FALSE),"")))</f>
        <v>300</v>
      </c>
      <c r="R4594">
        <f t="shared" si="989"/>
        <v>0</v>
      </c>
      <c r="S4594">
        <f>IF(J4594="Online Travel Agency",VLOOKUP(F4594,room_rates!$A$2:$G$8,3,FALSE)*15%,0)</f>
        <v>0</v>
      </c>
      <c r="T4594">
        <f t="shared" si="990"/>
        <v>0</v>
      </c>
      <c r="U4594">
        <f t="shared" si="991"/>
        <v>1200</v>
      </c>
      <c r="V4594">
        <f t="shared" si="992"/>
        <v>4</v>
      </c>
    </row>
    <row r="4595" spans="1:22" ht="14.25" customHeight="1" x14ac:dyDescent="0.35">
      <c r="A4595" s="1">
        <v>1003140</v>
      </c>
      <c r="B4595" s="3">
        <v>45860</v>
      </c>
      <c r="C4595" s="3">
        <v>45887</v>
      </c>
      <c r="D4595" s="3">
        <v>45889</v>
      </c>
      <c r="E4595" s="1" t="s">
        <v>18</v>
      </c>
      <c r="F4595" s="1">
        <v>1</v>
      </c>
      <c r="G4595" s="1" t="s">
        <v>25</v>
      </c>
      <c r="H4595" s="1">
        <v>0</v>
      </c>
      <c r="I4595" s="1">
        <f t="shared" si="986"/>
        <v>0</v>
      </c>
      <c r="J4595" s="1" t="s">
        <v>15</v>
      </c>
      <c r="K4595" s="1">
        <v>2</v>
      </c>
      <c r="L4595" s="1" t="s">
        <v>19</v>
      </c>
      <c r="M4595" s="1" t="b">
        <v>0</v>
      </c>
      <c r="N4595" s="2" t="s">
        <v>17</v>
      </c>
      <c r="O4595">
        <f t="shared" si="987"/>
        <v>27</v>
      </c>
      <c r="P4595">
        <f t="shared" si="988"/>
        <v>2</v>
      </c>
      <c r="Q4595">
        <f>IF(G4595="B",VLOOKUP(F4595,room_rates!$A$2:$G$8,3,FALSE),IF(G4595="P",VLOOKUP(F4595,room_rates!$A$2:$G$8,6,FALSE),IF(G4595="M",VLOOKUP(F4595,room_rates!$A$2:$G$8,7,FALSE),"")))</f>
        <v>150</v>
      </c>
      <c r="R4595">
        <f t="shared" si="989"/>
        <v>0</v>
      </c>
      <c r="S4595">
        <f>IF(J4595="Online Travel Agency",VLOOKUP(F4595,room_rates!$A$2:$G$8,3,FALSE)*15%,0)</f>
        <v>0</v>
      </c>
      <c r="T4595">
        <f t="shared" si="990"/>
        <v>0</v>
      </c>
      <c r="U4595">
        <f t="shared" si="991"/>
        <v>600</v>
      </c>
      <c r="V4595">
        <f t="shared" si="992"/>
        <v>4</v>
      </c>
    </row>
    <row r="4596" spans="1:22" ht="14.25" customHeight="1" x14ac:dyDescent="0.35">
      <c r="A4596" s="1">
        <v>1003156</v>
      </c>
      <c r="B4596" s="3">
        <v>45870</v>
      </c>
      <c r="C4596" s="3">
        <v>45887</v>
      </c>
      <c r="D4596" s="3">
        <v>45893</v>
      </c>
      <c r="E4596" s="1" t="s">
        <v>18</v>
      </c>
      <c r="F4596" s="1">
        <v>2</v>
      </c>
      <c r="G4596" s="1" t="s">
        <v>25</v>
      </c>
      <c r="H4596" s="1">
        <v>0</v>
      </c>
      <c r="I4596" s="1">
        <f t="shared" si="986"/>
        <v>0</v>
      </c>
      <c r="J4596" s="1" t="s">
        <v>24</v>
      </c>
      <c r="K4596" s="1">
        <v>2</v>
      </c>
      <c r="L4596" s="1" t="s">
        <v>19</v>
      </c>
      <c r="M4596" s="1" t="b">
        <v>0</v>
      </c>
      <c r="N4596" s="2" t="s">
        <v>17</v>
      </c>
      <c r="O4596">
        <f t="shared" si="987"/>
        <v>17</v>
      </c>
      <c r="P4596">
        <f t="shared" si="988"/>
        <v>6</v>
      </c>
      <c r="Q4596">
        <f>IF(G4596="B",VLOOKUP(F4596,room_rates!$A$2:$G$8,3,FALSE),IF(G4596="P",VLOOKUP(F4596,room_rates!$A$2:$G$8,6,FALSE),IF(G4596="M",VLOOKUP(F4596,room_rates!$A$2:$G$8,7,FALSE),"")))</f>
        <v>175</v>
      </c>
      <c r="R4596">
        <f t="shared" si="989"/>
        <v>0</v>
      </c>
      <c r="S4596">
        <f>IF(J4596="Online Travel Agency",VLOOKUP(F4596,room_rates!$A$2:$G$8,3,FALSE)*15%,0)</f>
        <v>21</v>
      </c>
      <c r="T4596">
        <f t="shared" si="990"/>
        <v>0</v>
      </c>
      <c r="U4596">
        <f t="shared" si="991"/>
        <v>1848</v>
      </c>
      <c r="V4596">
        <f t="shared" si="992"/>
        <v>12</v>
      </c>
    </row>
    <row r="4597" spans="1:22" ht="14.25" customHeight="1" x14ac:dyDescent="0.35">
      <c r="A4597" s="1">
        <v>1003313</v>
      </c>
      <c r="B4597" s="3">
        <v>45887</v>
      </c>
      <c r="C4597" s="3">
        <v>45887</v>
      </c>
      <c r="D4597" s="3">
        <v>45890</v>
      </c>
      <c r="E4597" s="1" t="s">
        <v>21</v>
      </c>
      <c r="F4597" s="1">
        <v>4</v>
      </c>
      <c r="G4597" s="1" t="s">
        <v>25</v>
      </c>
      <c r="H4597" s="1">
        <v>0</v>
      </c>
      <c r="I4597" s="1">
        <f t="shared" si="986"/>
        <v>0</v>
      </c>
      <c r="J4597" s="1" t="s">
        <v>20</v>
      </c>
      <c r="K4597" s="1">
        <v>1</v>
      </c>
      <c r="L4597" s="1" t="s">
        <v>19</v>
      </c>
      <c r="M4597" s="1" t="b">
        <v>0</v>
      </c>
      <c r="N4597" s="2" t="s">
        <v>17</v>
      </c>
      <c r="O4597">
        <f t="shared" si="987"/>
        <v>0</v>
      </c>
      <c r="P4597">
        <f t="shared" si="988"/>
        <v>3</v>
      </c>
      <c r="Q4597">
        <f>IF(G4597="B",VLOOKUP(F4597,room_rates!$A$2:$G$8,3,FALSE),IF(G4597="P",VLOOKUP(F4597,room_rates!$A$2:$G$8,6,FALSE),IF(G4597="M",VLOOKUP(F4597,room_rates!$A$2:$G$8,7,FALSE),"")))</f>
        <v>287.5</v>
      </c>
      <c r="R4597">
        <f t="shared" si="989"/>
        <v>0</v>
      </c>
      <c r="S4597">
        <f>IF(J4597="Online Travel Agency",VLOOKUP(F4597,room_rates!$A$2:$G$8,3,FALSE)*15%,0)</f>
        <v>0</v>
      </c>
      <c r="T4597">
        <f t="shared" si="990"/>
        <v>0</v>
      </c>
      <c r="U4597">
        <f t="shared" si="991"/>
        <v>862.5</v>
      </c>
      <c r="V4597">
        <f t="shared" si="992"/>
        <v>3</v>
      </c>
    </row>
    <row r="4598" spans="1:22" ht="14.25" customHeight="1" x14ac:dyDescent="0.35">
      <c r="A4598" s="1">
        <v>1003316</v>
      </c>
      <c r="B4598" s="3">
        <v>45881</v>
      </c>
      <c r="C4598" s="3">
        <v>45887</v>
      </c>
      <c r="D4598" s="3">
        <v>45892</v>
      </c>
      <c r="E4598" s="1" t="s">
        <v>18</v>
      </c>
      <c r="F4598" s="1">
        <v>2</v>
      </c>
      <c r="G4598" s="1" t="s">
        <v>25</v>
      </c>
      <c r="H4598" s="1">
        <v>0</v>
      </c>
      <c r="I4598" s="1">
        <f t="shared" si="986"/>
        <v>0</v>
      </c>
      <c r="J4598" s="1" t="s">
        <v>24</v>
      </c>
      <c r="K4598" s="1">
        <v>1</v>
      </c>
      <c r="L4598" s="1" t="s">
        <v>19</v>
      </c>
      <c r="M4598" s="1" t="b">
        <v>1</v>
      </c>
      <c r="N4598" s="2" t="s">
        <v>17</v>
      </c>
      <c r="O4598">
        <f t="shared" si="987"/>
        <v>6</v>
      </c>
      <c r="P4598">
        <f t="shared" si="988"/>
        <v>5</v>
      </c>
      <c r="Q4598">
        <f>IF(G4598="B",VLOOKUP(F4598,room_rates!$A$2:$G$8,3,FALSE),IF(G4598="P",VLOOKUP(F4598,room_rates!$A$2:$G$8,6,FALSE),IF(G4598="M",VLOOKUP(F4598,room_rates!$A$2:$G$8,7,FALSE),"")))</f>
        <v>175</v>
      </c>
      <c r="R4598">
        <f t="shared" si="989"/>
        <v>0</v>
      </c>
      <c r="S4598">
        <f>IF(J4598="Online Travel Agency",VLOOKUP(F4598,room_rates!$A$2:$G$8,3,FALSE)*15%,0)</f>
        <v>21</v>
      </c>
      <c r="T4598">
        <f t="shared" si="990"/>
        <v>1.75</v>
      </c>
      <c r="U4598">
        <f t="shared" si="991"/>
        <v>761.25</v>
      </c>
      <c r="V4598">
        <f t="shared" si="992"/>
        <v>5</v>
      </c>
    </row>
    <row r="4599" spans="1:22" ht="14.25" customHeight="1" x14ac:dyDescent="0.35">
      <c r="A4599" s="1">
        <v>1003395</v>
      </c>
      <c r="B4599" s="3">
        <v>45859</v>
      </c>
      <c r="C4599" s="3">
        <v>45887</v>
      </c>
      <c r="D4599" s="3">
        <v>45890</v>
      </c>
      <c r="E4599" s="1" t="s">
        <v>18</v>
      </c>
      <c r="F4599" s="1">
        <v>1</v>
      </c>
      <c r="G4599" s="1" t="s">
        <v>25</v>
      </c>
      <c r="H4599" s="1">
        <v>0</v>
      </c>
      <c r="I4599" s="1">
        <f t="shared" si="986"/>
        <v>0</v>
      </c>
      <c r="J4599" s="1" t="s">
        <v>15</v>
      </c>
      <c r="K4599" s="1">
        <v>2</v>
      </c>
      <c r="L4599" s="1" t="s">
        <v>19</v>
      </c>
      <c r="M4599" s="1" t="b">
        <v>0</v>
      </c>
      <c r="N4599" s="2" t="s">
        <v>17</v>
      </c>
      <c r="O4599">
        <f t="shared" si="987"/>
        <v>28</v>
      </c>
      <c r="P4599">
        <f t="shared" si="988"/>
        <v>3</v>
      </c>
      <c r="Q4599">
        <f>IF(G4599="B",VLOOKUP(F4599,room_rates!$A$2:$G$8,3,FALSE),IF(G4599="P",VLOOKUP(F4599,room_rates!$A$2:$G$8,6,FALSE),IF(G4599="M",VLOOKUP(F4599,room_rates!$A$2:$G$8,7,FALSE),"")))</f>
        <v>150</v>
      </c>
      <c r="R4599">
        <f t="shared" si="989"/>
        <v>0</v>
      </c>
      <c r="S4599">
        <f>IF(J4599="Online Travel Agency",VLOOKUP(F4599,room_rates!$A$2:$G$8,3,FALSE)*15%,0)</f>
        <v>0</v>
      </c>
      <c r="T4599">
        <f t="shared" si="990"/>
        <v>0</v>
      </c>
      <c r="U4599">
        <f t="shared" si="991"/>
        <v>900</v>
      </c>
      <c r="V4599">
        <f t="shared" si="992"/>
        <v>6</v>
      </c>
    </row>
    <row r="4600" spans="1:22" ht="14.25" customHeight="1" x14ac:dyDescent="0.35">
      <c r="A4600" s="1">
        <v>1003446</v>
      </c>
      <c r="B4600" s="3">
        <v>45858</v>
      </c>
      <c r="C4600" s="3">
        <v>45887</v>
      </c>
      <c r="D4600" s="3">
        <v>45892</v>
      </c>
      <c r="E4600" s="1" t="s">
        <v>13</v>
      </c>
      <c r="F4600" s="1">
        <v>7</v>
      </c>
      <c r="G4600" s="1" t="s">
        <v>25</v>
      </c>
      <c r="H4600" s="1">
        <v>0</v>
      </c>
      <c r="I4600" s="1">
        <f t="shared" si="986"/>
        <v>0</v>
      </c>
      <c r="J4600" s="1" t="s">
        <v>15</v>
      </c>
      <c r="K4600" s="1">
        <v>2</v>
      </c>
      <c r="L4600" s="1" t="s">
        <v>16</v>
      </c>
      <c r="M4600" s="1" t="b">
        <v>0</v>
      </c>
      <c r="N4600" s="2" t="s">
        <v>17</v>
      </c>
      <c r="O4600">
        <f t="shared" si="987"/>
        <v>29</v>
      </c>
      <c r="P4600">
        <f t="shared" si="988"/>
        <v>5</v>
      </c>
      <c r="Q4600">
        <f>IF(G4600="B",VLOOKUP(F4600,room_rates!$A$2:$G$8,3,FALSE),IF(G4600="P",VLOOKUP(F4600,room_rates!$A$2:$G$8,6,FALSE),IF(G4600="M",VLOOKUP(F4600,room_rates!$A$2:$G$8,7,FALSE),"")))</f>
        <v>562.5</v>
      </c>
      <c r="R4600">
        <f t="shared" si="989"/>
        <v>0</v>
      </c>
      <c r="S4600">
        <f>IF(J4600="Online Travel Agency",VLOOKUP(F4600,room_rates!$A$2:$G$8,3,FALSE)*15%,0)</f>
        <v>0</v>
      </c>
      <c r="T4600">
        <f t="shared" si="990"/>
        <v>0</v>
      </c>
      <c r="U4600">
        <f t="shared" si="991"/>
        <v>5625</v>
      </c>
      <c r="V4600">
        <f t="shared" si="992"/>
        <v>10</v>
      </c>
    </row>
    <row r="4601" spans="1:22" ht="14.25" customHeight="1" x14ac:dyDescent="0.35">
      <c r="A4601" s="1">
        <v>1003461</v>
      </c>
      <c r="B4601" s="3">
        <v>45887</v>
      </c>
      <c r="C4601" s="3">
        <v>45887</v>
      </c>
      <c r="D4601" s="3">
        <v>45889</v>
      </c>
      <c r="E4601" s="1" t="s">
        <v>13</v>
      </c>
      <c r="F4601" s="1">
        <v>6</v>
      </c>
      <c r="G4601" s="1" t="s">
        <v>25</v>
      </c>
      <c r="H4601" s="1">
        <v>0</v>
      </c>
      <c r="I4601" s="1">
        <f t="shared" si="986"/>
        <v>0</v>
      </c>
      <c r="J4601" s="1" t="s">
        <v>20</v>
      </c>
      <c r="K4601" s="1">
        <v>1</v>
      </c>
      <c r="L4601" s="1" t="s">
        <v>19</v>
      </c>
      <c r="M4601" s="1" t="b">
        <v>0</v>
      </c>
      <c r="N4601" s="2" t="s">
        <v>17</v>
      </c>
      <c r="O4601">
        <f t="shared" si="987"/>
        <v>0</v>
      </c>
      <c r="P4601">
        <f t="shared" si="988"/>
        <v>2</v>
      </c>
      <c r="Q4601">
        <f>IF(G4601="B",VLOOKUP(F4601,room_rates!$A$2:$G$8,3,FALSE),IF(G4601="P",VLOOKUP(F4601,room_rates!$A$2:$G$8,6,FALSE),IF(G4601="M",VLOOKUP(F4601,room_rates!$A$2:$G$8,7,FALSE),"")))</f>
        <v>437.5</v>
      </c>
      <c r="R4601">
        <f t="shared" si="989"/>
        <v>0</v>
      </c>
      <c r="S4601">
        <f>IF(J4601="Online Travel Agency",VLOOKUP(F4601,room_rates!$A$2:$G$8,3,FALSE)*15%,0)</f>
        <v>0</v>
      </c>
      <c r="T4601">
        <f t="shared" si="990"/>
        <v>0</v>
      </c>
      <c r="U4601">
        <f t="shared" si="991"/>
        <v>875</v>
      </c>
      <c r="V4601">
        <f t="shared" si="992"/>
        <v>2</v>
      </c>
    </row>
    <row r="4602" spans="1:22" ht="14.25" customHeight="1" x14ac:dyDescent="0.35">
      <c r="A4602" s="1">
        <v>1003462</v>
      </c>
      <c r="B4602" s="3">
        <v>45858</v>
      </c>
      <c r="C4602" s="3">
        <v>45887</v>
      </c>
      <c r="D4602" s="3">
        <v>45893</v>
      </c>
      <c r="E4602" s="1" t="s">
        <v>21</v>
      </c>
      <c r="F4602" s="1">
        <v>5</v>
      </c>
      <c r="G4602" s="1" t="s">
        <v>25</v>
      </c>
      <c r="H4602" s="1">
        <v>0</v>
      </c>
      <c r="I4602" s="1">
        <f t="shared" si="986"/>
        <v>0</v>
      </c>
      <c r="J4602" s="1" t="s">
        <v>15</v>
      </c>
      <c r="K4602" s="1">
        <v>2</v>
      </c>
      <c r="L4602" s="1" t="s">
        <v>16</v>
      </c>
      <c r="M4602" s="1" t="b">
        <v>1</v>
      </c>
      <c r="N4602" s="2" t="s">
        <v>17</v>
      </c>
      <c r="O4602">
        <f t="shared" si="987"/>
        <v>29</v>
      </c>
      <c r="P4602">
        <f t="shared" si="988"/>
        <v>6</v>
      </c>
      <c r="Q4602">
        <f>IF(G4602="B",VLOOKUP(F4602,room_rates!$A$2:$G$8,3,FALSE),IF(G4602="P",VLOOKUP(F4602,room_rates!$A$2:$G$8,6,FALSE),IF(G4602="M",VLOOKUP(F4602,room_rates!$A$2:$G$8,7,FALSE),"")))</f>
        <v>300</v>
      </c>
      <c r="R4602">
        <f t="shared" si="989"/>
        <v>0</v>
      </c>
      <c r="S4602">
        <f>IF(J4602="Online Travel Agency",VLOOKUP(F4602,room_rates!$A$2:$G$8,3,FALSE)*15%,0)</f>
        <v>0</v>
      </c>
      <c r="T4602">
        <f t="shared" si="990"/>
        <v>3</v>
      </c>
      <c r="U4602">
        <f t="shared" si="991"/>
        <v>3564</v>
      </c>
      <c r="V4602">
        <f t="shared" si="992"/>
        <v>12</v>
      </c>
    </row>
    <row r="4603" spans="1:22" ht="14.25" customHeight="1" x14ac:dyDescent="0.35">
      <c r="A4603" s="1">
        <v>1003566</v>
      </c>
      <c r="B4603" s="3">
        <v>45887</v>
      </c>
      <c r="C4603" s="3">
        <v>45887</v>
      </c>
      <c r="D4603" s="3">
        <v>45894</v>
      </c>
      <c r="E4603" s="1" t="s">
        <v>18</v>
      </c>
      <c r="F4603" s="1">
        <v>2</v>
      </c>
      <c r="G4603" s="1" t="s">
        <v>25</v>
      </c>
      <c r="H4603" s="1">
        <v>0</v>
      </c>
      <c r="I4603" s="1">
        <f t="shared" si="986"/>
        <v>0</v>
      </c>
      <c r="J4603" s="1" t="s">
        <v>20</v>
      </c>
      <c r="K4603" s="1">
        <v>1</v>
      </c>
      <c r="L4603" s="1" t="s">
        <v>19</v>
      </c>
      <c r="M4603" s="1" t="b">
        <v>0</v>
      </c>
      <c r="N4603" s="2" t="s">
        <v>17</v>
      </c>
      <c r="O4603">
        <f t="shared" si="987"/>
        <v>0</v>
      </c>
      <c r="P4603">
        <f t="shared" si="988"/>
        <v>7</v>
      </c>
      <c r="Q4603">
        <f>IF(G4603="B",VLOOKUP(F4603,room_rates!$A$2:$G$8,3,FALSE),IF(G4603="P",VLOOKUP(F4603,room_rates!$A$2:$G$8,6,FALSE),IF(G4603="M",VLOOKUP(F4603,room_rates!$A$2:$G$8,7,FALSE),"")))</f>
        <v>175</v>
      </c>
      <c r="R4603">
        <f t="shared" si="989"/>
        <v>0</v>
      </c>
      <c r="S4603">
        <f>IF(J4603="Online Travel Agency",VLOOKUP(F4603,room_rates!$A$2:$G$8,3,FALSE)*15%,0)</f>
        <v>0</v>
      </c>
      <c r="T4603">
        <f t="shared" si="990"/>
        <v>0</v>
      </c>
      <c r="U4603">
        <f t="shared" si="991"/>
        <v>1225</v>
      </c>
      <c r="V4603">
        <f t="shared" si="992"/>
        <v>7</v>
      </c>
    </row>
    <row r="4604" spans="1:22" ht="14.25" customHeight="1" x14ac:dyDescent="0.35">
      <c r="A4604" s="1">
        <v>1003592</v>
      </c>
      <c r="B4604" s="3">
        <v>45871</v>
      </c>
      <c r="C4604" s="3">
        <v>45887</v>
      </c>
      <c r="D4604" s="3">
        <v>45888</v>
      </c>
      <c r="E4604" s="1" t="s">
        <v>18</v>
      </c>
      <c r="F4604" s="1">
        <v>2</v>
      </c>
      <c r="G4604" s="1" t="s">
        <v>25</v>
      </c>
      <c r="H4604" s="1">
        <v>0</v>
      </c>
      <c r="I4604" s="1">
        <f t="shared" si="986"/>
        <v>0</v>
      </c>
      <c r="J4604" s="1" t="s">
        <v>24</v>
      </c>
      <c r="K4604" s="1">
        <v>1</v>
      </c>
      <c r="L4604" s="1" t="s">
        <v>19</v>
      </c>
      <c r="M4604" s="1" t="b">
        <v>0</v>
      </c>
      <c r="N4604" s="2" t="s">
        <v>17</v>
      </c>
      <c r="O4604">
        <f t="shared" si="987"/>
        <v>16</v>
      </c>
      <c r="P4604">
        <f t="shared" si="988"/>
        <v>1</v>
      </c>
      <c r="Q4604">
        <f>IF(G4604="B",VLOOKUP(F4604,room_rates!$A$2:$G$8,3,FALSE),IF(G4604="P",VLOOKUP(F4604,room_rates!$A$2:$G$8,6,FALSE),IF(G4604="M",VLOOKUP(F4604,room_rates!$A$2:$G$8,7,FALSE),"")))</f>
        <v>175</v>
      </c>
      <c r="R4604">
        <f t="shared" si="989"/>
        <v>0</v>
      </c>
      <c r="S4604">
        <f>IF(J4604="Online Travel Agency",VLOOKUP(F4604,room_rates!$A$2:$G$8,3,FALSE)*15%,0)</f>
        <v>21</v>
      </c>
      <c r="T4604">
        <f t="shared" si="990"/>
        <v>0</v>
      </c>
      <c r="U4604">
        <f t="shared" si="991"/>
        <v>154</v>
      </c>
      <c r="V4604">
        <f t="shared" si="992"/>
        <v>1</v>
      </c>
    </row>
    <row r="4605" spans="1:22" ht="14.25" customHeight="1" x14ac:dyDescent="0.35">
      <c r="A4605" s="1">
        <v>1003675</v>
      </c>
      <c r="B4605" s="3">
        <v>45854</v>
      </c>
      <c r="C4605" s="3">
        <v>45887</v>
      </c>
      <c r="D4605" s="3">
        <v>45893</v>
      </c>
      <c r="E4605" s="1" t="s">
        <v>13</v>
      </c>
      <c r="F4605" s="1">
        <v>6</v>
      </c>
      <c r="G4605" s="1" t="s">
        <v>25</v>
      </c>
      <c r="H4605" s="1">
        <v>0</v>
      </c>
      <c r="I4605" s="1">
        <f t="shared" si="986"/>
        <v>0</v>
      </c>
      <c r="J4605" s="1" t="s">
        <v>15</v>
      </c>
      <c r="K4605" s="1">
        <v>1</v>
      </c>
      <c r="L4605" s="1" t="s">
        <v>19</v>
      </c>
      <c r="M4605" s="1" t="b">
        <v>1</v>
      </c>
      <c r="N4605" s="2" t="s">
        <v>17</v>
      </c>
      <c r="O4605">
        <f t="shared" si="987"/>
        <v>33</v>
      </c>
      <c r="P4605">
        <f t="shared" si="988"/>
        <v>6</v>
      </c>
      <c r="Q4605">
        <f>IF(G4605="B",VLOOKUP(F4605,room_rates!$A$2:$G$8,3,FALSE),IF(G4605="P",VLOOKUP(F4605,room_rates!$A$2:$G$8,6,FALSE),IF(G4605="M",VLOOKUP(F4605,room_rates!$A$2:$G$8,7,FALSE),"")))</f>
        <v>437.5</v>
      </c>
      <c r="R4605">
        <f t="shared" si="989"/>
        <v>0</v>
      </c>
      <c r="S4605">
        <f>IF(J4605="Online Travel Agency",VLOOKUP(F4605,room_rates!$A$2:$G$8,3,FALSE)*15%,0)</f>
        <v>0</v>
      </c>
      <c r="T4605">
        <f t="shared" si="990"/>
        <v>4.375</v>
      </c>
      <c r="U4605">
        <f t="shared" si="991"/>
        <v>2598.75</v>
      </c>
      <c r="V4605">
        <f t="shared" si="992"/>
        <v>6</v>
      </c>
    </row>
    <row r="4606" spans="1:22" ht="14.25" customHeight="1" x14ac:dyDescent="0.35">
      <c r="A4606" s="1">
        <v>1003677</v>
      </c>
      <c r="B4606" s="3">
        <v>45859</v>
      </c>
      <c r="C4606" s="3">
        <v>45887</v>
      </c>
      <c r="D4606" s="3">
        <v>45888</v>
      </c>
      <c r="E4606" s="1" t="s">
        <v>18</v>
      </c>
      <c r="F4606" s="1">
        <v>2</v>
      </c>
      <c r="G4606" s="1" t="s">
        <v>25</v>
      </c>
      <c r="H4606" s="1">
        <v>0</v>
      </c>
      <c r="I4606" s="1">
        <f t="shared" si="986"/>
        <v>0</v>
      </c>
      <c r="J4606" s="1" t="s">
        <v>15</v>
      </c>
      <c r="K4606" s="1">
        <v>2</v>
      </c>
      <c r="L4606" s="1" t="s">
        <v>19</v>
      </c>
      <c r="M4606" s="1" t="b">
        <v>1</v>
      </c>
      <c r="N4606" s="2" t="s">
        <v>17</v>
      </c>
      <c r="O4606">
        <f t="shared" si="987"/>
        <v>28</v>
      </c>
      <c r="P4606">
        <f t="shared" si="988"/>
        <v>1</v>
      </c>
      <c r="Q4606">
        <f>IF(G4606="B",VLOOKUP(F4606,room_rates!$A$2:$G$8,3,FALSE),IF(G4606="P",VLOOKUP(F4606,room_rates!$A$2:$G$8,6,FALSE),IF(G4606="M",VLOOKUP(F4606,room_rates!$A$2:$G$8,7,FALSE),"")))</f>
        <v>175</v>
      </c>
      <c r="R4606">
        <f t="shared" si="989"/>
        <v>0</v>
      </c>
      <c r="S4606">
        <f>IF(J4606="Online Travel Agency",VLOOKUP(F4606,room_rates!$A$2:$G$8,3,FALSE)*15%,0)</f>
        <v>0</v>
      </c>
      <c r="T4606">
        <f t="shared" si="990"/>
        <v>1.75</v>
      </c>
      <c r="U4606">
        <f t="shared" si="991"/>
        <v>346.5</v>
      </c>
      <c r="V4606">
        <f t="shared" si="992"/>
        <v>2</v>
      </c>
    </row>
    <row r="4607" spans="1:22" ht="14.25" customHeight="1" x14ac:dyDescent="0.35">
      <c r="A4607" s="1">
        <v>1003972</v>
      </c>
      <c r="B4607" s="3">
        <v>45843</v>
      </c>
      <c r="C4607" s="3">
        <v>45887</v>
      </c>
      <c r="D4607" s="3">
        <v>45890</v>
      </c>
      <c r="E4607" s="1" t="s">
        <v>13</v>
      </c>
      <c r="F4607" s="1">
        <v>7</v>
      </c>
      <c r="G4607" s="1" t="s">
        <v>25</v>
      </c>
      <c r="H4607" s="1">
        <v>0</v>
      </c>
      <c r="I4607" s="1">
        <f t="shared" si="986"/>
        <v>0</v>
      </c>
      <c r="J4607" s="1" t="s">
        <v>15</v>
      </c>
      <c r="K4607" s="1">
        <v>1</v>
      </c>
      <c r="L4607" s="1" t="s">
        <v>16</v>
      </c>
      <c r="M4607" s="1" t="b">
        <v>0</v>
      </c>
      <c r="N4607" s="2" t="s">
        <v>17</v>
      </c>
      <c r="O4607">
        <f t="shared" si="987"/>
        <v>44</v>
      </c>
      <c r="P4607">
        <f t="shared" si="988"/>
        <v>3</v>
      </c>
      <c r="Q4607">
        <f>IF(G4607="B",VLOOKUP(F4607,room_rates!$A$2:$G$8,3,FALSE),IF(G4607="P",VLOOKUP(F4607,room_rates!$A$2:$G$8,6,FALSE),IF(G4607="M",VLOOKUP(F4607,room_rates!$A$2:$G$8,7,FALSE),"")))</f>
        <v>562.5</v>
      </c>
      <c r="R4607">
        <f t="shared" si="989"/>
        <v>0</v>
      </c>
      <c r="S4607">
        <f>IF(J4607="Online Travel Agency",VLOOKUP(F4607,room_rates!$A$2:$G$8,3,FALSE)*15%,0)</f>
        <v>0</v>
      </c>
      <c r="T4607">
        <f t="shared" si="990"/>
        <v>0</v>
      </c>
      <c r="U4607">
        <f t="shared" si="991"/>
        <v>1687.5</v>
      </c>
      <c r="V4607">
        <f t="shared" si="992"/>
        <v>3</v>
      </c>
    </row>
    <row r="4608" spans="1:22" ht="14.25" customHeight="1" x14ac:dyDescent="0.35">
      <c r="A4608" s="1">
        <v>1004571</v>
      </c>
      <c r="B4608" s="3">
        <v>45876</v>
      </c>
      <c r="C4608" s="3">
        <v>45887</v>
      </c>
      <c r="D4608" s="3">
        <v>45888</v>
      </c>
      <c r="E4608" s="1" t="s">
        <v>18</v>
      </c>
      <c r="F4608" s="1">
        <v>2</v>
      </c>
      <c r="G4608" s="1" t="s">
        <v>25</v>
      </c>
      <c r="H4608" s="1">
        <v>0</v>
      </c>
      <c r="I4608" s="1">
        <f t="shared" si="986"/>
        <v>0</v>
      </c>
      <c r="J4608" s="1" t="s">
        <v>24</v>
      </c>
      <c r="K4608" s="1">
        <v>1</v>
      </c>
      <c r="L4608" s="1" t="s">
        <v>19</v>
      </c>
      <c r="M4608" s="1" t="b">
        <v>1</v>
      </c>
      <c r="N4608" s="2" t="s">
        <v>17</v>
      </c>
      <c r="O4608">
        <f t="shared" si="987"/>
        <v>11</v>
      </c>
      <c r="P4608">
        <f t="shared" si="988"/>
        <v>1</v>
      </c>
      <c r="Q4608">
        <f>IF(G4608="B",VLOOKUP(F4608,room_rates!$A$2:$G$8,3,FALSE),IF(G4608="P",VLOOKUP(F4608,room_rates!$A$2:$G$8,6,FALSE),IF(G4608="M",VLOOKUP(F4608,room_rates!$A$2:$G$8,7,FALSE),"")))</f>
        <v>175</v>
      </c>
      <c r="R4608">
        <f t="shared" si="989"/>
        <v>0</v>
      </c>
      <c r="S4608">
        <f>IF(J4608="Online Travel Agency",VLOOKUP(F4608,room_rates!$A$2:$G$8,3,FALSE)*15%,0)</f>
        <v>21</v>
      </c>
      <c r="T4608">
        <f t="shared" si="990"/>
        <v>1.75</v>
      </c>
      <c r="U4608">
        <f t="shared" si="991"/>
        <v>152.25</v>
      </c>
      <c r="V4608">
        <f t="shared" si="992"/>
        <v>1</v>
      </c>
    </row>
    <row r="4609" spans="1:22" ht="14.25" customHeight="1" x14ac:dyDescent="0.35">
      <c r="A4609" s="1">
        <v>1004659</v>
      </c>
      <c r="B4609" s="3">
        <v>45859</v>
      </c>
      <c r="C4609" s="3">
        <v>45887</v>
      </c>
      <c r="D4609" s="3">
        <v>45893</v>
      </c>
      <c r="E4609" s="1" t="s">
        <v>18</v>
      </c>
      <c r="F4609" s="1">
        <v>1</v>
      </c>
      <c r="G4609" s="1" t="s">
        <v>25</v>
      </c>
      <c r="H4609" s="1">
        <v>0</v>
      </c>
      <c r="I4609" s="1">
        <f t="shared" si="986"/>
        <v>0</v>
      </c>
      <c r="J4609" s="1" t="s">
        <v>15</v>
      </c>
      <c r="K4609" s="1">
        <v>2</v>
      </c>
      <c r="L4609" s="1" t="s">
        <v>19</v>
      </c>
      <c r="M4609" s="1" t="b">
        <v>0</v>
      </c>
      <c r="N4609" s="2" t="s">
        <v>17</v>
      </c>
      <c r="O4609">
        <f t="shared" si="987"/>
        <v>28</v>
      </c>
      <c r="P4609">
        <f t="shared" si="988"/>
        <v>6</v>
      </c>
      <c r="Q4609">
        <f>IF(G4609="B",VLOOKUP(F4609,room_rates!$A$2:$G$8,3,FALSE),IF(G4609="P",VLOOKUP(F4609,room_rates!$A$2:$G$8,6,FALSE),IF(G4609="M",VLOOKUP(F4609,room_rates!$A$2:$G$8,7,FALSE),"")))</f>
        <v>150</v>
      </c>
      <c r="R4609">
        <f t="shared" si="989"/>
        <v>0</v>
      </c>
      <c r="S4609">
        <f>IF(J4609="Online Travel Agency",VLOOKUP(F4609,room_rates!$A$2:$G$8,3,FALSE)*15%,0)</f>
        <v>0</v>
      </c>
      <c r="T4609">
        <f t="shared" si="990"/>
        <v>0</v>
      </c>
      <c r="U4609">
        <f t="shared" si="991"/>
        <v>1800</v>
      </c>
      <c r="V4609">
        <f t="shared" si="992"/>
        <v>12</v>
      </c>
    </row>
    <row r="4610" spans="1:22" ht="14.25" customHeight="1" x14ac:dyDescent="0.35">
      <c r="A4610" s="1">
        <v>1004757</v>
      </c>
      <c r="B4610" s="3">
        <v>45887</v>
      </c>
      <c r="C4610" s="3">
        <v>45887</v>
      </c>
      <c r="D4610" s="3">
        <v>45888</v>
      </c>
      <c r="E4610" s="1" t="s">
        <v>18</v>
      </c>
      <c r="F4610" s="1">
        <v>1</v>
      </c>
      <c r="G4610" s="1" t="s">
        <v>25</v>
      </c>
      <c r="H4610" s="1">
        <v>0</v>
      </c>
      <c r="I4610" s="1">
        <f t="shared" si="986"/>
        <v>0</v>
      </c>
      <c r="J4610" s="1" t="s">
        <v>20</v>
      </c>
      <c r="K4610" s="1">
        <v>2</v>
      </c>
      <c r="L4610" s="1" t="s">
        <v>16</v>
      </c>
      <c r="M4610" s="1" t="b">
        <v>0</v>
      </c>
      <c r="N4610" s="2" t="s">
        <v>17</v>
      </c>
      <c r="O4610">
        <f t="shared" si="987"/>
        <v>0</v>
      </c>
      <c r="P4610">
        <f t="shared" si="988"/>
        <v>1</v>
      </c>
      <c r="Q4610">
        <f>IF(G4610="B",VLOOKUP(F4610,room_rates!$A$2:$G$8,3,FALSE),IF(G4610="P",VLOOKUP(F4610,room_rates!$A$2:$G$8,6,FALSE),IF(G4610="M",VLOOKUP(F4610,room_rates!$A$2:$G$8,7,FALSE),"")))</f>
        <v>150</v>
      </c>
      <c r="R4610">
        <f t="shared" si="989"/>
        <v>0</v>
      </c>
      <c r="S4610">
        <f>IF(J4610="Online Travel Agency",VLOOKUP(F4610,room_rates!$A$2:$G$8,3,FALSE)*15%,0)</f>
        <v>0</v>
      </c>
      <c r="T4610">
        <f t="shared" si="990"/>
        <v>0</v>
      </c>
      <c r="U4610">
        <f t="shared" si="991"/>
        <v>300</v>
      </c>
      <c r="V4610">
        <f t="shared" si="992"/>
        <v>2</v>
      </c>
    </row>
    <row r="4611" spans="1:22" ht="14.25" customHeight="1" x14ac:dyDescent="0.35">
      <c r="A4611" s="1">
        <v>1004837</v>
      </c>
      <c r="B4611" s="3">
        <v>45870</v>
      </c>
      <c r="C4611" s="3">
        <v>45887</v>
      </c>
      <c r="D4611" s="3">
        <v>45891</v>
      </c>
      <c r="E4611" s="1" t="s">
        <v>21</v>
      </c>
      <c r="F4611" s="1">
        <v>4</v>
      </c>
      <c r="G4611" s="1" t="s">
        <v>25</v>
      </c>
      <c r="H4611" s="1">
        <v>0</v>
      </c>
      <c r="I4611" s="1">
        <f t="shared" si="986"/>
        <v>0</v>
      </c>
      <c r="J4611" s="1" t="s">
        <v>24</v>
      </c>
      <c r="K4611" s="1">
        <v>1</v>
      </c>
      <c r="L4611" s="1" t="s">
        <v>16</v>
      </c>
      <c r="M4611" s="1" t="b">
        <v>0</v>
      </c>
      <c r="N4611" s="2" t="s">
        <v>17</v>
      </c>
      <c r="O4611">
        <f t="shared" si="987"/>
        <v>17</v>
      </c>
      <c r="P4611">
        <f t="shared" si="988"/>
        <v>4</v>
      </c>
      <c r="Q4611">
        <f>IF(G4611="B",VLOOKUP(F4611,room_rates!$A$2:$G$8,3,FALSE),IF(G4611="P",VLOOKUP(F4611,room_rates!$A$2:$G$8,6,FALSE),IF(G4611="M",VLOOKUP(F4611,room_rates!$A$2:$G$8,7,FALSE),"")))</f>
        <v>287.5</v>
      </c>
      <c r="R4611">
        <f t="shared" si="989"/>
        <v>0</v>
      </c>
      <c r="S4611">
        <f>IF(J4611="Online Travel Agency",VLOOKUP(F4611,room_rates!$A$2:$G$8,3,FALSE)*15%,0)</f>
        <v>34.5</v>
      </c>
      <c r="T4611">
        <f t="shared" si="990"/>
        <v>0</v>
      </c>
      <c r="U4611">
        <f t="shared" si="991"/>
        <v>1012</v>
      </c>
      <c r="V4611">
        <f t="shared" si="992"/>
        <v>4</v>
      </c>
    </row>
    <row r="4612" spans="1:22" ht="14.25" customHeight="1" x14ac:dyDescent="0.35">
      <c r="A4612" s="1">
        <v>1005041</v>
      </c>
      <c r="B4612" s="3">
        <v>45877</v>
      </c>
      <c r="C4612" s="3">
        <v>45887</v>
      </c>
      <c r="D4612" s="3">
        <v>45894</v>
      </c>
      <c r="E4612" s="1" t="s">
        <v>18</v>
      </c>
      <c r="F4612" s="1">
        <v>1</v>
      </c>
      <c r="G4612" s="1" t="s">
        <v>25</v>
      </c>
      <c r="H4612" s="1">
        <v>0</v>
      </c>
      <c r="I4612" s="1">
        <f t="shared" si="986"/>
        <v>0</v>
      </c>
      <c r="J4612" s="1" t="s">
        <v>24</v>
      </c>
      <c r="K4612" s="1">
        <v>2</v>
      </c>
      <c r="L4612" s="1" t="s">
        <v>19</v>
      </c>
      <c r="M4612" s="1" t="b">
        <v>1</v>
      </c>
      <c r="N4612" s="2" t="s">
        <v>17</v>
      </c>
      <c r="O4612">
        <f t="shared" si="987"/>
        <v>10</v>
      </c>
      <c r="P4612">
        <f t="shared" si="988"/>
        <v>7</v>
      </c>
      <c r="Q4612">
        <f>IF(G4612="B",VLOOKUP(F4612,room_rates!$A$2:$G$8,3,FALSE),IF(G4612="P",VLOOKUP(F4612,room_rates!$A$2:$G$8,6,FALSE),IF(G4612="M",VLOOKUP(F4612,room_rates!$A$2:$G$8,7,FALSE),"")))</f>
        <v>150</v>
      </c>
      <c r="R4612">
        <f t="shared" si="989"/>
        <v>0</v>
      </c>
      <c r="S4612">
        <f>IF(J4612="Online Travel Agency",VLOOKUP(F4612,room_rates!$A$2:$G$8,3,FALSE)*15%,0)</f>
        <v>18</v>
      </c>
      <c r="T4612">
        <f t="shared" si="990"/>
        <v>1.5</v>
      </c>
      <c r="U4612">
        <f t="shared" si="991"/>
        <v>1827</v>
      </c>
      <c r="V4612">
        <f t="shared" si="992"/>
        <v>14</v>
      </c>
    </row>
    <row r="4613" spans="1:22" ht="14.25" customHeight="1" x14ac:dyDescent="0.35">
      <c r="A4613" s="1">
        <v>1005060</v>
      </c>
      <c r="B4613" s="3">
        <v>45868</v>
      </c>
      <c r="C4613" s="3">
        <v>45887</v>
      </c>
      <c r="D4613" s="3">
        <v>45888</v>
      </c>
      <c r="E4613" s="1" t="s">
        <v>18</v>
      </c>
      <c r="F4613" s="1">
        <v>1</v>
      </c>
      <c r="G4613" s="1" t="s">
        <v>25</v>
      </c>
      <c r="H4613" s="1">
        <v>0</v>
      </c>
      <c r="I4613" s="1">
        <f t="shared" si="986"/>
        <v>0</v>
      </c>
      <c r="J4613" s="1" t="s">
        <v>24</v>
      </c>
      <c r="K4613" s="1">
        <v>1</v>
      </c>
      <c r="L4613" s="1" t="s">
        <v>16</v>
      </c>
      <c r="M4613" s="1" t="b">
        <v>0</v>
      </c>
      <c r="N4613" s="2" t="s">
        <v>17</v>
      </c>
      <c r="O4613">
        <f t="shared" si="987"/>
        <v>19</v>
      </c>
      <c r="P4613">
        <f t="shared" si="988"/>
        <v>1</v>
      </c>
      <c r="Q4613">
        <f>IF(G4613="B",VLOOKUP(F4613,room_rates!$A$2:$G$8,3,FALSE),IF(G4613="P",VLOOKUP(F4613,room_rates!$A$2:$G$8,6,FALSE),IF(G4613="M",VLOOKUP(F4613,room_rates!$A$2:$G$8,7,FALSE),"")))</f>
        <v>150</v>
      </c>
      <c r="R4613">
        <f t="shared" si="989"/>
        <v>0</v>
      </c>
      <c r="S4613">
        <f>IF(J4613="Online Travel Agency",VLOOKUP(F4613,room_rates!$A$2:$G$8,3,FALSE)*15%,0)</f>
        <v>18</v>
      </c>
      <c r="T4613">
        <f t="shared" si="990"/>
        <v>0</v>
      </c>
      <c r="U4613">
        <f t="shared" si="991"/>
        <v>132</v>
      </c>
      <c r="V4613">
        <f t="shared" si="992"/>
        <v>1</v>
      </c>
    </row>
    <row r="4614" spans="1:22" ht="14.25" customHeight="1" x14ac:dyDescent="0.35">
      <c r="A4614" s="1">
        <v>1005413</v>
      </c>
      <c r="B4614" s="3">
        <v>45887</v>
      </c>
      <c r="C4614" s="3">
        <v>45887</v>
      </c>
      <c r="D4614" s="3">
        <v>45892</v>
      </c>
      <c r="E4614" s="1" t="s">
        <v>21</v>
      </c>
      <c r="F4614" s="1">
        <v>3</v>
      </c>
      <c r="G4614" s="1" t="s">
        <v>25</v>
      </c>
      <c r="H4614" s="1">
        <v>0</v>
      </c>
      <c r="I4614" s="1">
        <f t="shared" si="986"/>
        <v>0</v>
      </c>
      <c r="J4614" s="1" t="s">
        <v>20</v>
      </c>
      <c r="K4614" s="1">
        <v>1</v>
      </c>
      <c r="L4614" s="1" t="s">
        <v>16</v>
      </c>
      <c r="M4614" s="1" t="b">
        <v>0</v>
      </c>
      <c r="N4614" s="2" t="s">
        <v>17</v>
      </c>
      <c r="O4614">
        <f t="shared" si="987"/>
        <v>0</v>
      </c>
      <c r="P4614">
        <f t="shared" si="988"/>
        <v>5</v>
      </c>
      <c r="Q4614">
        <f>IF(G4614="B",VLOOKUP(F4614,room_rates!$A$2:$G$8,3,FALSE),IF(G4614="P",VLOOKUP(F4614,room_rates!$A$2:$G$8,6,FALSE),IF(G4614="M",VLOOKUP(F4614,room_rates!$A$2:$G$8,7,FALSE),"")))</f>
        <v>275</v>
      </c>
      <c r="R4614">
        <f t="shared" si="989"/>
        <v>0</v>
      </c>
      <c r="S4614">
        <f>IF(J4614="Online Travel Agency",VLOOKUP(F4614,room_rates!$A$2:$G$8,3,FALSE)*15%,0)</f>
        <v>0</v>
      </c>
      <c r="T4614">
        <f t="shared" si="990"/>
        <v>0</v>
      </c>
      <c r="U4614">
        <f t="shared" si="991"/>
        <v>1375</v>
      </c>
      <c r="V4614">
        <f t="shared" si="992"/>
        <v>5</v>
      </c>
    </row>
    <row r="4615" spans="1:22" ht="14.25" customHeight="1" x14ac:dyDescent="0.35">
      <c r="A4615" s="1">
        <v>1005499</v>
      </c>
      <c r="B4615" s="3">
        <v>45887</v>
      </c>
      <c r="C4615" s="3">
        <v>45887</v>
      </c>
      <c r="D4615" s="3">
        <v>45891</v>
      </c>
      <c r="E4615" s="1" t="s">
        <v>18</v>
      </c>
      <c r="F4615" s="1">
        <v>1</v>
      </c>
      <c r="G4615" s="1" t="s">
        <v>25</v>
      </c>
      <c r="H4615" s="1">
        <v>0</v>
      </c>
      <c r="I4615" s="1">
        <f t="shared" si="986"/>
        <v>0</v>
      </c>
      <c r="J4615" s="1" t="s">
        <v>20</v>
      </c>
      <c r="K4615" s="1">
        <v>1</v>
      </c>
      <c r="L4615" s="1" t="s">
        <v>19</v>
      </c>
      <c r="M4615" s="1" t="b">
        <v>0</v>
      </c>
      <c r="N4615" s="2" t="s">
        <v>17</v>
      </c>
      <c r="O4615">
        <f t="shared" si="987"/>
        <v>0</v>
      </c>
      <c r="P4615">
        <f t="shared" si="988"/>
        <v>4</v>
      </c>
      <c r="Q4615">
        <f>IF(G4615="B",VLOOKUP(F4615,room_rates!$A$2:$G$8,3,FALSE),IF(G4615="P",VLOOKUP(F4615,room_rates!$A$2:$G$8,6,FALSE),IF(G4615="M",VLOOKUP(F4615,room_rates!$A$2:$G$8,7,FALSE),"")))</f>
        <v>150</v>
      </c>
      <c r="R4615">
        <f t="shared" si="989"/>
        <v>0</v>
      </c>
      <c r="S4615">
        <f>IF(J4615="Online Travel Agency",VLOOKUP(F4615,room_rates!$A$2:$G$8,3,FALSE)*15%,0)</f>
        <v>0</v>
      </c>
      <c r="T4615">
        <f t="shared" si="990"/>
        <v>0</v>
      </c>
      <c r="U4615">
        <f t="shared" si="991"/>
        <v>600</v>
      </c>
      <c r="V4615">
        <f t="shared" si="992"/>
        <v>4</v>
      </c>
    </row>
    <row r="4616" spans="1:22" ht="14.25" customHeight="1" x14ac:dyDescent="0.35">
      <c r="A4616" s="1">
        <v>1005507</v>
      </c>
      <c r="B4616" s="3">
        <v>45855</v>
      </c>
      <c r="C4616" s="3">
        <v>45887</v>
      </c>
      <c r="D4616" s="3">
        <v>45889</v>
      </c>
      <c r="E4616" s="1" t="s">
        <v>18</v>
      </c>
      <c r="F4616" s="1">
        <v>2</v>
      </c>
      <c r="G4616" s="1" t="s">
        <v>25</v>
      </c>
      <c r="H4616" s="1">
        <v>0</v>
      </c>
      <c r="I4616" s="1">
        <f t="shared" si="986"/>
        <v>0</v>
      </c>
      <c r="J4616" s="1" t="s">
        <v>15</v>
      </c>
      <c r="K4616" s="1">
        <v>2</v>
      </c>
      <c r="L4616" s="1" t="s">
        <v>16</v>
      </c>
      <c r="M4616" s="1" t="b">
        <v>0</v>
      </c>
      <c r="N4616" s="2" t="s">
        <v>17</v>
      </c>
      <c r="O4616">
        <f t="shared" si="987"/>
        <v>32</v>
      </c>
      <c r="P4616">
        <f t="shared" si="988"/>
        <v>2</v>
      </c>
      <c r="Q4616">
        <f>IF(G4616="B",VLOOKUP(F4616,room_rates!$A$2:$G$8,3,FALSE),IF(G4616="P",VLOOKUP(F4616,room_rates!$A$2:$G$8,6,FALSE),IF(G4616="M",VLOOKUP(F4616,room_rates!$A$2:$G$8,7,FALSE),"")))</f>
        <v>175</v>
      </c>
      <c r="R4616">
        <f t="shared" si="989"/>
        <v>0</v>
      </c>
      <c r="S4616">
        <f>IF(J4616="Online Travel Agency",VLOOKUP(F4616,room_rates!$A$2:$G$8,3,FALSE)*15%,0)</f>
        <v>0</v>
      </c>
      <c r="T4616">
        <f t="shared" si="990"/>
        <v>0</v>
      </c>
      <c r="U4616">
        <f t="shared" si="991"/>
        <v>700</v>
      </c>
      <c r="V4616">
        <f t="shared" si="992"/>
        <v>4</v>
      </c>
    </row>
    <row r="4617" spans="1:22" ht="14.25" customHeight="1" x14ac:dyDescent="0.35">
      <c r="A4617" s="1">
        <v>1005675</v>
      </c>
      <c r="B4617" s="3">
        <v>45856</v>
      </c>
      <c r="C4617" s="3">
        <v>45887</v>
      </c>
      <c r="D4617" s="3">
        <v>45892</v>
      </c>
      <c r="E4617" s="1" t="s">
        <v>18</v>
      </c>
      <c r="F4617" s="1">
        <v>1</v>
      </c>
      <c r="G4617" s="1" t="s">
        <v>25</v>
      </c>
      <c r="H4617" s="1">
        <v>0</v>
      </c>
      <c r="I4617" s="1">
        <f t="shared" si="986"/>
        <v>0</v>
      </c>
      <c r="J4617" s="1" t="s">
        <v>15</v>
      </c>
      <c r="K4617" s="1">
        <v>2</v>
      </c>
      <c r="L4617" s="1" t="s">
        <v>19</v>
      </c>
      <c r="M4617" s="1" t="b">
        <v>0</v>
      </c>
      <c r="N4617" s="2" t="s">
        <v>17</v>
      </c>
      <c r="O4617">
        <f t="shared" si="987"/>
        <v>31</v>
      </c>
      <c r="P4617">
        <f t="shared" si="988"/>
        <v>5</v>
      </c>
      <c r="Q4617">
        <f>IF(G4617="B",VLOOKUP(F4617,room_rates!$A$2:$G$8,3,FALSE),IF(G4617="P",VLOOKUP(F4617,room_rates!$A$2:$G$8,6,FALSE),IF(G4617="M",VLOOKUP(F4617,room_rates!$A$2:$G$8,7,FALSE),"")))</f>
        <v>150</v>
      </c>
      <c r="R4617">
        <f t="shared" si="989"/>
        <v>0</v>
      </c>
      <c r="S4617">
        <f>IF(J4617="Online Travel Agency",VLOOKUP(F4617,room_rates!$A$2:$G$8,3,FALSE)*15%,0)</f>
        <v>0</v>
      </c>
      <c r="T4617">
        <f t="shared" si="990"/>
        <v>0</v>
      </c>
      <c r="U4617">
        <f t="shared" si="991"/>
        <v>1500</v>
      </c>
      <c r="V4617">
        <f t="shared" si="992"/>
        <v>10</v>
      </c>
    </row>
    <row r="4618" spans="1:22" ht="14.25" customHeight="1" x14ac:dyDescent="0.35">
      <c r="A4618" s="1">
        <v>1005695</v>
      </c>
      <c r="B4618" s="3">
        <v>45855</v>
      </c>
      <c r="C4618" s="3">
        <v>45887</v>
      </c>
      <c r="D4618" s="3">
        <v>45894</v>
      </c>
      <c r="E4618" s="1" t="s">
        <v>21</v>
      </c>
      <c r="F4618" s="1">
        <v>3</v>
      </c>
      <c r="G4618" s="1" t="s">
        <v>25</v>
      </c>
      <c r="H4618" s="1">
        <v>0</v>
      </c>
      <c r="I4618" s="1">
        <f t="shared" si="986"/>
        <v>0</v>
      </c>
      <c r="J4618" s="1" t="s">
        <v>15</v>
      </c>
      <c r="K4618" s="1">
        <v>2</v>
      </c>
      <c r="L4618" s="1" t="s">
        <v>19</v>
      </c>
      <c r="M4618" s="1" t="b">
        <v>0</v>
      </c>
      <c r="N4618" s="2" t="s">
        <v>17</v>
      </c>
      <c r="O4618">
        <f t="shared" si="987"/>
        <v>32</v>
      </c>
      <c r="P4618">
        <f t="shared" si="988"/>
        <v>7</v>
      </c>
      <c r="Q4618">
        <f>IF(G4618="B",VLOOKUP(F4618,room_rates!$A$2:$G$8,3,FALSE),IF(G4618="P",VLOOKUP(F4618,room_rates!$A$2:$G$8,6,FALSE),IF(G4618="M",VLOOKUP(F4618,room_rates!$A$2:$G$8,7,FALSE),"")))</f>
        <v>275</v>
      </c>
      <c r="R4618">
        <f t="shared" si="989"/>
        <v>0</v>
      </c>
      <c r="S4618">
        <f>IF(J4618="Online Travel Agency",VLOOKUP(F4618,room_rates!$A$2:$G$8,3,FALSE)*15%,0)</f>
        <v>0</v>
      </c>
      <c r="T4618">
        <f t="shared" si="990"/>
        <v>0</v>
      </c>
      <c r="U4618">
        <f t="shared" si="991"/>
        <v>3850</v>
      </c>
      <c r="V4618">
        <f t="shared" si="992"/>
        <v>14</v>
      </c>
    </row>
    <row r="4619" spans="1:22" ht="14.25" customHeight="1" x14ac:dyDescent="0.35">
      <c r="A4619" s="1">
        <v>1005739</v>
      </c>
      <c r="B4619" s="3">
        <v>45847</v>
      </c>
      <c r="C4619" s="3">
        <v>45887</v>
      </c>
      <c r="D4619" s="3">
        <v>45894</v>
      </c>
      <c r="E4619" s="1" t="s">
        <v>18</v>
      </c>
      <c r="F4619" s="1">
        <v>2</v>
      </c>
      <c r="G4619" s="1" t="s">
        <v>25</v>
      </c>
      <c r="H4619" s="1">
        <v>0</v>
      </c>
      <c r="I4619" s="1">
        <f t="shared" si="986"/>
        <v>0</v>
      </c>
      <c r="J4619" s="1" t="s">
        <v>15</v>
      </c>
      <c r="K4619" s="1">
        <v>1</v>
      </c>
      <c r="L4619" s="1" t="s">
        <v>19</v>
      </c>
      <c r="M4619" s="1" t="b">
        <v>1</v>
      </c>
      <c r="N4619" s="2" t="s">
        <v>17</v>
      </c>
      <c r="O4619">
        <f t="shared" si="987"/>
        <v>40</v>
      </c>
      <c r="P4619">
        <f t="shared" si="988"/>
        <v>7</v>
      </c>
      <c r="Q4619">
        <f>IF(G4619="B",VLOOKUP(F4619,room_rates!$A$2:$G$8,3,FALSE),IF(G4619="P",VLOOKUP(F4619,room_rates!$A$2:$G$8,6,FALSE),IF(G4619="M",VLOOKUP(F4619,room_rates!$A$2:$G$8,7,FALSE),"")))</f>
        <v>175</v>
      </c>
      <c r="R4619">
        <f t="shared" si="989"/>
        <v>0</v>
      </c>
      <c r="S4619">
        <f>IF(J4619="Online Travel Agency",VLOOKUP(F4619,room_rates!$A$2:$G$8,3,FALSE)*15%,0)</f>
        <v>0</v>
      </c>
      <c r="T4619">
        <f t="shared" si="990"/>
        <v>1.75</v>
      </c>
      <c r="U4619">
        <f t="shared" si="991"/>
        <v>1212.75</v>
      </c>
      <c r="V4619">
        <f t="shared" si="992"/>
        <v>7</v>
      </c>
    </row>
    <row r="4620" spans="1:22" ht="14.25" customHeight="1" x14ac:dyDescent="0.35">
      <c r="A4620" s="1">
        <v>1005784</v>
      </c>
      <c r="B4620" s="3">
        <v>45870</v>
      </c>
      <c r="C4620" s="3">
        <v>45887</v>
      </c>
      <c r="D4620" s="3">
        <v>45889</v>
      </c>
      <c r="E4620" s="1" t="s">
        <v>18</v>
      </c>
      <c r="F4620" s="1">
        <v>2</v>
      </c>
      <c r="G4620" s="1" t="s">
        <v>25</v>
      </c>
      <c r="H4620" s="1">
        <v>0</v>
      </c>
      <c r="I4620" s="1">
        <f t="shared" si="986"/>
        <v>0</v>
      </c>
      <c r="J4620" s="1" t="s">
        <v>24</v>
      </c>
      <c r="K4620" s="1">
        <v>2</v>
      </c>
      <c r="L4620" s="1" t="s">
        <v>19</v>
      </c>
      <c r="M4620" s="1" t="b">
        <v>0</v>
      </c>
      <c r="N4620" s="2" t="s">
        <v>17</v>
      </c>
      <c r="O4620">
        <f t="shared" si="987"/>
        <v>17</v>
      </c>
      <c r="P4620">
        <f t="shared" si="988"/>
        <v>2</v>
      </c>
      <c r="Q4620">
        <f>IF(G4620="B",VLOOKUP(F4620,room_rates!$A$2:$G$8,3,FALSE),IF(G4620="P",VLOOKUP(F4620,room_rates!$A$2:$G$8,6,FALSE),IF(G4620="M",VLOOKUP(F4620,room_rates!$A$2:$G$8,7,FALSE),"")))</f>
        <v>175</v>
      </c>
      <c r="R4620">
        <f t="shared" si="989"/>
        <v>0</v>
      </c>
      <c r="S4620">
        <f>IF(J4620="Online Travel Agency",VLOOKUP(F4620,room_rates!$A$2:$G$8,3,FALSE)*15%,0)</f>
        <v>21</v>
      </c>
      <c r="T4620">
        <f t="shared" si="990"/>
        <v>0</v>
      </c>
      <c r="U4620">
        <f t="shared" si="991"/>
        <v>616</v>
      </c>
      <c r="V4620">
        <f t="shared" si="992"/>
        <v>4</v>
      </c>
    </row>
    <row r="4621" spans="1:22" ht="14.25" customHeight="1" x14ac:dyDescent="0.35">
      <c r="A4621" s="1">
        <v>1005839</v>
      </c>
      <c r="B4621" s="3">
        <v>45868</v>
      </c>
      <c r="C4621" s="3">
        <v>45887</v>
      </c>
      <c r="D4621" s="3">
        <v>45892</v>
      </c>
      <c r="E4621" s="1" t="s">
        <v>18</v>
      </c>
      <c r="F4621" s="1">
        <v>2</v>
      </c>
      <c r="G4621" s="1" t="s">
        <v>25</v>
      </c>
      <c r="H4621" s="1">
        <v>0</v>
      </c>
      <c r="I4621" s="1">
        <f t="shared" si="986"/>
        <v>0</v>
      </c>
      <c r="J4621" s="1" t="s">
        <v>24</v>
      </c>
      <c r="K4621" s="1">
        <v>2</v>
      </c>
      <c r="L4621" s="1" t="s">
        <v>19</v>
      </c>
      <c r="M4621" s="1" t="b">
        <v>0</v>
      </c>
      <c r="N4621" s="2" t="s">
        <v>17</v>
      </c>
      <c r="O4621">
        <f t="shared" si="987"/>
        <v>19</v>
      </c>
      <c r="P4621">
        <f t="shared" si="988"/>
        <v>5</v>
      </c>
      <c r="Q4621">
        <f>IF(G4621="B",VLOOKUP(F4621,room_rates!$A$2:$G$8,3,FALSE),IF(G4621="P",VLOOKUP(F4621,room_rates!$A$2:$G$8,6,FALSE),IF(G4621="M",VLOOKUP(F4621,room_rates!$A$2:$G$8,7,FALSE),"")))</f>
        <v>175</v>
      </c>
      <c r="R4621">
        <f t="shared" si="989"/>
        <v>0</v>
      </c>
      <c r="S4621">
        <f>IF(J4621="Online Travel Agency",VLOOKUP(F4621,room_rates!$A$2:$G$8,3,FALSE)*15%,0)</f>
        <v>21</v>
      </c>
      <c r="T4621">
        <f t="shared" si="990"/>
        <v>0</v>
      </c>
      <c r="U4621">
        <f t="shared" si="991"/>
        <v>1540</v>
      </c>
      <c r="V4621">
        <f t="shared" si="992"/>
        <v>10</v>
      </c>
    </row>
    <row r="4622" spans="1:22" ht="14.25" customHeight="1" x14ac:dyDescent="0.35">
      <c r="A4622" s="1">
        <v>1006260</v>
      </c>
      <c r="B4622" s="3">
        <v>45887</v>
      </c>
      <c r="C4622" s="3">
        <v>45887</v>
      </c>
      <c r="D4622" s="3">
        <v>45890</v>
      </c>
      <c r="E4622" s="1" t="s">
        <v>18</v>
      </c>
      <c r="F4622" s="1">
        <v>1</v>
      </c>
      <c r="G4622" s="1" t="s">
        <v>25</v>
      </c>
      <c r="H4622" s="1">
        <v>0</v>
      </c>
      <c r="I4622" s="1">
        <f t="shared" si="986"/>
        <v>0</v>
      </c>
      <c r="J4622" s="1" t="s">
        <v>20</v>
      </c>
      <c r="K4622" s="1">
        <v>1</v>
      </c>
      <c r="L4622" s="1" t="s">
        <v>19</v>
      </c>
      <c r="M4622" s="1" t="b">
        <v>0</v>
      </c>
      <c r="N4622" s="2" t="s">
        <v>17</v>
      </c>
      <c r="O4622">
        <f t="shared" si="987"/>
        <v>0</v>
      </c>
      <c r="P4622">
        <f t="shared" si="988"/>
        <v>3</v>
      </c>
      <c r="Q4622">
        <f>IF(G4622="B",VLOOKUP(F4622,room_rates!$A$2:$G$8,3,FALSE),IF(G4622="P",VLOOKUP(F4622,room_rates!$A$2:$G$8,6,FALSE),IF(G4622="M",VLOOKUP(F4622,room_rates!$A$2:$G$8,7,FALSE),"")))</f>
        <v>150</v>
      </c>
      <c r="R4622">
        <f t="shared" si="989"/>
        <v>0</v>
      </c>
      <c r="S4622">
        <f>IF(J4622="Online Travel Agency",VLOOKUP(F4622,room_rates!$A$2:$G$8,3,FALSE)*15%,0)</f>
        <v>0</v>
      </c>
      <c r="T4622">
        <f t="shared" si="990"/>
        <v>0</v>
      </c>
      <c r="U4622">
        <f t="shared" si="991"/>
        <v>450</v>
      </c>
      <c r="V4622">
        <f t="shared" si="992"/>
        <v>3</v>
      </c>
    </row>
    <row r="4623" spans="1:22" ht="14.25" customHeight="1" x14ac:dyDescent="0.35">
      <c r="A4623" s="1">
        <v>1006680</v>
      </c>
      <c r="B4623" s="3">
        <v>45887</v>
      </c>
      <c r="C4623" s="3">
        <v>45887</v>
      </c>
      <c r="D4623" s="3">
        <v>45894</v>
      </c>
      <c r="E4623" s="1" t="s">
        <v>18</v>
      </c>
      <c r="F4623" s="1">
        <v>1</v>
      </c>
      <c r="G4623" s="1" t="s">
        <v>25</v>
      </c>
      <c r="H4623" s="1">
        <v>0</v>
      </c>
      <c r="I4623" s="1">
        <f t="shared" si="986"/>
        <v>0</v>
      </c>
      <c r="J4623" s="1" t="s">
        <v>20</v>
      </c>
      <c r="K4623" s="1">
        <v>1</v>
      </c>
      <c r="L4623" s="1" t="s">
        <v>16</v>
      </c>
      <c r="M4623" s="1" t="b">
        <v>0</v>
      </c>
      <c r="N4623" s="2" t="s">
        <v>17</v>
      </c>
      <c r="O4623">
        <f t="shared" si="987"/>
        <v>0</v>
      </c>
      <c r="P4623">
        <f t="shared" si="988"/>
        <v>7</v>
      </c>
      <c r="Q4623">
        <f>IF(G4623="B",VLOOKUP(F4623,room_rates!$A$2:$G$8,3,FALSE),IF(G4623="P",VLOOKUP(F4623,room_rates!$A$2:$G$8,6,FALSE),IF(G4623="M",VLOOKUP(F4623,room_rates!$A$2:$G$8,7,FALSE),"")))</f>
        <v>150</v>
      </c>
      <c r="R4623">
        <f t="shared" si="989"/>
        <v>0</v>
      </c>
      <c r="S4623">
        <f>IF(J4623="Online Travel Agency",VLOOKUP(F4623,room_rates!$A$2:$G$8,3,FALSE)*15%,0)</f>
        <v>0</v>
      </c>
      <c r="T4623">
        <f t="shared" si="990"/>
        <v>0</v>
      </c>
      <c r="U4623">
        <f t="shared" si="991"/>
        <v>1050</v>
      </c>
      <c r="V4623">
        <f t="shared" si="992"/>
        <v>7</v>
      </c>
    </row>
    <row r="4624" spans="1:22" ht="14.25" hidden="1" customHeight="1" x14ac:dyDescent="0.35">
      <c r="A4624" s="1">
        <v>1006952</v>
      </c>
      <c r="B4624" s="3">
        <v>45887</v>
      </c>
      <c r="C4624" s="3">
        <v>45887</v>
      </c>
      <c r="E4624" s="1" t="s">
        <v>21</v>
      </c>
      <c r="F4624" s="1">
        <v>3</v>
      </c>
      <c r="H4624" s="1">
        <v>0</v>
      </c>
      <c r="I4624" s="1"/>
      <c r="J4624" s="2" t="s">
        <v>15</v>
      </c>
      <c r="K4624" s="1">
        <v>2</v>
      </c>
      <c r="L4624" s="1" t="s">
        <v>19</v>
      </c>
      <c r="N4624" s="2" t="s">
        <v>22</v>
      </c>
    </row>
    <row r="4625" spans="1:22" ht="14.25" customHeight="1" x14ac:dyDescent="0.35">
      <c r="A4625" s="1">
        <v>1003726</v>
      </c>
      <c r="B4625" s="3">
        <v>45861</v>
      </c>
      <c r="C4625" s="3">
        <v>45888</v>
      </c>
      <c r="D4625" s="3">
        <v>45891</v>
      </c>
      <c r="E4625" s="1" t="s">
        <v>13</v>
      </c>
      <c r="F4625" s="1">
        <v>7</v>
      </c>
      <c r="G4625" s="1" t="s">
        <v>25</v>
      </c>
      <c r="H4625" s="1">
        <v>0</v>
      </c>
      <c r="I4625" s="1">
        <f t="shared" ref="I4625:I4688" si="993">H4625/100</f>
        <v>0</v>
      </c>
      <c r="J4625" s="1" t="s">
        <v>15</v>
      </c>
      <c r="K4625" s="1">
        <v>1</v>
      </c>
      <c r="L4625" s="1" t="s">
        <v>19</v>
      </c>
      <c r="M4625" s="1" t="b">
        <v>0</v>
      </c>
      <c r="N4625" s="2" t="s">
        <v>17</v>
      </c>
      <c r="O4625">
        <f t="shared" ref="O4625:O4688" si="994">C4625-B4625</f>
        <v>27</v>
      </c>
      <c r="P4625">
        <f t="shared" ref="P4625:P4688" si="995">D4625-C4625</f>
        <v>3</v>
      </c>
      <c r="Q4625">
        <f>IF(G4625="B",VLOOKUP(F4625,room_rates!$A$2:$G$8,3,FALSE),IF(G4625="P",VLOOKUP(F4625,room_rates!$A$2:$G$8,6,FALSE),IF(G4625="M",VLOOKUP(F4625,room_rates!$A$2:$G$8,7,FALSE),"")))</f>
        <v>562.5</v>
      </c>
      <c r="R4625">
        <f t="shared" ref="R4625:R4688" si="996">Q4625*(H4625/100)</f>
        <v>0</v>
      </c>
      <c r="S4625">
        <f>IF(J4625="Online Travel Agency",VLOOKUP(F4625,room_rates!$A$2:$G$8,3,FALSE)*15%,0)</f>
        <v>0</v>
      </c>
      <c r="T4625">
        <f t="shared" ref="T4625:T4688" si="997">IF(M4625=TRUE, Q4625*1%,0)</f>
        <v>0</v>
      </c>
      <c r="U4625">
        <f t="shared" ref="U4625:U4688" si="998">(Q4625-R4625-S4625-T4625)*V4625</f>
        <v>1687.5</v>
      </c>
      <c r="V4625">
        <f t="shared" ref="V4625:V4688" si="999">K4625*P4625</f>
        <v>3</v>
      </c>
    </row>
    <row r="4626" spans="1:22" ht="14.25" customHeight="1" x14ac:dyDescent="0.35">
      <c r="A4626" s="1">
        <v>1003804</v>
      </c>
      <c r="B4626" s="3">
        <v>45876</v>
      </c>
      <c r="C4626" s="3">
        <v>45888</v>
      </c>
      <c r="D4626" s="3">
        <v>45892</v>
      </c>
      <c r="E4626" s="1" t="s">
        <v>18</v>
      </c>
      <c r="F4626" s="1">
        <v>2</v>
      </c>
      <c r="G4626" s="1" t="s">
        <v>25</v>
      </c>
      <c r="H4626" s="1">
        <v>0</v>
      </c>
      <c r="I4626" s="1">
        <f t="shared" si="993"/>
        <v>0</v>
      </c>
      <c r="J4626" s="1" t="s">
        <v>24</v>
      </c>
      <c r="K4626" s="1">
        <v>2</v>
      </c>
      <c r="L4626" s="1" t="s">
        <v>19</v>
      </c>
      <c r="M4626" s="1" t="b">
        <v>0</v>
      </c>
      <c r="N4626" s="2" t="s">
        <v>17</v>
      </c>
      <c r="O4626">
        <f t="shared" si="994"/>
        <v>12</v>
      </c>
      <c r="P4626">
        <f t="shared" si="995"/>
        <v>4</v>
      </c>
      <c r="Q4626">
        <f>IF(G4626="B",VLOOKUP(F4626,room_rates!$A$2:$G$8,3,FALSE),IF(G4626="P",VLOOKUP(F4626,room_rates!$A$2:$G$8,6,FALSE),IF(G4626="M",VLOOKUP(F4626,room_rates!$A$2:$G$8,7,FALSE),"")))</f>
        <v>175</v>
      </c>
      <c r="R4626">
        <f t="shared" si="996"/>
        <v>0</v>
      </c>
      <c r="S4626">
        <f>IF(J4626="Online Travel Agency",VLOOKUP(F4626,room_rates!$A$2:$G$8,3,FALSE)*15%,0)</f>
        <v>21</v>
      </c>
      <c r="T4626">
        <f t="shared" si="997"/>
        <v>0</v>
      </c>
      <c r="U4626">
        <f t="shared" si="998"/>
        <v>1232</v>
      </c>
      <c r="V4626">
        <f t="shared" si="999"/>
        <v>8</v>
      </c>
    </row>
    <row r="4627" spans="1:22" ht="14.25" customHeight="1" x14ac:dyDescent="0.35">
      <c r="A4627" s="1">
        <v>1003853</v>
      </c>
      <c r="B4627" s="3">
        <v>45875</v>
      </c>
      <c r="C4627" s="3">
        <v>45888</v>
      </c>
      <c r="D4627" s="3">
        <v>45890</v>
      </c>
      <c r="E4627" s="1" t="s">
        <v>21</v>
      </c>
      <c r="F4627" s="1">
        <v>3</v>
      </c>
      <c r="G4627" s="1" t="s">
        <v>25</v>
      </c>
      <c r="H4627" s="1">
        <v>0</v>
      </c>
      <c r="I4627" s="1">
        <f t="shared" si="993"/>
        <v>0</v>
      </c>
      <c r="J4627" s="1" t="s">
        <v>24</v>
      </c>
      <c r="K4627" s="1">
        <v>1</v>
      </c>
      <c r="L4627" s="1" t="s">
        <v>19</v>
      </c>
      <c r="M4627" s="1" t="b">
        <v>1</v>
      </c>
      <c r="N4627" s="2" t="s">
        <v>17</v>
      </c>
      <c r="O4627">
        <f t="shared" si="994"/>
        <v>13</v>
      </c>
      <c r="P4627">
        <f t="shared" si="995"/>
        <v>2</v>
      </c>
      <c r="Q4627">
        <f>IF(G4627="B",VLOOKUP(F4627,room_rates!$A$2:$G$8,3,FALSE),IF(G4627="P",VLOOKUP(F4627,room_rates!$A$2:$G$8,6,FALSE),IF(G4627="M",VLOOKUP(F4627,room_rates!$A$2:$G$8,7,FALSE),"")))</f>
        <v>275</v>
      </c>
      <c r="R4627">
        <f t="shared" si="996"/>
        <v>0</v>
      </c>
      <c r="S4627">
        <f>IF(J4627="Online Travel Agency",VLOOKUP(F4627,room_rates!$A$2:$G$8,3,FALSE)*15%,0)</f>
        <v>33</v>
      </c>
      <c r="T4627">
        <f t="shared" si="997"/>
        <v>2.75</v>
      </c>
      <c r="U4627">
        <f t="shared" si="998"/>
        <v>478.5</v>
      </c>
      <c r="V4627">
        <f t="shared" si="999"/>
        <v>2</v>
      </c>
    </row>
    <row r="4628" spans="1:22" ht="14.25" customHeight="1" x14ac:dyDescent="0.35">
      <c r="A4628" s="1">
        <v>1003959</v>
      </c>
      <c r="B4628" s="3">
        <v>45888</v>
      </c>
      <c r="C4628" s="3">
        <v>45888</v>
      </c>
      <c r="D4628" s="3">
        <v>45894</v>
      </c>
      <c r="E4628" s="1" t="s">
        <v>13</v>
      </c>
      <c r="F4628" s="1">
        <v>6</v>
      </c>
      <c r="G4628" s="1" t="s">
        <v>25</v>
      </c>
      <c r="H4628" s="1">
        <v>0</v>
      </c>
      <c r="I4628" s="1">
        <f t="shared" si="993"/>
        <v>0</v>
      </c>
      <c r="J4628" s="1" t="s">
        <v>20</v>
      </c>
      <c r="K4628" s="1">
        <v>1</v>
      </c>
      <c r="L4628" s="1" t="s">
        <v>19</v>
      </c>
      <c r="M4628" s="1" t="b">
        <v>1</v>
      </c>
      <c r="N4628" s="2" t="s">
        <v>17</v>
      </c>
      <c r="O4628">
        <f t="shared" si="994"/>
        <v>0</v>
      </c>
      <c r="P4628">
        <f t="shared" si="995"/>
        <v>6</v>
      </c>
      <c r="Q4628">
        <f>IF(G4628="B",VLOOKUP(F4628,room_rates!$A$2:$G$8,3,FALSE),IF(G4628="P",VLOOKUP(F4628,room_rates!$A$2:$G$8,6,FALSE),IF(G4628="M",VLOOKUP(F4628,room_rates!$A$2:$G$8,7,FALSE),"")))</f>
        <v>437.5</v>
      </c>
      <c r="R4628">
        <f t="shared" si="996"/>
        <v>0</v>
      </c>
      <c r="S4628">
        <f>IF(J4628="Online Travel Agency",VLOOKUP(F4628,room_rates!$A$2:$G$8,3,FALSE)*15%,0)</f>
        <v>0</v>
      </c>
      <c r="T4628">
        <f t="shared" si="997"/>
        <v>4.375</v>
      </c>
      <c r="U4628">
        <f t="shared" si="998"/>
        <v>2598.75</v>
      </c>
      <c r="V4628">
        <f t="shared" si="999"/>
        <v>6</v>
      </c>
    </row>
    <row r="4629" spans="1:22" ht="14.25" customHeight="1" x14ac:dyDescent="0.35">
      <c r="A4629" s="1">
        <v>1004167</v>
      </c>
      <c r="B4629" s="3">
        <v>45888</v>
      </c>
      <c r="C4629" s="3">
        <v>45888</v>
      </c>
      <c r="D4629" s="3">
        <v>45892</v>
      </c>
      <c r="E4629" s="1" t="s">
        <v>21</v>
      </c>
      <c r="F4629" s="1">
        <v>3</v>
      </c>
      <c r="G4629" s="1" t="s">
        <v>25</v>
      </c>
      <c r="H4629" s="1">
        <v>0</v>
      </c>
      <c r="I4629" s="1">
        <f t="shared" si="993"/>
        <v>0</v>
      </c>
      <c r="J4629" s="1" t="s">
        <v>20</v>
      </c>
      <c r="K4629" s="1">
        <v>2</v>
      </c>
      <c r="L4629" s="1" t="s">
        <v>16</v>
      </c>
      <c r="M4629" s="1" t="b">
        <v>0</v>
      </c>
      <c r="N4629" s="2" t="s">
        <v>17</v>
      </c>
      <c r="O4629">
        <f t="shared" si="994"/>
        <v>0</v>
      </c>
      <c r="P4629">
        <f t="shared" si="995"/>
        <v>4</v>
      </c>
      <c r="Q4629">
        <f>IF(G4629="B",VLOOKUP(F4629,room_rates!$A$2:$G$8,3,FALSE),IF(G4629="P",VLOOKUP(F4629,room_rates!$A$2:$G$8,6,FALSE),IF(G4629="M",VLOOKUP(F4629,room_rates!$A$2:$G$8,7,FALSE),"")))</f>
        <v>275</v>
      </c>
      <c r="R4629">
        <f t="shared" si="996"/>
        <v>0</v>
      </c>
      <c r="S4629">
        <f>IF(J4629="Online Travel Agency",VLOOKUP(F4629,room_rates!$A$2:$G$8,3,FALSE)*15%,0)</f>
        <v>0</v>
      </c>
      <c r="T4629">
        <f t="shared" si="997"/>
        <v>0</v>
      </c>
      <c r="U4629">
        <f t="shared" si="998"/>
        <v>2200</v>
      </c>
      <c r="V4629">
        <f t="shared" si="999"/>
        <v>8</v>
      </c>
    </row>
    <row r="4630" spans="1:22" ht="14.25" customHeight="1" x14ac:dyDescent="0.35">
      <c r="A4630" s="1">
        <v>1004179</v>
      </c>
      <c r="B4630" s="3">
        <v>45888</v>
      </c>
      <c r="C4630" s="3">
        <v>45888</v>
      </c>
      <c r="D4630" s="3">
        <v>45894</v>
      </c>
      <c r="E4630" s="1" t="s">
        <v>18</v>
      </c>
      <c r="F4630" s="1">
        <v>2</v>
      </c>
      <c r="G4630" s="1" t="s">
        <v>25</v>
      </c>
      <c r="H4630" s="1">
        <v>0</v>
      </c>
      <c r="I4630" s="1">
        <f t="shared" si="993"/>
        <v>0</v>
      </c>
      <c r="J4630" s="1" t="s">
        <v>20</v>
      </c>
      <c r="K4630" s="1">
        <v>1</v>
      </c>
      <c r="L4630" s="1" t="s">
        <v>19</v>
      </c>
      <c r="M4630" s="1" t="b">
        <v>1</v>
      </c>
      <c r="N4630" s="2" t="s">
        <v>17</v>
      </c>
      <c r="O4630">
        <f t="shared" si="994"/>
        <v>0</v>
      </c>
      <c r="P4630">
        <f t="shared" si="995"/>
        <v>6</v>
      </c>
      <c r="Q4630">
        <f>IF(G4630="B",VLOOKUP(F4630,room_rates!$A$2:$G$8,3,FALSE),IF(G4630="P",VLOOKUP(F4630,room_rates!$A$2:$G$8,6,FALSE),IF(G4630="M",VLOOKUP(F4630,room_rates!$A$2:$G$8,7,FALSE),"")))</f>
        <v>175</v>
      </c>
      <c r="R4630">
        <f t="shared" si="996"/>
        <v>0</v>
      </c>
      <c r="S4630">
        <f>IF(J4630="Online Travel Agency",VLOOKUP(F4630,room_rates!$A$2:$G$8,3,FALSE)*15%,0)</f>
        <v>0</v>
      </c>
      <c r="T4630">
        <f t="shared" si="997"/>
        <v>1.75</v>
      </c>
      <c r="U4630">
        <f t="shared" si="998"/>
        <v>1039.5</v>
      </c>
      <c r="V4630">
        <f t="shared" si="999"/>
        <v>6</v>
      </c>
    </row>
    <row r="4631" spans="1:22" ht="14.25" customHeight="1" x14ac:dyDescent="0.35">
      <c r="A4631" s="1">
        <v>1004213</v>
      </c>
      <c r="B4631" s="3">
        <v>45845</v>
      </c>
      <c r="C4631" s="3">
        <v>45888</v>
      </c>
      <c r="D4631" s="3">
        <v>45891</v>
      </c>
      <c r="E4631" s="1" t="s">
        <v>18</v>
      </c>
      <c r="F4631" s="1">
        <v>2</v>
      </c>
      <c r="G4631" s="1" t="s">
        <v>25</v>
      </c>
      <c r="H4631" s="1">
        <v>0</v>
      </c>
      <c r="I4631" s="1">
        <f t="shared" si="993"/>
        <v>0</v>
      </c>
      <c r="J4631" s="1" t="s">
        <v>15</v>
      </c>
      <c r="K4631" s="1">
        <v>1</v>
      </c>
      <c r="L4631" s="1" t="s">
        <v>19</v>
      </c>
      <c r="M4631" s="1" t="b">
        <v>1</v>
      </c>
      <c r="N4631" s="2" t="s">
        <v>17</v>
      </c>
      <c r="O4631">
        <f t="shared" si="994"/>
        <v>43</v>
      </c>
      <c r="P4631">
        <f t="shared" si="995"/>
        <v>3</v>
      </c>
      <c r="Q4631">
        <f>IF(G4631="B",VLOOKUP(F4631,room_rates!$A$2:$G$8,3,FALSE),IF(G4631="P",VLOOKUP(F4631,room_rates!$A$2:$G$8,6,FALSE),IF(G4631="M",VLOOKUP(F4631,room_rates!$A$2:$G$8,7,FALSE),"")))</f>
        <v>175</v>
      </c>
      <c r="R4631">
        <f t="shared" si="996"/>
        <v>0</v>
      </c>
      <c r="S4631">
        <f>IF(J4631="Online Travel Agency",VLOOKUP(F4631,room_rates!$A$2:$G$8,3,FALSE)*15%,0)</f>
        <v>0</v>
      </c>
      <c r="T4631">
        <f t="shared" si="997"/>
        <v>1.75</v>
      </c>
      <c r="U4631">
        <f t="shared" si="998"/>
        <v>519.75</v>
      </c>
      <c r="V4631">
        <f t="shared" si="999"/>
        <v>3</v>
      </c>
    </row>
    <row r="4632" spans="1:22" ht="14.25" customHeight="1" x14ac:dyDescent="0.35">
      <c r="A4632" s="1">
        <v>1004553</v>
      </c>
      <c r="B4632" s="3">
        <v>45882</v>
      </c>
      <c r="C4632" s="3">
        <v>45888</v>
      </c>
      <c r="D4632" s="3">
        <v>45889</v>
      </c>
      <c r="E4632" s="1" t="s">
        <v>18</v>
      </c>
      <c r="F4632" s="1">
        <v>1</v>
      </c>
      <c r="G4632" s="1" t="s">
        <v>25</v>
      </c>
      <c r="H4632" s="1">
        <v>0</v>
      </c>
      <c r="I4632" s="1">
        <f t="shared" si="993"/>
        <v>0</v>
      </c>
      <c r="J4632" s="1" t="s">
        <v>15</v>
      </c>
      <c r="K4632" s="1">
        <v>1</v>
      </c>
      <c r="L4632" s="1" t="s">
        <v>19</v>
      </c>
      <c r="M4632" s="1" t="b">
        <v>0</v>
      </c>
      <c r="N4632" s="2" t="s">
        <v>17</v>
      </c>
      <c r="O4632">
        <f t="shared" si="994"/>
        <v>6</v>
      </c>
      <c r="P4632">
        <f t="shared" si="995"/>
        <v>1</v>
      </c>
      <c r="Q4632">
        <f>IF(G4632="B",VLOOKUP(F4632,room_rates!$A$2:$G$8,3,FALSE),IF(G4632="P",VLOOKUP(F4632,room_rates!$A$2:$G$8,6,FALSE),IF(G4632="M",VLOOKUP(F4632,room_rates!$A$2:$G$8,7,FALSE),"")))</f>
        <v>150</v>
      </c>
      <c r="R4632">
        <f t="shared" si="996"/>
        <v>0</v>
      </c>
      <c r="S4632">
        <f>IF(J4632="Online Travel Agency",VLOOKUP(F4632,room_rates!$A$2:$G$8,3,FALSE)*15%,0)</f>
        <v>0</v>
      </c>
      <c r="T4632">
        <f t="shared" si="997"/>
        <v>0</v>
      </c>
      <c r="U4632">
        <f t="shared" si="998"/>
        <v>150</v>
      </c>
      <c r="V4632">
        <f t="shared" si="999"/>
        <v>1</v>
      </c>
    </row>
    <row r="4633" spans="1:22" ht="14.25" customHeight="1" x14ac:dyDescent="0.35">
      <c r="A4633" s="1">
        <v>1004662</v>
      </c>
      <c r="B4633" s="3">
        <v>45880</v>
      </c>
      <c r="C4633" s="3">
        <v>45888</v>
      </c>
      <c r="D4633" s="3">
        <v>45890</v>
      </c>
      <c r="E4633" s="1" t="s">
        <v>18</v>
      </c>
      <c r="F4633" s="1">
        <v>1</v>
      </c>
      <c r="G4633" s="1" t="s">
        <v>25</v>
      </c>
      <c r="H4633" s="1">
        <v>0</v>
      </c>
      <c r="I4633" s="1">
        <f t="shared" si="993"/>
        <v>0</v>
      </c>
      <c r="J4633" s="1" t="s">
        <v>15</v>
      </c>
      <c r="K4633" s="1">
        <v>1</v>
      </c>
      <c r="L4633" s="1" t="s">
        <v>16</v>
      </c>
      <c r="M4633" s="1" t="b">
        <v>0</v>
      </c>
      <c r="N4633" s="2" t="s">
        <v>17</v>
      </c>
      <c r="O4633">
        <f t="shared" si="994"/>
        <v>8</v>
      </c>
      <c r="P4633">
        <f t="shared" si="995"/>
        <v>2</v>
      </c>
      <c r="Q4633">
        <f>IF(G4633="B",VLOOKUP(F4633,room_rates!$A$2:$G$8,3,FALSE),IF(G4633="P",VLOOKUP(F4633,room_rates!$A$2:$G$8,6,FALSE),IF(G4633="M",VLOOKUP(F4633,room_rates!$A$2:$G$8,7,FALSE),"")))</f>
        <v>150</v>
      </c>
      <c r="R4633">
        <f t="shared" si="996"/>
        <v>0</v>
      </c>
      <c r="S4633">
        <f>IF(J4633="Online Travel Agency",VLOOKUP(F4633,room_rates!$A$2:$G$8,3,FALSE)*15%,0)</f>
        <v>0</v>
      </c>
      <c r="T4633">
        <f t="shared" si="997"/>
        <v>0</v>
      </c>
      <c r="U4633">
        <f t="shared" si="998"/>
        <v>300</v>
      </c>
      <c r="V4633">
        <f t="shared" si="999"/>
        <v>2</v>
      </c>
    </row>
    <row r="4634" spans="1:22" ht="14.25" customHeight="1" x14ac:dyDescent="0.35">
      <c r="A4634" s="1">
        <v>1004675</v>
      </c>
      <c r="B4634" s="3">
        <v>45880</v>
      </c>
      <c r="C4634" s="3">
        <v>45888</v>
      </c>
      <c r="D4634" s="3">
        <v>45890</v>
      </c>
      <c r="E4634" s="1" t="s">
        <v>18</v>
      </c>
      <c r="F4634" s="1">
        <v>2</v>
      </c>
      <c r="G4634" s="1" t="s">
        <v>25</v>
      </c>
      <c r="H4634" s="1">
        <v>0</v>
      </c>
      <c r="I4634" s="1">
        <f t="shared" si="993"/>
        <v>0</v>
      </c>
      <c r="J4634" s="1" t="s">
        <v>24</v>
      </c>
      <c r="K4634" s="1">
        <v>2</v>
      </c>
      <c r="L4634" s="1" t="s">
        <v>19</v>
      </c>
      <c r="M4634" s="1" t="b">
        <v>1</v>
      </c>
      <c r="N4634" s="2" t="s">
        <v>17</v>
      </c>
      <c r="O4634">
        <f t="shared" si="994"/>
        <v>8</v>
      </c>
      <c r="P4634">
        <f t="shared" si="995"/>
        <v>2</v>
      </c>
      <c r="Q4634">
        <f>IF(G4634="B",VLOOKUP(F4634,room_rates!$A$2:$G$8,3,FALSE),IF(G4634="P",VLOOKUP(F4634,room_rates!$A$2:$G$8,6,FALSE),IF(G4634="M",VLOOKUP(F4634,room_rates!$A$2:$G$8,7,FALSE),"")))</f>
        <v>175</v>
      </c>
      <c r="R4634">
        <f t="shared" si="996"/>
        <v>0</v>
      </c>
      <c r="S4634">
        <f>IF(J4634="Online Travel Agency",VLOOKUP(F4634,room_rates!$A$2:$G$8,3,FALSE)*15%,0)</f>
        <v>21</v>
      </c>
      <c r="T4634">
        <f t="shared" si="997"/>
        <v>1.75</v>
      </c>
      <c r="U4634">
        <f t="shared" si="998"/>
        <v>609</v>
      </c>
      <c r="V4634">
        <f t="shared" si="999"/>
        <v>4</v>
      </c>
    </row>
    <row r="4635" spans="1:22" ht="14.25" customHeight="1" x14ac:dyDescent="0.35">
      <c r="A4635" s="1">
        <v>1005001</v>
      </c>
      <c r="B4635" s="3">
        <v>45868</v>
      </c>
      <c r="C4635" s="3">
        <v>45888</v>
      </c>
      <c r="D4635" s="3">
        <v>45890</v>
      </c>
      <c r="E4635" s="1" t="s">
        <v>21</v>
      </c>
      <c r="F4635" s="1">
        <v>3</v>
      </c>
      <c r="G4635" s="1" t="s">
        <v>25</v>
      </c>
      <c r="H4635" s="1">
        <v>0</v>
      </c>
      <c r="I4635" s="1">
        <f t="shared" si="993"/>
        <v>0</v>
      </c>
      <c r="J4635" s="1" t="s">
        <v>24</v>
      </c>
      <c r="K4635" s="1">
        <v>2</v>
      </c>
      <c r="L4635" s="1" t="s">
        <v>19</v>
      </c>
      <c r="M4635" s="1" t="b">
        <v>0</v>
      </c>
      <c r="N4635" s="2" t="s">
        <v>17</v>
      </c>
      <c r="O4635">
        <f t="shared" si="994"/>
        <v>20</v>
      </c>
      <c r="P4635">
        <f t="shared" si="995"/>
        <v>2</v>
      </c>
      <c r="Q4635">
        <f>IF(G4635="B",VLOOKUP(F4635,room_rates!$A$2:$G$8,3,FALSE),IF(G4635="P",VLOOKUP(F4635,room_rates!$A$2:$G$8,6,FALSE),IF(G4635="M",VLOOKUP(F4635,room_rates!$A$2:$G$8,7,FALSE),"")))</f>
        <v>275</v>
      </c>
      <c r="R4635">
        <f t="shared" si="996"/>
        <v>0</v>
      </c>
      <c r="S4635">
        <f>IF(J4635="Online Travel Agency",VLOOKUP(F4635,room_rates!$A$2:$G$8,3,FALSE)*15%,0)</f>
        <v>33</v>
      </c>
      <c r="T4635">
        <f t="shared" si="997"/>
        <v>0</v>
      </c>
      <c r="U4635">
        <f t="shared" si="998"/>
        <v>968</v>
      </c>
      <c r="V4635">
        <f t="shared" si="999"/>
        <v>4</v>
      </c>
    </row>
    <row r="4636" spans="1:22" ht="14.25" customHeight="1" x14ac:dyDescent="0.35">
      <c r="A4636" s="1">
        <v>1005750</v>
      </c>
      <c r="B4636" s="3">
        <v>45878</v>
      </c>
      <c r="C4636" s="3">
        <v>45888</v>
      </c>
      <c r="D4636" s="3">
        <v>45893</v>
      </c>
      <c r="E4636" s="1" t="s">
        <v>21</v>
      </c>
      <c r="F4636" s="1">
        <v>3</v>
      </c>
      <c r="G4636" s="1" t="s">
        <v>25</v>
      </c>
      <c r="H4636" s="1">
        <v>0</v>
      </c>
      <c r="I4636" s="1">
        <f t="shared" si="993"/>
        <v>0</v>
      </c>
      <c r="J4636" s="1" t="s">
        <v>24</v>
      </c>
      <c r="K4636" s="1">
        <v>2</v>
      </c>
      <c r="L4636" s="1" t="s">
        <v>19</v>
      </c>
      <c r="M4636" s="1" t="b">
        <v>0</v>
      </c>
      <c r="N4636" s="2" t="s">
        <v>17</v>
      </c>
      <c r="O4636">
        <f t="shared" si="994"/>
        <v>10</v>
      </c>
      <c r="P4636">
        <f t="shared" si="995"/>
        <v>5</v>
      </c>
      <c r="Q4636">
        <f>IF(G4636="B",VLOOKUP(F4636,room_rates!$A$2:$G$8,3,FALSE),IF(G4636="P",VLOOKUP(F4636,room_rates!$A$2:$G$8,6,FALSE),IF(G4636="M",VLOOKUP(F4636,room_rates!$A$2:$G$8,7,FALSE),"")))</f>
        <v>275</v>
      </c>
      <c r="R4636">
        <f t="shared" si="996"/>
        <v>0</v>
      </c>
      <c r="S4636">
        <f>IF(J4636="Online Travel Agency",VLOOKUP(F4636,room_rates!$A$2:$G$8,3,FALSE)*15%,0)</f>
        <v>33</v>
      </c>
      <c r="T4636">
        <f t="shared" si="997"/>
        <v>0</v>
      </c>
      <c r="U4636">
        <f t="shared" si="998"/>
        <v>2420</v>
      </c>
      <c r="V4636">
        <f t="shared" si="999"/>
        <v>10</v>
      </c>
    </row>
    <row r="4637" spans="1:22" ht="14.25" customHeight="1" x14ac:dyDescent="0.35">
      <c r="A4637" s="1">
        <v>1006014</v>
      </c>
      <c r="B4637" s="3">
        <v>45888</v>
      </c>
      <c r="C4637" s="3">
        <v>45888</v>
      </c>
      <c r="D4637" s="3">
        <v>45894</v>
      </c>
      <c r="E4637" s="1" t="s">
        <v>18</v>
      </c>
      <c r="F4637" s="1">
        <v>2</v>
      </c>
      <c r="G4637" s="1" t="s">
        <v>25</v>
      </c>
      <c r="H4637" s="1">
        <v>0</v>
      </c>
      <c r="I4637" s="1">
        <f t="shared" si="993"/>
        <v>0</v>
      </c>
      <c r="J4637" s="1" t="s">
        <v>20</v>
      </c>
      <c r="K4637" s="1">
        <v>2</v>
      </c>
      <c r="L4637" s="1" t="s">
        <v>19</v>
      </c>
      <c r="M4637" s="1" t="b">
        <v>1</v>
      </c>
      <c r="N4637" s="2" t="s">
        <v>17</v>
      </c>
      <c r="O4637">
        <f t="shared" si="994"/>
        <v>0</v>
      </c>
      <c r="P4637">
        <f t="shared" si="995"/>
        <v>6</v>
      </c>
      <c r="Q4637">
        <f>IF(G4637="B",VLOOKUP(F4637,room_rates!$A$2:$G$8,3,FALSE),IF(G4637="P",VLOOKUP(F4637,room_rates!$A$2:$G$8,6,FALSE),IF(G4637="M",VLOOKUP(F4637,room_rates!$A$2:$G$8,7,FALSE),"")))</f>
        <v>175</v>
      </c>
      <c r="R4637">
        <f t="shared" si="996"/>
        <v>0</v>
      </c>
      <c r="S4637">
        <f>IF(J4637="Online Travel Agency",VLOOKUP(F4637,room_rates!$A$2:$G$8,3,FALSE)*15%,0)</f>
        <v>0</v>
      </c>
      <c r="T4637">
        <f t="shared" si="997"/>
        <v>1.75</v>
      </c>
      <c r="U4637">
        <f t="shared" si="998"/>
        <v>2079</v>
      </c>
      <c r="V4637">
        <f t="shared" si="999"/>
        <v>12</v>
      </c>
    </row>
    <row r="4638" spans="1:22" ht="14.25" customHeight="1" x14ac:dyDescent="0.35">
      <c r="A4638" s="1">
        <v>1006131</v>
      </c>
      <c r="B4638" s="3">
        <v>45869</v>
      </c>
      <c r="C4638" s="3">
        <v>45888</v>
      </c>
      <c r="D4638" s="3">
        <v>45891</v>
      </c>
      <c r="E4638" s="1" t="s">
        <v>18</v>
      </c>
      <c r="F4638" s="1">
        <v>1</v>
      </c>
      <c r="G4638" s="1" t="s">
        <v>25</v>
      </c>
      <c r="H4638" s="1">
        <v>0</v>
      </c>
      <c r="I4638" s="1">
        <f t="shared" si="993"/>
        <v>0</v>
      </c>
      <c r="J4638" s="1" t="s">
        <v>24</v>
      </c>
      <c r="K4638" s="1">
        <v>3</v>
      </c>
      <c r="L4638" s="1" t="s">
        <v>16</v>
      </c>
      <c r="M4638" s="1" t="b">
        <v>0</v>
      </c>
      <c r="N4638" s="2" t="s">
        <v>17</v>
      </c>
      <c r="O4638">
        <f t="shared" si="994"/>
        <v>19</v>
      </c>
      <c r="P4638">
        <f t="shared" si="995"/>
        <v>3</v>
      </c>
      <c r="Q4638">
        <f>IF(G4638="B",VLOOKUP(F4638,room_rates!$A$2:$G$8,3,FALSE),IF(G4638="P",VLOOKUP(F4638,room_rates!$A$2:$G$8,6,FALSE),IF(G4638="M",VLOOKUP(F4638,room_rates!$A$2:$G$8,7,FALSE),"")))</f>
        <v>150</v>
      </c>
      <c r="R4638">
        <f t="shared" si="996"/>
        <v>0</v>
      </c>
      <c r="S4638">
        <f>IF(J4638="Online Travel Agency",VLOOKUP(F4638,room_rates!$A$2:$G$8,3,FALSE)*15%,0)</f>
        <v>18</v>
      </c>
      <c r="T4638">
        <f t="shared" si="997"/>
        <v>0</v>
      </c>
      <c r="U4638">
        <f t="shared" si="998"/>
        <v>1188</v>
      </c>
      <c r="V4638">
        <f t="shared" si="999"/>
        <v>9</v>
      </c>
    </row>
    <row r="4639" spans="1:22" ht="14.25" customHeight="1" x14ac:dyDescent="0.35">
      <c r="A4639" s="1">
        <v>1006159</v>
      </c>
      <c r="B4639" s="3">
        <v>45881</v>
      </c>
      <c r="C4639" s="3">
        <v>45888</v>
      </c>
      <c r="D4639" s="3">
        <v>45894</v>
      </c>
      <c r="E4639" s="1" t="s">
        <v>18</v>
      </c>
      <c r="F4639" s="1">
        <v>1</v>
      </c>
      <c r="G4639" s="1" t="s">
        <v>25</v>
      </c>
      <c r="H4639" s="1">
        <v>0</v>
      </c>
      <c r="I4639" s="1">
        <f t="shared" si="993"/>
        <v>0</v>
      </c>
      <c r="J4639" s="1" t="s">
        <v>24</v>
      </c>
      <c r="K4639" s="1">
        <v>1</v>
      </c>
      <c r="L4639" s="1" t="s">
        <v>19</v>
      </c>
      <c r="M4639" s="1" t="b">
        <v>1</v>
      </c>
      <c r="N4639" s="2" t="s">
        <v>17</v>
      </c>
      <c r="O4639">
        <f t="shared" si="994"/>
        <v>7</v>
      </c>
      <c r="P4639">
        <f t="shared" si="995"/>
        <v>6</v>
      </c>
      <c r="Q4639">
        <f>IF(G4639="B",VLOOKUP(F4639,room_rates!$A$2:$G$8,3,FALSE),IF(G4639="P",VLOOKUP(F4639,room_rates!$A$2:$G$8,6,FALSE),IF(G4639="M",VLOOKUP(F4639,room_rates!$A$2:$G$8,7,FALSE),"")))</f>
        <v>150</v>
      </c>
      <c r="R4639">
        <f t="shared" si="996"/>
        <v>0</v>
      </c>
      <c r="S4639">
        <f>IF(J4639="Online Travel Agency",VLOOKUP(F4639,room_rates!$A$2:$G$8,3,FALSE)*15%,0)</f>
        <v>18</v>
      </c>
      <c r="T4639">
        <f t="shared" si="997"/>
        <v>1.5</v>
      </c>
      <c r="U4639">
        <f t="shared" si="998"/>
        <v>783</v>
      </c>
      <c r="V4639">
        <f t="shared" si="999"/>
        <v>6</v>
      </c>
    </row>
    <row r="4640" spans="1:22" ht="14.25" customHeight="1" x14ac:dyDescent="0.35">
      <c r="A4640" s="1">
        <v>1006584</v>
      </c>
      <c r="B4640" s="3">
        <v>45865</v>
      </c>
      <c r="C4640" s="3">
        <v>45888</v>
      </c>
      <c r="D4640" s="3">
        <v>45894</v>
      </c>
      <c r="E4640" s="1" t="s">
        <v>18</v>
      </c>
      <c r="F4640" s="1">
        <v>1</v>
      </c>
      <c r="G4640" s="1" t="s">
        <v>25</v>
      </c>
      <c r="H4640" s="1">
        <v>0</v>
      </c>
      <c r="I4640" s="1">
        <f t="shared" si="993"/>
        <v>0</v>
      </c>
      <c r="J4640" s="1" t="s">
        <v>15</v>
      </c>
      <c r="K4640" s="1">
        <v>3</v>
      </c>
      <c r="L4640" s="1" t="s">
        <v>16</v>
      </c>
      <c r="M4640" s="1" t="b">
        <v>0</v>
      </c>
      <c r="N4640" s="2" t="s">
        <v>17</v>
      </c>
      <c r="O4640">
        <f t="shared" si="994"/>
        <v>23</v>
      </c>
      <c r="P4640">
        <f t="shared" si="995"/>
        <v>6</v>
      </c>
      <c r="Q4640">
        <f>IF(G4640="B",VLOOKUP(F4640,room_rates!$A$2:$G$8,3,FALSE),IF(G4640="P",VLOOKUP(F4640,room_rates!$A$2:$G$8,6,FALSE),IF(G4640="M",VLOOKUP(F4640,room_rates!$A$2:$G$8,7,FALSE),"")))</f>
        <v>150</v>
      </c>
      <c r="R4640">
        <f t="shared" si="996"/>
        <v>0</v>
      </c>
      <c r="S4640">
        <f>IF(J4640="Online Travel Agency",VLOOKUP(F4640,room_rates!$A$2:$G$8,3,FALSE)*15%,0)</f>
        <v>0</v>
      </c>
      <c r="T4640">
        <f t="shared" si="997"/>
        <v>0</v>
      </c>
      <c r="U4640">
        <f t="shared" si="998"/>
        <v>2700</v>
      </c>
      <c r="V4640">
        <f t="shared" si="999"/>
        <v>18</v>
      </c>
    </row>
    <row r="4641" spans="1:22" ht="14.25" customHeight="1" x14ac:dyDescent="0.35">
      <c r="A4641" s="1">
        <v>1006587</v>
      </c>
      <c r="B4641" s="3">
        <v>45868</v>
      </c>
      <c r="C4641" s="3">
        <v>45888</v>
      </c>
      <c r="D4641" s="3">
        <v>45890</v>
      </c>
      <c r="E4641" s="1" t="s">
        <v>21</v>
      </c>
      <c r="F4641" s="1">
        <v>3</v>
      </c>
      <c r="G4641" s="1" t="s">
        <v>25</v>
      </c>
      <c r="H4641" s="1">
        <v>0</v>
      </c>
      <c r="I4641" s="1">
        <f t="shared" si="993"/>
        <v>0</v>
      </c>
      <c r="J4641" s="1" t="s">
        <v>24</v>
      </c>
      <c r="K4641" s="1">
        <v>2</v>
      </c>
      <c r="L4641" s="1" t="s">
        <v>19</v>
      </c>
      <c r="M4641" s="1" t="b">
        <v>0</v>
      </c>
      <c r="N4641" s="2" t="s">
        <v>17</v>
      </c>
      <c r="O4641">
        <f t="shared" si="994"/>
        <v>20</v>
      </c>
      <c r="P4641">
        <f t="shared" si="995"/>
        <v>2</v>
      </c>
      <c r="Q4641">
        <f>IF(G4641="B",VLOOKUP(F4641,room_rates!$A$2:$G$8,3,FALSE),IF(G4641="P",VLOOKUP(F4641,room_rates!$A$2:$G$8,6,FALSE),IF(G4641="M",VLOOKUP(F4641,room_rates!$A$2:$G$8,7,FALSE),"")))</f>
        <v>275</v>
      </c>
      <c r="R4641">
        <f t="shared" si="996"/>
        <v>0</v>
      </c>
      <c r="S4641">
        <f>IF(J4641="Online Travel Agency",VLOOKUP(F4641,room_rates!$A$2:$G$8,3,FALSE)*15%,0)</f>
        <v>33</v>
      </c>
      <c r="T4641">
        <f t="shared" si="997"/>
        <v>0</v>
      </c>
      <c r="U4641">
        <f t="shared" si="998"/>
        <v>968</v>
      </c>
      <c r="V4641">
        <f t="shared" si="999"/>
        <v>4</v>
      </c>
    </row>
    <row r="4642" spans="1:22" ht="14.25" customHeight="1" x14ac:dyDescent="0.35">
      <c r="A4642" s="1">
        <v>1003887</v>
      </c>
      <c r="B4642" s="3">
        <v>45889</v>
      </c>
      <c r="C4642" s="3">
        <v>45889</v>
      </c>
      <c r="D4642" s="3">
        <v>45893</v>
      </c>
      <c r="E4642" s="1" t="s">
        <v>13</v>
      </c>
      <c r="F4642" s="1">
        <v>6</v>
      </c>
      <c r="G4642" s="1" t="s">
        <v>25</v>
      </c>
      <c r="H4642" s="1">
        <v>0</v>
      </c>
      <c r="I4642" s="1">
        <f t="shared" si="993"/>
        <v>0</v>
      </c>
      <c r="J4642" s="1" t="s">
        <v>20</v>
      </c>
      <c r="K4642" s="1">
        <v>1</v>
      </c>
      <c r="L4642" s="1" t="s">
        <v>19</v>
      </c>
      <c r="M4642" s="1" t="b">
        <v>0</v>
      </c>
      <c r="N4642" s="2" t="s">
        <v>17</v>
      </c>
      <c r="O4642">
        <f t="shared" si="994"/>
        <v>0</v>
      </c>
      <c r="P4642">
        <f t="shared" si="995"/>
        <v>4</v>
      </c>
      <c r="Q4642">
        <f>IF(G4642="B",VLOOKUP(F4642,room_rates!$A$2:$G$8,3,FALSE),IF(G4642="P",VLOOKUP(F4642,room_rates!$A$2:$G$8,6,FALSE),IF(G4642="M",VLOOKUP(F4642,room_rates!$A$2:$G$8,7,FALSE),"")))</f>
        <v>437.5</v>
      </c>
      <c r="R4642">
        <f t="shared" si="996"/>
        <v>0</v>
      </c>
      <c r="S4642">
        <f>IF(J4642="Online Travel Agency",VLOOKUP(F4642,room_rates!$A$2:$G$8,3,FALSE)*15%,0)</f>
        <v>0</v>
      </c>
      <c r="T4642">
        <f t="shared" si="997"/>
        <v>0</v>
      </c>
      <c r="U4642">
        <f t="shared" si="998"/>
        <v>1750</v>
      </c>
      <c r="V4642">
        <f t="shared" si="999"/>
        <v>4</v>
      </c>
    </row>
    <row r="4643" spans="1:22" ht="14.25" customHeight="1" x14ac:dyDescent="0.35">
      <c r="A4643" s="1">
        <v>1004140</v>
      </c>
      <c r="B4643" s="3">
        <v>45853</v>
      </c>
      <c r="C4643" s="3">
        <v>45889</v>
      </c>
      <c r="D4643" s="3">
        <v>45894</v>
      </c>
      <c r="E4643" s="1" t="s">
        <v>18</v>
      </c>
      <c r="F4643" s="1">
        <v>2</v>
      </c>
      <c r="G4643" s="1" t="s">
        <v>25</v>
      </c>
      <c r="H4643" s="1">
        <v>0</v>
      </c>
      <c r="I4643" s="1">
        <f t="shared" si="993"/>
        <v>0</v>
      </c>
      <c r="J4643" s="1" t="s">
        <v>15</v>
      </c>
      <c r="K4643" s="1">
        <v>2</v>
      </c>
      <c r="L4643" s="1" t="s">
        <v>16</v>
      </c>
      <c r="M4643" s="1" t="b">
        <v>0</v>
      </c>
      <c r="N4643" s="2" t="s">
        <v>17</v>
      </c>
      <c r="O4643">
        <f t="shared" si="994"/>
        <v>36</v>
      </c>
      <c r="P4643">
        <f t="shared" si="995"/>
        <v>5</v>
      </c>
      <c r="Q4643">
        <f>IF(G4643="B",VLOOKUP(F4643,room_rates!$A$2:$G$8,3,FALSE),IF(G4643="P",VLOOKUP(F4643,room_rates!$A$2:$G$8,6,FALSE),IF(G4643="M",VLOOKUP(F4643,room_rates!$A$2:$G$8,7,FALSE),"")))</f>
        <v>175</v>
      </c>
      <c r="R4643">
        <f t="shared" si="996"/>
        <v>0</v>
      </c>
      <c r="S4643">
        <f>IF(J4643="Online Travel Agency",VLOOKUP(F4643,room_rates!$A$2:$G$8,3,FALSE)*15%,0)</f>
        <v>0</v>
      </c>
      <c r="T4643">
        <f t="shared" si="997"/>
        <v>0</v>
      </c>
      <c r="U4643">
        <f t="shared" si="998"/>
        <v>1750</v>
      </c>
      <c r="V4643">
        <f t="shared" si="999"/>
        <v>10</v>
      </c>
    </row>
    <row r="4644" spans="1:22" ht="14.25" customHeight="1" x14ac:dyDescent="0.35">
      <c r="A4644" s="1">
        <v>1004183</v>
      </c>
      <c r="B4644" s="3">
        <v>45854</v>
      </c>
      <c r="C4644" s="3">
        <v>45889</v>
      </c>
      <c r="D4644" s="3">
        <v>45890</v>
      </c>
      <c r="E4644" s="1" t="s">
        <v>18</v>
      </c>
      <c r="F4644" s="1">
        <v>1</v>
      </c>
      <c r="G4644" s="1" t="s">
        <v>25</v>
      </c>
      <c r="H4644" s="1">
        <v>0</v>
      </c>
      <c r="I4644" s="1">
        <f t="shared" si="993"/>
        <v>0</v>
      </c>
      <c r="J4644" s="1" t="s">
        <v>15</v>
      </c>
      <c r="K4644" s="1">
        <v>2</v>
      </c>
      <c r="L4644" s="1" t="s">
        <v>16</v>
      </c>
      <c r="M4644" s="1" t="b">
        <v>0</v>
      </c>
      <c r="N4644" s="2" t="s">
        <v>17</v>
      </c>
      <c r="O4644">
        <f t="shared" si="994"/>
        <v>35</v>
      </c>
      <c r="P4644">
        <f t="shared" si="995"/>
        <v>1</v>
      </c>
      <c r="Q4644">
        <f>IF(G4644="B",VLOOKUP(F4644,room_rates!$A$2:$G$8,3,FALSE),IF(G4644="P",VLOOKUP(F4644,room_rates!$A$2:$G$8,6,FALSE),IF(G4644="M",VLOOKUP(F4644,room_rates!$A$2:$G$8,7,FALSE),"")))</f>
        <v>150</v>
      </c>
      <c r="R4644">
        <f t="shared" si="996"/>
        <v>0</v>
      </c>
      <c r="S4644">
        <f>IF(J4644="Online Travel Agency",VLOOKUP(F4644,room_rates!$A$2:$G$8,3,FALSE)*15%,0)</f>
        <v>0</v>
      </c>
      <c r="T4644">
        <f t="shared" si="997"/>
        <v>0</v>
      </c>
      <c r="U4644">
        <f t="shared" si="998"/>
        <v>300</v>
      </c>
      <c r="V4644">
        <f t="shared" si="999"/>
        <v>2</v>
      </c>
    </row>
    <row r="4645" spans="1:22" ht="14.25" customHeight="1" x14ac:dyDescent="0.35">
      <c r="A4645" s="1">
        <v>1004341</v>
      </c>
      <c r="B4645" s="3">
        <v>45865</v>
      </c>
      <c r="C4645" s="3">
        <v>45889</v>
      </c>
      <c r="D4645" s="3">
        <v>45895</v>
      </c>
      <c r="E4645" s="1" t="s">
        <v>18</v>
      </c>
      <c r="F4645" s="1">
        <v>2</v>
      </c>
      <c r="G4645" s="1" t="s">
        <v>25</v>
      </c>
      <c r="H4645" s="1">
        <v>0</v>
      </c>
      <c r="I4645" s="1">
        <f t="shared" si="993"/>
        <v>0</v>
      </c>
      <c r="J4645" s="1" t="s">
        <v>15</v>
      </c>
      <c r="K4645" s="1">
        <v>1</v>
      </c>
      <c r="L4645" s="1" t="s">
        <v>19</v>
      </c>
      <c r="M4645" s="1" t="b">
        <v>1</v>
      </c>
      <c r="N4645" s="2" t="s">
        <v>17</v>
      </c>
      <c r="O4645">
        <f t="shared" si="994"/>
        <v>24</v>
      </c>
      <c r="P4645">
        <f t="shared" si="995"/>
        <v>6</v>
      </c>
      <c r="Q4645">
        <f>IF(G4645="B",VLOOKUP(F4645,room_rates!$A$2:$G$8,3,FALSE),IF(G4645="P",VLOOKUP(F4645,room_rates!$A$2:$G$8,6,FALSE),IF(G4645="M",VLOOKUP(F4645,room_rates!$A$2:$G$8,7,FALSE),"")))</f>
        <v>175</v>
      </c>
      <c r="R4645">
        <f t="shared" si="996"/>
        <v>0</v>
      </c>
      <c r="S4645">
        <f>IF(J4645="Online Travel Agency",VLOOKUP(F4645,room_rates!$A$2:$G$8,3,FALSE)*15%,0)</f>
        <v>0</v>
      </c>
      <c r="T4645">
        <f t="shared" si="997"/>
        <v>1.75</v>
      </c>
      <c r="U4645">
        <f t="shared" si="998"/>
        <v>1039.5</v>
      </c>
      <c r="V4645">
        <f t="shared" si="999"/>
        <v>6</v>
      </c>
    </row>
    <row r="4646" spans="1:22" ht="14.25" customHeight="1" x14ac:dyDescent="0.35">
      <c r="A4646" s="1">
        <v>1004412</v>
      </c>
      <c r="B4646" s="3">
        <v>45853</v>
      </c>
      <c r="C4646" s="3">
        <v>45889</v>
      </c>
      <c r="D4646" s="3">
        <v>45895</v>
      </c>
      <c r="E4646" s="1" t="s">
        <v>21</v>
      </c>
      <c r="F4646" s="1">
        <v>3</v>
      </c>
      <c r="G4646" s="1" t="s">
        <v>25</v>
      </c>
      <c r="H4646" s="1">
        <v>0</v>
      </c>
      <c r="I4646" s="1">
        <f t="shared" si="993"/>
        <v>0</v>
      </c>
      <c r="J4646" s="1" t="s">
        <v>15</v>
      </c>
      <c r="K4646" s="1">
        <v>1</v>
      </c>
      <c r="L4646" s="1" t="s">
        <v>19</v>
      </c>
      <c r="M4646" s="1" t="b">
        <v>0</v>
      </c>
      <c r="N4646" s="2" t="s">
        <v>17</v>
      </c>
      <c r="O4646">
        <f t="shared" si="994"/>
        <v>36</v>
      </c>
      <c r="P4646">
        <f t="shared" si="995"/>
        <v>6</v>
      </c>
      <c r="Q4646">
        <f>IF(G4646="B",VLOOKUP(F4646,room_rates!$A$2:$G$8,3,FALSE),IF(G4646="P",VLOOKUP(F4646,room_rates!$A$2:$G$8,6,FALSE),IF(G4646="M",VLOOKUP(F4646,room_rates!$A$2:$G$8,7,FALSE),"")))</f>
        <v>275</v>
      </c>
      <c r="R4646">
        <f t="shared" si="996"/>
        <v>0</v>
      </c>
      <c r="S4646">
        <f>IF(J4646="Online Travel Agency",VLOOKUP(F4646,room_rates!$A$2:$G$8,3,FALSE)*15%,0)</f>
        <v>0</v>
      </c>
      <c r="T4646">
        <f t="shared" si="997"/>
        <v>0</v>
      </c>
      <c r="U4646">
        <f t="shared" si="998"/>
        <v>1650</v>
      </c>
      <c r="V4646">
        <f t="shared" si="999"/>
        <v>6</v>
      </c>
    </row>
    <row r="4647" spans="1:22" ht="14.25" customHeight="1" x14ac:dyDescent="0.35">
      <c r="A4647" s="1">
        <v>1004819</v>
      </c>
      <c r="B4647" s="3">
        <v>45877</v>
      </c>
      <c r="C4647" s="3">
        <v>45889</v>
      </c>
      <c r="D4647" s="3">
        <v>45895</v>
      </c>
      <c r="E4647" s="1" t="s">
        <v>18</v>
      </c>
      <c r="F4647" s="1">
        <v>1</v>
      </c>
      <c r="G4647" s="1" t="s">
        <v>25</v>
      </c>
      <c r="H4647" s="1">
        <v>0</v>
      </c>
      <c r="I4647" s="1">
        <f t="shared" si="993"/>
        <v>0</v>
      </c>
      <c r="J4647" s="1" t="s">
        <v>24</v>
      </c>
      <c r="K4647" s="1">
        <v>2</v>
      </c>
      <c r="L4647" s="1" t="s">
        <v>16</v>
      </c>
      <c r="M4647" s="1" t="b">
        <v>0</v>
      </c>
      <c r="N4647" s="2" t="s">
        <v>17</v>
      </c>
      <c r="O4647">
        <f t="shared" si="994"/>
        <v>12</v>
      </c>
      <c r="P4647">
        <f t="shared" si="995"/>
        <v>6</v>
      </c>
      <c r="Q4647">
        <f>IF(G4647="B",VLOOKUP(F4647,room_rates!$A$2:$G$8,3,FALSE),IF(G4647="P",VLOOKUP(F4647,room_rates!$A$2:$G$8,6,FALSE),IF(G4647="M",VLOOKUP(F4647,room_rates!$A$2:$G$8,7,FALSE),"")))</f>
        <v>150</v>
      </c>
      <c r="R4647">
        <f t="shared" si="996"/>
        <v>0</v>
      </c>
      <c r="S4647">
        <f>IF(J4647="Online Travel Agency",VLOOKUP(F4647,room_rates!$A$2:$G$8,3,FALSE)*15%,0)</f>
        <v>18</v>
      </c>
      <c r="T4647">
        <f t="shared" si="997"/>
        <v>0</v>
      </c>
      <c r="U4647">
        <f t="shared" si="998"/>
        <v>1584</v>
      </c>
      <c r="V4647">
        <f t="shared" si="999"/>
        <v>12</v>
      </c>
    </row>
    <row r="4648" spans="1:22" ht="14.25" customHeight="1" x14ac:dyDescent="0.35">
      <c r="A4648" s="1">
        <v>1005418</v>
      </c>
      <c r="B4648" s="3">
        <v>45883</v>
      </c>
      <c r="C4648" s="3">
        <v>45889</v>
      </c>
      <c r="D4648" s="3">
        <v>45894</v>
      </c>
      <c r="E4648" s="1" t="s">
        <v>21</v>
      </c>
      <c r="F4648" s="1">
        <v>4</v>
      </c>
      <c r="G4648" s="1" t="s">
        <v>25</v>
      </c>
      <c r="H4648" s="1">
        <v>0</v>
      </c>
      <c r="I4648" s="1">
        <f t="shared" si="993"/>
        <v>0</v>
      </c>
      <c r="J4648" s="1" t="s">
        <v>15</v>
      </c>
      <c r="K4648" s="1">
        <v>1</v>
      </c>
      <c r="L4648" s="1" t="s">
        <v>19</v>
      </c>
      <c r="M4648" s="1" t="b">
        <v>0</v>
      </c>
      <c r="N4648" s="2" t="s">
        <v>17</v>
      </c>
      <c r="O4648">
        <f t="shared" si="994"/>
        <v>6</v>
      </c>
      <c r="P4648">
        <f t="shared" si="995"/>
        <v>5</v>
      </c>
      <c r="Q4648">
        <f>IF(G4648="B",VLOOKUP(F4648,room_rates!$A$2:$G$8,3,FALSE),IF(G4648="P",VLOOKUP(F4648,room_rates!$A$2:$G$8,6,FALSE),IF(G4648="M",VLOOKUP(F4648,room_rates!$A$2:$G$8,7,FALSE),"")))</f>
        <v>287.5</v>
      </c>
      <c r="R4648">
        <f t="shared" si="996"/>
        <v>0</v>
      </c>
      <c r="S4648">
        <f>IF(J4648="Online Travel Agency",VLOOKUP(F4648,room_rates!$A$2:$G$8,3,FALSE)*15%,0)</f>
        <v>0</v>
      </c>
      <c r="T4648">
        <f t="shared" si="997"/>
        <v>0</v>
      </c>
      <c r="U4648">
        <f t="shared" si="998"/>
        <v>1437.5</v>
      </c>
      <c r="V4648">
        <f t="shared" si="999"/>
        <v>5</v>
      </c>
    </row>
    <row r="4649" spans="1:22" ht="14.25" customHeight="1" x14ac:dyDescent="0.35">
      <c r="A4649" s="1">
        <v>1005580</v>
      </c>
      <c r="B4649" s="3">
        <v>45872</v>
      </c>
      <c r="C4649" s="3">
        <v>45889</v>
      </c>
      <c r="D4649" s="3">
        <v>45896</v>
      </c>
      <c r="E4649" s="1" t="s">
        <v>21</v>
      </c>
      <c r="F4649" s="1">
        <v>3</v>
      </c>
      <c r="G4649" s="1" t="s">
        <v>25</v>
      </c>
      <c r="H4649" s="1">
        <v>0</v>
      </c>
      <c r="I4649" s="1">
        <f t="shared" si="993"/>
        <v>0</v>
      </c>
      <c r="J4649" s="1" t="s">
        <v>15</v>
      </c>
      <c r="K4649" s="1">
        <v>1</v>
      </c>
      <c r="L4649" s="1" t="s">
        <v>19</v>
      </c>
      <c r="M4649" s="1" t="b">
        <v>0</v>
      </c>
      <c r="N4649" s="2" t="s">
        <v>17</v>
      </c>
      <c r="O4649">
        <f t="shared" si="994"/>
        <v>17</v>
      </c>
      <c r="P4649">
        <f t="shared" si="995"/>
        <v>7</v>
      </c>
      <c r="Q4649">
        <f>IF(G4649="B",VLOOKUP(F4649,room_rates!$A$2:$G$8,3,FALSE),IF(G4649="P",VLOOKUP(F4649,room_rates!$A$2:$G$8,6,FALSE),IF(G4649="M",VLOOKUP(F4649,room_rates!$A$2:$G$8,7,FALSE),"")))</f>
        <v>275</v>
      </c>
      <c r="R4649">
        <f t="shared" si="996"/>
        <v>0</v>
      </c>
      <c r="S4649">
        <f>IF(J4649="Online Travel Agency",VLOOKUP(F4649,room_rates!$A$2:$G$8,3,FALSE)*15%,0)</f>
        <v>0</v>
      </c>
      <c r="T4649">
        <f t="shared" si="997"/>
        <v>0</v>
      </c>
      <c r="U4649">
        <f t="shared" si="998"/>
        <v>1925</v>
      </c>
      <c r="V4649">
        <f t="shared" si="999"/>
        <v>7</v>
      </c>
    </row>
    <row r="4650" spans="1:22" ht="14.25" customHeight="1" x14ac:dyDescent="0.35">
      <c r="A4650" s="1">
        <v>1005605</v>
      </c>
      <c r="B4650" s="3">
        <v>45872</v>
      </c>
      <c r="C4650" s="3">
        <v>45889</v>
      </c>
      <c r="D4650" s="3">
        <v>45896</v>
      </c>
      <c r="E4650" s="1" t="s">
        <v>18</v>
      </c>
      <c r="F4650" s="1">
        <v>2</v>
      </c>
      <c r="G4650" s="1" t="s">
        <v>25</v>
      </c>
      <c r="H4650" s="1">
        <v>0</v>
      </c>
      <c r="I4650" s="1">
        <f t="shared" si="993"/>
        <v>0</v>
      </c>
      <c r="J4650" s="1" t="s">
        <v>24</v>
      </c>
      <c r="K4650" s="1">
        <v>3</v>
      </c>
      <c r="L4650" s="1" t="s">
        <v>16</v>
      </c>
      <c r="M4650" s="1" t="b">
        <v>1</v>
      </c>
      <c r="N4650" s="2" t="s">
        <v>17</v>
      </c>
      <c r="O4650">
        <f t="shared" si="994"/>
        <v>17</v>
      </c>
      <c r="P4650">
        <f t="shared" si="995"/>
        <v>7</v>
      </c>
      <c r="Q4650">
        <f>IF(G4650="B",VLOOKUP(F4650,room_rates!$A$2:$G$8,3,FALSE),IF(G4650="P",VLOOKUP(F4650,room_rates!$A$2:$G$8,6,FALSE),IF(G4650="M",VLOOKUP(F4650,room_rates!$A$2:$G$8,7,FALSE),"")))</f>
        <v>175</v>
      </c>
      <c r="R4650">
        <f t="shared" si="996"/>
        <v>0</v>
      </c>
      <c r="S4650">
        <f>IF(J4650="Online Travel Agency",VLOOKUP(F4650,room_rates!$A$2:$G$8,3,FALSE)*15%,0)</f>
        <v>21</v>
      </c>
      <c r="T4650">
        <f t="shared" si="997"/>
        <v>1.75</v>
      </c>
      <c r="U4650">
        <f t="shared" si="998"/>
        <v>3197.25</v>
      </c>
      <c r="V4650">
        <f t="shared" si="999"/>
        <v>21</v>
      </c>
    </row>
    <row r="4651" spans="1:22" ht="14.25" customHeight="1" x14ac:dyDescent="0.35">
      <c r="A4651" s="1">
        <v>1005867</v>
      </c>
      <c r="B4651" s="3">
        <v>45882</v>
      </c>
      <c r="C4651" s="3">
        <v>45889</v>
      </c>
      <c r="D4651" s="3">
        <v>45892</v>
      </c>
      <c r="E4651" s="1" t="s">
        <v>18</v>
      </c>
      <c r="F4651" s="1">
        <v>1</v>
      </c>
      <c r="G4651" s="1" t="s">
        <v>25</v>
      </c>
      <c r="H4651" s="1">
        <v>0</v>
      </c>
      <c r="I4651" s="1">
        <f t="shared" si="993"/>
        <v>0</v>
      </c>
      <c r="J4651" s="1" t="s">
        <v>24</v>
      </c>
      <c r="K4651" s="1">
        <v>2</v>
      </c>
      <c r="L4651" s="1" t="s">
        <v>19</v>
      </c>
      <c r="M4651" s="1" t="b">
        <v>0</v>
      </c>
      <c r="N4651" s="2" t="s">
        <v>17</v>
      </c>
      <c r="O4651">
        <f t="shared" si="994"/>
        <v>7</v>
      </c>
      <c r="P4651">
        <f t="shared" si="995"/>
        <v>3</v>
      </c>
      <c r="Q4651">
        <f>IF(G4651="B",VLOOKUP(F4651,room_rates!$A$2:$G$8,3,FALSE),IF(G4651="P",VLOOKUP(F4651,room_rates!$A$2:$G$8,6,FALSE),IF(G4651="M",VLOOKUP(F4651,room_rates!$A$2:$G$8,7,FALSE),"")))</f>
        <v>150</v>
      </c>
      <c r="R4651">
        <f t="shared" si="996"/>
        <v>0</v>
      </c>
      <c r="S4651">
        <f>IF(J4651="Online Travel Agency",VLOOKUP(F4651,room_rates!$A$2:$G$8,3,FALSE)*15%,0)</f>
        <v>18</v>
      </c>
      <c r="T4651">
        <f t="shared" si="997"/>
        <v>0</v>
      </c>
      <c r="U4651">
        <f t="shared" si="998"/>
        <v>792</v>
      </c>
      <c r="V4651">
        <f t="shared" si="999"/>
        <v>6</v>
      </c>
    </row>
    <row r="4652" spans="1:22" ht="14.25" customHeight="1" x14ac:dyDescent="0.35">
      <c r="A4652" s="1">
        <v>1005869</v>
      </c>
      <c r="B4652" s="3">
        <v>45869</v>
      </c>
      <c r="C4652" s="3">
        <v>45889</v>
      </c>
      <c r="D4652" s="3">
        <v>45894</v>
      </c>
      <c r="E4652" s="1" t="s">
        <v>18</v>
      </c>
      <c r="F4652" s="1">
        <v>2</v>
      </c>
      <c r="G4652" s="1" t="s">
        <v>25</v>
      </c>
      <c r="H4652" s="1">
        <v>0</v>
      </c>
      <c r="I4652" s="1">
        <f t="shared" si="993"/>
        <v>0</v>
      </c>
      <c r="J4652" s="1" t="s">
        <v>24</v>
      </c>
      <c r="K4652" s="1">
        <v>2</v>
      </c>
      <c r="L4652" s="1" t="s">
        <v>19</v>
      </c>
      <c r="M4652" s="1" t="b">
        <v>0</v>
      </c>
      <c r="N4652" s="2" t="s">
        <v>17</v>
      </c>
      <c r="O4652">
        <f t="shared" si="994"/>
        <v>20</v>
      </c>
      <c r="P4652">
        <f t="shared" si="995"/>
        <v>5</v>
      </c>
      <c r="Q4652">
        <f>IF(G4652="B",VLOOKUP(F4652,room_rates!$A$2:$G$8,3,FALSE),IF(G4652="P",VLOOKUP(F4652,room_rates!$A$2:$G$8,6,FALSE),IF(G4652="M",VLOOKUP(F4652,room_rates!$A$2:$G$8,7,FALSE),"")))</f>
        <v>175</v>
      </c>
      <c r="R4652">
        <f t="shared" si="996"/>
        <v>0</v>
      </c>
      <c r="S4652">
        <f>IF(J4652="Online Travel Agency",VLOOKUP(F4652,room_rates!$A$2:$G$8,3,FALSE)*15%,0)</f>
        <v>21</v>
      </c>
      <c r="T4652">
        <f t="shared" si="997"/>
        <v>0</v>
      </c>
      <c r="U4652">
        <f t="shared" si="998"/>
        <v>1540</v>
      </c>
      <c r="V4652">
        <f t="shared" si="999"/>
        <v>10</v>
      </c>
    </row>
    <row r="4653" spans="1:22" ht="14.25" customHeight="1" x14ac:dyDescent="0.35">
      <c r="A4653" s="1">
        <v>1005912</v>
      </c>
      <c r="B4653" s="3">
        <v>45883</v>
      </c>
      <c r="C4653" s="3">
        <v>45889</v>
      </c>
      <c r="D4653" s="3">
        <v>45895</v>
      </c>
      <c r="E4653" s="1" t="s">
        <v>18</v>
      </c>
      <c r="F4653" s="1">
        <v>2</v>
      </c>
      <c r="G4653" s="1" t="s">
        <v>25</v>
      </c>
      <c r="H4653" s="1">
        <v>0</v>
      </c>
      <c r="I4653" s="1">
        <f t="shared" si="993"/>
        <v>0</v>
      </c>
      <c r="J4653" s="1" t="s">
        <v>15</v>
      </c>
      <c r="K4653" s="1">
        <v>3</v>
      </c>
      <c r="L4653" s="1" t="s">
        <v>16</v>
      </c>
      <c r="M4653" s="1" t="b">
        <v>0</v>
      </c>
      <c r="N4653" s="2" t="s">
        <v>17</v>
      </c>
      <c r="O4653">
        <f t="shared" si="994"/>
        <v>6</v>
      </c>
      <c r="P4653">
        <f t="shared" si="995"/>
        <v>6</v>
      </c>
      <c r="Q4653">
        <f>IF(G4653="B",VLOOKUP(F4653,room_rates!$A$2:$G$8,3,FALSE),IF(G4653="P",VLOOKUP(F4653,room_rates!$A$2:$G$8,6,FALSE),IF(G4653="M",VLOOKUP(F4653,room_rates!$A$2:$G$8,7,FALSE),"")))</f>
        <v>175</v>
      </c>
      <c r="R4653">
        <f t="shared" si="996"/>
        <v>0</v>
      </c>
      <c r="S4653">
        <f>IF(J4653="Online Travel Agency",VLOOKUP(F4653,room_rates!$A$2:$G$8,3,FALSE)*15%,0)</f>
        <v>0</v>
      </c>
      <c r="T4653">
        <f t="shared" si="997"/>
        <v>0</v>
      </c>
      <c r="U4653">
        <f t="shared" si="998"/>
        <v>3150</v>
      </c>
      <c r="V4653">
        <f t="shared" si="999"/>
        <v>18</v>
      </c>
    </row>
    <row r="4654" spans="1:22" ht="14.25" customHeight="1" x14ac:dyDescent="0.35">
      <c r="A4654" s="1">
        <v>1005951</v>
      </c>
      <c r="B4654" s="3">
        <v>45886</v>
      </c>
      <c r="C4654" s="3">
        <v>45889</v>
      </c>
      <c r="D4654" s="3">
        <v>45896</v>
      </c>
      <c r="E4654" s="1" t="s">
        <v>18</v>
      </c>
      <c r="F4654" s="1">
        <v>1</v>
      </c>
      <c r="G4654" s="1" t="s">
        <v>25</v>
      </c>
      <c r="H4654" s="1">
        <v>0</v>
      </c>
      <c r="I4654" s="1">
        <f t="shared" si="993"/>
        <v>0</v>
      </c>
      <c r="J4654" s="1" t="s">
        <v>15</v>
      </c>
      <c r="K4654" s="1">
        <v>2</v>
      </c>
      <c r="L4654" s="1" t="s">
        <v>19</v>
      </c>
      <c r="M4654" s="1" t="b">
        <v>0</v>
      </c>
      <c r="N4654" s="2" t="s">
        <v>17</v>
      </c>
      <c r="O4654">
        <f t="shared" si="994"/>
        <v>3</v>
      </c>
      <c r="P4654">
        <f t="shared" si="995"/>
        <v>7</v>
      </c>
      <c r="Q4654">
        <f>IF(G4654="B",VLOOKUP(F4654,room_rates!$A$2:$G$8,3,FALSE),IF(G4654="P",VLOOKUP(F4654,room_rates!$A$2:$G$8,6,FALSE),IF(G4654="M",VLOOKUP(F4654,room_rates!$A$2:$G$8,7,FALSE),"")))</f>
        <v>150</v>
      </c>
      <c r="R4654">
        <f t="shared" si="996"/>
        <v>0</v>
      </c>
      <c r="S4654">
        <f>IF(J4654="Online Travel Agency",VLOOKUP(F4654,room_rates!$A$2:$G$8,3,FALSE)*15%,0)</f>
        <v>0</v>
      </c>
      <c r="T4654">
        <f t="shared" si="997"/>
        <v>0</v>
      </c>
      <c r="U4654">
        <f t="shared" si="998"/>
        <v>2100</v>
      </c>
      <c r="V4654">
        <f t="shared" si="999"/>
        <v>14</v>
      </c>
    </row>
    <row r="4655" spans="1:22" ht="14.25" customHeight="1" x14ac:dyDescent="0.35">
      <c r="A4655" s="1">
        <v>1006003</v>
      </c>
      <c r="B4655" s="3">
        <v>45858</v>
      </c>
      <c r="C4655" s="3">
        <v>45889</v>
      </c>
      <c r="D4655" s="3">
        <v>45891</v>
      </c>
      <c r="E4655" s="1" t="s">
        <v>21</v>
      </c>
      <c r="F4655" s="1">
        <v>4</v>
      </c>
      <c r="G4655" s="1" t="s">
        <v>25</v>
      </c>
      <c r="H4655" s="1">
        <v>0</v>
      </c>
      <c r="I4655" s="1">
        <f t="shared" si="993"/>
        <v>0</v>
      </c>
      <c r="J4655" s="1" t="s">
        <v>15</v>
      </c>
      <c r="K4655" s="1">
        <v>1</v>
      </c>
      <c r="L4655" s="1" t="s">
        <v>19</v>
      </c>
      <c r="M4655" s="1" t="b">
        <v>0</v>
      </c>
      <c r="N4655" s="2" t="s">
        <v>17</v>
      </c>
      <c r="O4655">
        <f t="shared" si="994"/>
        <v>31</v>
      </c>
      <c r="P4655">
        <f t="shared" si="995"/>
        <v>2</v>
      </c>
      <c r="Q4655">
        <f>IF(G4655="B",VLOOKUP(F4655,room_rates!$A$2:$G$8,3,FALSE),IF(G4655="P",VLOOKUP(F4655,room_rates!$A$2:$G$8,6,FALSE),IF(G4655="M",VLOOKUP(F4655,room_rates!$A$2:$G$8,7,FALSE),"")))</f>
        <v>287.5</v>
      </c>
      <c r="R4655">
        <f t="shared" si="996"/>
        <v>0</v>
      </c>
      <c r="S4655">
        <f>IF(J4655="Online Travel Agency",VLOOKUP(F4655,room_rates!$A$2:$G$8,3,FALSE)*15%,0)</f>
        <v>0</v>
      </c>
      <c r="T4655">
        <f t="shared" si="997"/>
        <v>0</v>
      </c>
      <c r="U4655">
        <f t="shared" si="998"/>
        <v>575</v>
      </c>
      <c r="V4655">
        <f t="shared" si="999"/>
        <v>2</v>
      </c>
    </row>
    <row r="4656" spans="1:22" ht="14.25" customHeight="1" x14ac:dyDescent="0.35">
      <c r="A4656" s="1">
        <v>1006135</v>
      </c>
      <c r="B4656" s="3">
        <v>45880</v>
      </c>
      <c r="C4656" s="3">
        <v>45889</v>
      </c>
      <c r="D4656" s="3">
        <v>45892</v>
      </c>
      <c r="E4656" s="1" t="s">
        <v>18</v>
      </c>
      <c r="F4656" s="1">
        <v>1</v>
      </c>
      <c r="G4656" s="1" t="s">
        <v>25</v>
      </c>
      <c r="H4656" s="1">
        <v>0</v>
      </c>
      <c r="I4656" s="1">
        <f t="shared" si="993"/>
        <v>0</v>
      </c>
      <c r="J4656" s="1" t="s">
        <v>24</v>
      </c>
      <c r="K4656" s="1">
        <v>2</v>
      </c>
      <c r="L4656" s="1" t="s">
        <v>19</v>
      </c>
      <c r="M4656" s="1" t="b">
        <v>0</v>
      </c>
      <c r="N4656" s="2" t="s">
        <v>17</v>
      </c>
      <c r="O4656">
        <f t="shared" si="994"/>
        <v>9</v>
      </c>
      <c r="P4656">
        <f t="shared" si="995"/>
        <v>3</v>
      </c>
      <c r="Q4656">
        <f>IF(G4656="B",VLOOKUP(F4656,room_rates!$A$2:$G$8,3,FALSE),IF(G4656="P",VLOOKUP(F4656,room_rates!$A$2:$G$8,6,FALSE),IF(G4656="M",VLOOKUP(F4656,room_rates!$A$2:$G$8,7,FALSE),"")))</f>
        <v>150</v>
      </c>
      <c r="R4656">
        <f t="shared" si="996"/>
        <v>0</v>
      </c>
      <c r="S4656">
        <f>IF(J4656="Online Travel Agency",VLOOKUP(F4656,room_rates!$A$2:$G$8,3,FALSE)*15%,0)</f>
        <v>18</v>
      </c>
      <c r="T4656">
        <f t="shared" si="997"/>
        <v>0</v>
      </c>
      <c r="U4656">
        <f t="shared" si="998"/>
        <v>792</v>
      </c>
      <c r="V4656">
        <f t="shared" si="999"/>
        <v>6</v>
      </c>
    </row>
    <row r="4657" spans="1:22" ht="14.25" customHeight="1" x14ac:dyDescent="0.35">
      <c r="A4657" s="1">
        <v>1003747</v>
      </c>
      <c r="B4657" s="3">
        <v>45864</v>
      </c>
      <c r="C4657" s="3">
        <v>45890</v>
      </c>
      <c r="D4657" s="3">
        <v>45893</v>
      </c>
      <c r="E4657" s="1" t="s">
        <v>18</v>
      </c>
      <c r="F4657" s="1">
        <v>1</v>
      </c>
      <c r="G4657" s="1" t="s">
        <v>25</v>
      </c>
      <c r="H4657" s="1">
        <v>0</v>
      </c>
      <c r="I4657" s="1">
        <f t="shared" si="993"/>
        <v>0</v>
      </c>
      <c r="J4657" s="1" t="s">
        <v>15</v>
      </c>
      <c r="K4657" s="1">
        <v>1</v>
      </c>
      <c r="L4657" s="1" t="s">
        <v>16</v>
      </c>
      <c r="M4657" s="1" t="b">
        <v>0</v>
      </c>
      <c r="N4657" s="2" t="s">
        <v>17</v>
      </c>
      <c r="O4657">
        <f t="shared" si="994"/>
        <v>26</v>
      </c>
      <c r="P4657">
        <f t="shared" si="995"/>
        <v>3</v>
      </c>
      <c r="Q4657">
        <f>IF(G4657="B",VLOOKUP(F4657,room_rates!$A$2:$G$8,3,FALSE),IF(G4657="P",VLOOKUP(F4657,room_rates!$A$2:$G$8,6,FALSE),IF(G4657="M",VLOOKUP(F4657,room_rates!$A$2:$G$8,7,FALSE),"")))</f>
        <v>150</v>
      </c>
      <c r="R4657">
        <f t="shared" si="996"/>
        <v>0</v>
      </c>
      <c r="S4657">
        <f>IF(J4657="Online Travel Agency",VLOOKUP(F4657,room_rates!$A$2:$G$8,3,FALSE)*15%,0)</f>
        <v>0</v>
      </c>
      <c r="T4657">
        <f t="shared" si="997"/>
        <v>0</v>
      </c>
      <c r="U4657">
        <f t="shared" si="998"/>
        <v>450</v>
      </c>
      <c r="V4657">
        <f t="shared" si="999"/>
        <v>3</v>
      </c>
    </row>
    <row r="4658" spans="1:22" ht="14.25" customHeight="1" x14ac:dyDescent="0.35">
      <c r="A4658" s="1">
        <v>1003869</v>
      </c>
      <c r="B4658" s="3">
        <v>45878</v>
      </c>
      <c r="C4658" s="3">
        <v>45890</v>
      </c>
      <c r="D4658" s="3">
        <v>45895</v>
      </c>
      <c r="E4658" s="1" t="s">
        <v>18</v>
      </c>
      <c r="F4658" s="1">
        <v>2</v>
      </c>
      <c r="G4658" s="1" t="s">
        <v>25</v>
      </c>
      <c r="H4658" s="1">
        <v>0</v>
      </c>
      <c r="I4658" s="1">
        <f t="shared" si="993"/>
        <v>0</v>
      </c>
      <c r="J4658" s="1" t="s">
        <v>15</v>
      </c>
      <c r="K4658" s="1">
        <v>1</v>
      </c>
      <c r="L4658" s="1" t="s">
        <v>19</v>
      </c>
      <c r="M4658" s="1" t="b">
        <v>0</v>
      </c>
      <c r="N4658" s="2" t="s">
        <v>17</v>
      </c>
      <c r="O4658">
        <f t="shared" si="994"/>
        <v>12</v>
      </c>
      <c r="P4658">
        <f t="shared" si="995"/>
        <v>5</v>
      </c>
      <c r="Q4658">
        <f>IF(G4658="B",VLOOKUP(F4658,room_rates!$A$2:$G$8,3,FALSE),IF(G4658="P",VLOOKUP(F4658,room_rates!$A$2:$G$8,6,FALSE),IF(G4658="M",VLOOKUP(F4658,room_rates!$A$2:$G$8,7,FALSE),"")))</f>
        <v>175</v>
      </c>
      <c r="R4658">
        <f t="shared" si="996"/>
        <v>0</v>
      </c>
      <c r="S4658">
        <f>IF(J4658="Online Travel Agency",VLOOKUP(F4658,room_rates!$A$2:$G$8,3,FALSE)*15%,0)</f>
        <v>0</v>
      </c>
      <c r="T4658">
        <f t="shared" si="997"/>
        <v>0</v>
      </c>
      <c r="U4658">
        <f t="shared" si="998"/>
        <v>875</v>
      </c>
      <c r="V4658">
        <f t="shared" si="999"/>
        <v>5</v>
      </c>
    </row>
    <row r="4659" spans="1:22" ht="14.25" customHeight="1" x14ac:dyDescent="0.35">
      <c r="A4659" s="1">
        <v>1003909</v>
      </c>
      <c r="B4659" s="3">
        <v>45878</v>
      </c>
      <c r="C4659" s="3">
        <v>45890</v>
      </c>
      <c r="D4659" s="3">
        <v>45893</v>
      </c>
      <c r="E4659" s="1" t="s">
        <v>13</v>
      </c>
      <c r="F4659" s="1">
        <v>6</v>
      </c>
      <c r="G4659" s="1" t="s">
        <v>25</v>
      </c>
      <c r="H4659" s="1">
        <v>0</v>
      </c>
      <c r="I4659" s="1">
        <f t="shared" si="993"/>
        <v>0</v>
      </c>
      <c r="J4659" s="1" t="s">
        <v>24</v>
      </c>
      <c r="K4659" s="1">
        <v>1</v>
      </c>
      <c r="L4659" s="1" t="s">
        <v>19</v>
      </c>
      <c r="M4659" s="1" t="b">
        <v>0</v>
      </c>
      <c r="N4659" s="2" t="s">
        <v>17</v>
      </c>
      <c r="O4659">
        <f t="shared" si="994"/>
        <v>12</v>
      </c>
      <c r="P4659">
        <f t="shared" si="995"/>
        <v>3</v>
      </c>
      <c r="Q4659">
        <f>IF(G4659="B",VLOOKUP(F4659,room_rates!$A$2:$G$8,3,FALSE),IF(G4659="P",VLOOKUP(F4659,room_rates!$A$2:$G$8,6,FALSE),IF(G4659="M",VLOOKUP(F4659,room_rates!$A$2:$G$8,7,FALSE),"")))</f>
        <v>437.5</v>
      </c>
      <c r="R4659">
        <f t="shared" si="996"/>
        <v>0</v>
      </c>
      <c r="S4659">
        <f>IF(J4659="Online Travel Agency",VLOOKUP(F4659,room_rates!$A$2:$G$8,3,FALSE)*15%,0)</f>
        <v>52.5</v>
      </c>
      <c r="T4659">
        <f t="shared" si="997"/>
        <v>0</v>
      </c>
      <c r="U4659">
        <f t="shared" si="998"/>
        <v>1155</v>
      </c>
      <c r="V4659">
        <f t="shared" si="999"/>
        <v>3</v>
      </c>
    </row>
    <row r="4660" spans="1:22" ht="14.25" customHeight="1" x14ac:dyDescent="0.35">
      <c r="A4660" s="1">
        <v>1004236</v>
      </c>
      <c r="B4660" s="3">
        <v>45890</v>
      </c>
      <c r="C4660" s="3">
        <v>45890</v>
      </c>
      <c r="D4660" s="3">
        <v>45894</v>
      </c>
      <c r="E4660" s="1" t="s">
        <v>18</v>
      </c>
      <c r="F4660" s="1">
        <v>1</v>
      </c>
      <c r="G4660" s="1" t="s">
        <v>25</v>
      </c>
      <c r="H4660" s="1">
        <v>0</v>
      </c>
      <c r="I4660" s="1">
        <f t="shared" si="993"/>
        <v>0</v>
      </c>
      <c r="J4660" s="1" t="s">
        <v>20</v>
      </c>
      <c r="K4660" s="1">
        <v>3</v>
      </c>
      <c r="L4660" s="1" t="s">
        <v>16</v>
      </c>
      <c r="M4660" s="1" t="b">
        <v>0</v>
      </c>
      <c r="N4660" s="2" t="s">
        <v>17</v>
      </c>
      <c r="O4660">
        <f t="shared" si="994"/>
        <v>0</v>
      </c>
      <c r="P4660">
        <f t="shared" si="995"/>
        <v>4</v>
      </c>
      <c r="Q4660">
        <f>IF(G4660="B",VLOOKUP(F4660,room_rates!$A$2:$G$8,3,FALSE),IF(G4660="P",VLOOKUP(F4660,room_rates!$A$2:$G$8,6,FALSE),IF(G4660="M",VLOOKUP(F4660,room_rates!$A$2:$G$8,7,FALSE),"")))</f>
        <v>150</v>
      </c>
      <c r="R4660">
        <f t="shared" si="996"/>
        <v>0</v>
      </c>
      <c r="S4660">
        <f>IF(J4660="Online Travel Agency",VLOOKUP(F4660,room_rates!$A$2:$G$8,3,FALSE)*15%,0)</f>
        <v>0</v>
      </c>
      <c r="T4660">
        <f t="shared" si="997"/>
        <v>0</v>
      </c>
      <c r="U4660">
        <f t="shared" si="998"/>
        <v>1800</v>
      </c>
      <c r="V4660">
        <f t="shared" si="999"/>
        <v>12</v>
      </c>
    </row>
    <row r="4661" spans="1:22" ht="14.25" customHeight="1" x14ac:dyDescent="0.35">
      <c r="A4661" s="1">
        <v>1004358</v>
      </c>
      <c r="B4661" s="3">
        <v>45883</v>
      </c>
      <c r="C4661" s="3">
        <v>45890</v>
      </c>
      <c r="D4661" s="3">
        <v>45894</v>
      </c>
      <c r="E4661" s="1" t="s">
        <v>18</v>
      </c>
      <c r="F4661" s="1">
        <v>1</v>
      </c>
      <c r="G4661" s="1" t="s">
        <v>25</v>
      </c>
      <c r="H4661" s="1">
        <v>0</v>
      </c>
      <c r="I4661" s="1">
        <f t="shared" si="993"/>
        <v>0</v>
      </c>
      <c r="J4661" s="1" t="s">
        <v>15</v>
      </c>
      <c r="K4661" s="1">
        <v>2</v>
      </c>
      <c r="L4661" s="1" t="s">
        <v>16</v>
      </c>
      <c r="M4661" s="1" t="b">
        <v>0</v>
      </c>
      <c r="N4661" s="2" t="s">
        <v>17</v>
      </c>
      <c r="O4661">
        <f t="shared" si="994"/>
        <v>7</v>
      </c>
      <c r="P4661">
        <f t="shared" si="995"/>
        <v>4</v>
      </c>
      <c r="Q4661">
        <f>IF(G4661="B",VLOOKUP(F4661,room_rates!$A$2:$G$8,3,FALSE),IF(G4661="P",VLOOKUP(F4661,room_rates!$A$2:$G$8,6,FALSE),IF(G4661="M",VLOOKUP(F4661,room_rates!$A$2:$G$8,7,FALSE),"")))</f>
        <v>150</v>
      </c>
      <c r="R4661">
        <f t="shared" si="996"/>
        <v>0</v>
      </c>
      <c r="S4661">
        <f>IF(J4661="Online Travel Agency",VLOOKUP(F4661,room_rates!$A$2:$G$8,3,FALSE)*15%,0)</f>
        <v>0</v>
      </c>
      <c r="T4661">
        <f t="shared" si="997"/>
        <v>0</v>
      </c>
      <c r="U4661">
        <f t="shared" si="998"/>
        <v>1200</v>
      </c>
      <c r="V4661">
        <f t="shared" si="999"/>
        <v>8</v>
      </c>
    </row>
    <row r="4662" spans="1:22" ht="14.25" customHeight="1" x14ac:dyDescent="0.35">
      <c r="A4662" s="1">
        <v>1004558</v>
      </c>
      <c r="B4662" s="3">
        <v>45862</v>
      </c>
      <c r="C4662" s="3">
        <v>45890</v>
      </c>
      <c r="D4662" s="3">
        <v>45896</v>
      </c>
      <c r="E4662" s="1" t="s">
        <v>18</v>
      </c>
      <c r="F4662" s="1">
        <v>1</v>
      </c>
      <c r="G4662" s="1" t="s">
        <v>25</v>
      </c>
      <c r="H4662" s="1">
        <v>0</v>
      </c>
      <c r="I4662" s="1">
        <f t="shared" si="993"/>
        <v>0</v>
      </c>
      <c r="J4662" s="1" t="s">
        <v>15</v>
      </c>
      <c r="K4662" s="1">
        <v>1</v>
      </c>
      <c r="L4662" s="1" t="s">
        <v>19</v>
      </c>
      <c r="M4662" s="1" t="b">
        <v>1</v>
      </c>
      <c r="N4662" s="2" t="s">
        <v>17</v>
      </c>
      <c r="O4662">
        <f t="shared" si="994"/>
        <v>28</v>
      </c>
      <c r="P4662">
        <f t="shared" si="995"/>
        <v>6</v>
      </c>
      <c r="Q4662">
        <f>IF(G4662="B",VLOOKUP(F4662,room_rates!$A$2:$G$8,3,FALSE),IF(G4662="P",VLOOKUP(F4662,room_rates!$A$2:$G$8,6,FALSE),IF(G4662="M",VLOOKUP(F4662,room_rates!$A$2:$G$8,7,FALSE),"")))</f>
        <v>150</v>
      </c>
      <c r="R4662">
        <f t="shared" si="996"/>
        <v>0</v>
      </c>
      <c r="S4662">
        <f>IF(J4662="Online Travel Agency",VLOOKUP(F4662,room_rates!$A$2:$G$8,3,FALSE)*15%,0)</f>
        <v>0</v>
      </c>
      <c r="T4662">
        <f t="shared" si="997"/>
        <v>1.5</v>
      </c>
      <c r="U4662">
        <f t="shared" si="998"/>
        <v>891</v>
      </c>
      <c r="V4662">
        <f t="shared" si="999"/>
        <v>6</v>
      </c>
    </row>
    <row r="4663" spans="1:22" ht="14.25" customHeight="1" x14ac:dyDescent="0.35">
      <c r="A4663" s="1">
        <v>1004576</v>
      </c>
      <c r="B4663" s="3">
        <v>45856</v>
      </c>
      <c r="C4663" s="3">
        <v>45890</v>
      </c>
      <c r="D4663" s="3">
        <v>45891</v>
      </c>
      <c r="E4663" s="1" t="s">
        <v>21</v>
      </c>
      <c r="F4663" s="1">
        <v>3</v>
      </c>
      <c r="G4663" s="1" t="s">
        <v>25</v>
      </c>
      <c r="H4663" s="1">
        <v>0</v>
      </c>
      <c r="I4663" s="1">
        <f t="shared" si="993"/>
        <v>0</v>
      </c>
      <c r="J4663" s="1" t="s">
        <v>15</v>
      </c>
      <c r="K4663" s="1">
        <v>1</v>
      </c>
      <c r="L4663" s="1" t="s">
        <v>19</v>
      </c>
      <c r="M4663" s="1" t="b">
        <v>0</v>
      </c>
      <c r="N4663" s="2" t="s">
        <v>17</v>
      </c>
      <c r="O4663">
        <f t="shared" si="994"/>
        <v>34</v>
      </c>
      <c r="P4663">
        <f t="shared" si="995"/>
        <v>1</v>
      </c>
      <c r="Q4663">
        <f>IF(G4663="B",VLOOKUP(F4663,room_rates!$A$2:$G$8,3,FALSE),IF(G4663="P",VLOOKUP(F4663,room_rates!$A$2:$G$8,6,FALSE),IF(G4663="M",VLOOKUP(F4663,room_rates!$A$2:$G$8,7,FALSE),"")))</f>
        <v>275</v>
      </c>
      <c r="R4663">
        <f t="shared" si="996"/>
        <v>0</v>
      </c>
      <c r="S4663">
        <f>IF(J4663="Online Travel Agency",VLOOKUP(F4663,room_rates!$A$2:$G$8,3,FALSE)*15%,0)</f>
        <v>0</v>
      </c>
      <c r="T4663">
        <f t="shared" si="997"/>
        <v>0</v>
      </c>
      <c r="U4663">
        <f t="shared" si="998"/>
        <v>275</v>
      </c>
      <c r="V4663">
        <f t="shared" si="999"/>
        <v>1</v>
      </c>
    </row>
    <row r="4664" spans="1:22" ht="14.25" customHeight="1" x14ac:dyDescent="0.35">
      <c r="A4664" s="1">
        <v>1004670</v>
      </c>
      <c r="B4664" s="3">
        <v>45876</v>
      </c>
      <c r="C4664" s="3">
        <v>45890</v>
      </c>
      <c r="D4664" s="3">
        <v>45896</v>
      </c>
      <c r="E4664" s="1" t="s">
        <v>18</v>
      </c>
      <c r="F4664" s="1">
        <v>2</v>
      </c>
      <c r="G4664" s="1" t="s">
        <v>25</v>
      </c>
      <c r="H4664" s="1">
        <v>0</v>
      </c>
      <c r="I4664" s="1">
        <f t="shared" si="993"/>
        <v>0</v>
      </c>
      <c r="J4664" s="1" t="s">
        <v>24</v>
      </c>
      <c r="K4664" s="1">
        <v>2</v>
      </c>
      <c r="L4664" s="1" t="s">
        <v>19</v>
      </c>
      <c r="M4664" s="1" t="b">
        <v>1</v>
      </c>
      <c r="N4664" s="2" t="s">
        <v>17</v>
      </c>
      <c r="O4664">
        <f t="shared" si="994"/>
        <v>14</v>
      </c>
      <c r="P4664">
        <f t="shared" si="995"/>
        <v>6</v>
      </c>
      <c r="Q4664">
        <f>IF(G4664="B",VLOOKUP(F4664,room_rates!$A$2:$G$8,3,FALSE),IF(G4664="P",VLOOKUP(F4664,room_rates!$A$2:$G$8,6,FALSE),IF(G4664="M",VLOOKUP(F4664,room_rates!$A$2:$G$8,7,FALSE),"")))</f>
        <v>175</v>
      </c>
      <c r="R4664">
        <f t="shared" si="996"/>
        <v>0</v>
      </c>
      <c r="S4664">
        <f>IF(J4664="Online Travel Agency",VLOOKUP(F4664,room_rates!$A$2:$G$8,3,FALSE)*15%,0)</f>
        <v>21</v>
      </c>
      <c r="T4664">
        <f t="shared" si="997"/>
        <v>1.75</v>
      </c>
      <c r="U4664">
        <f t="shared" si="998"/>
        <v>1827</v>
      </c>
      <c r="V4664">
        <f t="shared" si="999"/>
        <v>12</v>
      </c>
    </row>
    <row r="4665" spans="1:22" ht="14.25" customHeight="1" x14ac:dyDescent="0.35">
      <c r="A4665" s="1">
        <v>1004700</v>
      </c>
      <c r="B4665" s="3">
        <v>45890</v>
      </c>
      <c r="C4665" s="3">
        <v>45890</v>
      </c>
      <c r="D4665" s="3">
        <v>45897</v>
      </c>
      <c r="E4665" s="1" t="s">
        <v>21</v>
      </c>
      <c r="F4665" s="1">
        <v>3</v>
      </c>
      <c r="G4665" s="1" t="s">
        <v>25</v>
      </c>
      <c r="H4665" s="1">
        <v>0</v>
      </c>
      <c r="I4665" s="1">
        <f t="shared" si="993"/>
        <v>0</v>
      </c>
      <c r="J4665" s="1" t="s">
        <v>20</v>
      </c>
      <c r="K4665" s="1">
        <v>1</v>
      </c>
      <c r="L4665" s="1" t="s">
        <v>19</v>
      </c>
      <c r="M4665" s="1" t="b">
        <v>0</v>
      </c>
      <c r="N4665" s="2" t="s">
        <v>17</v>
      </c>
      <c r="O4665">
        <f t="shared" si="994"/>
        <v>0</v>
      </c>
      <c r="P4665">
        <f t="shared" si="995"/>
        <v>7</v>
      </c>
      <c r="Q4665">
        <f>IF(G4665="B",VLOOKUP(F4665,room_rates!$A$2:$G$8,3,FALSE),IF(G4665="P",VLOOKUP(F4665,room_rates!$A$2:$G$8,6,FALSE),IF(G4665="M",VLOOKUP(F4665,room_rates!$A$2:$G$8,7,FALSE),"")))</f>
        <v>275</v>
      </c>
      <c r="R4665">
        <f t="shared" si="996"/>
        <v>0</v>
      </c>
      <c r="S4665">
        <f>IF(J4665="Online Travel Agency",VLOOKUP(F4665,room_rates!$A$2:$G$8,3,FALSE)*15%,0)</f>
        <v>0</v>
      </c>
      <c r="T4665">
        <f t="shared" si="997"/>
        <v>0</v>
      </c>
      <c r="U4665">
        <f t="shared" si="998"/>
        <v>1925</v>
      </c>
      <c r="V4665">
        <f t="shared" si="999"/>
        <v>7</v>
      </c>
    </row>
    <row r="4666" spans="1:22" ht="14.25" customHeight="1" x14ac:dyDescent="0.35">
      <c r="A4666" s="1">
        <v>1004739</v>
      </c>
      <c r="B4666" s="3">
        <v>45890</v>
      </c>
      <c r="C4666" s="3">
        <v>45890</v>
      </c>
      <c r="D4666" s="3">
        <v>45894</v>
      </c>
      <c r="E4666" s="1" t="s">
        <v>18</v>
      </c>
      <c r="F4666" s="1">
        <v>1</v>
      </c>
      <c r="G4666" s="1" t="s">
        <v>25</v>
      </c>
      <c r="H4666" s="1">
        <v>0</v>
      </c>
      <c r="I4666" s="1">
        <f t="shared" si="993"/>
        <v>0</v>
      </c>
      <c r="J4666" s="1" t="s">
        <v>20</v>
      </c>
      <c r="K4666" s="1">
        <v>3</v>
      </c>
      <c r="L4666" s="1" t="s">
        <v>16</v>
      </c>
      <c r="M4666" s="1" t="b">
        <v>0</v>
      </c>
      <c r="N4666" s="2" t="s">
        <v>17</v>
      </c>
      <c r="O4666">
        <f t="shared" si="994"/>
        <v>0</v>
      </c>
      <c r="P4666">
        <f t="shared" si="995"/>
        <v>4</v>
      </c>
      <c r="Q4666">
        <f>IF(G4666="B",VLOOKUP(F4666,room_rates!$A$2:$G$8,3,FALSE),IF(G4666="P",VLOOKUP(F4666,room_rates!$A$2:$G$8,6,FALSE),IF(G4666="M",VLOOKUP(F4666,room_rates!$A$2:$G$8,7,FALSE),"")))</f>
        <v>150</v>
      </c>
      <c r="R4666">
        <f t="shared" si="996"/>
        <v>0</v>
      </c>
      <c r="S4666">
        <f>IF(J4666="Online Travel Agency",VLOOKUP(F4666,room_rates!$A$2:$G$8,3,FALSE)*15%,0)</f>
        <v>0</v>
      </c>
      <c r="T4666">
        <f t="shared" si="997"/>
        <v>0</v>
      </c>
      <c r="U4666">
        <f t="shared" si="998"/>
        <v>1800</v>
      </c>
      <c r="V4666">
        <f t="shared" si="999"/>
        <v>12</v>
      </c>
    </row>
    <row r="4667" spans="1:22" ht="14.25" customHeight="1" x14ac:dyDescent="0.35">
      <c r="A4667" s="1">
        <v>1004978</v>
      </c>
      <c r="B4667" s="3">
        <v>45890</v>
      </c>
      <c r="C4667" s="3">
        <v>45890</v>
      </c>
      <c r="D4667" s="3">
        <v>45892</v>
      </c>
      <c r="E4667" s="1" t="s">
        <v>21</v>
      </c>
      <c r="F4667" s="1">
        <v>3</v>
      </c>
      <c r="G4667" s="1" t="s">
        <v>25</v>
      </c>
      <c r="H4667" s="1">
        <v>0</v>
      </c>
      <c r="I4667" s="1">
        <f t="shared" si="993"/>
        <v>0</v>
      </c>
      <c r="J4667" s="1" t="s">
        <v>20</v>
      </c>
      <c r="K4667" s="1">
        <v>1</v>
      </c>
      <c r="L4667" s="1" t="s">
        <v>16</v>
      </c>
      <c r="M4667" s="1" t="b">
        <v>0</v>
      </c>
      <c r="N4667" s="2" t="s">
        <v>17</v>
      </c>
      <c r="O4667">
        <f t="shared" si="994"/>
        <v>0</v>
      </c>
      <c r="P4667">
        <f t="shared" si="995"/>
        <v>2</v>
      </c>
      <c r="Q4667">
        <f>IF(G4667="B",VLOOKUP(F4667,room_rates!$A$2:$G$8,3,FALSE),IF(G4667="P",VLOOKUP(F4667,room_rates!$A$2:$G$8,6,FALSE),IF(G4667="M",VLOOKUP(F4667,room_rates!$A$2:$G$8,7,FALSE),"")))</f>
        <v>275</v>
      </c>
      <c r="R4667">
        <f t="shared" si="996"/>
        <v>0</v>
      </c>
      <c r="S4667">
        <f>IF(J4667="Online Travel Agency",VLOOKUP(F4667,room_rates!$A$2:$G$8,3,FALSE)*15%,0)</f>
        <v>0</v>
      </c>
      <c r="T4667">
        <f t="shared" si="997"/>
        <v>0</v>
      </c>
      <c r="U4667">
        <f t="shared" si="998"/>
        <v>550</v>
      </c>
      <c r="V4667">
        <f t="shared" si="999"/>
        <v>2</v>
      </c>
    </row>
    <row r="4668" spans="1:22" ht="14.25" customHeight="1" x14ac:dyDescent="0.35">
      <c r="A4668" s="1">
        <v>1005212</v>
      </c>
      <c r="B4668" s="3">
        <v>45890</v>
      </c>
      <c r="C4668" s="3">
        <v>45890</v>
      </c>
      <c r="D4668" s="3">
        <v>45896</v>
      </c>
      <c r="E4668" s="1" t="s">
        <v>18</v>
      </c>
      <c r="F4668" s="1">
        <v>2</v>
      </c>
      <c r="G4668" s="1" t="s">
        <v>25</v>
      </c>
      <c r="H4668" s="1">
        <v>0</v>
      </c>
      <c r="I4668" s="1">
        <f t="shared" si="993"/>
        <v>0</v>
      </c>
      <c r="J4668" s="1" t="s">
        <v>20</v>
      </c>
      <c r="K4668" s="1">
        <v>2</v>
      </c>
      <c r="L4668" s="1" t="s">
        <v>16</v>
      </c>
      <c r="M4668" s="1" t="b">
        <v>0</v>
      </c>
      <c r="N4668" s="2" t="s">
        <v>17</v>
      </c>
      <c r="O4668">
        <f t="shared" si="994"/>
        <v>0</v>
      </c>
      <c r="P4668">
        <f t="shared" si="995"/>
        <v>6</v>
      </c>
      <c r="Q4668">
        <f>IF(G4668="B",VLOOKUP(F4668,room_rates!$A$2:$G$8,3,FALSE),IF(G4668="P",VLOOKUP(F4668,room_rates!$A$2:$G$8,6,FALSE),IF(G4668="M",VLOOKUP(F4668,room_rates!$A$2:$G$8,7,FALSE),"")))</f>
        <v>175</v>
      </c>
      <c r="R4668">
        <f t="shared" si="996"/>
        <v>0</v>
      </c>
      <c r="S4668">
        <f>IF(J4668="Online Travel Agency",VLOOKUP(F4668,room_rates!$A$2:$G$8,3,FALSE)*15%,0)</f>
        <v>0</v>
      </c>
      <c r="T4668">
        <f t="shared" si="997"/>
        <v>0</v>
      </c>
      <c r="U4668">
        <f t="shared" si="998"/>
        <v>2100</v>
      </c>
      <c r="V4668">
        <f t="shared" si="999"/>
        <v>12</v>
      </c>
    </row>
    <row r="4669" spans="1:22" ht="14.25" customHeight="1" x14ac:dyDescent="0.35">
      <c r="A4669" s="1">
        <v>1005290</v>
      </c>
      <c r="B4669" s="3">
        <v>45881</v>
      </c>
      <c r="C4669" s="3">
        <v>45890</v>
      </c>
      <c r="D4669" s="3">
        <v>45893</v>
      </c>
      <c r="E4669" s="1" t="s">
        <v>18</v>
      </c>
      <c r="F4669" s="1">
        <v>2</v>
      </c>
      <c r="G4669" s="1" t="s">
        <v>25</v>
      </c>
      <c r="H4669" s="1">
        <v>0</v>
      </c>
      <c r="I4669" s="1">
        <f t="shared" si="993"/>
        <v>0</v>
      </c>
      <c r="J4669" s="1" t="s">
        <v>24</v>
      </c>
      <c r="K4669" s="1">
        <v>2</v>
      </c>
      <c r="L4669" s="1" t="s">
        <v>19</v>
      </c>
      <c r="M4669" s="1" t="b">
        <v>0</v>
      </c>
      <c r="N4669" s="2" t="s">
        <v>17</v>
      </c>
      <c r="O4669">
        <f t="shared" si="994"/>
        <v>9</v>
      </c>
      <c r="P4669">
        <f t="shared" si="995"/>
        <v>3</v>
      </c>
      <c r="Q4669">
        <f>IF(G4669="B",VLOOKUP(F4669,room_rates!$A$2:$G$8,3,FALSE),IF(G4669="P",VLOOKUP(F4669,room_rates!$A$2:$G$8,6,FALSE),IF(G4669="M",VLOOKUP(F4669,room_rates!$A$2:$G$8,7,FALSE),"")))</f>
        <v>175</v>
      </c>
      <c r="R4669">
        <f t="shared" si="996"/>
        <v>0</v>
      </c>
      <c r="S4669">
        <f>IF(J4669="Online Travel Agency",VLOOKUP(F4669,room_rates!$A$2:$G$8,3,FALSE)*15%,0)</f>
        <v>21</v>
      </c>
      <c r="T4669">
        <f t="shared" si="997"/>
        <v>0</v>
      </c>
      <c r="U4669">
        <f t="shared" si="998"/>
        <v>924</v>
      </c>
      <c r="V4669">
        <f t="shared" si="999"/>
        <v>6</v>
      </c>
    </row>
    <row r="4670" spans="1:22" ht="14.25" customHeight="1" x14ac:dyDescent="0.35">
      <c r="A4670" s="1">
        <v>1005382</v>
      </c>
      <c r="B4670" s="3">
        <v>45890</v>
      </c>
      <c r="C4670" s="3">
        <v>45890</v>
      </c>
      <c r="D4670" s="3">
        <v>45891</v>
      </c>
      <c r="E4670" s="1" t="s">
        <v>21</v>
      </c>
      <c r="F4670" s="1">
        <v>5</v>
      </c>
      <c r="G4670" s="1" t="s">
        <v>25</v>
      </c>
      <c r="H4670" s="1">
        <v>0</v>
      </c>
      <c r="I4670" s="1">
        <f t="shared" si="993"/>
        <v>0</v>
      </c>
      <c r="J4670" s="1" t="s">
        <v>20</v>
      </c>
      <c r="K4670" s="1">
        <v>2</v>
      </c>
      <c r="L4670" s="1" t="s">
        <v>19</v>
      </c>
      <c r="M4670" s="1" t="b">
        <v>0</v>
      </c>
      <c r="N4670" s="2" t="s">
        <v>17</v>
      </c>
      <c r="O4670">
        <f t="shared" si="994"/>
        <v>0</v>
      </c>
      <c r="P4670">
        <f t="shared" si="995"/>
        <v>1</v>
      </c>
      <c r="Q4670">
        <f>IF(G4670="B",VLOOKUP(F4670,room_rates!$A$2:$G$8,3,FALSE),IF(G4670="P",VLOOKUP(F4670,room_rates!$A$2:$G$8,6,FALSE),IF(G4670="M",VLOOKUP(F4670,room_rates!$A$2:$G$8,7,FALSE),"")))</f>
        <v>300</v>
      </c>
      <c r="R4670">
        <f t="shared" si="996"/>
        <v>0</v>
      </c>
      <c r="S4670">
        <f>IF(J4670="Online Travel Agency",VLOOKUP(F4670,room_rates!$A$2:$G$8,3,FALSE)*15%,0)</f>
        <v>0</v>
      </c>
      <c r="T4670">
        <f t="shared" si="997"/>
        <v>0</v>
      </c>
      <c r="U4670">
        <f t="shared" si="998"/>
        <v>600</v>
      </c>
      <c r="V4670">
        <f t="shared" si="999"/>
        <v>2</v>
      </c>
    </row>
    <row r="4671" spans="1:22" ht="14.25" customHeight="1" x14ac:dyDescent="0.35">
      <c r="A4671" s="1">
        <v>1005392</v>
      </c>
      <c r="B4671" s="3">
        <v>45890</v>
      </c>
      <c r="C4671" s="3">
        <v>45890</v>
      </c>
      <c r="D4671" s="3">
        <v>45896</v>
      </c>
      <c r="E4671" s="1" t="s">
        <v>21</v>
      </c>
      <c r="F4671" s="1">
        <v>4</v>
      </c>
      <c r="G4671" s="1" t="s">
        <v>25</v>
      </c>
      <c r="H4671" s="1">
        <v>0</v>
      </c>
      <c r="I4671" s="1">
        <f t="shared" si="993"/>
        <v>0</v>
      </c>
      <c r="J4671" s="1" t="s">
        <v>20</v>
      </c>
      <c r="K4671" s="1">
        <v>3</v>
      </c>
      <c r="L4671" s="1" t="s">
        <v>16</v>
      </c>
      <c r="M4671" s="1" t="b">
        <v>0</v>
      </c>
      <c r="N4671" s="2" t="s">
        <v>17</v>
      </c>
      <c r="O4671">
        <f t="shared" si="994"/>
        <v>0</v>
      </c>
      <c r="P4671">
        <f t="shared" si="995"/>
        <v>6</v>
      </c>
      <c r="Q4671">
        <f>IF(G4671="B",VLOOKUP(F4671,room_rates!$A$2:$G$8,3,FALSE),IF(G4671="P",VLOOKUP(F4671,room_rates!$A$2:$G$8,6,FALSE),IF(G4671="M",VLOOKUP(F4671,room_rates!$A$2:$G$8,7,FALSE),"")))</f>
        <v>287.5</v>
      </c>
      <c r="R4671">
        <f t="shared" si="996"/>
        <v>0</v>
      </c>
      <c r="S4671">
        <f>IF(J4671="Online Travel Agency",VLOOKUP(F4671,room_rates!$A$2:$G$8,3,FALSE)*15%,0)</f>
        <v>0</v>
      </c>
      <c r="T4671">
        <f t="shared" si="997"/>
        <v>0</v>
      </c>
      <c r="U4671">
        <f t="shared" si="998"/>
        <v>5175</v>
      </c>
      <c r="V4671">
        <f t="shared" si="999"/>
        <v>18</v>
      </c>
    </row>
    <row r="4672" spans="1:22" ht="14.25" customHeight="1" x14ac:dyDescent="0.35">
      <c r="A4672" s="1">
        <v>1005407</v>
      </c>
      <c r="B4672" s="3">
        <v>45890</v>
      </c>
      <c r="C4672" s="3">
        <v>45890</v>
      </c>
      <c r="D4672" s="3">
        <v>45895</v>
      </c>
      <c r="E4672" s="1" t="s">
        <v>21</v>
      </c>
      <c r="F4672" s="1">
        <v>3</v>
      </c>
      <c r="G4672" s="1" t="s">
        <v>25</v>
      </c>
      <c r="H4672" s="1">
        <v>0</v>
      </c>
      <c r="I4672" s="1">
        <f t="shared" si="993"/>
        <v>0</v>
      </c>
      <c r="J4672" s="1" t="s">
        <v>20</v>
      </c>
      <c r="K4672" s="1">
        <v>2</v>
      </c>
      <c r="L4672" s="1" t="s">
        <v>19</v>
      </c>
      <c r="M4672" s="1" t="b">
        <v>0</v>
      </c>
      <c r="N4672" s="2" t="s">
        <v>17</v>
      </c>
      <c r="O4672">
        <f t="shared" si="994"/>
        <v>0</v>
      </c>
      <c r="P4672">
        <f t="shared" si="995"/>
        <v>5</v>
      </c>
      <c r="Q4672">
        <f>IF(G4672="B",VLOOKUP(F4672,room_rates!$A$2:$G$8,3,FALSE),IF(G4672="P",VLOOKUP(F4672,room_rates!$A$2:$G$8,6,FALSE),IF(G4672="M",VLOOKUP(F4672,room_rates!$A$2:$G$8,7,FALSE),"")))</f>
        <v>275</v>
      </c>
      <c r="R4672">
        <f t="shared" si="996"/>
        <v>0</v>
      </c>
      <c r="S4672">
        <f>IF(J4672="Online Travel Agency",VLOOKUP(F4672,room_rates!$A$2:$G$8,3,FALSE)*15%,0)</f>
        <v>0</v>
      </c>
      <c r="T4672">
        <f t="shared" si="997"/>
        <v>0</v>
      </c>
      <c r="U4672">
        <f t="shared" si="998"/>
        <v>2750</v>
      </c>
      <c r="V4672">
        <f t="shared" si="999"/>
        <v>10</v>
      </c>
    </row>
    <row r="4673" spans="1:22" ht="14.25" customHeight="1" x14ac:dyDescent="0.35">
      <c r="A4673" s="1">
        <v>1005501</v>
      </c>
      <c r="B4673" s="3">
        <v>45890</v>
      </c>
      <c r="C4673" s="3">
        <v>45890</v>
      </c>
      <c r="D4673" s="3">
        <v>45895</v>
      </c>
      <c r="E4673" s="1" t="s">
        <v>21</v>
      </c>
      <c r="F4673" s="1">
        <v>3</v>
      </c>
      <c r="G4673" s="1" t="s">
        <v>25</v>
      </c>
      <c r="H4673" s="1">
        <v>0</v>
      </c>
      <c r="I4673" s="1">
        <f t="shared" si="993"/>
        <v>0</v>
      </c>
      <c r="J4673" s="1" t="s">
        <v>20</v>
      </c>
      <c r="K4673" s="1">
        <v>3</v>
      </c>
      <c r="L4673" s="1" t="s">
        <v>16</v>
      </c>
      <c r="M4673" s="1" t="b">
        <v>0</v>
      </c>
      <c r="N4673" s="2" t="s">
        <v>17</v>
      </c>
      <c r="O4673">
        <f t="shared" si="994"/>
        <v>0</v>
      </c>
      <c r="P4673">
        <f t="shared" si="995"/>
        <v>5</v>
      </c>
      <c r="Q4673">
        <f>IF(G4673="B",VLOOKUP(F4673,room_rates!$A$2:$G$8,3,FALSE),IF(G4673="P",VLOOKUP(F4673,room_rates!$A$2:$G$8,6,FALSE),IF(G4673="M",VLOOKUP(F4673,room_rates!$A$2:$G$8,7,FALSE),"")))</f>
        <v>275</v>
      </c>
      <c r="R4673">
        <f t="shared" si="996"/>
        <v>0</v>
      </c>
      <c r="S4673">
        <f>IF(J4673="Online Travel Agency",VLOOKUP(F4673,room_rates!$A$2:$G$8,3,FALSE)*15%,0)</f>
        <v>0</v>
      </c>
      <c r="T4673">
        <f t="shared" si="997"/>
        <v>0</v>
      </c>
      <c r="U4673">
        <f t="shared" si="998"/>
        <v>4125</v>
      </c>
      <c r="V4673">
        <f t="shared" si="999"/>
        <v>15</v>
      </c>
    </row>
    <row r="4674" spans="1:22" ht="14.25" customHeight="1" x14ac:dyDescent="0.35">
      <c r="A4674" s="1">
        <v>1005585</v>
      </c>
      <c r="B4674" s="3">
        <v>45846</v>
      </c>
      <c r="C4674" s="3">
        <v>45890</v>
      </c>
      <c r="D4674" s="3">
        <v>45896</v>
      </c>
      <c r="E4674" s="1" t="s">
        <v>18</v>
      </c>
      <c r="F4674" s="1">
        <v>1</v>
      </c>
      <c r="G4674" s="1" t="s">
        <v>25</v>
      </c>
      <c r="H4674" s="1">
        <v>0</v>
      </c>
      <c r="I4674" s="1">
        <f t="shared" si="993"/>
        <v>0</v>
      </c>
      <c r="J4674" s="1" t="s">
        <v>15</v>
      </c>
      <c r="K4674" s="1">
        <v>2</v>
      </c>
      <c r="L4674" s="1" t="s">
        <v>19</v>
      </c>
      <c r="M4674" s="1" t="b">
        <v>0</v>
      </c>
      <c r="N4674" s="2" t="s">
        <v>17</v>
      </c>
      <c r="O4674">
        <f t="shared" si="994"/>
        <v>44</v>
      </c>
      <c r="P4674">
        <f t="shared" si="995"/>
        <v>6</v>
      </c>
      <c r="Q4674">
        <f>IF(G4674="B",VLOOKUP(F4674,room_rates!$A$2:$G$8,3,FALSE),IF(G4674="P",VLOOKUP(F4674,room_rates!$A$2:$G$8,6,FALSE),IF(G4674="M",VLOOKUP(F4674,room_rates!$A$2:$G$8,7,FALSE),"")))</f>
        <v>150</v>
      </c>
      <c r="R4674">
        <f t="shared" si="996"/>
        <v>0</v>
      </c>
      <c r="S4674">
        <f>IF(J4674="Online Travel Agency",VLOOKUP(F4674,room_rates!$A$2:$G$8,3,FALSE)*15%,0)</f>
        <v>0</v>
      </c>
      <c r="T4674">
        <f t="shared" si="997"/>
        <v>0</v>
      </c>
      <c r="U4674">
        <f t="shared" si="998"/>
        <v>1800</v>
      </c>
      <c r="V4674">
        <f t="shared" si="999"/>
        <v>12</v>
      </c>
    </row>
    <row r="4675" spans="1:22" ht="14.25" customHeight="1" x14ac:dyDescent="0.35">
      <c r="A4675" s="1">
        <v>1005629</v>
      </c>
      <c r="B4675" s="3">
        <v>45872</v>
      </c>
      <c r="C4675" s="3">
        <v>45890</v>
      </c>
      <c r="D4675" s="3">
        <v>45892</v>
      </c>
      <c r="E4675" s="1" t="s">
        <v>18</v>
      </c>
      <c r="F4675" s="1">
        <v>1</v>
      </c>
      <c r="G4675" s="1" t="s">
        <v>25</v>
      </c>
      <c r="H4675" s="1">
        <v>0</v>
      </c>
      <c r="I4675" s="1">
        <f t="shared" si="993"/>
        <v>0</v>
      </c>
      <c r="J4675" s="1" t="s">
        <v>15</v>
      </c>
      <c r="K4675" s="1">
        <v>1</v>
      </c>
      <c r="L4675" s="1" t="s">
        <v>16</v>
      </c>
      <c r="M4675" s="1" t="b">
        <v>1</v>
      </c>
      <c r="N4675" s="2" t="s">
        <v>17</v>
      </c>
      <c r="O4675">
        <f t="shared" si="994"/>
        <v>18</v>
      </c>
      <c r="P4675">
        <f t="shared" si="995"/>
        <v>2</v>
      </c>
      <c r="Q4675">
        <f>IF(G4675="B",VLOOKUP(F4675,room_rates!$A$2:$G$8,3,FALSE),IF(G4675="P",VLOOKUP(F4675,room_rates!$A$2:$G$8,6,FALSE),IF(G4675="M",VLOOKUP(F4675,room_rates!$A$2:$G$8,7,FALSE),"")))</f>
        <v>150</v>
      </c>
      <c r="R4675">
        <f t="shared" si="996"/>
        <v>0</v>
      </c>
      <c r="S4675">
        <f>IF(J4675="Online Travel Agency",VLOOKUP(F4675,room_rates!$A$2:$G$8,3,FALSE)*15%,0)</f>
        <v>0</v>
      </c>
      <c r="T4675">
        <f t="shared" si="997"/>
        <v>1.5</v>
      </c>
      <c r="U4675">
        <f t="shared" si="998"/>
        <v>297</v>
      </c>
      <c r="V4675">
        <f t="shared" si="999"/>
        <v>2</v>
      </c>
    </row>
    <row r="4676" spans="1:22" ht="14.25" customHeight="1" x14ac:dyDescent="0.35">
      <c r="A4676" s="1">
        <v>1005721</v>
      </c>
      <c r="B4676" s="3">
        <v>45872</v>
      </c>
      <c r="C4676" s="3">
        <v>45890</v>
      </c>
      <c r="D4676" s="3">
        <v>45894</v>
      </c>
      <c r="E4676" s="1" t="s">
        <v>18</v>
      </c>
      <c r="F4676" s="1">
        <v>1</v>
      </c>
      <c r="G4676" s="1" t="s">
        <v>25</v>
      </c>
      <c r="H4676" s="1">
        <v>0</v>
      </c>
      <c r="I4676" s="1">
        <f t="shared" si="993"/>
        <v>0</v>
      </c>
      <c r="J4676" s="1" t="s">
        <v>15</v>
      </c>
      <c r="K4676" s="1">
        <v>1</v>
      </c>
      <c r="L4676" s="1" t="s">
        <v>16</v>
      </c>
      <c r="M4676" s="1" t="b">
        <v>0</v>
      </c>
      <c r="N4676" s="2" t="s">
        <v>17</v>
      </c>
      <c r="O4676">
        <f t="shared" si="994"/>
        <v>18</v>
      </c>
      <c r="P4676">
        <f t="shared" si="995"/>
        <v>4</v>
      </c>
      <c r="Q4676">
        <f>IF(G4676="B",VLOOKUP(F4676,room_rates!$A$2:$G$8,3,FALSE),IF(G4676="P",VLOOKUP(F4676,room_rates!$A$2:$G$8,6,FALSE),IF(G4676="M",VLOOKUP(F4676,room_rates!$A$2:$G$8,7,FALSE),"")))</f>
        <v>150</v>
      </c>
      <c r="R4676">
        <f t="shared" si="996"/>
        <v>0</v>
      </c>
      <c r="S4676">
        <f>IF(J4676="Online Travel Agency",VLOOKUP(F4676,room_rates!$A$2:$G$8,3,FALSE)*15%,0)</f>
        <v>0</v>
      </c>
      <c r="T4676">
        <f t="shared" si="997"/>
        <v>0</v>
      </c>
      <c r="U4676">
        <f t="shared" si="998"/>
        <v>600</v>
      </c>
      <c r="V4676">
        <f t="shared" si="999"/>
        <v>4</v>
      </c>
    </row>
    <row r="4677" spans="1:22" ht="14.25" customHeight="1" x14ac:dyDescent="0.35">
      <c r="A4677" s="1">
        <v>1005785</v>
      </c>
      <c r="B4677" s="3">
        <v>45890</v>
      </c>
      <c r="C4677" s="3">
        <v>45890</v>
      </c>
      <c r="D4677" s="3">
        <v>45892</v>
      </c>
      <c r="E4677" s="1" t="s">
        <v>18</v>
      </c>
      <c r="F4677" s="1">
        <v>2</v>
      </c>
      <c r="G4677" s="1" t="s">
        <v>25</v>
      </c>
      <c r="H4677" s="1">
        <v>0</v>
      </c>
      <c r="I4677" s="1">
        <f t="shared" si="993"/>
        <v>0</v>
      </c>
      <c r="J4677" s="1" t="s">
        <v>20</v>
      </c>
      <c r="K4677" s="1">
        <v>2</v>
      </c>
      <c r="L4677" s="1" t="s">
        <v>19</v>
      </c>
      <c r="M4677" s="1" t="b">
        <v>0</v>
      </c>
      <c r="N4677" s="2" t="s">
        <v>17</v>
      </c>
      <c r="O4677">
        <f t="shared" si="994"/>
        <v>0</v>
      </c>
      <c r="P4677">
        <f t="shared" si="995"/>
        <v>2</v>
      </c>
      <c r="Q4677">
        <f>IF(G4677="B",VLOOKUP(F4677,room_rates!$A$2:$G$8,3,FALSE),IF(G4677="P",VLOOKUP(F4677,room_rates!$A$2:$G$8,6,FALSE),IF(G4677="M",VLOOKUP(F4677,room_rates!$A$2:$G$8,7,FALSE),"")))</f>
        <v>175</v>
      </c>
      <c r="R4677">
        <f t="shared" si="996"/>
        <v>0</v>
      </c>
      <c r="S4677">
        <f>IF(J4677="Online Travel Agency",VLOOKUP(F4677,room_rates!$A$2:$G$8,3,FALSE)*15%,0)</f>
        <v>0</v>
      </c>
      <c r="T4677">
        <f t="shared" si="997"/>
        <v>0</v>
      </c>
      <c r="U4677">
        <f t="shared" si="998"/>
        <v>700</v>
      </c>
      <c r="V4677">
        <f t="shared" si="999"/>
        <v>4</v>
      </c>
    </row>
    <row r="4678" spans="1:22" ht="14.25" customHeight="1" x14ac:dyDescent="0.35">
      <c r="A4678" s="1">
        <v>1005798</v>
      </c>
      <c r="B4678" s="3">
        <v>45890</v>
      </c>
      <c r="C4678" s="3">
        <v>45890</v>
      </c>
      <c r="D4678" s="3">
        <v>45895</v>
      </c>
      <c r="E4678" s="1" t="s">
        <v>18</v>
      </c>
      <c r="F4678" s="1">
        <v>2</v>
      </c>
      <c r="G4678" s="1" t="s">
        <v>25</v>
      </c>
      <c r="H4678" s="1">
        <v>0</v>
      </c>
      <c r="I4678" s="1">
        <f t="shared" si="993"/>
        <v>0</v>
      </c>
      <c r="J4678" s="1" t="s">
        <v>20</v>
      </c>
      <c r="K4678" s="1">
        <v>2</v>
      </c>
      <c r="L4678" s="1" t="s">
        <v>16</v>
      </c>
      <c r="M4678" s="1" t="b">
        <v>0</v>
      </c>
      <c r="N4678" s="2" t="s">
        <v>17</v>
      </c>
      <c r="O4678">
        <f t="shared" si="994"/>
        <v>0</v>
      </c>
      <c r="P4678">
        <f t="shared" si="995"/>
        <v>5</v>
      </c>
      <c r="Q4678">
        <f>IF(G4678="B",VLOOKUP(F4678,room_rates!$A$2:$G$8,3,FALSE),IF(G4678="P",VLOOKUP(F4678,room_rates!$A$2:$G$8,6,FALSE),IF(G4678="M",VLOOKUP(F4678,room_rates!$A$2:$G$8,7,FALSE),"")))</f>
        <v>175</v>
      </c>
      <c r="R4678">
        <f t="shared" si="996"/>
        <v>0</v>
      </c>
      <c r="S4678">
        <f>IF(J4678="Online Travel Agency",VLOOKUP(F4678,room_rates!$A$2:$G$8,3,FALSE)*15%,0)</f>
        <v>0</v>
      </c>
      <c r="T4678">
        <f t="shared" si="997"/>
        <v>0</v>
      </c>
      <c r="U4678">
        <f t="shared" si="998"/>
        <v>1750</v>
      </c>
      <c r="V4678">
        <f t="shared" si="999"/>
        <v>10</v>
      </c>
    </row>
    <row r="4679" spans="1:22" ht="14.25" customHeight="1" x14ac:dyDescent="0.35">
      <c r="A4679" s="1">
        <v>1005814</v>
      </c>
      <c r="B4679" s="3">
        <v>45885</v>
      </c>
      <c r="C4679" s="3">
        <v>45890</v>
      </c>
      <c r="D4679" s="3">
        <v>45891</v>
      </c>
      <c r="E4679" s="1" t="s">
        <v>21</v>
      </c>
      <c r="F4679" s="1">
        <v>5</v>
      </c>
      <c r="G4679" s="1" t="s">
        <v>25</v>
      </c>
      <c r="H4679" s="1">
        <v>0</v>
      </c>
      <c r="I4679" s="1">
        <f t="shared" si="993"/>
        <v>0</v>
      </c>
      <c r="J4679" s="1" t="s">
        <v>15</v>
      </c>
      <c r="K4679" s="1">
        <v>2</v>
      </c>
      <c r="L4679" s="1" t="s">
        <v>16</v>
      </c>
      <c r="M4679" s="1" t="b">
        <v>0</v>
      </c>
      <c r="N4679" s="2" t="s">
        <v>17</v>
      </c>
      <c r="O4679">
        <f t="shared" si="994"/>
        <v>5</v>
      </c>
      <c r="P4679">
        <f t="shared" si="995"/>
        <v>1</v>
      </c>
      <c r="Q4679">
        <f>IF(G4679="B",VLOOKUP(F4679,room_rates!$A$2:$G$8,3,FALSE),IF(G4679="P",VLOOKUP(F4679,room_rates!$A$2:$G$8,6,FALSE),IF(G4679="M",VLOOKUP(F4679,room_rates!$A$2:$G$8,7,FALSE),"")))</f>
        <v>300</v>
      </c>
      <c r="R4679">
        <f t="shared" si="996"/>
        <v>0</v>
      </c>
      <c r="S4679">
        <f>IF(J4679="Online Travel Agency",VLOOKUP(F4679,room_rates!$A$2:$G$8,3,FALSE)*15%,0)</f>
        <v>0</v>
      </c>
      <c r="T4679">
        <f t="shared" si="997"/>
        <v>0</v>
      </c>
      <c r="U4679">
        <f t="shared" si="998"/>
        <v>600</v>
      </c>
      <c r="V4679">
        <f t="shared" si="999"/>
        <v>2</v>
      </c>
    </row>
    <row r="4680" spans="1:22" ht="14.25" customHeight="1" x14ac:dyDescent="0.35">
      <c r="A4680" s="1">
        <v>1006064</v>
      </c>
      <c r="B4680" s="3">
        <v>45890</v>
      </c>
      <c r="C4680" s="3">
        <v>45890</v>
      </c>
      <c r="D4680" s="3">
        <v>45896</v>
      </c>
      <c r="E4680" s="1" t="s">
        <v>18</v>
      </c>
      <c r="F4680" s="1">
        <v>2</v>
      </c>
      <c r="G4680" s="1" t="s">
        <v>25</v>
      </c>
      <c r="H4680" s="1">
        <v>0</v>
      </c>
      <c r="I4680" s="1">
        <f t="shared" si="993"/>
        <v>0</v>
      </c>
      <c r="J4680" s="1" t="s">
        <v>20</v>
      </c>
      <c r="K4680" s="1">
        <v>2</v>
      </c>
      <c r="L4680" s="1" t="s">
        <v>19</v>
      </c>
      <c r="M4680" s="1" t="b">
        <v>1</v>
      </c>
      <c r="N4680" s="2" t="s">
        <v>17</v>
      </c>
      <c r="O4680">
        <f t="shared" si="994"/>
        <v>0</v>
      </c>
      <c r="P4680">
        <f t="shared" si="995"/>
        <v>6</v>
      </c>
      <c r="Q4680">
        <f>IF(G4680="B",VLOOKUP(F4680,room_rates!$A$2:$G$8,3,FALSE),IF(G4680="P",VLOOKUP(F4680,room_rates!$A$2:$G$8,6,FALSE),IF(G4680="M",VLOOKUP(F4680,room_rates!$A$2:$G$8,7,FALSE),"")))</f>
        <v>175</v>
      </c>
      <c r="R4680">
        <f t="shared" si="996"/>
        <v>0</v>
      </c>
      <c r="S4680">
        <f>IF(J4680="Online Travel Agency",VLOOKUP(F4680,room_rates!$A$2:$G$8,3,FALSE)*15%,0)</f>
        <v>0</v>
      </c>
      <c r="T4680">
        <f t="shared" si="997"/>
        <v>1.75</v>
      </c>
      <c r="U4680">
        <f t="shared" si="998"/>
        <v>2079</v>
      </c>
      <c r="V4680">
        <f t="shared" si="999"/>
        <v>12</v>
      </c>
    </row>
    <row r="4681" spans="1:22" ht="14.25" customHeight="1" x14ac:dyDescent="0.35">
      <c r="A4681" s="1">
        <v>1006168</v>
      </c>
      <c r="B4681" s="3">
        <v>45886</v>
      </c>
      <c r="C4681" s="3">
        <v>45890</v>
      </c>
      <c r="D4681" s="3">
        <v>45892</v>
      </c>
      <c r="E4681" s="1" t="s">
        <v>18</v>
      </c>
      <c r="F4681" s="1">
        <v>1</v>
      </c>
      <c r="G4681" s="1" t="s">
        <v>25</v>
      </c>
      <c r="H4681" s="1">
        <v>0</v>
      </c>
      <c r="I4681" s="1">
        <f t="shared" si="993"/>
        <v>0</v>
      </c>
      <c r="J4681" s="1" t="s">
        <v>15</v>
      </c>
      <c r="K4681" s="1">
        <v>2</v>
      </c>
      <c r="L4681" s="1" t="s">
        <v>19</v>
      </c>
      <c r="M4681" s="1" t="b">
        <v>0</v>
      </c>
      <c r="N4681" s="2" t="s">
        <v>17</v>
      </c>
      <c r="O4681">
        <f t="shared" si="994"/>
        <v>4</v>
      </c>
      <c r="P4681">
        <f t="shared" si="995"/>
        <v>2</v>
      </c>
      <c r="Q4681">
        <f>IF(G4681="B",VLOOKUP(F4681,room_rates!$A$2:$G$8,3,FALSE),IF(G4681="P",VLOOKUP(F4681,room_rates!$A$2:$G$8,6,FALSE),IF(G4681="M",VLOOKUP(F4681,room_rates!$A$2:$G$8,7,FALSE),"")))</f>
        <v>150</v>
      </c>
      <c r="R4681">
        <f t="shared" si="996"/>
        <v>0</v>
      </c>
      <c r="S4681">
        <f>IF(J4681="Online Travel Agency",VLOOKUP(F4681,room_rates!$A$2:$G$8,3,FALSE)*15%,0)</f>
        <v>0</v>
      </c>
      <c r="T4681">
        <f t="shared" si="997"/>
        <v>0</v>
      </c>
      <c r="U4681">
        <f t="shared" si="998"/>
        <v>600</v>
      </c>
      <c r="V4681">
        <f t="shared" si="999"/>
        <v>4</v>
      </c>
    </row>
    <row r="4682" spans="1:22" ht="14.25" customHeight="1" x14ac:dyDescent="0.35">
      <c r="A4682" s="1">
        <v>1006361</v>
      </c>
      <c r="B4682" s="3">
        <v>45887</v>
      </c>
      <c r="C4682" s="3">
        <v>45890</v>
      </c>
      <c r="D4682" s="3">
        <v>45896</v>
      </c>
      <c r="E4682" s="1" t="s">
        <v>21</v>
      </c>
      <c r="F4682" s="1">
        <v>3</v>
      </c>
      <c r="G4682" s="1" t="s">
        <v>25</v>
      </c>
      <c r="H4682" s="1">
        <v>0</v>
      </c>
      <c r="I4682" s="1">
        <f t="shared" si="993"/>
        <v>0</v>
      </c>
      <c r="J4682" s="1" t="s">
        <v>15</v>
      </c>
      <c r="K4682" s="1">
        <v>1</v>
      </c>
      <c r="L4682" s="1" t="s">
        <v>19</v>
      </c>
      <c r="M4682" s="1" t="b">
        <v>0</v>
      </c>
      <c r="N4682" s="2" t="s">
        <v>17</v>
      </c>
      <c r="O4682">
        <f t="shared" si="994"/>
        <v>3</v>
      </c>
      <c r="P4682">
        <f t="shared" si="995"/>
        <v>6</v>
      </c>
      <c r="Q4682">
        <f>IF(G4682="B",VLOOKUP(F4682,room_rates!$A$2:$G$8,3,FALSE),IF(G4682="P",VLOOKUP(F4682,room_rates!$A$2:$G$8,6,FALSE),IF(G4682="M",VLOOKUP(F4682,room_rates!$A$2:$G$8,7,FALSE),"")))</f>
        <v>275</v>
      </c>
      <c r="R4682">
        <f t="shared" si="996"/>
        <v>0</v>
      </c>
      <c r="S4682">
        <f>IF(J4682="Online Travel Agency",VLOOKUP(F4682,room_rates!$A$2:$G$8,3,FALSE)*15%,0)</f>
        <v>0</v>
      </c>
      <c r="T4682">
        <f t="shared" si="997"/>
        <v>0</v>
      </c>
      <c r="U4682">
        <f t="shared" si="998"/>
        <v>1650</v>
      </c>
      <c r="V4682">
        <f t="shared" si="999"/>
        <v>6</v>
      </c>
    </row>
    <row r="4683" spans="1:22" ht="14.25" customHeight="1" x14ac:dyDescent="0.35">
      <c r="A4683" s="1">
        <v>1006402</v>
      </c>
      <c r="B4683" s="3">
        <v>45855</v>
      </c>
      <c r="C4683" s="3">
        <v>45890</v>
      </c>
      <c r="D4683" s="3">
        <v>45895</v>
      </c>
      <c r="E4683" s="1" t="s">
        <v>18</v>
      </c>
      <c r="F4683" s="1">
        <v>1</v>
      </c>
      <c r="G4683" s="1" t="s">
        <v>25</v>
      </c>
      <c r="H4683" s="1">
        <v>0</v>
      </c>
      <c r="I4683" s="1">
        <f t="shared" si="993"/>
        <v>0</v>
      </c>
      <c r="J4683" s="1" t="s">
        <v>15</v>
      </c>
      <c r="K4683" s="1">
        <v>1</v>
      </c>
      <c r="L4683" s="1" t="s">
        <v>19</v>
      </c>
      <c r="M4683" s="1" t="b">
        <v>1</v>
      </c>
      <c r="N4683" s="2" t="s">
        <v>17</v>
      </c>
      <c r="O4683">
        <f t="shared" si="994"/>
        <v>35</v>
      </c>
      <c r="P4683">
        <f t="shared" si="995"/>
        <v>5</v>
      </c>
      <c r="Q4683">
        <f>IF(G4683="B",VLOOKUP(F4683,room_rates!$A$2:$G$8,3,FALSE),IF(G4683="P",VLOOKUP(F4683,room_rates!$A$2:$G$8,6,FALSE),IF(G4683="M",VLOOKUP(F4683,room_rates!$A$2:$G$8,7,FALSE),"")))</f>
        <v>150</v>
      </c>
      <c r="R4683">
        <f t="shared" si="996"/>
        <v>0</v>
      </c>
      <c r="S4683">
        <f>IF(J4683="Online Travel Agency",VLOOKUP(F4683,room_rates!$A$2:$G$8,3,FALSE)*15%,0)</f>
        <v>0</v>
      </c>
      <c r="T4683">
        <f t="shared" si="997"/>
        <v>1.5</v>
      </c>
      <c r="U4683">
        <f t="shared" si="998"/>
        <v>742.5</v>
      </c>
      <c r="V4683">
        <f t="shared" si="999"/>
        <v>5</v>
      </c>
    </row>
    <row r="4684" spans="1:22" ht="14.25" customHeight="1" x14ac:dyDescent="0.35">
      <c r="A4684" s="1">
        <v>1006476</v>
      </c>
      <c r="B4684" s="3">
        <v>45845</v>
      </c>
      <c r="C4684" s="3">
        <v>45890</v>
      </c>
      <c r="D4684" s="3">
        <v>45892</v>
      </c>
      <c r="E4684" s="1" t="s">
        <v>21</v>
      </c>
      <c r="F4684" s="1">
        <v>3</v>
      </c>
      <c r="G4684" s="1" t="s">
        <v>25</v>
      </c>
      <c r="H4684" s="1">
        <v>0</v>
      </c>
      <c r="I4684" s="1">
        <f t="shared" si="993"/>
        <v>0</v>
      </c>
      <c r="J4684" s="1" t="s">
        <v>15</v>
      </c>
      <c r="K4684" s="1">
        <v>2</v>
      </c>
      <c r="L4684" s="1" t="s">
        <v>16</v>
      </c>
      <c r="M4684" s="1" t="b">
        <v>0</v>
      </c>
      <c r="N4684" s="2" t="s">
        <v>17</v>
      </c>
      <c r="O4684">
        <f t="shared" si="994"/>
        <v>45</v>
      </c>
      <c r="P4684">
        <f t="shared" si="995"/>
        <v>2</v>
      </c>
      <c r="Q4684">
        <f>IF(G4684="B",VLOOKUP(F4684,room_rates!$A$2:$G$8,3,FALSE),IF(G4684="P",VLOOKUP(F4684,room_rates!$A$2:$G$8,6,FALSE),IF(G4684="M",VLOOKUP(F4684,room_rates!$A$2:$G$8,7,FALSE),"")))</f>
        <v>275</v>
      </c>
      <c r="R4684">
        <f t="shared" si="996"/>
        <v>0</v>
      </c>
      <c r="S4684">
        <f>IF(J4684="Online Travel Agency",VLOOKUP(F4684,room_rates!$A$2:$G$8,3,FALSE)*15%,0)</f>
        <v>0</v>
      </c>
      <c r="T4684">
        <f t="shared" si="997"/>
        <v>0</v>
      </c>
      <c r="U4684">
        <f t="shared" si="998"/>
        <v>1100</v>
      </c>
      <c r="V4684">
        <f t="shared" si="999"/>
        <v>4</v>
      </c>
    </row>
    <row r="4685" spans="1:22" ht="14.25" customHeight="1" x14ac:dyDescent="0.35">
      <c r="A4685" s="1">
        <v>1006602</v>
      </c>
      <c r="B4685" s="3">
        <v>45890</v>
      </c>
      <c r="C4685" s="3">
        <v>45890</v>
      </c>
      <c r="D4685" s="3">
        <v>45895</v>
      </c>
      <c r="E4685" s="1" t="s">
        <v>18</v>
      </c>
      <c r="F4685" s="1">
        <v>2</v>
      </c>
      <c r="G4685" s="1" t="s">
        <v>25</v>
      </c>
      <c r="H4685" s="1">
        <v>0</v>
      </c>
      <c r="I4685" s="1">
        <f t="shared" si="993"/>
        <v>0</v>
      </c>
      <c r="J4685" s="1" t="s">
        <v>20</v>
      </c>
      <c r="K4685" s="1">
        <v>1</v>
      </c>
      <c r="L4685" s="1" t="s">
        <v>16</v>
      </c>
      <c r="M4685" s="1" t="b">
        <v>0</v>
      </c>
      <c r="N4685" s="2" t="s">
        <v>17</v>
      </c>
      <c r="O4685">
        <f t="shared" si="994"/>
        <v>0</v>
      </c>
      <c r="P4685">
        <f t="shared" si="995"/>
        <v>5</v>
      </c>
      <c r="Q4685">
        <f>IF(G4685="B",VLOOKUP(F4685,room_rates!$A$2:$G$8,3,FALSE),IF(G4685="P",VLOOKUP(F4685,room_rates!$A$2:$G$8,6,FALSE),IF(G4685="M",VLOOKUP(F4685,room_rates!$A$2:$G$8,7,FALSE),"")))</f>
        <v>175</v>
      </c>
      <c r="R4685">
        <f t="shared" si="996"/>
        <v>0</v>
      </c>
      <c r="S4685">
        <f>IF(J4685="Online Travel Agency",VLOOKUP(F4685,room_rates!$A$2:$G$8,3,FALSE)*15%,0)</f>
        <v>0</v>
      </c>
      <c r="T4685">
        <f t="shared" si="997"/>
        <v>0</v>
      </c>
      <c r="U4685">
        <f t="shared" si="998"/>
        <v>875</v>
      </c>
      <c r="V4685">
        <f t="shared" si="999"/>
        <v>5</v>
      </c>
    </row>
    <row r="4686" spans="1:22" ht="14.25" customHeight="1" x14ac:dyDescent="0.35">
      <c r="A4686" s="1">
        <v>1003850</v>
      </c>
      <c r="B4686" s="3">
        <v>45891</v>
      </c>
      <c r="C4686" s="3">
        <v>45891</v>
      </c>
      <c r="D4686" s="3">
        <v>45892</v>
      </c>
      <c r="E4686" s="1" t="s">
        <v>13</v>
      </c>
      <c r="F4686" s="1">
        <v>6</v>
      </c>
      <c r="G4686" s="1" t="s">
        <v>25</v>
      </c>
      <c r="H4686" s="1">
        <v>0</v>
      </c>
      <c r="I4686" s="1">
        <f t="shared" si="993"/>
        <v>0</v>
      </c>
      <c r="J4686" s="1" t="s">
        <v>20</v>
      </c>
      <c r="K4686" s="1">
        <v>1</v>
      </c>
      <c r="L4686" s="1" t="s">
        <v>19</v>
      </c>
      <c r="M4686" s="1" t="b">
        <v>0</v>
      </c>
      <c r="N4686" s="2" t="s">
        <v>17</v>
      </c>
      <c r="O4686">
        <f t="shared" si="994"/>
        <v>0</v>
      </c>
      <c r="P4686">
        <f t="shared" si="995"/>
        <v>1</v>
      </c>
      <c r="Q4686">
        <f>IF(G4686="B",VLOOKUP(F4686,room_rates!$A$2:$G$8,3,FALSE),IF(G4686="P",VLOOKUP(F4686,room_rates!$A$2:$G$8,6,FALSE),IF(G4686="M",VLOOKUP(F4686,room_rates!$A$2:$G$8,7,FALSE),"")))</f>
        <v>437.5</v>
      </c>
      <c r="R4686">
        <f t="shared" si="996"/>
        <v>0</v>
      </c>
      <c r="S4686">
        <f>IF(J4686="Online Travel Agency",VLOOKUP(F4686,room_rates!$A$2:$G$8,3,FALSE)*15%,0)</f>
        <v>0</v>
      </c>
      <c r="T4686">
        <f t="shared" si="997"/>
        <v>0</v>
      </c>
      <c r="U4686">
        <f t="shared" si="998"/>
        <v>437.5</v>
      </c>
      <c r="V4686">
        <f t="shared" si="999"/>
        <v>1</v>
      </c>
    </row>
    <row r="4687" spans="1:22" ht="14.25" customHeight="1" x14ac:dyDescent="0.35">
      <c r="A4687" s="1">
        <v>1004021</v>
      </c>
      <c r="B4687" s="3">
        <v>45857</v>
      </c>
      <c r="C4687" s="3">
        <v>45891</v>
      </c>
      <c r="D4687" s="3">
        <v>45895</v>
      </c>
      <c r="E4687" s="1" t="s">
        <v>18</v>
      </c>
      <c r="F4687" s="1">
        <v>1</v>
      </c>
      <c r="G4687" s="1" t="s">
        <v>25</v>
      </c>
      <c r="H4687" s="1">
        <v>10</v>
      </c>
      <c r="I4687" s="1">
        <f t="shared" si="993"/>
        <v>0.1</v>
      </c>
      <c r="J4687" s="1" t="s">
        <v>15</v>
      </c>
      <c r="K4687" s="1">
        <v>2</v>
      </c>
      <c r="L4687" s="1" t="s">
        <v>19</v>
      </c>
      <c r="M4687" s="1" t="b">
        <v>0</v>
      </c>
      <c r="N4687" s="2" t="s">
        <v>17</v>
      </c>
      <c r="O4687">
        <f t="shared" si="994"/>
        <v>34</v>
      </c>
      <c r="P4687">
        <f t="shared" si="995"/>
        <v>4</v>
      </c>
      <c r="Q4687">
        <f>IF(G4687="B",VLOOKUP(F4687,room_rates!$A$2:$G$8,3,FALSE),IF(G4687="P",VLOOKUP(F4687,room_rates!$A$2:$G$8,6,FALSE),IF(G4687="M",VLOOKUP(F4687,room_rates!$A$2:$G$8,7,FALSE),"")))</f>
        <v>150</v>
      </c>
      <c r="R4687">
        <f t="shared" si="996"/>
        <v>15</v>
      </c>
      <c r="S4687">
        <f>IF(J4687="Online Travel Agency",VLOOKUP(F4687,room_rates!$A$2:$G$8,3,FALSE)*15%,0)</f>
        <v>0</v>
      </c>
      <c r="T4687">
        <f t="shared" si="997"/>
        <v>0</v>
      </c>
      <c r="U4687">
        <f t="shared" si="998"/>
        <v>1080</v>
      </c>
      <c r="V4687">
        <f t="shared" si="999"/>
        <v>8</v>
      </c>
    </row>
    <row r="4688" spans="1:22" ht="14.25" customHeight="1" x14ac:dyDescent="0.35">
      <c r="A4688" s="1">
        <v>1004252</v>
      </c>
      <c r="B4688" s="3">
        <v>45859</v>
      </c>
      <c r="C4688" s="3">
        <v>45891</v>
      </c>
      <c r="D4688" s="3">
        <v>45896</v>
      </c>
      <c r="E4688" s="1" t="s">
        <v>13</v>
      </c>
      <c r="F4688" s="1">
        <v>6</v>
      </c>
      <c r="G4688" s="1" t="s">
        <v>25</v>
      </c>
      <c r="H4688" s="1">
        <v>0</v>
      </c>
      <c r="I4688" s="1">
        <f t="shared" si="993"/>
        <v>0</v>
      </c>
      <c r="J4688" s="1" t="s">
        <v>15</v>
      </c>
      <c r="K4688" s="1">
        <v>2</v>
      </c>
      <c r="L4688" s="1" t="s">
        <v>16</v>
      </c>
      <c r="M4688" s="1" t="b">
        <v>0</v>
      </c>
      <c r="N4688" s="2" t="s">
        <v>17</v>
      </c>
      <c r="O4688">
        <f t="shared" si="994"/>
        <v>32</v>
      </c>
      <c r="P4688">
        <f t="shared" si="995"/>
        <v>5</v>
      </c>
      <c r="Q4688">
        <f>IF(G4688="B",VLOOKUP(F4688,room_rates!$A$2:$G$8,3,FALSE),IF(G4688="P",VLOOKUP(F4688,room_rates!$A$2:$G$8,6,FALSE),IF(G4688="M",VLOOKUP(F4688,room_rates!$A$2:$G$8,7,FALSE),"")))</f>
        <v>437.5</v>
      </c>
      <c r="R4688">
        <f t="shared" si="996"/>
        <v>0</v>
      </c>
      <c r="S4688">
        <f>IF(J4688="Online Travel Agency",VLOOKUP(F4688,room_rates!$A$2:$G$8,3,FALSE)*15%,0)</f>
        <v>0</v>
      </c>
      <c r="T4688">
        <f t="shared" si="997"/>
        <v>0</v>
      </c>
      <c r="U4688">
        <f t="shared" si="998"/>
        <v>4375</v>
      </c>
      <c r="V4688">
        <f t="shared" si="999"/>
        <v>10</v>
      </c>
    </row>
    <row r="4689" spans="1:22" ht="14.25" customHeight="1" x14ac:dyDescent="0.35">
      <c r="A4689" s="1">
        <v>1004299</v>
      </c>
      <c r="B4689" s="3">
        <v>45881</v>
      </c>
      <c r="C4689" s="3">
        <v>45891</v>
      </c>
      <c r="D4689" s="3">
        <v>45896</v>
      </c>
      <c r="E4689" s="1" t="s">
        <v>21</v>
      </c>
      <c r="F4689" s="1">
        <v>3</v>
      </c>
      <c r="G4689" s="1" t="s">
        <v>25</v>
      </c>
      <c r="H4689" s="1">
        <v>0</v>
      </c>
      <c r="I4689" s="1">
        <f t="shared" ref="I4689:I4727" si="1000">H4689/100</f>
        <v>0</v>
      </c>
      <c r="J4689" s="1" t="s">
        <v>24</v>
      </c>
      <c r="K4689" s="1">
        <v>1</v>
      </c>
      <c r="L4689" s="1" t="s">
        <v>19</v>
      </c>
      <c r="M4689" s="1" t="b">
        <v>1</v>
      </c>
      <c r="N4689" s="2" t="s">
        <v>17</v>
      </c>
      <c r="O4689">
        <f t="shared" ref="O4689:O4727" si="1001">C4689-B4689</f>
        <v>10</v>
      </c>
      <c r="P4689">
        <f t="shared" ref="P4689:P4727" si="1002">D4689-C4689</f>
        <v>5</v>
      </c>
      <c r="Q4689">
        <f>IF(G4689="B",VLOOKUP(F4689,room_rates!$A$2:$G$8,3,FALSE),IF(G4689="P",VLOOKUP(F4689,room_rates!$A$2:$G$8,6,FALSE),IF(G4689="M",VLOOKUP(F4689,room_rates!$A$2:$G$8,7,FALSE),"")))</f>
        <v>275</v>
      </c>
      <c r="R4689">
        <f t="shared" ref="R4689:R4727" si="1003">Q4689*(H4689/100)</f>
        <v>0</v>
      </c>
      <c r="S4689">
        <f>IF(J4689="Online Travel Agency",VLOOKUP(F4689,room_rates!$A$2:$G$8,3,FALSE)*15%,0)</f>
        <v>33</v>
      </c>
      <c r="T4689">
        <f t="shared" ref="T4689:T4727" si="1004">IF(M4689=TRUE, Q4689*1%,0)</f>
        <v>2.75</v>
      </c>
      <c r="U4689">
        <f t="shared" ref="U4689:U4727" si="1005">(Q4689-R4689-S4689-T4689)*V4689</f>
        <v>1196.25</v>
      </c>
      <c r="V4689">
        <f t="shared" ref="V4689:V4727" si="1006">K4689*P4689</f>
        <v>5</v>
      </c>
    </row>
    <row r="4690" spans="1:22" ht="14.25" customHeight="1" x14ac:dyDescent="0.35">
      <c r="A4690" s="1">
        <v>1004381</v>
      </c>
      <c r="B4690" s="3">
        <v>45876</v>
      </c>
      <c r="C4690" s="3">
        <v>45891</v>
      </c>
      <c r="D4690" s="3">
        <v>45894</v>
      </c>
      <c r="E4690" s="1" t="s">
        <v>21</v>
      </c>
      <c r="F4690" s="1">
        <v>3</v>
      </c>
      <c r="G4690" s="1" t="s">
        <v>25</v>
      </c>
      <c r="H4690" s="1">
        <v>0</v>
      </c>
      <c r="I4690" s="1">
        <f t="shared" si="1000"/>
        <v>0</v>
      </c>
      <c r="J4690" s="1" t="s">
        <v>15</v>
      </c>
      <c r="K4690" s="1">
        <v>1</v>
      </c>
      <c r="L4690" s="1" t="s">
        <v>19</v>
      </c>
      <c r="M4690" s="1" t="b">
        <v>0</v>
      </c>
      <c r="N4690" s="2" t="s">
        <v>17</v>
      </c>
      <c r="O4690">
        <f t="shared" si="1001"/>
        <v>15</v>
      </c>
      <c r="P4690">
        <f t="shared" si="1002"/>
        <v>3</v>
      </c>
      <c r="Q4690">
        <f>IF(G4690="B",VLOOKUP(F4690,room_rates!$A$2:$G$8,3,FALSE),IF(G4690="P",VLOOKUP(F4690,room_rates!$A$2:$G$8,6,FALSE),IF(G4690="M",VLOOKUP(F4690,room_rates!$A$2:$G$8,7,FALSE),"")))</f>
        <v>275</v>
      </c>
      <c r="R4690">
        <f t="shared" si="1003"/>
        <v>0</v>
      </c>
      <c r="S4690">
        <f>IF(J4690="Online Travel Agency",VLOOKUP(F4690,room_rates!$A$2:$G$8,3,FALSE)*15%,0)</f>
        <v>0</v>
      </c>
      <c r="T4690">
        <f t="shared" si="1004"/>
        <v>0</v>
      </c>
      <c r="U4690">
        <f t="shared" si="1005"/>
        <v>825</v>
      </c>
      <c r="V4690">
        <f t="shared" si="1006"/>
        <v>3</v>
      </c>
    </row>
    <row r="4691" spans="1:22" ht="14.25" customHeight="1" x14ac:dyDescent="0.35">
      <c r="A4691" s="1">
        <v>1004468</v>
      </c>
      <c r="B4691" s="3">
        <v>45889</v>
      </c>
      <c r="C4691" s="3">
        <v>45891</v>
      </c>
      <c r="D4691" s="3">
        <v>45898</v>
      </c>
      <c r="E4691" s="1" t="s">
        <v>18</v>
      </c>
      <c r="F4691" s="1">
        <v>1</v>
      </c>
      <c r="G4691" s="1" t="s">
        <v>25</v>
      </c>
      <c r="H4691" s="1">
        <v>10</v>
      </c>
      <c r="I4691" s="1">
        <f t="shared" si="1000"/>
        <v>0.1</v>
      </c>
      <c r="J4691" s="1" t="s">
        <v>15</v>
      </c>
      <c r="K4691" s="1">
        <v>2</v>
      </c>
      <c r="L4691" s="1" t="s">
        <v>19</v>
      </c>
      <c r="M4691" s="1" t="b">
        <v>0</v>
      </c>
      <c r="N4691" s="2" t="s">
        <v>17</v>
      </c>
      <c r="O4691">
        <f t="shared" si="1001"/>
        <v>2</v>
      </c>
      <c r="P4691">
        <f t="shared" si="1002"/>
        <v>7</v>
      </c>
      <c r="Q4691">
        <f>IF(G4691="B",VLOOKUP(F4691,room_rates!$A$2:$G$8,3,FALSE),IF(G4691="P",VLOOKUP(F4691,room_rates!$A$2:$G$8,6,FALSE),IF(G4691="M",VLOOKUP(F4691,room_rates!$A$2:$G$8,7,FALSE),"")))</f>
        <v>150</v>
      </c>
      <c r="R4691">
        <f t="shared" si="1003"/>
        <v>15</v>
      </c>
      <c r="S4691">
        <f>IF(J4691="Online Travel Agency",VLOOKUP(F4691,room_rates!$A$2:$G$8,3,FALSE)*15%,0)</f>
        <v>0</v>
      </c>
      <c r="T4691">
        <f t="shared" si="1004"/>
        <v>0</v>
      </c>
      <c r="U4691">
        <f t="shared" si="1005"/>
        <v>1890</v>
      </c>
      <c r="V4691">
        <f t="shared" si="1006"/>
        <v>14</v>
      </c>
    </row>
    <row r="4692" spans="1:22" ht="14.25" customHeight="1" x14ac:dyDescent="0.35">
      <c r="A4692" s="1">
        <v>1004539</v>
      </c>
      <c r="B4692" s="3">
        <v>45887</v>
      </c>
      <c r="C4692" s="3">
        <v>45891</v>
      </c>
      <c r="D4692" s="3">
        <v>45897</v>
      </c>
      <c r="E4692" s="1" t="s">
        <v>18</v>
      </c>
      <c r="F4692" s="1">
        <v>1</v>
      </c>
      <c r="G4692" s="1" t="s">
        <v>25</v>
      </c>
      <c r="H4692" s="1">
        <v>10</v>
      </c>
      <c r="I4692" s="1">
        <f t="shared" si="1000"/>
        <v>0.1</v>
      </c>
      <c r="J4692" s="1" t="s">
        <v>15</v>
      </c>
      <c r="K4692" s="1">
        <v>1</v>
      </c>
      <c r="L4692" s="1" t="s">
        <v>16</v>
      </c>
      <c r="M4692" s="1" t="b">
        <v>0</v>
      </c>
      <c r="N4692" s="2" t="s">
        <v>17</v>
      </c>
      <c r="O4692">
        <f t="shared" si="1001"/>
        <v>4</v>
      </c>
      <c r="P4692">
        <f t="shared" si="1002"/>
        <v>6</v>
      </c>
      <c r="Q4692">
        <f>IF(G4692="B",VLOOKUP(F4692,room_rates!$A$2:$G$8,3,FALSE),IF(G4692="P",VLOOKUP(F4692,room_rates!$A$2:$G$8,6,FALSE),IF(G4692="M",VLOOKUP(F4692,room_rates!$A$2:$G$8,7,FALSE),"")))</f>
        <v>150</v>
      </c>
      <c r="R4692">
        <f t="shared" si="1003"/>
        <v>15</v>
      </c>
      <c r="S4692">
        <f>IF(J4692="Online Travel Agency",VLOOKUP(F4692,room_rates!$A$2:$G$8,3,FALSE)*15%,0)</f>
        <v>0</v>
      </c>
      <c r="T4692">
        <f t="shared" si="1004"/>
        <v>0</v>
      </c>
      <c r="U4692">
        <f t="shared" si="1005"/>
        <v>810</v>
      </c>
      <c r="V4692">
        <f t="shared" si="1006"/>
        <v>6</v>
      </c>
    </row>
    <row r="4693" spans="1:22" ht="14.25" customHeight="1" x14ac:dyDescent="0.35">
      <c r="A4693" s="1">
        <v>1004820</v>
      </c>
      <c r="B4693" s="3">
        <v>45891</v>
      </c>
      <c r="C4693" s="3">
        <v>45891</v>
      </c>
      <c r="D4693" s="3">
        <v>45897</v>
      </c>
      <c r="E4693" s="1" t="s">
        <v>21</v>
      </c>
      <c r="F4693" s="1">
        <v>4</v>
      </c>
      <c r="G4693" s="1" t="s">
        <v>25</v>
      </c>
      <c r="H4693" s="1">
        <v>0</v>
      </c>
      <c r="I4693" s="1">
        <f t="shared" si="1000"/>
        <v>0</v>
      </c>
      <c r="J4693" s="1" t="s">
        <v>20</v>
      </c>
      <c r="K4693" s="1">
        <v>2</v>
      </c>
      <c r="L4693" s="1" t="s">
        <v>19</v>
      </c>
      <c r="M4693" s="1" t="b">
        <v>1</v>
      </c>
      <c r="N4693" s="2" t="s">
        <v>17</v>
      </c>
      <c r="O4693">
        <f t="shared" si="1001"/>
        <v>0</v>
      </c>
      <c r="P4693">
        <f t="shared" si="1002"/>
        <v>6</v>
      </c>
      <c r="Q4693">
        <f>IF(G4693="B",VLOOKUP(F4693,room_rates!$A$2:$G$8,3,FALSE),IF(G4693="P",VLOOKUP(F4693,room_rates!$A$2:$G$8,6,FALSE),IF(G4693="M",VLOOKUP(F4693,room_rates!$A$2:$G$8,7,FALSE),"")))</f>
        <v>287.5</v>
      </c>
      <c r="R4693">
        <f t="shared" si="1003"/>
        <v>0</v>
      </c>
      <c r="S4693">
        <f>IF(J4693="Online Travel Agency",VLOOKUP(F4693,room_rates!$A$2:$G$8,3,FALSE)*15%,0)</f>
        <v>0</v>
      </c>
      <c r="T4693">
        <f t="shared" si="1004"/>
        <v>2.875</v>
      </c>
      <c r="U4693">
        <f t="shared" si="1005"/>
        <v>3415.5</v>
      </c>
      <c r="V4693">
        <f t="shared" si="1006"/>
        <v>12</v>
      </c>
    </row>
    <row r="4694" spans="1:22" ht="14.25" customHeight="1" x14ac:dyDescent="0.35">
      <c r="A4694" s="1">
        <v>1004822</v>
      </c>
      <c r="B4694" s="3">
        <v>45882</v>
      </c>
      <c r="C4694" s="3">
        <v>45891</v>
      </c>
      <c r="D4694" s="3">
        <v>45896</v>
      </c>
      <c r="E4694" s="1" t="s">
        <v>18</v>
      </c>
      <c r="F4694" s="1">
        <v>1</v>
      </c>
      <c r="G4694" s="1" t="s">
        <v>25</v>
      </c>
      <c r="H4694" s="1">
        <v>10</v>
      </c>
      <c r="I4694" s="1">
        <f t="shared" si="1000"/>
        <v>0.1</v>
      </c>
      <c r="J4694" s="1" t="s">
        <v>24</v>
      </c>
      <c r="K4694" s="1">
        <v>1</v>
      </c>
      <c r="L4694" s="1" t="s">
        <v>16</v>
      </c>
      <c r="M4694" s="1" t="b">
        <v>1</v>
      </c>
      <c r="N4694" s="2" t="s">
        <v>17</v>
      </c>
      <c r="O4694">
        <f t="shared" si="1001"/>
        <v>9</v>
      </c>
      <c r="P4694">
        <f t="shared" si="1002"/>
        <v>5</v>
      </c>
      <c r="Q4694">
        <f>IF(G4694="B",VLOOKUP(F4694,room_rates!$A$2:$G$8,3,FALSE),IF(G4694="P",VLOOKUP(F4694,room_rates!$A$2:$G$8,6,FALSE),IF(G4694="M",VLOOKUP(F4694,room_rates!$A$2:$G$8,7,FALSE),"")))</f>
        <v>150</v>
      </c>
      <c r="R4694">
        <f t="shared" si="1003"/>
        <v>15</v>
      </c>
      <c r="S4694">
        <f>IF(J4694="Online Travel Agency",VLOOKUP(F4694,room_rates!$A$2:$G$8,3,FALSE)*15%,0)</f>
        <v>18</v>
      </c>
      <c r="T4694">
        <f t="shared" si="1004"/>
        <v>1.5</v>
      </c>
      <c r="U4694">
        <f t="shared" si="1005"/>
        <v>577.5</v>
      </c>
      <c r="V4694">
        <f t="shared" si="1006"/>
        <v>5</v>
      </c>
    </row>
    <row r="4695" spans="1:22" ht="14.25" customHeight="1" x14ac:dyDescent="0.35">
      <c r="A4695" s="1">
        <v>1005440</v>
      </c>
      <c r="B4695" s="3">
        <v>45851</v>
      </c>
      <c r="C4695" s="3">
        <v>45891</v>
      </c>
      <c r="D4695" s="3">
        <v>45892</v>
      </c>
      <c r="E4695" s="1" t="s">
        <v>21</v>
      </c>
      <c r="F4695" s="1">
        <v>3</v>
      </c>
      <c r="G4695" s="1" t="s">
        <v>25</v>
      </c>
      <c r="H4695" s="1">
        <v>0</v>
      </c>
      <c r="I4695" s="1">
        <f t="shared" si="1000"/>
        <v>0</v>
      </c>
      <c r="J4695" s="1" t="s">
        <v>15</v>
      </c>
      <c r="K4695" s="1">
        <v>2</v>
      </c>
      <c r="L4695" s="1" t="s">
        <v>19</v>
      </c>
      <c r="M4695" s="1" t="b">
        <v>0</v>
      </c>
      <c r="N4695" s="2" t="s">
        <v>17</v>
      </c>
      <c r="O4695">
        <f t="shared" si="1001"/>
        <v>40</v>
      </c>
      <c r="P4695">
        <f t="shared" si="1002"/>
        <v>1</v>
      </c>
      <c r="Q4695">
        <f>IF(G4695="B",VLOOKUP(F4695,room_rates!$A$2:$G$8,3,FALSE),IF(G4695="P",VLOOKUP(F4695,room_rates!$A$2:$G$8,6,FALSE),IF(G4695="M",VLOOKUP(F4695,room_rates!$A$2:$G$8,7,FALSE),"")))</f>
        <v>275</v>
      </c>
      <c r="R4695">
        <f t="shared" si="1003"/>
        <v>0</v>
      </c>
      <c r="S4695">
        <f>IF(J4695="Online Travel Agency",VLOOKUP(F4695,room_rates!$A$2:$G$8,3,FALSE)*15%,0)</f>
        <v>0</v>
      </c>
      <c r="T4695">
        <f t="shared" si="1004"/>
        <v>0</v>
      </c>
      <c r="U4695">
        <f t="shared" si="1005"/>
        <v>550</v>
      </c>
      <c r="V4695">
        <f t="shared" si="1006"/>
        <v>2</v>
      </c>
    </row>
    <row r="4696" spans="1:22" ht="14.25" customHeight="1" x14ac:dyDescent="0.35">
      <c r="A4696" s="1">
        <v>1005510</v>
      </c>
      <c r="B4696" s="3">
        <v>45853</v>
      </c>
      <c r="C4696" s="3">
        <v>45891</v>
      </c>
      <c r="D4696" s="3">
        <v>45898</v>
      </c>
      <c r="E4696" s="1" t="s">
        <v>21</v>
      </c>
      <c r="F4696" s="1">
        <v>3</v>
      </c>
      <c r="G4696" s="1" t="s">
        <v>25</v>
      </c>
      <c r="H4696" s="1">
        <v>0</v>
      </c>
      <c r="I4696" s="1">
        <f t="shared" si="1000"/>
        <v>0</v>
      </c>
      <c r="J4696" s="1" t="s">
        <v>15</v>
      </c>
      <c r="K4696" s="1">
        <v>2</v>
      </c>
      <c r="L4696" s="1" t="s">
        <v>16</v>
      </c>
      <c r="M4696" s="1" t="b">
        <v>0</v>
      </c>
      <c r="N4696" s="2" t="s">
        <v>17</v>
      </c>
      <c r="O4696">
        <f t="shared" si="1001"/>
        <v>38</v>
      </c>
      <c r="P4696">
        <f t="shared" si="1002"/>
        <v>7</v>
      </c>
      <c r="Q4696">
        <f>IF(G4696="B",VLOOKUP(F4696,room_rates!$A$2:$G$8,3,FALSE),IF(G4696="P",VLOOKUP(F4696,room_rates!$A$2:$G$8,6,FALSE),IF(G4696="M",VLOOKUP(F4696,room_rates!$A$2:$G$8,7,FALSE),"")))</f>
        <v>275</v>
      </c>
      <c r="R4696">
        <f t="shared" si="1003"/>
        <v>0</v>
      </c>
      <c r="S4696">
        <f>IF(J4696="Online Travel Agency",VLOOKUP(F4696,room_rates!$A$2:$G$8,3,FALSE)*15%,0)</f>
        <v>0</v>
      </c>
      <c r="T4696">
        <f t="shared" si="1004"/>
        <v>0</v>
      </c>
      <c r="U4696">
        <f t="shared" si="1005"/>
        <v>3850</v>
      </c>
      <c r="V4696">
        <f t="shared" si="1006"/>
        <v>14</v>
      </c>
    </row>
    <row r="4697" spans="1:22" ht="14.25" customHeight="1" x14ac:dyDescent="0.35">
      <c r="A4697" s="1">
        <v>1005521</v>
      </c>
      <c r="B4697" s="3">
        <v>45872</v>
      </c>
      <c r="C4697" s="3">
        <v>45891</v>
      </c>
      <c r="D4697" s="3">
        <v>45894</v>
      </c>
      <c r="E4697" s="1" t="s">
        <v>21</v>
      </c>
      <c r="F4697" s="1">
        <v>4</v>
      </c>
      <c r="G4697" s="1" t="s">
        <v>25</v>
      </c>
      <c r="H4697" s="1">
        <v>0</v>
      </c>
      <c r="I4697" s="1">
        <f t="shared" si="1000"/>
        <v>0</v>
      </c>
      <c r="J4697" s="1" t="s">
        <v>24</v>
      </c>
      <c r="K4697" s="1">
        <v>1</v>
      </c>
      <c r="L4697" s="1" t="s">
        <v>16</v>
      </c>
      <c r="M4697" s="1" t="b">
        <v>0</v>
      </c>
      <c r="N4697" s="2" t="s">
        <v>17</v>
      </c>
      <c r="O4697">
        <f t="shared" si="1001"/>
        <v>19</v>
      </c>
      <c r="P4697">
        <f t="shared" si="1002"/>
        <v>3</v>
      </c>
      <c r="Q4697">
        <f>IF(G4697="B",VLOOKUP(F4697,room_rates!$A$2:$G$8,3,FALSE),IF(G4697="P",VLOOKUP(F4697,room_rates!$A$2:$G$8,6,FALSE),IF(G4697="M",VLOOKUP(F4697,room_rates!$A$2:$G$8,7,FALSE),"")))</f>
        <v>287.5</v>
      </c>
      <c r="R4697">
        <f t="shared" si="1003"/>
        <v>0</v>
      </c>
      <c r="S4697">
        <f>IF(J4697="Online Travel Agency",VLOOKUP(F4697,room_rates!$A$2:$G$8,3,FALSE)*15%,0)</f>
        <v>34.5</v>
      </c>
      <c r="T4697">
        <f t="shared" si="1004"/>
        <v>0</v>
      </c>
      <c r="U4697">
        <f t="shared" si="1005"/>
        <v>759</v>
      </c>
      <c r="V4697">
        <f t="shared" si="1006"/>
        <v>3</v>
      </c>
    </row>
    <row r="4698" spans="1:22" ht="14.25" customHeight="1" x14ac:dyDescent="0.35">
      <c r="A4698" s="1">
        <v>1005610</v>
      </c>
      <c r="B4698" s="3">
        <v>45862</v>
      </c>
      <c r="C4698" s="3">
        <v>45891</v>
      </c>
      <c r="D4698" s="3">
        <v>45892</v>
      </c>
      <c r="E4698" s="1" t="s">
        <v>18</v>
      </c>
      <c r="F4698" s="1">
        <v>1</v>
      </c>
      <c r="G4698" s="1" t="s">
        <v>25</v>
      </c>
      <c r="H4698" s="1">
        <v>10</v>
      </c>
      <c r="I4698" s="1">
        <f t="shared" si="1000"/>
        <v>0.1</v>
      </c>
      <c r="J4698" s="1" t="s">
        <v>15</v>
      </c>
      <c r="K4698" s="1">
        <v>2</v>
      </c>
      <c r="L4698" s="1" t="s">
        <v>19</v>
      </c>
      <c r="M4698" s="1" t="b">
        <v>0</v>
      </c>
      <c r="N4698" s="2" t="s">
        <v>17</v>
      </c>
      <c r="O4698">
        <f t="shared" si="1001"/>
        <v>29</v>
      </c>
      <c r="P4698">
        <f t="shared" si="1002"/>
        <v>1</v>
      </c>
      <c r="Q4698">
        <f>IF(G4698="B",VLOOKUP(F4698,room_rates!$A$2:$G$8,3,FALSE),IF(G4698="P",VLOOKUP(F4698,room_rates!$A$2:$G$8,6,FALSE),IF(G4698="M",VLOOKUP(F4698,room_rates!$A$2:$G$8,7,FALSE),"")))</f>
        <v>150</v>
      </c>
      <c r="R4698">
        <f t="shared" si="1003"/>
        <v>15</v>
      </c>
      <c r="S4698">
        <f>IF(J4698="Online Travel Agency",VLOOKUP(F4698,room_rates!$A$2:$G$8,3,FALSE)*15%,0)</f>
        <v>0</v>
      </c>
      <c r="T4698">
        <f t="shared" si="1004"/>
        <v>0</v>
      </c>
      <c r="U4698">
        <f t="shared" si="1005"/>
        <v>270</v>
      </c>
      <c r="V4698">
        <f t="shared" si="1006"/>
        <v>2</v>
      </c>
    </row>
    <row r="4699" spans="1:22" ht="14.25" customHeight="1" x14ac:dyDescent="0.35">
      <c r="A4699" s="1">
        <v>1005775</v>
      </c>
      <c r="B4699" s="3">
        <v>45891</v>
      </c>
      <c r="C4699" s="3">
        <v>45891</v>
      </c>
      <c r="D4699" s="3">
        <v>45898</v>
      </c>
      <c r="E4699" s="1" t="s">
        <v>21</v>
      </c>
      <c r="F4699" s="1">
        <v>4</v>
      </c>
      <c r="G4699" s="1" t="s">
        <v>25</v>
      </c>
      <c r="H4699" s="1">
        <v>0</v>
      </c>
      <c r="I4699" s="1">
        <f t="shared" si="1000"/>
        <v>0</v>
      </c>
      <c r="J4699" s="1" t="s">
        <v>20</v>
      </c>
      <c r="K4699" s="1">
        <v>3</v>
      </c>
      <c r="L4699" s="1" t="s">
        <v>19</v>
      </c>
      <c r="M4699" s="1" t="b">
        <v>1</v>
      </c>
      <c r="N4699" s="2" t="s">
        <v>17</v>
      </c>
      <c r="O4699">
        <f t="shared" si="1001"/>
        <v>0</v>
      </c>
      <c r="P4699">
        <f t="shared" si="1002"/>
        <v>7</v>
      </c>
      <c r="Q4699">
        <f>IF(G4699="B",VLOOKUP(F4699,room_rates!$A$2:$G$8,3,FALSE),IF(G4699="P",VLOOKUP(F4699,room_rates!$A$2:$G$8,6,FALSE),IF(G4699="M",VLOOKUP(F4699,room_rates!$A$2:$G$8,7,FALSE),"")))</f>
        <v>287.5</v>
      </c>
      <c r="R4699">
        <f t="shared" si="1003"/>
        <v>0</v>
      </c>
      <c r="S4699">
        <f>IF(J4699="Online Travel Agency",VLOOKUP(F4699,room_rates!$A$2:$G$8,3,FALSE)*15%,0)</f>
        <v>0</v>
      </c>
      <c r="T4699">
        <f t="shared" si="1004"/>
        <v>2.875</v>
      </c>
      <c r="U4699">
        <f t="shared" si="1005"/>
        <v>5977.125</v>
      </c>
      <c r="V4699">
        <f t="shared" si="1006"/>
        <v>21</v>
      </c>
    </row>
    <row r="4700" spans="1:22" ht="14.25" customHeight="1" x14ac:dyDescent="0.35">
      <c r="A4700" s="1">
        <v>1005890</v>
      </c>
      <c r="B4700" s="3">
        <v>45879</v>
      </c>
      <c r="C4700" s="3">
        <v>45891</v>
      </c>
      <c r="D4700" s="3">
        <v>45898</v>
      </c>
      <c r="E4700" s="1" t="s">
        <v>21</v>
      </c>
      <c r="F4700" s="1">
        <v>3</v>
      </c>
      <c r="G4700" s="1" t="s">
        <v>25</v>
      </c>
      <c r="H4700" s="1">
        <v>0</v>
      </c>
      <c r="I4700" s="1">
        <f t="shared" si="1000"/>
        <v>0</v>
      </c>
      <c r="J4700" s="1" t="s">
        <v>24</v>
      </c>
      <c r="K4700" s="1">
        <v>2</v>
      </c>
      <c r="L4700" s="1" t="s">
        <v>16</v>
      </c>
      <c r="M4700" s="1" t="b">
        <v>0</v>
      </c>
      <c r="N4700" s="2" t="s">
        <v>17</v>
      </c>
      <c r="O4700">
        <f t="shared" si="1001"/>
        <v>12</v>
      </c>
      <c r="P4700">
        <f t="shared" si="1002"/>
        <v>7</v>
      </c>
      <c r="Q4700">
        <f>IF(G4700="B",VLOOKUP(F4700,room_rates!$A$2:$G$8,3,FALSE),IF(G4700="P",VLOOKUP(F4700,room_rates!$A$2:$G$8,6,FALSE),IF(G4700="M",VLOOKUP(F4700,room_rates!$A$2:$G$8,7,FALSE),"")))</f>
        <v>275</v>
      </c>
      <c r="R4700">
        <f t="shared" si="1003"/>
        <v>0</v>
      </c>
      <c r="S4700">
        <f>IF(J4700="Online Travel Agency",VLOOKUP(F4700,room_rates!$A$2:$G$8,3,FALSE)*15%,0)</f>
        <v>33</v>
      </c>
      <c r="T4700">
        <f t="shared" si="1004"/>
        <v>0</v>
      </c>
      <c r="U4700">
        <f t="shared" si="1005"/>
        <v>3388</v>
      </c>
      <c r="V4700">
        <f t="shared" si="1006"/>
        <v>14</v>
      </c>
    </row>
    <row r="4701" spans="1:22" ht="14.25" customHeight="1" x14ac:dyDescent="0.35">
      <c r="A4701" s="1">
        <v>1005897</v>
      </c>
      <c r="B4701" s="3">
        <v>45848</v>
      </c>
      <c r="C4701" s="3">
        <v>45891</v>
      </c>
      <c r="D4701" s="3">
        <v>45895</v>
      </c>
      <c r="E4701" s="1" t="s">
        <v>18</v>
      </c>
      <c r="F4701" s="1">
        <v>1</v>
      </c>
      <c r="G4701" s="1" t="s">
        <v>25</v>
      </c>
      <c r="H4701" s="1">
        <v>10</v>
      </c>
      <c r="I4701" s="1">
        <f t="shared" si="1000"/>
        <v>0.1</v>
      </c>
      <c r="J4701" s="1" t="s">
        <v>15</v>
      </c>
      <c r="K4701" s="1">
        <v>2</v>
      </c>
      <c r="L4701" s="1" t="s">
        <v>19</v>
      </c>
      <c r="M4701" s="1" t="b">
        <v>1</v>
      </c>
      <c r="N4701" s="2" t="s">
        <v>17</v>
      </c>
      <c r="O4701">
        <f t="shared" si="1001"/>
        <v>43</v>
      </c>
      <c r="P4701">
        <f t="shared" si="1002"/>
        <v>4</v>
      </c>
      <c r="Q4701">
        <f>IF(G4701="B",VLOOKUP(F4701,room_rates!$A$2:$G$8,3,FALSE),IF(G4701="P",VLOOKUP(F4701,room_rates!$A$2:$G$8,6,FALSE),IF(G4701="M",VLOOKUP(F4701,room_rates!$A$2:$G$8,7,FALSE),"")))</f>
        <v>150</v>
      </c>
      <c r="R4701">
        <f t="shared" si="1003"/>
        <v>15</v>
      </c>
      <c r="S4701">
        <f>IF(J4701="Online Travel Agency",VLOOKUP(F4701,room_rates!$A$2:$G$8,3,FALSE)*15%,0)</f>
        <v>0</v>
      </c>
      <c r="T4701">
        <f t="shared" si="1004"/>
        <v>1.5</v>
      </c>
      <c r="U4701">
        <f t="shared" si="1005"/>
        <v>1068</v>
      </c>
      <c r="V4701">
        <f t="shared" si="1006"/>
        <v>8</v>
      </c>
    </row>
    <row r="4702" spans="1:22" ht="14.25" customHeight="1" x14ac:dyDescent="0.35">
      <c r="A4702" s="1">
        <v>1006040</v>
      </c>
      <c r="B4702" s="3">
        <v>45891</v>
      </c>
      <c r="C4702" s="3">
        <v>45891</v>
      </c>
      <c r="D4702" s="3">
        <v>45895</v>
      </c>
      <c r="E4702" s="1" t="s">
        <v>18</v>
      </c>
      <c r="F4702" s="1">
        <v>1</v>
      </c>
      <c r="G4702" s="1" t="s">
        <v>25</v>
      </c>
      <c r="H4702" s="1">
        <v>10</v>
      </c>
      <c r="I4702" s="1">
        <f t="shared" si="1000"/>
        <v>0.1</v>
      </c>
      <c r="J4702" s="1" t="s">
        <v>20</v>
      </c>
      <c r="K4702" s="1">
        <v>2</v>
      </c>
      <c r="L4702" s="1" t="s">
        <v>16</v>
      </c>
      <c r="M4702" s="1" t="b">
        <v>0</v>
      </c>
      <c r="N4702" s="2" t="s">
        <v>17</v>
      </c>
      <c r="O4702">
        <f t="shared" si="1001"/>
        <v>0</v>
      </c>
      <c r="P4702">
        <f t="shared" si="1002"/>
        <v>4</v>
      </c>
      <c r="Q4702">
        <f>IF(G4702="B",VLOOKUP(F4702,room_rates!$A$2:$G$8,3,FALSE),IF(G4702="P",VLOOKUP(F4702,room_rates!$A$2:$G$8,6,FALSE),IF(G4702="M",VLOOKUP(F4702,room_rates!$A$2:$G$8,7,FALSE),"")))</f>
        <v>150</v>
      </c>
      <c r="R4702">
        <f t="shared" si="1003"/>
        <v>15</v>
      </c>
      <c r="S4702">
        <f>IF(J4702="Online Travel Agency",VLOOKUP(F4702,room_rates!$A$2:$G$8,3,FALSE)*15%,0)</f>
        <v>0</v>
      </c>
      <c r="T4702">
        <f t="shared" si="1004"/>
        <v>0</v>
      </c>
      <c r="U4702">
        <f t="shared" si="1005"/>
        <v>1080</v>
      </c>
      <c r="V4702">
        <f t="shared" si="1006"/>
        <v>8</v>
      </c>
    </row>
    <row r="4703" spans="1:22" ht="14.25" customHeight="1" x14ac:dyDescent="0.35">
      <c r="A4703" s="1">
        <v>1006219</v>
      </c>
      <c r="B4703" s="3">
        <v>45882</v>
      </c>
      <c r="C4703" s="3">
        <v>45891</v>
      </c>
      <c r="D4703" s="3">
        <v>45895</v>
      </c>
      <c r="E4703" s="1" t="s">
        <v>21</v>
      </c>
      <c r="F4703" s="1">
        <v>3</v>
      </c>
      <c r="G4703" s="1" t="s">
        <v>25</v>
      </c>
      <c r="H4703" s="1">
        <v>0</v>
      </c>
      <c r="I4703" s="1">
        <f t="shared" si="1000"/>
        <v>0</v>
      </c>
      <c r="J4703" s="1" t="s">
        <v>15</v>
      </c>
      <c r="K4703" s="1">
        <v>1</v>
      </c>
      <c r="L4703" s="1" t="s">
        <v>19</v>
      </c>
      <c r="M4703" s="1" t="b">
        <v>0</v>
      </c>
      <c r="N4703" s="2" t="s">
        <v>17</v>
      </c>
      <c r="O4703">
        <f t="shared" si="1001"/>
        <v>9</v>
      </c>
      <c r="P4703">
        <f t="shared" si="1002"/>
        <v>4</v>
      </c>
      <c r="Q4703">
        <f>IF(G4703="B",VLOOKUP(F4703,room_rates!$A$2:$G$8,3,FALSE),IF(G4703="P",VLOOKUP(F4703,room_rates!$A$2:$G$8,6,FALSE),IF(G4703="M",VLOOKUP(F4703,room_rates!$A$2:$G$8,7,FALSE),"")))</f>
        <v>275</v>
      </c>
      <c r="R4703">
        <f t="shared" si="1003"/>
        <v>0</v>
      </c>
      <c r="S4703">
        <f>IF(J4703="Online Travel Agency",VLOOKUP(F4703,room_rates!$A$2:$G$8,3,FALSE)*15%,0)</f>
        <v>0</v>
      </c>
      <c r="T4703">
        <f t="shared" si="1004"/>
        <v>0</v>
      </c>
      <c r="U4703">
        <f t="shared" si="1005"/>
        <v>1100</v>
      </c>
      <c r="V4703">
        <f t="shared" si="1006"/>
        <v>4</v>
      </c>
    </row>
    <row r="4704" spans="1:22" ht="14.25" customHeight="1" x14ac:dyDescent="0.35">
      <c r="A4704" s="1">
        <v>1006239</v>
      </c>
      <c r="B4704" s="3">
        <v>45866</v>
      </c>
      <c r="C4704" s="3">
        <v>45891</v>
      </c>
      <c r="D4704" s="3">
        <v>45895</v>
      </c>
      <c r="E4704" s="1" t="s">
        <v>18</v>
      </c>
      <c r="F4704" s="1">
        <v>2</v>
      </c>
      <c r="G4704" s="1" t="s">
        <v>25</v>
      </c>
      <c r="H4704" s="1">
        <v>10</v>
      </c>
      <c r="I4704" s="1">
        <f t="shared" si="1000"/>
        <v>0.1</v>
      </c>
      <c r="J4704" s="1" t="s">
        <v>15</v>
      </c>
      <c r="K4704" s="1">
        <v>1</v>
      </c>
      <c r="L4704" s="1" t="s">
        <v>19</v>
      </c>
      <c r="M4704" s="1" t="b">
        <v>0</v>
      </c>
      <c r="N4704" s="2" t="s">
        <v>17</v>
      </c>
      <c r="O4704">
        <f t="shared" si="1001"/>
        <v>25</v>
      </c>
      <c r="P4704">
        <f t="shared" si="1002"/>
        <v>4</v>
      </c>
      <c r="Q4704">
        <f>IF(G4704="B",VLOOKUP(F4704,room_rates!$A$2:$G$8,3,FALSE),IF(G4704="P",VLOOKUP(F4704,room_rates!$A$2:$G$8,6,FALSE),IF(G4704="M",VLOOKUP(F4704,room_rates!$A$2:$G$8,7,FALSE),"")))</f>
        <v>175</v>
      </c>
      <c r="R4704">
        <f t="shared" si="1003"/>
        <v>17.5</v>
      </c>
      <c r="S4704">
        <f>IF(J4704="Online Travel Agency",VLOOKUP(F4704,room_rates!$A$2:$G$8,3,FALSE)*15%,0)</f>
        <v>0</v>
      </c>
      <c r="T4704">
        <f t="shared" si="1004"/>
        <v>0</v>
      </c>
      <c r="U4704">
        <f t="shared" si="1005"/>
        <v>630</v>
      </c>
      <c r="V4704">
        <f t="shared" si="1006"/>
        <v>4</v>
      </c>
    </row>
    <row r="4705" spans="1:22" ht="14.25" customHeight="1" x14ac:dyDescent="0.35">
      <c r="A4705" s="1">
        <v>1006426</v>
      </c>
      <c r="B4705" s="3">
        <v>45891</v>
      </c>
      <c r="C4705" s="3">
        <v>45891</v>
      </c>
      <c r="D4705" s="3">
        <v>45895</v>
      </c>
      <c r="E4705" s="1" t="s">
        <v>18</v>
      </c>
      <c r="F4705" s="1">
        <v>1</v>
      </c>
      <c r="G4705" s="1" t="s">
        <v>25</v>
      </c>
      <c r="H4705" s="1">
        <v>10</v>
      </c>
      <c r="I4705" s="1">
        <f t="shared" si="1000"/>
        <v>0.1</v>
      </c>
      <c r="J4705" s="1" t="s">
        <v>20</v>
      </c>
      <c r="K4705" s="1">
        <v>2</v>
      </c>
      <c r="L4705" s="1" t="s">
        <v>16</v>
      </c>
      <c r="M4705" s="1" t="b">
        <v>0</v>
      </c>
      <c r="N4705" s="2" t="s">
        <v>17</v>
      </c>
      <c r="O4705">
        <f t="shared" si="1001"/>
        <v>0</v>
      </c>
      <c r="P4705">
        <f t="shared" si="1002"/>
        <v>4</v>
      </c>
      <c r="Q4705">
        <f>IF(G4705="B",VLOOKUP(F4705,room_rates!$A$2:$G$8,3,FALSE),IF(G4705="P",VLOOKUP(F4705,room_rates!$A$2:$G$8,6,FALSE),IF(G4705="M",VLOOKUP(F4705,room_rates!$A$2:$G$8,7,FALSE),"")))</f>
        <v>150</v>
      </c>
      <c r="R4705">
        <f t="shared" si="1003"/>
        <v>15</v>
      </c>
      <c r="S4705">
        <f>IF(J4705="Online Travel Agency",VLOOKUP(F4705,room_rates!$A$2:$G$8,3,FALSE)*15%,0)</f>
        <v>0</v>
      </c>
      <c r="T4705">
        <f t="shared" si="1004"/>
        <v>0</v>
      </c>
      <c r="U4705">
        <f t="shared" si="1005"/>
        <v>1080</v>
      </c>
      <c r="V4705">
        <f t="shared" si="1006"/>
        <v>8</v>
      </c>
    </row>
    <row r="4706" spans="1:22" ht="14.25" customHeight="1" x14ac:dyDescent="0.35">
      <c r="A4706" s="1">
        <v>1006432</v>
      </c>
      <c r="B4706" s="3">
        <v>45877</v>
      </c>
      <c r="C4706" s="3">
        <v>45891</v>
      </c>
      <c r="D4706" s="3">
        <v>45897</v>
      </c>
      <c r="E4706" s="1" t="s">
        <v>18</v>
      </c>
      <c r="F4706" s="1">
        <v>1</v>
      </c>
      <c r="G4706" s="1" t="s">
        <v>25</v>
      </c>
      <c r="H4706" s="1">
        <v>10</v>
      </c>
      <c r="I4706" s="1">
        <f t="shared" si="1000"/>
        <v>0.1</v>
      </c>
      <c r="J4706" s="1" t="s">
        <v>24</v>
      </c>
      <c r="K4706" s="1">
        <v>1</v>
      </c>
      <c r="L4706" s="1" t="s">
        <v>16</v>
      </c>
      <c r="M4706" s="1" t="b">
        <v>0</v>
      </c>
      <c r="N4706" s="2" t="s">
        <v>17</v>
      </c>
      <c r="O4706">
        <f t="shared" si="1001"/>
        <v>14</v>
      </c>
      <c r="P4706">
        <f t="shared" si="1002"/>
        <v>6</v>
      </c>
      <c r="Q4706">
        <f>IF(G4706="B",VLOOKUP(F4706,room_rates!$A$2:$G$8,3,FALSE),IF(G4706="P",VLOOKUP(F4706,room_rates!$A$2:$G$8,6,FALSE),IF(G4706="M",VLOOKUP(F4706,room_rates!$A$2:$G$8,7,FALSE),"")))</f>
        <v>150</v>
      </c>
      <c r="R4706">
        <f t="shared" si="1003"/>
        <v>15</v>
      </c>
      <c r="S4706">
        <f>IF(J4706="Online Travel Agency",VLOOKUP(F4706,room_rates!$A$2:$G$8,3,FALSE)*15%,0)</f>
        <v>18</v>
      </c>
      <c r="T4706">
        <f t="shared" si="1004"/>
        <v>0</v>
      </c>
      <c r="U4706">
        <f t="shared" si="1005"/>
        <v>702</v>
      </c>
      <c r="V4706">
        <f t="shared" si="1006"/>
        <v>6</v>
      </c>
    </row>
    <row r="4707" spans="1:22" ht="14.25" customHeight="1" x14ac:dyDescent="0.35">
      <c r="A4707" s="1">
        <v>1003829</v>
      </c>
      <c r="B4707" s="3">
        <v>45892</v>
      </c>
      <c r="C4707" s="3">
        <v>45892</v>
      </c>
      <c r="D4707" s="3">
        <v>45897</v>
      </c>
      <c r="E4707" s="1" t="s">
        <v>21</v>
      </c>
      <c r="F4707" s="1">
        <v>3</v>
      </c>
      <c r="G4707" s="1" t="s">
        <v>25</v>
      </c>
      <c r="H4707" s="1">
        <v>0</v>
      </c>
      <c r="I4707" s="1">
        <f t="shared" si="1000"/>
        <v>0</v>
      </c>
      <c r="J4707" s="1" t="s">
        <v>20</v>
      </c>
      <c r="K4707" s="1">
        <v>1</v>
      </c>
      <c r="L4707" s="1" t="s">
        <v>19</v>
      </c>
      <c r="M4707" s="1" t="b">
        <v>0</v>
      </c>
      <c r="N4707" s="2" t="s">
        <v>17</v>
      </c>
      <c r="O4707">
        <f t="shared" si="1001"/>
        <v>0</v>
      </c>
      <c r="P4707">
        <f t="shared" si="1002"/>
        <v>5</v>
      </c>
      <c r="Q4707">
        <f>IF(G4707="B",VLOOKUP(F4707,room_rates!$A$2:$G$8,3,FALSE),IF(G4707="P",VLOOKUP(F4707,room_rates!$A$2:$G$8,6,FALSE),IF(G4707="M",VLOOKUP(F4707,room_rates!$A$2:$G$8,7,FALSE),"")))</f>
        <v>275</v>
      </c>
      <c r="R4707">
        <f t="shared" si="1003"/>
        <v>0</v>
      </c>
      <c r="S4707">
        <f>IF(J4707="Online Travel Agency",VLOOKUP(F4707,room_rates!$A$2:$G$8,3,FALSE)*15%,0)</f>
        <v>0</v>
      </c>
      <c r="T4707">
        <f t="shared" si="1004"/>
        <v>0</v>
      </c>
      <c r="U4707">
        <f t="shared" si="1005"/>
        <v>1375</v>
      </c>
      <c r="V4707">
        <f t="shared" si="1006"/>
        <v>5</v>
      </c>
    </row>
    <row r="4708" spans="1:22" ht="14.25" customHeight="1" x14ac:dyDescent="0.35">
      <c r="A4708" s="1">
        <v>1003929</v>
      </c>
      <c r="B4708" s="3">
        <v>45892</v>
      </c>
      <c r="C4708" s="3">
        <v>45892</v>
      </c>
      <c r="D4708" s="3">
        <v>45896</v>
      </c>
      <c r="E4708" s="1" t="s">
        <v>18</v>
      </c>
      <c r="F4708" s="1">
        <v>2</v>
      </c>
      <c r="G4708" s="1" t="s">
        <v>25</v>
      </c>
      <c r="H4708" s="1">
        <v>10</v>
      </c>
      <c r="I4708" s="1">
        <f t="shared" si="1000"/>
        <v>0.1</v>
      </c>
      <c r="J4708" s="1" t="s">
        <v>20</v>
      </c>
      <c r="K4708" s="1">
        <v>1</v>
      </c>
      <c r="L4708" s="1" t="s">
        <v>19</v>
      </c>
      <c r="M4708" s="1" t="b">
        <v>0</v>
      </c>
      <c r="N4708" s="2" t="s">
        <v>17</v>
      </c>
      <c r="O4708">
        <f t="shared" si="1001"/>
        <v>0</v>
      </c>
      <c r="P4708">
        <f t="shared" si="1002"/>
        <v>4</v>
      </c>
      <c r="Q4708">
        <f>IF(G4708="B",VLOOKUP(F4708,room_rates!$A$2:$G$8,3,FALSE),IF(G4708="P",VLOOKUP(F4708,room_rates!$A$2:$G$8,6,FALSE),IF(G4708="M",VLOOKUP(F4708,room_rates!$A$2:$G$8,7,FALSE),"")))</f>
        <v>175</v>
      </c>
      <c r="R4708">
        <f t="shared" si="1003"/>
        <v>17.5</v>
      </c>
      <c r="S4708">
        <f>IF(J4708="Online Travel Agency",VLOOKUP(F4708,room_rates!$A$2:$G$8,3,FALSE)*15%,0)</f>
        <v>0</v>
      </c>
      <c r="T4708">
        <f t="shared" si="1004"/>
        <v>0</v>
      </c>
      <c r="U4708">
        <f t="shared" si="1005"/>
        <v>630</v>
      </c>
      <c r="V4708">
        <f t="shared" si="1006"/>
        <v>4</v>
      </c>
    </row>
    <row r="4709" spans="1:22" ht="14.25" customHeight="1" x14ac:dyDescent="0.35">
      <c r="A4709" s="1">
        <v>1004327</v>
      </c>
      <c r="B4709" s="3">
        <v>45872</v>
      </c>
      <c r="C4709" s="3">
        <v>45892</v>
      </c>
      <c r="D4709" s="3">
        <v>45893</v>
      </c>
      <c r="E4709" s="1" t="s">
        <v>21</v>
      </c>
      <c r="F4709" s="1">
        <v>5</v>
      </c>
      <c r="G4709" s="1" t="s">
        <v>25</v>
      </c>
      <c r="H4709" s="1">
        <v>0</v>
      </c>
      <c r="I4709" s="1">
        <f t="shared" si="1000"/>
        <v>0</v>
      </c>
      <c r="J4709" s="1" t="s">
        <v>15</v>
      </c>
      <c r="K4709" s="1">
        <v>1</v>
      </c>
      <c r="L4709" s="1" t="s">
        <v>16</v>
      </c>
      <c r="M4709" s="1" t="b">
        <v>0</v>
      </c>
      <c r="N4709" s="2" t="s">
        <v>17</v>
      </c>
      <c r="O4709">
        <f t="shared" si="1001"/>
        <v>20</v>
      </c>
      <c r="P4709">
        <f t="shared" si="1002"/>
        <v>1</v>
      </c>
      <c r="Q4709">
        <f>IF(G4709="B",VLOOKUP(F4709,room_rates!$A$2:$G$8,3,FALSE),IF(G4709="P",VLOOKUP(F4709,room_rates!$A$2:$G$8,6,FALSE),IF(G4709="M",VLOOKUP(F4709,room_rates!$A$2:$G$8,7,FALSE),"")))</f>
        <v>300</v>
      </c>
      <c r="R4709">
        <f t="shared" si="1003"/>
        <v>0</v>
      </c>
      <c r="S4709">
        <f>IF(J4709="Online Travel Agency",VLOOKUP(F4709,room_rates!$A$2:$G$8,3,FALSE)*15%,0)</f>
        <v>0</v>
      </c>
      <c r="T4709">
        <f t="shared" si="1004"/>
        <v>0</v>
      </c>
      <c r="U4709">
        <f t="shared" si="1005"/>
        <v>300</v>
      </c>
      <c r="V4709">
        <f t="shared" si="1006"/>
        <v>1</v>
      </c>
    </row>
    <row r="4710" spans="1:22" ht="14.25" customHeight="1" x14ac:dyDescent="0.35">
      <c r="A4710" s="1">
        <v>1004384</v>
      </c>
      <c r="B4710" s="3">
        <v>45854</v>
      </c>
      <c r="C4710" s="3">
        <v>45892</v>
      </c>
      <c r="D4710" s="3">
        <v>45893</v>
      </c>
      <c r="E4710" s="1" t="s">
        <v>21</v>
      </c>
      <c r="F4710" s="1">
        <v>3</v>
      </c>
      <c r="G4710" s="1" t="s">
        <v>25</v>
      </c>
      <c r="H4710" s="1">
        <v>0</v>
      </c>
      <c r="I4710" s="1">
        <f t="shared" si="1000"/>
        <v>0</v>
      </c>
      <c r="J4710" s="1" t="s">
        <v>15</v>
      </c>
      <c r="K4710" s="1">
        <v>1</v>
      </c>
      <c r="L4710" s="1" t="s">
        <v>16</v>
      </c>
      <c r="M4710" s="1" t="b">
        <v>0</v>
      </c>
      <c r="N4710" s="2" t="s">
        <v>17</v>
      </c>
      <c r="O4710">
        <f t="shared" si="1001"/>
        <v>38</v>
      </c>
      <c r="P4710">
        <f t="shared" si="1002"/>
        <v>1</v>
      </c>
      <c r="Q4710">
        <f>IF(G4710="B",VLOOKUP(F4710,room_rates!$A$2:$G$8,3,FALSE),IF(G4710="P",VLOOKUP(F4710,room_rates!$A$2:$G$8,6,FALSE),IF(G4710="M",VLOOKUP(F4710,room_rates!$A$2:$G$8,7,FALSE),"")))</f>
        <v>275</v>
      </c>
      <c r="R4710">
        <f t="shared" si="1003"/>
        <v>0</v>
      </c>
      <c r="S4710">
        <f>IF(J4710="Online Travel Agency",VLOOKUP(F4710,room_rates!$A$2:$G$8,3,FALSE)*15%,0)</f>
        <v>0</v>
      </c>
      <c r="T4710">
        <f t="shared" si="1004"/>
        <v>0</v>
      </c>
      <c r="U4710">
        <f t="shared" si="1005"/>
        <v>275</v>
      </c>
      <c r="V4710">
        <f t="shared" si="1006"/>
        <v>1</v>
      </c>
    </row>
    <row r="4711" spans="1:22" ht="14.25" customHeight="1" x14ac:dyDescent="0.35">
      <c r="A4711" s="1">
        <v>1004672</v>
      </c>
      <c r="B4711" s="3">
        <v>45888</v>
      </c>
      <c r="C4711" s="3">
        <v>45892</v>
      </c>
      <c r="D4711" s="3">
        <v>45898</v>
      </c>
      <c r="E4711" s="1" t="s">
        <v>21</v>
      </c>
      <c r="F4711" s="1">
        <v>4</v>
      </c>
      <c r="G4711" s="1" t="s">
        <v>25</v>
      </c>
      <c r="H4711" s="1">
        <v>0</v>
      </c>
      <c r="I4711" s="1">
        <f t="shared" si="1000"/>
        <v>0</v>
      </c>
      <c r="J4711" s="1" t="s">
        <v>15</v>
      </c>
      <c r="K4711" s="1">
        <v>2</v>
      </c>
      <c r="L4711" s="1" t="s">
        <v>16</v>
      </c>
      <c r="M4711" s="1" t="b">
        <v>0</v>
      </c>
      <c r="N4711" s="2" t="s">
        <v>17</v>
      </c>
      <c r="O4711">
        <f t="shared" si="1001"/>
        <v>4</v>
      </c>
      <c r="P4711">
        <f t="shared" si="1002"/>
        <v>6</v>
      </c>
      <c r="Q4711">
        <f>IF(G4711="B",VLOOKUP(F4711,room_rates!$A$2:$G$8,3,FALSE),IF(G4711="P",VLOOKUP(F4711,room_rates!$A$2:$G$8,6,FALSE),IF(G4711="M",VLOOKUP(F4711,room_rates!$A$2:$G$8,7,FALSE),"")))</f>
        <v>287.5</v>
      </c>
      <c r="R4711">
        <f t="shared" si="1003"/>
        <v>0</v>
      </c>
      <c r="S4711">
        <f>IF(J4711="Online Travel Agency",VLOOKUP(F4711,room_rates!$A$2:$G$8,3,FALSE)*15%,0)</f>
        <v>0</v>
      </c>
      <c r="T4711">
        <f t="shared" si="1004"/>
        <v>0</v>
      </c>
      <c r="U4711">
        <f t="shared" si="1005"/>
        <v>3450</v>
      </c>
      <c r="V4711">
        <f t="shared" si="1006"/>
        <v>12</v>
      </c>
    </row>
    <row r="4712" spans="1:22" ht="14.25" customHeight="1" x14ac:dyDescent="0.35">
      <c r="A4712" s="1">
        <v>1005093</v>
      </c>
      <c r="B4712" s="3">
        <v>45848</v>
      </c>
      <c r="C4712" s="3">
        <v>45892</v>
      </c>
      <c r="D4712" s="3">
        <v>45899</v>
      </c>
      <c r="E4712" s="1" t="s">
        <v>18</v>
      </c>
      <c r="F4712" s="1">
        <v>1</v>
      </c>
      <c r="G4712" s="1" t="s">
        <v>25</v>
      </c>
      <c r="H4712" s="1">
        <v>10</v>
      </c>
      <c r="I4712" s="1">
        <f t="shared" si="1000"/>
        <v>0.1</v>
      </c>
      <c r="J4712" s="1" t="s">
        <v>15</v>
      </c>
      <c r="K4712" s="1">
        <v>3</v>
      </c>
      <c r="L4712" s="1" t="s">
        <v>16</v>
      </c>
      <c r="M4712" s="1" t="b">
        <v>0</v>
      </c>
      <c r="N4712" s="2" t="s">
        <v>17</v>
      </c>
      <c r="O4712">
        <f t="shared" si="1001"/>
        <v>44</v>
      </c>
      <c r="P4712">
        <f t="shared" si="1002"/>
        <v>7</v>
      </c>
      <c r="Q4712">
        <f>IF(G4712="B",VLOOKUP(F4712,room_rates!$A$2:$G$8,3,FALSE),IF(G4712="P",VLOOKUP(F4712,room_rates!$A$2:$G$8,6,FALSE),IF(G4712="M",VLOOKUP(F4712,room_rates!$A$2:$G$8,7,FALSE),"")))</f>
        <v>150</v>
      </c>
      <c r="R4712">
        <f t="shared" si="1003"/>
        <v>15</v>
      </c>
      <c r="S4712">
        <f>IF(J4712="Online Travel Agency",VLOOKUP(F4712,room_rates!$A$2:$G$8,3,FALSE)*15%,0)</f>
        <v>0</v>
      </c>
      <c r="T4712">
        <f t="shared" si="1004"/>
        <v>0</v>
      </c>
      <c r="U4712">
        <f t="shared" si="1005"/>
        <v>2835</v>
      </c>
      <c r="V4712">
        <f t="shared" si="1006"/>
        <v>21</v>
      </c>
    </row>
    <row r="4713" spans="1:22" ht="14.25" customHeight="1" x14ac:dyDescent="0.35">
      <c r="A4713" s="1">
        <v>1005099</v>
      </c>
      <c r="B4713" s="3">
        <v>45874</v>
      </c>
      <c r="C4713" s="3">
        <v>45892</v>
      </c>
      <c r="D4713" s="3">
        <v>45894</v>
      </c>
      <c r="E4713" s="1" t="s">
        <v>18</v>
      </c>
      <c r="F4713" s="1">
        <v>2</v>
      </c>
      <c r="G4713" s="1" t="s">
        <v>25</v>
      </c>
      <c r="H4713" s="1">
        <v>10</v>
      </c>
      <c r="I4713" s="1">
        <f t="shared" si="1000"/>
        <v>0.1</v>
      </c>
      <c r="J4713" s="1" t="s">
        <v>24</v>
      </c>
      <c r="K4713" s="1">
        <v>3</v>
      </c>
      <c r="L4713" s="1" t="s">
        <v>16</v>
      </c>
      <c r="M4713" s="1" t="b">
        <v>0</v>
      </c>
      <c r="N4713" s="2" t="s">
        <v>17</v>
      </c>
      <c r="O4713">
        <f t="shared" si="1001"/>
        <v>18</v>
      </c>
      <c r="P4713">
        <f t="shared" si="1002"/>
        <v>2</v>
      </c>
      <c r="Q4713">
        <f>IF(G4713="B",VLOOKUP(F4713,room_rates!$A$2:$G$8,3,FALSE),IF(G4713="P",VLOOKUP(F4713,room_rates!$A$2:$G$8,6,FALSE),IF(G4713="M",VLOOKUP(F4713,room_rates!$A$2:$G$8,7,FALSE),"")))</f>
        <v>175</v>
      </c>
      <c r="R4713">
        <f t="shared" si="1003"/>
        <v>17.5</v>
      </c>
      <c r="S4713">
        <f>IF(J4713="Online Travel Agency",VLOOKUP(F4713,room_rates!$A$2:$G$8,3,FALSE)*15%,0)</f>
        <v>21</v>
      </c>
      <c r="T4713">
        <f t="shared" si="1004"/>
        <v>0</v>
      </c>
      <c r="U4713">
        <f t="shared" si="1005"/>
        <v>819</v>
      </c>
      <c r="V4713">
        <f t="shared" si="1006"/>
        <v>6</v>
      </c>
    </row>
    <row r="4714" spans="1:22" ht="14.25" customHeight="1" x14ac:dyDescent="0.35">
      <c r="A4714" s="1">
        <v>1005127</v>
      </c>
      <c r="B4714" s="3">
        <v>45885</v>
      </c>
      <c r="C4714" s="3">
        <v>45892</v>
      </c>
      <c r="D4714" s="3">
        <v>45893</v>
      </c>
      <c r="E4714" s="1" t="s">
        <v>18</v>
      </c>
      <c r="F4714" s="1">
        <v>1</v>
      </c>
      <c r="G4714" s="1" t="s">
        <v>25</v>
      </c>
      <c r="H4714" s="1">
        <v>10</v>
      </c>
      <c r="I4714" s="1">
        <f t="shared" si="1000"/>
        <v>0.1</v>
      </c>
      <c r="J4714" s="1" t="s">
        <v>24</v>
      </c>
      <c r="K4714" s="1">
        <v>2</v>
      </c>
      <c r="L4714" s="1" t="s">
        <v>19</v>
      </c>
      <c r="M4714" s="1" t="b">
        <v>0</v>
      </c>
      <c r="N4714" s="2" t="s">
        <v>17</v>
      </c>
      <c r="O4714">
        <f t="shared" si="1001"/>
        <v>7</v>
      </c>
      <c r="P4714">
        <f t="shared" si="1002"/>
        <v>1</v>
      </c>
      <c r="Q4714">
        <f>IF(G4714="B",VLOOKUP(F4714,room_rates!$A$2:$G$8,3,FALSE),IF(G4714="P",VLOOKUP(F4714,room_rates!$A$2:$G$8,6,FALSE),IF(G4714="M",VLOOKUP(F4714,room_rates!$A$2:$G$8,7,FALSE),"")))</f>
        <v>150</v>
      </c>
      <c r="R4714">
        <f t="shared" si="1003"/>
        <v>15</v>
      </c>
      <c r="S4714">
        <f>IF(J4714="Online Travel Agency",VLOOKUP(F4714,room_rates!$A$2:$G$8,3,FALSE)*15%,0)</f>
        <v>18</v>
      </c>
      <c r="T4714">
        <f t="shared" si="1004"/>
        <v>0</v>
      </c>
      <c r="U4714">
        <f t="shared" si="1005"/>
        <v>234</v>
      </c>
      <c r="V4714">
        <f t="shared" si="1006"/>
        <v>2</v>
      </c>
    </row>
    <row r="4715" spans="1:22" ht="14.25" customHeight="1" x14ac:dyDescent="0.35">
      <c r="A4715" s="1">
        <v>1005347</v>
      </c>
      <c r="B4715" s="3">
        <v>45892</v>
      </c>
      <c r="C4715" s="3">
        <v>45892</v>
      </c>
      <c r="D4715" s="3">
        <v>45899</v>
      </c>
      <c r="E4715" s="1" t="s">
        <v>18</v>
      </c>
      <c r="F4715" s="1">
        <v>1</v>
      </c>
      <c r="G4715" s="1" t="s">
        <v>25</v>
      </c>
      <c r="H4715" s="1">
        <v>10</v>
      </c>
      <c r="I4715" s="1">
        <f t="shared" si="1000"/>
        <v>0.1</v>
      </c>
      <c r="J4715" s="1" t="s">
        <v>20</v>
      </c>
      <c r="K4715" s="1">
        <v>1</v>
      </c>
      <c r="L4715" s="1" t="s">
        <v>19</v>
      </c>
      <c r="M4715" s="1" t="b">
        <v>0</v>
      </c>
      <c r="N4715" s="2" t="s">
        <v>17</v>
      </c>
      <c r="O4715">
        <f t="shared" si="1001"/>
        <v>0</v>
      </c>
      <c r="P4715">
        <f t="shared" si="1002"/>
        <v>7</v>
      </c>
      <c r="Q4715">
        <f>IF(G4715="B",VLOOKUP(F4715,room_rates!$A$2:$G$8,3,FALSE),IF(G4715="P",VLOOKUP(F4715,room_rates!$A$2:$G$8,6,FALSE),IF(G4715="M",VLOOKUP(F4715,room_rates!$A$2:$G$8,7,FALSE),"")))</f>
        <v>150</v>
      </c>
      <c r="R4715">
        <f t="shared" si="1003"/>
        <v>15</v>
      </c>
      <c r="S4715">
        <f>IF(J4715="Online Travel Agency",VLOOKUP(F4715,room_rates!$A$2:$G$8,3,FALSE)*15%,0)</f>
        <v>0</v>
      </c>
      <c r="T4715">
        <f t="shared" si="1004"/>
        <v>0</v>
      </c>
      <c r="U4715">
        <f t="shared" si="1005"/>
        <v>945</v>
      </c>
      <c r="V4715">
        <f t="shared" si="1006"/>
        <v>7</v>
      </c>
    </row>
    <row r="4716" spans="1:22" ht="14.25" customHeight="1" x14ac:dyDescent="0.35">
      <c r="A4716" s="1">
        <v>1005364</v>
      </c>
      <c r="B4716" s="3">
        <v>45878</v>
      </c>
      <c r="C4716" s="3">
        <v>45892</v>
      </c>
      <c r="D4716" s="3">
        <v>45895</v>
      </c>
      <c r="E4716" s="1" t="s">
        <v>21</v>
      </c>
      <c r="F4716" s="1">
        <v>3</v>
      </c>
      <c r="G4716" s="1" t="s">
        <v>25</v>
      </c>
      <c r="H4716" s="1">
        <v>0</v>
      </c>
      <c r="I4716" s="1">
        <f t="shared" si="1000"/>
        <v>0</v>
      </c>
      <c r="J4716" s="1" t="s">
        <v>24</v>
      </c>
      <c r="K4716" s="1">
        <v>2</v>
      </c>
      <c r="L4716" s="1" t="s">
        <v>16</v>
      </c>
      <c r="M4716" s="1" t="b">
        <v>0</v>
      </c>
      <c r="N4716" s="2" t="s">
        <v>17</v>
      </c>
      <c r="O4716">
        <f t="shared" si="1001"/>
        <v>14</v>
      </c>
      <c r="P4716">
        <f t="shared" si="1002"/>
        <v>3</v>
      </c>
      <c r="Q4716">
        <f>IF(G4716="B",VLOOKUP(F4716,room_rates!$A$2:$G$8,3,FALSE),IF(G4716="P",VLOOKUP(F4716,room_rates!$A$2:$G$8,6,FALSE),IF(G4716="M",VLOOKUP(F4716,room_rates!$A$2:$G$8,7,FALSE),"")))</f>
        <v>275</v>
      </c>
      <c r="R4716">
        <f t="shared" si="1003"/>
        <v>0</v>
      </c>
      <c r="S4716">
        <f>IF(J4716="Online Travel Agency",VLOOKUP(F4716,room_rates!$A$2:$G$8,3,FALSE)*15%,0)</f>
        <v>33</v>
      </c>
      <c r="T4716">
        <f t="shared" si="1004"/>
        <v>0</v>
      </c>
      <c r="U4716">
        <f t="shared" si="1005"/>
        <v>1452</v>
      </c>
      <c r="V4716">
        <f t="shared" si="1006"/>
        <v>6</v>
      </c>
    </row>
    <row r="4717" spans="1:22" ht="14.25" customHeight="1" x14ac:dyDescent="0.35">
      <c r="A4717" s="1">
        <v>1005614</v>
      </c>
      <c r="B4717" s="3">
        <v>45871</v>
      </c>
      <c r="C4717" s="3">
        <v>45892</v>
      </c>
      <c r="D4717" s="3">
        <v>45899</v>
      </c>
      <c r="E4717" s="1" t="s">
        <v>21</v>
      </c>
      <c r="F4717" s="1">
        <v>3</v>
      </c>
      <c r="G4717" s="1" t="s">
        <v>25</v>
      </c>
      <c r="H4717" s="1">
        <v>0</v>
      </c>
      <c r="I4717" s="1">
        <f t="shared" si="1000"/>
        <v>0</v>
      </c>
      <c r="J4717" s="1" t="s">
        <v>15</v>
      </c>
      <c r="K4717" s="1">
        <v>2</v>
      </c>
      <c r="L4717" s="1" t="s">
        <v>19</v>
      </c>
      <c r="M4717" s="1" t="b">
        <v>0</v>
      </c>
      <c r="N4717" s="2" t="s">
        <v>17</v>
      </c>
      <c r="O4717">
        <f t="shared" si="1001"/>
        <v>21</v>
      </c>
      <c r="P4717">
        <f t="shared" si="1002"/>
        <v>7</v>
      </c>
      <c r="Q4717">
        <f>IF(G4717="B",VLOOKUP(F4717,room_rates!$A$2:$G$8,3,FALSE),IF(G4717="P",VLOOKUP(F4717,room_rates!$A$2:$G$8,6,FALSE),IF(G4717="M",VLOOKUP(F4717,room_rates!$A$2:$G$8,7,FALSE),"")))</f>
        <v>275</v>
      </c>
      <c r="R4717">
        <f t="shared" si="1003"/>
        <v>0</v>
      </c>
      <c r="S4717">
        <f>IF(J4717="Online Travel Agency",VLOOKUP(F4717,room_rates!$A$2:$G$8,3,FALSE)*15%,0)</f>
        <v>0</v>
      </c>
      <c r="T4717">
        <f t="shared" si="1004"/>
        <v>0</v>
      </c>
      <c r="U4717">
        <f t="shared" si="1005"/>
        <v>3850</v>
      </c>
      <c r="V4717">
        <f t="shared" si="1006"/>
        <v>14</v>
      </c>
    </row>
    <row r="4718" spans="1:22" ht="14.25" customHeight="1" x14ac:dyDescent="0.35">
      <c r="A4718" s="1">
        <v>1005672</v>
      </c>
      <c r="B4718" s="3">
        <v>45892</v>
      </c>
      <c r="C4718" s="3">
        <v>45892</v>
      </c>
      <c r="D4718" s="3">
        <v>45895</v>
      </c>
      <c r="E4718" s="1" t="s">
        <v>21</v>
      </c>
      <c r="F4718" s="1">
        <v>3</v>
      </c>
      <c r="G4718" s="1" t="s">
        <v>25</v>
      </c>
      <c r="H4718" s="1">
        <v>0</v>
      </c>
      <c r="I4718" s="1">
        <f t="shared" si="1000"/>
        <v>0</v>
      </c>
      <c r="J4718" s="1" t="s">
        <v>20</v>
      </c>
      <c r="K4718" s="1">
        <v>2</v>
      </c>
      <c r="L4718" s="1" t="s">
        <v>16</v>
      </c>
      <c r="M4718" s="1" t="b">
        <v>0</v>
      </c>
      <c r="N4718" s="2" t="s">
        <v>17</v>
      </c>
      <c r="O4718">
        <f t="shared" si="1001"/>
        <v>0</v>
      </c>
      <c r="P4718">
        <f t="shared" si="1002"/>
        <v>3</v>
      </c>
      <c r="Q4718">
        <f>IF(G4718="B",VLOOKUP(F4718,room_rates!$A$2:$G$8,3,FALSE),IF(G4718="P",VLOOKUP(F4718,room_rates!$A$2:$G$8,6,FALSE),IF(G4718="M",VLOOKUP(F4718,room_rates!$A$2:$G$8,7,FALSE),"")))</f>
        <v>275</v>
      </c>
      <c r="R4718">
        <f t="shared" si="1003"/>
        <v>0</v>
      </c>
      <c r="S4718">
        <f>IF(J4718="Online Travel Agency",VLOOKUP(F4718,room_rates!$A$2:$G$8,3,FALSE)*15%,0)</f>
        <v>0</v>
      </c>
      <c r="T4718">
        <f t="shared" si="1004"/>
        <v>0</v>
      </c>
      <c r="U4718">
        <f t="shared" si="1005"/>
        <v>1650</v>
      </c>
      <c r="V4718">
        <f t="shared" si="1006"/>
        <v>6</v>
      </c>
    </row>
    <row r="4719" spans="1:22" ht="14.25" customHeight="1" x14ac:dyDescent="0.35">
      <c r="A4719" s="1">
        <v>1005926</v>
      </c>
      <c r="B4719" s="3">
        <v>45877</v>
      </c>
      <c r="C4719" s="3">
        <v>45892</v>
      </c>
      <c r="D4719" s="3">
        <v>45899</v>
      </c>
      <c r="E4719" s="1" t="s">
        <v>21</v>
      </c>
      <c r="F4719" s="1">
        <v>3</v>
      </c>
      <c r="G4719" s="1" t="s">
        <v>25</v>
      </c>
      <c r="H4719" s="1">
        <v>0</v>
      </c>
      <c r="I4719" s="1">
        <f t="shared" si="1000"/>
        <v>0</v>
      </c>
      <c r="J4719" s="1" t="s">
        <v>24</v>
      </c>
      <c r="K4719" s="1">
        <v>2</v>
      </c>
      <c r="L4719" s="1" t="s">
        <v>16</v>
      </c>
      <c r="M4719" s="1" t="b">
        <v>0</v>
      </c>
      <c r="N4719" s="2" t="s">
        <v>17</v>
      </c>
      <c r="O4719">
        <f t="shared" si="1001"/>
        <v>15</v>
      </c>
      <c r="P4719">
        <f t="shared" si="1002"/>
        <v>7</v>
      </c>
      <c r="Q4719">
        <f>IF(G4719="B",VLOOKUP(F4719,room_rates!$A$2:$G$8,3,FALSE),IF(G4719="P",VLOOKUP(F4719,room_rates!$A$2:$G$8,6,FALSE),IF(G4719="M",VLOOKUP(F4719,room_rates!$A$2:$G$8,7,FALSE),"")))</f>
        <v>275</v>
      </c>
      <c r="R4719">
        <f t="shared" si="1003"/>
        <v>0</v>
      </c>
      <c r="S4719">
        <f>IF(J4719="Online Travel Agency",VLOOKUP(F4719,room_rates!$A$2:$G$8,3,FALSE)*15%,0)</f>
        <v>33</v>
      </c>
      <c r="T4719">
        <f t="shared" si="1004"/>
        <v>0</v>
      </c>
      <c r="U4719">
        <f t="shared" si="1005"/>
        <v>3388</v>
      </c>
      <c r="V4719">
        <f t="shared" si="1006"/>
        <v>14</v>
      </c>
    </row>
    <row r="4720" spans="1:22" ht="14.25" customHeight="1" x14ac:dyDescent="0.35">
      <c r="A4720" s="1">
        <v>1006083</v>
      </c>
      <c r="B4720" s="3">
        <v>45867</v>
      </c>
      <c r="C4720" s="3">
        <v>45892</v>
      </c>
      <c r="D4720" s="3">
        <v>45896</v>
      </c>
      <c r="E4720" s="1" t="s">
        <v>18</v>
      </c>
      <c r="F4720" s="1">
        <v>1</v>
      </c>
      <c r="G4720" s="1" t="s">
        <v>25</v>
      </c>
      <c r="H4720" s="1">
        <v>10</v>
      </c>
      <c r="I4720" s="1">
        <f t="shared" si="1000"/>
        <v>0.1</v>
      </c>
      <c r="J4720" s="1" t="s">
        <v>15</v>
      </c>
      <c r="K4720" s="1">
        <v>2</v>
      </c>
      <c r="L4720" s="1" t="s">
        <v>19</v>
      </c>
      <c r="M4720" s="1" t="b">
        <v>0</v>
      </c>
      <c r="N4720" s="2" t="s">
        <v>17</v>
      </c>
      <c r="O4720">
        <f t="shared" si="1001"/>
        <v>25</v>
      </c>
      <c r="P4720">
        <f t="shared" si="1002"/>
        <v>4</v>
      </c>
      <c r="Q4720">
        <f>IF(G4720="B",VLOOKUP(F4720,room_rates!$A$2:$G$8,3,FALSE),IF(G4720="P",VLOOKUP(F4720,room_rates!$A$2:$G$8,6,FALSE),IF(G4720="M",VLOOKUP(F4720,room_rates!$A$2:$G$8,7,FALSE),"")))</f>
        <v>150</v>
      </c>
      <c r="R4720">
        <f t="shared" si="1003"/>
        <v>15</v>
      </c>
      <c r="S4720">
        <f>IF(J4720="Online Travel Agency",VLOOKUP(F4720,room_rates!$A$2:$G$8,3,FALSE)*15%,0)</f>
        <v>0</v>
      </c>
      <c r="T4720">
        <f t="shared" si="1004"/>
        <v>0</v>
      </c>
      <c r="U4720">
        <f t="shared" si="1005"/>
        <v>1080</v>
      </c>
      <c r="V4720">
        <f t="shared" si="1006"/>
        <v>8</v>
      </c>
    </row>
    <row r="4721" spans="1:22" ht="14.25" customHeight="1" x14ac:dyDescent="0.35">
      <c r="A4721" s="1">
        <v>1006138</v>
      </c>
      <c r="B4721" s="3">
        <v>45881</v>
      </c>
      <c r="C4721" s="3">
        <v>45892</v>
      </c>
      <c r="D4721" s="3">
        <v>45895</v>
      </c>
      <c r="E4721" s="1" t="s">
        <v>18</v>
      </c>
      <c r="F4721" s="1">
        <v>1</v>
      </c>
      <c r="G4721" s="1" t="s">
        <v>25</v>
      </c>
      <c r="H4721" s="1">
        <v>10</v>
      </c>
      <c r="I4721" s="1">
        <f t="shared" si="1000"/>
        <v>0.1</v>
      </c>
      <c r="J4721" s="1" t="s">
        <v>15</v>
      </c>
      <c r="K4721" s="1">
        <v>1</v>
      </c>
      <c r="L4721" s="1" t="s">
        <v>19</v>
      </c>
      <c r="M4721" s="1" t="b">
        <v>0</v>
      </c>
      <c r="N4721" s="2" t="s">
        <v>17</v>
      </c>
      <c r="O4721">
        <f t="shared" si="1001"/>
        <v>11</v>
      </c>
      <c r="P4721">
        <f t="shared" si="1002"/>
        <v>3</v>
      </c>
      <c r="Q4721">
        <f>IF(G4721="B",VLOOKUP(F4721,room_rates!$A$2:$G$8,3,FALSE),IF(G4721="P",VLOOKUP(F4721,room_rates!$A$2:$G$8,6,FALSE),IF(G4721="M",VLOOKUP(F4721,room_rates!$A$2:$G$8,7,FALSE),"")))</f>
        <v>150</v>
      </c>
      <c r="R4721">
        <f t="shared" si="1003"/>
        <v>15</v>
      </c>
      <c r="S4721">
        <f>IF(J4721="Online Travel Agency",VLOOKUP(F4721,room_rates!$A$2:$G$8,3,FALSE)*15%,0)</f>
        <v>0</v>
      </c>
      <c r="T4721">
        <f t="shared" si="1004"/>
        <v>0</v>
      </c>
      <c r="U4721">
        <f t="shared" si="1005"/>
        <v>405</v>
      </c>
      <c r="V4721">
        <f t="shared" si="1006"/>
        <v>3</v>
      </c>
    </row>
    <row r="4722" spans="1:22" ht="14.25" customHeight="1" x14ac:dyDescent="0.35">
      <c r="A4722" s="1">
        <v>1006209</v>
      </c>
      <c r="B4722" s="3">
        <v>45892</v>
      </c>
      <c r="C4722" s="3">
        <v>45892</v>
      </c>
      <c r="D4722" s="3">
        <v>45893</v>
      </c>
      <c r="E4722" s="1" t="s">
        <v>21</v>
      </c>
      <c r="F4722" s="1">
        <v>3</v>
      </c>
      <c r="G4722" s="1" t="s">
        <v>25</v>
      </c>
      <c r="H4722" s="1">
        <v>0</v>
      </c>
      <c r="I4722" s="1">
        <f t="shared" si="1000"/>
        <v>0</v>
      </c>
      <c r="J4722" s="1" t="s">
        <v>20</v>
      </c>
      <c r="K4722" s="1">
        <v>2</v>
      </c>
      <c r="L4722" s="1" t="s">
        <v>19</v>
      </c>
      <c r="M4722" s="1" t="b">
        <v>0</v>
      </c>
      <c r="N4722" s="2" t="s">
        <v>17</v>
      </c>
      <c r="O4722">
        <f t="shared" si="1001"/>
        <v>0</v>
      </c>
      <c r="P4722">
        <f t="shared" si="1002"/>
        <v>1</v>
      </c>
      <c r="Q4722">
        <f>IF(G4722="B",VLOOKUP(F4722,room_rates!$A$2:$G$8,3,FALSE),IF(G4722="P",VLOOKUP(F4722,room_rates!$A$2:$G$8,6,FALSE),IF(G4722="M",VLOOKUP(F4722,room_rates!$A$2:$G$8,7,FALSE),"")))</f>
        <v>275</v>
      </c>
      <c r="R4722">
        <f t="shared" si="1003"/>
        <v>0</v>
      </c>
      <c r="S4722">
        <f>IF(J4722="Online Travel Agency",VLOOKUP(F4722,room_rates!$A$2:$G$8,3,FALSE)*15%,0)</f>
        <v>0</v>
      </c>
      <c r="T4722">
        <f t="shared" si="1004"/>
        <v>0</v>
      </c>
      <c r="U4722">
        <f t="shared" si="1005"/>
        <v>550</v>
      </c>
      <c r="V4722">
        <f t="shared" si="1006"/>
        <v>2</v>
      </c>
    </row>
    <row r="4723" spans="1:22" ht="14.25" customHeight="1" x14ac:dyDescent="0.35">
      <c r="A4723" s="1">
        <v>1006437</v>
      </c>
      <c r="B4723" s="3">
        <v>45884</v>
      </c>
      <c r="C4723" s="3">
        <v>45892</v>
      </c>
      <c r="D4723" s="3">
        <v>45897</v>
      </c>
      <c r="E4723" s="1" t="s">
        <v>18</v>
      </c>
      <c r="F4723" s="1">
        <v>1</v>
      </c>
      <c r="G4723" s="1" t="s">
        <v>25</v>
      </c>
      <c r="H4723" s="1">
        <v>10</v>
      </c>
      <c r="I4723" s="1">
        <f t="shared" si="1000"/>
        <v>0.1</v>
      </c>
      <c r="J4723" s="1" t="s">
        <v>15</v>
      </c>
      <c r="K4723" s="1">
        <v>2</v>
      </c>
      <c r="L4723" s="1" t="s">
        <v>16</v>
      </c>
      <c r="M4723" s="1" t="b">
        <v>0</v>
      </c>
      <c r="N4723" s="2" t="s">
        <v>17</v>
      </c>
      <c r="O4723">
        <f t="shared" si="1001"/>
        <v>8</v>
      </c>
      <c r="P4723">
        <f t="shared" si="1002"/>
        <v>5</v>
      </c>
      <c r="Q4723">
        <f>IF(G4723="B",VLOOKUP(F4723,room_rates!$A$2:$G$8,3,FALSE),IF(G4723="P",VLOOKUP(F4723,room_rates!$A$2:$G$8,6,FALSE),IF(G4723="M",VLOOKUP(F4723,room_rates!$A$2:$G$8,7,FALSE),"")))</f>
        <v>150</v>
      </c>
      <c r="R4723">
        <f t="shared" si="1003"/>
        <v>15</v>
      </c>
      <c r="S4723">
        <f>IF(J4723="Online Travel Agency",VLOOKUP(F4723,room_rates!$A$2:$G$8,3,FALSE)*15%,0)</f>
        <v>0</v>
      </c>
      <c r="T4723">
        <f t="shared" si="1004"/>
        <v>0</v>
      </c>
      <c r="U4723">
        <f t="shared" si="1005"/>
        <v>1350</v>
      </c>
      <c r="V4723">
        <f t="shared" si="1006"/>
        <v>10</v>
      </c>
    </row>
    <row r="4724" spans="1:22" ht="14.25" customHeight="1" x14ac:dyDescent="0.35">
      <c r="A4724" s="1">
        <v>1006525</v>
      </c>
      <c r="B4724" s="3">
        <v>45869</v>
      </c>
      <c r="C4724" s="3">
        <v>45892</v>
      </c>
      <c r="D4724" s="3">
        <v>45894</v>
      </c>
      <c r="E4724" s="1" t="s">
        <v>21</v>
      </c>
      <c r="F4724" s="1">
        <v>3</v>
      </c>
      <c r="G4724" s="1" t="s">
        <v>25</v>
      </c>
      <c r="H4724" s="1">
        <v>0</v>
      </c>
      <c r="I4724" s="1">
        <f t="shared" si="1000"/>
        <v>0</v>
      </c>
      <c r="J4724" s="1" t="s">
        <v>15</v>
      </c>
      <c r="K4724" s="1">
        <v>1</v>
      </c>
      <c r="L4724" s="1" t="s">
        <v>19</v>
      </c>
      <c r="M4724" s="1" t="b">
        <v>0</v>
      </c>
      <c r="N4724" s="2" t="s">
        <v>17</v>
      </c>
      <c r="O4724">
        <f t="shared" si="1001"/>
        <v>23</v>
      </c>
      <c r="P4724">
        <f t="shared" si="1002"/>
        <v>2</v>
      </c>
      <c r="Q4724">
        <f>IF(G4724="B",VLOOKUP(F4724,room_rates!$A$2:$G$8,3,FALSE),IF(G4724="P",VLOOKUP(F4724,room_rates!$A$2:$G$8,6,FALSE),IF(G4724="M",VLOOKUP(F4724,room_rates!$A$2:$G$8,7,FALSE),"")))</f>
        <v>275</v>
      </c>
      <c r="R4724">
        <f t="shared" si="1003"/>
        <v>0</v>
      </c>
      <c r="S4724">
        <f>IF(J4724="Online Travel Agency",VLOOKUP(F4724,room_rates!$A$2:$G$8,3,FALSE)*15%,0)</f>
        <v>0</v>
      </c>
      <c r="T4724">
        <f t="shared" si="1004"/>
        <v>0</v>
      </c>
      <c r="U4724">
        <f t="shared" si="1005"/>
        <v>550</v>
      </c>
      <c r="V4724">
        <f t="shared" si="1006"/>
        <v>2</v>
      </c>
    </row>
    <row r="4725" spans="1:22" ht="14.25" customHeight="1" x14ac:dyDescent="0.35">
      <c r="A4725" s="1">
        <v>1006532</v>
      </c>
      <c r="B4725" s="3">
        <v>45892</v>
      </c>
      <c r="C4725" s="3">
        <v>45892</v>
      </c>
      <c r="D4725" s="3">
        <v>45898</v>
      </c>
      <c r="E4725" s="1" t="s">
        <v>18</v>
      </c>
      <c r="F4725" s="1">
        <v>1</v>
      </c>
      <c r="G4725" s="1" t="s">
        <v>25</v>
      </c>
      <c r="H4725" s="1">
        <v>10</v>
      </c>
      <c r="I4725" s="1">
        <f t="shared" si="1000"/>
        <v>0.1</v>
      </c>
      <c r="J4725" s="1" t="s">
        <v>20</v>
      </c>
      <c r="K4725" s="1">
        <v>1</v>
      </c>
      <c r="L4725" s="1" t="s">
        <v>19</v>
      </c>
      <c r="M4725" s="1" t="b">
        <v>0</v>
      </c>
      <c r="N4725" s="2" t="s">
        <v>17</v>
      </c>
      <c r="O4725">
        <f t="shared" si="1001"/>
        <v>0</v>
      </c>
      <c r="P4725">
        <f t="shared" si="1002"/>
        <v>6</v>
      </c>
      <c r="Q4725">
        <f>IF(G4725="B",VLOOKUP(F4725,room_rates!$A$2:$G$8,3,FALSE),IF(G4725="P",VLOOKUP(F4725,room_rates!$A$2:$G$8,6,FALSE),IF(G4725="M",VLOOKUP(F4725,room_rates!$A$2:$G$8,7,FALSE),"")))</f>
        <v>150</v>
      </c>
      <c r="R4725">
        <f t="shared" si="1003"/>
        <v>15</v>
      </c>
      <c r="S4725">
        <f>IF(J4725="Online Travel Agency",VLOOKUP(F4725,room_rates!$A$2:$G$8,3,FALSE)*15%,0)</f>
        <v>0</v>
      </c>
      <c r="T4725">
        <f t="shared" si="1004"/>
        <v>0</v>
      </c>
      <c r="U4725">
        <f t="shared" si="1005"/>
        <v>810</v>
      </c>
      <c r="V4725">
        <f t="shared" si="1006"/>
        <v>6</v>
      </c>
    </row>
    <row r="4726" spans="1:22" ht="14.25" customHeight="1" x14ac:dyDescent="0.35">
      <c r="A4726" s="1">
        <v>1006562</v>
      </c>
      <c r="B4726" s="3">
        <v>45892</v>
      </c>
      <c r="C4726" s="3">
        <v>45892</v>
      </c>
      <c r="D4726" s="3">
        <v>45896</v>
      </c>
      <c r="E4726" s="1" t="s">
        <v>18</v>
      </c>
      <c r="F4726" s="1">
        <v>1</v>
      </c>
      <c r="G4726" s="1" t="s">
        <v>25</v>
      </c>
      <c r="H4726" s="1">
        <v>10</v>
      </c>
      <c r="I4726" s="1">
        <f t="shared" si="1000"/>
        <v>0.1</v>
      </c>
      <c r="J4726" s="1" t="s">
        <v>20</v>
      </c>
      <c r="K4726" s="1">
        <v>1</v>
      </c>
      <c r="L4726" s="1" t="s">
        <v>19</v>
      </c>
      <c r="M4726" s="1" t="b">
        <v>0</v>
      </c>
      <c r="N4726" s="2" t="s">
        <v>17</v>
      </c>
      <c r="O4726">
        <f t="shared" si="1001"/>
        <v>0</v>
      </c>
      <c r="P4726">
        <f t="shared" si="1002"/>
        <v>4</v>
      </c>
      <c r="Q4726">
        <f>IF(G4726="B",VLOOKUP(F4726,room_rates!$A$2:$G$8,3,FALSE),IF(G4726="P",VLOOKUP(F4726,room_rates!$A$2:$G$8,6,FALSE),IF(G4726="M",VLOOKUP(F4726,room_rates!$A$2:$G$8,7,FALSE),"")))</f>
        <v>150</v>
      </c>
      <c r="R4726">
        <f t="shared" si="1003"/>
        <v>15</v>
      </c>
      <c r="S4726">
        <f>IF(J4726="Online Travel Agency",VLOOKUP(F4726,room_rates!$A$2:$G$8,3,FALSE)*15%,0)</f>
        <v>0</v>
      </c>
      <c r="T4726">
        <f t="shared" si="1004"/>
        <v>0</v>
      </c>
      <c r="U4726">
        <f t="shared" si="1005"/>
        <v>540</v>
      </c>
      <c r="V4726">
        <f t="shared" si="1006"/>
        <v>4</v>
      </c>
    </row>
    <row r="4727" spans="1:22" ht="14.25" customHeight="1" x14ac:dyDescent="0.35">
      <c r="A4727" s="1">
        <v>1006579</v>
      </c>
      <c r="B4727" s="3">
        <v>45892</v>
      </c>
      <c r="C4727" s="3">
        <v>45892</v>
      </c>
      <c r="D4727" s="3">
        <v>45893</v>
      </c>
      <c r="E4727" s="1" t="s">
        <v>18</v>
      </c>
      <c r="F4727" s="1">
        <v>1</v>
      </c>
      <c r="G4727" s="1" t="s">
        <v>25</v>
      </c>
      <c r="H4727" s="1">
        <v>10</v>
      </c>
      <c r="I4727" s="1">
        <f t="shared" si="1000"/>
        <v>0.1</v>
      </c>
      <c r="J4727" s="1" t="s">
        <v>20</v>
      </c>
      <c r="K4727" s="1">
        <v>2</v>
      </c>
      <c r="L4727" s="1" t="s">
        <v>16</v>
      </c>
      <c r="M4727" s="1" t="b">
        <v>0</v>
      </c>
      <c r="N4727" s="2" t="s">
        <v>17</v>
      </c>
      <c r="O4727">
        <f t="shared" si="1001"/>
        <v>0</v>
      </c>
      <c r="P4727">
        <f t="shared" si="1002"/>
        <v>1</v>
      </c>
      <c r="Q4727">
        <f>IF(G4727="B",VLOOKUP(F4727,room_rates!$A$2:$G$8,3,FALSE),IF(G4727="P",VLOOKUP(F4727,room_rates!$A$2:$G$8,6,FALSE),IF(G4727="M",VLOOKUP(F4727,room_rates!$A$2:$G$8,7,FALSE),"")))</f>
        <v>150</v>
      </c>
      <c r="R4727">
        <f t="shared" si="1003"/>
        <v>15</v>
      </c>
      <c r="S4727">
        <f>IF(J4727="Online Travel Agency",VLOOKUP(F4727,room_rates!$A$2:$G$8,3,FALSE)*15%,0)</f>
        <v>0</v>
      </c>
      <c r="T4727">
        <f t="shared" si="1004"/>
        <v>0</v>
      </c>
      <c r="U4727">
        <f t="shared" si="1005"/>
        <v>270</v>
      </c>
      <c r="V4727">
        <f t="shared" si="1006"/>
        <v>2</v>
      </c>
    </row>
    <row r="4728" spans="1:22" ht="14.25" hidden="1" customHeight="1" x14ac:dyDescent="0.35">
      <c r="A4728" s="1">
        <v>1007158</v>
      </c>
      <c r="B4728" s="3">
        <v>45869</v>
      </c>
      <c r="C4728" s="3">
        <v>45892</v>
      </c>
      <c r="E4728" s="1" t="s">
        <v>18</v>
      </c>
      <c r="F4728" s="1">
        <v>2</v>
      </c>
      <c r="H4728" s="1">
        <v>0</v>
      </c>
      <c r="I4728" s="1"/>
      <c r="J4728" s="2" t="s">
        <v>15</v>
      </c>
      <c r="K4728" s="1">
        <v>1</v>
      </c>
      <c r="L4728" s="1" t="s">
        <v>16</v>
      </c>
      <c r="N4728" s="2" t="s">
        <v>22</v>
      </c>
    </row>
    <row r="4729" spans="1:22" ht="14.25" hidden="1" customHeight="1" x14ac:dyDescent="0.35">
      <c r="A4729" s="1">
        <v>1007165</v>
      </c>
      <c r="B4729" s="3">
        <v>45892</v>
      </c>
      <c r="C4729" s="3">
        <v>45892</v>
      </c>
      <c r="E4729" s="1" t="s">
        <v>18</v>
      </c>
      <c r="F4729" s="1">
        <v>2</v>
      </c>
      <c r="H4729" s="1">
        <v>0</v>
      </c>
      <c r="I4729" s="1"/>
      <c r="J4729" s="2" t="s">
        <v>15</v>
      </c>
      <c r="K4729" s="1">
        <v>2</v>
      </c>
      <c r="L4729" s="1" t="s">
        <v>19</v>
      </c>
      <c r="N4729" s="2" t="s">
        <v>22</v>
      </c>
    </row>
    <row r="4730" spans="1:22" ht="14.25" customHeight="1" x14ac:dyDescent="0.35">
      <c r="A4730" s="1">
        <v>1003782</v>
      </c>
      <c r="B4730" s="3">
        <v>45873</v>
      </c>
      <c r="C4730" s="3">
        <v>45893</v>
      </c>
      <c r="D4730" s="3">
        <v>45898</v>
      </c>
      <c r="E4730" s="1" t="s">
        <v>18</v>
      </c>
      <c r="F4730" s="1">
        <v>2</v>
      </c>
      <c r="G4730" s="1" t="s">
        <v>25</v>
      </c>
      <c r="H4730" s="1">
        <v>10</v>
      </c>
      <c r="I4730" s="1">
        <f t="shared" ref="I4730:I4746" si="1007">H4730/100</f>
        <v>0.1</v>
      </c>
      <c r="J4730" s="1" t="s">
        <v>24</v>
      </c>
      <c r="K4730" s="1">
        <v>3</v>
      </c>
      <c r="L4730" s="1" t="s">
        <v>16</v>
      </c>
      <c r="M4730" s="1" t="b">
        <v>0</v>
      </c>
      <c r="N4730" s="2" t="s">
        <v>17</v>
      </c>
      <c r="O4730">
        <f t="shared" ref="O4730:O4746" si="1008">C4730-B4730</f>
        <v>20</v>
      </c>
      <c r="P4730">
        <f t="shared" ref="P4730:P4746" si="1009">D4730-C4730</f>
        <v>5</v>
      </c>
      <c r="Q4730">
        <f>IF(G4730="B",VLOOKUP(F4730,room_rates!$A$2:$G$8,3,FALSE),IF(G4730="P",VLOOKUP(F4730,room_rates!$A$2:$G$8,6,FALSE),IF(G4730="M",VLOOKUP(F4730,room_rates!$A$2:$G$8,7,FALSE),"")))</f>
        <v>175</v>
      </c>
      <c r="R4730">
        <f t="shared" ref="R4730:R4746" si="1010">Q4730*(H4730/100)</f>
        <v>17.5</v>
      </c>
      <c r="S4730">
        <f>IF(J4730="Online Travel Agency",VLOOKUP(F4730,room_rates!$A$2:$G$8,3,FALSE)*15%,0)</f>
        <v>21</v>
      </c>
      <c r="T4730">
        <f t="shared" ref="T4730:T4746" si="1011">IF(M4730=TRUE, Q4730*1%,0)</f>
        <v>0</v>
      </c>
      <c r="U4730">
        <f t="shared" ref="U4730:U4746" si="1012">(Q4730-R4730-S4730-T4730)*V4730</f>
        <v>2047.5</v>
      </c>
      <c r="V4730">
        <f t="shared" ref="V4730:V4746" si="1013">K4730*P4730</f>
        <v>15</v>
      </c>
    </row>
    <row r="4731" spans="1:22" ht="14.25" customHeight="1" x14ac:dyDescent="0.35">
      <c r="A4731" s="1">
        <v>1004271</v>
      </c>
      <c r="B4731" s="3">
        <v>45884</v>
      </c>
      <c r="C4731" s="3">
        <v>45893</v>
      </c>
      <c r="D4731" s="3">
        <v>45894</v>
      </c>
      <c r="E4731" s="1" t="s">
        <v>18</v>
      </c>
      <c r="F4731" s="1">
        <v>1</v>
      </c>
      <c r="G4731" s="1" t="s">
        <v>25</v>
      </c>
      <c r="H4731" s="1">
        <v>10</v>
      </c>
      <c r="I4731" s="1">
        <f t="shared" si="1007"/>
        <v>0.1</v>
      </c>
      <c r="J4731" s="1" t="s">
        <v>24</v>
      </c>
      <c r="K4731" s="1">
        <v>3</v>
      </c>
      <c r="L4731" s="1" t="s">
        <v>16</v>
      </c>
      <c r="M4731" s="1" t="b">
        <v>0</v>
      </c>
      <c r="N4731" s="2" t="s">
        <v>17</v>
      </c>
      <c r="O4731">
        <f t="shared" si="1008"/>
        <v>9</v>
      </c>
      <c r="P4731">
        <f t="shared" si="1009"/>
        <v>1</v>
      </c>
      <c r="Q4731">
        <f>IF(G4731="B",VLOOKUP(F4731,room_rates!$A$2:$G$8,3,FALSE),IF(G4731="P",VLOOKUP(F4731,room_rates!$A$2:$G$8,6,FALSE),IF(G4731="M",VLOOKUP(F4731,room_rates!$A$2:$G$8,7,FALSE),"")))</f>
        <v>150</v>
      </c>
      <c r="R4731">
        <f t="shared" si="1010"/>
        <v>15</v>
      </c>
      <c r="S4731">
        <f>IF(J4731="Online Travel Agency",VLOOKUP(F4731,room_rates!$A$2:$G$8,3,FALSE)*15%,0)</f>
        <v>18</v>
      </c>
      <c r="T4731">
        <f t="shared" si="1011"/>
        <v>0</v>
      </c>
      <c r="U4731">
        <f t="shared" si="1012"/>
        <v>351</v>
      </c>
      <c r="V4731">
        <f t="shared" si="1013"/>
        <v>3</v>
      </c>
    </row>
    <row r="4732" spans="1:22" ht="14.25" customHeight="1" x14ac:dyDescent="0.35">
      <c r="A4732" s="1">
        <v>1004291</v>
      </c>
      <c r="B4732" s="3">
        <v>45875</v>
      </c>
      <c r="C4732" s="3">
        <v>45893</v>
      </c>
      <c r="D4732" s="3">
        <v>45897</v>
      </c>
      <c r="E4732" s="1" t="s">
        <v>18</v>
      </c>
      <c r="F4732" s="1">
        <v>2</v>
      </c>
      <c r="G4732" s="1" t="s">
        <v>25</v>
      </c>
      <c r="H4732" s="1">
        <v>10</v>
      </c>
      <c r="I4732" s="1">
        <f t="shared" si="1007"/>
        <v>0.1</v>
      </c>
      <c r="J4732" s="1" t="s">
        <v>24</v>
      </c>
      <c r="K4732" s="1">
        <v>3</v>
      </c>
      <c r="L4732" s="1" t="s">
        <v>16</v>
      </c>
      <c r="M4732" s="1" t="b">
        <v>0</v>
      </c>
      <c r="N4732" s="2" t="s">
        <v>17</v>
      </c>
      <c r="O4732">
        <f t="shared" si="1008"/>
        <v>18</v>
      </c>
      <c r="P4732">
        <f t="shared" si="1009"/>
        <v>4</v>
      </c>
      <c r="Q4732">
        <f>IF(G4732="B",VLOOKUP(F4732,room_rates!$A$2:$G$8,3,FALSE),IF(G4732="P",VLOOKUP(F4732,room_rates!$A$2:$G$8,6,FALSE),IF(G4732="M",VLOOKUP(F4732,room_rates!$A$2:$G$8,7,FALSE),"")))</f>
        <v>175</v>
      </c>
      <c r="R4732">
        <f t="shared" si="1010"/>
        <v>17.5</v>
      </c>
      <c r="S4732">
        <f>IF(J4732="Online Travel Agency",VLOOKUP(F4732,room_rates!$A$2:$G$8,3,FALSE)*15%,0)</f>
        <v>21</v>
      </c>
      <c r="T4732">
        <f t="shared" si="1011"/>
        <v>0</v>
      </c>
      <c r="U4732">
        <f t="shared" si="1012"/>
        <v>1638</v>
      </c>
      <c r="V4732">
        <f t="shared" si="1013"/>
        <v>12</v>
      </c>
    </row>
    <row r="4733" spans="1:22" ht="14.25" customHeight="1" x14ac:dyDescent="0.35">
      <c r="A4733" s="1">
        <v>1004403</v>
      </c>
      <c r="B4733" s="3">
        <v>45884</v>
      </c>
      <c r="C4733" s="3">
        <v>45893</v>
      </c>
      <c r="D4733" s="3">
        <v>45894</v>
      </c>
      <c r="E4733" s="1" t="s">
        <v>18</v>
      </c>
      <c r="F4733" s="1">
        <v>1</v>
      </c>
      <c r="G4733" s="1" t="s">
        <v>25</v>
      </c>
      <c r="H4733" s="1">
        <v>10</v>
      </c>
      <c r="I4733" s="1">
        <f t="shared" si="1007"/>
        <v>0.1</v>
      </c>
      <c r="J4733" s="1" t="s">
        <v>15</v>
      </c>
      <c r="K4733" s="1">
        <v>2</v>
      </c>
      <c r="L4733" s="1" t="s">
        <v>19</v>
      </c>
      <c r="M4733" s="1" t="b">
        <v>0</v>
      </c>
      <c r="N4733" s="2" t="s">
        <v>17</v>
      </c>
      <c r="O4733">
        <f t="shared" si="1008"/>
        <v>9</v>
      </c>
      <c r="P4733">
        <f t="shared" si="1009"/>
        <v>1</v>
      </c>
      <c r="Q4733">
        <f>IF(G4733="B",VLOOKUP(F4733,room_rates!$A$2:$G$8,3,FALSE),IF(G4733="P",VLOOKUP(F4733,room_rates!$A$2:$G$8,6,FALSE),IF(G4733="M",VLOOKUP(F4733,room_rates!$A$2:$G$8,7,FALSE),"")))</f>
        <v>150</v>
      </c>
      <c r="R4733">
        <f t="shared" si="1010"/>
        <v>15</v>
      </c>
      <c r="S4733">
        <f>IF(J4733="Online Travel Agency",VLOOKUP(F4733,room_rates!$A$2:$G$8,3,FALSE)*15%,0)</f>
        <v>0</v>
      </c>
      <c r="T4733">
        <f t="shared" si="1011"/>
        <v>0</v>
      </c>
      <c r="U4733">
        <f t="shared" si="1012"/>
        <v>270</v>
      </c>
      <c r="V4733">
        <f t="shared" si="1013"/>
        <v>2</v>
      </c>
    </row>
    <row r="4734" spans="1:22" ht="14.25" customHeight="1" x14ac:dyDescent="0.35">
      <c r="A4734" s="1">
        <v>1004416</v>
      </c>
      <c r="B4734" s="3">
        <v>45893</v>
      </c>
      <c r="C4734" s="3">
        <v>45893</v>
      </c>
      <c r="D4734" s="3">
        <v>45895</v>
      </c>
      <c r="E4734" s="1" t="s">
        <v>18</v>
      </c>
      <c r="F4734" s="1">
        <v>1</v>
      </c>
      <c r="G4734" s="1" t="s">
        <v>25</v>
      </c>
      <c r="H4734" s="1">
        <v>10</v>
      </c>
      <c r="I4734" s="1">
        <f t="shared" si="1007"/>
        <v>0.1</v>
      </c>
      <c r="J4734" s="1" t="s">
        <v>20</v>
      </c>
      <c r="K4734" s="1">
        <v>2</v>
      </c>
      <c r="L4734" s="1" t="s">
        <v>16</v>
      </c>
      <c r="M4734" s="1" t="b">
        <v>0</v>
      </c>
      <c r="N4734" s="2" t="s">
        <v>17</v>
      </c>
      <c r="O4734">
        <f t="shared" si="1008"/>
        <v>0</v>
      </c>
      <c r="P4734">
        <f t="shared" si="1009"/>
        <v>2</v>
      </c>
      <c r="Q4734">
        <f>IF(G4734="B",VLOOKUP(F4734,room_rates!$A$2:$G$8,3,FALSE),IF(G4734="P",VLOOKUP(F4734,room_rates!$A$2:$G$8,6,FALSE),IF(G4734="M",VLOOKUP(F4734,room_rates!$A$2:$G$8,7,FALSE),"")))</f>
        <v>150</v>
      </c>
      <c r="R4734">
        <f t="shared" si="1010"/>
        <v>15</v>
      </c>
      <c r="S4734">
        <f>IF(J4734="Online Travel Agency",VLOOKUP(F4734,room_rates!$A$2:$G$8,3,FALSE)*15%,0)</f>
        <v>0</v>
      </c>
      <c r="T4734">
        <f t="shared" si="1011"/>
        <v>0</v>
      </c>
      <c r="U4734">
        <f t="shared" si="1012"/>
        <v>540</v>
      </c>
      <c r="V4734">
        <f t="shared" si="1013"/>
        <v>4</v>
      </c>
    </row>
    <row r="4735" spans="1:22" ht="14.25" customHeight="1" x14ac:dyDescent="0.35">
      <c r="A4735" s="1">
        <v>1004535</v>
      </c>
      <c r="B4735" s="3">
        <v>45893</v>
      </c>
      <c r="C4735" s="3">
        <v>45893</v>
      </c>
      <c r="D4735" s="3">
        <v>45898</v>
      </c>
      <c r="E4735" s="1" t="s">
        <v>18</v>
      </c>
      <c r="F4735" s="1">
        <v>2</v>
      </c>
      <c r="G4735" s="1" t="s">
        <v>25</v>
      </c>
      <c r="H4735" s="1">
        <v>10</v>
      </c>
      <c r="I4735" s="1">
        <f t="shared" si="1007"/>
        <v>0.1</v>
      </c>
      <c r="J4735" s="1" t="s">
        <v>20</v>
      </c>
      <c r="K4735" s="1">
        <v>3</v>
      </c>
      <c r="L4735" s="1" t="s">
        <v>19</v>
      </c>
      <c r="M4735" s="1" t="b">
        <v>1</v>
      </c>
      <c r="N4735" s="2" t="s">
        <v>17</v>
      </c>
      <c r="O4735">
        <f t="shared" si="1008"/>
        <v>0</v>
      </c>
      <c r="P4735">
        <f t="shared" si="1009"/>
        <v>5</v>
      </c>
      <c r="Q4735">
        <f>IF(G4735="B",VLOOKUP(F4735,room_rates!$A$2:$G$8,3,FALSE),IF(G4735="P",VLOOKUP(F4735,room_rates!$A$2:$G$8,6,FALSE),IF(G4735="M",VLOOKUP(F4735,room_rates!$A$2:$G$8,7,FALSE),"")))</f>
        <v>175</v>
      </c>
      <c r="R4735">
        <f t="shared" si="1010"/>
        <v>17.5</v>
      </c>
      <c r="S4735">
        <f>IF(J4735="Online Travel Agency",VLOOKUP(F4735,room_rates!$A$2:$G$8,3,FALSE)*15%,0)</f>
        <v>0</v>
      </c>
      <c r="T4735">
        <f t="shared" si="1011"/>
        <v>1.75</v>
      </c>
      <c r="U4735">
        <f t="shared" si="1012"/>
        <v>2336.25</v>
      </c>
      <c r="V4735">
        <f t="shared" si="1013"/>
        <v>15</v>
      </c>
    </row>
    <row r="4736" spans="1:22" ht="14.25" customHeight="1" x14ac:dyDescent="0.35">
      <c r="A4736" s="1">
        <v>1004555</v>
      </c>
      <c r="B4736" s="3">
        <v>45893</v>
      </c>
      <c r="C4736" s="3">
        <v>45893</v>
      </c>
      <c r="D4736" s="3">
        <v>45900</v>
      </c>
      <c r="E4736" s="1" t="s">
        <v>18</v>
      </c>
      <c r="F4736" s="1">
        <v>1</v>
      </c>
      <c r="G4736" s="1" t="s">
        <v>25</v>
      </c>
      <c r="H4736" s="1">
        <v>10</v>
      </c>
      <c r="I4736" s="1">
        <f t="shared" si="1007"/>
        <v>0.1</v>
      </c>
      <c r="J4736" s="1" t="s">
        <v>20</v>
      </c>
      <c r="K4736" s="1">
        <v>3</v>
      </c>
      <c r="L4736" s="1" t="s">
        <v>16</v>
      </c>
      <c r="M4736" s="1" t="b">
        <v>1</v>
      </c>
      <c r="N4736" s="2" t="s">
        <v>17</v>
      </c>
      <c r="O4736">
        <f t="shared" si="1008"/>
        <v>0</v>
      </c>
      <c r="P4736">
        <f t="shared" si="1009"/>
        <v>7</v>
      </c>
      <c r="Q4736">
        <f>IF(G4736="B",VLOOKUP(F4736,room_rates!$A$2:$G$8,3,FALSE),IF(G4736="P",VLOOKUP(F4736,room_rates!$A$2:$G$8,6,FALSE),IF(G4736="M",VLOOKUP(F4736,room_rates!$A$2:$G$8,7,FALSE),"")))</f>
        <v>150</v>
      </c>
      <c r="R4736">
        <f t="shared" si="1010"/>
        <v>15</v>
      </c>
      <c r="S4736">
        <f>IF(J4736="Online Travel Agency",VLOOKUP(F4736,room_rates!$A$2:$G$8,3,FALSE)*15%,0)</f>
        <v>0</v>
      </c>
      <c r="T4736">
        <f t="shared" si="1011"/>
        <v>1.5</v>
      </c>
      <c r="U4736">
        <f t="shared" si="1012"/>
        <v>2803.5</v>
      </c>
      <c r="V4736">
        <f t="shared" si="1013"/>
        <v>21</v>
      </c>
    </row>
    <row r="4737" spans="1:22" ht="14.25" customHeight="1" x14ac:dyDescent="0.35">
      <c r="A4737" s="1">
        <v>1004600</v>
      </c>
      <c r="B4737" s="3">
        <v>45893</v>
      </c>
      <c r="C4737" s="3">
        <v>45893</v>
      </c>
      <c r="D4737" s="3">
        <v>45894</v>
      </c>
      <c r="E4737" s="1" t="s">
        <v>18</v>
      </c>
      <c r="F4737" s="1">
        <v>2</v>
      </c>
      <c r="G4737" s="1" t="s">
        <v>25</v>
      </c>
      <c r="H4737" s="1">
        <v>10</v>
      </c>
      <c r="I4737" s="1">
        <f t="shared" si="1007"/>
        <v>0.1</v>
      </c>
      <c r="J4737" s="1" t="s">
        <v>20</v>
      </c>
      <c r="K4737" s="1">
        <v>1</v>
      </c>
      <c r="L4737" s="1" t="s">
        <v>19</v>
      </c>
      <c r="M4737" s="1" t="b">
        <v>0</v>
      </c>
      <c r="N4737" s="2" t="s">
        <v>17</v>
      </c>
      <c r="O4737">
        <f t="shared" si="1008"/>
        <v>0</v>
      </c>
      <c r="P4737">
        <f t="shared" si="1009"/>
        <v>1</v>
      </c>
      <c r="Q4737">
        <f>IF(G4737="B",VLOOKUP(F4737,room_rates!$A$2:$G$8,3,FALSE),IF(G4737="P",VLOOKUP(F4737,room_rates!$A$2:$G$8,6,FALSE),IF(G4737="M",VLOOKUP(F4737,room_rates!$A$2:$G$8,7,FALSE),"")))</f>
        <v>175</v>
      </c>
      <c r="R4737">
        <f t="shared" si="1010"/>
        <v>17.5</v>
      </c>
      <c r="S4737">
        <f>IF(J4737="Online Travel Agency",VLOOKUP(F4737,room_rates!$A$2:$G$8,3,FALSE)*15%,0)</f>
        <v>0</v>
      </c>
      <c r="T4737">
        <f t="shared" si="1011"/>
        <v>0</v>
      </c>
      <c r="U4737">
        <f t="shared" si="1012"/>
        <v>157.5</v>
      </c>
      <c r="V4737">
        <f t="shared" si="1013"/>
        <v>1</v>
      </c>
    </row>
    <row r="4738" spans="1:22" ht="14.25" customHeight="1" x14ac:dyDescent="0.35">
      <c r="A4738" s="1">
        <v>1004696</v>
      </c>
      <c r="B4738" s="3">
        <v>45880</v>
      </c>
      <c r="C4738" s="3">
        <v>45893</v>
      </c>
      <c r="D4738" s="3">
        <v>45899</v>
      </c>
      <c r="E4738" s="1" t="s">
        <v>18</v>
      </c>
      <c r="F4738" s="1">
        <v>1</v>
      </c>
      <c r="G4738" s="1" t="s">
        <v>25</v>
      </c>
      <c r="H4738" s="1">
        <v>10</v>
      </c>
      <c r="I4738" s="1">
        <f t="shared" si="1007"/>
        <v>0.1</v>
      </c>
      <c r="J4738" s="1" t="s">
        <v>24</v>
      </c>
      <c r="K4738" s="1">
        <v>1</v>
      </c>
      <c r="L4738" s="1" t="s">
        <v>19</v>
      </c>
      <c r="M4738" s="1" t="b">
        <v>0</v>
      </c>
      <c r="N4738" s="2" t="s">
        <v>17</v>
      </c>
      <c r="O4738">
        <f t="shared" si="1008"/>
        <v>13</v>
      </c>
      <c r="P4738">
        <f t="shared" si="1009"/>
        <v>6</v>
      </c>
      <c r="Q4738">
        <f>IF(G4738="B",VLOOKUP(F4738,room_rates!$A$2:$G$8,3,FALSE),IF(G4738="P",VLOOKUP(F4738,room_rates!$A$2:$G$8,6,FALSE),IF(G4738="M",VLOOKUP(F4738,room_rates!$A$2:$G$8,7,FALSE),"")))</f>
        <v>150</v>
      </c>
      <c r="R4738">
        <f t="shared" si="1010"/>
        <v>15</v>
      </c>
      <c r="S4738">
        <f>IF(J4738="Online Travel Agency",VLOOKUP(F4738,room_rates!$A$2:$G$8,3,FALSE)*15%,0)</f>
        <v>18</v>
      </c>
      <c r="T4738">
        <f t="shared" si="1011"/>
        <v>0</v>
      </c>
      <c r="U4738">
        <f t="shared" si="1012"/>
        <v>702</v>
      </c>
      <c r="V4738">
        <f t="shared" si="1013"/>
        <v>6</v>
      </c>
    </row>
    <row r="4739" spans="1:22" ht="14.25" customHeight="1" x14ac:dyDescent="0.35">
      <c r="A4739" s="1">
        <v>1004805</v>
      </c>
      <c r="B4739" s="3">
        <v>45893</v>
      </c>
      <c r="C4739" s="3">
        <v>45893</v>
      </c>
      <c r="D4739" s="3">
        <v>45895</v>
      </c>
      <c r="E4739" s="1" t="s">
        <v>21</v>
      </c>
      <c r="F4739" s="1">
        <v>3</v>
      </c>
      <c r="G4739" s="1" t="s">
        <v>25</v>
      </c>
      <c r="H4739" s="1">
        <v>0</v>
      </c>
      <c r="I4739" s="1">
        <f t="shared" si="1007"/>
        <v>0</v>
      </c>
      <c r="J4739" s="1" t="s">
        <v>20</v>
      </c>
      <c r="K4739" s="1">
        <v>2</v>
      </c>
      <c r="L4739" s="1" t="s">
        <v>19</v>
      </c>
      <c r="M4739" s="1" t="b">
        <v>0</v>
      </c>
      <c r="N4739" s="2" t="s">
        <v>17</v>
      </c>
      <c r="O4739">
        <f t="shared" si="1008"/>
        <v>0</v>
      </c>
      <c r="P4739">
        <f t="shared" si="1009"/>
        <v>2</v>
      </c>
      <c r="Q4739">
        <f>IF(G4739="B",VLOOKUP(F4739,room_rates!$A$2:$G$8,3,FALSE),IF(G4739="P",VLOOKUP(F4739,room_rates!$A$2:$G$8,6,FALSE),IF(G4739="M",VLOOKUP(F4739,room_rates!$A$2:$G$8,7,FALSE),"")))</f>
        <v>275</v>
      </c>
      <c r="R4739">
        <f t="shared" si="1010"/>
        <v>0</v>
      </c>
      <c r="S4739">
        <f>IF(J4739="Online Travel Agency",VLOOKUP(F4739,room_rates!$A$2:$G$8,3,FALSE)*15%,0)</f>
        <v>0</v>
      </c>
      <c r="T4739">
        <f t="shared" si="1011"/>
        <v>0</v>
      </c>
      <c r="U4739">
        <f t="shared" si="1012"/>
        <v>1100</v>
      </c>
      <c r="V4739">
        <f t="shared" si="1013"/>
        <v>4</v>
      </c>
    </row>
    <row r="4740" spans="1:22" ht="14.25" customHeight="1" x14ac:dyDescent="0.35">
      <c r="A4740" s="1">
        <v>1004830</v>
      </c>
      <c r="B4740" s="3">
        <v>45879</v>
      </c>
      <c r="C4740" s="3">
        <v>45893</v>
      </c>
      <c r="D4740" s="3">
        <v>45894</v>
      </c>
      <c r="E4740" s="1" t="s">
        <v>21</v>
      </c>
      <c r="F4740" s="1">
        <v>3</v>
      </c>
      <c r="G4740" s="1" t="s">
        <v>25</v>
      </c>
      <c r="H4740" s="1">
        <v>0</v>
      </c>
      <c r="I4740" s="1">
        <f t="shared" si="1007"/>
        <v>0</v>
      </c>
      <c r="J4740" s="1" t="s">
        <v>24</v>
      </c>
      <c r="K4740" s="1">
        <v>1</v>
      </c>
      <c r="L4740" s="1" t="s">
        <v>19</v>
      </c>
      <c r="M4740" s="1" t="b">
        <v>0</v>
      </c>
      <c r="N4740" s="2" t="s">
        <v>17</v>
      </c>
      <c r="O4740">
        <f t="shared" si="1008"/>
        <v>14</v>
      </c>
      <c r="P4740">
        <f t="shared" si="1009"/>
        <v>1</v>
      </c>
      <c r="Q4740">
        <f>IF(G4740="B",VLOOKUP(F4740,room_rates!$A$2:$G$8,3,FALSE),IF(G4740="P",VLOOKUP(F4740,room_rates!$A$2:$G$8,6,FALSE),IF(G4740="M",VLOOKUP(F4740,room_rates!$A$2:$G$8,7,FALSE),"")))</f>
        <v>275</v>
      </c>
      <c r="R4740">
        <f t="shared" si="1010"/>
        <v>0</v>
      </c>
      <c r="S4740">
        <f>IF(J4740="Online Travel Agency",VLOOKUP(F4740,room_rates!$A$2:$G$8,3,FALSE)*15%,0)</f>
        <v>33</v>
      </c>
      <c r="T4740">
        <f t="shared" si="1011"/>
        <v>0</v>
      </c>
      <c r="U4740">
        <f t="shared" si="1012"/>
        <v>242</v>
      </c>
      <c r="V4740">
        <f t="shared" si="1013"/>
        <v>1</v>
      </c>
    </row>
    <row r="4741" spans="1:22" ht="14.25" customHeight="1" x14ac:dyDescent="0.35">
      <c r="A4741" s="1">
        <v>1004918</v>
      </c>
      <c r="B4741" s="3">
        <v>45893</v>
      </c>
      <c r="C4741" s="3">
        <v>45893</v>
      </c>
      <c r="D4741" s="3">
        <v>45900</v>
      </c>
      <c r="E4741" s="1" t="s">
        <v>18</v>
      </c>
      <c r="F4741" s="1">
        <v>1</v>
      </c>
      <c r="G4741" s="1" t="s">
        <v>25</v>
      </c>
      <c r="H4741" s="1">
        <v>10</v>
      </c>
      <c r="I4741" s="1">
        <f t="shared" si="1007"/>
        <v>0.1</v>
      </c>
      <c r="J4741" s="1" t="s">
        <v>20</v>
      </c>
      <c r="K4741" s="1">
        <v>3</v>
      </c>
      <c r="L4741" s="1" t="s">
        <v>19</v>
      </c>
      <c r="M4741" s="1" t="b">
        <v>0</v>
      </c>
      <c r="N4741" s="2" t="s">
        <v>17</v>
      </c>
      <c r="O4741">
        <f t="shared" si="1008"/>
        <v>0</v>
      </c>
      <c r="P4741">
        <f t="shared" si="1009"/>
        <v>7</v>
      </c>
      <c r="Q4741">
        <f>IF(G4741="B",VLOOKUP(F4741,room_rates!$A$2:$G$8,3,FALSE),IF(G4741="P",VLOOKUP(F4741,room_rates!$A$2:$G$8,6,FALSE),IF(G4741="M",VLOOKUP(F4741,room_rates!$A$2:$G$8,7,FALSE),"")))</f>
        <v>150</v>
      </c>
      <c r="R4741">
        <f t="shared" si="1010"/>
        <v>15</v>
      </c>
      <c r="S4741">
        <f>IF(J4741="Online Travel Agency",VLOOKUP(F4741,room_rates!$A$2:$G$8,3,FALSE)*15%,0)</f>
        <v>0</v>
      </c>
      <c r="T4741">
        <f t="shared" si="1011"/>
        <v>0</v>
      </c>
      <c r="U4741">
        <f t="shared" si="1012"/>
        <v>2835</v>
      </c>
      <c r="V4741">
        <f t="shared" si="1013"/>
        <v>21</v>
      </c>
    </row>
    <row r="4742" spans="1:22" ht="14.25" customHeight="1" x14ac:dyDescent="0.35">
      <c r="A4742" s="1">
        <v>1004976</v>
      </c>
      <c r="B4742" s="3">
        <v>45888</v>
      </c>
      <c r="C4742" s="3">
        <v>45893</v>
      </c>
      <c r="D4742" s="3">
        <v>45899</v>
      </c>
      <c r="E4742" s="1" t="s">
        <v>18</v>
      </c>
      <c r="F4742" s="1">
        <v>2</v>
      </c>
      <c r="G4742" s="1" t="s">
        <v>25</v>
      </c>
      <c r="H4742" s="1">
        <v>10</v>
      </c>
      <c r="I4742" s="1">
        <f t="shared" si="1007"/>
        <v>0.1</v>
      </c>
      <c r="J4742" s="1" t="s">
        <v>24</v>
      </c>
      <c r="K4742" s="1">
        <v>1</v>
      </c>
      <c r="L4742" s="1" t="s">
        <v>19</v>
      </c>
      <c r="M4742" s="1" t="b">
        <v>1</v>
      </c>
      <c r="N4742" s="2" t="s">
        <v>17</v>
      </c>
      <c r="O4742">
        <f t="shared" si="1008"/>
        <v>5</v>
      </c>
      <c r="P4742">
        <f t="shared" si="1009"/>
        <v>6</v>
      </c>
      <c r="Q4742">
        <f>IF(G4742="B",VLOOKUP(F4742,room_rates!$A$2:$G$8,3,FALSE),IF(G4742="P",VLOOKUP(F4742,room_rates!$A$2:$G$8,6,FALSE),IF(G4742="M",VLOOKUP(F4742,room_rates!$A$2:$G$8,7,FALSE),"")))</f>
        <v>175</v>
      </c>
      <c r="R4742">
        <f t="shared" si="1010"/>
        <v>17.5</v>
      </c>
      <c r="S4742">
        <f>IF(J4742="Online Travel Agency",VLOOKUP(F4742,room_rates!$A$2:$G$8,3,FALSE)*15%,0)</f>
        <v>21</v>
      </c>
      <c r="T4742">
        <f t="shared" si="1011"/>
        <v>1.75</v>
      </c>
      <c r="U4742">
        <f t="shared" si="1012"/>
        <v>808.5</v>
      </c>
      <c r="V4742">
        <f t="shared" si="1013"/>
        <v>6</v>
      </c>
    </row>
    <row r="4743" spans="1:22" ht="14.25" customHeight="1" x14ac:dyDescent="0.35">
      <c r="A4743" s="1">
        <v>1005315</v>
      </c>
      <c r="B4743" s="3">
        <v>45865</v>
      </c>
      <c r="C4743" s="3">
        <v>45893</v>
      </c>
      <c r="D4743" s="3">
        <v>45895</v>
      </c>
      <c r="E4743" s="1" t="s">
        <v>18</v>
      </c>
      <c r="F4743" s="1">
        <v>2</v>
      </c>
      <c r="G4743" s="1" t="s">
        <v>25</v>
      </c>
      <c r="H4743" s="1">
        <v>10</v>
      </c>
      <c r="I4743" s="1">
        <f t="shared" si="1007"/>
        <v>0.1</v>
      </c>
      <c r="J4743" s="1" t="s">
        <v>15</v>
      </c>
      <c r="K4743" s="1">
        <v>2</v>
      </c>
      <c r="L4743" s="1" t="s">
        <v>16</v>
      </c>
      <c r="M4743" s="1" t="b">
        <v>0</v>
      </c>
      <c r="N4743" s="2" t="s">
        <v>17</v>
      </c>
      <c r="O4743">
        <f t="shared" si="1008"/>
        <v>28</v>
      </c>
      <c r="P4743">
        <f t="shared" si="1009"/>
        <v>2</v>
      </c>
      <c r="Q4743">
        <f>IF(G4743="B",VLOOKUP(F4743,room_rates!$A$2:$G$8,3,FALSE),IF(G4743="P",VLOOKUP(F4743,room_rates!$A$2:$G$8,6,FALSE),IF(G4743="M",VLOOKUP(F4743,room_rates!$A$2:$G$8,7,FALSE),"")))</f>
        <v>175</v>
      </c>
      <c r="R4743">
        <f t="shared" si="1010"/>
        <v>17.5</v>
      </c>
      <c r="S4743">
        <f>IF(J4743="Online Travel Agency",VLOOKUP(F4743,room_rates!$A$2:$G$8,3,FALSE)*15%,0)</f>
        <v>0</v>
      </c>
      <c r="T4743">
        <f t="shared" si="1011"/>
        <v>0</v>
      </c>
      <c r="U4743">
        <f t="shared" si="1012"/>
        <v>630</v>
      </c>
      <c r="V4743">
        <f t="shared" si="1013"/>
        <v>4</v>
      </c>
    </row>
    <row r="4744" spans="1:22" ht="14.25" customHeight="1" x14ac:dyDescent="0.35">
      <c r="A4744" s="1">
        <v>1005363</v>
      </c>
      <c r="B4744" s="3">
        <v>45882</v>
      </c>
      <c r="C4744" s="3">
        <v>45893</v>
      </c>
      <c r="D4744" s="3">
        <v>45895</v>
      </c>
      <c r="E4744" s="1" t="s">
        <v>18</v>
      </c>
      <c r="F4744" s="1">
        <v>2</v>
      </c>
      <c r="G4744" s="1" t="s">
        <v>25</v>
      </c>
      <c r="H4744" s="1">
        <v>10</v>
      </c>
      <c r="I4744" s="1">
        <f t="shared" si="1007"/>
        <v>0.1</v>
      </c>
      <c r="J4744" s="1" t="s">
        <v>24</v>
      </c>
      <c r="K4744" s="1">
        <v>1</v>
      </c>
      <c r="L4744" s="1" t="s">
        <v>16</v>
      </c>
      <c r="M4744" s="1" t="b">
        <v>0</v>
      </c>
      <c r="N4744" s="2" t="s">
        <v>17</v>
      </c>
      <c r="O4744">
        <f t="shared" si="1008"/>
        <v>11</v>
      </c>
      <c r="P4744">
        <f t="shared" si="1009"/>
        <v>2</v>
      </c>
      <c r="Q4744">
        <f>IF(G4744="B",VLOOKUP(F4744,room_rates!$A$2:$G$8,3,FALSE),IF(G4744="P",VLOOKUP(F4744,room_rates!$A$2:$G$8,6,FALSE),IF(G4744="M",VLOOKUP(F4744,room_rates!$A$2:$G$8,7,FALSE),"")))</f>
        <v>175</v>
      </c>
      <c r="R4744">
        <f t="shared" si="1010"/>
        <v>17.5</v>
      </c>
      <c r="S4744">
        <f>IF(J4744="Online Travel Agency",VLOOKUP(F4744,room_rates!$A$2:$G$8,3,FALSE)*15%,0)</f>
        <v>21</v>
      </c>
      <c r="T4744">
        <f t="shared" si="1011"/>
        <v>0</v>
      </c>
      <c r="U4744">
        <f t="shared" si="1012"/>
        <v>273</v>
      </c>
      <c r="V4744">
        <f t="shared" si="1013"/>
        <v>2</v>
      </c>
    </row>
    <row r="4745" spans="1:22" ht="14.25" customHeight="1" x14ac:dyDescent="0.35">
      <c r="A4745" s="1">
        <v>1005771</v>
      </c>
      <c r="B4745" s="3">
        <v>45893</v>
      </c>
      <c r="C4745" s="3">
        <v>45893</v>
      </c>
      <c r="D4745" s="3">
        <v>45894</v>
      </c>
      <c r="E4745" s="1" t="s">
        <v>18</v>
      </c>
      <c r="F4745" s="1">
        <v>1</v>
      </c>
      <c r="G4745" s="1" t="s">
        <v>25</v>
      </c>
      <c r="H4745" s="1">
        <v>10</v>
      </c>
      <c r="I4745" s="1">
        <f t="shared" si="1007"/>
        <v>0.1</v>
      </c>
      <c r="J4745" s="1" t="s">
        <v>20</v>
      </c>
      <c r="K4745" s="1">
        <v>1</v>
      </c>
      <c r="L4745" s="1" t="s">
        <v>19</v>
      </c>
      <c r="M4745" s="1" t="b">
        <v>0</v>
      </c>
      <c r="N4745" s="2" t="s">
        <v>17</v>
      </c>
      <c r="O4745">
        <f t="shared" si="1008"/>
        <v>0</v>
      </c>
      <c r="P4745">
        <f t="shared" si="1009"/>
        <v>1</v>
      </c>
      <c r="Q4745">
        <f>IF(G4745="B",VLOOKUP(F4745,room_rates!$A$2:$G$8,3,FALSE),IF(G4745="P",VLOOKUP(F4745,room_rates!$A$2:$G$8,6,FALSE),IF(G4745="M",VLOOKUP(F4745,room_rates!$A$2:$G$8,7,FALSE),"")))</f>
        <v>150</v>
      </c>
      <c r="R4745">
        <f t="shared" si="1010"/>
        <v>15</v>
      </c>
      <c r="S4745">
        <f>IF(J4745="Online Travel Agency",VLOOKUP(F4745,room_rates!$A$2:$G$8,3,FALSE)*15%,0)</f>
        <v>0</v>
      </c>
      <c r="T4745">
        <f t="shared" si="1011"/>
        <v>0</v>
      </c>
      <c r="U4745">
        <f t="shared" si="1012"/>
        <v>135</v>
      </c>
      <c r="V4745">
        <f t="shared" si="1013"/>
        <v>1</v>
      </c>
    </row>
    <row r="4746" spans="1:22" ht="14.25" customHeight="1" x14ac:dyDescent="0.35">
      <c r="A4746" s="1">
        <v>1006639</v>
      </c>
      <c r="B4746" s="3">
        <v>45851</v>
      </c>
      <c r="C4746" s="3">
        <v>45893</v>
      </c>
      <c r="D4746" s="3">
        <v>45894</v>
      </c>
      <c r="E4746" s="1" t="s">
        <v>18</v>
      </c>
      <c r="F4746" s="1">
        <v>1</v>
      </c>
      <c r="G4746" s="1" t="s">
        <v>25</v>
      </c>
      <c r="H4746" s="1">
        <v>10</v>
      </c>
      <c r="I4746" s="1">
        <f t="shared" si="1007"/>
        <v>0.1</v>
      </c>
      <c r="J4746" s="1" t="s">
        <v>15</v>
      </c>
      <c r="K4746" s="1">
        <v>1</v>
      </c>
      <c r="L4746" s="1" t="s">
        <v>16</v>
      </c>
      <c r="M4746" s="1" t="b">
        <v>1</v>
      </c>
      <c r="N4746" s="2" t="s">
        <v>17</v>
      </c>
      <c r="O4746">
        <f t="shared" si="1008"/>
        <v>42</v>
      </c>
      <c r="P4746">
        <f t="shared" si="1009"/>
        <v>1</v>
      </c>
      <c r="Q4746">
        <f>IF(G4746="B",VLOOKUP(F4746,room_rates!$A$2:$G$8,3,FALSE),IF(G4746="P",VLOOKUP(F4746,room_rates!$A$2:$G$8,6,FALSE),IF(G4746="M",VLOOKUP(F4746,room_rates!$A$2:$G$8,7,FALSE),"")))</f>
        <v>150</v>
      </c>
      <c r="R4746">
        <f t="shared" si="1010"/>
        <v>15</v>
      </c>
      <c r="S4746">
        <f>IF(J4746="Online Travel Agency",VLOOKUP(F4746,room_rates!$A$2:$G$8,3,FALSE)*15%,0)</f>
        <v>0</v>
      </c>
      <c r="T4746">
        <f t="shared" si="1011"/>
        <v>1.5</v>
      </c>
      <c r="U4746">
        <f t="shared" si="1012"/>
        <v>133.5</v>
      </c>
      <c r="V4746">
        <f t="shared" si="1013"/>
        <v>1</v>
      </c>
    </row>
    <row r="4747" spans="1:22" ht="14.25" hidden="1" customHeight="1" x14ac:dyDescent="0.35">
      <c r="A4747" s="1">
        <v>1006912</v>
      </c>
      <c r="B4747" s="3">
        <v>45851</v>
      </c>
      <c r="C4747" s="3">
        <v>45893</v>
      </c>
      <c r="E4747" s="1" t="s">
        <v>18</v>
      </c>
      <c r="F4747" s="1">
        <v>1</v>
      </c>
      <c r="H4747" s="1">
        <v>0</v>
      </c>
      <c r="I4747" s="1"/>
      <c r="J4747" s="2" t="s">
        <v>15</v>
      </c>
      <c r="K4747" s="1">
        <v>1</v>
      </c>
      <c r="L4747" s="1" t="s">
        <v>16</v>
      </c>
      <c r="N4747" s="2" t="s">
        <v>22</v>
      </c>
    </row>
    <row r="4748" spans="1:22" ht="14.25" customHeight="1" x14ac:dyDescent="0.35">
      <c r="A4748" s="1">
        <v>1003827</v>
      </c>
      <c r="B4748" s="3">
        <v>45878</v>
      </c>
      <c r="C4748" s="3">
        <v>45894</v>
      </c>
      <c r="D4748" s="3">
        <v>45900</v>
      </c>
      <c r="E4748" s="1" t="s">
        <v>13</v>
      </c>
      <c r="F4748" s="1">
        <v>6</v>
      </c>
      <c r="G4748" s="1" t="s">
        <v>25</v>
      </c>
      <c r="H4748" s="1">
        <v>0</v>
      </c>
      <c r="I4748" s="1">
        <f t="shared" ref="I4748:I4811" si="1014">H4748/100</f>
        <v>0</v>
      </c>
      <c r="J4748" s="1" t="s">
        <v>15</v>
      </c>
      <c r="K4748" s="1">
        <v>1</v>
      </c>
      <c r="L4748" s="1" t="s">
        <v>19</v>
      </c>
      <c r="M4748" s="1" t="b">
        <v>0</v>
      </c>
      <c r="N4748" s="2" t="s">
        <v>17</v>
      </c>
      <c r="O4748">
        <f t="shared" ref="O4748:O4811" si="1015">C4748-B4748</f>
        <v>16</v>
      </c>
      <c r="P4748">
        <f t="shared" ref="P4748:P4811" si="1016">D4748-C4748</f>
        <v>6</v>
      </c>
      <c r="Q4748">
        <f>IF(G4748="B",VLOOKUP(F4748,room_rates!$A$2:$G$8,3,FALSE),IF(G4748="P",VLOOKUP(F4748,room_rates!$A$2:$G$8,6,FALSE),IF(G4748="M",VLOOKUP(F4748,room_rates!$A$2:$G$8,7,FALSE),"")))</f>
        <v>437.5</v>
      </c>
      <c r="R4748">
        <f t="shared" ref="R4748:R4811" si="1017">Q4748*(H4748/100)</f>
        <v>0</v>
      </c>
      <c r="S4748">
        <f>IF(J4748="Online Travel Agency",VLOOKUP(F4748,room_rates!$A$2:$G$8,3,FALSE)*15%,0)</f>
        <v>0</v>
      </c>
      <c r="T4748">
        <f t="shared" ref="T4748:T4811" si="1018">IF(M4748=TRUE, Q4748*1%,0)</f>
        <v>0</v>
      </c>
      <c r="U4748">
        <f t="shared" ref="U4748:U4811" si="1019">(Q4748-R4748-S4748-T4748)*V4748</f>
        <v>2625</v>
      </c>
      <c r="V4748">
        <f t="shared" ref="V4748:V4811" si="1020">K4748*P4748</f>
        <v>6</v>
      </c>
    </row>
    <row r="4749" spans="1:22" ht="14.25" customHeight="1" x14ac:dyDescent="0.35">
      <c r="A4749" s="1">
        <v>1004027</v>
      </c>
      <c r="B4749" s="3">
        <v>45888</v>
      </c>
      <c r="C4749" s="3">
        <v>45894</v>
      </c>
      <c r="D4749" s="3">
        <v>45895</v>
      </c>
      <c r="E4749" s="1" t="s">
        <v>21</v>
      </c>
      <c r="F4749" s="1">
        <v>4</v>
      </c>
      <c r="G4749" s="1" t="s">
        <v>25</v>
      </c>
      <c r="H4749" s="1">
        <v>0</v>
      </c>
      <c r="I4749" s="1">
        <f t="shared" si="1014"/>
        <v>0</v>
      </c>
      <c r="J4749" s="1" t="s">
        <v>24</v>
      </c>
      <c r="K4749" s="1">
        <v>1</v>
      </c>
      <c r="L4749" s="1" t="s">
        <v>19</v>
      </c>
      <c r="M4749" s="1" t="b">
        <v>1</v>
      </c>
      <c r="N4749" s="2" t="s">
        <v>17</v>
      </c>
      <c r="O4749">
        <f t="shared" si="1015"/>
        <v>6</v>
      </c>
      <c r="P4749">
        <f t="shared" si="1016"/>
        <v>1</v>
      </c>
      <c r="Q4749">
        <f>IF(G4749="B",VLOOKUP(F4749,room_rates!$A$2:$G$8,3,FALSE),IF(G4749="P",VLOOKUP(F4749,room_rates!$A$2:$G$8,6,FALSE),IF(G4749="M",VLOOKUP(F4749,room_rates!$A$2:$G$8,7,FALSE),"")))</f>
        <v>287.5</v>
      </c>
      <c r="R4749">
        <f t="shared" si="1017"/>
        <v>0</v>
      </c>
      <c r="S4749">
        <f>IF(J4749="Online Travel Agency",VLOOKUP(F4749,room_rates!$A$2:$G$8,3,FALSE)*15%,0)</f>
        <v>34.5</v>
      </c>
      <c r="T4749">
        <f t="shared" si="1018"/>
        <v>2.875</v>
      </c>
      <c r="U4749">
        <f t="shared" si="1019"/>
        <v>250.125</v>
      </c>
      <c r="V4749">
        <f t="shared" si="1020"/>
        <v>1</v>
      </c>
    </row>
    <row r="4750" spans="1:22" ht="14.25" customHeight="1" x14ac:dyDescent="0.35">
      <c r="A4750" s="1">
        <v>1004142</v>
      </c>
      <c r="B4750" s="3">
        <v>45882</v>
      </c>
      <c r="C4750" s="3">
        <v>45894</v>
      </c>
      <c r="D4750" s="3">
        <v>45899</v>
      </c>
      <c r="E4750" s="1" t="s">
        <v>21</v>
      </c>
      <c r="F4750" s="1">
        <v>3</v>
      </c>
      <c r="G4750" s="1" t="s">
        <v>25</v>
      </c>
      <c r="H4750" s="1">
        <v>0</v>
      </c>
      <c r="I4750" s="1">
        <f t="shared" si="1014"/>
        <v>0</v>
      </c>
      <c r="J4750" s="1" t="s">
        <v>24</v>
      </c>
      <c r="K4750" s="1">
        <v>1</v>
      </c>
      <c r="L4750" s="1" t="s">
        <v>16</v>
      </c>
      <c r="M4750" s="1" t="b">
        <v>0</v>
      </c>
      <c r="N4750" s="2" t="s">
        <v>17</v>
      </c>
      <c r="O4750">
        <f t="shared" si="1015"/>
        <v>12</v>
      </c>
      <c r="P4750">
        <f t="shared" si="1016"/>
        <v>5</v>
      </c>
      <c r="Q4750">
        <f>IF(G4750="B",VLOOKUP(F4750,room_rates!$A$2:$G$8,3,FALSE),IF(G4750="P",VLOOKUP(F4750,room_rates!$A$2:$G$8,6,FALSE),IF(G4750="M",VLOOKUP(F4750,room_rates!$A$2:$G$8,7,FALSE),"")))</f>
        <v>275</v>
      </c>
      <c r="R4750">
        <f t="shared" si="1017"/>
        <v>0</v>
      </c>
      <c r="S4750">
        <f>IF(J4750="Online Travel Agency",VLOOKUP(F4750,room_rates!$A$2:$G$8,3,FALSE)*15%,0)</f>
        <v>33</v>
      </c>
      <c r="T4750">
        <f t="shared" si="1018"/>
        <v>0</v>
      </c>
      <c r="U4750">
        <f t="shared" si="1019"/>
        <v>1210</v>
      </c>
      <c r="V4750">
        <f t="shared" si="1020"/>
        <v>5</v>
      </c>
    </row>
    <row r="4751" spans="1:22" ht="14.25" customHeight="1" x14ac:dyDescent="0.35">
      <c r="A4751" s="1">
        <v>1004257</v>
      </c>
      <c r="B4751" s="3">
        <v>45894</v>
      </c>
      <c r="C4751" s="3">
        <v>45894</v>
      </c>
      <c r="D4751" s="3">
        <v>45898</v>
      </c>
      <c r="E4751" s="1" t="s">
        <v>18</v>
      </c>
      <c r="F4751" s="1">
        <v>1</v>
      </c>
      <c r="G4751" s="1" t="s">
        <v>25</v>
      </c>
      <c r="H4751" s="1">
        <v>10</v>
      </c>
      <c r="I4751" s="1">
        <f t="shared" si="1014"/>
        <v>0.1</v>
      </c>
      <c r="J4751" s="1" t="s">
        <v>20</v>
      </c>
      <c r="K4751" s="1">
        <v>1</v>
      </c>
      <c r="L4751" s="1" t="s">
        <v>16</v>
      </c>
      <c r="M4751" s="1" t="b">
        <v>1</v>
      </c>
      <c r="N4751" s="2" t="s">
        <v>17</v>
      </c>
      <c r="O4751">
        <f t="shared" si="1015"/>
        <v>0</v>
      </c>
      <c r="P4751">
        <f t="shared" si="1016"/>
        <v>4</v>
      </c>
      <c r="Q4751">
        <f>IF(G4751="B",VLOOKUP(F4751,room_rates!$A$2:$G$8,3,FALSE),IF(G4751="P",VLOOKUP(F4751,room_rates!$A$2:$G$8,6,FALSE),IF(G4751="M",VLOOKUP(F4751,room_rates!$A$2:$G$8,7,FALSE),"")))</f>
        <v>150</v>
      </c>
      <c r="R4751">
        <f t="shared" si="1017"/>
        <v>15</v>
      </c>
      <c r="S4751">
        <f>IF(J4751="Online Travel Agency",VLOOKUP(F4751,room_rates!$A$2:$G$8,3,FALSE)*15%,0)</f>
        <v>0</v>
      </c>
      <c r="T4751">
        <f t="shared" si="1018"/>
        <v>1.5</v>
      </c>
      <c r="U4751">
        <f t="shared" si="1019"/>
        <v>534</v>
      </c>
      <c r="V4751">
        <f t="shared" si="1020"/>
        <v>4</v>
      </c>
    </row>
    <row r="4752" spans="1:22" ht="14.25" customHeight="1" x14ac:dyDescent="0.35">
      <c r="A4752" s="1">
        <v>1004324</v>
      </c>
      <c r="B4752" s="3">
        <v>45854</v>
      </c>
      <c r="C4752" s="3">
        <v>45894</v>
      </c>
      <c r="D4752" s="3">
        <v>45900</v>
      </c>
      <c r="E4752" s="1" t="s">
        <v>18</v>
      </c>
      <c r="F4752" s="1">
        <v>2</v>
      </c>
      <c r="G4752" s="1" t="s">
        <v>25</v>
      </c>
      <c r="H4752" s="1">
        <v>10</v>
      </c>
      <c r="I4752" s="1">
        <f t="shared" si="1014"/>
        <v>0.1</v>
      </c>
      <c r="J4752" s="1" t="s">
        <v>15</v>
      </c>
      <c r="K4752" s="1">
        <v>2</v>
      </c>
      <c r="L4752" s="1" t="s">
        <v>19</v>
      </c>
      <c r="M4752" s="1" t="b">
        <v>0</v>
      </c>
      <c r="N4752" s="2" t="s">
        <v>17</v>
      </c>
      <c r="O4752">
        <f t="shared" si="1015"/>
        <v>40</v>
      </c>
      <c r="P4752">
        <f t="shared" si="1016"/>
        <v>6</v>
      </c>
      <c r="Q4752">
        <f>IF(G4752="B",VLOOKUP(F4752,room_rates!$A$2:$G$8,3,FALSE),IF(G4752="P",VLOOKUP(F4752,room_rates!$A$2:$G$8,6,FALSE),IF(G4752="M",VLOOKUP(F4752,room_rates!$A$2:$G$8,7,FALSE),"")))</f>
        <v>175</v>
      </c>
      <c r="R4752">
        <f t="shared" si="1017"/>
        <v>17.5</v>
      </c>
      <c r="S4752">
        <f>IF(J4752="Online Travel Agency",VLOOKUP(F4752,room_rates!$A$2:$G$8,3,FALSE)*15%,0)</f>
        <v>0</v>
      </c>
      <c r="T4752">
        <f t="shared" si="1018"/>
        <v>0</v>
      </c>
      <c r="U4752">
        <f t="shared" si="1019"/>
        <v>1890</v>
      </c>
      <c r="V4752">
        <f t="shared" si="1020"/>
        <v>12</v>
      </c>
    </row>
    <row r="4753" spans="1:22" ht="14.25" customHeight="1" x14ac:dyDescent="0.35">
      <c r="A4753" s="1">
        <v>1004451</v>
      </c>
      <c r="B4753" s="3">
        <v>45883</v>
      </c>
      <c r="C4753" s="3">
        <v>45894</v>
      </c>
      <c r="D4753" s="3">
        <v>45897</v>
      </c>
      <c r="E4753" s="1" t="s">
        <v>18</v>
      </c>
      <c r="F4753" s="1">
        <v>1</v>
      </c>
      <c r="G4753" s="1" t="s">
        <v>25</v>
      </c>
      <c r="H4753" s="1">
        <v>10</v>
      </c>
      <c r="I4753" s="1">
        <f t="shared" si="1014"/>
        <v>0.1</v>
      </c>
      <c r="J4753" s="1" t="s">
        <v>15</v>
      </c>
      <c r="K4753" s="1">
        <v>1</v>
      </c>
      <c r="L4753" s="1" t="s">
        <v>19</v>
      </c>
      <c r="M4753" s="1" t="b">
        <v>0</v>
      </c>
      <c r="N4753" s="2" t="s">
        <v>17</v>
      </c>
      <c r="O4753">
        <f t="shared" si="1015"/>
        <v>11</v>
      </c>
      <c r="P4753">
        <f t="shared" si="1016"/>
        <v>3</v>
      </c>
      <c r="Q4753">
        <f>IF(G4753="B",VLOOKUP(F4753,room_rates!$A$2:$G$8,3,FALSE),IF(G4753="P",VLOOKUP(F4753,room_rates!$A$2:$G$8,6,FALSE),IF(G4753="M",VLOOKUP(F4753,room_rates!$A$2:$G$8,7,FALSE),"")))</f>
        <v>150</v>
      </c>
      <c r="R4753">
        <f t="shared" si="1017"/>
        <v>15</v>
      </c>
      <c r="S4753">
        <f>IF(J4753="Online Travel Agency",VLOOKUP(F4753,room_rates!$A$2:$G$8,3,FALSE)*15%,0)</f>
        <v>0</v>
      </c>
      <c r="T4753">
        <f t="shared" si="1018"/>
        <v>0</v>
      </c>
      <c r="U4753">
        <f t="shared" si="1019"/>
        <v>405</v>
      </c>
      <c r="V4753">
        <f t="shared" si="1020"/>
        <v>3</v>
      </c>
    </row>
    <row r="4754" spans="1:22" ht="14.25" customHeight="1" x14ac:dyDescent="0.35">
      <c r="A4754" s="1">
        <v>1004660</v>
      </c>
      <c r="B4754" s="3">
        <v>45882</v>
      </c>
      <c r="C4754" s="3">
        <v>45894</v>
      </c>
      <c r="D4754" s="3">
        <v>45895</v>
      </c>
      <c r="E4754" s="1" t="s">
        <v>18</v>
      </c>
      <c r="F4754" s="1">
        <v>1</v>
      </c>
      <c r="G4754" s="1" t="s">
        <v>25</v>
      </c>
      <c r="H4754" s="1">
        <v>10</v>
      </c>
      <c r="I4754" s="1">
        <f t="shared" si="1014"/>
        <v>0.1</v>
      </c>
      <c r="J4754" s="1" t="s">
        <v>24</v>
      </c>
      <c r="K4754" s="1">
        <v>2</v>
      </c>
      <c r="L4754" s="1" t="s">
        <v>19</v>
      </c>
      <c r="M4754" s="1" t="b">
        <v>0</v>
      </c>
      <c r="N4754" s="2" t="s">
        <v>17</v>
      </c>
      <c r="O4754">
        <f t="shared" si="1015"/>
        <v>12</v>
      </c>
      <c r="P4754">
        <f t="shared" si="1016"/>
        <v>1</v>
      </c>
      <c r="Q4754">
        <f>IF(G4754="B",VLOOKUP(F4754,room_rates!$A$2:$G$8,3,FALSE),IF(G4754="P",VLOOKUP(F4754,room_rates!$A$2:$G$8,6,FALSE),IF(G4754="M",VLOOKUP(F4754,room_rates!$A$2:$G$8,7,FALSE),"")))</f>
        <v>150</v>
      </c>
      <c r="R4754">
        <f t="shared" si="1017"/>
        <v>15</v>
      </c>
      <c r="S4754">
        <f>IF(J4754="Online Travel Agency",VLOOKUP(F4754,room_rates!$A$2:$G$8,3,FALSE)*15%,0)</f>
        <v>18</v>
      </c>
      <c r="T4754">
        <f t="shared" si="1018"/>
        <v>0</v>
      </c>
      <c r="U4754">
        <f t="shared" si="1019"/>
        <v>234</v>
      </c>
      <c r="V4754">
        <f t="shared" si="1020"/>
        <v>2</v>
      </c>
    </row>
    <row r="4755" spans="1:22" ht="14.25" customHeight="1" x14ac:dyDescent="0.35">
      <c r="A4755" s="1">
        <v>1004677</v>
      </c>
      <c r="B4755" s="3">
        <v>45894</v>
      </c>
      <c r="C4755" s="3">
        <v>45894</v>
      </c>
      <c r="D4755" s="3">
        <v>45901</v>
      </c>
      <c r="E4755" s="1" t="s">
        <v>18</v>
      </c>
      <c r="F4755" s="1">
        <v>1</v>
      </c>
      <c r="G4755" s="1" t="s">
        <v>25</v>
      </c>
      <c r="H4755" s="1">
        <v>10</v>
      </c>
      <c r="I4755" s="1">
        <f t="shared" si="1014"/>
        <v>0.1</v>
      </c>
      <c r="J4755" s="1" t="s">
        <v>20</v>
      </c>
      <c r="K4755" s="1">
        <v>2</v>
      </c>
      <c r="L4755" s="1" t="s">
        <v>19</v>
      </c>
      <c r="M4755" s="1" t="b">
        <v>0</v>
      </c>
      <c r="N4755" s="2" t="s">
        <v>17</v>
      </c>
      <c r="O4755">
        <f t="shared" si="1015"/>
        <v>0</v>
      </c>
      <c r="P4755">
        <f t="shared" si="1016"/>
        <v>7</v>
      </c>
      <c r="Q4755">
        <f>IF(G4755="B",VLOOKUP(F4755,room_rates!$A$2:$G$8,3,FALSE),IF(G4755="P",VLOOKUP(F4755,room_rates!$A$2:$G$8,6,FALSE),IF(G4755="M",VLOOKUP(F4755,room_rates!$A$2:$G$8,7,FALSE),"")))</f>
        <v>150</v>
      </c>
      <c r="R4755">
        <f t="shared" si="1017"/>
        <v>15</v>
      </c>
      <c r="S4755">
        <f>IF(J4755="Online Travel Agency",VLOOKUP(F4755,room_rates!$A$2:$G$8,3,FALSE)*15%,0)</f>
        <v>0</v>
      </c>
      <c r="T4755">
        <f t="shared" si="1018"/>
        <v>0</v>
      </c>
      <c r="U4755">
        <f t="shared" si="1019"/>
        <v>1890</v>
      </c>
      <c r="V4755">
        <f t="shared" si="1020"/>
        <v>14</v>
      </c>
    </row>
    <row r="4756" spans="1:22" ht="14.25" customHeight="1" x14ac:dyDescent="0.35">
      <c r="A4756" s="1">
        <v>1004685</v>
      </c>
      <c r="B4756" s="3">
        <v>45881</v>
      </c>
      <c r="C4756" s="3">
        <v>45894</v>
      </c>
      <c r="D4756" s="3">
        <v>45897</v>
      </c>
      <c r="E4756" s="1" t="s">
        <v>18</v>
      </c>
      <c r="F4756" s="1">
        <v>2</v>
      </c>
      <c r="G4756" s="1" t="s">
        <v>25</v>
      </c>
      <c r="H4756" s="1">
        <v>10</v>
      </c>
      <c r="I4756" s="1">
        <f t="shared" si="1014"/>
        <v>0.1</v>
      </c>
      <c r="J4756" s="1" t="s">
        <v>15</v>
      </c>
      <c r="K4756" s="1">
        <v>2</v>
      </c>
      <c r="L4756" s="1" t="s">
        <v>19</v>
      </c>
      <c r="M4756" s="1" t="b">
        <v>0</v>
      </c>
      <c r="N4756" s="2" t="s">
        <v>17</v>
      </c>
      <c r="O4756">
        <f t="shared" si="1015"/>
        <v>13</v>
      </c>
      <c r="P4756">
        <f t="shared" si="1016"/>
        <v>3</v>
      </c>
      <c r="Q4756">
        <f>IF(G4756="B",VLOOKUP(F4756,room_rates!$A$2:$G$8,3,FALSE),IF(G4756="P",VLOOKUP(F4756,room_rates!$A$2:$G$8,6,FALSE),IF(G4756="M",VLOOKUP(F4756,room_rates!$A$2:$G$8,7,FALSE),"")))</f>
        <v>175</v>
      </c>
      <c r="R4756">
        <f t="shared" si="1017"/>
        <v>17.5</v>
      </c>
      <c r="S4756">
        <f>IF(J4756="Online Travel Agency",VLOOKUP(F4756,room_rates!$A$2:$G$8,3,FALSE)*15%,0)</f>
        <v>0</v>
      </c>
      <c r="T4756">
        <f t="shared" si="1018"/>
        <v>0</v>
      </c>
      <c r="U4756">
        <f t="shared" si="1019"/>
        <v>945</v>
      </c>
      <c r="V4756">
        <f t="shared" si="1020"/>
        <v>6</v>
      </c>
    </row>
    <row r="4757" spans="1:22" ht="14.25" customHeight="1" x14ac:dyDescent="0.35">
      <c r="A4757" s="1">
        <v>1004798</v>
      </c>
      <c r="B4757" s="3">
        <v>45860</v>
      </c>
      <c r="C4757" s="3">
        <v>45894</v>
      </c>
      <c r="D4757" s="3">
        <v>45898</v>
      </c>
      <c r="E4757" s="1" t="s">
        <v>18</v>
      </c>
      <c r="F4757" s="1">
        <v>1</v>
      </c>
      <c r="G4757" s="1" t="s">
        <v>25</v>
      </c>
      <c r="H4757" s="1">
        <v>10</v>
      </c>
      <c r="I4757" s="1">
        <f t="shared" si="1014"/>
        <v>0.1</v>
      </c>
      <c r="J4757" s="1" t="s">
        <v>15</v>
      </c>
      <c r="K4757" s="1">
        <v>1</v>
      </c>
      <c r="L4757" s="1" t="s">
        <v>19</v>
      </c>
      <c r="M4757" s="1" t="b">
        <v>0</v>
      </c>
      <c r="N4757" s="2" t="s">
        <v>17</v>
      </c>
      <c r="O4757">
        <f t="shared" si="1015"/>
        <v>34</v>
      </c>
      <c r="P4757">
        <f t="shared" si="1016"/>
        <v>4</v>
      </c>
      <c r="Q4757">
        <f>IF(G4757="B",VLOOKUP(F4757,room_rates!$A$2:$G$8,3,FALSE),IF(G4757="P",VLOOKUP(F4757,room_rates!$A$2:$G$8,6,FALSE),IF(G4757="M",VLOOKUP(F4757,room_rates!$A$2:$G$8,7,FALSE),"")))</f>
        <v>150</v>
      </c>
      <c r="R4757">
        <f t="shared" si="1017"/>
        <v>15</v>
      </c>
      <c r="S4757">
        <f>IF(J4757="Online Travel Agency",VLOOKUP(F4757,room_rates!$A$2:$G$8,3,FALSE)*15%,0)</f>
        <v>0</v>
      </c>
      <c r="T4757">
        <f t="shared" si="1018"/>
        <v>0</v>
      </c>
      <c r="U4757">
        <f t="shared" si="1019"/>
        <v>540</v>
      </c>
      <c r="V4757">
        <f t="shared" si="1020"/>
        <v>4</v>
      </c>
    </row>
    <row r="4758" spans="1:22" ht="14.25" customHeight="1" x14ac:dyDescent="0.35">
      <c r="A4758" s="1">
        <v>1004878</v>
      </c>
      <c r="B4758" s="3">
        <v>45861</v>
      </c>
      <c r="C4758" s="3">
        <v>45894</v>
      </c>
      <c r="D4758" s="3">
        <v>45898</v>
      </c>
      <c r="E4758" s="1" t="s">
        <v>18</v>
      </c>
      <c r="F4758" s="1">
        <v>1</v>
      </c>
      <c r="G4758" s="1" t="s">
        <v>25</v>
      </c>
      <c r="H4758" s="1">
        <v>10</v>
      </c>
      <c r="I4758" s="1">
        <f t="shared" si="1014"/>
        <v>0.1</v>
      </c>
      <c r="J4758" s="1" t="s">
        <v>15</v>
      </c>
      <c r="K4758" s="1">
        <v>1</v>
      </c>
      <c r="L4758" s="1" t="s">
        <v>19</v>
      </c>
      <c r="M4758" s="1" t="b">
        <v>0</v>
      </c>
      <c r="N4758" s="2" t="s">
        <v>17</v>
      </c>
      <c r="O4758">
        <f t="shared" si="1015"/>
        <v>33</v>
      </c>
      <c r="P4758">
        <f t="shared" si="1016"/>
        <v>4</v>
      </c>
      <c r="Q4758">
        <f>IF(G4758="B",VLOOKUP(F4758,room_rates!$A$2:$G$8,3,FALSE),IF(G4758="P",VLOOKUP(F4758,room_rates!$A$2:$G$8,6,FALSE),IF(G4758="M",VLOOKUP(F4758,room_rates!$A$2:$G$8,7,FALSE),"")))</f>
        <v>150</v>
      </c>
      <c r="R4758">
        <f t="shared" si="1017"/>
        <v>15</v>
      </c>
      <c r="S4758">
        <f>IF(J4758="Online Travel Agency",VLOOKUP(F4758,room_rates!$A$2:$G$8,3,FALSE)*15%,0)</f>
        <v>0</v>
      </c>
      <c r="T4758">
        <f t="shared" si="1018"/>
        <v>0</v>
      </c>
      <c r="U4758">
        <f t="shared" si="1019"/>
        <v>540</v>
      </c>
      <c r="V4758">
        <f t="shared" si="1020"/>
        <v>4</v>
      </c>
    </row>
    <row r="4759" spans="1:22" ht="14.25" customHeight="1" x14ac:dyDescent="0.35">
      <c r="A4759" s="1">
        <v>1005064</v>
      </c>
      <c r="B4759" s="3">
        <v>45854</v>
      </c>
      <c r="C4759" s="3">
        <v>45894</v>
      </c>
      <c r="D4759" s="3">
        <v>45900</v>
      </c>
      <c r="E4759" s="1" t="s">
        <v>18</v>
      </c>
      <c r="F4759" s="1">
        <v>2</v>
      </c>
      <c r="G4759" s="1" t="s">
        <v>25</v>
      </c>
      <c r="H4759" s="1">
        <v>10</v>
      </c>
      <c r="I4759" s="1">
        <f t="shared" si="1014"/>
        <v>0.1</v>
      </c>
      <c r="J4759" s="1" t="s">
        <v>15</v>
      </c>
      <c r="K4759" s="1">
        <v>1</v>
      </c>
      <c r="L4759" s="1" t="s">
        <v>19</v>
      </c>
      <c r="M4759" s="1" t="b">
        <v>0</v>
      </c>
      <c r="N4759" s="2" t="s">
        <v>17</v>
      </c>
      <c r="O4759">
        <f t="shared" si="1015"/>
        <v>40</v>
      </c>
      <c r="P4759">
        <f t="shared" si="1016"/>
        <v>6</v>
      </c>
      <c r="Q4759">
        <f>IF(G4759="B",VLOOKUP(F4759,room_rates!$A$2:$G$8,3,FALSE),IF(G4759="P",VLOOKUP(F4759,room_rates!$A$2:$G$8,6,FALSE),IF(G4759="M",VLOOKUP(F4759,room_rates!$A$2:$G$8,7,FALSE),"")))</f>
        <v>175</v>
      </c>
      <c r="R4759">
        <f t="shared" si="1017"/>
        <v>17.5</v>
      </c>
      <c r="S4759">
        <f>IF(J4759="Online Travel Agency",VLOOKUP(F4759,room_rates!$A$2:$G$8,3,FALSE)*15%,0)</f>
        <v>0</v>
      </c>
      <c r="T4759">
        <f t="shared" si="1018"/>
        <v>0</v>
      </c>
      <c r="U4759">
        <f t="shared" si="1019"/>
        <v>945</v>
      </c>
      <c r="V4759">
        <f t="shared" si="1020"/>
        <v>6</v>
      </c>
    </row>
    <row r="4760" spans="1:22" ht="14.25" customHeight="1" x14ac:dyDescent="0.35">
      <c r="A4760" s="1">
        <v>1005162</v>
      </c>
      <c r="B4760" s="3">
        <v>45880</v>
      </c>
      <c r="C4760" s="3">
        <v>45894</v>
      </c>
      <c r="D4760" s="3">
        <v>45898</v>
      </c>
      <c r="E4760" s="1" t="s">
        <v>18</v>
      </c>
      <c r="F4760" s="1">
        <v>2</v>
      </c>
      <c r="G4760" s="1" t="s">
        <v>25</v>
      </c>
      <c r="H4760" s="1">
        <v>10</v>
      </c>
      <c r="I4760" s="1">
        <f t="shared" si="1014"/>
        <v>0.1</v>
      </c>
      <c r="J4760" s="1" t="s">
        <v>24</v>
      </c>
      <c r="K4760" s="1">
        <v>3</v>
      </c>
      <c r="L4760" s="1" t="s">
        <v>16</v>
      </c>
      <c r="M4760" s="1" t="b">
        <v>0</v>
      </c>
      <c r="N4760" s="2" t="s">
        <v>17</v>
      </c>
      <c r="O4760">
        <f t="shared" si="1015"/>
        <v>14</v>
      </c>
      <c r="P4760">
        <f t="shared" si="1016"/>
        <v>4</v>
      </c>
      <c r="Q4760">
        <f>IF(G4760="B",VLOOKUP(F4760,room_rates!$A$2:$G$8,3,FALSE),IF(G4760="P",VLOOKUP(F4760,room_rates!$A$2:$G$8,6,FALSE),IF(G4760="M",VLOOKUP(F4760,room_rates!$A$2:$G$8,7,FALSE),"")))</f>
        <v>175</v>
      </c>
      <c r="R4760">
        <f t="shared" si="1017"/>
        <v>17.5</v>
      </c>
      <c r="S4760">
        <f>IF(J4760="Online Travel Agency",VLOOKUP(F4760,room_rates!$A$2:$G$8,3,FALSE)*15%,0)</f>
        <v>21</v>
      </c>
      <c r="T4760">
        <f t="shared" si="1018"/>
        <v>0</v>
      </c>
      <c r="U4760">
        <f t="shared" si="1019"/>
        <v>1638</v>
      </c>
      <c r="V4760">
        <f t="shared" si="1020"/>
        <v>12</v>
      </c>
    </row>
    <row r="4761" spans="1:22" ht="14.25" customHeight="1" x14ac:dyDescent="0.35">
      <c r="A4761" s="1">
        <v>1005204</v>
      </c>
      <c r="B4761" s="3">
        <v>45879</v>
      </c>
      <c r="C4761" s="3">
        <v>45894</v>
      </c>
      <c r="D4761" s="3">
        <v>45900</v>
      </c>
      <c r="E4761" s="1" t="s">
        <v>18</v>
      </c>
      <c r="F4761" s="1">
        <v>2</v>
      </c>
      <c r="G4761" s="1" t="s">
        <v>25</v>
      </c>
      <c r="H4761" s="1">
        <v>10</v>
      </c>
      <c r="I4761" s="1">
        <f t="shared" si="1014"/>
        <v>0.1</v>
      </c>
      <c r="J4761" s="1" t="s">
        <v>24</v>
      </c>
      <c r="K4761" s="1">
        <v>1</v>
      </c>
      <c r="L4761" s="1" t="s">
        <v>19</v>
      </c>
      <c r="M4761" s="1" t="b">
        <v>0</v>
      </c>
      <c r="N4761" s="2" t="s">
        <v>17</v>
      </c>
      <c r="O4761">
        <f t="shared" si="1015"/>
        <v>15</v>
      </c>
      <c r="P4761">
        <f t="shared" si="1016"/>
        <v>6</v>
      </c>
      <c r="Q4761">
        <f>IF(G4761="B",VLOOKUP(F4761,room_rates!$A$2:$G$8,3,FALSE),IF(G4761="P",VLOOKUP(F4761,room_rates!$A$2:$G$8,6,FALSE),IF(G4761="M",VLOOKUP(F4761,room_rates!$A$2:$G$8,7,FALSE),"")))</f>
        <v>175</v>
      </c>
      <c r="R4761">
        <f t="shared" si="1017"/>
        <v>17.5</v>
      </c>
      <c r="S4761">
        <f>IF(J4761="Online Travel Agency",VLOOKUP(F4761,room_rates!$A$2:$G$8,3,FALSE)*15%,0)</f>
        <v>21</v>
      </c>
      <c r="T4761">
        <f t="shared" si="1018"/>
        <v>0</v>
      </c>
      <c r="U4761">
        <f t="shared" si="1019"/>
        <v>819</v>
      </c>
      <c r="V4761">
        <f t="shared" si="1020"/>
        <v>6</v>
      </c>
    </row>
    <row r="4762" spans="1:22" ht="14.25" customHeight="1" x14ac:dyDescent="0.35">
      <c r="A4762" s="1">
        <v>1005223</v>
      </c>
      <c r="B4762" s="3">
        <v>45859</v>
      </c>
      <c r="C4762" s="3">
        <v>45894</v>
      </c>
      <c r="D4762" s="3">
        <v>45898</v>
      </c>
      <c r="E4762" s="1" t="s">
        <v>21</v>
      </c>
      <c r="F4762" s="1">
        <v>3</v>
      </c>
      <c r="G4762" s="1" t="s">
        <v>25</v>
      </c>
      <c r="H4762" s="1">
        <v>0</v>
      </c>
      <c r="I4762" s="1">
        <f t="shared" si="1014"/>
        <v>0</v>
      </c>
      <c r="J4762" s="1" t="s">
        <v>15</v>
      </c>
      <c r="K4762" s="1">
        <v>2</v>
      </c>
      <c r="L4762" s="1" t="s">
        <v>19</v>
      </c>
      <c r="M4762" s="1" t="b">
        <v>0</v>
      </c>
      <c r="N4762" s="2" t="s">
        <v>17</v>
      </c>
      <c r="O4762">
        <f t="shared" si="1015"/>
        <v>35</v>
      </c>
      <c r="P4762">
        <f t="shared" si="1016"/>
        <v>4</v>
      </c>
      <c r="Q4762">
        <f>IF(G4762="B",VLOOKUP(F4762,room_rates!$A$2:$G$8,3,FALSE),IF(G4762="P",VLOOKUP(F4762,room_rates!$A$2:$G$8,6,FALSE),IF(G4762="M",VLOOKUP(F4762,room_rates!$A$2:$G$8,7,FALSE),"")))</f>
        <v>275</v>
      </c>
      <c r="R4762">
        <f t="shared" si="1017"/>
        <v>0</v>
      </c>
      <c r="S4762">
        <f>IF(J4762="Online Travel Agency",VLOOKUP(F4762,room_rates!$A$2:$G$8,3,FALSE)*15%,0)</f>
        <v>0</v>
      </c>
      <c r="T4762">
        <f t="shared" si="1018"/>
        <v>0</v>
      </c>
      <c r="U4762">
        <f t="shared" si="1019"/>
        <v>2200</v>
      </c>
      <c r="V4762">
        <f t="shared" si="1020"/>
        <v>8</v>
      </c>
    </row>
    <row r="4763" spans="1:22" ht="14.25" customHeight="1" x14ac:dyDescent="0.35">
      <c r="A4763" s="1">
        <v>1005285</v>
      </c>
      <c r="B4763" s="3">
        <v>45880</v>
      </c>
      <c r="C4763" s="3">
        <v>45894</v>
      </c>
      <c r="D4763" s="3">
        <v>45899</v>
      </c>
      <c r="E4763" s="1" t="s">
        <v>18</v>
      </c>
      <c r="F4763" s="1">
        <v>1</v>
      </c>
      <c r="G4763" s="1" t="s">
        <v>25</v>
      </c>
      <c r="H4763" s="1">
        <v>10</v>
      </c>
      <c r="I4763" s="1">
        <f t="shared" si="1014"/>
        <v>0.1</v>
      </c>
      <c r="J4763" s="1" t="s">
        <v>24</v>
      </c>
      <c r="K4763" s="1">
        <v>3</v>
      </c>
      <c r="L4763" s="1" t="s">
        <v>16</v>
      </c>
      <c r="M4763" s="1" t="b">
        <v>0</v>
      </c>
      <c r="N4763" s="2" t="s">
        <v>17</v>
      </c>
      <c r="O4763">
        <f t="shared" si="1015"/>
        <v>14</v>
      </c>
      <c r="P4763">
        <f t="shared" si="1016"/>
        <v>5</v>
      </c>
      <c r="Q4763">
        <f>IF(G4763="B",VLOOKUP(F4763,room_rates!$A$2:$G$8,3,FALSE),IF(G4763="P",VLOOKUP(F4763,room_rates!$A$2:$G$8,6,FALSE),IF(G4763="M",VLOOKUP(F4763,room_rates!$A$2:$G$8,7,FALSE),"")))</f>
        <v>150</v>
      </c>
      <c r="R4763">
        <f t="shared" si="1017"/>
        <v>15</v>
      </c>
      <c r="S4763">
        <f>IF(J4763="Online Travel Agency",VLOOKUP(F4763,room_rates!$A$2:$G$8,3,FALSE)*15%,0)</f>
        <v>18</v>
      </c>
      <c r="T4763">
        <f t="shared" si="1018"/>
        <v>0</v>
      </c>
      <c r="U4763">
        <f t="shared" si="1019"/>
        <v>1755</v>
      </c>
      <c r="V4763">
        <f t="shared" si="1020"/>
        <v>15</v>
      </c>
    </row>
    <row r="4764" spans="1:22" ht="14.25" customHeight="1" x14ac:dyDescent="0.35">
      <c r="A4764" s="1">
        <v>1005310</v>
      </c>
      <c r="B4764" s="3">
        <v>45859</v>
      </c>
      <c r="C4764" s="3">
        <v>45894</v>
      </c>
      <c r="D4764" s="3">
        <v>45895</v>
      </c>
      <c r="E4764" s="1" t="s">
        <v>18</v>
      </c>
      <c r="F4764" s="1">
        <v>1</v>
      </c>
      <c r="G4764" s="1" t="s">
        <v>25</v>
      </c>
      <c r="H4764" s="1">
        <v>10</v>
      </c>
      <c r="I4764" s="1">
        <f t="shared" si="1014"/>
        <v>0.1</v>
      </c>
      <c r="J4764" s="1" t="s">
        <v>15</v>
      </c>
      <c r="K4764" s="1">
        <v>3</v>
      </c>
      <c r="L4764" s="1" t="s">
        <v>16</v>
      </c>
      <c r="M4764" s="1" t="b">
        <v>0</v>
      </c>
      <c r="N4764" s="2" t="s">
        <v>17</v>
      </c>
      <c r="O4764">
        <f t="shared" si="1015"/>
        <v>35</v>
      </c>
      <c r="P4764">
        <f t="shared" si="1016"/>
        <v>1</v>
      </c>
      <c r="Q4764">
        <f>IF(G4764="B",VLOOKUP(F4764,room_rates!$A$2:$G$8,3,FALSE),IF(G4764="P",VLOOKUP(F4764,room_rates!$A$2:$G$8,6,FALSE),IF(G4764="M",VLOOKUP(F4764,room_rates!$A$2:$G$8,7,FALSE),"")))</f>
        <v>150</v>
      </c>
      <c r="R4764">
        <f t="shared" si="1017"/>
        <v>15</v>
      </c>
      <c r="S4764">
        <f>IF(J4764="Online Travel Agency",VLOOKUP(F4764,room_rates!$A$2:$G$8,3,FALSE)*15%,0)</f>
        <v>0</v>
      </c>
      <c r="T4764">
        <f t="shared" si="1018"/>
        <v>0</v>
      </c>
      <c r="U4764">
        <f t="shared" si="1019"/>
        <v>405</v>
      </c>
      <c r="V4764">
        <f t="shared" si="1020"/>
        <v>3</v>
      </c>
    </row>
    <row r="4765" spans="1:22" ht="14.25" customHeight="1" x14ac:dyDescent="0.35">
      <c r="A4765" s="1">
        <v>1005476</v>
      </c>
      <c r="B4765" s="3">
        <v>45872</v>
      </c>
      <c r="C4765" s="3">
        <v>45894</v>
      </c>
      <c r="D4765" s="3">
        <v>45899</v>
      </c>
      <c r="E4765" s="1" t="s">
        <v>18</v>
      </c>
      <c r="F4765" s="1">
        <v>1</v>
      </c>
      <c r="G4765" s="1" t="s">
        <v>25</v>
      </c>
      <c r="H4765" s="1">
        <v>10</v>
      </c>
      <c r="I4765" s="1">
        <f t="shared" si="1014"/>
        <v>0.1</v>
      </c>
      <c r="J4765" s="1" t="s">
        <v>15</v>
      </c>
      <c r="K4765" s="1">
        <v>1</v>
      </c>
      <c r="L4765" s="1" t="s">
        <v>16</v>
      </c>
      <c r="M4765" s="1" t="b">
        <v>0</v>
      </c>
      <c r="N4765" s="2" t="s">
        <v>17</v>
      </c>
      <c r="O4765">
        <f t="shared" si="1015"/>
        <v>22</v>
      </c>
      <c r="P4765">
        <f t="shared" si="1016"/>
        <v>5</v>
      </c>
      <c r="Q4765">
        <f>IF(G4765="B",VLOOKUP(F4765,room_rates!$A$2:$G$8,3,FALSE),IF(G4765="P",VLOOKUP(F4765,room_rates!$A$2:$G$8,6,FALSE),IF(G4765="M",VLOOKUP(F4765,room_rates!$A$2:$G$8,7,FALSE),"")))</f>
        <v>150</v>
      </c>
      <c r="R4765">
        <f t="shared" si="1017"/>
        <v>15</v>
      </c>
      <c r="S4765">
        <f>IF(J4765="Online Travel Agency",VLOOKUP(F4765,room_rates!$A$2:$G$8,3,FALSE)*15%,0)</f>
        <v>0</v>
      </c>
      <c r="T4765">
        <f t="shared" si="1018"/>
        <v>0</v>
      </c>
      <c r="U4765">
        <f t="shared" si="1019"/>
        <v>675</v>
      </c>
      <c r="V4765">
        <f t="shared" si="1020"/>
        <v>5</v>
      </c>
    </row>
    <row r="4766" spans="1:22" ht="14.25" customHeight="1" x14ac:dyDescent="0.35">
      <c r="A4766" s="1">
        <v>1005513</v>
      </c>
      <c r="B4766" s="3">
        <v>45884</v>
      </c>
      <c r="C4766" s="3">
        <v>45894</v>
      </c>
      <c r="D4766" s="3">
        <v>45900</v>
      </c>
      <c r="E4766" s="1" t="s">
        <v>18</v>
      </c>
      <c r="F4766" s="1">
        <v>1</v>
      </c>
      <c r="G4766" s="1" t="s">
        <v>25</v>
      </c>
      <c r="H4766" s="1">
        <v>10</v>
      </c>
      <c r="I4766" s="1">
        <f t="shared" si="1014"/>
        <v>0.1</v>
      </c>
      <c r="J4766" s="1" t="s">
        <v>24</v>
      </c>
      <c r="K4766" s="1">
        <v>1</v>
      </c>
      <c r="L4766" s="1" t="s">
        <v>19</v>
      </c>
      <c r="M4766" s="1" t="b">
        <v>0</v>
      </c>
      <c r="N4766" s="2" t="s">
        <v>17</v>
      </c>
      <c r="O4766">
        <f t="shared" si="1015"/>
        <v>10</v>
      </c>
      <c r="P4766">
        <f t="shared" si="1016"/>
        <v>6</v>
      </c>
      <c r="Q4766">
        <f>IF(G4766="B",VLOOKUP(F4766,room_rates!$A$2:$G$8,3,FALSE),IF(G4766="P",VLOOKUP(F4766,room_rates!$A$2:$G$8,6,FALSE),IF(G4766="M",VLOOKUP(F4766,room_rates!$A$2:$G$8,7,FALSE),"")))</f>
        <v>150</v>
      </c>
      <c r="R4766">
        <f t="shared" si="1017"/>
        <v>15</v>
      </c>
      <c r="S4766">
        <f>IF(J4766="Online Travel Agency",VLOOKUP(F4766,room_rates!$A$2:$G$8,3,FALSE)*15%,0)</f>
        <v>18</v>
      </c>
      <c r="T4766">
        <f t="shared" si="1018"/>
        <v>0</v>
      </c>
      <c r="U4766">
        <f t="shared" si="1019"/>
        <v>702</v>
      </c>
      <c r="V4766">
        <f t="shared" si="1020"/>
        <v>6</v>
      </c>
    </row>
    <row r="4767" spans="1:22" ht="14.25" customHeight="1" x14ac:dyDescent="0.35">
      <c r="A4767" s="1">
        <v>1005533</v>
      </c>
      <c r="B4767" s="3">
        <v>45879</v>
      </c>
      <c r="C4767" s="3">
        <v>45894</v>
      </c>
      <c r="D4767" s="3">
        <v>45895</v>
      </c>
      <c r="E4767" s="1" t="s">
        <v>18</v>
      </c>
      <c r="F4767" s="1">
        <v>2</v>
      </c>
      <c r="G4767" s="1" t="s">
        <v>25</v>
      </c>
      <c r="H4767" s="1">
        <v>10</v>
      </c>
      <c r="I4767" s="1">
        <f t="shared" si="1014"/>
        <v>0.1</v>
      </c>
      <c r="J4767" s="1" t="s">
        <v>15</v>
      </c>
      <c r="K4767" s="1">
        <v>1</v>
      </c>
      <c r="L4767" s="1" t="s">
        <v>19</v>
      </c>
      <c r="M4767" s="1" t="b">
        <v>1</v>
      </c>
      <c r="N4767" s="2" t="s">
        <v>17</v>
      </c>
      <c r="O4767">
        <f t="shared" si="1015"/>
        <v>15</v>
      </c>
      <c r="P4767">
        <f t="shared" si="1016"/>
        <v>1</v>
      </c>
      <c r="Q4767">
        <f>IF(G4767="B",VLOOKUP(F4767,room_rates!$A$2:$G$8,3,FALSE),IF(G4767="P",VLOOKUP(F4767,room_rates!$A$2:$G$8,6,FALSE),IF(G4767="M",VLOOKUP(F4767,room_rates!$A$2:$G$8,7,FALSE),"")))</f>
        <v>175</v>
      </c>
      <c r="R4767">
        <f t="shared" si="1017"/>
        <v>17.5</v>
      </c>
      <c r="S4767">
        <f>IF(J4767="Online Travel Agency",VLOOKUP(F4767,room_rates!$A$2:$G$8,3,FALSE)*15%,0)</f>
        <v>0</v>
      </c>
      <c r="T4767">
        <f t="shared" si="1018"/>
        <v>1.75</v>
      </c>
      <c r="U4767">
        <f t="shared" si="1019"/>
        <v>155.75</v>
      </c>
      <c r="V4767">
        <f t="shared" si="1020"/>
        <v>1</v>
      </c>
    </row>
    <row r="4768" spans="1:22" ht="14.25" customHeight="1" x14ac:dyDescent="0.35">
      <c r="A4768" s="1">
        <v>1005646</v>
      </c>
      <c r="B4768" s="3">
        <v>45886</v>
      </c>
      <c r="C4768" s="3">
        <v>45894</v>
      </c>
      <c r="D4768" s="3">
        <v>45898</v>
      </c>
      <c r="E4768" s="1" t="s">
        <v>18</v>
      </c>
      <c r="F4768" s="1">
        <v>2</v>
      </c>
      <c r="G4768" s="1" t="s">
        <v>25</v>
      </c>
      <c r="H4768" s="1">
        <v>10</v>
      </c>
      <c r="I4768" s="1">
        <f t="shared" si="1014"/>
        <v>0.1</v>
      </c>
      <c r="J4768" s="1" t="s">
        <v>24</v>
      </c>
      <c r="K4768" s="1">
        <v>1</v>
      </c>
      <c r="L4768" s="1" t="s">
        <v>19</v>
      </c>
      <c r="M4768" s="1" t="b">
        <v>0</v>
      </c>
      <c r="N4768" s="2" t="s">
        <v>17</v>
      </c>
      <c r="O4768">
        <f t="shared" si="1015"/>
        <v>8</v>
      </c>
      <c r="P4768">
        <f t="shared" si="1016"/>
        <v>4</v>
      </c>
      <c r="Q4768">
        <f>IF(G4768="B",VLOOKUP(F4768,room_rates!$A$2:$G$8,3,FALSE),IF(G4768="P",VLOOKUP(F4768,room_rates!$A$2:$G$8,6,FALSE),IF(G4768="M",VLOOKUP(F4768,room_rates!$A$2:$G$8,7,FALSE),"")))</f>
        <v>175</v>
      </c>
      <c r="R4768">
        <f t="shared" si="1017"/>
        <v>17.5</v>
      </c>
      <c r="S4768">
        <f>IF(J4768="Online Travel Agency",VLOOKUP(F4768,room_rates!$A$2:$G$8,3,FALSE)*15%,0)</f>
        <v>21</v>
      </c>
      <c r="T4768">
        <f t="shared" si="1018"/>
        <v>0</v>
      </c>
      <c r="U4768">
        <f t="shared" si="1019"/>
        <v>546</v>
      </c>
      <c r="V4768">
        <f t="shared" si="1020"/>
        <v>4</v>
      </c>
    </row>
    <row r="4769" spans="1:22" ht="14.25" customHeight="1" x14ac:dyDescent="0.35">
      <c r="A4769" s="1">
        <v>1005687</v>
      </c>
      <c r="B4769" s="3">
        <v>45869</v>
      </c>
      <c r="C4769" s="3">
        <v>45894</v>
      </c>
      <c r="D4769" s="3">
        <v>45895</v>
      </c>
      <c r="E4769" s="1" t="s">
        <v>18</v>
      </c>
      <c r="F4769" s="1">
        <v>1</v>
      </c>
      <c r="G4769" s="1" t="s">
        <v>25</v>
      </c>
      <c r="H4769" s="1">
        <v>10</v>
      </c>
      <c r="I4769" s="1">
        <f t="shared" si="1014"/>
        <v>0.1</v>
      </c>
      <c r="J4769" s="1" t="s">
        <v>15</v>
      </c>
      <c r="K4769" s="1">
        <v>1</v>
      </c>
      <c r="L4769" s="1" t="s">
        <v>19</v>
      </c>
      <c r="M4769" s="1" t="b">
        <v>1</v>
      </c>
      <c r="N4769" s="2" t="s">
        <v>17</v>
      </c>
      <c r="O4769">
        <f t="shared" si="1015"/>
        <v>25</v>
      </c>
      <c r="P4769">
        <f t="shared" si="1016"/>
        <v>1</v>
      </c>
      <c r="Q4769">
        <f>IF(G4769="B",VLOOKUP(F4769,room_rates!$A$2:$G$8,3,FALSE),IF(G4769="P",VLOOKUP(F4769,room_rates!$A$2:$G$8,6,FALSE),IF(G4769="M",VLOOKUP(F4769,room_rates!$A$2:$G$8,7,FALSE),"")))</f>
        <v>150</v>
      </c>
      <c r="R4769">
        <f t="shared" si="1017"/>
        <v>15</v>
      </c>
      <c r="S4769">
        <f>IF(J4769="Online Travel Agency",VLOOKUP(F4769,room_rates!$A$2:$G$8,3,FALSE)*15%,0)</f>
        <v>0</v>
      </c>
      <c r="T4769">
        <f t="shared" si="1018"/>
        <v>1.5</v>
      </c>
      <c r="U4769">
        <f t="shared" si="1019"/>
        <v>133.5</v>
      </c>
      <c r="V4769">
        <f t="shared" si="1020"/>
        <v>1</v>
      </c>
    </row>
    <row r="4770" spans="1:22" ht="14.25" customHeight="1" x14ac:dyDescent="0.35">
      <c r="A4770" s="1">
        <v>1006092</v>
      </c>
      <c r="B4770" s="3">
        <v>45877</v>
      </c>
      <c r="C4770" s="3">
        <v>45894</v>
      </c>
      <c r="D4770" s="3">
        <v>45901</v>
      </c>
      <c r="E4770" s="1" t="s">
        <v>21</v>
      </c>
      <c r="F4770" s="1">
        <v>3</v>
      </c>
      <c r="G4770" s="1" t="s">
        <v>25</v>
      </c>
      <c r="H4770" s="1">
        <v>0</v>
      </c>
      <c r="I4770" s="1">
        <f t="shared" si="1014"/>
        <v>0</v>
      </c>
      <c r="J4770" s="1" t="s">
        <v>24</v>
      </c>
      <c r="K4770" s="1">
        <v>1</v>
      </c>
      <c r="L4770" s="1" t="s">
        <v>16</v>
      </c>
      <c r="M4770" s="1" t="b">
        <v>0</v>
      </c>
      <c r="N4770" s="2" t="s">
        <v>17</v>
      </c>
      <c r="O4770">
        <f t="shared" si="1015"/>
        <v>17</v>
      </c>
      <c r="P4770">
        <f t="shared" si="1016"/>
        <v>7</v>
      </c>
      <c r="Q4770">
        <f>IF(G4770="B",VLOOKUP(F4770,room_rates!$A$2:$G$8,3,FALSE),IF(G4770="P",VLOOKUP(F4770,room_rates!$A$2:$G$8,6,FALSE),IF(G4770="M",VLOOKUP(F4770,room_rates!$A$2:$G$8,7,FALSE),"")))</f>
        <v>275</v>
      </c>
      <c r="R4770">
        <f t="shared" si="1017"/>
        <v>0</v>
      </c>
      <c r="S4770">
        <f>IF(J4770="Online Travel Agency",VLOOKUP(F4770,room_rates!$A$2:$G$8,3,FALSE)*15%,0)</f>
        <v>33</v>
      </c>
      <c r="T4770">
        <f t="shared" si="1018"/>
        <v>0</v>
      </c>
      <c r="U4770">
        <f t="shared" si="1019"/>
        <v>1694</v>
      </c>
      <c r="V4770">
        <f t="shared" si="1020"/>
        <v>7</v>
      </c>
    </row>
    <row r="4771" spans="1:22" ht="14.25" customHeight="1" x14ac:dyDescent="0.35">
      <c r="A4771" s="1">
        <v>1006133</v>
      </c>
      <c r="B4771" s="3">
        <v>45894</v>
      </c>
      <c r="C4771" s="3">
        <v>45894</v>
      </c>
      <c r="D4771" s="3">
        <v>45900</v>
      </c>
      <c r="E4771" s="1" t="s">
        <v>21</v>
      </c>
      <c r="F4771" s="1">
        <v>3</v>
      </c>
      <c r="G4771" s="1" t="s">
        <v>25</v>
      </c>
      <c r="H4771" s="1">
        <v>0</v>
      </c>
      <c r="I4771" s="1">
        <f t="shared" si="1014"/>
        <v>0</v>
      </c>
      <c r="J4771" s="1" t="s">
        <v>20</v>
      </c>
      <c r="K4771" s="1">
        <v>2</v>
      </c>
      <c r="L4771" s="1" t="s">
        <v>19</v>
      </c>
      <c r="M4771" s="1" t="b">
        <v>0</v>
      </c>
      <c r="N4771" s="2" t="s">
        <v>17</v>
      </c>
      <c r="O4771">
        <f t="shared" si="1015"/>
        <v>0</v>
      </c>
      <c r="P4771">
        <f t="shared" si="1016"/>
        <v>6</v>
      </c>
      <c r="Q4771">
        <f>IF(G4771="B",VLOOKUP(F4771,room_rates!$A$2:$G$8,3,FALSE),IF(G4771="P",VLOOKUP(F4771,room_rates!$A$2:$G$8,6,FALSE),IF(G4771="M",VLOOKUP(F4771,room_rates!$A$2:$G$8,7,FALSE),"")))</f>
        <v>275</v>
      </c>
      <c r="R4771">
        <f t="shared" si="1017"/>
        <v>0</v>
      </c>
      <c r="S4771">
        <f>IF(J4771="Online Travel Agency",VLOOKUP(F4771,room_rates!$A$2:$G$8,3,FALSE)*15%,0)</f>
        <v>0</v>
      </c>
      <c r="T4771">
        <f t="shared" si="1018"/>
        <v>0</v>
      </c>
      <c r="U4771">
        <f t="shared" si="1019"/>
        <v>3300</v>
      </c>
      <c r="V4771">
        <f t="shared" si="1020"/>
        <v>12</v>
      </c>
    </row>
    <row r="4772" spans="1:22" ht="14.25" customHeight="1" x14ac:dyDescent="0.35">
      <c r="A4772" s="1">
        <v>1006326</v>
      </c>
      <c r="B4772" s="3">
        <v>45887</v>
      </c>
      <c r="C4772" s="3">
        <v>45894</v>
      </c>
      <c r="D4772" s="3">
        <v>45899</v>
      </c>
      <c r="E4772" s="1" t="s">
        <v>21</v>
      </c>
      <c r="F4772" s="1">
        <v>5</v>
      </c>
      <c r="G4772" s="1" t="s">
        <v>25</v>
      </c>
      <c r="H4772" s="1">
        <v>0</v>
      </c>
      <c r="I4772" s="1">
        <f t="shared" si="1014"/>
        <v>0</v>
      </c>
      <c r="J4772" s="1" t="s">
        <v>15</v>
      </c>
      <c r="K4772" s="1">
        <v>2</v>
      </c>
      <c r="L4772" s="1" t="s">
        <v>16</v>
      </c>
      <c r="M4772" s="1" t="b">
        <v>0</v>
      </c>
      <c r="N4772" s="2" t="s">
        <v>17</v>
      </c>
      <c r="O4772">
        <f t="shared" si="1015"/>
        <v>7</v>
      </c>
      <c r="P4772">
        <f t="shared" si="1016"/>
        <v>5</v>
      </c>
      <c r="Q4772">
        <f>IF(G4772="B",VLOOKUP(F4772,room_rates!$A$2:$G$8,3,FALSE),IF(G4772="P",VLOOKUP(F4772,room_rates!$A$2:$G$8,6,FALSE),IF(G4772="M",VLOOKUP(F4772,room_rates!$A$2:$G$8,7,FALSE),"")))</f>
        <v>300</v>
      </c>
      <c r="R4772">
        <f t="shared" si="1017"/>
        <v>0</v>
      </c>
      <c r="S4772">
        <f>IF(J4772="Online Travel Agency",VLOOKUP(F4772,room_rates!$A$2:$G$8,3,FALSE)*15%,0)</f>
        <v>0</v>
      </c>
      <c r="T4772">
        <f t="shared" si="1018"/>
        <v>0</v>
      </c>
      <c r="U4772">
        <f t="shared" si="1019"/>
        <v>3000</v>
      </c>
      <c r="V4772">
        <f t="shared" si="1020"/>
        <v>10</v>
      </c>
    </row>
    <row r="4773" spans="1:22" ht="14.25" customHeight="1" x14ac:dyDescent="0.35">
      <c r="A4773" s="1">
        <v>1006365</v>
      </c>
      <c r="B4773" s="3">
        <v>45894</v>
      </c>
      <c r="C4773" s="3">
        <v>45894</v>
      </c>
      <c r="D4773" s="3">
        <v>45900</v>
      </c>
      <c r="E4773" s="1" t="s">
        <v>18</v>
      </c>
      <c r="F4773" s="1">
        <v>1</v>
      </c>
      <c r="G4773" s="1" t="s">
        <v>25</v>
      </c>
      <c r="H4773" s="1">
        <v>10</v>
      </c>
      <c r="I4773" s="1">
        <f t="shared" si="1014"/>
        <v>0.1</v>
      </c>
      <c r="J4773" s="1" t="s">
        <v>20</v>
      </c>
      <c r="K4773" s="1">
        <v>1</v>
      </c>
      <c r="L4773" s="1" t="s">
        <v>19</v>
      </c>
      <c r="M4773" s="1" t="b">
        <v>0</v>
      </c>
      <c r="N4773" s="2" t="s">
        <v>17</v>
      </c>
      <c r="O4773">
        <f t="shared" si="1015"/>
        <v>0</v>
      </c>
      <c r="P4773">
        <f t="shared" si="1016"/>
        <v>6</v>
      </c>
      <c r="Q4773">
        <f>IF(G4773="B",VLOOKUP(F4773,room_rates!$A$2:$G$8,3,FALSE),IF(G4773="P",VLOOKUP(F4773,room_rates!$A$2:$G$8,6,FALSE),IF(G4773="M",VLOOKUP(F4773,room_rates!$A$2:$G$8,7,FALSE),"")))</f>
        <v>150</v>
      </c>
      <c r="R4773">
        <f t="shared" si="1017"/>
        <v>15</v>
      </c>
      <c r="S4773">
        <f>IF(J4773="Online Travel Agency",VLOOKUP(F4773,room_rates!$A$2:$G$8,3,FALSE)*15%,0)</f>
        <v>0</v>
      </c>
      <c r="T4773">
        <f t="shared" si="1018"/>
        <v>0</v>
      </c>
      <c r="U4773">
        <f t="shared" si="1019"/>
        <v>810</v>
      </c>
      <c r="V4773">
        <f t="shared" si="1020"/>
        <v>6</v>
      </c>
    </row>
    <row r="4774" spans="1:22" ht="14.25" customHeight="1" x14ac:dyDescent="0.35">
      <c r="A4774" s="1">
        <v>1006498</v>
      </c>
      <c r="B4774" s="3">
        <v>45875</v>
      </c>
      <c r="C4774" s="3">
        <v>45894</v>
      </c>
      <c r="D4774" s="3">
        <v>45901</v>
      </c>
      <c r="E4774" s="1" t="s">
        <v>21</v>
      </c>
      <c r="F4774" s="1">
        <v>3</v>
      </c>
      <c r="G4774" s="1" t="s">
        <v>25</v>
      </c>
      <c r="H4774" s="1">
        <v>0</v>
      </c>
      <c r="I4774" s="1">
        <f t="shared" si="1014"/>
        <v>0</v>
      </c>
      <c r="J4774" s="1" t="s">
        <v>15</v>
      </c>
      <c r="K4774" s="1">
        <v>1</v>
      </c>
      <c r="L4774" s="1" t="s">
        <v>16</v>
      </c>
      <c r="M4774" s="1" t="b">
        <v>0</v>
      </c>
      <c r="N4774" s="2" t="s">
        <v>17</v>
      </c>
      <c r="O4774">
        <f t="shared" si="1015"/>
        <v>19</v>
      </c>
      <c r="P4774">
        <f t="shared" si="1016"/>
        <v>7</v>
      </c>
      <c r="Q4774">
        <f>IF(G4774="B",VLOOKUP(F4774,room_rates!$A$2:$G$8,3,FALSE),IF(G4774="P",VLOOKUP(F4774,room_rates!$A$2:$G$8,6,FALSE),IF(G4774="M",VLOOKUP(F4774,room_rates!$A$2:$G$8,7,FALSE),"")))</f>
        <v>275</v>
      </c>
      <c r="R4774">
        <f t="shared" si="1017"/>
        <v>0</v>
      </c>
      <c r="S4774">
        <f>IF(J4774="Online Travel Agency",VLOOKUP(F4774,room_rates!$A$2:$G$8,3,FALSE)*15%,0)</f>
        <v>0</v>
      </c>
      <c r="T4774">
        <f t="shared" si="1018"/>
        <v>0</v>
      </c>
      <c r="U4774">
        <f t="shared" si="1019"/>
        <v>1925</v>
      </c>
      <c r="V4774">
        <f t="shared" si="1020"/>
        <v>7</v>
      </c>
    </row>
    <row r="4775" spans="1:22" ht="14.25" customHeight="1" x14ac:dyDescent="0.35">
      <c r="A4775" s="1">
        <v>1006573</v>
      </c>
      <c r="B4775" s="3">
        <v>45894</v>
      </c>
      <c r="C4775" s="3">
        <v>45894</v>
      </c>
      <c r="D4775" s="3">
        <v>45898</v>
      </c>
      <c r="E4775" s="1" t="s">
        <v>21</v>
      </c>
      <c r="F4775" s="1">
        <v>3</v>
      </c>
      <c r="G4775" s="1" t="s">
        <v>25</v>
      </c>
      <c r="H4775" s="1">
        <v>0</v>
      </c>
      <c r="I4775" s="1">
        <f t="shared" si="1014"/>
        <v>0</v>
      </c>
      <c r="J4775" s="1" t="s">
        <v>20</v>
      </c>
      <c r="K4775" s="1">
        <v>1</v>
      </c>
      <c r="L4775" s="1" t="s">
        <v>16</v>
      </c>
      <c r="M4775" s="1" t="b">
        <v>0</v>
      </c>
      <c r="N4775" s="2" t="s">
        <v>17</v>
      </c>
      <c r="O4775">
        <f t="shared" si="1015"/>
        <v>0</v>
      </c>
      <c r="P4775">
        <f t="shared" si="1016"/>
        <v>4</v>
      </c>
      <c r="Q4775">
        <f>IF(G4775="B",VLOOKUP(F4775,room_rates!$A$2:$G$8,3,FALSE),IF(G4775="P",VLOOKUP(F4775,room_rates!$A$2:$G$8,6,FALSE),IF(G4775="M",VLOOKUP(F4775,room_rates!$A$2:$G$8,7,FALSE),"")))</f>
        <v>275</v>
      </c>
      <c r="R4775">
        <f t="shared" si="1017"/>
        <v>0</v>
      </c>
      <c r="S4775">
        <f>IF(J4775="Online Travel Agency",VLOOKUP(F4775,room_rates!$A$2:$G$8,3,FALSE)*15%,0)</f>
        <v>0</v>
      </c>
      <c r="T4775">
        <f t="shared" si="1018"/>
        <v>0</v>
      </c>
      <c r="U4775">
        <f t="shared" si="1019"/>
        <v>1100</v>
      </c>
      <c r="V4775">
        <f t="shared" si="1020"/>
        <v>4</v>
      </c>
    </row>
    <row r="4776" spans="1:22" ht="14.25" customHeight="1" x14ac:dyDescent="0.35">
      <c r="A4776" s="1">
        <v>1003750</v>
      </c>
      <c r="B4776" s="3">
        <v>45895</v>
      </c>
      <c r="C4776" s="3">
        <v>45895</v>
      </c>
      <c r="D4776" s="3">
        <v>45899</v>
      </c>
      <c r="E4776" s="1" t="s">
        <v>18</v>
      </c>
      <c r="F4776" s="1">
        <v>2</v>
      </c>
      <c r="G4776" s="1" t="s">
        <v>25</v>
      </c>
      <c r="H4776" s="1">
        <v>10</v>
      </c>
      <c r="I4776" s="1">
        <f t="shared" si="1014"/>
        <v>0.1</v>
      </c>
      <c r="J4776" s="1" t="s">
        <v>20</v>
      </c>
      <c r="K4776" s="1">
        <v>2</v>
      </c>
      <c r="L4776" s="1" t="s">
        <v>16</v>
      </c>
      <c r="M4776" s="1" t="b">
        <v>0</v>
      </c>
      <c r="N4776" s="2" t="s">
        <v>17</v>
      </c>
      <c r="O4776">
        <f t="shared" si="1015"/>
        <v>0</v>
      </c>
      <c r="P4776">
        <f t="shared" si="1016"/>
        <v>4</v>
      </c>
      <c r="Q4776">
        <f>IF(G4776="B",VLOOKUP(F4776,room_rates!$A$2:$G$8,3,FALSE),IF(G4776="P",VLOOKUP(F4776,room_rates!$A$2:$G$8,6,FALSE),IF(G4776="M",VLOOKUP(F4776,room_rates!$A$2:$G$8,7,FALSE),"")))</f>
        <v>175</v>
      </c>
      <c r="R4776">
        <f t="shared" si="1017"/>
        <v>17.5</v>
      </c>
      <c r="S4776">
        <f>IF(J4776="Online Travel Agency",VLOOKUP(F4776,room_rates!$A$2:$G$8,3,FALSE)*15%,0)</f>
        <v>0</v>
      </c>
      <c r="T4776">
        <f t="shared" si="1018"/>
        <v>0</v>
      </c>
      <c r="U4776">
        <f t="shared" si="1019"/>
        <v>1260</v>
      </c>
      <c r="V4776">
        <f t="shared" si="1020"/>
        <v>8</v>
      </c>
    </row>
    <row r="4777" spans="1:22" ht="14.25" customHeight="1" x14ac:dyDescent="0.35">
      <c r="A4777" s="1">
        <v>1003767</v>
      </c>
      <c r="B4777" s="3">
        <v>45895</v>
      </c>
      <c r="C4777" s="3">
        <v>45895</v>
      </c>
      <c r="D4777" s="3">
        <v>45900</v>
      </c>
      <c r="E4777" s="1" t="s">
        <v>13</v>
      </c>
      <c r="F4777" s="1">
        <v>6</v>
      </c>
      <c r="G4777" s="1" t="s">
        <v>25</v>
      </c>
      <c r="H4777" s="1">
        <v>0</v>
      </c>
      <c r="I4777" s="1">
        <f t="shared" si="1014"/>
        <v>0</v>
      </c>
      <c r="J4777" s="1" t="s">
        <v>20</v>
      </c>
      <c r="K4777" s="1">
        <v>1</v>
      </c>
      <c r="L4777" s="1" t="s">
        <v>19</v>
      </c>
      <c r="M4777" s="1" t="b">
        <v>0</v>
      </c>
      <c r="N4777" s="2" t="s">
        <v>17</v>
      </c>
      <c r="O4777">
        <f t="shared" si="1015"/>
        <v>0</v>
      </c>
      <c r="P4777">
        <f t="shared" si="1016"/>
        <v>5</v>
      </c>
      <c r="Q4777">
        <f>IF(G4777="B",VLOOKUP(F4777,room_rates!$A$2:$G$8,3,FALSE),IF(G4777="P",VLOOKUP(F4777,room_rates!$A$2:$G$8,6,FALSE),IF(G4777="M",VLOOKUP(F4777,room_rates!$A$2:$G$8,7,FALSE),"")))</f>
        <v>437.5</v>
      </c>
      <c r="R4777">
        <f t="shared" si="1017"/>
        <v>0</v>
      </c>
      <c r="S4777">
        <f>IF(J4777="Online Travel Agency",VLOOKUP(F4777,room_rates!$A$2:$G$8,3,FALSE)*15%,0)</f>
        <v>0</v>
      </c>
      <c r="T4777">
        <f t="shared" si="1018"/>
        <v>0</v>
      </c>
      <c r="U4777">
        <f t="shared" si="1019"/>
        <v>2187.5</v>
      </c>
      <c r="V4777">
        <f t="shared" si="1020"/>
        <v>5</v>
      </c>
    </row>
    <row r="4778" spans="1:22" ht="14.25" customHeight="1" x14ac:dyDescent="0.35">
      <c r="A4778" s="1">
        <v>1003897</v>
      </c>
      <c r="B4778" s="3">
        <v>45853</v>
      </c>
      <c r="C4778" s="3">
        <v>45895</v>
      </c>
      <c r="D4778" s="3">
        <v>45900</v>
      </c>
      <c r="E4778" s="1" t="s">
        <v>13</v>
      </c>
      <c r="F4778" s="1">
        <v>6</v>
      </c>
      <c r="G4778" s="1" t="s">
        <v>25</v>
      </c>
      <c r="H4778" s="1">
        <v>0</v>
      </c>
      <c r="I4778" s="1">
        <f t="shared" si="1014"/>
        <v>0</v>
      </c>
      <c r="J4778" s="1" t="s">
        <v>15</v>
      </c>
      <c r="K4778" s="1">
        <v>1</v>
      </c>
      <c r="L4778" s="1" t="s">
        <v>19</v>
      </c>
      <c r="M4778" s="1" t="b">
        <v>0</v>
      </c>
      <c r="N4778" s="2" t="s">
        <v>17</v>
      </c>
      <c r="O4778">
        <f t="shared" si="1015"/>
        <v>42</v>
      </c>
      <c r="P4778">
        <f t="shared" si="1016"/>
        <v>5</v>
      </c>
      <c r="Q4778">
        <f>IF(G4778="B",VLOOKUP(F4778,room_rates!$A$2:$G$8,3,FALSE),IF(G4778="P",VLOOKUP(F4778,room_rates!$A$2:$G$8,6,FALSE),IF(G4778="M",VLOOKUP(F4778,room_rates!$A$2:$G$8,7,FALSE),"")))</f>
        <v>437.5</v>
      </c>
      <c r="R4778">
        <f t="shared" si="1017"/>
        <v>0</v>
      </c>
      <c r="S4778">
        <f>IF(J4778="Online Travel Agency",VLOOKUP(F4778,room_rates!$A$2:$G$8,3,FALSE)*15%,0)</f>
        <v>0</v>
      </c>
      <c r="T4778">
        <f t="shared" si="1018"/>
        <v>0</v>
      </c>
      <c r="U4778">
        <f t="shared" si="1019"/>
        <v>2187.5</v>
      </c>
      <c r="V4778">
        <f t="shared" si="1020"/>
        <v>5</v>
      </c>
    </row>
    <row r="4779" spans="1:22" ht="14.25" customHeight="1" x14ac:dyDescent="0.35">
      <c r="A4779" s="1">
        <v>1003914</v>
      </c>
      <c r="B4779" s="3">
        <v>45878</v>
      </c>
      <c r="C4779" s="3">
        <v>45895</v>
      </c>
      <c r="D4779" s="3">
        <v>45898</v>
      </c>
      <c r="E4779" s="1" t="s">
        <v>21</v>
      </c>
      <c r="F4779" s="1">
        <v>5</v>
      </c>
      <c r="G4779" s="1" t="s">
        <v>25</v>
      </c>
      <c r="H4779" s="1">
        <v>0</v>
      </c>
      <c r="I4779" s="1">
        <f t="shared" si="1014"/>
        <v>0</v>
      </c>
      <c r="J4779" s="1" t="s">
        <v>24</v>
      </c>
      <c r="K4779" s="1">
        <v>2</v>
      </c>
      <c r="L4779" s="1" t="s">
        <v>19</v>
      </c>
      <c r="M4779" s="1" t="b">
        <v>0</v>
      </c>
      <c r="N4779" s="2" t="s">
        <v>17</v>
      </c>
      <c r="O4779">
        <f t="shared" si="1015"/>
        <v>17</v>
      </c>
      <c r="P4779">
        <f t="shared" si="1016"/>
        <v>3</v>
      </c>
      <c r="Q4779">
        <f>IF(G4779="B",VLOOKUP(F4779,room_rates!$A$2:$G$8,3,FALSE),IF(G4779="P",VLOOKUP(F4779,room_rates!$A$2:$G$8,6,FALSE),IF(G4779="M",VLOOKUP(F4779,room_rates!$A$2:$G$8,7,FALSE),"")))</f>
        <v>300</v>
      </c>
      <c r="R4779">
        <f t="shared" si="1017"/>
        <v>0</v>
      </c>
      <c r="S4779">
        <f>IF(J4779="Online Travel Agency",VLOOKUP(F4779,room_rates!$A$2:$G$8,3,FALSE)*15%,0)</f>
        <v>36</v>
      </c>
      <c r="T4779">
        <f t="shared" si="1018"/>
        <v>0</v>
      </c>
      <c r="U4779">
        <f t="shared" si="1019"/>
        <v>1584</v>
      </c>
      <c r="V4779">
        <f t="shared" si="1020"/>
        <v>6</v>
      </c>
    </row>
    <row r="4780" spans="1:22" ht="14.25" customHeight="1" x14ac:dyDescent="0.35">
      <c r="A4780" s="1">
        <v>1004026</v>
      </c>
      <c r="B4780" s="3">
        <v>45889</v>
      </c>
      <c r="C4780" s="3">
        <v>45895</v>
      </c>
      <c r="D4780" s="3">
        <v>45901</v>
      </c>
      <c r="E4780" s="1" t="s">
        <v>18</v>
      </c>
      <c r="F4780" s="1">
        <v>1</v>
      </c>
      <c r="G4780" s="1" t="s">
        <v>25</v>
      </c>
      <c r="H4780" s="1">
        <v>10</v>
      </c>
      <c r="I4780" s="1">
        <f t="shared" si="1014"/>
        <v>0.1</v>
      </c>
      <c r="J4780" s="1" t="s">
        <v>24</v>
      </c>
      <c r="K4780" s="1">
        <v>1</v>
      </c>
      <c r="L4780" s="1" t="s">
        <v>19</v>
      </c>
      <c r="M4780" s="1" t="b">
        <v>0</v>
      </c>
      <c r="N4780" s="2" t="s">
        <v>17</v>
      </c>
      <c r="O4780">
        <f t="shared" si="1015"/>
        <v>6</v>
      </c>
      <c r="P4780">
        <f t="shared" si="1016"/>
        <v>6</v>
      </c>
      <c r="Q4780">
        <f>IF(G4780="B",VLOOKUP(F4780,room_rates!$A$2:$G$8,3,FALSE),IF(G4780="P",VLOOKUP(F4780,room_rates!$A$2:$G$8,6,FALSE),IF(G4780="M",VLOOKUP(F4780,room_rates!$A$2:$G$8,7,FALSE),"")))</f>
        <v>150</v>
      </c>
      <c r="R4780">
        <f t="shared" si="1017"/>
        <v>15</v>
      </c>
      <c r="S4780">
        <f>IF(J4780="Online Travel Agency",VLOOKUP(F4780,room_rates!$A$2:$G$8,3,FALSE)*15%,0)</f>
        <v>18</v>
      </c>
      <c r="T4780">
        <f t="shared" si="1018"/>
        <v>0</v>
      </c>
      <c r="U4780">
        <f t="shared" si="1019"/>
        <v>702</v>
      </c>
      <c r="V4780">
        <f t="shared" si="1020"/>
        <v>6</v>
      </c>
    </row>
    <row r="4781" spans="1:22" ht="14.25" customHeight="1" x14ac:dyDescent="0.35">
      <c r="A4781" s="1">
        <v>1004041</v>
      </c>
      <c r="B4781" s="3">
        <v>45859</v>
      </c>
      <c r="C4781" s="3">
        <v>45895</v>
      </c>
      <c r="D4781" s="3">
        <v>45902</v>
      </c>
      <c r="E4781" s="1" t="s">
        <v>21</v>
      </c>
      <c r="F4781" s="1">
        <v>3</v>
      </c>
      <c r="G4781" s="1" t="s">
        <v>25</v>
      </c>
      <c r="H4781" s="1">
        <v>0</v>
      </c>
      <c r="I4781" s="1">
        <f t="shared" si="1014"/>
        <v>0</v>
      </c>
      <c r="J4781" s="1" t="s">
        <v>15</v>
      </c>
      <c r="K4781" s="1">
        <v>1</v>
      </c>
      <c r="L4781" s="1" t="s">
        <v>19</v>
      </c>
      <c r="M4781" s="1" t="b">
        <v>0</v>
      </c>
      <c r="N4781" s="2" t="s">
        <v>17</v>
      </c>
      <c r="O4781">
        <f t="shared" si="1015"/>
        <v>36</v>
      </c>
      <c r="P4781">
        <f t="shared" si="1016"/>
        <v>7</v>
      </c>
      <c r="Q4781">
        <f>IF(G4781="B",VLOOKUP(F4781,room_rates!$A$2:$G$8,3,FALSE),IF(G4781="P",VLOOKUP(F4781,room_rates!$A$2:$G$8,6,FALSE),IF(G4781="M",VLOOKUP(F4781,room_rates!$A$2:$G$8,7,FALSE),"")))</f>
        <v>275</v>
      </c>
      <c r="R4781">
        <f t="shared" si="1017"/>
        <v>0</v>
      </c>
      <c r="S4781">
        <f>IF(J4781="Online Travel Agency",VLOOKUP(F4781,room_rates!$A$2:$G$8,3,FALSE)*15%,0)</f>
        <v>0</v>
      </c>
      <c r="T4781">
        <f t="shared" si="1018"/>
        <v>0</v>
      </c>
      <c r="U4781">
        <f t="shared" si="1019"/>
        <v>1925</v>
      </c>
      <c r="V4781">
        <f t="shared" si="1020"/>
        <v>7</v>
      </c>
    </row>
    <row r="4782" spans="1:22" ht="14.25" customHeight="1" x14ac:dyDescent="0.35">
      <c r="A4782" s="1">
        <v>1004060</v>
      </c>
      <c r="B4782" s="3">
        <v>45887</v>
      </c>
      <c r="C4782" s="3">
        <v>45895</v>
      </c>
      <c r="D4782" s="3">
        <v>45900</v>
      </c>
      <c r="E4782" s="1" t="s">
        <v>13</v>
      </c>
      <c r="F4782" s="1">
        <v>6</v>
      </c>
      <c r="G4782" s="1" t="s">
        <v>25</v>
      </c>
      <c r="H4782" s="1">
        <v>0</v>
      </c>
      <c r="I4782" s="1">
        <f t="shared" si="1014"/>
        <v>0</v>
      </c>
      <c r="J4782" s="1" t="s">
        <v>24</v>
      </c>
      <c r="K4782" s="1">
        <v>2</v>
      </c>
      <c r="L4782" s="1" t="s">
        <v>19</v>
      </c>
      <c r="M4782" s="1" t="b">
        <v>0</v>
      </c>
      <c r="N4782" s="2" t="s">
        <v>17</v>
      </c>
      <c r="O4782">
        <f t="shared" si="1015"/>
        <v>8</v>
      </c>
      <c r="P4782">
        <f t="shared" si="1016"/>
        <v>5</v>
      </c>
      <c r="Q4782">
        <f>IF(G4782="B",VLOOKUP(F4782,room_rates!$A$2:$G$8,3,FALSE),IF(G4782="P",VLOOKUP(F4782,room_rates!$A$2:$G$8,6,FALSE),IF(G4782="M",VLOOKUP(F4782,room_rates!$A$2:$G$8,7,FALSE),"")))</f>
        <v>437.5</v>
      </c>
      <c r="R4782">
        <f t="shared" si="1017"/>
        <v>0</v>
      </c>
      <c r="S4782">
        <f>IF(J4782="Online Travel Agency",VLOOKUP(F4782,room_rates!$A$2:$G$8,3,FALSE)*15%,0)</f>
        <v>52.5</v>
      </c>
      <c r="T4782">
        <f t="shared" si="1018"/>
        <v>0</v>
      </c>
      <c r="U4782">
        <f t="shared" si="1019"/>
        <v>3850</v>
      </c>
      <c r="V4782">
        <f t="shared" si="1020"/>
        <v>10</v>
      </c>
    </row>
    <row r="4783" spans="1:22" ht="14.25" customHeight="1" x14ac:dyDescent="0.35">
      <c r="A4783" s="1">
        <v>1004065</v>
      </c>
      <c r="B4783" s="3">
        <v>45895</v>
      </c>
      <c r="C4783" s="3">
        <v>45895</v>
      </c>
      <c r="D4783" s="3">
        <v>45897</v>
      </c>
      <c r="E4783" s="1" t="s">
        <v>21</v>
      </c>
      <c r="F4783" s="1">
        <v>3</v>
      </c>
      <c r="G4783" s="1" t="s">
        <v>25</v>
      </c>
      <c r="H4783" s="1">
        <v>0</v>
      </c>
      <c r="I4783" s="1">
        <f t="shared" si="1014"/>
        <v>0</v>
      </c>
      <c r="J4783" s="1" t="s">
        <v>20</v>
      </c>
      <c r="K4783" s="1">
        <v>1</v>
      </c>
      <c r="L4783" s="1" t="s">
        <v>16</v>
      </c>
      <c r="M4783" s="1" t="b">
        <v>0</v>
      </c>
      <c r="N4783" s="2" t="s">
        <v>17</v>
      </c>
      <c r="O4783">
        <f t="shared" si="1015"/>
        <v>0</v>
      </c>
      <c r="P4783">
        <f t="shared" si="1016"/>
        <v>2</v>
      </c>
      <c r="Q4783">
        <f>IF(G4783="B",VLOOKUP(F4783,room_rates!$A$2:$G$8,3,FALSE),IF(G4783="P",VLOOKUP(F4783,room_rates!$A$2:$G$8,6,FALSE),IF(G4783="M",VLOOKUP(F4783,room_rates!$A$2:$G$8,7,FALSE),"")))</f>
        <v>275</v>
      </c>
      <c r="R4783">
        <f t="shared" si="1017"/>
        <v>0</v>
      </c>
      <c r="S4783">
        <f>IF(J4783="Online Travel Agency",VLOOKUP(F4783,room_rates!$A$2:$G$8,3,FALSE)*15%,0)</f>
        <v>0</v>
      </c>
      <c r="T4783">
        <f t="shared" si="1018"/>
        <v>0</v>
      </c>
      <c r="U4783">
        <f t="shared" si="1019"/>
        <v>550</v>
      </c>
      <c r="V4783">
        <f t="shared" si="1020"/>
        <v>2</v>
      </c>
    </row>
    <row r="4784" spans="1:22" ht="14.25" customHeight="1" x14ac:dyDescent="0.35">
      <c r="A4784" s="1">
        <v>1004305</v>
      </c>
      <c r="B4784" s="3">
        <v>45862</v>
      </c>
      <c r="C4784" s="3">
        <v>45895</v>
      </c>
      <c r="D4784" s="3">
        <v>45898</v>
      </c>
      <c r="E4784" s="1" t="s">
        <v>21</v>
      </c>
      <c r="F4784" s="1">
        <v>3</v>
      </c>
      <c r="G4784" s="1" t="s">
        <v>25</v>
      </c>
      <c r="H4784" s="1">
        <v>0</v>
      </c>
      <c r="I4784" s="1">
        <f t="shared" si="1014"/>
        <v>0</v>
      </c>
      <c r="J4784" s="1" t="s">
        <v>15</v>
      </c>
      <c r="K4784" s="1">
        <v>1</v>
      </c>
      <c r="L4784" s="1" t="s">
        <v>19</v>
      </c>
      <c r="M4784" s="1" t="b">
        <v>0</v>
      </c>
      <c r="N4784" s="2" t="s">
        <v>17</v>
      </c>
      <c r="O4784">
        <f t="shared" si="1015"/>
        <v>33</v>
      </c>
      <c r="P4784">
        <f t="shared" si="1016"/>
        <v>3</v>
      </c>
      <c r="Q4784">
        <f>IF(G4784="B",VLOOKUP(F4784,room_rates!$A$2:$G$8,3,FALSE),IF(G4784="P",VLOOKUP(F4784,room_rates!$A$2:$G$8,6,FALSE),IF(G4784="M",VLOOKUP(F4784,room_rates!$A$2:$G$8,7,FALSE),"")))</f>
        <v>275</v>
      </c>
      <c r="R4784">
        <f t="shared" si="1017"/>
        <v>0</v>
      </c>
      <c r="S4784">
        <f>IF(J4784="Online Travel Agency",VLOOKUP(F4784,room_rates!$A$2:$G$8,3,FALSE)*15%,0)</f>
        <v>0</v>
      </c>
      <c r="T4784">
        <f t="shared" si="1018"/>
        <v>0</v>
      </c>
      <c r="U4784">
        <f t="shared" si="1019"/>
        <v>825</v>
      </c>
      <c r="V4784">
        <f t="shared" si="1020"/>
        <v>3</v>
      </c>
    </row>
    <row r="4785" spans="1:22" ht="14.25" customHeight="1" x14ac:dyDescent="0.35">
      <c r="A4785" s="1">
        <v>1004320</v>
      </c>
      <c r="B4785" s="3">
        <v>45875</v>
      </c>
      <c r="C4785" s="3">
        <v>45895</v>
      </c>
      <c r="D4785" s="3">
        <v>45898</v>
      </c>
      <c r="E4785" s="1" t="s">
        <v>21</v>
      </c>
      <c r="F4785" s="1">
        <v>3</v>
      </c>
      <c r="G4785" s="1" t="s">
        <v>25</v>
      </c>
      <c r="H4785" s="1">
        <v>0</v>
      </c>
      <c r="I4785" s="1">
        <f t="shared" si="1014"/>
        <v>0</v>
      </c>
      <c r="J4785" s="1" t="s">
        <v>24</v>
      </c>
      <c r="K4785" s="1">
        <v>2</v>
      </c>
      <c r="L4785" s="1" t="s">
        <v>19</v>
      </c>
      <c r="M4785" s="1" t="b">
        <v>0</v>
      </c>
      <c r="N4785" s="2" t="s">
        <v>17</v>
      </c>
      <c r="O4785">
        <f t="shared" si="1015"/>
        <v>20</v>
      </c>
      <c r="P4785">
        <f t="shared" si="1016"/>
        <v>3</v>
      </c>
      <c r="Q4785">
        <f>IF(G4785="B",VLOOKUP(F4785,room_rates!$A$2:$G$8,3,FALSE),IF(G4785="P",VLOOKUP(F4785,room_rates!$A$2:$G$8,6,FALSE),IF(G4785="M",VLOOKUP(F4785,room_rates!$A$2:$G$8,7,FALSE),"")))</f>
        <v>275</v>
      </c>
      <c r="R4785">
        <f t="shared" si="1017"/>
        <v>0</v>
      </c>
      <c r="S4785">
        <f>IF(J4785="Online Travel Agency",VLOOKUP(F4785,room_rates!$A$2:$G$8,3,FALSE)*15%,0)</f>
        <v>33</v>
      </c>
      <c r="T4785">
        <f t="shared" si="1018"/>
        <v>0</v>
      </c>
      <c r="U4785">
        <f t="shared" si="1019"/>
        <v>1452</v>
      </c>
      <c r="V4785">
        <f t="shared" si="1020"/>
        <v>6</v>
      </c>
    </row>
    <row r="4786" spans="1:22" ht="14.25" customHeight="1" x14ac:dyDescent="0.35">
      <c r="A4786" s="1">
        <v>1004334</v>
      </c>
      <c r="B4786" s="3">
        <v>45865</v>
      </c>
      <c r="C4786" s="3">
        <v>45895</v>
      </c>
      <c r="D4786" s="3">
        <v>45897</v>
      </c>
      <c r="E4786" s="1" t="s">
        <v>18</v>
      </c>
      <c r="F4786" s="1">
        <v>1</v>
      </c>
      <c r="G4786" s="1" t="s">
        <v>25</v>
      </c>
      <c r="H4786" s="1">
        <v>10</v>
      </c>
      <c r="I4786" s="1">
        <f t="shared" si="1014"/>
        <v>0.1</v>
      </c>
      <c r="J4786" s="1" t="s">
        <v>15</v>
      </c>
      <c r="K4786" s="1">
        <v>3</v>
      </c>
      <c r="L4786" s="1" t="s">
        <v>16</v>
      </c>
      <c r="M4786" s="1" t="b">
        <v>0</v>
      </c>
      <c r="N4786" s="2" t="s">
        <v>17</v>
      </c>
      <c r="O4786">
        <f t="shared" si="1015"/>
        <v>30</v>
      </c>
      <c r="P4786">
        <f t="shared" si="1016"/>
        <v>2</v>
      </c>
      <c r="Q4786">
        <f>IF(G4786="B",VLOOKUP(F4786,room_rates!$A$2:$G$8,3,FALSE),IF(G4786="P",VLOOKUP(F4786,room_rates!$A$2:$G$8,6,FALSE),IF(G4786="M",VLOOKUP(F4786,room_rates!$A$2:$G$8,7,FALSE),"")))</f>
        <v>150</v>
      </c>
      <c r="R4786">
        <f t="shared" si="1017"/>
        <v>15</v>
      </c>
      <c r="S4786">
        <f>IF(J4786="Online Travel Agency",VLOOKUP(F4786,room_rates!$A$2:$G$8,3,FALSE)*15%,0)</f>
        <v>0</v>
      </c>
      <c r="T4786">
        <f t="shared" si="1018"/>
        <v>0</v>
      </c>
      <c r="U4786">
        <f t="shared" si="1019"/>
        <v>810</v>
      </c>
      <c r="V4786">
        <f t="shared" si="1020"/>
        <v>6</v>
      </c>
    </row>
    <row r="4787" spans="1:22" ht="14.25" customHeight="1" x14ac:dyDescent="0.35">
      <c r="A4787" s="1">
        <v>1004414</v>
      </c>
      <c r="B4787" s="3">
        <v>45895</v>
      </c>
      <c r="C4787" s="3">
        <v>45895</v>
      </c>
      <c r="D4787" s="3">
        <v>45898</v>
      </c>
      <c r="E4787" s="1" t="s">
        <v>18</v>
      </c>
      <c r="F4787" s="1">
        <v>2</v>
      </c>
      <c r="G4787" s="1" t="s">
        <v>25</v>
      </c>
      <c r="H4787" s="1">
        <v>10</v>
      </c>
      <c r="I4787" s="1">
        <f t="shared" si="1014"/>
        <v>0.1</v>
      </c>
      <c r="J4787" s="1" t="s">
        <v>20</v>
      </c>
      <c r="K4787" s="1">
        <v>1</v>
      </c>
      <c r="L4787" s="1" t="s">
        <v>19</v>
      </c>
      <c r="M4787" s="1" t="b">
        <v>0</v>
      </c>
      <c r="N4787" s="2" t="s">
        <v>17</v>
      </c>
      <c r="O4787">
        <f t="shared" si="1015"/>
        <v>0</v>
      </c>
      <c r="P4787">
        <f t="shared" si="1016"/>
        <v>3</v>
      </c>
      <c r="Q4787">
        <f>IF(G4787="B",VLOOKUP(F4787,room_rates!$A$2:$G$8,3,FALSE),IF(G4787="P",VLOOKUP(F4787,room_rates!$A$2:$G$8,6,FALSE),IF(G4787="M",VLOOKUP(F4787,room_rates!$A$2:$G$8,7,FALSE),"")))</f>
        <v>175</v>
      </c>
      <c r="R4787">
        <f t="shared" si="1017"/>
        <v>17.5</v>
      </c>
      <c r="S4787">
        <f>IF(J4787="Online Travel Agency",VLOOKUP(F4787,room_rates!$A$2:$G$8,3,FALSE)*15%,0)</f>
        <v>0</v>
      </c>
      <c r="T4787">
        <f t="shared" si="1018"/>
        <v>0</v>
      </c>
      <c r="U4787">
        <f t="shared" si="1019"/>
        <v>472.5</v>
      </c>
      <c r="V4787">
        <f t="shared" si="1020"/>
        <v>3</v>
      </c>
    </row>
    <row r="4788" spans="1:22" ht="14.25" customHeight="1" x14ac:dyDescent="0.35">
      <c r="A4788" s="1">
        <v>1004487</v>
      </c>
      <c r="B4788" s="3">
        <v>45884</v>
      </c>
      <c r="C4788" s="3">
        <v>45895</v>
      </c>
      <c r="D4788" s="3">
        <v>45900</v>
      </c>
      <c r="E4788" s="1" t="s">
        <v>18</v>
      </c>
      <c r="F4788" s="1">
        <v>1</v>
      </c>
      <c r="G4788" s="1" t="s">
        <v>25</v>
      </c>
      <c r="H4788" s="1">
        <v>10</v>
      </c>
      <c r="I4788" s="1">
        <f t="shared" si="1014"/>
        <v>0.1</v>
      </c>
      <c r="J4788" s="1" t="s">
        <v>24</v>
      </c>
      <c r="K4788" s="1">
        <v>3</v>
      </c>
      <c r="L4788" s="1" t="s">
        <v>16</v>
      </c>
      <c r="M4788" s="1" t="b">
        <v>1</v>
      </c>
      <c r="N4788" s="2" t="s">
        <v>17</v>
      </c>
      <c r="O4788">
        <f t="shared" si="1015"/>
        <v>11</v>
      </c>
      <c r="P4788">
        <f t="shared" si="1016"/>
        <v>5</v>
      </c>
      <c r="Q4788">
        <f>IF(G4788="B",VLOOKUP(F4788,room_rates!$A$2:$G$8,3,FALSE),IF(G4788="P",VLOOKUP(F4788,room_rates!$A$2:$G$8,6,FALSE),IF(G4788="M",VLOOKUP(F4788,room_rates!$A$2:$G$8,7,FALSE),"")))</f>
        <v>150</v>
      </c>
      <c r="R4788">
        <f t="shared" si="1017"/>
        <v>15</v>
      </c>
      <c r="S4788">
        <f>IF(J4788="Online Travel Agency",VLOOKUP(F4788,room_rates!$A$2:$G$8,3,FALSE)*15%,0)</f>
        <v>18</v>
      </c>
      <c r="T4788">
        <f t="shared" si="1018"/>
        <v>1.5</v>
      </c>
      <c r="U4788">
        <f t="shared" si="1019"/>
        <v>1732.5</v>
      </c>
      <c r="V4788">
        <f t="shared" si="1020"/>
        <v>15</v>
      </c>
    </row>
    <row r="4789" spans="1:22" ht="14.25" customHeight="1" x14ac:dyDescent="0.35">
      <c r="A4789" s="1">
        <v>1004559</v>
      </c>
      <c r="B4789" s="3">
        <v>45895</v>
      </c>
      <c r="C4789" s="3">
        <v>45895</v>
      </c>
      <c r="D4789" s="3">
        <v>45897</v>
      </c>
      <c r="E4789" s="1" t="s">
        <v>21</v>
      </c>
      <c r="F4789" s="1">
        <v>3</v>
      </c>
      <c r="G4789" s="1" t="s">
        <v>25</v>
      </c>
      <c r="H4789" s="1">
        <v>0</v>
      </c>
      <c r="I4789" s="1">
        <f t="shared" si="1014"/>
        <v>0</v>
      </c>
      <c r="J4789" s="1" t="s">
        <v>20</v>
      </c>
      <c r="K4789" s="1">
        <v>2</v>
      </c>
      <c r="L4789" s="1" t="s">
        <v>19</v>
      </c>
      <c r="M4789" s="1" t="b">
        <v>0</v>
      </c>
      <c r="N4789" s="2" t="s">
        <v>17</v>
      </c>
      <c r="O4789">
        <f t="shared" si="1015"/>
        <v>0</v>
      </c>
      <c r="P4789">
        <f t="shared" si="1016"/>
        <v>2</v>
      </c>
      <c r="Q4789">
        <f>IF(G4789="B",VLOOKUP(F4789,room_rates!$A$2:$G$8,3,FALSE),IF(G4789="P",VLOOKUP(F4789,room_rates!$A$2:$G$8,6,FALSE),IF(G4789="M",VLOOKUP(F4789,room_rates!$A$2:$G$8,7,FALSE),"")))</f>
        <v>275</v>
      </c>
      <c r="R4789">
        <f t="shared" si="1017"/>
        <v>0</v>
      </c>
      <c r="S4789">
        <f>IF(J4789="Online Travel Agency",VLOOKUP(F4789,room_rates!$A$2:$G$8,3,FALSE)*15%,0)</f>
        <v>0</v>
      </c>
      <c r="T4789">
        <f t="shared" si="1018"/>
        <v>0</v>
      </c>
      <c r="U4789">
        <f t="shared" si="1019"/>
        <v>1100</v>
      </c>
      <c r="V4789">
        <f t="shared" si="1020"/>
        <v>4</v>
      </c>
    </row>
    <row r="4790" spans="1:22" ht="14.25" customHeight="1" x14ac:dyDescent="0.35">
      <c r="A4790" s="1">
        <v>1004748</v>
      </c>
      <c r="B4790" s="3">
        <v>45888</v>
      </c>
      <c r="C4790" s="3">
        <v>45895</v>
      </c>
      <c r="D4790" s="3">
        <v>45896</v>
      </c>
      <c r="E4790" s="1" t="s">
        <v>21</v>
      </c>
      <c r="F4790" s="1">
        <v>4</v>
      </c>
      <c r="G4790" s="1" t="s">
        <v>25</v>
      </c>
      <c r="H4790" s="1">
        <v>0</v>
      </c>
      <c r="I4790" s="1">
        <f t="shared" si="1014"/>
        <v>0</v>
      </c>
      <c r="J4790" s="1" t="s">
        <v>24</v>
      </c>
      <c r="K4790" s="1">
        <v>2</v>
      </c>
      <c r="L4790" s="1" t="s">
        <v>19</v>
      </c>
      <c r="M4790" s="1" t="b">
        <v>0</v>
      </c>
      <c r="N4790" s="2" t="s">
        <v>17</v>
      </c>
      <c r="O4790">
        <f t="shared" si="1015"/>
        <v>7</v>
      </c>
      <c r="P4790">
        <f t="shared" si="1016"/>
        <v>1</v>
      </c>
      <c r="Q4790">
        <f>IF(G4790="B",VLOOKUP(F4790,room_rates!$A$2:$G$8,3,FALSE),IF(G4790="P",VLOOKUP(F4790,room_rates!$A$2:$G$8,6,FALSE),IF(G4790="M",VLOOKUP(F4790,room_rates!$A$2:$G$8,7,FALSE),"")))</f>
        <v>287.5</v>
      </c>
      <c r="R4790">
        <f t="shared" si="1017"/>
        <v>0</v>
      </c>
      <c r="S4790">
        <f>IF(J4790="Online Travel Agency",VLOOKUP(F4790,room_rates!$A$2:$G$8,3,FALSE)*15%,0)</f>
        <v>34.5</v>
      </c>
      <c r="T4790">
        <f t="shared" si="1018"/>
        <v>0</v>
      </c>
      <c r="U4790">
        <f t="shared" si="1019"/>
        <v>506</v>
      </c>
      <c r="V4790">
        <f t="shared" si="1020"/>
        <v>2</v>
      </c>
    </row>
    <row r="4791" spans="1:22" ht="14.25" customHeight="1" x14ac:dyDescent="0.35">
      <c r="A4791" s="1">
        <v>1004792</v>
      </c>
      <c r="B4791" s="3">
        <v>45877</v>
      </c>
      <c r="C4791" s="3">
        <v>45895</v>
      </c>
      <c r="D4791" s="3">
        <v>45898</v>
      </c>
      <c r="E4791" s="1" t="s">
        <v>18</v>
      </c>
      <c r="F4791" s="1">
        <v>2</v>
      </c>
      <c r="G4791" s="1" t="s">
        <v>25</v>
      </c>
      <c r="H4791" s="1">
        <v>10</v>
      </c>
      <c r="I4791" s="1">
        <f t="shared" si="1014"/>
        <v>0.1</v>
      </c>
      <c r="J4791" s="1" t="s">
        <v>24</v>
      </c>
      <c r="K4791" s="1">
        <v>2</v>
      </c>
      <c r="L4791" s="1" t="s">
        <v>16</v>
      </c>
      <c r="M4791" s="1" t="b">
        <v>0</v>
      </c>
      <c r="N4791" s="2" t="s">
        <v>17</v>
      </c>
      <c r="O4791">
        <f t="shared" si="1015"/>
        <v>18</v>
      </c>
      <c r="P4791">
        <f t="shared" si="1016"/>
        <v>3</v>
      </c>
      <c r="Q4791">
        <f>IF(G4791="B",VLOOKUP(F4791,room_rates!$A$2:$G$8,3,FALSE),IF(G4791="P",VLOOKUP(F4791,room_rates!$A$2:$G$8,6,FALSE),IF(G4791="M",VLOOKUP(F4791,room_rates!$A$2:$G$8,7,FALSE),"")))</f>
        <v>175</v>
      </c>
      <c r="R4791">
        <f t="shared" si="1017"/>
        <v>17.5</v>
      </c>
      <c r="S4791">
        <f>IF(J4791="Online Travel Agency",VLOOKUP(F4791,room_rates!$A$2:$G$8,3,FALSE)*15%,0)</f>
        <v>21</v>
      </c>
      <c r="T4791">
        <f t="shared" si="1018"/>
        <v>0</v>
      </c>
      <c r="U4791">
        <f t="shared" si="1019"/>
        <v>819</v>
      </c>
      <c r="V4791">
        <f t="shared" si="1020"/>
        <v>6</v>
      </c>
    </row>
    <row r="4792" spans="1:22" ht="14.25" customHeight="1" x14ac:dyDescent="0.35">
      <c r="A4792" s="1">
        <v>1004972</v>
      </c>
      <c r="B4792" s="3">
        <v>45884</v>
      </c>
      <c r="C4792" s="3">
        <v>45895</v>
      </c>
      <c r="D4792" s="3">
        <v>45902</v>
      </c>
      <c r="E4792" s="1" t="s">
        <v>18</v>
      </c>
      <c r="F4792" s="1">
        <v>1</v>
      </c>
      <c r="G4792" s="1" t="s">
        <v>25</v>
      </c>
      <c r="H4792" s="1">
        <v>10</v>
      </c>
      <c r="I4792" s="1">
        <f t="shared" si="1014"/>
        <v>0.1</v>
      </c>
      <c r="J4792" s="1" t="s">
        <v>24</v>
      </c>
      <c r="K4792" s="1">
        <v>1</v>
      </c>
      <c r="L4792" s="1" t="s">
        <v>19</v>
      </c>
      <c r="M4792" s="1" t="b">
        <v>0</v>
      </c>
      <c r="N4792" s="2" t="s">
        <v>17</v>
      </c>
      <c r="O4792">
        <f t="shared" si="1015"/>
        <v>11</v>
      </c>
      <c r="P4792">
        <f t="shared" si="1016"/>
        <v>7</v>
      </c>
      <c r="Q4792">
        <f>IF(G4792="B",VLOOKUP(F4792,room_rates!$A$2:$G$8,3,FALSE),IF(G4792="P",VLOOKUP(F4792,room_rates!$A$2:$G$8,6,FALSE),IF(G4792="M",VLOOKUP(F4792,room_rates!$A$2:$G$8,7,FALSE),"")))</f>
        <v>150</v>
      </c>
      <c r="R4792">
        <f t="shared" si="1017"/>
        <v>15</v>
      </c>
      <c r="S4792">
        <f>IF(J4792="Online Travel Agency",VLOOKUP(F4792,room_rates!$A$2:$G$8,3,FALSE)*15%,0)</f>
        <v>18</v>
      </c>
      <c r="T4792">
        <f t="shared" si="1018"/>
        <v>0</v>
      </c>
      <c r="U4792">
        <f t="shared" si="1019"/>
        <v>819</v>
      </c>
      <c r="V4792">
        <f t="shared" si="1020"/>
        <v>7</v>
      </c>
    </row>
    <row r="4793" spans="1:22" ht="14.25" customHeight="1" x14ac:dyDescent="0.35">
      <c r="A4793" s="1">
        <v>1004981</v>
      </c>
      <c r="B4793" s="3">
        <v>45895</v>
      </c>
      <c r="C4793" s="3">
        <v>45895</v>
      </c>
      <c r="D4793" s="3">
        <v>45896</v>
      </c>
      <c r="E4793" s="1" t="s">
        <v>18</v>
      </c>
      <c r="F4793" s="1">
        <v>1</v>
      </c>
      <c r="G4793" s="1" t="s">
        <v>25</v>
      </c>
      <c r="H4793" s="1">
        <v>10</v>
      </c>
      <c r="I4793" s="1">
        <f t="shared" si="1014"/>
        <v>0.1</v>
      </c>
      <c r="J4793" s="1" t="s">
        <v>20</v>
      </c>
      <c r="K4793" s="1">
        <v>1</v>
      </c>
      <c r="L4793" s="1" t="s">
        <v>19</v>
      </c>
      <c r="M4793" s="1" t="b">
        <v>0</v>
      </c>
      <c r="N4793" s="2" t="s">
        <v>17</v>
      </c>
      <c r="O4793">
        <f t="shared" si="1015"/>
        <v>0</v>
      </c>
      <c r="P4793">
        <f t="shared" si="1016"/>
        <v>1</v>
      </c>
      <c r="Q4793">
        <f>IF(G4793="B",VLOOKUP(F4793,room_rates!$A$2:$G$8,3,FALSE),IF(G4793="P",VLOOKUP(F4793,room_rates!$A$2:$G$8,6,FALSE),IF(G4793="M",VLOOKUP(F4793,room_rates!$A$2:$G$8,7,FALSE),"")))</f>
        <v>150</v>
      </c>
      <c r="R4793">
        <f t="shared" si="1017"/>
        <v>15</v>
      </c>
      <c r="S4793">
        <f>IF(J4793="Online Travel Agency",VLOOKUP(F4793,room_rates!$A$2:$G$8,3,FALSE)*15%,0)</f>
        <v>0</v>
      </c>
      <c r="T4793">
        <f t="shared" si="1018"/>
        <v>0</v>
      </c>
      <c r="U4793">
        <f t="shared" si="1019"/>
        <v>135</v>
      </c>
      <c r="V4793">
        <f t="shared" si="1020"/>
        <v>1</v>
      </c>
    </row>
    <row r="4794" spans="1:22" ht="14.25" customHeight="1" x14ac:dyDescent="0.35">
      <c r="A4794" s="1">
        <v>1005134</v>
      </c>
      <c r="B4794" s="3">
        <v>45895</v>
      </c>
      <c r="C4794" s="3">
        <v>45895</v>
      </c>
      <c r="D4794" s="3">
        <v>45896</v>
      </c>
      <c r="E4794" s="1" t="s">
        <v>18</v>
      </c>
      <c r="F4794" s="1">
        <v>1</v>
      </c>
      <c r="G4794" s="1" t="s">
        <v>25</v>
      </c>
      <c r="H4794" s="1">
        <v>10</v>
      </c>
      <c r="I4794" s="1">
        <f t="shared" si="1014"/>
        <v>0.1</v>
      </c>
      <c r="J4794" s="1" t="s">
        <v>20</v>
      </c>
      <c r="K4794" s="1">
        <v>1</v>
      </c>
      <c r="L4794" s="1" t="s">
        <v>19</v>
      </c>
      <c r="M4794" s="1" t="b">
        <v>0</v>
      </c>
      <c r="N4794" s="2" t="s">
        <v>17</v>
      </c>
      <c r="O4794">
        <f t="shared" si="1015"/>
        <v>0</v>
      </c>
      <c r="P4794">
        <f t="shared" si="1016"/>
        <v>1</v>
      </c>
      <c r="Q4794">
        <f>IF(G4794="B",VLOOKUP(F4794,room_rates!$A$2:$G$8,3,FALSE),IF(G4794="P",VLOOKUP(F4794,room_rates!$A$2:$G$8,6,FALSE),IF(G4794="M",VLOOKUP(F4794,room_rates!$A$2:$G$8,7,FALSE),"")))</f>
        <v>150</v>
      </c>
      <c r="R4794">
        <f t="shared" si="1017"/>
        <v>15</v>
      </c>
      <c r="S4794">
        <f>IF(J4794="Online Travel Agency",VLOOKUP(F4794,room_rates!$A$2:$G$8,3,FALSE)*15%,0)</f>
        <v>0</v>
      </c>
      <c r="T4794">
        <f t="shared" si="1018"/>
        <v>0</v>
      </c>
      <c r="U4794">
        <f t="shared" si="1019"/>
        <v>135</v>
      </c>
      <c r="V4794">
        <f t="shared" si="1020"/>
        <v>1</v>
      </c>
    </row>
    <row r="4795" spans="1:22" ht="14.25" customHeight="1" x14ac:dyDescent="0.35">
      <c r="A4795" s="1">
        <v>1005345</v>
      </c>
      <c r="B4795" s="3">
        <v>45870</v>
      </c>
      <c r="C4795" s="3">
        <v>45895</v>
      </c>
      <c r="D4795" s="3">
        <v>45896</v>
      </c>
      <c r="E4795" s="1" t="s">
        <v>18</v>
      </c>
      <c r="F4795" s="1">
        <v>1</v>
      </c>
      <c r="G4795" s="1" t="s">
        <v>25</v>
      </c>
      <c r="H4795" s="1">
        <v>10</v>
      </c>
      <c r="I4795" s="1">
        <f t="shared" si="1014"/>
        <v>0.1</v>
      </c>
      <c r="J4795" s="1" t="s">
        <v>15</v>
      </c>
      <c r="K4795" s="1">
        <v>3</v>
      </c>
      <c r="L4795" s="1" t="s">
        <v>19</v>
      </c>
      <c r="M4795" s="1" t="b">
        <v>0</v>
      </c>
      <c r="N4795" s="2" t="s">
        <v>17</v>
      </c>
      <c r="O4795">
        <f t="shared" si="1015"/>
        <v>25</v>
      </c>
      <c r="P4795">
        <f t="shared" si="1016"/>
        <v>1</v>
      </c>
      <c r="Q4795">
        <f>IF(G4795="B",VLOOKUP(F4795,room_rates!$A$2:$G$8,3,FALSE),IF(G4795="P",VLOOKUP(F4795,room_rates!$A$2:$G$8,6,FALSE),IF(G4795="M",VLOOKUP(F4795,room_rates!$A$2:$G$8,7,FALSE),"")))</f>
        <v>150</v>
      </c>
      <c r="R4795">
        <f t="shared" si="1017"/>
        <v>15</v>
      </c>
      <c r="S4795">
        <f>IF(J4795="Online Travel Agency",VLOOKUP(F4795,room_rates!$A$2:$G$8,3,FALSE)*15%,0)</f>
        <v>0</v>
      </c>
      <c r="T4795">
        <f t="shared" si="1018"/>
        <v>0</v>
      </c>
      <c r="U4795">
        <f t="shared" si="1019"/>
        <v>405</v>
      </c>
      <c r="V4795">
        <f t="shared" si="1020"/>
        <v>3</v>
      </c>
    </row>
    <row r="4796" spans="1:22" ht="14.25" customHeight="1" x14ac:dyDescent="0.35">
      <c r="A4796" s="1">
        <v>1005471</v>
      </c>
      <c r="B4796" s="3">
        <v>45886</v>
      </c>
      <c r="C4796" s="3">
        <v>45895</v>
      </c>
      <c r="D4796" s="3">
        <v>45900</v>
      </c>
      <c r="E4796" s="1" t="s">
        <v>18</v>
      </c>
      <c r="F4796" s="1">
        <v>1</v>
      </c>
      <c r="G4796" s="1" t="s">
        <v>25</v>
      </c>
      <c r="H4796" s="1">
        <v>10</v>
      </c>
      <c r="I4796" s="1">
        <f t="shared" si="1014"/>
        <v>0.1</v>
      </c>
      <c r="J4796" s="1" t="s">
        <v>24</v>
      </c>
      <c r="K4796" s="1">
        <v>3</v>
      </c>
      <c r="L4796" s="1" t="s">
        <v>16</v>
      </c>
      <c r="M4796" s="1" t="b">
        <v>0</v>
      </c>
      <c r="N4796" s="2" t="s">
        <v>17</v>
      </c>
      <c r="O4796">
        <f t="shared" si="1015"/>
        <v>9</v>
      </c>
      <c r="P4796">
        <f t="shared" si="1016"/>
        <v>5</v>
      </c>
      <c r="Q4796">
        <f>IF(G4796="B",VLOOKUP(F4796,room_rates!$A$2:$G$8,3,FALSE),IF(G4796="P",VLOOKUP(F4796,room_rates!$A$2:$G$8,6,FALSE),IF(G4796="M",VLOOKUP(F4796,room_rates!$A$2:$G$8,7,FALSE),"")))</f>
        <v>150</v>
      </c>
      <c r="R4796">
        <f t="shared" si="1017"/>
        <v>15</v>
      </c>
      <c r="S4796">
        <f>IF(J4796="Online Travel Agency",VLOOKUP(F4796,room_rates!$A$2:$G$8,3,FALSE)*15%,0)</f>
        <v>18</v>
      </c>
      <c r="T4796">
        <f t="shared" si="1018"/>
        <v>0</v>
      </c>
      <c r="U4796">
        <f t="shared" si="1019"/>
        <v>1755</v>
      </c>
      <c r="V4796">
        <f t="shared" si="1020"/>
        <v>15</v>
      </c>
    </row>
    <row r="4797" spans="1:22" ht="14.25" customHeight="1" x14ac:dyDescent="0.35">
      <c r="A4797" s="1">
        <v>1005534</v>
      </c>
      <c r="B4797" s="3">
        <v>45895</v>
      </c>
      <c r="C4797" s="3">
        <v>45895</v>
      </c>
      <c r="D4797" s="3">
        <v>45899</v>
      </c>
      <c r="E4797" s="1" t="s">
        <v>18</v>
      </c>
      <c r="F4797" s="1">
        <v>2</v>
      </c>
      <c r="G4797" s="1" t="s">
        <v>25</v>
      </c>
      <c r="H4797" s="1">
        <v>10</v>
      </c>
      <c r="I4797" s="1">
        <f t="shared" si="1014"/>
        <v>0.1</v>
      </c>
      <c r="J4797" s="1" t="s">
        <v>20</v>
      </c>
      <c r="K4797" s="1">
        <v>3</v>
      </c>
      <c r="L4797" s="1" t="s">
        <v>19</v>
      </c>
      <c r="M4797" s="1" t="b">
        <v>1</v>
      </c>
      <c r="N4797" s="2" t="s">
        <v>17</v>
      </c>
      <c r="O4797">
        <f t="shared" si="1015"/>
        <v>0</v>
      </c>
      <c r="P4797">
        <f t="shared" si="1016"/>
        <v>4</v>
      </c>
      <c r="Q4797">
        <f>IF(G4797="B",VLOOKUP(F4797,room_rates!$A$2:$G$8,3,FALSE),IF(G4797="P",VLOOKUP(F4797,room_rates!$A$2:$G$8,6,FALSE),IF(G4797="M",VLOOKUP(F4797,room_rates!$A$2:$G$8,7,FALSE),"")))</f>
        <v>175</v>
      </c>
      <c r="R4797">
        <f t="shared" si="1017"/>
        <v>17.5</v>
      </c>
      <c r="S4797">
        <f>IF(J4797="Online Travel Agency",VLOOKUP(F4797,room_rates!$A$2:$G$8,3,FALSE)*15%,0)</f>
        <v>0</v>
      </c>
      <c r="T4797">
        <f t="shared" si="1018"/>
        <v>1.75</v>
      </c>
      <c r="U4797">
        <f t="shared" si="1019"/>
        <v>1869</v>
      </c>
      <c r="V4797">
        <f t="shared" si="1020"/>
        <v>12</v>
      </c>
    </row>
    <row r="4798" spans="1:22" ht="14.25" customHeight="1" x14ac:dyDescent="0.35">
      <c r="A4798" s="1">
        <v>1005617</v>
      </c>
      <c r="B4798" s="3">
        <v>45882</v>
      </c>
      <c r="C4798" s="3">
        <v>45895</v>
      </c>
      <c r="D4798" s="3">
        <v>45901</v>
      </c>
      <c r="E4798" s="1" t="s">
        <v>18</v>
      </c>
      <c r="F4798" s="1">
        <v>2</v>
      </c>
      <c r="G4798" s="1" t="s">
        <v>25</v>
      </c>
      <c r="H4798" s="1">
        <v>10</v>
      </c>
      <c r="I4798" s="1">
        <f t="shared" si="1014"/>
        <v>0.1</v>
      </c>
      <c r="J4798" s="1" t="s">
        <v>24</v>
      </c>
      <c r="K4798" s="1">
        <v>1</v>
      </c>
      <c r="L4798" s="1" t="s">
        <v>19</v>
      </c>
      <c r="M4798" s="1" t="b">
        <v>0</v>
      </c>
      <c r="N4798" s="2" t="s">
        <v>17</v>
      </c>
      <c r="O4798">
        <f t="shared" si="1015"/>
        <v>13</v>
      </c>
      <c r="P4798">
        <f t="shared" si="1016"/>
        <v>6</v>
      </c>
      <c r="Q4798">
        <f>IF(G4798="B",VLOOKUP(F4798,room_rates!$A$2:$G$8,3,FALSE),IF(G4798="P",VLOOKUP(F4798,room_rates!$A$2:$G$8,6,FALSE),IF(G4798="M",VLOOKUP(F4798,room_rates!$A$2:$G$8,7,FALSE),"")))</f>
        <v>175</v>
      </c>
      <c r="R4798">
        <f t="shared" si="1017"/>
        <v>17.5</v>
      </c>
      <c r="S4798">
        <f>IF(J4798="Online Travel Agency",VLOOKUP(F4798,room_rates!$A$2:$G$8,3,FALSE)*15%,0)</f>
        <v>21</v>
      </c>
      <c r="T4798">
        <f t="shared" si="1018"/>
        <v>0</v>
      </c>
      <c r="U4798">
        <f t="shared" si="1019"/>
        <v>819</v>
      </c>
      <c r="V4798">
        <f t="shared" si="1020"/>
        <v>6</v>
      </c>
    </row>
    <row r="4799" spans="1:22" ht="14.25" customHeight="1" x14ac:dyDescent="0.35">
      <c r="A4799" s="1">
        <v>1005712</v>
      </c>
      <c r="B4799" s="3">
        <v>45858</v>
      </c>
      <c r="C4799" s="3">
        <v>45895</v>
      </c>
      <c r="D4799" s="3">
        <v>45897</v>
      </c>
      <c r="E4799" s="1" t="s">
        <v>21</v>
      </c>
      <c r="F4799" s="1">
        <v>3</v>
      </c>
      <c r="G4799" s="1" t="s">
        <v>25</v>
      </c>
      <c r="H4799" s="1">
        <v>0</v>
      </c>
      <c r="I4799" s="1">
        <f t="shared" si="1014"/>
        <v>0</v>
      </c>
      <c r="J4799" s="1" t="s">
        <v>15</v>
      </c>
      <c r="K4799" s="1">
        <v>3</v>
      </c>
      <c r="L4799" s="1" t="s">
        <v>16</v>
      </c>
      <c r="M4799" s="1" t="b">
        <v>0</v>
      </c>
      <c r="N4799" s="2" t="s">
        <v>17</v>
      </c>
      <c r="O4799">
        <f t="shared" si="1015"/>
        <v>37</v>
      </c>
      <c r="P4799">
        <f t="shared" si="1016"/>
        <v>2</v>
      </c>
      <c r="Q4799">
        <f>IF(G4799="B",VLOOKUP(F4799,room_rates!$A$2:$G$8,3,FALSE),IF(G4799="P",VLOOKUP(F4799,room_rates!$A$2:$G$8,6,FALSE),IF(G4799="M",VLOOKUP(F4799,room_rates!$A$2:$G$8,7,FALSE),"")))</f>
        <v>275</v>
      </c>
      <c r="R4799">
        <f t="shared" si="1017"/>
        <v>0</v>
      </c>
      <c r="S4799">
        <f>IF(J4799="Online Travel Agency",VLOOKUP(F4799,room_rates!$A$2:$G$8,3,FALSE)*15%,0)</f>
        <v>0</v>
      </c>
      <c r="T4799">
        <f t="shared" si="1018"/>
        <v>0</v>
      </c>
      <c r="U4799">
        <f t="shared" si="1019"/>
        <v>1650</v>
      </c>
      <c r="V4799">
        <f t="shared" si="1020"/>
        <v>6</v>
      </c>
    </row>
    <row r="4800" spans="1:22" ht="14.25" customHeight="1" x14ac:dyDescent="0.35">
      <c r="A4800" s="1">
        <v>1005999</v>
      </c>
      <c r="B4800" s="3">
        <v>45851</v>
      </c>
      <c r="C4800" s="3">
        <v>45895</v>
      </c>
      <c r="D4800" s="3">
        <v>45897</v>
      </c>
      <c r="E4800" s="1" t="s">
        <v>18</v>
      </c>
      <c r="F4800" s="1">
        <v>2</v>
      </c>
      <c r="G4800" s="1" t="s">
        <v>25</v>
      </c>
      <c r="H4800" s="1">
        <v>10</v>
      </c>
      <c r="I4800" s="1">
        <f t="shared" si="1014"/>
        <v>0.1</v>
      </c>
      <c r="J4800" s="1" t="s">
        <v>15</v>
      </c>
      <c r="K4800" s="1">
        <v>3</v>
      </c>
      <c r="L4800" s="1" t="s">
        <v>16</v>
      </c>
      <c r="M4800" s="1" t="b">
        <v>1</v>
      </c>
      <c r="N4800" s="2" t="s">
        <v>17</v>
      </c>
      <c r="O4800">
        <f t="shared" si="1015"/>
        <v>44</v>
      </c>
      <c r="P4800">
        <f t="shared" si="1016"/>
        <v>2</v>
      </c>
      <c r="Q4800">
        <f>IF(G4800="B",VLOOKUP(F4800,room_rates!$A$2:$G$8,3,FALSE),IF(G4800="P",VLOOKUP(F4800,room_rates!$A$2:$G$8,6,FALSE),IF(G4800="M",VLOOKUP(F4800,room_rates!$A$2:$G$8,7,FALSE),"")))</f>
        <v>175</v>
      </c>
      <c r="R4800">
        <f t="shared" si="1017"/>
        <v>17.5</v>
      </c>
      <c r="S4800">
        <f>IF(J4800="Online Travel Agency",VLOOKUP(F4800,room_rates!$A$2:$G$8,3,FALSE)*15%,0)</f>
        <v>0</v>
      </c>
      <c r="T4800">
        <f t="shared" si="1018"/>
        <v>1.75</v>
      </c>
      <c r="U4800">
        <f t="shared" si="1019"/>
        <v>934.5</v>
      </c>
      <c r="V4800">
        <f t="shared" si="1020"/>
        <v>6</v>
      </c>
    </row>
    <row r="4801" spans="1:22" ht="14.25" customHeight="1" x14ac:dyDescent="0.35">
      <c r="A4801" s="1">
        <v>1006100</v>
      </c>
      <c r="B4801" s="3">
        <v>45885</v>
      </c>
      <c r="C4801" s="3">
        <v>45895</v>
      </c>
      <c r="D4801" s="3">
        <v>45901</v>
      </c>
      <c r="E4801" s="1" t="s">
        <v>18</v>
      </c>
      <c r="F4801" s="1">
        <v>1</v>
      </c>
      <c r="G4801" s="1" t="s">
        <v>25</v>
      </c>
      <c r="H4801" s="1">
        <v>10</v>
      </c>
      <c r="I4801" s="1">
        <f t="shared" si="1014"/>
        <v>0.1</v>
      </c>
      <c r="J4801" s="1" t="s">
        <v>15</v>
      </c>
      <c r="K4801" s="1">
        <v>2</v>
      </c>
      <c r="L4801" s="1" t="s">
        <v>16</v>
      </c>
      <c r="M4801" s="1" t="b">
        <v>0</v>
      </c>
      <c r="N4801" s="2" t="s">
        <v>17</v>
      </c>
      <c r="O4801">
        <f t="shared" si="1015"/>
        <v>10</v>
      </c>
      <c r="P4801">
        <f t="shared" si="1016"/>
        <v>6</v>
      </c>
      <c r="Q4801">
        <f>IF(G4801="B",VLOOKUP(F4801,room_rates!$A$2:$G$8,3,FALSE),IF(G4801="P",VLOOKUP(F4801,room_rates!$A$2:$G$8,6,FALSE),IF(G4801="M",VLOOKUP(F4801,room_rates!$A$2:$G$8,7,FALSE),"")))</f>
        <v>150</v>
      </c>
      <c r="R4801">
        <f t="shared" si="1017"/>
        <v>15</v>
      </c>
      <c r="S4801">
        <f>IF(J4801="Online Travel Agency",VLOOKUP(F4801,room_rates!$A$2:$G$8,3,FALSE)*15%,0)</f>
        <v>0</v>
      </c>
      <c r="T4801">
        <f t="shared" si="1018"/>
        <v>0</v>
      </c>
      <c r="U4801">
        <f t="shared" si="1019"/>
        <v>1620</v>
      </c>
      <c r="V4801">
        <f t="shared" si="1020"/>
        <v>12</v>
      </c>
    </row>
    <row r="4802" spans="1:22" ht="14.25" customHeight="1" x14ac:dyDescent="0.35">
      <c r="A4802" s="1">
        <v>1006160</v>
      </c>
      <c r="B4802" s="3">
        <v>45890</v>
      </c>
      <c r="C4802" s="3">
        <v>45895</v>
      </c>
      <c r="D4802" s="3">
        <v>45900</v>
      </c>
      <c r="E4802" s="1" t="s">
        <v>18</v>
      </c>
      <c r="F4802" s="1">
        <v>1</v>
      </c>
      <c r="G4802" s="1" t="s">
        <v>25</v>
      </c>
      <c r="H4802" s="1">
        <v>10</v>
      </c>
      <c r="I4802" s="1">
        <f t="shared" si="1014"/>
        <v>0.1</v>
      </c>
      <c r="J4802" s="1" t="s">
        <v>24</v>
      </c>
      <c r="K4802" s="1">
        <v>1</v>
      </c>
      <c r="L4802" s="1" t="s">
        <v>16</v>
      </c>
      <c r="M4802" s="1" t="b">
        <v>0</v>
      </c>
      <c r="N4802" s="2" t="s">
        <v>17</v>
      </c>
      <c r="O4802">
        <f t="shared" si="1015"/>
        <v>5</v>
      </c>
      <c r="P4802">
        <f t="shared" si="1016"/>
        <v>5</v>
      </c>
      <c r="Q4802">
        <f>IF(G4802="B",VLOOKUP(F4802,room_rates!$A$2:$G$8,3,FALSE),IF(G4802="P",VLOOKUP(F4802,room_rates!$A$2:$G$8,6,FALSE),IF(G4802="M",VLOOKUP(F4802,room_rates!$A$2:$G$8,7,FALSE),"")))</f>
        <v>150</v>
      </c>
      <c r="R4802">
        <f t="shared" si="1017"/>
        <v>15</v>
      </c>
      <c r="S4802">
        <f>IF(J4802="Online Travel Agency",VLOOKUP(F4802,room_rates!$A$2:$G$8,3,FALSE)*15%,0)</f>
        <v>18</v>
      </c>
      <c r="T4802">
        <f t="shared" si="1018"/>
        <v>0</v>
      </c>
      <c r="U4802">
        <f t="shared" si="1019"/>
        <v>585</v>
      </c>
      <c r="V4802">
        <f t="shared" si="1020"/>
        <v>5</v>
      </c>
    </row>
    <row r="4803" spans="1:22" ht="14.25" customHeight="1" x14ac:dyDescent="0.35">
      <c r="A4803" s="1">
        <v>1006246</v>
      </c>
      <c r="B4803" s="3">
        <v>45866</v>
      </c>
      <c r="C4803" s="3">
        <v>45895</v>
      </c>
      <c r="D4803" s="3">
        <v>45897</v>
      </c>
      <c r="E4803" s="1" t="s">
        <v>18</v>
      </c>
      <c r="F4803" s="1">
        <v>1</v>
      </c>
      <c r="G4803" s="1" t="s">
        <v>25</v>
      </c>
      <c r="H4803" s="1">
        <v>10</v>
      </c>
      <c r="I4803" s="1">
        <f t="shared" si="1014"/>
        <v>0.1</v>
      </c>
      <c r="J4803" s="1" t="s">
        <v>15</v>
      </c>
      <c r="K4803" s="1">
        <v>2</v>
      </c>
      <c r="L4803" s="1" t="s">
        <v>19</v>
      </c>
      <c r="M4803" s="1" t="b">
        <v>0</v>
      </c>
      <c r="N4803" s="2" t="s">
        <v>17</v>
      </c>
      <c r="O4803">
        <f t="shared" si="1015"/>
        <v>29</v>
      </c>
      <c r="P4803">
        <f t="shared" si="1016"/>
        <v>2</v>
      </c>
      <c r="Q4803">
        <f>IF(G4803="B",VLOOKUP(F4803,room_rates!$A$2:$G$8,3,FALSE),IF(G4803="P",VLOOKUP(F4803,room_rates!$A$2:$G$8,6,FALSE),IF(G4803="M",VLOOKUP(F4803,room_rates!$A$2:$G$8,7,FALSE),"")))</f>
        <v>150</v>
      </c>
      <c r="R4803">
        <f t="shared" si="1017"/>
        <v>15</v>
      </c>
      <c r="S4803">
        <f>IF(J4803="Online Travel Agency",VLOOKUP(F4803,room_rates!$A$2:$G$8,3,FALSE)*15%,0)</f>
        <v>0</v>
      </c>
      <c r="T4803">
        <f t="shared" si="1018"/>
        <v>0</v>
      </c>
      <c r="U4803">
        <f t="shared" si="1019"/>
        <v>540</v>
      </c>
      <c r="V4803">
        <f t="shared" si="1020"/>
        <v>4</v>
      </c>
    </row>
    <row r="4804" spans="1:22" ht="14.25" customHeight="1" x14ac:dyDescent="0.35">
      <c r="A4804" s="1">
        <v>1006253</v>
      </c>
      <c r="B4804" s="3">
        <v>45895</v>
      </c>
      <c r="C4804" s="3">
        <v>45895</v>
      </c>
      <c r="D4804" s="3">
        <v>45897</v>
      </c>
      <c r="E4804" s="1" t="s">
        <v>18</v>
      </c>
      <c r="F4804" s="1">
        <v>1</v>
      </c>
      <c r="G4804" s="1" t="s">
        <v>25</v>
      </c>
      <c r="H4804" s="1">
        <v>10</v>
      </c>
      <c r="I4804" s="1">
        <f t="shared" si="1014"/>
        <v>0.1</v>
      </c>
      <c r="J4804" s="1" t="s">
        <v>20</v>
      </c>
      <c r="K4804" s="1">
        <v>1</v>
      </c>
      <c r="L4804" s="1" t="s">
        <v>19</v>
      </c>
      <c r="M4804" s="1" t="b">
        <v>0</v>
      </c>
      <c r="N4804" s="2" t="s">
        <v>17</v>
      </c>
      <c r="O4804">
        <f t="shared" si="1015"/>
        <v>0</v>
      </c>
      <c r="P4804">
        <f t="shared" si="1016"/>
        <v>2</v>
      </c>
      <c r="Q4804">
        <f>IF(G4804="B",VLOOKUP(F4804,room_rates!$A$2:$G$8,3,FALSE),IF(G4804="P",VLOOKUP(F4804,room_rates!$A$2:$G$8,6,FALSE),IF(G4804="M",VLOOKUP(F4804,room_rates!$A$2:$G$8,7,FALSE),"")))</f>
        <v>150</v>
      </c>
      <c r="R4804">
        <f t="shared" si="1017"/>
        <v>15</v>
      </c>
      <c r="S4804">
        <f>IF(J4804="Online Travel Agency",VLOOKUP(F4804,room_rates!$A$2:$G$8,3,FALSE)*15%,0)</f>
        <v>0</v>
      </c>
      <c r="T4804">
        <f t="shared" si="1018"/>
        <v>0</v>
      </c>
      <c r="U4804">
        <f t="shared" si="1019"/>
        <v>270</v>
      </c>
      <c r="V4804">
        <f t="shared" si="1020"/>
        <v>2</v>
      </c>
    </row>
    <row r="4805" spans="1:22" ht="14.25" customHeight="1" x14ac:dyDescent="0.35">
      <c r="A4805" s="1">
        <v>1006305</v>
      </c>
      <c r="B4805" s="3">
        <v>45877</v>
      </c>
      <c r="C4805" s="3">
        <v>45895</v>
      </c>
      <c r="D4805" s="3">
        <v>45897</v>
      </c>
      <c r="E4805" s="1" t="s">
        <v>18</v>
      </c>
      <c r="F4805" s="1">
        <v>1</v>
      </c>
      <c r="G4805" s="1" t="s">
        <v>25</v>
      </c>
      <c r="H4805" s="1">
        <v>10</v>
      </c>
      <c r="I4805" s="1">
        <f t="shared" si="1014"/>
        <v>0.1</v>
      </c>
      <c r="J4805" s="1" t="s">
        <v>24</v>
      </c>
      <c r="K4805" s="1">
        <v>2</v>
      </c>
      <c r="L4805" s="1" t="s">
        <v>19</v>
      </c>
      <c r="M4805" s="1" t="b">
        <v>1</v>
      </c>
      <c r="N4805" s="2" t="s">
        <v>17</v>
      </c>
      <c r="O4805">
        <f t="shared" si="1015"/>
        <v>18</v>
      </c>
      <c r="P4805">
        <f t="shared" si="1016"/>
        <v>2</v>
      </c>
      <c r="Q4805">
        <f>IF(G4805="B",VLOOKUP(F4805,room_rates!$A$2:$G$8,3,FALSE),IF(G4805="P",VLOOKUP(F4805,room_rates!$A$2:$G$8,6,FALSE),IF(G4805="M",VLOOKUP(F4805,room_rates!$A$2:$G$8,7,FALSE),"")))</f>
        <v>150</v>
      </c>
      <c r="R4805">
        <f t="shared" si="1017"/>
        <v>15</v>
      </c>
      <c r="S4805">
        <f>IF(J4805="Online Travel Agency",VLOOKUP(F4805,room_rates!$A$2:$G$8,3,FALSE)*15%,0)</f>
        <v>18</v>
      </c>
      <c r="T4805">
        <f t="shared" si="1018"/>
        <v>1.5</v>
      </c>
      <c r="U4805">
        <f t="shared" si="1019"/>
        <v>462</v>
      </c>
      <c r="V4805">
        <f t="shared" si="1020"/>
        <v>4</v>
      </c>
    </row>
    <row r="4806" spans="1:22" ht="14.25" customHeight="1" x14ac:dyDescent="0.35">
      <c r="A4806" s="1">
        <v>1006382</v>
      </c>
      <c r="B4806" s="3">
        <v>45881</v>
      </c>
      <c r="C4806" s="3">
        <v>45895</v>
      </c>
      <c r="D4806" s="3">
        <v>45898</v>
      </c>
      <c r="E4806" s="1" t="s">
        <v>18</v>
      </c>
      <c r="F4806" s="1">
        <v>1</v>
      </c>
      <c r="G4806" s="1" t="s">
        <v>25</v>
      </c>
      <c r="H4806" s="1">
        <v>10</v>
      </c>
      <c r="I4806" s="1">
        <f t="shared" si="1014"/>
        <v>0.1</v>
      </c>
      <c r="J4806" s="1" t="s">
        <v>15</v>
      </c>
      <c r="K4806" s="1">
        <v>3</v>
      </c>
      <c r="L4806" s="1" t="s">
        <v>16</v>
      </c>
      <c r="M4806" s="1" t="b">
        <v>0</v>
      </c>
      <c r="N4806" s="2" t="s">
        <v>17</v>
      </c>
      <c r="O4806">
        <f t="shared" si="1015"/>
        <v>14</v>
      </c>
      <c r="P4806">
        <f t="shared" si="1016"/>
        <v>3</v>
      </c>
      <c r="Q4806">
        <f>IF(G4806="B",VLOOKUP(F4806,room_rates!$A$2:$G$8,3,FALSE),IF(G4806="P",VLOOKUP(F4806,room_rates!$A$2:$G$8,6,FALSE),IF(G4806="M",VLOOKUP(F4806,room_rates!$A$2:$G$8,7,FALSE),"")))</f>
        <v>150</v>
      </c>
      <c r="R4806">
        <f t="shared" si="1017"/>
        <v>15</v>
      </c>
      <c r="S4806">
        <f>IF(J4806="Online Travel Agency",VLOOKUP(F4806,room_rates!$A$2:$G$8,3,FALSE)*15%,0)</f>
        <v>0</v>
      </c>
      <c r="T4806">
        <f t="shared" si="1018"/>
        <v>0</v>
      </c>
      <c r="U4806">
        <f t="shared" si="1019"/>
        <v>1215</v>
      </c>
      <c r="V4806">
        <f t="shared" si="1020"/>
        <v>9</v>
      </c>
    </row>
    <row r="4807" spans="1:22" ht="14.25" customHeight="1" x14ac:dyDescent="0.35">
      <c r="A4807" s="1">
        <v>1006401</v>
      </c>
      <c r="B4807" s="3">
        <v>45872</v>
      </c>
      <c r="C4807" s="3">
        <v>45895</v>
      </c>
      <c r="D4807" s="3">
        <v>45901</v>
      </c>
      <c r="E4807" s="1" t="s">
        <v>21</v>
      </c>
      <c r="F4807" s="1">
        <v>3</v>
      </c>
      <c r="G4807" s="1" t="s">
        <v>25</v>
      </c>
      <c r="H4807" s="1">
        <v>0</v>
      </c>
      <c r="I4807" s="1">
        <f t="shared" si="1014"/>
        <v>0</v>
      </c>
      <c r="J4807" s="1" t="s">
        <v>15</v>
      </c>
      <c r="K4807" s="1">
        <v>1</v>
      </c>
      <c r="L4807" s="1" t="s">
        <v>19</v>
      </c>
      <c r="M4807" s="1" t="b">
        <v>0</v>
      </c>
      <c r="N4807" s="2" t="s">
        <v>17</v>
      </c>
      <c r="O4807">
        <f t="shared" si="1015"/>
        <v>23</v>
      </c>
      <c r="P4807">
        <f t="shared" si="1016"/>
        <v>6</v>
      </c>
      <c r="Q4807">
        <f>IF(G4807="B",VLOOKUP(F4807,room_rates!$A$2:$G$8,3,FALSE),IF(G4807="P",VLOOKUP(F4807,room_rates!$A$2:$G$8,6,FALSE),IF(G4807="M",VLOOKUP(F4807,room_rates!$A$2:$G$8,7,FALSE),"")))</f>
        <v>275</v>
      </c>
      <c r="R4807">
        <f t="shared" si="1017"/>
        <v>0</v>
      </c>
      <c r="S4807">
        <f>IF(J4807="Online Travel Agency",VLOOKUP(F4807,room_rates!$A$2:$G$8,3,FALSE)*15%,0)</f>
        <v>0</v>
      </c>
      <c r="T4807">
        <f t="shared" si="1018"/>
        <v>0</v>
      </c>
      <c r="U4807">
        <f t="shared" si="1019"/>
        <v>1650</v>
      </c>
      <c r="V4807">
        <f t="shared" si="1020"/>
        <v>6</v>
      </c>
    </row>
    <row r="4808" spans="1:22" ht="14.25" customHeight="1" x14ac:dyDescent="0.35">
      <c r="A4808" s="1">
        <v>1006457</v>
      </c>
      <c r="B4808" s="3">
        <v>45895</v>
      </c>
      <c r="C4808" s="3">
        <v>45895</v>
      </c>
      <c r="D4808" s="3">
        <v>45896</v>
      </c>
      <c r="E4808" s="1" t="s">
        <v>18</v>
      </c>
      <c r="F4808" s="1">
        <v>1</v>
      </c>
      <c r="G4808" s="1" t="s">
        <v>25</v>
      </c>
      <c r="H4808" s="1">
        <v>10</v>
      </c>
      <c r="I4808" s="1">
        <f t="shared" si="1014"/>
        <v>0.1</v>
      </c>
      <c r="J4808" s="1" t="s">
        <v>20</v>
      </c>
      <c r="K4808" s="1">
        <v>2</v>
      </c>
      <c r="L4808" s="1" t="s">
        <v>19</v>
      </c>
      <c r="M4808" s="1" t="b">
        <v>0</v>
      </c>
      <c r="N4808" s="2" t="s">
        <v>17</v>
      </c>
      <c r="O4808">
        <f t="shared" si="1015"/>
        <v>0</v>
      </c>
      <c r="P4808">
        <f t="shared" si="1016"/>
        <v>1</v>
      </c>
      <c r="Q4808">
        <f>IF(G4808="B",VLOOKUP(F4808,room_rates!$A$2:$G$8,3,FALSE),IF(G4808="P",VLOOKUP(F4808,room_rates!$A$2:$G$8,6,FALSE),IF(G4808="M",VLOOKUP(F4808,room_rates!$A$2:$G$8,7,FALSE),"")))</f>
        <v>150</v>
      </c>
      <c r="R4808">
        <f t="shared" si="1017"/>
        <v>15</v>
      </c>
      <c r="S4808">
        <f>IF(J4808="Online Travel Agency",VLOOKUP(F4808,room_rates!$A$2:$G$8,3,FALSE)*15%,0)</f>
        <v>0</v>
      </c>
      <c r="T4808">
        <f t="shared" si="1018"/>
        <v>0</v>
      </c>
      <c r="U4808">
        <f t="shared" si="1019"/>
        <v>270</v>
      </c>
      <c r="V4808">
        <f t="shared" si="1020"/>
        <v>2</v>
      </c>
    </row>
    <row r="4809" spans="1:22" ht="14.25" customHeight="1" x14ac:dyDescent="0.35">
      <c r="A4809" s="1">
        <v>1006516</v>
      </c>
      <c r="B4809" s="3">
        <v>45856</v>
      </c>
      <c r="C4809" s="3">
        <v>45895</v>
      </c>
      <c r="D4809" s="3">
        <v>45896</v>
      </c>
      <c r="E4809" s="1" t="s">
        <v>18</v>
      </c>
      <c r="F4809" s="1">
        <v>1</v>
      </c>
      <c r="G4809" s="1" t="s">
        <v>25</v>
      </c>
      <c r="H4809" s="1">
        <v>10</v>
      </c>
      <c r="I4809" s="1">
        <f t="shared" si="1014"/>
        <v>0.1</v>
      </c>
      <c r="J4809" s="1" t="s">
        <v>15</v>
      </c>
      <c r="K4809" s="1">
        <v>1</v>
      </c>
      <c r="L4809" s="1" t="s">
        <v>19</v>
      </c>
      <c r="M4809" s="1" t="b">
        <v>0</v>
      </c>
      <c r="N4809" s="2" t="s">
        <v>17</v>
      </c>
      <c r="O4809">
        <f t="shared" si="1015"/>
        <v>39</v>
      </c>
      <c r="P4809">
        <f t="shared" si="1016"/>
        <v>1</v>
      </c>
      <c r="Q4809">
        <f>IF(G4809="B",VLOOKUP(F4809,room_rates!$A$2:$G$8,3,FALSE),IF(G4809="P",VLOOKUP(F4809,room_rates!$A$2:$G$8,6,FALSE),IF(G4809="M",VLOOKUP(F4809,room_rates!$A$2:$G$8,7,FALSE),"")))</f>
        <v>150</v>
      </c>
      <c r="R4809">
        <f t="shared" si="1017"/>
        <v>15</v>
      </c>
      <c r="S4809">
        <f>IF(J4809="Online Travel Agency",VLOOKUP(F4809,room_rates!$A$2:$G$8,3,FALSE)*15%,0)</f>
        <v>0</v>
      </c>
      <c r="T4809">
        <f t="shared" si="1018"/>
        <v>0</v>
      </c>
      <c r="U4809">
        <f t="shared" si="1019"/>
        <v>135</v>
      </c>
      <c r="V4809">
        <f t="shared" si="1020"/>
        <v>1</v>
      </c>
    </row>
    <row r="4810" spans="1:22" ht="14.25" customHeight="1" x14ac:dyDescent="0.35">
      <c r="A4810" s="1">
        <v>1006664</v>
      </c>
      <c r="B4810" s="3">
        <v>45875</v>
      </c>
      <c r="C4810" s="3">
        <v>45895</v>
      </c>
      <c r="D4810" s="3">
        <v>45902</v>
      </c>
      <c r="E4810" s="1" t="s">
        <v>18</v>
      </c>
      <c r="F4810" s="1">
        <v>1</v>
      </c>
      <c r="G4810" s="1" t="s">
        <v>25</v>
      </c>
      <c r="H4810" s="1">
        <v>10</v>
      </c>
      <c r="I4810" s="1">
        <f t="shared" si="1014"/>
        <v>0.1</v>
      </c>
      <c r="J4810" s="1" t="s">
        <v>15</v>
      </c>
      <c r="K4810" s="1">
        <v>2</v>
      </c>
      <c r="L4810" s="1" t="s">
        <v>19</v>
      </c>
      <c r="M4810" s="1" t="b">
        <v>1</v>
      </c>
      <c r="N4810" s="2" t="s">
        <v>17</v>
      </c>
      <c r="O4810">
        <f t="shared" si="1015"/>
        <v>20</v>
      </c>
      <c r="P4810">
        <f t="shared" si="1016"/>
        <v>7</v>
      </c>
      <c r="Q4810">
        <f>IF(G4810="B",VLOOKUP(F4810,room_rates!$A$2:$G$8,3,FALSE),IF(G4810="P",VLOOKUP(F4810,room_rates!$A$2:$G$8,6,FALSE),IF(G4810="M",VLOOKUP(F4810,room_rates!$A$2:$G$8,7,FALSE),"")))</f>
        <v>150</v>
      </c>
      <c r="R4810">
        <f t="shared" si="1017"/>
        <v>15</v>
      </c>
      <c r="S4810">
        <f>IF(J4810="Online Travel Agency",VLOOKUP(F4810,room_rates!$A$2:$G$8,3,FALSE)*15%,0)</f>
        <v>0</v>
      </c>
      <c r="T4810">
        <f t="shared" si="1018"/>
        <v>1.5</v>
      </c>
      <c r="U4810">
        <f t="shared" si="1019"/>
        <v>1869</v>
      </c>
      <c r="V4810">
        <f t="shared" si="1020"/>
        <v>14</v>
      </c>
    </row>
    <row r="4811" spans="1:22" ht="14.25" customHeight="1" x14ac:dyDescent="0.35">
      <c r="A4811" s="1">
        <v>1006682</v>
      </c>
      <c r="B4811" s="3">
        <v>45883</v>
      </c>
      <c r="C4811" s="3">
        <v>45895</v>
      </c>
      <c r="D4811" s="3">
        <v>45899</v>
      </c>
      <c r="E4811" s="1" t="s">
        <v>21</v>
      </c>
      <c r="F4811" s="1">
        <v>5</v>
      </c>
      <c r="G4811" s="1" t="s">
        <v>25</v>
      </c>
      <c r="H4811" s="1">
        <v>0</v>
      </c>
      <c r="I4811" s="1">
        <f t="shared" si="1014"/>
        <v>0</v>
      </c>
      <c r="J4811" s="1" t="s">
        <v>24</v>
      </c>
      <c r="K4811" s="1">
        <v>2</v>
      </c>
      <c r="L4811" s="1" t="s">
        <v>19</v>
      </c>
      <c r="M4811" s="1" t="b">
        <v>0</v>
      </c>
      <c r="N4811" s="2" t="s">
        <v>17</v>
      </c>
      <c r="O4811">
        <f t="shared" si="1015"/>
        <v>12</v>
      </c>
      <c r="P4811">
        <f t="shared" si="1016"/>
        <v>4</v>
      </c>
      <c r="Q4811">
        <f>IF(G4811="B",VLOOKUP(F4811,room_rates!$A$2:$G$8,3,FALSE),IF(G4811="P",VLOOKUP(F4811,room_rates!$A$2:$G$8,6,FALSE),IF(G4811="M",VLOOKUP(F4811,room_rates!$A$2:$G$8,7,FALSE),"")))</f>
        <v>300</v>
      </c>
      <c r="R4811">
        <f t="shared" si="1017"/>
        <v>0</v>
      </c>
      <c r="S4811">
        <f>IF(J4811="Online Travel Agency",VLOOKUP(F4811,room_rates!$A$2:$G$8,3,FALSE)*15%,0)</f>
        <v>36</v>
      </c>
      <c r="T4811">
        <f t="shared" si="1018"/>
        <v>0</v>
      </c>
      <c r="U4811">
        <f t="shared" si="1019"/>
        <v>2112</v>
      </c>
      <c r="V4811">
        <f t="shared" si="1020"/>
        <v>8</v>
      </c>
    </row>
    <row r="4812" spans="1:22" ht="14.25" hidden="1" customHeight="1" x14ac:dyDescent="0.35">
      <c r="A4812" s="1">
        <v>1006937</v>
      </c>
      <c r="B4812" s="3">
        <v>45875</v>
      </c>
      <c r="C4812" s="3">
        <v>45895</v>
      </c>
      <c r="E4812" s="1" t="s">
        <v>18</v>
      </c>
      <c r="F4812" s="1">
        <v>1</v>
      </c>
      <c r="H4812" s="1">
        <v>0</v>
      </c>
      <c r="I4812" s="1"/>
      <c r="J4812" s="2" t="s">
        <v>15</v>
      </c>
      <c r="K4812" s="1">
        <v>1</v>
      </c>
      <c r="L4812" s="1" t="s">
        <v>19</v>
      </c>
      <c r="N4812" s="2" t="s">
        <v>22</v>
      </c>
    </row>
    <row r="4813" spans="1:22" ht="14.25" hidden="1" customHeight="1" x14ac:dyDescent="0.35">
      <c r="A4813" s="1">
        <v>1006954</v>
      </c>
      <c r="B4813" s="3">
        <v>45883</v>
      </c>
      <c r="C4813" s="3">
        <v>45895</v>
      </c>
      <c r="E4813" s="1" t="s">
        <v>21</v>
      </c>
      <c r="F4813" s="1">
        <v>3</v>
      </c>
      <c r="H4813" s="1">
        <v>0</v>
      </c>
      <c r="I4813" s="1"/>
      <c r="J4813" s="2" t="s">
        <v>15</v>
      </c>
      <c r="K4813" s="1">
        <v>2</v>
      </c>
      <c r="L4813" s="1" t="s">
        <v>16</v>
      </c>
      <c r="N4813" s="2" t="s">
        <v>22</v>
      </c>
    </row>
    <row r="4814" spans="1:22" ht="14.25" customHeight="1" x14ac:dyDescent="0.35">
      <c r="A4814" s="1">
        <v>1003777</v>
      </c>
      <c r="B4814" s="3">
        <v>45883</v>
      </c>
      <c r="C4814" s="3">
        <v>45896</v>
      </c>
      <c r="D4814" s="3">
        <v>45897</v>
      </c>
      <c r="E4814" s="1" t="s">
        <v>13</v>
      </c>
      <c r="F4814" s="1">
        <v>6</v>
      </c>
      <c r="G4814" s="1" t="s">
        <v>25</v>
      </c>
      <c r="H4814" s="1">
        <v>0</v>
      </c>
      <c r="I4814" s="1">
        <f t="shared" ref="I4814:I4862" si="1021">H4814/100</f>
        <v>0</v>
      </c>
      <c r="J4814" s="1" t="s">
        <v>24</v>
      </c>
      <c r="K4814" s="1">
        <v>1</v>
      </c>
      <c r="L4814" s="1" t="s">
        <v>16</v>
      </c>
      <c r="M4814" s="1" t="b">
        <v>0</v>
      </c>
      <c r="N4814" s="2" t="s">
        <v>17</v>
      </c>
      <c r="O4814">
        <f t="shared" ref="O4814:O4862" si="1022">C4814-B4814</f>
        <v>13</v>
      </c>
      <c r="P4814">
        <f t="shared" ref="P4814:P4862" si="1023">D4814-C4814</f>
        <v>1</v>
      </c>
      <c r="Q4814">
        <f>IF(G4814="B",VLOOKUP(F4814,room_rates!$A$2:$G$8,3,FALSE),IF(G4814="P",VLOOKUP(F4814,room_rates!$A$2:$G$8,6,FALSE),IF(G4814="M",VLOOKUP(F4814,room_rates!$A$2:$G$8,7,FALSE),"")))</f>
        <v>437.5</v>
      </c>
      <c r="R4814">
        <f t="shared" ref="R4814:R4862" si="1024">Q4814*(H4814/100)</f>
        <v>0</v>
      </c>
      <c r="S4814">
        <f>IF(J4814="Online Travel Agency",VLOOKUP(F4814,room_rates!$A$2:$G$8,3,FALSE)*15%,0)</f>
        <v>52.5</v>
      </c>
      <c r="T4814">
        <f t="shared" ref="T4814:T4862" si="1025">IF(M4814=TRUE, Q4814*1%,0)</f>
        <v>0</v>
      </c>
      <c r="U4814">
        <f t="shared" ref="U4814:U4862" si="1026">(Q4814-R4814-S4814-T4814)*V4814</f>
        <v>385</v>
      </c>
      <c r="V4814">
        <f t="shared" ref="V4814:V4862" si="1027">K4814*P4814</f>
        <v>1</v>
      </c>
    </row>
    <row r="4815" spans="1:22" ht="14.25" customHeight="1" x14ac:dyDescent="0.35">
      <c r="A4815" s="1">
        <v>1003895</v>
      </c>
      <c r="B4815" s="3">
        <v>45878</v>
      </c>
      <c r="C4815" s="3">
        <v>45896</v>
      </c>
      <c r="D4815" s="3">
        <v>45901</v>
      </c>
      <c r="E4815" s="1" t="s">
        <v>21</v>
      </c>
      <c r="F4815" s="1">
        <v>4</v>
      </c>
      <c r="G4815" s="1" t="s">
        <v>25</v>
      </c>
      <c r="H4815" s="1">
        <v>0</v>
      </c>
      <c r="I4815" s="1">
        <f t="shared" si="1021"/>
        <v>0</v>
      </c>
      <c r="J4815" s="1" t="s">
        <v>24</v>
      </c>
      <c r="K4815" s="1">
        <v>2</v>
      </c>
      <c r="L4815" s="1" t="s">
        <v>19</v>
      </c>
      <c r="M4815" s="1" t="b">
        <v>0</v>
      </c>
      <c r="N4815" s="2" t="s">
        <v>17</v>
      </c>
      <c r="O4815">
        <f t="shared" si="1022"/>
        <v>18</v>
      </c>
      <c r="P4815">
        <f t="shared" si="1023"/>
        <v>5</v>
      </c>
      <c r="Q4815">
        <f>IF(G4815="B",VLOOKUP(F4815,room_rates!$A$2:$G$8,3,FALSE),IF(G4815="P",VLOOKUP(F4815,room_rates!$A$2:$G$8,6,FALSE),IF(G4815="M",VLOOKUP(F4815,room_rates!$A$2:$G$8,7,FALSE),"")))</f>
        <v>287.5</v>
      </c>
      <c r="R4815">
        <f t="shared" si="1024"/>
        <v>0</v>
      </c>
      <c r="S4815">
        <f>IF(J4815="Online Travel Agency",VLOOKUP(F4815,room_rates!$A$2:$G$8,3,FALSE)*15%,0)</f>
        <v>34.5</v>
      </c>
      <c r="T4815">
        <f t="shared" si="1025"/>
        <v>0</v>
      </c>
      <c r="U4815">
        <f t="shared" si="1026"/>
        <v>2530</v>
      </c>
      <c r="V4815">
        <f t="shared" si="1027"/>
        <v>10</v>
      </c>
    </row>
    <row r="4816" spans="1:22" ht="14.25" customHeight="1" x14ac:dyDescent="0.35">
      <c r="A4816" s="1">
        <v>1003916</v>
      </c>
      <c r="B4816" s="3">
        <v>45896</v>
      </c>
      <c r="C4816" s="3">
        <v>45896</v>
      </c>
      <c r="D4816" s="3">
        <v>45900</v>
      </c>
      <c r="E4816" s="1" t="s">
        <v>21</v>
      </c>
      <c r="F4816" s="1">
        <v>5</v>
      </c>
      <c r="G4816" s="1" t="s">
        <v>25</v>
      </c>
      <c r="H4816" s="1">
        <v>0</v>
      </c>
      <c r="I4816" s="1">
        <f t="shared" si="1021"/>
        <v>0</v>
      </c>
      <c r="J4816" s="1" t="s">
        <v>20</v>
      </c>
      <c r="K4816" s="1">
        <v>2</v>
      </c>
      <c r="L4816" s="1" t="s">
        <v>19</v>
      </c>
      <c r="M4816" s="1" t="b">
        <v>0</v>
      </c>
      <c r="N4816" s="2" t="s">
        <v>17</v>
      </c>
      <c r="O4816">
        <f t="shared" si="1022"/>
        <v>0</v>
      </c>
      <c r="P4816">
        <f t="shared" si="1023"/>
        <v>4</v>
      </c>
      <c r="Q4816">
        <f>IF(G4816="B",VLOOKUP(F4816,room_rates!$A$2:$G$8,3,FALSE),IF(G4816="P",VLOOKUP(F4816,room_rates!$A$2:$G$8,6,FALSE),IF(G4816="M",VLOOKUP(F4816,room_rates!$A$2:$G$8,7,FALSE),"")))</f>
        <v>300</v>
      </c>
      <c r="R4816">
        <f t="shared" si="1024"/>
        <v>0</v>
      </c>
      <c r="S4816">
        <f>IF(J4816="Online Travel Agency",VLOOKUP(F4816,room_rates!$A$2:$G$8,3,FALSE)*15%,0)</f>
        <v>0</v>
      </c>
      <c r="T4816">
        <f t="shared" si="1025"/>
        <v>0</v>
      </c>
      <c r="U4816">
        <f t="shared" si="1026"/>
        <v>2400</v>
      </c>
      <c r="V4816">
        <f t="shared" si="1027"/>
        <v>8</v>
      </c>
    </row>
    <row r="4817" spans="1:22" ht="14.25" customHeight="1" x14ac:dyDescent="0.35">
      <c r="A4817" s="1">
        <v>1004120</v>
      </c>
      <c r="B4817" s="3">
        <v>45879</v>
      </c>
      <c r="C4817" s="3">
        <v>45896</v>
      </c>
      <c r="D4817" s="3">
        <v>45900</v>
      </c>
      <c r="E4817" s="1" t="s">
        <v>13</v>
      </c>
      <c r="F4817" s="1">
        <v>6</v>
      </c>
      <c r="G4817" s="1" t="s">
        <v>25</v>
      </c>
      <c r="H4817" s="1">
        <v>0</v>
      </c>
      <c r="I4817" s="1">
        <f t="shared" si="1021"/>
        <v>0</v>
      </c>
      <c r="J4817" s="1" t="s">
        <v>15</v>
      </c>
      <c r="K4817" s="1">
        <v>1</v>
      </c>
      <c r="L4817" s="1" t="s">
        <v>19</v>
      </c>
      <c r="M4817" s="1" t="b">
        <v>0</v>
      </c>
      <c r="N4817" s="2" t="s">
        <v>17</v>
      </c>
      <c r="O4817">
        <f t="shared" si="1022"/>
        <v>17</v>
      </c>
      <c r="P4817">
        <f t="shared" si="1023"/>
        <v>4</v>
      </c>
      <c r="Q4817">
        <f>IF(G4817="B",VLOOKUP(F4817,room_rates!$A$2:$G$8,3,FALSE),IF(G4817="P",VLOOKUP(F4817,room_rates!$A$2:$G$8,6,FALSE),IF(G4817="M",VLOOKUP(F4817,room_rates!$A$2:$G$8,7,FALSE),"")))</f>
        <v>437.5</v>
      </c>
      <c r="R4817">
        <f t="shared" si="1024"/>
        <v>0</v>
      </c>
      <c r="S4817">
        <f>IF(J4817="Online Travel Agency",VLOOKUP(F4817,room_rates!$A$2:$G$8,3,FALSE)*15%,0)</f>
        <v>0</v>
      </c>
      <c r="T4817">
        <f t="shared" si="1025"/>
        <v>0</v>
      </c>
      <c r="U4817">
        <f t="shared" si="1026"/>
        <v>1750</v>
      </c>
      <c r="V4817">
        <f t="shared" si="1027"/>
        <v>4</v>
      </c>
    </row>
    <row r="4818" spans="1:22" ht="14.25" customHeight="1" x14ac:dyDescent="0.35">
      <c r="A4818" s="1">
        <v>1004221</v>
      </c>
      <c r="B4818" s="3">
        <v>45853</v>
      </c>
      <c r="C4818" s="3">
        <v>45896</v>
      </c>
      <c r="D4818" s="3">
        <v>45901</v>
      </c>
      <c r="E4818" s="1" t="s">
        <v>18</v>
      </c>
      <c r="F4818" s="1">
        <v>1</v>
      </c>
      <c r="G4818" s="1" t="s">
        <v>25</v>
      </c>
      <c r="H4818" s="1">
        <v>10</v>
      </c>
      <c r="I4818" s="1">
        <f t="shared" si="1021"/>
        <v>0.1</v>
      </c>
      <c r="J4818" s="1" t="s">
        <v>15</v>
      </c>
      <c r="K4818" s="1">
        <v>1</v>
      </c>
      <c r="L4818" s="1" t="s">
        <v>16</v>
      </c>
      <c r="M4818" s="1" t="b">
        <v>0</v>
      </c>
      <c r="N4818" s="2" t="s">
        <v>17</v>
      </c>
      <c r="O4818">
        <f t="shared" si="1022"/>
        <v>43</v>
      </c>
      <c r="P4818">
        <f t="shared" si="1023"/>
        <v>5</v>
      </c>
      <c r="Q4818">
        <f>IF(G4818="B",VLOOKUP(F4818,room_rates!$A$2:$G$8,3,FALSE),IF(G4818="P",VLOOKUP(F4818,room_rates!$A$2:$G$8,6,FALSE),IF(G4818="M",VLOOKUP(F4818,room_rates!$A$2:$G$8,7,FALSE),"")))</f>
        <v>150</v>
      </c>
      <c r="R4818">
        <f t="shared" si="1024"/>
        <v>15</v>
      </c>
      <c r="S4818">
        <f>IF(J4818="Online Travel Agency",VLOOKUP(F4818,room_rates!$A$2:$G$8,3,FALSE)*15%,0)</f>
        <v>0</v>
      </c>
      <c r="T4818">
        <f t="shared" si="1025"/>
        <v>0</v>
      </c>
      <c r="U4818">
        <f t="shared" si="1026"/>
        <v>675</v>
      </c>
      <c r="V4818">
        <f t="shared" si="1027"/>
        <v>5</v>
      </c>
    </row>
    <row r="4819" spans="1:22" ht="14.25" customHeight="1" x14ac:dyDescent="0.35">
      <c r="A4819" s="1">
        <v>1004288</v>
      </c>
      <c r="B4819" s="3">
        <v>45890</v>
      </c>
      <c r="C4819" s="3">
        <v>45896</v>
      </c>
      <c r="D4819" s="3">
        <v>45902</v>
      </c>
      <c r="E4819" s="1" t="s">
        <v>13</v>
      </c>
      <c r="F4819" s="1">
        <v>7</v>
      </c>
      <c r="G4819" s="1" t="s">
        <v>25</v>
      </c>
      <c r="H4819" s="1">
        <v>0</v>
      </c>
      <c r="I4819" s="1">
        <f t="shared" si="1021"/>
        <v>0</v>
      </c>
      <c r="J4819" s="1" t="s">
        <v>24</v>
      </c>
      <c r="K4819" s="1">
        <v>1</v>
      </c>
      <c r="L4819" s="1" t="s">
        <v>19</v>
      </c>
      <c r="M4819" s="1" t="b">
        <v>0</v>
      </c>
      <c r="N4819" s="2" t="s">
        <v>17</v>
      </c>
      <c r="O4819">
        <f t="shared" si="1022"/>
        <v>6</v>
      </c>
      <c r="P4819">
        <f t="shared" si="1023"/>
        <v>6</v>
      </c>
      <c r="Q4819">
        <f>IF(G4819="B",VLOOKUP(F4819,room_rates!$A$2:$G$8,3,FALSE),IF(G4819="P",VLOOKUP(F4819,room_rates!$A$2:$G$8,6,FALSE),IF(G4819="M",VLOOKUP(F4819,room_rates!$A$2:$G$8,7,FALSE),"")))</f>
        <v>562.5</v>
      </c>
      <c r="R4819">
        <f t="shared" si="1024"/>
        <v>0</v>
      </c>
      <c r="S4819">
        <f>IF(J4819="Online Travel Agency",VLOOKUP(F4819,room_rates!$A$2:$G$8,3,FALSE)*15%,0)</f>
        <v>67.5</v>
      </c>
      <c r="T4819">
        <f t="shared" si="1025"/>
        <v>0</v>
      </c>
      <c r="U4819">
        <f t="shared" si="1026"/>
        <v>2970</v>
      </c>
      <c r="V4819">
        <f t="shared" si="1027"/>
        <v>6</v>
      </c>
    </row>
    <row r="4820" spans="1:22" ht="14.25" customHeight="1" x14ac:dyDescent="0.35">
      <c r="A4820" s="1">
        <v>1004492</v>
      </c>
      <c r="B4820" s="3">
        <v>45896</v>
      </c>
      <c r="C4820" s="3">
        <v>45896</v>
      </c>
      <c r="D4820" s="3">
        <v>45903</v>
      </c>
      <c r="E4820" s="1" t="s">
        <v>18</v>
      </c>
      <c r="F4820" s="1">
        <v>2</v>
      </c>
      <c r="G4820" s="1" t="s">
        <v>25</v>
      </c>
      <c r="H4820" s="1">
        <v>10</v>
      </c>
      <c r="I4820" s="1">
        <f t="shared" si="1021"/>
        <v>0.1</v>
      </c>
      <c r="J4820" s="1" t="s">
        <v>20</v>
      </c>
      <c r="K4820" s="1">
        <v>1</v>
      </c>
      <c r="L4820" s="1" t="s">
        <v>19</v>
      </c>
      <c r="M4820" s="1" t="b">
        <v>0</v>
      </c>
      <c r="N4820" s="2" t="s">
        <v>17</v>
      </c>
      <c r="O4820">
        <f t="shared" si="1022"/>
        <v>0</v>
      </c>
      <c r="P4820">
        <f t="shared" si="1023"/>
        <v>7</v>
      </c>
      <c r="Q4820">
        <f>IF(G4820="B",VLOOKUP(F4820,room_rates!$A$2:$G$8,3,FALSE),IF(G4820="P",VLOOKUP(F4820,room_rates!$A$2:$G$8,6,FALSE),IF(G4820="M",VLOOKUP(F4820,room_rates!$A$2:$G$8,7,FALSE),"")))</f>
        <v>175</v>
      </c>
      <c r="R4820">
        <f t="shared" si="1024"/>
        <v>17.5</v>
      </c>
      <c r="S4820">
        <f>IF(J4820="Online Travel Agency",VLOOKUP(F4820,room_rates!$A$2:$G$8,3,FALSE)*15%,0)</f>
        <v>0</v>
      </c>
      <c r="T4820">
        <f t="shared" si="1025"/>
        <v>0</v>
      </c>
      <c r="U4820">
        <f t="shared" si="1026"/>
        <v>1102.5</v>
      </c>
      <c r="V4820">
        <f t="shared" si="1027"/>
        <v>7</v>
      </c>
    </row>
    <row r="4821" spans="1:22" ht="14.25" customHeight="1" x14ac:dyDescent="0.35">
      <c r="A4821" s="1">
        <v>1004724</v>
      </c>
      <c r="B4821" s="3">
        <v>45859</v>
      </c>
      <c r="C4821" s="3">
        <v>45896</v>
      </c>
      <c r="D4821" s="3">
        <v>45900</v>
      </c>
      <c r="E4821" s="1" t="s">
        <v>18</v>
      </c>
      <c r="F4821" s="1">
        <v>2</v>
      </c>
      <c r="G4821" s="1" t="s">
        <v>25</v>
      </c>
      <c r="H4821" s="1">
        <v>10</v>
      </c>
      <c r="I4821" s="1">
        <f t="shared" si="1021"/>
        <v>0.1</v>
      </c>
      <c r="J4821" s="1" t="s">
        <v>15</v>
      </c>
      <c r="K4821" s="1">
        <v>1</v>
      </c>
      <c r="L4821" s="1" t="s">
        <v>19</v>
      </c>
      <c r="M4821" s="1" t="b">
        <v>0</v>
      </c>
      <c r="N4821" s="2" t="s">
        <v>17</v>
      </c>
      <c r="O4821">
        <f t="shared" si="1022"/>
        <v>37</v>
      </c>
      <c r="P4821">
        <f t="shared" si="1023"/>
        <v>4</v>
      </c>
      <c r="Q4821">
        <f>IF(G4821="B",VLOOKUP(F4821,room_rates!$A$2:$G$8,3,FALSE),IF(G4821="P",VLOOKUP(F4821,room_rates!$A$2:$G$8,6,FALSE),IF(G4821="M",VLOOKUP(F4821,room_rates!$A$2:$G$8,7,FALSE),"")))</f>
        <v>175</v>
      </c>
      <c r="R4821">
        <f t="shared" si="1024"/>
        <v>17.5</v>
      </c>
      <c r="S4821">
        <f>IF(J4821="Online Travel Agency",VLOOKUP(F4821,room_rates!$A$2:$G$8,3,FALSE)*15%,0)</f>
        <v>0</v>
      </c>
      <c r="T4821">
        <f t="shared" si="1025"/>
        <v>0</v>
      </c>
      <c r="U4821">
        <f t="shared" si="1026"/>
        <v>630</v>
      </c>
      <c r="V4821">
        <f t="shared" si="1027"/>
        <v>4</v>
      </c>
    </row>
    <row r="4822" spans="1:22" ht="14.25" customHeight="1" x14ac:dyDescent="0.35">
      <c r="A4822" s="1">
        <v>1004727</v>
      </c>
      <c r="B4822" s="3">
        <v>45878</v>
      </c>
      <c r="C4822" s="3">
        <v>45896</v>
      </c>
      <c r="D4822" s="3">
        <v>45898</v>
      </c>
      <c r="E4822" s="1" t="s">
        <v>18</v>
      </c>
      <c r="F4822" s="1">
        <v>2</v>
      </c>
      <c r="G4822" s="1" t="s">
        <v>25</v>
      </c>
      <c r="H4822" s="1">
        <v>10</v>
      </c>
      <c r="I4822" s="1">
        <f t="shared" si="1021"/>
        <v>0.1</v>
      </c>
      <c r="J4822" s="1" t="s">
        <v>24</v>
      </c>
      <c r="K4822" s="1">
        <v>1</v>
      </c>
      <c r="L4822" s="1" t="s">
        <v>19</v>
      </c>
      <c r="M4822" s="1" t="b">
        <v>1</v>
      </c>
      <c r="N4822" s="2" t="s">
        <v>17</v>
      </c>
      <c r="O4822">
        <f t="shared" si="1022"/>
        <v>18</v>
      </c>
      <c r="P4822">
        <f t="shared" si="1023"/>
        <v>2</v>
      </c>
      <c r="Q4822">
        <f>IF(G4822="B",VLOOKUP(F4822,room_rates!$A$2:$G$8,3,FALSE),IF(G4822="P",VLOOKUP(F4822,room_rates!$A$2:$G$8,6,FALSE),IF(G4822="M",VLOOKUP(F4822,room_rates!$A$2:$G$8,7,FALSE),"")))</f>
        <v>175</v>
      </c>
      <c r="R4822">
        <f t="shared" si="1024"/>
        <v>17.5</v>
      </c>
      <c r="S4822">
        <f>IF(J4822="Online Travel Agency",VLOOKUP(F4822,room_rates!$A$2:$G$8,3,FALSE)*15%,0)</f>
        <v>21</v>
      </c>
      <c r="T4822">
        <f t="shared" si="1025"/>
        <v>1.75</v>
      </c>
      <c r="U4822">
        <f t="shared" si="1026"/>
        <v>269.5</v>
      </c>
      <c r="V4822">
        <f t="shared" si="1027"/>
        <v>2</v>
      </c>
    </row>
    <row r="4823" spans="1:22" ht="14.25" customHeight="1" x14ac:dyDescent="0.35">
      <c r="A4823" s="1">
        <v>1004776</v>
      </c>
      <c r="B4823" s="3">
        <v>45887</v>
      </c>
      <c r="C4823" s="3">
        <v>45896</v>
      </c>
      <c r="D4823" s="3">
        <v>45902</v>
      </c>
      <c r="E4823" s="1" t="s">
        <v>18</v>
      </c>
      <c r="F4823" s="1">
        <v>2</v>
      </c>
      <c r="G4823" s="1" t="s">
        <v>25</v>
      </c>
      <c r="H4823" s="1">
        <v>10</v>
      </c>
      <c r="I4823" s="1">
        <f t="shared" si="1021"/>
        <v>0.1</v>
      </c>
      <c r="J4823" s="1" t="s">
        <v>24</v>
      </c>
      <c r="K4823" s="1">
        <v>3</v>
      </c>
      <c r="L4823" s="1" t="s">
        <v>19</v>
      </c>
      <c r="M4823" s="1" t="b">
        <v>1</v>
      </c>
      <c r="N4823" s="2" t="s">
        <v>17</v>
      </c>
      <c r="O4823">
        <f t="shared" si="1022"/>
        <v>9</v>
      </c>
      <c r="P4823">
        <f t="shared" si="1023"/>
        <v>6</v>
      </c>
      <c r="Q4823">
        <f>IF(G4823="B",VLOOKUP(F4823,room_rates!$A$2:$G$8,3,FALSE),IF(G4823="P",VLOOKUP(F4823,room_rates!$A$2:$G$8,6,FALSE),IF(G4823="M",VLOOKUP(F4823,room_rates!$A$2:$G$8,7,FALSE),"")))</f>
        <v>175</v>
      </c>
      <c r="R4823">
        <f t="shared" si="1024"/>
        <v>17.5</v>
      </c>
      <c r="S4823">
        <f>IF(J4823="Online Travel Agency",VLOOKUP(F4823,room_rates!$A$2:$G$8,3,FALSE)*15%,0)</f>
        <v>21</v>
      </c>
      <c r="T4823">
        <f t="shared" si="1025"/>
        <v>1.75</v>
      </c>
      <c r="U4823">
        <f t="shared" si="1026"/>
        <v>2425.5</v>
      </c>
      <c r="V4823">
        <f t="shared" si="1027"/>
        <v>18</v>
      </c>
    </row>
    <row r="4824" spans="1:22" ht="14.25" customHeight="1" x14ac:dyDescent="0.35">
      <c r="A4824" s="1">
        <v>1005076</v>
      </c>
      <c r="B4824" s="3">
        <v>45896</v>
      </c>
      <c r="C4824" s="3">
        <v>45896</v>
      </c>
      <c r="D4824" s="3">
        <v>45897</v>
      </c>
      <c r="E4824" s="1" t="s">
        <v>18</v>
      </c>
      <c r="F4824" s="1">
        <v>2</v>
      </c>
      <c r="G4824" s="1" t="s">
        <v>25</v>
      </c>
      <c r="H4824" s="1">
        <v>10</v>
      </c>
      <c r="I4824" s="1">
        <f t="shared" si="1021"/>
        <v>0.1</v>
      </c>
      <c r="J4824" s="1" t="s">
        <v>20</v>
      </c>
      <c r="K4824" s="1">
        <v>1</v>
      </c>
      <c r="L4824" s="1" t="s">
        <v>19</v>
      </c>
      <c r="M4824" s="1" t="b">
        <v>1</v>
      </c>
      <c r="N4824" s="2" t="s">
        <v>17</v>
      </c>
      <c r="O4824">
        <f t="shared" si="1022"/>
        <v>0</v>
      </c>
      <c r="P4824">
        <f t="shared" si="1023"/>
        <v>1</v>
      </c>
      <c r="Q4824">
        <f>IF(G4824="B",VLOOKUP(F4824,room_rates!$A$2:$G$8,3,FALSE),IF(G4824="P",VLOOKUP(F4824,room_rates!$A$2:$G$8,6,FALSE),IF(G4824="M",VLOOKUP(F4824,room_rates!$A$2:$G$8,7,FALSE),"")))</f>
        <v>175</v>
      </c>
      <c r="R4824">
        <f t="shared" si="1024"/>
        <v>17.5</v>
      </c>
      <c r="S4824">
        <f>IF(J4824="Online Travel Agency",VLOOKUP(F4824,room_rates!$A$2:$G$8,3,FALSE)*15%,0)</f>
        <v>0</v>
      </c>
      <c r="T4824">
        <f t="shared" si="1025"/>
        <v>1.75</v>
      </c>
      <c r="U4824">
        <f t="shared" si="1026"/>
        <v>155.75</v>
      </c>
      <c r="V4824">
        <f t="shared" si="1027"/>
        <v>1</v>
      </c>
    </row>
    <row r="4825" spans="1:22" ht="14.25" customHeight="1" x14ac:dyDescent="0.35">
      <c r="A4825" s="1">
        <v>1005291</v>
      </c>
      <c r="B4825" s="3">
        <v>45856</v>
      </c>
      <c r="C4825" s="3">
        <v>45896</v>
      </c>
      <c r="D4825" s="3">
        <v>45901</v>
      </c>
      <c r="E4825" s="1" t="s">
        <v>18</v>
      </c>
      <c r="F4825" s="1">
        <v>1</v>
      </c>
      <c r="G4825" s="1" t="s">
        <v>25</v>
      </c>
      <c r="H4825" s="1">
        <v>10</v>
      </c>
      <c r="I4825" s="1">
        <f t="shared" si="1021"/>
        <v>0.1</v>
      </c>
      <c r="J4825" s="1" t="s">
        <v>15</v>
      </c>
      <c r="K4825" s="1">
        <v>1</v>
      </c>
      <c r="L4825" s="1" t="s">
        <v>19</v>
      </c>
      <c r="M4825" s="1" t="b">
        <v>0</v>
      </c>
      <c r="N4825" s="2" t="s">
        <v>17</v>
      </c>
      <c r="O4825">
        <f t="shared" si="1022"/>
        <v>40</v>
      </c>
      <c r="P4825">
        <f t="shared" si="1023"/>
        <v>5</v>
      </c>
      <c r="Q4825">
        <f>IF(G4825="B",VLOOKUP(F4825,room_rates!$A$2:$G$8,3,FALSE),IF(G4825="P",VLOOKUP(F4825,room_rates!$A$2:$G$8,6,FALSE),IF(G4825="M",VLOOKUP(F4825,room_rates!$A$2:$G$8,7,FALSE),"")))</f>
        <v>150</v>
      </c>
      <c r="R4825">
        <f t="shared" si="1024"/>
        <v>15</v>
      </c>
      <c r="S4825">
        <f>IF(J4825="Online Travel Agency",VLOOKUP(F4825,room_rates!$A$2:$G$8,3,FALSE)*15%,0)</f>
        <v>0</v>
      </c>
      <c r="T4825">
        <f t="shared" si="1025"/>
        <v>0</v>
      </c>
      <c r="U4825">
        <f t="shared" si="1026"/>
        <v>675</v>
      </c>
      <c r="V4825">
        <f t="shared" si="1027"/>
        <v>5</v>
      </c>
    </row>
    <row r="4826" spans="1:22" ht="14.25" customHeight="1" x14ac:dyDescent="0.35">
      <c r="A4826" s="1">
        <v>1005503</v>
      </c>
      <c r="B4826" s="3">
        <v>45854</v>
      </c>
      <c r="C4826" s="3">
        <v>45896</v>
      </c>
      <c r="D4826" s="3">
        <v>45897</v>
      </c>
      <c r="E4826" s="1" t="s">
        <v>21</v>
      </c>
      <c r="F4826" s="1">
        <v>3</v>
      </c>
      <c r="G4826" s="1" t="s">
        <v>25</v>
      </c>
      <c r="H4826" s="1">
        <v>0</v>
      </c>
      <c r="I4826" s="1">
        <f t="shared" si="1021"/>
        <v>0</v>
      </c>
      <c r="J4826" s="1" t="s">
        <v>15</v>
      </c>
      <c r="K4826" s="1">
        <v>3</v>
      </c>
      <c r="L4826" s="1" t="s">
        <v>16</v>
      </c>
      <c r="M4826" s="1" t="b">
        <v>0</v>
      </c>
      <c r="N4826" s="2" t="s">
        <v>17</v>
      </c>
      <c r="O4826">
        <f t="shared" si="1022"/>
        <v>42</v>
      </c>
      <c r="P4826">
        <f t="shared" si="1023"/>
        <v>1</v>
      </c>
      <c r="Q4826">
        <f>IF(G4826="B",VLOOKUP(F4826,room_rates!$A$2:$G$8,3,FALSE),IF(G4826="P",VLOOKUP(F4826,room_rates!$A$2:$G$8,6,FALSE),IF(G4826="M",VLOOKUP(F4826,room_rates!$A$2:$G$8,7,FALSE),"")))</f>
        <v>275</v>
      </c>
      <c r="R4826">
        <f t="shared" si="1024"/>
        <v>0</v>
      </c>
      <c r="S4826">
        <f>IF(J4826="Online Travel Agency",VLOOKUP(F4826,room_rates!$A$2:$G$8,3,FALSE)*15%,0)</f>
        <v>0</v>
      </c>
      <c r="T4826">
        <f t="shared" si="1025"/>
        <v>0</v>
      </c>
      <c r="U4826">
        <f t="shared" si="1026"/>
        <v>825</v>
      </c>
      <c r="V4826">
        <f t="shared" si="1027"/>
        <v>3</v>
      </c>
    </row>
    <row r="4827" spans="1:22" ht="14.25" customHeight="1" x14ac:dyDescent="0.35">
      <c r="A4827" s="1">
        <v>1005531</v>
      </c>
      <c r="B4827" s="3">
        <v>45881</v>
      </c>
      <c r="C4827" s="3">
        <v>45896</v>
      </c>
      <c r="D4827" s="3">
        <v>45903</v>
      </c>
      <c r="E4827" s="1" t="s">
        <v>18</v>
      </c>
      <c r="F4827" s="1">
        <v>2</v>
      </c>
      <c r="G4827" s="1" t="s">
        <v>25</v>
      </c>
      <c r="H4827" s="1">
        <v>10</v>
      </c>
      <c r="I4827" s="1">
        <f t="shared" si="1021"/>
        <v>0.1</v>
      </c>
      <c r="J4827" s="1" t="s">
        <v>24</v>
      </c>
      <c r="K4827" s="1">
        <v>1</v>
      </c>
      <c r="L4827" s="1" t="s">
        <v>19</v>
      </c>
      <c r="M4827" s="1" t="b">
        <v>0</v>
      </c>
      <c r="N4827" s="2" t="s">
        <v>17</v>
      </c>
      <c r="O4827">
        <f t="shared" si="1022"/>
        <v>15</v>
      </c>
      <c r="P4827">
        <f t="shared" si="1023"/>
        <v>7</v>
      </c>
      <c r="Q4827">
        <f>IF(G4827="B",VLOOKUP(F4827,room_rates!$A$2:$G$8,3,FALSE),IF(G4827="P",VLOOKUP(F4827,room_rates!$A$2:$G$8,6,FALSE),IF(G4827="M",VLOOKUP(F4827,room_rates!$A$2:$G$8,7,FALSE),"")))</f>
        <v>175</v>
      </c>
      <c r="R4827">
        <f t="shared" si="1024"/>
        <v>17.5</v>
      </c>
      <c r="S4827">
        <f>IF(J4827="Online Travel Agency",VLOOKUP(F4827,room_rates!$A$2:$G$8,3,FALSE)*15%,0)</f>
        <v>21</v>
      </c>
      <c r="T4827">
        <f t="shared" si="1025"/>
        <v>0</v>
      </c>
      <c r="U4827">
        <f t="shared" si="1026"/>
        <v>955.5</v>
      </c>
      <c r="V4827">
        <f t="shared" si="1027"/>
        <v>7</v>
      </c>
    </row>
    <row r="4828" spans="1:22" ht="14.25" customHeight="1" x14ac:dyDescent="0.35">
      <c r="A4828" s="1">
        <v>1005729</v>
      </c>
      <c r="B4828" s="3">
        <v>45888</v>
      </c>
      <c r="C4828" s="3">
        <v>45896</v>
      </c>
      <c r="D4828" s="3">
        <v>45901</v>
      </c>
      <c r="E4828" s="1" t="s">
        <v>18</v>
      </c>
      <c r="F4828" s="1">
        <v>2</v>
      </c>
      <c r="G4828" s="1" t="s">
        <v>25</v>
      </c>
      <c r="H4828" s="1">
        <v>10</v>
      </c>
      <c r="I4828" s="1">
        <f t="shared" si="1021"/>
        <v>0.1</v>
      </c>
      <c r="J4828" s="1" t="s">
        <v>24</v>
      </c>
      <c r="K4828" s="1">
        <v>1</v>
      </c>
      <c r="L4828" s="1" t="s">
        <v>19</v>
      </c>
      <c r="M4828" s="1" t="b">
        <v>1</v>
      </c>
      <c r="N4828" s="2" t="s">
        <v>17</v>
      </c>
      <c r="O4828">
        <f t="shared" si="1022"/>
        <v>8</v>
      </c>
      <c r="P4828">
        <f t="shared" si="1023"/>
        <v>5</v>
      </c>
      <c r="Q4828">
        <f>IF(G4828="B",VLOOKUP(F4828,room_rates!$A$2:$G$8,3,FALSE),IF(G4828="P",VLOOKUP(F4828,room_rates!$A$2:$G$8,6,FALSE),IF(G4828="M",VLOOKUP(F4828,room_rates!$A$2:$G$8,7,FALSE),"")))</f>
        <v>175</v>
      </c>
      <c r="R4828">
        <f t="shared" si="1024"/>
        <v>17.5</v>
      </c>
      <c r="S4828">
        <f>IF(J4828="Online Travel Agency",VLOOKUP(F4828,room_rates!$A$2:$G$8,3,FALSE)*15%,0)</f>
        <v>21</v>
      </c>
      <c r="T4828">
        <f t="shared" si="1025"/>
        <v>1.75</v>
      </c>
      <c r="U4828">
        <f t="shared" si="1026"/>
        <v>673.75</v>
      </c>
      <c r="V4828">
        <f t="shared" si="1027"/>
        <v>5</v>
      </c>
    </row>
    <row r="4829" spans="1:22" ht="14.25" customHeight="1" x14ac:dyDescent="0.35">
      <c r="A4829" s="1">
        <v>1006035</v>
      </c>
      <c r="B4829" s="3">
        <v>45894</v>
      </c>
      <c r="C4829" s="3">
        <v>45896</v>
      </c>
      <c r="D4829" s="3">
        <v>45899</v>
      </c>
      <c r="E4829" s="1" t="s">
        <v>18</v>
      </c>
      <c r="F4829" s="1">
        <v>1</v>
      </c>
      <c r="G4829" s="1" t="s">
        <v>25</v>
      </c>
      <c r="H4829" s="1">
        <v>10</v>
      </c>
      <c r="I4829" s="1">
        <f t="shared" si="1021"/>
        <v>0.1</v>
      </c>
      <c r="J4829" s="1" t="s">
        <v>15</v>
      </c>
      <c r="K4829" s="1">
        <v>1</v>
      </c>
      <c r="L4829" s="1" t="s">
        <v>16</v>
      </c>
      <c r="M4829" s="1" t="b">
        <v>0</v>
      </c>
      <c r="N4829" s="2" t="s">
        <v>17</v>
      </c>
      <c r="O4829">
        <f t="shared" si="1022"/>
        <v>2</v>
      </c>
      <c r="P4829">
        <f t="shared" si="1023"/>
        <v>3</v>
      </c>
      <c r="Q4829">
        <f>IF(G4829="B",VLOOKUP(F4829,room_rates!$A$2:$G$8,3,FALSE),IF(G4829="P",VLOOKUP(F4829,room_rates!$A$2:$G$8,6,FALSE),IF(G4829="M",VLOOKUP(F4829,room_rates!$A$2:$G$8,7,FALSE),"")))</f>
        <v>150</v>
      </c>
      <c r="R4829">
        <f t="shared" si="1024"/>
        <v>15</v>
      </c>
      <c r="S4829">
        <f>IF(J4829="Online Travel Agency",VLOOKUP(F4829,room_rates!$A$2:$G$8,3,FALSE)*15%,0)</f>
        <v>0</v>
      </c>
      <c r="T4829">
        <f t="shared" si="1025"/>
        <v>0</v>
      </c>
      <c r="U4829">
        <f t="shared" si="1026"/>
        <v>405</v>
      </c>
      <c r="V4829">
        <f t="shared" si="1027"/>
        <v>3</v>
      </c>
    </row>
    <row r="4830" spans="1:22" ht="14.25" customHeight="1" x14ac:dyDescent="0.35">
      <c r="A4830" s="1">
        <v>1006111</v>
      </c>
      <c r="B4830" s="3">
        <v>45853</v>
      </c>
      <c r="C4830" s="3">
        <v>45896</v>
      </c>
      <c r="D4830" s="3">
        <v>45899</v>
      </c>
      <c r="E4830" s="1" t="s">
        <v>18</v>
      </c>
      <c r="F4830" s="1">
        <v>1</v>
      </c>
      <c r="G4830" s="1" t="s">
        <v>25</v>
      </c>
      <c r="H4830" s="1">
        <v>10</v>
      </c>
      <c r="I4830" s="1">
        <f t="shared" si="1021"/>
        <v>0.1</v>
      </c>
      <c r="J4830" s="1" t="s">
        <v>15</v>
      </c>
      <c r="K4830" s="1">
        <v>2</v>
      </c>
      <c r="L4830" s="1" t="s">
        <v>19</v>
      </c>
      <c r="M4830" s="1" t="b">
        <v>0</v>
      </c>
      <c r="N4830" s="2" t="s">
        <v>17</v>
      </c>
      <c r="O4830">
        <f t="shared" si="1022"/>
        <v>43</v>
      </c>
      <c r="P4830">
        <f t="shared" si="1023"/>
        <v>3</v>
      </c>
      <c r="Q4830">
        <f>IF(G4830="B",VLOOKUP(F4830,room_rates!$A$2:$G$8,3,FALSE),IF(G4830="P",VLOOKUP(F4830,room_rates!$A$2:$G$8,6,FALSE),IF(G4830="M",VLOOKUP(F4830,room_rates!$A$2:$G$8,7,FALSE),"")))</f>
        <v>150</v>
      </c>
      <c r="R4830">
        <f t="shared" si="1024"/>
        <v>15</v>
      </c>
      <c r="S4830">
        <f>IF(J4830="Online Travel Agency",VLOOKUP(F4830,room_rates!$A$2:$G$8,3,FALSE)*15%,0)</f>
        <v>0</v>
      </c>
      <c r="T4830">
        <f t="shared" si="1025"/>
        <v>0</v>
      </c>
      <c r="U4830">
        <f t="shared" si="1026"/>
        <v>810</v>
      </c>
      <c r="V4830">
        <f t="shared" si="1027"/>
        <v>6</v>
      </c>
    </row>
    <row r="4831" spans="1:22" ht="14.25" customHeight="1" x14ac:dyDescent="0.35">
      <c r="A4831" s="1">
        <v>1006175</v>
      </c>
      <c r="B4831" s="3">
        <v>45896</v>
      </c>
      <c r="C4831" s="3">
        <v>45896</v>
      </c>
      <c r="D4831" s="3">
        <v>45898</v>
      </c>
      <c r="E4831" s="1" t="s">
        <v>18</v>
      </c>
      <c r="F4831" s="1">
        <v>1</v>
      </c>
      <c r="G4831" s="1" t="s">
        <v>25</v>
      </c>
      <c r="H4831" s="1">
        <v>10</v>
      </c>
      <c r="I4831" s="1">
        <f t="shared" si="1021"/>
        <v>0.1</v>
      </c>
      <c r="J4831" s="1" t="s">
        <v>20</v>
      </c>
      <c r="K4831" s="1">
        <v>1</v>
      </c>
      <c r="L4831" s="1" t="s">
        <v>19</v>
      </c>
      <c r="M4831" s="1" t="b">
        <v>0</v>
      </c>
      <c r="N4831" s="2" t="s">
        <v>17</v>
      </c>
      <c r="O4831">
        <f t="shared" si="1022"/>
        <v>0</v>
      </c>
      <c r="P4831">
        <f t="shared" si="1023"/>
        <v>2</v>
      </c>
      <c r="Q4831">
        <f>IF(G4831="B",VLOOKUP(F4831,room_rates!$A$2:$G$8,3,FALSE),IF(G4831="P",VLOOKUP(F4831,room_rates!$A$2:$G$8,6,FALSE),IF(G4831="M",VLOOKUP(F4831,room_rates!$A$2:$G$8,7,FALSE),"")))</f>
        <v>150</v>
      </c>
      <c r="R4831">
        <f t="shared" si="1024"/>
        <v>15</v>
      </c>
      <c r="S4831">
        <f>IF(J4831="Online Travel Agency",VLOOKUP(F4831,room_rates!$A$2:$G$8,3,FALSE)*15%,0)</f>
        <v>0</v>
      </c>
      <c r="T4831">
        <f t="shared" si="1025"/>
        <v>0</v>
      </c>
      <c r="U4831">
        <f t="shared" si="1026"/>
        <v>270</v>
      </c>
      <c r="V4831">
        <f t="shared" si="1027"/>
        <v>2</v>
      </c>
    </row>
    <row r="4832" spans="1:22" ht="14.25" customHeight="1" x14ac:dyDescent="0.35">
      <c r="A4832" s="1">
        <v>1006249</v>
      </c>
      <c r="B4832" s="3">
        <v>45896</v>
      </c>
      <c r="C4832" s="3">
        <v>45896</v>
      </c>
      <c r="D4832" s="3">
        <v>45902</v>
      </c>
      <c r="E4832" s="1" t="s">
        <v>18</v>
      </c>
      <c r="F4832" s="1">
        <v>1</v>
      </c>
      <c r="G4832" s="1" t="s">
        <v>25</v>
      </c>
      <c r="H4832" s="1">
        <v>10</v>
      </c>
      <c r="I4832" s="1">
        <f t="shared" si="1021"/>
        <v>0.1</v>
      </c>
      <c r="J4832" s="1" t="s">
        <v>20</v>
      </c>
      <c r="K4832" s="1">
        <v>2</v>
      </c>
      <c r="L4832" s="1" t="s">
        <v>16</v>
      </c>
      <c r="M4832" s="1" t="b">
        <v>1</v>
      </c>
      <c r="N4832" s="2" t="s">
        <v>17</v>
      </c>
      <c r="O4832">
        <f t="shared" si="1022"/>
        <v>0</v>
      </c>
      <c r="P4832">
        <f t="shared" si="1023"/>
        <v>6</v>
      </c>
      <c r="Q4832">
        <f>IF(G4832="B",VLOOKUP(F4832,room_rates!$A$2:$G$8,3,FALSE),IF(G4832="P",VLOOKUP(F4832,room_rates!$A$2:$G$8,6,FALSE),IF(G4832="M",VLOOKUP(F4832,room_rates!$A$2:$G$8,7,FALSE),"")))</f>
        <v>150</v>
      </c>
      <c r="R4832">
        <f t="shared" si="1024"/>
        <v>15</v>
      </c>
      <c r="S4832">
        <f>IF(J4832="Online Travel Agency",VLOOKUP(F4832,room_rates!$A$2:$G$8,3,FALSE)*15%,0)</f>
        <v>0</v>
      </c>
      <c r="T4832">
        <f t="shared" si="1025"/>
        <v>1.5</v>
      </c>
      <c r="U4832">
        <f t="shared" si="1026"/>
        <v>1602</v>
      </c>
      <c r="V4832">
        <f t="shared" si="1027"/>
        <v>12</v>
      </c>
    </row>
    <row r="4833" spans="1:22" ht="14.25" customHeight="1" x14ac:dyDescent="0.35">
      <c r="A4833" s="1">
        <v>1006274</v>
      </c>
      <c r="B4833" s="3">
        <v>45879</v>
      </c>
      <c r="C4833" s="3">
        <v>45896</v>
      </c>
      <c r="D4833" s="3">
        <v>45903</v>
      </c>
      <c r="E4833" s="1" t="s">
        <v>18</v>
      </c>
      <c r="F4833" s="1">
        <v>1</v>
      </c>
      <c r="G4833" s="1" t="s">
        <v>25</v>
      </c>
      <c r="H4833" s="1">
        <v>10</v>
      </c>
      <c r="I4833" s="1">
        <f t="shared" si="1021"/>
        <v>0.1</v>
      </c>
      <c r="J4833" s="1" t="s">
        <v>24</v>
      </c>
      <c r="K4833" s="1">
        <v>1</v>
      </c>
      <c r="L4833" s="1" t="s">
        <v>19</v>
      </c>
      <c r="M4833" s="1" t="b">
        <v>0</v>
      </c>
      <c r="N4833" s="2" t="s">
        <v>17</v>
      </c>
      <c r="O4833">
        <f t="shared" si="1022"/>
        <v>17</v>
      </c>
      <c r="P4833">
        <f t="shared" si="1023"/>
        <v>7</v>
      </c>
      <c r="Q4833">
        <f>IF(G4833="B",VLOOKUP(F4833,room_rates!$A$2:$G$8,3,FALSE),IF(G4833="P",VLOOKUP(F4833,room_rates!$A$2:$G$8,6,FALSE),IF(G4833="M",VLOOKUP(F4833,room_rates!$A$2:$G$8,7,FALSE),"")))</f>
        <v>150</v>
      </c>
      <c r="R4833">
        <f t="shared" si="1024"/>
        <v>15</v>
      </c>
      <c r="S4833">
        <f>IF(J4833="Online Travel Agency",VLOOKUP(F4833,room_rates!$A$2:$G$8,3,FALSE)*15%,0)</f>
        <v>18</v>
      </c>
      <c r="T4833">
        <f t="shared" si="1025"/>
        <v>0</v>
      </c>
      <c r="U4833">
        <f t="shared" si="1026"/>
        <v>819</v>
      </c>
      <c r="V4833">
        <f t="shared" si="1027"/>
        <v>7</v>
      </c>
    </row>
    <row r="4834" spans="1:22" ht="14.25" customHeight="1" x14ac:dyDescent="0.35">
      <c r="A4834" s="1">
        <v>1006364</v>
      </c>
      <c r="B4834" s="3">
        <v>45896</v>
      </c>
      <c r="C4834" s="3">
        <v>45896</v>
      </c>
      <c r="D4834" s="3">
        <v>45898</v>
      </c>
      <c r="E4834" s="1" t="s">
        <v>18</v>
      </c>
      <c r="F4834" s="1">
        <v>1</v>
      </c>
      <c r="G4834" s="1" t="s">
        <v>25</v>
      </c>
      <c r="H4834" s="1">
        <v>10</v>
      </c>
      <c r="I4834" s="1">
        <f t="shared" si="1021"/>
        <v>0.1</v>
      </c>
      <c r="J4834" s="1" t="s">
        <v>20</v>
      </c>
      <c r="K4834" s="1">
        <v>3</v>
      </c>
      <c r="L4834" s="1" t="s">
        <v>19</v>
      </c>
      <c r="M4834" s="1" t="b">
        <v>0</v>
      </c>
      <c r="N4834" s="2" t="s">
        <v>17</v>
      </c>
      <c r="O4834">
        <f t="shared" si="1022"/>
        <v>0</v>
      </c>
      <c r="P4834">
        <f t="shared" si="1023"/>
        <v>2</v>
      </c>
      <c r="Q4834">
        <f>IF(G4834="B",VLOOKUP(F4834,room_rates!$A$2:$G$8,3,FALSE),IF(G4834="P",VLOOKUP(F4834,room_rates!$A$2:$G$8,6,FALSE),IF(G4834="M",VLOOKUP(F4834,room_rates!$A$2:$G$8,7,FALSE),"")))</f>
        <v>150</v>
      </c>
      <c r="R4834">
        <f t="shared" si="1024"/>
        <v>15</v>
      </c>
      <c r="S4834">
        <f>IF(J4834="Online Travel Agency",VLOOKUP(F4834,room_rates!$A$2:$G$8,3,FALSE)*15%,0)</f>
        <v>0</v>
      </c>
      <c r="T4834">
        <f t="shared" si="1025"/>
        <v>0</v>
      </c>
      <c r="U4834">
        <f t="shared" si="1026"/>
        <v>810</v>
      </c>
      <c r="V4834">
        <f t="shared" si="1027"/>
        <v>6</v>
      </c>
    </row>
    <row r="4835" spans="1:22" ht="14.25" customHeight="1" x14ac:dyDescent="0.35">
      <c r="A4835" s="1">
        <v>1003765</v>
      </c>
      <c r="B4835" s="3">
        <v>45872</v>
      </c>
      <c r="C4835" s="3">
        <v>45897</v>
      </c>
      <c r="D4835" s="3">
        <v>45901</v>
      </c>
      <c r="E4835" s="1" t="s">
        <v>13</v>
      </c>
      <c r="F4835" s="1">
        <v>6</v>
      </c>
      <c r="G4835" s="1" t="s">
        <v>25</v>
      </c>
      <c r="H4835" s="1">
        <v>0</v>
      </c>
      <c r="I4835" s="1">
        <f t="shared" si="1021"/>
        <v>0</v>
      </c>
      <c r="J4835" s="1" t="s">
        <v>15</v>
      </c>
      <c r="K4835" s="1">
        <v>2</v>
      </c>
      <c r="L4835" s="1" t="s">
        <v>16</v>
      </c>
      <c r="M4835" s="1" t="b">
        <v>0</v>
      </c>
      <c r="N4835" s="2" t="s">
        <v>17</v>
      </c>
      <c r="O4835">
        <f t="shared" si="1022"/>
        <v>25</v>
      </c>
      <c r="P4835">
        <f t="shared" si="1023"/>
        <v>4</v>
      </c>
      <c r="Q4835">
        <f>IF(G4835="B",VLOOKUP(F4835,room_rates!$A$2:$G$8,3,FALSE),IF(G4835="P",VLOOKUP(F4835,room_rates!$A$2:$G$8,6,FALSE),IF(G4835="M",VLOOKUP(F4835,room_rates!$A$2:$G$8,7,FALSE),"")))</f>
        <v>437.5</v>
      </c>
      <c r="R4835">
        <f t="shared" si="1024"/>
        <v>0</v>
      </c>
      <c r="S4835">
        <f>IF(J4835="Online Travel Agency",VLOOKUP(F4835,room_rates!$A$2:$G$8,3,FALSE)*15%,0)</f>
        <v>0</v>
      </c>
      <c r="T4835">
        <f t="shared" si="1025"/>
        <v>0</v>
      </c>
      <c r="U4835">
        <f t="shared" si="1026"/>
        <v>3500</v>
      </c>
      <c r="V4835">
        <f t="shared" si="1027"/>
        <v>8</v>
      </c>
    </row>
    <row r="4836" spans="1:22" ht="14.25" customHeight="1" x14ac:dyDescent="0.35">
      <c r="A4836" s="1">
        <v>1003825</v>
      </c>
      <c r="B4836" s="3">
        <v>45897</v>
      </c>
      <c r="C4836" s="3">
        <v>45897</v>
      </c>
      <c r="D4836" s="3">
        <v>45904</v>
      </c>
      <c r="E4836" s="1" t="s">
        <v>13</v>
      </c>
      <c r="F4836" s="1">
        <v>6</v>
      </c>
      <c r="G4836" s="1" t="s">
        <v>25</v>
      </c>
      <c r="H4836" s="1">
        <v>0</v>
      </c>
      <c r="I4836" s="1">
        <f t="shared" si="1021"/>
        <v>0</v>
      </c>
      <c r="J4836" s="1" t="s">
        <v>20</v>
      </c>
      <c r="K4836" s="1">
        <v>1</v>
      </c>
      <c r="L4836" s="1" t="s">
        <v>19</v>
      </c>
      <c r="M4836" s="1" t="b">
        <v>0</v>
      </c>
      <c r="N4836" s="2" t="s">
        <v>17</v>
      </c>
      <c r="O4836">
        <f t="shared" si="1022"/>
        <v>0</v>
      </c>
      <c r="P4836">
        <f t="shared" si="1023"/>
        <v>7</v>
      </c>
      <c r="Q4836">
        <f>IF(G4836="B",VLOOKUP(F4836,room_rates!$A$2:$G$8,3,FALSE),IF(G4836="P",VLOOKUP(F4836,room_rates!$A$2:$G$8,6,FALSE),IF(G4836="M",VLOOKUP(F4836,room_rates!$A$2:$G$8,7,FALSE),"")))</f>
        <v>437.5</v>
      </c>
      <c r="R4836">
        <f t="shared" si="1024"/>
        <v>0</v>
      </c>
      <c r="S4836">
        <f>IF(J4836="Online Travel Agency",VLOOKUP(F4836,room_rates!$A$2:$G$8,3,FALSE)*15%,0)</f>
        <v>0</v>
      </c>
      <c r="T4836">
        <f t="shared" si="1025"/>
        <v>0</v>
      </c>
      <c r="U4836">
        <f t="shared" si="1026"/>
        <v>3062.5</v>
      </c>
      <c r="V4836">
        <f t="shared" si="1027"/>
        <v>7</v>
      </c>
    </row>
    <row r="4837" spans="1:22" ht="14.25" customHeight="1" x14ac:dyDescent="0.35">
      <c r="A4837" s="1">
        <v>1004055</v>
      </c>
      <c r="B4837" s="3">
        <v>45882</v>
      </c>
      <c r="C4837" s="3">
        <v>45897</v>
      </c>
      <c r="D4837" s="3">
        <v>45903</v>
      </c>
      <c r="E4837" s="1" t="s">
        <v>18</v>
      </c>
      <c r="F4837" s="1">
        <v>1</v>
      </c>
      <c r="G4837" s="1" t="s">
        <v>25</v>
      </c>
      <c r="H4837" s="1">
        <v>10</v>
      </c>
      <c r="I4837" s="1">
        <f t="shared" si="1021"/>
        <v>0.1</v>
      </c>
      <c r="J4837" s="1" t="s">
        <v>24</v>
      </c>
      <c r="K4837" s="1">
        <v>1</v>
      </c>
      <c r="L4837" s="1" t="s">
        <v>19</v>
      </c>
      <c r="M4837" s="1" t="b">
        <v>0</v>
      </c>
      <c r="N4837" s="2" t="s">
        <v>17</v>
      </c>
      <c r="O4837">
        <f t="shared" si="1022"/>
        <v>15</v>
      </c>
      <c r="P4837">
        <f t="shared" si="1023"/>
        <v>6</v>
      </c>
      <c r="Q4837">
        <f>IF(G4837="B",VLOOKUP(F4837,room_rates!$A$2:$G$8,3,FALSE),IF(G4837="P",VLOOKUP(F4837,room_rates!$A$2:$G$8,6,FALSE),IF(G4837="M",VLOOKUP(F4837,room_rates!$A$2:$G$8,7,FALSE),"")))</f>
        <v>150</v>
      </c>
      <c r="R4837">
        <f t="shared" si="1024"/>
        <v>15</v>
      </c>
      <c r="S4837">
        <f>IF(J4837="Online Travel Agency",VLOOKUP(F4837,room_rates!$A$2:$G$8,3,FALSE)*15%,0)</f>
        <v>18</v>
      </c>
      <c r="T4837">
        <f t="shared" si="1025"/>
        <v>0</v>
      </c>
      <c r="U4837">
        <f t="shared" si="1026"/>
        <v>702</v>
      </c>
      <c r="V4837">
        <f t="shared" si="1027"/>
        <v>6</v>
      </c>
    </row>
    <row r="4838" spans="1:22" ht="14.25" customHeight="1" x14ac:dyDescent="0.35">
      <c r="A4838" s="1">
        <v>1004104</v>
      </c>
      <c r="B4838" s="3">
        <v>45889</v>
      </c>
      <c r="C4838" s="3">
        <v>45897</v>
      </c>
      <c r="D4838" s="3">
        <v>45900</v>
      </c>
      <c r="E4838" s="1" t="s">
        <v>18</v>
      </c>
      <c r="F4838" s="1">
        <v>2</v>
      </c>
      <c r="G4838" s="1" t="s">
        <v>25</v>
      </c>
      <c r="H4838" s="1">
        <v>10</v>
      </c>
      <c r="I4838" s="1">
        <f t="shared" si="1021"/>
        <v>0.1</v>
      </c>
      <c r="J4838" s="1" t="s">
        <v>24</v>
      </c>
      <c r="K4838" s="1">
        <v>2</v>
      </c>
      <c r="L4838" s="1" t="s">
        <v>16</v>
      </c>
      <c r="M4838" s="1" t="b">
        <v>0</v>
      </c>
      <c r="N4838" s="2" t="s">
        <v>17</v>
      </c>
      <c r="O4838">
        <f t="shared" si="1022"/>
        <v>8</v>
      </c>
      <c r="P4838">
        <f t="shared" si="1023"/>
        <v>3</v>
      </c>
      <c r="Q4838">
        <f>IF(G4838="B",VLOOKUP(F4838,room_rates!$A$2:$G$8,3,FALSE),IF(G4838="P",VLOOKUP(F4838,room_rates!$A$2:$G$8,6,FALSE),IF(G4838="M",VLOOKUP(F4838,room_rates!$A$2:$G$8,7,FALSE),"")))</f>
        <v>175</v>
      </c>
      <c r="R4838">
        <f t="shared" si="1024"/>
        <v>17.5</v>
      </c>
      <c r="S4838">
        <f>IF(J4838="Online Travel Agency",VLOOKUP(F4838,room_rates!$A$2:$G$8,3,FALSE)*15%,0)</f>
        <v>21</v>
      </c>
      <c r="T4838">
        <f t="shared" si="1025"/>
        <v>0</v>
      </c>
      <c r="U4838">
        <f t="shared" si="1026"/>
        <v>819</v>
      </c>
      <c r="V4838">
        <f t="shared" si="1027"/>
        <v>6</v>
      </c>
    </row>
    <row r="4839" spans="1:22" ht="14.25" customHeight="1" x14ac:dyDescent="0.35">
      <c r="A4839" s="1">
        <v>1004170</v>
      </c>
      <c r="B4839" s="3">
        <v>45897</v>
      </c>
      <c r="C4839" s="3">
        <v>45897</v>
      </c>
      <c r="D4839" s="3">
        <v>45898</v>
      </c>
      <c r="E4839" s="1" t="s">
        <v>18</v>
      </c>
      <c r="F4839" s="1">
        <v>1</v>
      </c>
      <c r="G4839" s="1" t="s">
        <v>25</v>
      </c>
      <c r="H4839" s="1">
        <v>10</v>
      </c>
      <c r="I4839" s="1">
        <f t="shared" si="1021"/>
        <v>0.1</v>
      </c>
      <c r="J4839" s="1" t="s">
        <v>20</v>
      </c>
      <c r="K4839" s="1">
        <v>3</v>
      </c>
      <c r="L4839" s="1" t="s">
        <v>16</v>
      </c>
      <c r="M4839" s="1" t="b">
        <v>0</v>
      </c>
      <c r="N4839" s="2" t="s">
        <v>17</v>
      </c>
      <c r="O4839">
        <f t="shared" si="1022"/>
        <v>0</v>
      </c>
      <c r="P4839">
        <f t="shared" si="1023"/>
        <v>1</v>
      </c>
      <c r="Q4839">
        <f>IF(G4839="B",VLOOKUP(F4839,room_rates!$A$2:$G$8,3,FALSE),IF(G4839="P",VLOOKUP(F4839,room_rates!$A$2:$G$8,6,FALSE),IF(G4839="M",VLOOKUP(F4839,room_rates!$A$2:$G$8,7,FALSE),"")))</f>
        <v>150</v>
      </c>
      <c r="R4839">
        <f t="shared" si="1024"/>
        <v>15</v>
      </c>
      <c r="S4839">
        <f>IF(J4839="Online Travel Agency",VLOOKUP(F4839,room_rates!$A$2:$G$8,3,FALSE)*15%,0)</f>
        <v>0</v>
      </c>
      <c r="T4839">
        <f t="shared" si="1025"/>
        <v>0</v>
      </c>
      <c r="U4839">
        <f t="shared" si="1026"/>
        <v>405</v>
      </c>
      <c r="V4839">
        <f t="shared" si="1027"/>
        <v>3</v>
      </c>
    </row>
    <row r="4840" spans="1:22" ht="14.25" customHeight="1" x14ac:dyDescent="0.35">
      <c r="A4840" s="1">
        <v>1004263</v>
      </c>
      <c r="B4840" s="3">
        <v>45892</v>
      </c>
      <c r="C4840" s="3">
        <v>45897</v>
      </c>
      <c r="D4840" s="3">
        <v>45902</v>
      </c>
      <c r="E4840" s="1" t="s">
        <v>13</v>
      </c>
      <c r="F4840" s="1">
        <v>6</v>
      </c>
      <c r="G4840" s="1" t="s">
        <v>25</v>
      </c>
      <c r="H4840" s="1">
        <v>0</v>
      </c>
      <c r="I4840" s="1">
        <f t="shared" si="1021"/>
        <v>0</v>
      </c>
      <c r="J4840" s="1" t="s">
        <v>24</v>
      </c>
      <c r="K4840" s="1">
        <v>2</v>
      </c>
      <c r="L4840" s="1" t="s">
        <v>19</v>
      </c>
      <c r="M4840" s="1" t="b">
        <v>0</v>
      </c>
      <c r="N4840" s="2" t="s">
        <v>17</v>
      </c>
      <c r="O4840">
        <f t="shared" si="1022"/>
        <v>5</v>
      </c>
      <c r="P4840">
        <f t="shared" si="1023"/>
        <v>5</v>
      </c>
      <c r="Q4840">
        <f>IF(G4840="B",VLOOKUP(F4840,room_rates!$A$2:$G$8,3,FALSE),IF(G4840="P",VLOOKUP(F4840,room_rates!$A$2:$G$8,6,FALSE),IF(G4840="M",VLOOKUP(F4840,room_rates!$A$2:$G$8,7,FALSE),"")))</f>
        <v>437.5</v>
      </c>
      <c r="R4840">
        <f t="shared" si="1024"/>
        <v>0</v>
      </c>
      <c r="S4840">
        <f>IF(J4840="Online Travel Agency",VLOOKUP(F4840,room_rates!$A$2:$G$8,3,FALSE)*15%,0)</f>
        <v>52.5</v>
      </c>
      <c r="T4840">
        <f t="shared" si="1025"/>
        <v>0</v>
      </c>
      <c r="U4840">
        <f t="shared" si="1026"/>
        <v>3850</v>
      </c>
      <c r="V4840">
        <f t="shared" si="1027"/>
        <v>10</v>
      </c>
    </row>
    <row r="4841" spans="1:22" ht="14.25" customHeight="1" x14ac:dyDescent="0.35">
      <c r="A4841" s="1">
        <v>1004510</v>
      </c>
      <c r="B4841" s="3">
        <v>45887</v>
      </c>
      <c r="C4841" s="3">
        <v>45897</v>
      </c>
      <c r="D4841" s="3">
        <v>45900</v>
      </c>
      <c r="E4841" s="1" t="s">
        <v>18</v>
      </c>
      <c r="F4841" s="1">
        <v>2</v>
      </c>
      <c r="G4841" s="1" t="s">
        <v>25</v>
      </c>
      <c r="H4841" s="1">
        <v>10</v>
      </c>
      <c r="I4841" s="1">
        <f t="shared" si="1021"/>
        <v>0.1</v>
      </c>
      <c r="J4841" s="1" t="s">
        <v>24</v>
      </c>
      <c r="K4841" s="1">
        <v>1</v>
      </c>
      <c r="L4841" s="1" t="s">
        <v>19</v>
      </c>
      <c r="M4841" s="1" t="b">
        <v>0</v>
      </c>
      <c r="N4841" s="2" t="s">
        <v>17</v>
      </c>
      <c r="O4841">
        <f t="shared" si="1022"/>
        <v>10</v>
      </c>
      <c r="P4841">
        <f t="shared" si="1023"/>
        <v>3</v>
      </c>
      <c r="Q4841">
        <f>IF(G4841="B",VLOOKUP(F4841,room_rates!$A$2:$G$8,3,FALSE),IF(G4841="P",VLOOKUP(F4841,room_rates!$A$2:$G$8,6,FALSE),IF(G4841="M",VLOOKUP(F4841,room_rates!$A$2:$G$8,7,FALSE),"")))</f>
        <v>175</v>
      </c>
      <c r="R4841">
        <f t="shared" si="1024"/>
        <v>17.5</v>
      </c>
      <c r="S4841">
        <f>IF(J4841="Online Travel Agency",VLOOKUP(F4841,room_rates!$A$2:$G$8,3,FALSE)*15%,0)</f>
        <v>21</v>
      </c>
      <c r="T4841">
        <f t="shared" si="1025"/>
        <v>0</v>
      </c>
      <c r="U4841">
        <f t="shared" si="1026"/>
        <v>409.5</v>
      </c>
      <c r="V4841">
        <f t="shared" si="1027"/>
        <v>3</v>
      </c>
    </row>
    <row r="4842" spans="1:22" ht="14.25" customHeight="1" x14ac:dyDescent="0.35">
      <c r="A4842" s="1">
        <v>1004537</v>
      </c>
      <c r="B4842" s="3">
        <v>45863</v>
      </c>
      <c r="C4842" s="3">
        <v>45897</v>
      </c>
      <c r="D4842" s="3">
        <v>45901</v>
      </c>
      <c r="E4842" s="1" t="s">
        <v>18</v>
      </c>
      <c r="F4842" s="1">
        <v>2</v>
      </c>
      <c r="G4842" s="1" t="s">
        <v>25</v>
      </c>
      <c r="H4842" s="1">
        <v>10</v>
      </c>
      <c r="I4842" s="1">
        <f t="shared" si="1021"/>
        <v>0.1</v>
      </c>
      <c r="J4842" s="1" t="s">
        <v>15</v>
      </c>
      <c r="K4842" s="1">
        <v>1</v>
      </c>
      <c r="L4842" s="1" t="s">
        <v>16</v>
      </c>
      <c r="M4842" s="1" t="b">
        <v>0</v>
      </c>
      <c r="N4842" s="2" t="s">
        <v>17</v>
      </c>
      <c r="O4842">
        <f t="shared" si="1022"/>
        <v>34</v>
      </c>
      <c r="P4842">
        <f t="shared" si="1023"/>
        <v>4</v>
      </c>
      <c r="Q4842">
        <f>IF(G4842="B",VLOOKUP(F4842,room_rates!$A$2:$G$8,3,FALSE),IF(G4842="P",VLOOKUP(F4842,room_rates!$A$2:$G$8,6,FALSE),IF(G4842="M",VLOOKUP(F4842,room_rates!$A$2:$G$8,7,FALSE),"")))</f>
        <v>175</v>
      </c>
      <c r="R4842">
        <f t="shared" si="1024"/>
        <v>17.5</v>
      </c>
      <c r="S4842">
        <f>IF(J4842="Online Travel Agency",VLOOKUP(F4842,room_rates!$A$2:$G$8,3,FALSE)*15%,0)</f>
        <v>0</v>
      </c>
      <c r="T4842">
        <f t="shared" si="1025"/>
        <v>0</v>
      </c>
      <c r="U4842">
        <f t="shared" si="1026"/>
        <v>630</v>
      </c>
      <c r="V4842">
        <f t="shared" si="1027"/>
        <v>4</v>
      </c>
    </row>
    <row r="4843" spans="1:22" ht="14.25" customHeight="1" x14ac:dyDescent="0.35">
      <c r="A4843" s="1">
        <v>1004674</v>
      </c>
      <c r="B4843" s="3">
        <v>45888</v>
      </c>
      <c r="C4843" s="3">
        <v>45897</v>
      </c>
      <c r="D4843" s="3">
        <v>45900</v>
      </c>
      <c r="E4843" s="1" t="s">
        <v>18</v>
      </c>
      <c r="F4843" s="1">
        <v>2</v>
      </c>
      <c r="G4843" s="1" t="s">
        <v>25</v>
      </c>
      <c r="H4843" s="1">
        <v>10</v>
      </c>
      <c r="I4843" s="1">
        <f t="shared" si="1021"/>
        <v>0.1</v>
      </c>
      <c r="J4843" s="1" t="s">
        <v>24</v>
      </c>
      <c r="K4843" s="1">
        <v>1</v>
      </c>
      <c r="L4843" s="1" t="s">
        <v>19</v>
      </c>
      <c r="M4843" s="1" t="b">
        <v>0</v>
      </c>
      <c r="N4843" s="2" t="s">
        <v>17</v>
      </c>
      <c r="O4843">
        <f t="shared" si="1022"/>
        <v>9</v>
      </c>
      <c r="P4843">
        <f t="shared" si="1023"/>
        <v>3</v>
      </c>
      <c r="Q4843">
        <f>IF(G4843="B",VLOOKUP(F4843,room_rates!$A$2:$G$8,3,FALSE),IF(G4843="P",VLOOKUP(F4843,room_rates!$A$2:$G$8,6,FALSE),IF(G4843="M",VLOOKUP(F4843,room_rates!$A$2:$G$8,7,FALSE),"")))</f>
        <v>175</v>
      </c>
      <c r="R4843">
        <f t="shared" si="1024"/>
        <v>17.5</v>
      </c>
      <c r="S4843">
        <f>IF(J4843="Online Travel Agency",VLOOKUP(F4843,room_rates!$A$2:$G$8,3,FALSE)*15%,0)</f>
        <v>21</v>
      </c>
      <c r="T4843">
        <f t="shared" si="1025"/>
        <v>0</v>
      </c>
      <c r="U4843">
        <f t="shared" si="1026"/>
        <v>409.5</v>
      </c>
      <c r="V4843">
        <f t="shared" si="1027"/>
        <v>3</v>
      </c>
    </row>
    <row r="4844" spans="1:22" ht="14.25" customHeight="1" x14ac:dyDescent="0.35">
      <c r="A4844" s="1">
        <v>1004815</v>
      </c>
      <c r="B4844" s="3">
        <v>45897</v>
      </c>
      <c r="C4844" s="3">
        <v>45897</v>
      </c>
      <c r="D4844" s="3">
        <v>45900</v>
      </c>
      <c r="E4844" s="1" t="s">
        <v>21</v>
      </c>
      <c r="F4844" s="1">
        <v>5</v>
      </c>
      <c r="G4844" s="1" t="s">
        <v>25</v>
      </c>
      <c r="H4844" s="1">
        <v>0</v>
      </c>
      <c r="I4844" s="1">
        <f t="shared" si="1021"/>
        <v>0</v>
      </c>
      <c r="J4844" s="1" t="s">
        <v>20</v>
      </c>
      <c r="K4844" s="1">
        <v>1</v>
      </c>
      <c r="L4844" s="1" t="s">
        <v>19</v>
      </c>
      <c r="M4844" s="1" t="b">
        <v>0</v>
      </c>
      <c r="N4844" s="2" t="s">
        <v>17</v>
      </c>
      <c r="O4844">
        <f t="shared" si="1022"/>
        <v>0</v>
      </c>
      <c r="P4844">
        <f t="shared" si="1023"/>
        <v>3</v>
      </c>
      <c r="Q4844">
        <f>IF(G4844="B",VLOOKUP(F4844,room_rates!$A$2:$G$8,3,FALSE),IF(G4844="P",VLOOKUP(F4844,room_rates!$A$2:$G$8,6,FALSE),IF(G4844="M",VLOOKUP(F4844,room_rates!$A$2:$G$8,7,FALSE),"")))</f>
        <v>300</v>
      </c>
      <c r="R4844">
        <f t="shared" si="1024"/>
        <v>0</v>
      </c>
      <c r="S4844">
        <f>IF(J4844="Online Travel Agency",VLOOKUP(F4844,room_rates!$A$2:$G$8,3,FALSE)*15%,0)</f>
        <v>0</v>
      </c>
      <c r="T4844">
        <f t="shared" si="1025"/>
        <v>0</v>
      </c>
      <c r="U4844">
        <f t="shared" si="1026"/>
        <v>900</v>
      </c>
      <c r="V4844">
        <f t="shared" si="1027"/>
        <v>3</v>
      </c>
    </row>
    <row r="4845" spans="1:22" ht="14.25" customHeight="1" x14ac:dyDescent="0.35">
      <c r="A4845" s="1">
        <v>1004932</v>
      </c>
      <c r="B4845" s="3">
        <v>45890</v>
      </c>
      <c r="C4845" s="3">
        <v>45897</v>
      </c>
      <c r="D4845" s="3">
        <v>45900</v>
      </c>
      <c r="E4845" s="1" t="s">
        <v>21</v>
      </c>
      <c r="F4845" s="1">
        <v>3</v>
      </c>
      <c r="G4845" s="1" t="s">
        <v>25</v>
      </c>
      <c r="H4845" s="1">
        <v>0</v>
      </c>
      <c r="I4845" s="1">
        <f t="shared" si="1021"/>
        <v>0</v>
      </c>
      <c r="J4845" s="1" t="s">
        <v>24</v>
      </c>
      <c r="K4845" s="1">
        <v>1</v>
      </c>
      <c r="L4845" s="1" t="s">
        <v>19</v>
      </c>
      <c r="M4845" s="1" t="b">
        <v>0</v>
      </c>
      <c r="N4845" s="2" t="s">
        <v>17</v>
      </c>
      <c r="O4845">
        <f t="shared" si="1022"/>
        <v>7</v>
      </c>
      <c r="P4845">
        <f t="shared" si="1023"/>
        <v>3</v>
      </c>
      <c r="Q4845">
        <f>IF(G4845="B",VLOOKUP(F4845,room_rates!$A$2:$G$8,3,FALSE),IF(G4845="P",VLOOKUP(F4845,room_rates!$A$2:$G$8,6,FALSE),IF(G4845="M",VLOOKUP(F4845,room_rates!$A$2:$G$8,7,FALSE),"")))</f>
        <v>275</v>
      </c>
      <c r="R4845">
        <f t="shared" si="1024"/>
        <v>0</v>
      </c>
      <c r="S4845">
        <f>IF(J4845="Online Travel Agency",VLOOKUP(F4845,room_rates!$A$2:$G$8,3,FALSE)*15%,0)</f>
        <v>33</v>
      </c>
      <c r="T4845">
        <f t="shared" si="1025"/>
        <v>0</v>
      </c>
      <c r="U4845">
        <f t="shared" si="1026"/>
        <v>726</v>
      </c>
      <c r="V4845">
        <f t="shared" si="1027"/>
        <v>3</v>
      </c>
    </row>
    <row r="4846" spans="1:22" ht="14.25" customHeight="1" x14ac:dyDescent="0.35">
      <c r="A4846" s="1">
        <v>1004993</v>
      </c>
      <c r="B4846" s="3">
        <v>45897</v>
      </c>
      <c r="C4846" s="3">
        <v>45897</v>
      </c>
      <c r="D4846" s="3">
        <v>45902</v>
      </c>
      <c r="E4846" s="1" t="s">
        <v>18</v>
      </c>
      <c r="F4846" s="1">
        <v>2</v>
      </c>
      <c r="G4846" s="1" t="s">
        <v>25</v>
      </c>
      <c r="H4846" s="1">
        <v>10</v>
      </c>
      <c r="I4846" s="1">
        <f t="shared" si="1021"/>
        <v>0.1</v>
      </c>
      <c r="J4846" s="1" t="s">
        <v>20</v>
      </c>
      <c r="K4846" s="1">
        <v>1</v>
      </c>
      <c r="L4846" s="1" t="s">
        <v>19</v>
      </c>
      <c r="M4846" s="1" t="b">
        <v>0</v>
      </c>
      <c r="N4846" s="2" t="s">
        <v>17</v>
      </c>
      <c r="O4846">
        <f t="shared" si="1022"/>
        <v>0</v>
      </c>
      <c r="P4846">
        <f t="shared" si="1023"/>
        <v>5</v>
      </c>
      <c r="Q4846">
        <f>IF(G4846="B",VLOOKUP(F4846,room_rates!$A$2:$G$8,3,FALSE),IF(G4846="P",VLOOKUP(F4846,room_rates!$A$2:$G$8,6,FALSE),IF(G4846="M",VLOOKUP(F4846,room_rates!$A$2:$G$8,7,FALSE),"")))</f>
        <v>175</v>
      </c>
      <c r="R4846">
        <f t="shared" si="1024"/>
        <v>17.5</v>
      </c>
      <c r="S4846">
        <f>IF(J4846="Online Travel Agency",VLOOKUP(F4846,room_rates!$A$2:$G$8,3,FALSE)*15%,0)</f>
        <v>0</v>
      </c>
      <c r="T4846">
        <f t="shared" si="1025"/>
        <v>0</v>
      </c>
      <c r="U4846">
        <f t="shared" si="1026"/>
        <v>787.5</v>
      </c>
      <c r="V4846">
        <f t="shared" si="1027"/>
        <v>5</v>
      </c>
    </row>
    <row r="4847" spans="1:22" ht="14.25" customHeight="1" x14ac:dyDescent="0.35">
      <c r="A4847" s="1">
        <v>1005066</v>
      </c>
      <c r="B4847" s="3">
        <v>45888</v>
      </c>
      <c r="C4847" s="3">
        <v>45897</v>
      </c>
      <c r="D4847" s="3">
        <v>45903</v>
      </c>
      <c r="E4847" s="1" t="s">
        <v>18</v>
      </c>
      <c r="F4847" s="1">
        <v>1</v>
      </c>
      <c r="G4847" s="1" t="s">
        <v>25</v>
      </c>
      <c r="H4847" s="1">
        <v>10</v>
      </c>
      <c r="I4847" s="1">
        <f t="shared" si="1021"/>
        <v>0.1</v>
      </c>
      <c r="J4847" s="1" t="s">
        <v>15</v>
      </c>
      <c r="K4847" s="1">
        <v>3</v>
      </c>
      <c r="L4847" s="1" t="s">
        <v>16</v>
      </c>
      <c r="M4847" s="1" t="b">
        <v>0</v>
      </c>
      <c r="N4847" s="2" t="s">
        <v>17</v>
      </c>
      <c r="O4847">
        <f t="shared" si="1022"/>
        <v>9</v>
      </c>
      <c r="P4847">
        <f t="shared" si="1023"/>
        <v>6</v>
      </c>
      <c r="Q4847">
        <f>IF(G4847="B",VLOOKUP(F4847,room_rates!$A$2:$G$8,3,FALSE),IF(G4847="P",VLOOKUP(F4847,room_rates!$A$2:$G$8,6,FALSE),IF(G4847="M",VLOOKUP(F4847,room_rates!$A$2:$G$8,7,FALSE),"")))</f>
        <v>150</v>
      </c>
      <c r="R4847">
        <f t="shared" si="1024"/>
        <v>15</v>
      </c>
      <c r="S4847">
        <f>IF(J4847="Online Travel Agency",VLOOKUP(F4847,room_rates!$A$2:$G$8,3,FALSE)*15%,0)</f>
        <v>0</v>
      </c>
      <c r="T4847">
        <f t="shared" si="1025"/>
        <v>0</v>
      </c>
      <c r="U4847">
        <f t="shared" si="1026"/>
        <v>2430</v>
      </c>
      <c r="V4847">
        <f t="shared" si="1027"/>
        <v>18</v>
      </c>
    </row>
    <row r="4848" spans="1:22" ht="14.25" customHeight="1" x14ac:dyDescent="0.35">
      <c r="A4848" s="1">
        <v>1005104</v>
      </c>
      <c r="B4848" s="3">
        <v>45887</v>
      </c>
      <c r="C4848" s="3">
        <v>45897</v>
      </c>
      <c r="D4848" s="3">
        <v>45899</v>
      </c>
      <c r="E4848" s="1" t="s">
        <v>18</v>
      </c>
      <c r="F4848" s="1">
        <v>1</v>
      </c>
      <c r="G4848" s="1" t="s">
        <v>25</v>
      </c>
      <c r="H4848" s="1">
        <v>10</v>
      </c>
      <c r="I4848" s="1">
        <f t="shared" si="1021"/>
        <v>0.1</v>
      </c>
      <c r="J4848" s="1" t="s">
        <v>15</v>
      </c>
      <c r="K4848" s="1">
        <v>2</v>
      </c>
      <c r="L4848" s="1" t="s">
        <v>19</v>
      </c>
      <c r="M4848" s="1" t="b">
        <v>1</v>
      </c>
      <c r="N4848" s="2" t="s">
        <v>17</v>
      </c>
      <c r="O4848">
        <f t="shared" si="1022"/>
        <v>10</v>
      </c>
      <c r="P4848">
        <f t="shared" si="1023"/>
        <v>2</v>
      </c>
      <c r="Q4848">
        <f>IF(G4848="B",VLOOKUP(F4848,room_rates!$A$2:$G$8,3,FALSE),IF(G4848="P",VLOOKUP(F4848,room_rates!$A$2:$G$8,6,FALSE),IF(G4848="M",VLOOKUP(F4848,room_rates!$A$2:$G$8,7,FALSE),"")))</f>
        <v>150</v>
      </c>
      <c r="R4848">
        <f t="shared" si="1024"/>
        <v>15</v>
      </c>
      <c r="S4848">
        <f>IF(J4848="Online Travel Agency",VLOOKUP(F4848,room_rates!$A$2:$G$8,3,FALSE)*15%,0)</f>
        <v>0</v>
      </c>
      <c r="T4848">
        <f t="shared" si="1025"/>
        <v>1.5</v>
      </c>
      <c r="U4848">
        <f t="shared" si="1026"/>
        <v>534</v>
      </c>
      <c r="V4848">
        <f t="shared" si="1027"/>
        <v>4</v>
      </c>
    </row>
    <row r="4849" spans="1:22" ht="14.25" customHeight="1" x14ac:dyDescent="0.35">
      <c r="A4849" s="1">
        <v>1005153</v>
      </c>
      <c r="B4849" s="3">
        <v>45897</v>
      </c>
      <c r="C4849" s="3">
        <v>45897</v>
      </c>
      <c r="D4849" s="3">
        <v>45901</v>
      </c>
      <c r="E4849" s="1" t="s">
        <v>18</v>
      </c>
      <c r="F4849" s="1">
        <v>2</v>
      </c>
      <c r="G4849" s="1" t="s">
        <v>25</v>
      </c>
      <c r="H4849" s="1">
        <v>10</v>
      </c>
      <c r="I4849" s="1">
        <f t="shared" si="1021"/>
        <v>0.1</v>
      </c>
      <c r="J4849" s="1" t="s">
        <v>20</v>
      </c>
      <c r="K4849" s="1">
        <v>1</v>
      </c>
      <c r="L4849" s="1" t="s">
        <v>19</v>
      </c>
      <c r="M4849" s="1" t="b">
        <v>0</v>
      </c>
      <c r="N4849" s="2" t="s">
        <v>17</v>
      </c>
      <c r="O4849">
        <f t="shared" si="1022"/>
        <v>0</v>
      </c>
      <c r="P4849">
        <f t="shared" si="1023"/>
        <v>4</v>
      </c>
      <c r="Q4849">
        <f>IF(G4849="B",VLOOKUP(F4849,room_rates!$A$2:$G$8,3,FALSE),IF(G4849="P",VLOOKUP(F4849,room_rates!$A$2:$G$8,6,FALSE),IF(G4849="M",VLOOKUP(F4849,room_rates!$A$2:$G$8,7,FALSE),"")))</f>
        <v>175</v>
      </c>
      <c r="R4849">
        <f t="shared" si="1024"/>
        <v>17.5</v>
      </c>
      <c r="S4849">
        <f>IF(J4849="Online Travel Agency",VLOOKUP(F4849,room_rates!$A$2:$G$8,3,FALSE)*15%,0)</f>
        <v>0</v>
      </c>
      <c r="T4849">
        <f t="shared" si="1025"/>
        <v>0</v>
      </c>
      <c r="U4849">
        <f t="shared" si="1026"/>
        <v>630</v>
      </c>
      <c r="V4849">
        <f t="shared" si="1027"/>
        <v>4</v>
      </c>
    </row>
    <row r="4850" spans="1:22" ht="14.25" customHeight="1" x14ac:dyDescent="0.35">
      <c r="A4850" s="1">
        <v>1005314</v>
      </c>
      <c r="B4850" s="3">
        <v>45897</v>
      </c>
      <c r="C4850" s="3">
        <v>45897</v>
      </c>
      <c r="D4850" s="3">
        <v>45901</v>
      </c>
      <c r="E4850" s="1" t="s">
        <v>21</v>
      </c>
      <c r="F4850" s="1">
        <v>3</v>
      </c>
      <c r="G4850" s="1" t="s">
        <v>25</v>
      </c>
      <c r="H4850" s="1">
        <v>0</v>
      </c>
      <c r="I4850" s="1">
        <f t="shared" si="1021"/>
        <v>0</v>
      </c>
      <c r="J4850" s="1" t="s">
        <v>20</v>
      </c>
      <c r="K4850" s="1">
        <v>2</v>
      </c>
      <c r="L4850" s="1" t="s">
        <v>16</v>
      </c>
      <c r="M4850" s="1" t="b">
        <v>0</v>
      </c>
      <c r="N4850" s="2" t="s">
        <v>17</v>
      </c>
      <c r="O4850">
        <f t="shared" si="1022"/>
        <v>0</v>
      </c>
      <c r="P4850">
        <f t="shared" si="1023"/>
        <v>4</v>
      </c>
      <c r="Q4850">
        <f>IF(G4850="B",VLOOKUP(F4850,room_rates!$A$2:$G$8,3,FALSE),IF(G4850="P",VLOOKUP(F4850,room_rates!$A$2:$G$8,6,FALSE),IF(G4850="M",VLOOKUP(F4850,room_rates!$A$2:$G$8,7,FALSE),"")))</f>
        <v>275</v>
      </c>
      <c r="R4850">
        <f t="shared" si="1024"/>
        <v>0</v>
      </c>
      <c r="S4850">
        <f>IF(J4850="Online Travel Agency",VLOOKUP(F4850,room_rates!$A$2:$G$8,3,FALSE)*15%,0)</f>
        <v>0</v>
      </c>
      <c r="T4850">
        <f t="shared" si="1025"/>
        <v>0</v>
      </c>
      <c r="U4850">
        <f t="shared" si="1026"/>
        <v>2200</v>
      </c>
      <c r="V4850">
        <f t="shared" si="1027"/>
        <v>8</v>
      </c>
    </row>
    <row r="4851" spans="1:22" ht="14.25" customHeight="1" x14ac:dyDescent="0.35">
      <c r="A4851" s="1">
        <v>1005365</v>
      </c>
      <c r="B4851" s="3">
        <v>45897</v>
      </c>
      <c r="C4851" s="3">
        <v>45897</v>
      </c>
      <c r="D4851" s="3">
        <v>45900</v>
      </c>
      <c r="E4851" s="1" t="s">
        <v>21</v>
      </c>
      <c r="F4851" s="1">
        <v>3</v>
      </c>
      <c r="G4851" s="1" t="s">
        <v>25</v>
      </c>
      <c r="H4851" s="1">
        <v>0</v>
      </c>
      <c r="I4851" s="1">
        <f t="shared" si="1021"/>
        <v>0</v>
      </c>
      <c r="J4851" s="1" t="s">
        <v>20</v>
      </c>
      <c r="K4851" s="1">
        <v>1</v>
      </c>
      <c r="L4851" s="1" t="s">
        <v>16</v>
      </c>
      <c r="M4851" s="1" t="b">
        <v>0</v>
      </c>
      <c r="N4851" s="2" t="s">
        <v>17</v>
      </c>
      <c r="O4851">
        <f t="shared" si="1022"/>
        <v>0</v>
      </c>
      <c r="P4851">
        <f t="shared" si="1023"/>
        <v>3</v>
      </c>
      <c r="Q4851">
        <f>IF(G4851="B",VLOOKUP(F4851,room_rates!$A$2:$G$8,3,FALSE),IF(G4851="P",VLOOKUP(F4851,room_rates!$A$2:$G$8,6,FALSE),IF(G4851="M",VLOOKUP(F4851,room_rates!$A$2:$G$8,7,FALSE),"")))</f>
        <v>275</v>
      </c>
      <c r="R4851">
        <f t="shared" si="1024"/>
        <v>0</v>
      </c>
      <c r="S4851">
        <f>IF(J4851="Online Travel Agency",VLOOKUP(F4851,room_rates!$A$2:$G$8,3,FALSE)*15%,0)</f>
        <v>0</v>
      </c>
      <c r="T4851">
        <f t="shared" si="1025"/>
        <v>0</v>
      </c>
      <c r="U4851">
        <f t="shared" si="1026"/>
        <v>825</v>
      </c>
      <c r="V4851">
        <f t="shared" si="1027"/>
        <v>3</v>
      </c>
    </row>
    <row r="4852" spans="1:22" ht="14.25" customHeight="1" x14ac:dyDescent="0.35">
      <c r="A4852" s="1">
        <v>1005542</v>
      </c>
      <c r="B4852" s="3">
        <v>45874</v>
      </c>
      <c r="C4852" s="3">
        <v>45897</v>
      </c>
      <c r="D4852" s="3">
        <v>45904</v>
      </c>
      <c r="E4852" s="1" t="s">
        <v>18</v>
      </c>
      <c r="F4852" s="1">
        <v>1</v>
      </c>
      <c r="G4852" s="1" t="s">
        <v>25</v>
      </c>
      <c r="H4852" s="1">
        <v>10</v>
      </c>
      <c r="I4852" s="1">
        <f t="shared" si="1021"/>
        <v>0.1</v>
      </c>
      <c r="J4852" s="1" t="s">
        <v>15</v>
      </c>
      <c r="K4852" s="1">
        <v>2</v>
      </c>
      <c r="L4852" s="1" t="s">
        <v>19</v>
      </c>
      <c r="M4852" s="1" t="b">
        <v>0</v>
      </c>
      <c r="N4852" s="2" t="s">
        <v>17</v>
      </c>
      <c r="O4852">
        <f t="shared" si="1022"/>
        <v>23</v>
      </c>
      <c r="P4852">
        <f t="shared" si="1023"/>
        <v>7</v>
      </c>
      <c r="Q4852">
        <f>IF(G4852="B",VLOOKUP(F4852,room_rates!$A$2:$G$8,3,FALSE),IF(G4852="P",VLOOKUP(F4852,room_rates!$A$2:$G$8,6,FALSE),IF(G4852="M",VLOOKUP(F4852,room_rates!$A$2:$G$8,7,FALSE),"")))</f>
        <v>150</v>
      </c>
      <c r="R4852">
        <f t="shared" si="1024"/>
        <v>15</v>
      </c>
      <c r="S4852">
        <f>IF(J4852="Online Travel Agency",VLOOKUP(F4852,room_rates!$A$2:$G$8,3,FALSE)*15%,0)</f>
        <v>0</v>
      </c>
      <c r="T4852">
        <f t="shared" si="1025"/>
        <v>0</v>
      </c>
      <c r="U4852">
        <f t="shared" si="1026"/>
        <v>1890</v>
      </c>
      <c r="V4852">
        <f t="shared" si="1027"/>
        <v>14</v>
      </c>
    </row>
    <row r="4853" spans="1:22" ht="14.25" customHeight="1" x14ac:dyDescent="0.35">
      <c r="A4853" s="1">
        <v>1005589</v>
      </c>
      <c r="B4853" s="3">
        <v>45879</v>
      </c>
      <c r="C4853" s="3">
        <v>45897</v>
      </c>
      <c r="D4853" s="3">
        <v>45902</v>
      </c>
      <c r="E4853" s="1" t="s">
        <v>18</v>
      </c>
      <c r="F4853" s="1">
        <v>2</v>
      </c>
      <c r="G4853" s="1" t="s">
        <v>25</v>
      </c>
      <c r="H4853" s="1">
        <v>10</v>
      </c>
      <c r="I4853" s="1">
        <f t="shared" si="1021"/>
        <v>0.1</v>
      </c>
      <c r="J4853" s="1" t="s">
        <v>24</v>
      </c>
      <c r="K4853" s="1">
        <v>1</v>
      </c>
      <c r="L4853" s="1" t="s">
        <v>16</v>
      </c>
      <c r="M4853" s="1" t="b">
        <v>1</v>
      </c>
      <c r="N4853" s="2" t="s">
        <v>17</v>
      </c>
      <c r="O4853">
        <f t="shared" si="1022"/>
        <v>18</v>
      </c>
      <c r="P4853">
        <f t="shared" si="1023"/>
        <v>5</v>
      </c>
      <c r="Q4853">
        <f>IF(G4853="B",VLOOKUP(F4853,room_rates!$A$2:$G$8,3,FALSE),IF(G4853="P",VLOOKUP(F4853,room_rates!$A$2:$G$8,6,FALSE),IF(G4853="M",VLOOKUP(F4853,room_rates!$A$2:$G$8,7,FALSE),"")))</f>
        <v>175</v>
      </c>
      <c r="R4853">
        <f t="shared" si="1024"/>
        <v>17.5</v>
      </c>
      <c r="S4853">
        <f>IF(J4853="Online Travel Agency",VLOOKUP(F4853,room_rates!$A$2:$G$8,3,FALSE)*15%,0)</f>
        <v>21</v>
      </c>
      <c r="T4853">
        <f t="shared" si="1025"/>
        <v>1.75</v>
      </c>
      <c r="U4853">
        <f t="shared" si="1026"/>
        <v>673.75</v>
      </c>
      <c r="V4853">
        <f t="shared" si="1027"/>
        <v>5</v>
      </c>
    </row>
    <row r="4854" spans="1:22" ht="14.25" customHeight="1" x14ac:dyDescent="0.35">
      <c r="A4854" s="1">
        <v>1005604</v>
      </c>
      <c r="B4854" s="3">
        <v>45888</v>
      </c>
      <c r="C4854" s="3">
        <v>45897</v>
      </c>
      <c r="D4854" s="3">
        <v>45901</v>
      </c>
      <c r="E4854" s="1" t="s">
        <v>21</v>
      </c>
      <c r="F4854" s="1">
        <v>4</v>
      </c>
      <c r="G4854" s="1" t="s">
        <v>25</v>
      </c>
      <c r="H4854" s="1">
        <v>0</v>
      </c>
      <c r="I4854" s="1">
        <f t="shared" si="1021"/>
        <v>0</v>
      </c>
      <c r="J4854" s="1" t="s">
        <v>24</v>
      </c>
      <c r="K4854" s="1">
        <v>1</v>
      </c>
      <c r="L4854" s="1" t="s">
        <v>16</v>
      </c>
      <c r="M4854" s="1" t="b">
        <v>0</v>
      </c>
      <c r="N4854" s="2" t="s">
        <v>17</v>
      </c>
      <c r="O4854">
        <f t="shared" si="1022"/>
        <v>9</v>
      </c>
      <c r="P4854">
        <f t="shared" si="1023"/>
        <v>4</v>
      </c>
      <c r="Q4854">
        <f>IF(G4854="B",VLOOKUP(F4854,room_rates!$A$2:$G$8,3,FALSE),IF(G4854="P",VLOOKUP(F4854,room_rates!$A$2:$G$8,6,FALSE),IF(G4854="M",VLOOKUP(F4854,room_rates!$A$2:$G$8,7,FALSE),"")))</f>
        <v>287.5</v>
      </c>
      <c r="R4854">
        <f t="shared" si="1024"/>
        <v>0</v>
      </c>
      <c r="S4854">
        <f>IF(J4854="Online Travel Agency",VLOOKUP(F4854,room_rates!$A$2:$G$8,3,FALSE)*15%,0)</f>
        <v>34.5</v>
      </c>
      <c r="T4854">
        <f t="shared" si="1025"/>
        <v>0</v>
      </c>
      <c r="U4854">
        <f t="shared" si="1026"/>
        <v>1012</v>
      </c>
      <c r="V4854">
        <f t="shared" si="1027"/>
        <v>4</v>
      </c>
    </row>
    <row r="4855" spans="1:22" ht="14.25" customHeight="1" x14ac:dyDescent="0.35">
      <c r="A4855" s="1">
        <v>1005896</v>
      </c>
      <c r="B4855" s="3">
        <v>45897</v>
      </c>
      <c r="C4855" s="3">
        <v>45897</v>
      </c>
      <c r="D4855" s="3">
        <v>45902</v>
      </c>
      <c r="E4855" s="1" t="s">
        <v>21</v>
      </c>
      <c r="F4855" s="1">
        <v>4</v>
      </c>
      <c r="G4855" s="1" t="s">
        <v>25</v>
      </c>
      <c r="H4855" s="1">
        <v>0</v>
      </c>
      <c r="I4855" s="1">
        <f t="shared" si="1021"/>
        <v>0</v>
      </c>
      <c r="J4855" s="1" t="s">
        <v>20</v>
      </c>
      <c r="K4855" s="1">
        <v>1</v>
      </c>
      <c r="L4855" s="1" t="s">
        <v>16</v>
      </c>
      <c r="M4855" s="1" t="b">
        <v>0</v>
      </c>
      <c r="N4855" s="2" t="s">
        <v>17</v>
      </c>
      <c r="O4855">
        <f t="shared" si="1022"/>
        <v>0</v>
      </c>
      <c r="P4855">
        <f t="shared" si="1023"/>
        <v>5</v>
      </c>
      <c r="Q4855">
        <f>IF(G4855="B",VLOOKUP(F4855,room_rates!$A$2:$G$8,3,FALSE),IF(G4855="P",VLOOKUP(F4855,room_rates!$A$2:$G$8,6,FALSE),IF(G4855="M",VLOOKUP(F4855,room_rates!$A$2:$G$8,7,FALSE),"")))</f>
        <v>287.5</v>
      </c>
      <c r="R4855">
        <f t="shared" si="1024"/>
        <v>0</v>
      </c>
      <c r="S4855">
        <f>IF(J4855="Online Travel Agency",VLOOKUP(F4855,room_rates!$A$2:$G$8,3,FALSE)*15%,0)</f>
        <v>0</v>
      </c>
      <c r="T4855">
        <f t="shared" si="1025"/>
        <v>0</v>
      </c>
      <c r="U4855">
        <f t="shared" si="1026"/>
        <v>1437.5</v>
      </c>
      <c r="V4855">
        <f t="shared" si="1027"/>
        <v>5</v>
      </c>
    </row>
    <row r="4856" spans="1:22" ht="14.25" customHeight="1" x14ac:dyDescent="0.35">
      <c r="A4856" s="1">
        <v>1005928</v>
      </c>
      <c r="B4856" s="3">
        <v>45888</v>
      </c>
      <c r="C4856" s="3">
        <v>45897</v>
      </c>
      <c r="D4856" s="3">
        <v>45899</v>
      </c>
      <c r="E4856" s="1" t="s">
        <v>21</v>
      </c>
      <c r="F4856" s="1">
        <v>3</v>
      </c>
      <c r="G4856" s="1" t="s">
        <v>25</v>
      </c>
      <c r="H4856" s="1">
        <v>0</v>
      </c>
      <c r="I4856" s="1">
        <f t="shared" si="1021"/>
        <v>0</v>
      </c>
      <c r="J4856" s="1" t="s">
        <v>24</v>
      </c>
      <c r="K4856" s="1">
        <v>2</v>
      </c>
      <c r="L4856" s="1" t="s">
        <v>19</v>
      </c>
      <c r="M4856" s="1" t="b">
        <v>0</v>
      </c>
      <c r="N4856" s="2" t="s">
        <v>17</v>
      </c>
      <c r="O4856">
        <f t="shared" si="1022"/>
        <v>9</v>
      </c>
      <c r="P4856">
        <f t="shared" si="1023"/>
        <v>2</v>
      </c>
      <c r="Q4856">
        <f>IF(G4856="B",VLOOKUP(F4856,room_rates!$A$2:$G$8,3,FALSE),IF(G4856="P",VLOOKUP(F4856,room_rates!$A$2:$G$8,6,FALSE),IF(G4856="M",VLOOKUP(F4856,room_rates!$A$2:$G$8,7,FALSE),"")))</f>
        <v>275</v>
      </c>
      <c r="R4856">
        <f t="shared" si="1024"/>
        <v>0</v>
      </c>
      <c r="S4856">
        <f>IF(J4856="Online Travel Agency",VLOOKUP(F4856,room_rates!$A$2:$G$8,3,FALSE)*15%,0)</f>
        <v>33</v>
      </c>
      <c r="T4856">
        <f t="shared" si="1025"/>
        <v>0</v>
      </c>
      <c r="U4856">
        <f t="shared" si="1026"/>
        <v>968</v>
      </c>
      <c r="V4856">
        <f t="shared" si="1027"/>
        <v>4</v>
      </c>
    </row>
    <row r="4857" spans="1:22" ht="14.25" customHeight="1" x14ac:dyDescent="0.35">
      <c r="A4857" s="1">
        <v>1006169</v>
      </c>
      <c r="B4857" s="3">
        <v>45878</v>
      </c>
      <c r="C4857" s="3">
        <v>45897</v>
      </c>
      <c r="D4857" s="3">
        <v>45902</v>
      </c>
      <c r="E4857" s="1" t="s">
        <v>21</v>
      </c>
      <c r="F4857" s="1">
        <v>3</v>
      </c>
      <c r="G4857" s="1" t="s">
        <v>25</v>
      </c>
      <c r="H4857" s="1">
        <v>0</v>
      </c>
      <c r="I4857" s="1">
        <f t="shared" si="1021"/>
        <v>0</v>
      </c>
      <c r="J4857" s="1" t="s">
        <v>24</v>
      </c>
      <c r="K4857" s="1">
        <v>2</v>
      </c>
      <c r="L4857" s="1" t="s">
        <v>19</v>
      </c>
      <c r="M4857" s="1" t="b">
        <v>0</v>
      </c>
      <c r="N4857" s="2" t="s">
        <v>17</v>
      </c>
      <c r="O4857">
        <f t="shared" si="1022"/>
        <v>19</v>
      </c>
      <c r="P4857">
        <f t="shared" si="1023"/>
        <v>5</v>
      </c>
      <c r="Q4857">
        <f>IF(G4857="B",VLOOKUP(F4857,room_rates!$A$2:$G$8,3,FALSE),IF(G4857="P",VLOOKUP(F4857,room_rates!$A$2:$G$8,6,FALSE),IF(G4857="M",VLOOKUP(F4857,room_rates!$A$2:$G$8,7,FALSE),"")))</f>
        <v>275</v>
      </c>
      <c r="R4857">
        <f t="shared" si="1024"/>
        <v>0</v>
      </c>
      <c r="S4857">
        <f>IF(J4857="Online Travel Agency",VLOOKUP(F4857,room_rates!$A$2:$G$8,3,FALSE)*15%,0)</f>
        <v>33</v>
      </c>
      <c r="T4857">
        <f t="shared" si="1025"/>
        <v>0</v>
      </c>
      <c r="U4857">
        <f t="shared" si="1026"/>
        <v>2420</v>
      </c>
      <c r="V4857">
        <f t="shared" si="1027"/>
        <v>10</v>
      </c>
    </row>
    <row r="4858" spans="1:22" ht="14.25" customHeight="1" x14ac:dyDescent="0.35">
      <c r="A4858" s="1">
        <v>1006179</v>
      </c>
      <c r="B4858" s="3">
        <v>45888</v>
      </c>
      <c r="C4858" s="3">
        <v>45897</v>
      </c>
      <c r="D4858" s="3">
        <v>45903</v>
      </c>
      <c r="E4858" s="1" t="s">
        <v>21</v>
      </c>
      <c r="F4858" s="1">
        <v>3</v>
      </c>
      <c r="G4858" s="1" t="s">
        <v>25</v>
      </c>
      <c r="H4858" s="1">
        <v>0</v>
      </c>
      <c r="I4858" s="1">
        <f t="shared" si="1021"/>
        <v>0</v>
      </c>
      <c r="J4858" s="1" t="s">
        <v>24</v>
      </c>
      <c r="K4858" s="1">
        <v>1</v>
      </c>
      <c r="L4858" s="1" t="s">
        <v>19</v>
      </c>
      <c r="M4858" s="1" t="b">
        <v>0</v>
      </c>
      <c r="N4858" s="2" t="s">
        <v>17</v>
      </c>
      <c r="O4858">
        <f t="shared" si="1022"/>
        <v>9</v>
      </c>
      <c r="P4858">
        <f t="shared" si="1023"/>
        <v>6</v>
      </c>
      <c r="Q4858">
        <f>IF(G4858="B",VLOOKUP(F4858,room_rates!$A$2:$G$8,3,FALSE),IF(G4858="P",VLOOKUP(F4858,room_rates!$A$2:$G$8,6,FALSE),IF(G4858="M",VLOOKUP(F4858,room_rates!$A$2:$G$8,7,FALSE),"")))</f>
        <v>275</v>
      </c>
      <c r="R4858">
        <f t="shared" si="1024"/>
        <v>0</v>
      </c>
      <c r="S4858">
        <f>IF(J4858="Online Travel Agency",VLOOKUP(F4858,room_rates!$A$2:$G$8,3,FALSE)*15%,0)</f>
        <v>33</v>
      </c>
      <c r="T4858">
        <f t="shared" si="1025"/>
        <v>0</v>
      </c>
      <c r="U4858">
        <f t="shared" si="1026"/>
        <v>1452</v>
      </c>
      <c r="V4858">
        <f t="shared" si="1027"/>
        <v>6</v>
      </c>
    </row>
    <row r="4859" spans="1:22" ht="14.25" customHeight="1" x14ac:dyDescent="0.35">
      <c r="A4859" s="1">
        <v>1006206</v>
      </c>
      <c r="B4859" s="3">
        <v>45880</v>
      </c>
      <c r="C4859" s="3">
        <v>45897</v>
      </c>
      <c r="D4859" s="3">
        <v>45903</v>
      </c>
      <c r="E4859" s="1" t="s">
        <v>21</v>
      </c>
      <c r="F4859" s="1">
        <v>3</v>
      </c>
      <c r="G4859" s="1" t="s">
        <v>25</v>
      </c>
      <c r="H4859" s="1">
        <v>0</v>
      </c>
      <c r="I4859" s="1">
        <f t="shared" si="1021"/>
        <v>0</v>
      </c>
      <c r="J4859" s="1" t="s">
        <v>24</v>
      </c>
      <c r="K4859" s="1">
        <v>2</v>
      </c>
      <c r="L4859" s="1" t="s">
        <v>16</v>
      </c>
      <c r="M4859" s="1" t="b">
        <v>0</v>
      </c>
      <c r="N4859" s="2" t="s">
        <v>17</v>
      </c>
      <c r="O4859">
        <f t="shared" si="1022"/>
        <v>17</v>
      </c>
      <c r="P4859">
        <f t="shared" si="1023"/>
        <v>6</v>
      </c>
      <c r="Q4859">
        <f>IF(G4859="B",VLOOKUP(F4859,room_rates!$A$2:$G$8,3,FALSE),IF(G4859="P",VLOOKUP(F4859,room_rates!$A$2:$G$8,6,FALSE),IF(G4859="M",VLOOKUP(F4859,room_rates!$A$2:$G$8,7,FALSE),"")))</f>
        <v>275</v>
      </c>
      <c r="R4859">
        <f t="shared" si="1024"/>
        <v>0</v>
      </c>
      <c r="S4859">
        <f>IF(J4859="Online Travel Agency",VLOOKUP(F4859,room_rates!$A$2:$G$8,3,FALSE)*15%,0)</f>
        <v>33</v>
      </c>
      <c r="T4859">
        <f t="shared" si="1025"/>
        <v>0</v>
      </c>
      <c r="U4859">
        <f t="shared" si="1026"/>
        <v>2904</v>
      </c>
      <c r="V4859">
        <f t="shared" si="1027"/>
        <v>12</v>
      </c>
    </row>
    <row r="4860" spans="1:22" ht="14.25" customHeight="1" x14ac:dyDescent="0.35">
      <c r="A4860" s="1">
        <v>1006408</v>
      </c>
      <c r="B4860" s="3">
        <v>45878</v>
      </c>
      <c r="C4860" s="3">
        <v>45897</v>
      </c>
      <c r="D4860" s="3">
        <v>45898</v>
      </c>
      <c r="E4860" s="1" t="s">
        <v>18</v>
      </c>
      <c r="F4860" s="1">
        <v>1</v>
      </c>
      <c r="G4860" s="1" t="s">
        <v>25</v>
      </c>
      <c r="H4860" s="1">
        <v>10</v>
      </c>
      <c r="I4860" s="1">
        <f t="shared" si="1021"/>
        <v>0.1</v>
      </c>
      <c r="J4860" s="1" t="s">
        <v>24</v>
      </c>
      <c r="K4860" s="1">
        <v>1</v>
      </c>
      <c r="L4860" s="1" t="s">
        <v>19</v>
      </c>
      <c r="M4860" s="1" t="b">
        <v>0</v>
      </c>
      <c r="N4860" s="2" t="s">
        <v>17</v>
      </c>
      <c r="O4860">
        <f t="shared" si="1022"/>
        <v>19</v>
      </c>
      <c r="P4860">
        <f t="shared" si="1023"/>
        <v>1</v>
      </c>
      <c r="Q4860">
        <f>IF(G4860="B",VLOOKUP(F4860,room_rates!$A$2:$G$8,3,FALSE),IF(G4860="P",VLOOKUP(F4860,room_rates!$A$2:$G$8,6,FALSE),IF(G4860="M",VLOOKUP(F4860,room_rates!$A$2:$G$8,7,FALSE),"")))</f>
        <v>150</v>
      </c>
      <c r="R4860">
        <f t="shared" si="1024"/>
        <v>15</v>
      </c>
      <c r="S4860">
        <f>IF(J4860="Online Travel Agency",VLOOKUP(F4860,room_rates!$A$2:$G$8,3,FALSE)*15%,0)</f>
        <v>18</v>
      </c>
      <c r="T4860">
        <f t="shared" si="1025"/>
        <v>0</v>
      </c>
      <c r="U4860">
        <f t="shared" si="1026"/>
        <v>117</v>
      </c>
      <c r="V4860">
        <f t="shared" si="1027"/>
        <v>1</v>
      </c>
    </row>
    <row r="4861" spans="1:22" ht="14.25" customHeight="1" x14ac:dyDescent="0.35">
      <c r="A4861" s="1">
        <v>1006565</v>
      </c>
      <c r="B4861" s="3">
        <v>45888</v>
      </c>
      <c r="C4861" s="3">
        <v>45897</v>
      </c>
      <c r="D4861" s="3">
        <v>45902</v>
      </c>
      <c r="E4861" s="1" t="s">
        <v>18</v>
      </c>
      <c r="F4861" s="1">
        <v>1</v>
      </c>
      <c r="G4861" s="1" t="s">
        <v>25</v>
      </c>
      <c r="H4861" s="1">
        <v>10</v>
      </c>
      <c r="I4861" s="1">
        <f t="shared" si="1021"/>
        <v>0.1</v>
      </c>
      <c r="J4861" s="1" t="s">
        <v>24</v>
      </c>
      <c r="K4861" s="1">
        <v>2</v>
      </c>
      <c r="L4861" s="1" t="s">
        <v>16</v>
      </c>
      <c r="M4861" s="1" t="b">
        <v>0</v>
      </c>
      <c r="N4861" s="2" t="s">
        <v>17</v>
      </c>
      <c r="O4861">
        <f t="shared" si="1022"/>
        <v>9</v>
      </c>
      <c r="P4861">
        <f t="shared" si="1023"/>
        <v>5</v>
      </c>
      <c r="Q4861">
        <f>IF(G4861="B",VLOOKUP(F4861,room_rates!$A$2:$G$8,3,FALSE),IF(G4861="P",VLOOKUP(F4861,room_rates!$A$2:$G$8,6,FALSE),IF(G4861="M",VLOOKUP(F4861,room_rates!$A$2:$G$8,7,FALSE),"")))</f>
        <v>150</v>
      </c>
      <c r="R4861">
        <f t="shared" si="1024"/>
        <v>15</v>
      </c>
      <c r="S4861">
        <f>IF(J4861="Online Travel Agency",VLOOKUP(F4861,room_rates!$A$2:$G$8,3,FALSE)*15%,0)</f>
        <v>18</v>
      </c>
      <c r="T4861">
        <f t="shared" si="1025"/>
        <v>0</v>
      </c>
      <c r="U4861">
        <f t="shared" si="1026"/>
        <v>1170</v>
      </c>
      <c r="V4861">
        <f t="shared" si="1027"/>
        <v>10</v>
      </c>
    </row>
    <row r="4862" spans="1:22" ht="14.25" customHeight="1" x14ac:dyDescent="0.35">
      <c r="A4862" s="1">
        <v>1006679</v>
      </c>
      <c r="B4862" s="3">
        <v>45884</v>
      </c>
      <c r="C4862" s="3">
        <v>45897</v>
      </c>
      <c r="D4862" s="3">
        <v>45898</v>
      </c>
      <c r="E4862" s="1" t="s">
        <v>18</v>
      </c>
      <c r="F4862" s="1">
        <v>1</v>
      </c>
      <c r="G4862" s="1" t="s">
        <v>25</v>
      </c>
      <c r="H4862" s="1">
        <v>10</v>
      </c>
      <c r="I4862" s="1">
        <f t="shared" si="1021"/>
        <v>0.1</v>
      </c>
      <c r="J4862" s="1" t="s">
        <v>24</v>
      </c>
      <c r="K4862" s="1">
        <v>2</v>
      </c>
      <c r="L4862" s="1" t="s">
        <v>19</v>
      </c>
      <c r="M4862" s="1" t="b">
        <v>1</v>
      </c>
      <c r="N4862" s="2" t="s">
        <v>17</v>
      </c>
      <c r="O4862">
        <f t="shared" si="1022"/>
        <v>13</v>
      </c>
      <c r="P4862">
        <f t="shared" si="1023"/>
        <v>1</v>
      </c>
      <c r="Q4862">
        <f>IF(G4862="B",VLOOKUP(F4862,room_rates!$A$2:$G$8,3,FALSE),IF(G4862="P",VLOOKUP(F4862,room_rates!$A$2:$G$8,6,FALSE),IF(G4862="M",VLOOKUP(F4862,room_rates!$A$2:$G$8,7,FALSE),"")))</f>
        <v>150</v>
      </c>
      <c r="R4862">
        <f t="shared" si="1024"/>
        <v>15</v>
      </c>
      <c r="S4862">
        <f>IF(J4862="Online Travel Agency",VLOOKUP(F4862,room_rates!$A$2:$G$8,3,FALSE)*15%,0)</f>
        <v>18</v>
      </c>
      <c r="T4862">
        <f t="shared" si="1025"/>
        <v>1.5</v>
      </c>
      <c r="U4862">
        <f t="shared" si="1026"/>
        <v>231</v>
      </c>
      <c r="V4862">
        <f t="shared" si="1027"/>
        <v>2</v>
      </c>
    </row>
    <row r="4863" spans="1:22" ht="14.25" hidden="1" customHeight="1" x14ac:dyDescent="0.35">
      <c r="A4863" s="1">
        <v>1006951</v>
      </c>
      <c r="B4863" s="3">
        <v>45884</v>
      </c>
      <c r="C4863" s="3">
        <v>45897</v>
      </c>
      <c r="E4863" s="1" t="s">
        <v>18</v>
      </c>
      <c r="F4863" s="1">
        <v>1</v>
      </c>
      <c r="H4863" s="1">
        <v>0</v>
      </c>
      <c r="I4863" s="1"/>
      <c r="J4863" s="2" t="s">
        <v>15</v>
      </c>
      <c r="K4863" s="1">
        <v>3</v>
      </c>
      <c r="L4863" s="1" t="s">
        <v>16</v>
      </c>
      <c r="N4863" s="2" t="s">
        <v>22</v>
      </c>
    </row>
    <row r="4864" spans="1:22" ht="14.25" customHeight="1" x14ac:dyDescent="0.35">
      <c r="A4864" s="1">
        <v>1003843</v>
      </c>
      <c r="B4864" s="3">
        <v>45882</v>
      </c>
      <c r="C4864" s="3">
        <v>45898</v>
      </c>
      <c r="D4864" s="3">
        <v>45902</v>
      </c>
      <c r="E4864" s="1" t="s">
        <v>21</v>
      </c>
      <c r="F4864" s="1">
        <v>5</v>
      </c>
      <c r="G4864" s="1" t="s">
        <v>25</v>
      </c>
      <c r="H4864" s="1">
        <v>0</v>
      </c>
      <c r="I4864" s="1">
        <f t="shared" ref="I4864:I4886" si="1028">H4864/100</f>
        <v>0</v>
      </c>
      <c r="J4864" s="1" t="s">
        <v>24</v>
      </c>
      <c r="K4864" s="1">
        <v>3</v>
      </c>
      <c r="L4864" s="1" t="s">
        <v>16</v>
      </c>
      <c r="M4864" s="1" t="b">
        <v>0</v>
      </c>
      <c r="N4864" s="2" t="s">
        <v>17</v>
      </c>
      <c r="O4864">
        <f t="shared" ref="O4864:O4886" si="1029">C4864-B4864</f>
        <v>16</v>
      </c>
      <c r="P4864">
        <f t="shared" ref="P4864:P4886" si="1030">D4864-C4864</f>
        <v>4</v>
      </c>
      <c r="Q4864">
        <f>IF(G4864="B",VLOOKUP(F4864,room_rates!$A$2:$G$8,3,FALSE),IF(G4864="P",VLOOKUP(F4864,room_rates!$A$2:$G$8,6,FALSE),IF(G4864="M",VLOOKUP(F4864,room_rates!$A$2:$G$8,7,FALSE),"")))</f>
        <v>300</v>
      </c>
      <c r="R4864">
        <f t="shared" ref="R4864:R4886" si="1031">Q4864*(H4864/100)</f>
        <v>0</v>
      </c>
      <c r="S4864">
        <f>IF(J4864="Online Travel Agency",VLOOKUP(F4864,room_rates!$A$2:$G$8,3,FALSE)*15%,0)</f>
        <v>36</v>
      </c>
      <c r="T4864">
        <f t="shared" ref="T4864:T4886" si="1032">IF(M4864=TRUE, Q4864*1%,0)</f>
        <v>0</v>
      </c>
      <c r="U4864">
        <f t="shared" ref="U4864:U4886" si="1033">(Q4864-R4864-S4864-T4864)*V4864</f>
        <v>3168</v>
      </c>
      <c r="V4864">
        <f t="shared" ref="V4864:V4886" si="1034">K4864*P4864</f>
        <v>12</v>
      </c>
    </row>
    <row r="4865" spans="1:22" ht="14.25" customHeight="1" x14ac:dyDescent="0.35">
      <c r="A4865" s="1">
        <v>1003892</v>
      </c>
      <c r="B4865" s="3">
        <v>45893</v>
      </c>
      <c r="C4865" s="3">
        <v>45898</v>
      </c>
      <c r="D4865" s="3">
        <v>45903</v>
      </c>
      <c r="E4865" s="1" t="s">
        <v>13</v>
      </c>
      <c r="F4865" s="1">
        <v>6</v>
      </c>
      <c r="G4865" s="1" t="s">
        <v>25</v>
      </c>
      <c r="H4865" s="1">
        <v>0</v>
      </c>
      <c r="I4865" s="1">
        <f t="shared" si="1028"/>
        <v>0</v>
      </c>
      <c r="J4865" s="1" t="s">
        <v>15</v>
      </c>
      <c r="K4865" s="1">
        <v>2</v>
      </c>
      <c r="L4865" s="1" t="s">
        <v>19</v>
      </c>
      <c r="M4865" s="1" t="b">
        <v>0</v>
      </c>
      <c r="N4865" s="2" t="s">
        <v>17</v>
      </c>
      <c r="O4865">
        <f t="shared" si="1029"/>
        <v>5</v>
      </c>
      <c r="P4865">
        <f t="shared" si="1030"/>
        <v>5</v>
      </c>
      <c r="Q4865">
        <f>IF(G4865="B",VLOOKUP(F4865,room_rates!$A$2:$G$8,3,FALSE),IF(G4865="P",VLOOKUP(F4865,room_rates!$A$2:$G$8,6,FALSE),IF(G4865="M",VLOOKUP(F4865,room_rates!$A$2:$G$8,7,FALSE),"")))</f>
        <v>437.5</v>
      </c>
      <c r="R4865">
        <f t="shared" si="1031"/>
        <v>0</v>
      </c>
      <c r="S4865">
        <f>IF(J4865="Online Travel Agency",VLOOKUP(F4865,room_rates!$A$2:$G$8,3,FALSE)*15%,0)</f>
        <v>0</v>
      </c>
      <c r="T4865">
        <f t="shared" si="1032"/>
        <v>0</v>
      </c>
      <c r="U4865">
        <f t="shared" si="1033"/>
        <v>4375</v>
      </c>
      <c r="V4865">
        <f t="shared" si="1034"/>
        <v>10</v>
      </c>
    </row>
    <row r="4866" spans="1:22" ht="14.25" customHeight="1" x14ac:dyDescent="0.35">
      <c r="A4866" s="1">
        <v>1004033</v>
      </c>
      <c r="B4866" s="3">
        <v>45896</v>
      </c>
      <c r="C4866" s="3">
        <v>45898</v>
      </c>
      <c r="D4866" s="3">
        <v>45901</v>
      </c>
      <c r="E4866" s="1" t="s">
        <v>21</v>
      </c>
      <c r="F4866" s="1">
        <v>3</v>
      </c>
      <c r="G4866" s="1" t="s">
        <v>25</v>
      </c>
      <c r="H4866" s="1">
        <v>0</v>
      </c>
      <c r="I4866" s="1">
        <f t="shared" si="1028"/>
        <v>0</v>
      </c>
      <c r="J4866" s="1" t="s">
        <v>15</v>
      </c>
      <c r="K4866" s="1">
        <v>1</v>
      </c>
      <c r="L4866" s="1" t="s">
        <v>16</v>
      </c>
      <c r="M4866" s="1" t="b">
        <v>0</v>
      </c>
      <c r="N4866" s="2" t="s">
        <v>17</v>
      </c>
      <c r="O4866">
        <f t="shared" si="1029"/>
        <v>2</v>
      </c>
      <c r="P4866">
        <f t="shared" si="1030"/>
        <v>3</v>
      </c>
      <c r="Q4866">
        <f>IF(G4866="B",VLOOKUP(F4866,room_rates!$A$2:$G$8,3,FALSE),IF(G4866="P",VLOOKUP(F4866,room_rates!$A$2:$G$8,6,FALSE),IF(G4866="M",VLOOKUP(F4866,room_rates!$A$2:$G$8,7,FALSE),"")))</f>
        <v>275</v>
      </c>
      <c r="R4866">
        <f t="shared" si="1031"/>
        <v>0</v>
      </c>
      <c r="S4866">
        <f>IF(J4866="Online Travel Agency",VLOOKUP(F4866,room_rates!$A$2:$G$8,3,FALSE)*15%,0)</f>
        <v>0</v>
      </c>
      <c r="T4866">
        <f t="shared" si="1032"/>
        <v>0</v>
      </c>
      <c r="U4866">
        <f t="shared" si="1033"/>
        <v>825</v>
      </c>
      <c r="V4866">
        <f t="shared" si="1034"/>
        <v>3</v>
      </c>
    </row>
    <row r="4867" spans="1:22" ht="14.25" customHeight="1" x14ac:dyDescent="0.35">
      <c r="A4867" s="1">
        <v>1004273</v>
      </c>
      <c r="B4867" s="3">
        <v>45898</v>
      </c>
      <c r="C4867" s="3">
        <v>45898</v>
      </c>
      <c r="D4867" s="3">
        <v>45903</v>
      </c>
      <c r="E4867" s="1" t="s">
        <v>21</v>
      </c>
      <c r="F4867" s="1">
        <v>5</v>
      </c>
      <c r="G4867" s="1" t="s">
        <v>25</v>
      </c>
      <c r="H4867" s="1">
        <v>0</v>
      </c>
      <c r="I4867" s="1">
        <f t="shared" si="1028"/>
        <v>0</v>
      </c>
      <c r="J4867" s="1" t="s">
        <v>20</v>
      </c>
      <c r="K4867" s="1">
        <v>1</v>
      </c>
      <c r="L4867" s="1" t="s">
        <v>19</v>
      </c>
      <c r="M4867" s="1" t="b">
        <v>0</v>
      </c>
      <c r="N4867" s="2" t="s">
        <v>17</v>
      </c>
      <c r="O4867">
        <f t="shared" si="1029"/>
        <v>0</v>
      </c>
      <c r="P4867">
        <f t="shared" si="1030"/>
        <v>5</v>
      </c>
      <c r="Q4867">
        <f>IF(G4867="B",VLOOKUP(F4867,room_rates!$A$2:$G$8,3,FALSE),IF(G4867="P",VLOOKUP(F4867,room_rates!$A$2:$G$8,6,FALSE),IF(G4867="M",VLOOKUP(F4867,room_rates!$A$2:$G$8,7,FALSE),"")))</f>
        <v>300</v>
      </c>
      <c r="R4867">
        <f t="shared" si="1031"/>
        <v>0</v>
      </c>
      <c r="S4867">
        <f>IF(J4867="Online Travel Agency",VLOOKUP(F4867,room_rates!$A$2:$G$8,3,FALSE)*15%,0)</f>
        <v>0</v>
      </c>
      <c r="T4867">
        <f t="shared" si="1032"/>
        <v>0</v>
      </c>
      <c r="U4867">
        <f t="shared" si="1033"/>
        <v>1500</v>
      </c>
      <c r="V4867">
        <f t="shared" si="1034"/>
        <v>5</v>
      </c>
    </row>
    <row r="4868" spans="1:22" ht="14.25" customHeight="1" x14ac:dyDescent="0.35">
      <c r="A4868" s="1">
        <v>1004367</v>
      </c>
      <c r="B4868" s="3">
        <v>45874</v>
      </c>
      <c r="C4868" s="3">
        <v>45898</v>
      </c>
      <c r="D4868" s="3">
        <v>45901</v>
      </c>
      <c r="E4868" s="1" t="s">
        <v>18</v>
      </c>
      <c r="F4868" s="1">
        <v>1</v>
      </c>
      <c r="G4868" s="1" t="s">
        <v>25</v>
      </c>
      <c r="H4868" s="1">
        <v>10</v>
      </c>
      <c r="I4868" s="1">
        <f t="shared" si="1028"/>
        <v>0.1</v>
      </c>
      <c r="J4868" s="1" t="s">
        <v>15</v>
      </c>
      <c r="K4868" s="1">
        <v>2</v>
      </c>
      <c r="L4868" s="1" t="s">
        <v>19</v>
      </c>
      <c r="M4868" s="1" t="b">
        <v>0</v>
      </c>
      <c r="N4868" s="2" t="s">
        <v>17</v>
      </c>
      <c r="O4868">
        <f t="shared" si="1029"/>
        <v>24</v>
      </c>
      <c r="P4868">
        <f t="shared" si="1030"/>
        <v>3</v>
      </c>
      <c r="Q4868">
        <f>IF(G4868="B",VLOOKUP(F4868,room_rates!$A$2:$G$8,3,FALSE),IF(G4868="P",VLOOKUP(F4868,room_rates!$A$2:$G$8,6,FALSE),IF(G4868="M",VLOOKUP(F4868,room_rates!$A$2:$G$8,7,FALSE),"")))</f>
        <v>150</v>
      </c>
      <c r="R4868">
        <f t="shared" si="1031"/>
        <v>15</v>
      </c>
      <c r="S4868">
        <f>IF(J4868="Online Travel Agency",VLOOKUP(F4868,room_rates!$A$2:$G$8,3,FALSE)*15%,0)</f>
        <v>0</v>
      </c>
      <c r="T4868">
        <f t="shared" si="1032"/>
        <v>0</v>
      </c>
      <c r="U4868">
        <f t="shared" si="1033"/>
        <v>810</v>
      </c>
      <c r="V4868">
        <f t="shared" si="1034"/>
        <v>6</v>
      </c>
    </row>
    <row r="4869" spans="1:22" ht="14.25" customHeight="1" x14ac:dyDescent="0.35">
      <c r="A4869" s="1">
        <v>1004413</v>
      </c>
      <c r="B4869" s="3">
        <v>45892</v>
      </c>
      <c r="C4869" s="3">
        <v>45898</v>
      </c>
      <c r="D4869" s="3">
        <v>45902</v>
      </c>
      <c r="E4869" s="1" t="s">
        <v>18</v>
      </c>
      <c r="F4869" s="1">
        <v>2</v>
      </c>
      <c r="G4869" s="1" t="s">
        <v>25</v>
      </c>
      <c r="H4869" s="1">
        <v>10</v>
      </c>
      <c r="I4869" s="1">
        <f t="shared" si="1028"/>
        <v>0.1</v>
      </c>
      <c r="J4869" s="1" t="s">
        <v>24</v>
      </c>
      <c r="K4869" s="1">
        <v>1</v>
      </c>
      <c r="L4869" s="1" t="s">
        <v>19</v>
      </c>
      <c r="M4869" s="1" t="b">
        <v>0</v>
      </c>
      <c r="N4869" s="2" t="s">
        <v>17</v>
      </c>
      <c r="O4869">
        <f t="shared" si="1029"/>
        <v>6</v>
      </c>
      <c r="P4869">
        <f t="shared" si="1030"/>
        <v>4</v>
      </c>
      <c r="Q4869">
        <f>IF(G4869="B",VLOOKUP(F4869,room_rates!$A$2:$G$8,3,FALSE),IF(G4869="P",VLOOKUP(F4869,room_rates!$A$2:$G$8,6,FALSE),IF(G4869="M",VLOOKUP(F4869,room_rates!$A$2:$G$8,7,FALSE),"")))</f>
        <v>175</v>
      </c>
      <c r="R4869">
        <f t="shared" si="1031"/>
        <v>17.5</v>
      </c>
      <c r="S4869">
        <f>IF(J4869="Online Travel Agency",VLOOKUP(F4869,room_rates!$A$2:$G$8,3,FALSE)*15%,0)</f>
        <v>21</v>
      </c>
      <c r="T4869">
        <f t="shared" si="1032"/>
        <v>0</v>
      </c>
      <c r="U4869">
        <f t="shared" si="1033"/>
        <v>546</v>
      </c>
      <c r="V4869">
        <f t="shared" si="1034"/>
        <v>4</v>
      </c>
    </row>
    <row r="4870" spans="1:22" ht="14.25" customHeight="1" x14ac:dyDescent="0.35">
      <c r="A4870" s="1">
        <v>1004538</v>
      </c>
      <c r="B4870" s="3">
        <v>45883</v>
      </c>
      <c r="C4870" s="3">
        <v>45898</v>
      </c>
      <c r="D4870" s="3">
        <v>45905</v>
      </c>
      <c r="E4870" s="1" t="s">
        <v>18</v>
      </c>
      <c r="F4870" s="1">
        <v>1</v>
      </c>
      <c r="G4870" s="1" t="s">
        <v>25</v>
      </c>
      <c r="H4870" s="1">
        <v>10</v>
      </c>
      <c r="I4870" s="1">
        <f t="shared" si="1028"/>
        <v>0.1</v>
      </c>
      <c r="J4870" s="1" t="s">
        <v>15</v>
      </c>
      <c r="K4870" s="1">
        <v>2</v>
      </c>
      <c r="L4870" s="1" t="s">
        <v>19</v>
      </c>
      <c r="M4870" s="1" t="b">
        <v>0</v>
      </c>
      <c r="N4870" s="2" t="s">
        <v>17</v>
      </c>
      <c r="O4870">
        <f t="shared" si="1029"/>
        <v>15</v>
      </c>
      <c r="P4870">
        <f t="shared" si="1030"/>
        <v>7</v>
      </c>
      <c r="Q4870">
        <f>IF(G4870="B",VLOOKUP(F4870,room_rates!$A$2:$G$8,3,FALSE),IF(G4870="P",VLOOKUP(F4870,room_rates!$A$2:$G$8,6,FALSE),IF(G4870="M",VLOOKUP(F4870,room_rates!$A$2:$G$8,7,FALSE),"")))</f>
        <v>150</v>
      </c>
      <c r="R4870">
        <f t="shared" si="1031"/>
        <v>15</v>
      </c>
      <c r="S4870">
        <f>IF(J4870="Online Travel Agency",VLOOKUP(F4870,room_rates!$A$2:$G$8,3,FALSE)*15%,0)</f>
        <v>0</v>
      </c>
      <c r="T4870">
        <f t="shared" si="1032"/>
        <v>0</v>
      </c>
      <c r="U4870">
        <f t="shared" si="1033"/>
        <v>1890</v>
      </c>
      <c r="V4870">
        <f t="shared" si="1034"/>
        <v>14</v>
      </c>
    </row>
    <row r="4871" spans="1:22" ht="14.25" customHeight="1" x14ac:dyDescent="0.35">
      <c r="A4871" s="1">
        <v>1004626</v>
      </c>
      <c r="B4871" s="3">
        <v>45898</v>
      </c>
      <c r="C4871" s="3">
        <v>45898</v>
      </c>
      <c r="D4871" s="3">
        <v>45904</v>
      </c>
      <c r="E4871" s="1" t="s">
        <v>18</v>
      </c>
      <c r="F4871" s="1">
        <v>2</v>
      </c>
      <c r="G4871" s="1" t="s">
        <v>25</v>
      </c>
      <c r="H4871" s="1">
        <v>10</v>
      </c>
      <c r="I4871" s="1">
        <f t="shared" si="1028"/>
        <v>0.1</v>
      </c>
      <c r="J4871" s="1" t="s">
        <v>20</v>
      </c>
      <c r="K4871" s="1">
        <v>1</v>
      </c>
      <c r="L4871" s="1" t="s">
        <v>19</v>
      </c>
      <c r="M4871" s="1" t="b">
        <v>0</v>
      </c>
      <c r="N4871" s="2" t="s">
        <v>17</v>
      </c>
      <c r="O4871">
        <f t="shared" si="1029"/>
        <v>0</v>
      </c>
      <c r="P4871">
        <f t="shared" si="1030"/>
        <v>6</v>
      </c>
      <c r="Q4871">
        <f>IF(G4871="B",VLOOKUP(F4871,room_rates!$A$2:$G$8,3,FALSE),IF(G4871="P",VLOOKUP(F4871,room_rates!$A$2:$G$8,6,FALSE),IF(G4871="M",VLOOKUP(F4871,room_rates!$A$2:$G$8,7,FALSE),"")))</f>
        <v>175</v>
      </c>
      <c r="R4871">
        <f t="shared" si="1031"/>
        <v>17.5</v>
      </c>
      <c r="S4871">
        <f>IF(J4871="Online Travel Agency",VLOOKUP(F4871,room_rates!$A$2:$G$8,3,FALSE)*15%,0)</f>
        <v>0</v>
      </c>
      <c r="T4871">
        <f t="shared" si="1032"/>
        <v>0</v>
      </c>
      <c r="U4871">
        <f t="shared" si="1033"/>
        <v>945</v>
      </c>
      <c r="V4871">
        <f t="shared" si="1034"/>
        <v>6</v>
      </c>
    </row>
    <row r="4872" spans="1:22" ht="14.25" customHeight="1" x14ac:dyDescent="0.35">
      <c r="A4872" s="1">
        <v>1004880</v>
      </c>
      <c r="B4872" s="3">
        <v>45861</v>
      </c>
      <c r="C4872" s="3">
        <v>45898</v>
      </c>
      <c r="D4872" s="3">
        <v>45901</v>
      </c>
      <c r="E4872" s="1" t="s">
        <v>21</v>
      </c>
      <c r="F4872" s="1">
        <v>3</v>
      </c>
      <c r="G4872" s="1" t="s">
        <v>25</v>
      </c>
      <c r="H4872" s="1">
        <v>0</v>
      </c>
      <c r="I4872" s="1">
        <f t="shared" si="1028"/>
        <v>0</v>
      </c>
      <c r="J4872" s="1" t="s">
        <v>15</v>
      </c>
      <c r="K4872" s="1">
        <v>1</v>
      </c>
      <c r="L4872" s="1" t="s">
        <v>19</v>
      </c>
      <c r="M4872" s="1" t="b">
        <v>1</v>
      </c>
      <c r="N4872" s="2" t="s">
        <v>17</v>
      </c>
      <c r="O4872">
        <f t="shared" si="1029"/>
        <v>37</v>
      </c>
      <c r="P4872">
        <f t="shared" si="1030"/>
        <v>3</v>
      </c>
      <c r="Q4872">
        <f>IF(G4872="B",VLOOKUP(F4872,room_rates!$A$2:$G$8,3,FALSE),IF(G4872="P",VLOOKUP(F4872,room_rates!$A$2:$G$8,6,FALSE),IF(G4872="M",VLOOKUP(F4872,room_rates!$A$2:$G$8,7,FALSE),"")))</f>
        <v>275</v>
      </c>
      <c r="R4872">
        <f t="shared" si="1031"/>
        <v>0</v>
      </c>
      <c r="S4872">
        <f>IF(J4872="Online Travel Agency",VLOOKUP(F4872,room_rates!$A$2:$G$8,3,FALSE)*15%,0)</f>
        <v>0</v>
      </c>
      <c r="T4872">
        <f t="shared" si="1032"/>
        <v>2.75</v>
      </c>
      <c r="U4872">
        <f t="shared" si="1033"/>
        <v>816.75</v>
      </c>
      <c r="V4872">
        <f t="shared" si="1034"/>
        <v>3</v>
      </c>
    </row>
    <row r="4873" spans="1:22" ht="14.25" customHeight="1" x14ac:dyDescent="0.35">
      <c r="A4873" s="1">
        <v>1005063</v>
      </c>
      <c r="B4873" s="3">
        <v>45888</v>
      </c>
      <c r="C4873" s="3">
        <v>45898</v>
      </c>
      <c r="D4873" s="3">
        <v>45905</v>
      </c>
      <c r="E4873" s="1" t="s">
        <v>18</v>
      </c>
      <c r="F4873" s="1">
        <v>1</v>
      </c>
      <c r="G4873" s="1" t="s">
        <v>25</v>
      </c>
      <c r="H4873" s="1">
        <v>10</v>
      </c>
      <c r="I4873" s="1">
        <f t="shared" si="1028"/>
        <v>0.1</v>
      </c>
      <c r="J4873" s="1" t="s">
        <v>24</v>
      </c>
      <c r="K4873" s="1">
        <v>1</v>
      </c>
      <c r="L4873" s="1" t="s">
        <v>19</v>
      </c>
      <c r="M4873" s="1" t="b">
        <v>1</v>
      </c>
      <c r="N4873" s="2" t="s">
        <v>17</v>
      </c>
      <c r="O4873">
        <f t="shared" si="1029"/>
        <v>10</v>
      </c>
      <c r="P4873">
        <f t="shared" si="1030"/>
        <v>7</v>
      </c>
      <c r="Q4873">
        <f>IF(G4873="B",VLOOKUP(F4873,room_rates!$A$2:$G$8,3,FALSE),IF(G4873="P",VLOOKUP(F4873,room_rates!$A$2:$G$8,6,FALSE),IF(G4873="M",VLOOKUP(F4873,room_rates!$A$2:$G$8,7,FALSE),"")))</f>
        <v>150</v>
      </c>
      <c r="R4873">
        <f t="shared" si="1031"/>
        <v>15</v>
      </c>
      <c r="S4873">
        <f>IF(J4873="Online Travel Agency",VLOOKUP(F4873,room_rates!$A$2:$G$8,3,FALSE)*15%,0)</f>
        <v>18</v>
      </c>
      <c r="T4873">
        <f t="shared" si="1032"/>
        <v>1.5</v>
      </c>
      <c r="U4873">
        <f t="shared" si="1033"/>
        <v>808.5</v>
      </c>
      <c r="V4873">
        <f t="shared" si="1034"/>
        <v>7</v>
      </c>
    </row>
    <row r="4874" spans="1:22" ht="14.25" customHeight="1" x14ac:dyDescent="0.35">
      <c r="A4874" s="1">
        <v>1005169</v>
      </c>
      <c r="B4874" s="3">
        <v>45896</v>
      </c>
      <c r="C4874" s="3">
        <v>45898</v>
      </c>
      <c r="D4874" s="3">
        <v>45900</v>
      </c>
      <c r="E4874" s="1" t="s">
        <v>21</v>
      </c>
      <c r="F4874" s="1">
        <v>5</v>
      </c>
      <c r="G4874" s="1" t="s">
        <v>25</v>
      </c>
      <c r="H4874" s="1">
        <v>0</v>
      </c>
      <c r="I4874" s="1">
        <f t="shared" si="1028"/>
        <v>0</v>
      </c>
      <c r="J4874" s="1" t="s">
        <v>15</v>
      </c>
      <c r="K4874" s="1">
        <v>1</v>
      </c>
      <c r="L4874" s="1" t="s">
        <v>16</v>
      </c>
      <c r="M4874" s="1" t="b">
        <v>0</v>
      </c>
      <c r="N4874" s="2" t="s">
        <v>17</v>
      </c>
      <c r="O4874">
        <f t="shared" si="1029"/>
        <v>2</v>
      </c>
      <c r="P4874">
        <f t="shared" si="1030"/>
        <v>2</v>
      </c>
      <c r="Q4874">
        <f>IF(G4874="B",VLOOKUP(F4874,room_rates!$A$2:$G$8,3,FALSE),IF(G4874="P",VLOOKUP(F4874,room_rates!$A$2:$G$8,6,FALSE),IF(G4874="M",VLOOKUP(F4874,room_rates!$A$2:$G$8,7,FALSE),"")))</f>
        <v>300</v>
      </c>
      <c r="R4874">
        <f t="shared" si="1031"/>
        <v>0</v>
      </c>
      <c r="S4874">
        <f>IF(J4874="Online Travel Agency",VLOOKUP(F4874,room_rates!$A$2:$G$8,3,FALSE)*15%,0)</f>
        <v>0</v>
      </c>
      <c r="T4874">
        <f t="shared" si="1032"/>
        <v>0</v>
      </c>
      <c r="U4874">
        <f t="shared" si="1033"/>
        <v>600</v>
      </c>
      <c r="V4874">
        <f t="shared" si="1034"/>
        <v>2</v>
      </c>
    </row>
    <row r="4875" spans="1:22" ht="14.25" customHeight="1" x14ac:dyDescent="0.35">
      <c r="A4875" s="1">
        <v>1005198</v>
      </c>
      <c r="B4875" s="3">
        <v>45887</v>
      </c>
      <c r="C4875" s="3">
        <v>45898</v>
      </c>
      <c r="D4875" s="3">
        <v>45899</v>
      </c>
      <c r="E4875" s="1" t="s">
        <v>18</v>
      </c>
      <c r="F4875" s="1">
        <v>1</v>
      </c>
      <c r="G4875" s="1" t="s">
        <v>25</v>
      </c>
      <c r="H4875" s="1">
        <v>10</v>
      </c>
      <c r="I4875" s="1">
        <f t="shared" si="1028"/>
        <v>0.1</v>
      </c>
      <c r="J4875" s="1" t="s">
        <v>24</v>
      </c>
      <c r="K4875" s="1">
        <v>2</v>
      </c>
      <c r="L4875" s="1" t="s">
        <v>16</v>
      </c>
      <c r="M4875" s="1" t="b">
        <v>0</v>
      </c>
      <c r="N4875" s="2" t="s">
        <v>17</v>
      </c>
      <c r="O4875">
        <f t="shared" si="1029"/>
        <v>11</v>
      </c>
      <c r="P4875">
        <f t="shared" si="1030"/>
        <v>1</v>
      </c>
      <c r="Q4875">
        <f>IF(G4875="B",VLOOKUP(F4875,room_rates!$A$2:$G$8,3,FALSE),IF(G4875="P",VLOOKUP(F4875,room_rates!$A$2:$G$8,6,FALSE),IF(G4875="M",VLOOKUP(F4875,room_rates!$A$2:$G$8,7,FALSE),"")))</f>
        <v>150</v>
      </c>
      <c r="R4875">
        <f t="shared" si="1031"/>
        <v>15</v>
      </c>
      <c r="S4875">
        <f>IF(J4875="Online Travel Agency",VLOOKUP(F4875,room_rates!$A$2:$G$8,3,FALSE)*15%,0)</f>
        <v>18</v>
      </c>
      <c r="T4875">
        <f t="shared" si="1032"/>
        <v>0</v>
      </c>
      <c r="U4875">
        <f t="shared" si="1033"/>
        <v>234</v>
      </c>
      <c r="V4875">
        <f t="shared" si="1034"/>
        <v>2</v>
      </c>
    </row>
    <row r="4876" spans="1:22" ht="14.25" customHeight="1" x14ac:dyDescent="0.35">
      <c r="A4876" s="1">
        <v>1005394</v>
      </c>
      <c r="B4876" s="3">
        <v>45883</v>
      </c>
      <c r="C4876" s="3">
        <v>45898</v>
      </c>
      <c r="D4876" s="3">
        <v>45901</v>
      </c>
      <c r="E4876" s="1" t="s">
        <v>18</v>
      </c>
      <c r="F4876" s="1">
        <v>1</v>
      </c>
      <c r="G4876" s="1" t="s">
        <v>25</v>
      </c>
      <c r="H4876" s="1">
        <v>10</v>
      </c>
      <c r="I4876" s="1">
        <f t="shared" si="1028"/>
        <v>0.1</v>
      </c>
      <c r="J4876" s="1" t="s">
        <v>24</v>
      </c>
      <c r="K4876" s="1">
        <v>1</v>
      </c>
      <c r="L4876" s="1" t="s">
        <v>19</v>
      </c>
      <c r="M4876" s="1" t="b">
        <v>0</v>
      </c>
      <c r="N4876" s="2" t="s">
        <v>17</v>
      </c>
      <c r="O4876">
        <f t="shared" si="1029"/>
        <v>15</v>
      </c>
      <c r="P4876">
        <f t="shared" si="1030"/>
        <v>3</v>
      </c>
      <c r="Q4876">
        <f>IF(G4876="B",VLOOKUP(F4876,room_rates!$A$2:$G$8,3,FALSE),IF(G4876="P",VLOOKUP(F4876,room_rates!$A$2:$G$8,6,FALSE),IF(G4876="M",VLOOKUP(F4876,room_rates!$A$2:$G$8,7,FALSE),"")))</f>
        <v>150</v>
      </c>
      <c r="R4876">
        <f t="shared" si="1031"/>
        <v>15</v>
      </c>
      <c r="S4876">
        <f>IF(J4876="Online Travel Agency",VLOOKUP(F4876,room_rates!$A$2:$G$8,3,FALSE)*15%,0)</f>
        <v>18</v>
      </c>
      <c r="T4876">
        <f t="shared" si="1032"/>
        <v>0</v>
      </c>
      <c r="U4876">
        <f t="shared" si="1033"/>
        <v>351</v>
      </c>
      <c r="V4876">
        <f t="shared" si="1034"/>
        <v>3</v>
      </c>
    </row>
    <row r="4877" spans="1:22" ht="14.25" customHeight="1" x14ac:dyDescent="0.35">
      <c r="A4877" s="1">
        <v>1005544</v>
      </c>
      <c r="B4877" s="3">
        <v>45898</v>
      </c>
      <c r="C4877" s="3">
        <v>45898</v>
      </c>
      <c r="D4877" s="3">
        <v>45901</v>
      </c>
      <c r="E4877" s="1" t="s">
        <v>21</v>
      </c>
      <c r="F4877" s="1">
        <v>3</v>
      </c>
      <c r="G4877" s="1" t="s">
        <v>25</v>
      </c>
      <c r="H4877" s="1">
        <v>0</v>
      </c>
      <c r="I4877" s="1">
        <f t="shared" si="1028"/>
        <v>0</v>
      </c>
      <c r="J4877" s="1" t="s">
        <v>20</v>
      </c>
      <c r="K4877" s="1">
        <v>2</v>
      </c>
      <c r="L4877" s="1" t="s">
        <v>19</v>
      </c>
      <c r="M4877" s="1" t="b">
        <v>0</v>
      </c>
      <c r="N4877" s="2" t="s">
        <v>17</v>
      </c>
      <c r="O4877">
        <f t="shared" si="1029"/>
        <v>0</v>
      </c>
      <c r="P4877">
        <f t="shared" si="1030"/>
        <v>3</v>
      </c>
      <c r="Q4877">
        <f>IF(G4877="B",VLOOKUP(F4877,room_rates!$A$2:$G$8,3,FALSE),IF(G4877="P",VLOOKUP(F4877,room_rates!$A$2:$G$8,6,FALSE),IF(G4877="M",VLOOKUP(F4877,room_rates!$A$2:$G$8,7,FALSE),"")))</f>
        <v>275</v>
      </c>
      <c r="R4877">
        <f t="shared" si="1031"/>
        <v>0</v>
      </c>
      <c r="S4877">
        <f>IF(J4877="Online Travel Agency",VLOOKUP(F4877,room_rates!$A$2:$G$8,3,FALSE)*15%,0)</f>
        <v>0</v>
      </c>
      <c r="T4877">
        <f t="shared" si="1032"/>
        <v>0</v>
      </c>
      <c r="U4877">
        <f t="shared" si="1033"/>
        <v>1650</v>
      </c>
      <c r="V4877">
        <f t="shared" si="1034"/>
        <v>6</v>
      </c>
    </row>
    <row r="4878" spans="1:22" ht="14.25" customHeight="1" x14ac:dyDescent="0.35">
      <c r="A4878" s="1">
        <v>1005583</v>
      </c>
      <c r="B4878" s="3">
        <v>45885</v>
      </c>
      <c r="C4878" s="3">
        <v>45898</v>
      </c>
      <c r="D4878" s="3">
        <v>45902</v>
      </c>
      <c r="E4878" s="1" t="s">
        <v>18</v>
      </c>
      <c r="F4878" s="1">
        <v>1</v>
      </c>
      <c r="G4878" s="1" t="s">
        <v>25</v>
      </c>
      <c r="H4878" s="1">
        <v>10</v>
      </c>
      <c r="I4878" s="1">
        <f t="shared" si="1028"/>
        <v>0.1</v>
      </c>
      <c r="J4878" s="1" t="s">
        <v>24</v>
      </c>
      <c r="K4878" s="1">
        <v>1</v>
      </c>
      <c r="L4878" s="1" t="s">
        <v>19</v>
      </c>
      <c r="M4878" s="1" t="b">
        <v>0</v>
      </c>
      <c r="N4878" s="2" t="s">
        <v>17</v>
      </c>
      <c r="O4878">
        <f t="shared" si="1029"/>
        <v>13</v>
      </c>
      <c r="P4878">
        <f t="shared" si="1030"/>
        <v>4</v>
      </c>
      <c r="Q4878">
        <f>IF(G4878="B",VLOOKUP(F4878,room_rates!$A$2:$G$8,3,FALSE),IF(G4878="P",VLOOKUP(F4878,room_rates!$A$2:$G$8,6,FALSE),IF(G4878="M",VLOOKUP(F4878,room_rates!$A$2:$G$8,7,FALSE),"")))</f>
        <v>150</v>
      </c>
      <c r="R4878">
        <f t="shared" si="1031"/>
        <v>15</v>
      </c>
      <c r="S4878">
        <f>IF(J4878="Online Travel Agency",VLOOKUP(F4878,room_rates!$A$2:$G$8,3,FALSE)*15%,0)</f>
        <v>18</v>
      </c>
      <c r="T4878">
        <f t="shared" si="1032"/>
        <v>0</v>
      </c>
      <c r="U4878">
        <f t="shared" si="1033"/>
        <v>468</v>
      </c>
      <c r="V4878">
        <f t="shared" si="1034"/>
        <v>4</v>
      </c>
    </row>
    <row r="4879" spans="1:22" ht="14.25" customHeight="1" x14ac:dyDescent="0.35">
      <c r="A4879" s="1">
        <v>1005650</v>
      </c>
      <c r="B4879" s="3">
        <v>45898</v>
      </c>
      <c r="C4879" s="3">
        <v>45898</v>
      </c>
      <c r="D4879" s="3">
        <v>45899</v>
      </c>
      <c r="E4879" s="1" t="s">
        <v>21</v>
      </c>
      <c r="F4879" s="1">
        <v>3</v>
      </c>
      <c r="G4879" s="1" t="s">
        <v>25</v>
      </c>
      <c r="H4879" s="1">
        <v>0</v>
      </c>
      <c r="I4879" s="1">
        <f t="shared" si="1028"/>
        <v>0</v>
      </c>
      <c r="J4879" s="1" t="s">
        <v>20</v>
      </c>
      <c r="K4879" s="1">
        <v>2</v>
      </c>
      <c r="L4879" s="1" t="s">
        <v>19</v>
      </c>
      <c r="M4879" s="1" t="b">
        <v>1</v>
      </c>
      <c r="N4879" s="2" t="s">
        <v>17</v>
      </c>
      <c r="O4879">
        <f t="shared" si="1029"/>
        <v>0</v>
      </c>
      <c r="P4879">
        <f t="shared" si="1030"/>
        <v>1</v>
      </c>
      <c r="Q4879">
        <f>IF(G4879="B",VLOOKUP(F4879,room_rates!$A$2:$G$8,3,FALSE),IF(G4879="P",VLOOKUP(F4879,room_rates!$A$2:$G$8,6,FALSE),IF(G4879="M",VLOOKUP(F4879,room_rates!$A$2:$G$8,7,FALSE),"")))</f>
        <v>275</v>
      </c>
      <c r="R4879">
        <f t="shared" si="1031"/>
        <v>0</v>
      </c>
      <c r="S4879">
        <f>IF(J4879="Online Travel Agency",VLOOKUP(F4879,room_rates!$A$2:$G$8,3,FALSE)*15%,0)</f>
        <v>0</v>
      </c>
      <c r="T4879">
        <f t="shared" si="1032"/>
        <v>2.75</v>
      </c>
      <c r="U4879">
        <f t="shared" si="1033"/>
        <v>544.5</v>
      </c>
      <c r="V4879">
        <f t="shared" si="1034"/>
        <v>2</v>
      </c>
    </row>
    <row r="4880" spans="1:22" ht="14.25" customHeight="1" x14ac:dyDescent="0.35">
      <c r="A4880" s="1">
        <v>1005706</v>
      </c>
      <c r="B4880" s="3">
        <v>45898</v>
      </c>
      <c r="C4880" s="3">
        <v>45898</v>
      </c>
      <c r="D4880" s="3">
        <v>45904</v>
      </c>
      <c r="E4880" s="1" t="s">
        <v>18</v>
      </c>
      <c r="F4880" s="1">
        <v>2</v>
      </c>
      <c r="G4880" s="1" t="s">
        <v>25</v>
      </c>
      <c r="H4880" s="1">
        <v>10</v>
      </c>
      <c r="I4880" s="1">
        <f t="shared" si="1028"/>
        <v>0.1</v>
      </c>
      <c r="J4880" s="1" t="s">
        <v>20</v>
      </c>
      <c r="K4880" s="1">
        <v>2</v>
      </c>
      <c r="L4880" s="1" t="s">
        <v>19</v>
      </c>
      <c r="M4880" s="1" t="b">
        <v>1</v>
      </c>
      <c r="N4880" s="2" t="s">
        <v>17</v>
      </c>
      <c r="O4880">
        <f t="shared" si="1029"/>
        <v>0</v>
      </c>
      <c r="P4880">
        <f t="shared" si="1030"/>
        <v>6</v>
      </c>
      <c r="Q4880">
        <f>IF(G4880="B",VLOOKUP(F4880,room_rates!$A$2:$G$8,3,FALSE),IF(G4880="P",VLOOKUP(F4880,room_rates!$A$2:$G$8,6,FALSE),IF(G4880="M",VLOOKUP(F4880,room_rates!$A$2:$G$8,7,FALSE),"")))</f>
        <v>175</v>
      </c>
      <c r="R4880">
        <f t="shared" si="1031"/>
        <v>17.5</v>
      </c>
      <c r="S4880">
        <f>IF(J4880="Online Travel Agency",VLOOKUP(F4880,room_rates!$A$2:$G$8,3,FALSE)*15%,0)</f>
        <v>0</v>
      </c>
      <c r="T4880">
        <f t="shared" si="1032"/>
        <v>1.75</v>
      </c>
      <c r="U4880">
        <f t="shared" si="1033"/>
        <v>1869</v>
      </c>
      <c r="V4880">
        <f t="shared" si="1034"/>
        <v>12</v>
      </c>
    </row>
    <row r="4881" spans="1:22" ht="14.25" customHeight="1" x14ac:dyDescent="0.35">
      <c r="A4881" s="1">
        <v>1005824</v>
      </c>
      <c r="B4881" s="3">
        <v>45898</v>
      </c>
      <c r="C4881" s="3">
        <v>45898</v>
      </c>
      <c r="D4881" s="3">
        <v>45901</v>
      </c>
      <c r="E4881" s="1" t="s">
        <v>21</v>
      </c>
      <c r="F4881" s="1">
        <v>3</v>
      </c>
      <c r="G4881" s="1" t="s">
        <v>25</v>
      </c>
      <c r="H4881" s="1">
        <v>0</v>
      </c>
      <c r="I4881" s="1">
        <f t="shared" si="1028"/>
        <v>0</v>
      </c>
      <c r="J4881" s="1" t="s">
        <v>20</v>
      </c>
      <c r="K4881" s="1">
        <v>1</v>
      </c>
      <c r="L4881" s="1" t="s">
        <v>19</v>
      </c>
      <c r="M4881" s="1" t="b">
        <v>1</v>
      </c>
      <c r="N4881" s="2" t="s">
        <v>17</v>
      </c>
      <c r="O4881">
        <f t="shared" si="1029"/>
        <v>0</v>
      </c>
      <c r="P4881">
        <f t="shared" si="1030"/>
        <v>3</v>
      </c>
      <c r="Q4881">
        <f>IF(G4881="B",VLOOKUP(F4881,room_rates!$A$2:$G$8,3,FALSE),IF(G4881="P",VLOOKUP(F4881,room_rates!$A$2:$G$8,6,FALSE),IF(G4881="M",VLOOKUP(F4881,room_rates!$A$2:$G$8,7,FALSE),"")))</f>
        <v>275</v>
      </c>
      <c r="R4881">
        <f t="shared" si="1031"/>
        <v>0</v>
      </c>
      <c r="S4881">
        <f>IF(J4881="Online Travel Agency",VLOOKUP(F4881,room_rates!$A$2:$G$8,3,FALSE)*15%,0)</f>
        <v>0</v>
      </c>
      <c r="T4881">
        <f t="shared" si="1032"/>
        <v>2.75</v>
      </c>
      <c r="U4881">
        <f t="shared" si="1033"/>
        <v>816.75</v>
      </c>
      <c r="V4881">
        <f t="shared" si="1034"/>
        <v>3</v>
      </c>
    </row>
    <row r="4882" spans="1:22" ht="14.25" customHeight="1" x14ac:dyDescent="0.35">
      <c r="A4882" s="1">
        <v>1005975</v>
      </c>
      <c r="B4882" s="3">
        <v>45862</v>
      </c>
      <c r="C4882" s="3">
        <v>45898</v>
      </c>
      <c r="D4882" s="3">
        <v>45905</v>
      </c>
      <c r="E4882" s="1" t="s">
        <v>18</v>
      </c>
      <c r="F4882" s="1">
        <v>1</v>
      </c>
      <c r="G4882" s="1" t="s">
        <v>25</v>
      </c>
      <c r="H4882" s="1">
        <v>10</v>
      </c>
      <c r="I4882" s="1">
        <f t="shared" si="1028"/>
        <v>0.1</v>
      </c>
      <c r="J4882" s="1" t="s">
        <v>15</v>
      </c>
      <c r="K4882" s="1">
        <v>2</v>
      </c>
      <c r="L4882" s="1" t="s">
        <v>19</v>
      </c>
      <c r="M4882" s="1" t="b">
        <v>0</v>
      </c>
      <c r="N4882" s="2" t="s">
        <v>17</v>
      </c>
      <c r="O4882">
        <f t="shared" si="1029"/>
        <v>36</v>
      </c>
      <c r="P4882">
        <f t="shared" si="1030"/>
        <v>7</v>
      </c>
      <c r="Q4882">
        <f>IF(G4882="B",VLOOKUP(F4882,room_rates!$A$2:$G$8,3,FALSE),IF(G4882="P",VLOOKUP(F4882,room_rates!$A$2:$G$8,6,FALSE),IF(G4882="M",VLOOKUP(F4882,room_rates!$A$2:$G$8,7,FALSE),"")))</f>
        <v>150</v>
      </c>
      <c r="R4882">
        <f t="shared" si="1031"/>
        <v>15</v>
      </c>
      <c r="S4882">
        <f>IF(J4882="Online Travel Agency",VLOOKUP(F4882,room_rates!$A$2:$G$8,3,FALSE)*15%,0)</f>
        <v>0</v>
      </c>
      <c r="T4882">
        <f t="shared" si="1032"/>
        <v>0</v>
      </c>
      <c r="U4882">
        <f t="shared" si="1033"/>
        <v>1890</v>
      </c>
      <c r="V4882">
        <f t="shared" si="1034"/>
        <v>14</v>
      </c>
    </row>
    <row r="4883" spans="1:22" ht="14.25" customHeight="1" x14ac:dyDescent="0.35">
      <c r="A4883" s="1">
        <v>1006163</v>
      </c>
      <c r="B4883" s="3">
        <v>45891</v>
      </c>
      <c r="C4883" s="3">
        <v>45898</v>
      </c>
      <c r="D4883" s="3">
        <v>45900</v>
      </c>
      <c r="E4883" s="1" t="s">
        <v>21</v>
      </c>
      <c r="F4883" s="1">
        <v>3</v>
      </c>
      <c r="G4883" s="1" t="s">
        <v>25</v>
      </c>
      <c r="H4883" s="1">
        <v>0</v>
      </c>
      <c r="I4883" s="1">
        <f t="shared" si="1028"/>
        <v>0</v>
      </c>
      <c r="J4883" s="1" t="s">
        <v>24</v>
      </c>
      <c r="K4883" s="1">
        <v>1</v>
      </c>
      <c r="L4883" s="1" t="s">
        <v>19</v>
      </c>
      <c r="M4883" s="1" t="b">
        <v>0</v>
      </c>
      <c r="N4883" s="2" t="s">
        <v>17</v>
      </c>
      <c r="O4883">
        <f t="shared" si="1029"/>
        <v>7</v>
      </c>
      <c r="P4883">
        <f t="shared" si="1030"/>
        <v>2</v>
      </c>
      <c r="Q4883">
        <f>IF(G4883="B",VLOOKUP(F4883,room_rates!$A$2:$G$8,3,FALSE),IF(G4883="P",VLOOKUP(F4883,room_rates!$A$2:$G$8,6,FALSE),IF(G4883="M",VLOOKUP(F4883,room_rates!$A$2:$G$8,7,FALSE),"")))</f>
        <v>275</v>
      </c>
      <c r="R4883">
        <f t="shared" si="1031"/>
        <v>0</v>
      </c>
      <c r="S4883">
        <f>IF(J4883="Online Travel Agency",VLOOKUP(F4883,room_rates!$A$2:$G$8,3,FALSE)*15%,0)</f>
        <v>33</v>
      </c>
      <c r="T4883">
        <f t="shared" si="1032"/>
        <v>0</v>
      </c>
      <c r="U4883">
        <f t="shared" si="1033"/>
        <v>484</v>
      </c>
      <c r="V4883">
        <f t="shared" si="1034"/>
        <v>2</v>
      </c>
    </row>
    <row r="4884" spans="1:22" ht="14.25" customHeight="1" x14ac:dyDescent="0.35">
      <c r="A4884" s="1">
        <v>1006213</v>
      </c>
      <c r="B4884" s="3">
        <v>45898</v>
      </c>
      <c r="C4884" s="3">
        <v>45898</v>
      </c>
      <c r="D4884" s="3">
        <v>45903</v>
      </c>
      <c r="E4884" s="1" t="s">
        <v>21</v>
      </c>
      <c r="F4884" s="1">
        <v>3</v>
      </c>
      <c r="G4884" s="1" t="s">
        <v>25</v>
      </c>
      <c r="H4884" s="1">
        <v>0</v>
      </c>
      <c r="I4884" s="1">
        <f t="shared" si="1028"/>
        <v>0</v>
      </c>
      <c r="J4884" s="1" t="s">
        <v>20</v>
      </c>
      <c r="K4884" s="1">
        <v>1</v>
      </c>
      <c r="L4884" s="1" t="s">
        <v>19</v>
      </c>
      <c r="M4884" s="1" t="b">
        <v>0</v>
      </c>
      <c r="N4884" s="2" t="s">
        <v>17</v>
      </c>
      <c r="O4884">
        <f t="shared" si="1029"/>
        <v>0</v>
      </c>
      <c r="P4884">
        <f t="shared" si="1030"/>
        <v>5</v>
      </c>
      <c r="Q4884">
        <f>IF(G4884="B",VLOOKUP(F4884,room_rates!$A$2:$G$8,3,FALSE),IF(G4884="P",VLOOKUP(F4884,room_rates!$A$2:$G$8,6,FALSE),IF(G4884="M",VLOOKUP(F4884,room_rates!$A$2:$G$8,7,FALSE),"")))</f>
        <v>275</v>
      </c>
      <c r="R4884">
        <f t="shared" si="1031"/>
        <v>0</v>
      </c>
      <c r="S4884">
        <f>IF(J4884="Online Travel Agency",VLOOKUP(F4884,room_rates!$A$2:$G$8,3,FALSE)*15%,0)</f>
        <v>0</v>
      </c>
      <c r="T4884">
        <f t="shared" si="1032"/>
        <v>0</v>
      </c>
      <c r="U4884">
        <f t="shared" si="1033"/>
        <v>1375</v>
      </c>
      <c r="V4884">
        <f t="shared" si="1034"/>
        <v>5</v>
      </c>
    </row>
    <row r="4885" spans="1:22" ht="14.25" customHeight="1" x14ac:dyDescent="0.35">
      <c r="A4885" s="1">
        <v>1006462</v>
      </c>
      <c r="B4885" s="3">
        <v>45898</v>
      </c>
      <c r="C4885" s="3">
        <v>45898</v>
      </c>
      <c r="D4885" s="3">
        <v>45904</v>
      </c>
      <c r="E4885" s="1" t="s">
        <v>18</v>
      </c>
      <c r="F4885" s="1">
        <v>1</v>
      </c>
      <c r="G4885" s="1" t="s">
        <v>25</v>
      </c>
      <c r="H4885" s="1">
        <v>10</v>
      </c>
      <c r="I4885" s="1">
        <f t="shared" si="1028"/>
        <v>0.1</v>
      </c>
      <c r="J4885" s="1" t="s">
        <v>20</v>
      </c>
      <c r="K4885" s="1">
        <v>2</v>
      </c>
      <c r="L4885" s="1" t="s">
        <v>16</v>
      </c>
      <c r="M4885" s="1" t="b">
        <v>0</v>
      </c>
      <c r="N4885" s="2" t="s">
        <v>17</v>
      </c>
      <c r="O4885">
        <f t="shared" si="1029"/>
        <v>0</v>
      </c>
      <c r="P4885">
        <f t="shared" si="1030"/>
        <v>6</v>
      </c>
      <c r="Q4885">
        <f>IF(G4885="B",VLOOKUP(F4885,room_rates!$A$2:$G$8,3,FALSE),IF(G4885="P",VLOOKUP(F4885,room_rates!$A$2:$G$8,6,FALSE),IF(G4885="M",VLOOKUP(F4885,room_rates!$A$2:$G$8,7,FALSE),"")))</f>
        <v>150</v>
      </c>
      <c r="R4885">
        <f t="shared" si="1031"/>
        <v>15</v>
      </c>
      <c r="S4885">
        <f>IF(J4885="Online Travel Agency",VLOOKUP(F4885,room_rates!$A$2:$G$8,3,FALSE)*15%,0)</f>
        <v>0</v>
      </c>
      <c r="T4885">
        <f t="shared" si="1032"/>
        <v>0</v>
      </c>
      <c r="U4885">
        <f t="shared" si="1033"/>
        <v>1620</v>
      </c>
      <c r="V4885">
        <f t="shared" si="1034"/>
        <v>12</v>
      </c>
    </row>
    <row r="4886" spans="1:22" ht="14.25" customHeight="1" x14ac:dyDescent="0.35">
      <c r="A4886" s="1">
        <v>1006691</v>
      </c>
      <c r="B4886" s="3">
        <v>45898</v>
      </c>
      <c r="C4886" s="3">
        <v>45898</v>
      </c>
      <c r="D4886" s="3">
        <v>45901</v>
      </c>
      <c r="E4886" s="1" t="s">
        <v>18</v>
      </c>
      <c r="F4886" s="1">
        <v>2</v>
      </c>
      <c r="G4886" s="1" t="s">
        <v>25</v>
      </c>
      <c r="H4886" s="1">
        <v>10</v>
      </c>
      <c r="I4886" s="1">
        <f t="shared" si="1028"/>
        <v>0.1</v>
      </c>
      <c r="J4886" s="1" t="s">
        <v>20</v>
      </c>
      <c r="K4886" s="1">
        <v>2</v>
      </c>
      <c r="L4886" s="1" t="s">
        <v>16</v>
      </c>
      <c r="M4886" s="1" t="b">
        <v>0</v>
      </c>
      <c r="N4886" s="2" t="s">
        <v>17</v>
      </c>
      <c r="O4886">
        <f t="shared" si="1029"/>
        <v>0</v>
      </c>
      <c r="P4886">
        <f t="shared" si="1030"/>
        <v>3</v>
      </c>
      <c r="Q4886">
        <f>IF(G4886="B",VLOOKUP(F4886,room_rates!$A$2:$G$8,3,FALSE),IF(G4886="P",VLOOKUP(F4886,room_rates!$A$2:$G$8,6,FALSE),IF(G4886="M",VLOOKUP(F4886,room_rates!$A$2:$G$8,7,FALSE),"")))</f>
        <v>175</v>
      </c>
      <c r="R4886">
        <f t="shared" si="1031"/>
        <v>17.5</v>
      </c>
      <c r="S4886">
        <f>IF(J4886="Online Travel Agency",VLOOKUP(F4886,room_rates!$A$2:$G$8,3,FALSE)*15%,0)</f>
        <v>0</v>
      </c>
      <c r="T4886">
        <f t="shared" si="1032"/>
        <v>0</v>
      </c>
      <c r="U4886">
        <f t="shared" si="1033"/>
        <v>945</v>
      </c>
      <c r="V4886">
        <f t="shared" si="1034"/>
        <v>6</v>
      </c>
    </row>
    <row r="4887" spans="1:22" ht="14.25" hidden="1" customHeight="1" x14ac:dyDescent="0.35">
      <c r="A4887" s="1">
        <v>1006963</v>
      </c>
      <c r="B4887" s="3">
        <v>45898</v>
      </c>
      <c r="C4887" s="3">
        <v>45898</v>
      </c>
      <c r="E4887" s="1" t="s">
        <v>18</v>
      </c>
      <c r="F4887" s="1">
        <v>1</v>
      </c>
      <c r="H4887" s="1">
        <v>0</v>
      </c>
      <c r="I4887" s="1"/>
      <c r="J4887" s="2" t="s">
        <v>15</v>
      </c>
      <c r="K4887" s="1">
        <v>1</v>
      </c>
      <c r="L4887" s="1" t="s">
        <v>16</v>
      </c>
      <c r="N4887" s="2" t="s">
        <v>22</v>
      </c>
    </row>
    <row r="4888" spans="1:22" ht="14.25" customHeight="1" x14ac:dyDescent="0.35">
      <c r="A4888" s="1">
        <v>1003949</v>
      </c>
      <c r="B4888" s="3">
        <v>45899</v>
      </c>
      <c r="C4888" s="3">
        <v>45899</v>
      </c>
      <c r="D4888" s="3">
        <v>45902</v>
      </c>
      <c r="E4888" s="1" t="s">
        <v>18</v>
      </c>
      <c r="F4888" s="1">
        <v>1</v>
      </c>
      <c r="G4888" s="1" t="s">
        <v>25</v>
      </c>
      <c r="H4888" s="1">
        <v>10</v>
      </c>
      <c r="I4888" s="1">
        <f t="shared" ref="I4888:I4926" si="1035">H4888/100</f>
        <v>0.1</v>
      </c>
      <c r="J4888" s="1" t="s">
        <v>20</v>
      </c>
      <c r="K4888" s="1">
        <v>2</v>
      </c>
      <c r="L4888" s="1" t="s">
        <v>19</v>
      </c>
      <c r="M4888" s="1" t="b">
        <v>0</v>
      </c>
      <c r="N4888" s="2" t="s">
        <v>17</v>
      </c>
      <c r="O4888">
        <f t="shared" ref="O4888:O4926" si="1036">C4888-B4888</f>
        <v>0</v>
      </c>
      <c r="P4888">
        <f t="shared" ref="P4888:P4926" si="1037">D4888-C4888</f>
        <v>3</v>
      </c>
      <c r="Q4888">
        <f>IF(G4888="B",VLOOKUP(F4888,room_rates!$A$2:$G$8,3,FALSE),IF(G4888="P",VLOOKUP(F4888,room_rates!$A$2:$G$8,6,FALSE),IF(G4888="M",VLOOKUP(F4888,room_rates!$A$2:$G$8,7,FALSE),"")))</f>
        <v>150</v>
      </c>
      <c r="R4888">
        <f t="shared" ref="R4888:R4926" si="1038">Q4888*(H4888/100)</f>
        <v>15</v>
      </c>
      <c r="S4888">
        <f>IF(J4888="Online Travel Agency",VLOOKUP(F4888,room_rates!$A$2:$G$8,3,FALSE)*15%,0)</f>
        <v>0</v>
      </c>
      <c r="T4888">
        <f t="shared" ref="T4888:T4926" si="1039">IF(M4888=TRUE, Q4888*1%,0)</f>
        <v>0</v>
      </c>
      <c r="U4888">
        <f t="shared" ref="U4888:U4926" si="1040">(Q4888-R4888-S4888-T4888)*V4888</f>
        <v>810</v>
      </c>
      <c r="V4888">
        <f t="shared" ref="V4888:V4926" si="1041">K4888*P4888</f>
        <v>6</v>
      </c>
    </row>
    <row r="4889" spans="1:22" ht="14.25" customHeight="1" x14ac:dyDescent="0.35">
      <c r="A4889" s="1">
        <v>1003954</v>
      </c>
      <c r="B4889" s="3">
        <v>45899</v>
      </c>
      <c r="C4889" s="3">
        <v>45899</v>
      </c>
      <c r="D4889" s="3">
        <v>45905</v>
      </c>
      <c r="E4889" s="1" t="s">
        <v>13</v>
      </c>
      <c r="F4889" s="1">
        <v>6</v>
      </c>
      <c r="G4889" s="1" t="s">
        <v>25</v>
      </c>
      <c r="H4889" s="1">
        <v>0</v>
      </c>
      <c r="I4889" s="1">
        <f t="shared" si="1035"/>
        <v>0</v>
      </c>
      <c r="J4889" s="1" t="s">
        <v>20</v>
      </c>
      <c r="K4889" s="1">
        <v>1</v>
      </c>
      <c r="L4889" s="1" t="s">
        <v>19</v>
      </c>
      <c r="M4889" s="1" t="b">
        <v>0</v>
      </c>
      <c r="N4889" s="2" t="s">
        <v>17</v>
      </c>
      <c r="O4889">
        <f t="shared" si="1036"/>
        <v>0</v>
      </c>
      <c r="P4889">
        <f t="shared" si="1037"/>
        <v>6</v>
      </c>
      <c r="Q4889">
        <f>IF(G4889="B",VLOOKUP(F4889,room_rates!$A$2:$G$8,3,FALSE),IF(G4889="P",VLOOKUP(F4889,room_rates!$A$2:$G$8,6,FALSE),IF(G4889="M",VLOOKUP(F4889,room_rates!$A$2:$G$8,7,FALSE),"")))</f>
        <v>437.5</v>
      </c>
      <c r="R4889">
        <f t="shared" si="1038"/>
        <v>0</v>
      </c>
      <c r="S4889">
        <f>IF(J4889="Online Travel Agency",VLOOKUP(F4889,room_rates!$A$2:$G$8,3,FALSE)*15%,0)</f>
        <v>0</v>
      </c>
      <c r="T4889">
        <f t="shared" si="1039"/>
        <v>0</v>
      </c>
      <c r="U4889">
        <f t="shared" si="1040"/>
        <v>2625</v>
      </c>
      <c r="V4889">
        <f t="shared" si="1041"/>
        <v>6</v>
      </c>
    </row>
    <row r="4890" spans="1:22" ht="14.25" customHeight="1" x14ac:dyDescent="0.35">
      <c r="A4890" s="1">
        <v>1004115</v>
      </c>
      <c r="B4890" s="3">
        <v>45892</v>
      </c>
      <c r="C4890" s="3">
        <v>45899</v>
      </c>
      <c r="D4890" s="3">
        <v>45904</v>
      </c>
      <c r="E4890" s="1" t="s">
        <v>21</v>
      </c>
      <c r="F4890" s="1">
        <v>3</v>
      </c>
      <c r="G4890" s="1" t="s">
        <v>25</v>
      </c>
      <c r="H4890" s="1">
        <v>0</v>
      </c>
      <c r="I4890" s="1">
        <f t="shared" si="1035"/>
        <v>0</v>
      </c>
      <c r="J4890" s="1" t="s">
        <v>24</v>
      </c>
      <c r="K4890" s="1">
        <v>2</v>
      </c>
      <c r="L4890" s="1" t="s">
        <v>16</v>
      </c>
      <c r="M4890" s="1" t="b">
        <v>1</v>
      </c>
      <c r="N4890" s="2" t="s">
        <v>17</v>
      </c>
      <c r="O4890">
        <f t="shared" si="1036"/>
        <v>7</v>
      </c>
      <c r="P4890">
        <f t="shared" si="1037"/>
        <v>5</v>
      </c>
      <c r="Q4890">
        <f>IF(G4890="B",VLOOKUP(F4890,room_rates!$A$2:$G$8,3,FALSE),IF(G4890="P",VLOOKUP(F4890,room_rates!$A$2:$G$8,6,FALSE),IF(G4890="M",VLOOKUP(F4890,room_rates!$A$2:$G$8,7,FALSE),"")))</f>
        <v>275</v>
      </c>
      <c r="R4890">
        <f t="shared" si="1038"/>
        <v>0</v>
      </c>
      <c r="S4890">
        <f>IF(J4890="Online Travel Agency",VLOOKUP(F4890,room_rates!$A$2:$G$8,3,FALSE)*15%,0)</f>
        <v>33</v>
      </c>
      <c r="T4890">
        <f t="shared" si="1039"/>
        <v>2.75</v>
      </c>
      <c r="U4890">
        <f t="shared" si="1040"/>
        <v>2392.5</v>
      </c>
      <c r="V4890">
        <f t="shared" si="1041"/>
        <v>10</v>
      </c>
    </row>
    <row r="4891" spans="1:22" ht="14.25" customHeight="1" x14ac:dyDescent="0.35">
      <c r="A4891" s="1">
        <v>1004254</v>
      </c>
      <c r="B4891" s="3">
        <v>45885</v>
      </c>
      <c r="C4891" s="3">
        <v>45899</v>
      </c>
      <c r="D4891" s="3">
        <v>45906</v>
      </c>
      <c r="E4891" s="1" t="s">
        <v>18</v>
      </c>
      <c r="F4891" s="1">
        <v>1</v>
      </c>
      <c r="G4891" s="1" t="s">
        <v>25</v>
      </c>
      <c r="H4891" s="1">
        <v>10</v>
      </c>
      <c r="I4891" s="1">
        <f t="shared" si="1035"/>
        <v>0.1</v>
      </c>
      <c r="J4891" s="1" t="s">
        <v>24</v>
      </c>
      <c r="K4891" s="1">
        <v>1</v>
      </c>
      <c r="L4891" s="1" t="s">
        <v>19</v>
      </c>
      <c r="M4891" s="1" t="b">
        <v>0</v>
      </c>
      <c r="N4891" s="2" t="s">
        <v>17</v>
      </c>
      <c r="O4891">
        <f t="shared" si="1036"/>
        <v>14</v>
      </c>
      <c r="P4891">
        <f t="shared" si="1037"/>
        <v>7</v>
      </c>
      <c r="Q4891">
        <f>IF(G4891="B",VLOOKUP(F4891,room_rates!$A$2:$G$8,3,FALSE),IF(G4891="P",VLOOKUP(F4891,room_rates!$A$2:$G$8,6,FALSE),IF(G4891="M",VLOOKUP(F4891,room_rates!$A$2:$G$8,7,FALSE),"")))</f>
        <v>150</v>
      </c>
      <c r="R4891">
        <f t="shared" si="1038"/>
        <v>15</v>
      </c>
      <c r="S4891">
        <f>IF(J4891="Online Travel Agency",VLOOKUP(F4891,room_rates!$A$2:$G$8,3,FALSE)*15%,0)</f>
        <v>18</v>
      </c>
      <c r="T4891">
        <f t="shared" si="1039"/>
        <v>0</v>
      </c>
      <c r="U4891">
        <f t="shared" si="1040"/>
        <v>819</v>
      </c>
      <c r="V4891">
        <f t="shared" si="1041"/>
        <v>7</v>
      </c>
    </row>
    <row r="4892" spans="1:22" ht="14.25" customHeight="1" x14ac:dyDescent="0.35">
      <c r="A4892" s="1">
        <v>1004562</v>
      </c>
      <c r="B4892" s="3">
        <v>45879</v>
      </c>
      <c r="C4892" s="3">
        <v>45899</v>
      </c>
      <c r="D4892" s="3">
        <v>45901</v>
      </c>
      <c r="E4892" s="1" t="s">
        <v>18</v>
      </c>
      <c r="F4892" s="1">
        <v>2</v>
      </c>
      <c r="G4892" s="1" t="s">
        <v>25</v>
      </c>
      <c r="H4892" s="1">
        <v>10</v>
      </c>
      <c r="I4892" s="1">
        <f t="shared" si="1035"/>
        <v>0.1</v>
      </c>
      <c r="J4892" s="1" t="s">
        <v>24</v>
      </c>
      <c r="K4892" s="1">
        <v>1</v>
      </c>
      <c r="L4892" s="1" t="s">
        <v>19</v>
      </c>
      <c r="M4892" s="1" t="b">
        <v>0</v>
      </c>
      <c r="N4892" s="2" t="s">
        <v>17</v>
      </c>
      <c r="O4892">
        <f t="shared" si="1036"/>
        <v>20</v>
      </c>
      <c r="P4892">
        <f t="shared" si="1037"/>
        <v>2</v>
      </c>
      <c r="Q4892">
        <f>IF(G4892="B",VLOOKUP(F4892,room_rates!$A$2:$G$8,3,FALSE),IF(G4892="P",VLOOKUP(F4892,room_rates!$A$2:$G$8,6,FALSE),IF(G4892="M",VLOOKUP(F4892,room_rates!$A$2:$G$8,7,FALSE),"")))</f>
        <v>175</v>
      </c>
      <c r="R4892">
        <f t="shared" si="1038"/>
        <v>17.5</v>
      </c>
      <c r="S4892">
        <f>IF(J4892="Online Travel Agency",VLOOKUP(F4892,room_rates!$A$2:$G$8,3,FALSE)*15%,0)</f>
        <v>21</v>
      </c>
      <c r="T4892">
        <f t="shared" si="1039"/>
        <v>0</v>
      </c>
      <c r="U4892">
        <f t="shared" si="1040"/>
        <v>273</v>
      </c>
      <c r="V4892">
        <f t="shared" si="1041"/>
        <v>2</v>
      </c>
    </row>
    <row r="4893" spans="1:22" ht="14.25" customHeight="1" x14ac:dyDescent="0.35">
      <c r="A4893" s="1">
        <v>1004588</v>
      </c>
      <c r="B4893" s="3">
        <v>45899</v>
      </c>
      <c r="C4893" s="3">
        <v>45899</v>
      </c>
      <c r="D4893" s="3">
        <v>45904</v>
      </c>
      <c r="E4893" s="1" t="s">
        <v>18</v>
      </c>
      <c r="F4893" s="1">
        <v>2</v>
      </c>
      <c r="G4893" s="1" t="s">
        <v>25</v>
      </c>
      <c r="H4893" s="1">
        <v>10</v>
      </c>
      <c r="I4893" s="1">
        <f t="shared" si="1035"/>
        <v>0.1</v>
      </c>
      <c r="J4893" s="1" t="s">
        <v>20</v>
      </c>
      <c r="K4893" s="1">
        <v>3</v>
      </c>
      <c r="L4893" s="1" t="s">
        <v>16</v>
      </c>
      <c r="M4893" s="1" t="b">
        <v>0</v>
      </c>
      <c r="N4893" s="2" t="s">
        <v>17</v>
      </c>
      <c r="O4893">
        <f t="shared" si="1036"/>
        <v>0</v>
      </c>
      <c r="P4893">
        <f t="shared" si="1037"/>
        <v>5</v>
      </c>
      <c r="Q4893">
        <f>IF(G4893="B",VLOOKUP(F4893,room_rates!$A$2:$G$8,3,FALSE),IF(G4893="P",VLOOKUP(F4893,room_rates!$A$2:$G$8,6,FALSE),IF(G4893="M",VLOOKUP(F4893,room_rates!$A$2:$G$8,7,FALSE),"")))</f>
        <v>175</v>
      </c>
      <c r="R4893">
        <f t="shared" si="1038"/>
        <v>17.5</v>
      </c>
      <c r="S4893">
        <f>IF(J4893="Online Travel Agency",VLOOKUP(F4893,room_rates!$A$2:$G$8,3,FALSE)*15%,0)</f>
        <v>0</v>
      </c>
      <c r="T4893">
        <f t="shared" si="1039"/>
        <v>0</v>
      </c>
      <c r="U4893">
        <f t="shared" si="1040"/>
        <v>2362.5</v>
      </c>
      <c r="V4893">
        <f t="shared" si="1041"/>
        <v>15</v>
      </c>
    </row>
    <row r="4894" spans="1:22" ht="14.25" customHeight="1" x14ac:dyDescent="0.35">
      <c r="A4894" s="1">
        <v>1004716</v>
      </c>
      <c r="B4894" s="3">
        <v>45890</v>
      </c>
      <c r="C4894" s="3">
        <v>45899</v>
      </c>
      <c r="D4894" s="3">
        <v>45905</v>
      </c>
      <c r="E4894" s="1" t="s">
        <v>21</v>
      </c>
      <c r="F4894" s="1">
        <v>3</v>
      </c>
      <c r="G4894" s="1" t="s">
        <v>25</v>
      </c>
      <c r="H4894" s="1">
        <v>0</v>
      </c>
      <c r="I4894" s="1">
        <f t="shared" si="1035"/>
        <v>0</v>
      </c>
      <c r="J4894" s="1" t="s">
        <v>24</v>
      </c>
      <c r="K4894" s="1">
        <v>2</v>
      </c>
      <c r="L4894" s="1" t="s">
        <v>16</v>
      </c>
      <c r="M4894" s="1" t="b">
        <v>0</v>
      </c>
      <c r="N4894" s="2" t="s">
        <v>17</v>
      </c>
      <c r="O4894">
        <f t="shared" si="1036"/>
        <v>9</v>
      </c>
      <c r="P4894">
        <f t="shared" si="1037"/>
        <v>6</v>
      </c>
      <c r="Q4894">
        <f>IF(G4894="B",VLOOKUP(F4894,room_rates!$A$2:$G$8,3,FALSE),IF(G4894="P",VLOOKUP(F4894,room_rates!$A$2:$G$8,6,FALSE),IF(G4894="M",VLOOKUP(F4894,room_rates!$A$2:$G$8,7,FALSE),"")))</f>
        <v>275</v>
      </c>
      <c r="R4894">
        <f t="shared" si="1038"/>
        <v>0</v>
      </c>
      <c r="S4894">
        <f>IF(J4894="Online Travel Agency",VLOOKUP(F4894,room_rates!$A$2:$G$8,3,FALSE)*15%,0)</f>
        <v>33</v>
      </c>
      <c r="T4894">
        <f t="shared" si="1039"/>
        <v>0</v>
      </c>
      <c r="U4894">
        <f t="shared" si="1040"/>
        <v>2904</v>
      </c>
      <c r="V4894">
        <f t="shared" si="1041"/>
        <v>12</v>
      </c>
    </row>
    <row r="4895" spans="1:22" ht="14.25" customHeight="1" x14ac:dyDescent="0.35">
      <c r="A4895" s="1">
        <v>1004753</v>
      </c>
      <c r="B4895" s="3">
        <v>45892</v>
      </c>
      <c r="C4895" s="3">
        <v>45899</v>
      </c>
      <c r="D4895" s="3">
        <v>45904</v>
      </c>
      <c r="E4895" s="1" t="s">
        <v>21</v>
      </c>
      <c r="F4895" s="1">
        <v>3</v>
      </c>
      <c r="G4895" s="1" t="s">
        <v>25</v>
      </c>
      <c r="H4895" s="1">
        <v>0</v>
      </c>
      <c r="I4895" s="1">
        <f t="shared" si="1035"/>
        <v>0</v>
      </c>
      <c r="J4895" s="1" t="s">
        <v>24</v>
      </c>
      <c r="K4895" s="1">
        <v>1</v>
      </c>
      <c r="L4895" s="1" t="s">
        <v>19</v>
      </c>
      <c r="M4895" s="1" t="b">
        <v>0</v>
      </c>
      <c r="N4895" s="2" t="s">
        <v>17</v>
      </c>
      <c r="O4895">
        <f t="shared" si="1036"/>
        <v>7</v>
      </c>
      <c r="P4895">
        <f t="shared" si="1037"/>
        <v>5</v>
      </c>
      <c r="Q4895">
        <f>IF(G4895="B",VLOOKUP(F4895,room_rates!$A$2:$G$8,3,FALSE),IF(G4895="P",VLOOKUP(F4895,room_rates!$A$2:$G$8,6,FALSE),IF(G4895="M",VLOOKUP(F4895,room_rates!$A$2:$G$8,7,FALSE),"")))</f>
        <v>275</v>
      </c>
      <c r="R4895">
        <f t="shared" si="1038"/>
        <v>0</v>
      </c>
      <c r="S4895">
        <f>IF(J4895="Online Travel Agency",VLOOKUP(F4895,room_rates!$A$2:$G$8,3,FALSE)*15%,0)</f>
        <v>33</v>
      </c>
      <c r="T4895">
        <f t="shared" si="1039"/>
        <v>0</v>
      </c>
      <c r="U4895">
        <f t="shared" si="1040"/>
        <v>1210</v>
      </c>
      <c r="V4895">
        <f t="shared" si="1041"/>
        <v>5</v>
      </c>
    </row>
    <row r="4896" spans="1:22" ht="14.25" customHeight="1" x14ac:dyDescent="0.35">
      <c r="A4896" s="1">
        <v>1005095</v>
      </c>
      <c r="B4896" s="3">
        <v>45896</v>
      </c>
      <c r="C4896" s="3">
        <v>45899</v>
      </c>
      <c r="D4896" s="3">
        <v>45902</v>
      </c>
      <c r="E4896" s="1" t="s">
        <v>21</v>
      </c>
      <c r="F4896" s="1">
        <v>3</v>
      </c>
      <c r="G4896" s="1" t="s">
        <v>25</v>
      </c>
      <c r="H4896" s="1">
        <v>0</v>
      </c>
      <c r="I4896" s="1">
        <f t="shared" si="1035"/>
        <v>0</v>
      </c>
      <c r="J4896" s="1" t="s">
        <v>15</v>
      </c>
      <c r="K4896" s="1">
        <v>1</v>
      </c>
      <c r="L4896" s="1" t="s">
        <v>19</v>
      </c>
      <c r="M4896" s="1" t="b">
        <v>0</v>
      </c>
      <c r="N4896" s="2" t="s">
        <v>17</v>
      </c>
      <c r="O4896">
        <f t="shared" si="1036"/>
        <v>3</v>
      </c>
      <c r="P4896">
        <f t="shared" si="1037"/>
        <v>3</v>
      </c>
      <c r="Q4896">
        <f>IF(G4896="B",VLOOKUP(F4896,room_rates!$A$2:$G$8,3,FALSE),IF(G4896="P",VLOOKUP(F4896,room_rates!$A$2:$G$8,6,FALSE),IF(G4896="M",VLOOKUP(F4896,room_rates!$A$2:$G$8,7,FALSE),"")))</f>
        <v>275</v>
      </c>
      <c r="R4896">
        <f t="shared" si="1038"/>
        <v>0</v>
      </c>
      <c r="S4896">
        <f>IF(J4896="Online Travel Agency",VLOOKUP(F4896,room_rates!$A$2:$G$8,3,FALSE)*15%,0)</f>
        <v>0</v>
      </c>
      <c r="T4896">
        <f t="shared" si="1039"/>
        <v>0</v>
      </c>
      <c r="U4896">
        <f t="shared" si="1040"/>
        <v>825</v>
      </c>
      <c r="V4896">
        <f t="shared" si="1041"/>
        <v>3</v>
      </c>
    </row>
    <row r="4897" spans="1:22" ht="14.25" customHeight="1" x14ac:dyDescent="0.35">
      <c r="A4897" s="1">
        <v>1005265</v>
      </c>
      <c r="B4897" s="3">
        <v>45893</v>
      </c>
      <c r="C4897" s="3">
        <v>45899</v>
      </c>
      <c r="D4897" s="3">
        <v>45900</v>
      </c>
      <c r="E4897" s="1" t="s">
        <v>21</v>
      </c>
      <c r="F4897" s="1">
        <v>5</v>
      </c>
      <c r="G4897" s="1" t="s">
        <v>25</v>
      </c>
      <c r="H4897" s="1">
        <v>0</v>
      </c>
      <c r="I4897" s="1">
        <f t="shared" si="1035"/>
        <v>0</v>
      </c>
      <c r="J4897" s="1" t="s">
        <v>24</v>
      </c>
      <c r="K4897" s="1">
        <v>2</v>
      </c>
      <c r="L4897" s="1" t="s">
        <v>16</v>
      </c>
      <c r="M4897" s="1" t="b">
        <v>0</v>
      </c>
      <c r="N4897" s="2" t="s">
        <v>17</v>
      </c>
      <c r="O4897">
        <f t="shared" si="1036"/>
        <v>6</v>
      </c>
      <c r="P4897">
        <f t="shared" si="1037"/>
        <v>1</v>
      </c>
      <c r="Q4897">
        <f>IF(G4897="B",VLOOKUP(F4897,room_rates!$A$2:$G$8,3,FALSE),IF(G4897="P",VLOOKUP(F4897,room_rates!$A$2:$G$8,6,FALSE),IF(G4897="M",VLOOKUP(F4897,room_rates!$A$2:$G$8,7,FALSE),"")))</f>
        <v>300</v>
      </c>
      <c r="R4897">
        <f t="shared" si="1038"/>
        <v>0</v>
      </c>
      <c r="S4897">
        <f>IF(J4897="Online Travel Agency",VLOOKUP(F4897,room_rates!$A$2:$G$8,3,FALSE)*15%,0)</f>
        <v>36</v>
      </c>
      <c r="T4897">
        <f t="shared" si="1039"/>
        <v>0</v>
      </c>
      <c r="U4897">
        <f t="shared" si="1040"/>
        <v>528</v>
      </c>
      <c r="V4897">
        <f t="shared" si="1041"/>
        <v>2</v>
      </c>
    </row>
    <row r="4898" spans="1:22" ht="14.25" customHeight="1" x14ac:dyDescent="0.35">
      <c r="A4898" s="1">
        <v>1005337</v>
      </c>
      <c r="B4898" s="3">
        <v>45879</v>
      </c>
      <c r="C4898" s="3">
        <v>45899</v>
      </c>
      <c r="D4898" s="3">
        <v>45901</v>
      </c>
      <c r="E4898" s="1" t="s">
        <v>18</v>
      </c>
      <c r="F4898" s="1">
        <v>1</v>
      </c>
      <c r="G4898" s="1" t="s">
        <v>25</v>
      </c>
      <c r="H4898" s="1">
        <v>10</v>
      </c>
      <c r="I4898" s="1">
        <f t="shared" si="1035"/>
        <v>0.1</v>
      </c>
      <c r="J4898" s="1" t="s">
        <v>15</v>
      </c>
      <c r="K4898" s="1">
        <v>1</v>
      </c>
      <c r="L4898" s="1" t="s">
        <v>19</v>
      </c>
      <c r="M4898" s="1" t="b">
        <v>0</v>
      </c>
      <c r="N4898" s="2" t="s">
        <v>17</v>
      </c>
      <c r="O4898">
        <f t="shared" si="1036"/>
        <v>20</v>
      </c>
      <c r="P4898">
        <f t="shared" si="1037"/>
        <v>2</v>
      </c>
      <c r="Q4898">
        <f>IF(G4898="B",VLOOKUP(F4898,room_rates!$A$2:$G$8,3,FALSE),IF(G4898="P",VLOOKUP(F4898,room_rates!$A$2:$G$8,6,FALSE),IF(G4898="M",VLOOKUP(F4898,room_rates!$A$2:$G$8,7,FALSE),"")))</f>
        <v>150</v>
      </c>
      <c r="R4898">
        <f t="shared" si="1038"/>
        <v>15</v>
      </c>
      <c r="S4898">
        <f>IF(J4898="Online Travel Agency",VLOOKUP(F4898,room_rates!$A$2:$G$8,3,FALSE)*15%,0)</f>
        <v>0</v>
      </c>
      <c r="T4898">
        <f t="shared" si="1039"/>
        <v>0</v>
      </c>
      <c r="U4898">
        <f t="shared" si="1040"/>
        <v>270</v>
      </c>
      <c r="V4898">
        <f t="shared" si="1041"/>
        <v>2</v>
      </c>
    </row>
    <row r="4899" spans="1:22" ht="14.25" customHeight="1" x14ac:dyDescent="0.35">
      <c r="A4899" s="1">
        <v>1005342</v>
      </c>
      <c r="B4899" s="3">
        <v>45899</v>
      </c>
      <c r="C4899" s="3">
        <v>45899</v>
      </c>
      <c r="D4899" s="3">
        <v>45901</v>
      </c>
      <c r="E4899" s="1" t="s">
        <v>21</v>
      </c>
      <c r="F4899" s="1">
        <v>3</v>
      </c>
      <c r="G4899" s="1" t="s">
        <v>25</v>
      </c>
      <c r="H4899" s="1">
        <v>0</v>
      </c>
      <c r="I4899" s="1">
        <f t="shared" si="1035"/>
        <v>0</v>
      </c>
      <c r="J4899" s="1" t="s">
        <v>20</v>
      </c>
      <c r="K4899" s="1">
        <v>3</v>
      </c>
      <c r="L4899" s="1" t="s">
        <v>16</v>
      </c>
      <c r="M4899" s="1" t="b">
        <v>0</v>
      </c>
      <c r="N4899" s="2" t="s">
        <v>17</v>
      </c>
      <c r="O4899">
        <f t="shared" si="1036"/>
        <v>0</v>
      </c>
      <c r="P4899">
        <f t="shared" si="1037"/>
        <v>2</v>
      </c>
      <c r="Q4899">
        <f>IF(G4899="B",VLOOKUP(F4899,room_rates!$A$2:$G$8,3,FALSE),IF(G4899="P",VLOOKUP(F4899,room_rates!$A$2:$G$8,6,FALSE),IF(G4899="M",VLOOKUP(F4899,room_rates!$A$2:$G$8,7,FALSE),"")))</f>
        <v>275</v>
      </c>
      <c r="R4899">
        <f t="shared" si="1038"/>
        <v>0</v>
      </c>
      <c r="S4899">
        <f>IF(J4899="Online Travel Agency",VLOOKUP(F4899,room_rates!$A$2:$G$8,3,FALSE)*15%,0)</f>
        <v>0</v>
      </c>
      <c r="T4899">
        <f t="shared" si="1039"/>
        <v>0</v>
      </c>
      <c r="U4899">
        <f t="shared" si="1040"/>
        <v>1650</v>
      </c>
      <c r="V4899">
        <f t="shared" si="1041"/>
        <v>6</v>
      </c>
    </row>
    <row r="4900" spans="1:22" ht="14.25" customHeight="1" x14ac:dyDescent="0.35">
      <c r="A4900" s="1">
        <v>1006313</v>
      </c>
      <c r="B4900" s="3">
        <v>45899</v>
      </c>
      <c r="C4900" s="3">
        <v>45899</v>
      </c>
      <c r="D4900" s="3">
        <v>45901</v>
      </c>
      <c r="E4900" s="1" t="s">
        <v>18</v>
      </c>
      <c r="F4900" s="1">
        <v>1</v>
      </c>
      <c r="G4900" s="1" t="s">
        <v>25</v>
      </c>
      <c r="H4900" s="1">
        <v>10</v>
      </c>
      <c r="I4900" s="1">
        <f t="shared" si="1035"/>
        <v>0.1</v>
      </c>
      <c r="J4900" s="1" t="s">
        <v>20</v>
      </c>
      <c r="K4900" s="1">
        <v>1</v>
      </c>
      <c r="L4900" s="1" t="s">
        <v>19</v>
      </c>
      <c r="M4900" s="1" t="b">
        <v>0</v>
      </c>
      <c r="N4900" s="2" t="s">
        <v>17</v>
      </c>
      <c r="O4900">
        <f t="shared" si="1036"/>
        <v>0</v>
      </c>
      <c r="P4900">
        <f t="shared" si="1037"/>
        <v>2</v>
      </c>
      <c r="Q4900">
        <f>IF(G4900="B",VLOOKUP(F4900,room_rates!$A$2:$G$8,3,FALSE),IF(G4900="P",VLOOKUP(F4900,room_rates!$A$2:$G$8,6,FALSE),IF(G4900="M",VLOOKUP(F4900,room_rates!$A$2:$G$8,7,FALSE),"")))</f>
        <v>150</v>
      </c>
      <c r="R4900">
        <f t="shared" si="1038"/>
        <v>15</v>
      </c>
      <c r="S4900">
        <f>IF(J4900="Online Travel Agency",VLOOKUP(F4900,room_rates!$A$2:$G$8,3,FALSE)*15%,0)</f>
        <v>0</v>
      </c>
      <c r="T4900">
        <f t="shared" si="1039"/>
        <v>0</v>
      </c>
      <c r="U4900">
        <f t="shared" si="1040"/>
        <v>270</v>
      </c>
      <c r="V4900">
        <f t="shared" si="1041"/>
        <v>2</v>
      </c>
    </row>
    <row r="4901" spans="1:22" ht="14.25" customHeight="1" x14ac:dyDescent="0.35">
      <c r="A4901" s="1">
        <v>1006492</v>
      </c>
      <c r="B4901" s="3">
        <v>45899</v>
      </c>
      <c r="C4901" s="3">
        <v>45899</v>
      </c>
      <c r="D4901" s="3">
        <v>45903</v>
      </c>
      <c r="E4901" s="1" t="s">
        <v>18</v>
      </c>
      <c r="F4901" s="1">
        <v>1</v>
      </c>
      <c r="G4901" s="1" t="s">
        <v>25</v>
      </c>
      <c r="H4901" s="1">
        <v>10</v>
      </c>
      <c r="I4901" s="1">
        <f t="shared" si="1035"/>
        <v>0.1</v>
      </c>
      <c r="J4901" s="1" t="s">
        <v>20</v>
      </c>
      <c r="K4901" s="1">
        <v>1</v>
      </c>
      <c r="L4901" s="1" t="s">
        <v>19</v>
      </c>
      <c r="M4901" s="1" t="b">
        <v>0</v>
      </c>
      <c r="N4901" s="2" t="s">
        <v>17</v>
      </c>
      <c r="O4901">
        <f t="shared" si="1036"/>
        <v>0</v>
      </c>
      <c r="P4901">
        <f t="shared" si="1037"/>
        <v>4</v>
      </c>
      <c r="Q4901">
        <f>IF(G4901="B",VLOOKUP(F4901,room_rates!$A$2:$G$8,3,FALSE),IF(G4901="P",VLOOKUP(F4901,room_rates!$A$2:$G$8,6,FALSE),IF(G4901="M",VLOOKUP(F4901,room_rates!$A$2:$G$8,7,FALSE),"")))</f>
        <v>150</v>
      </c>
      <c r="R4901">
        <f t="shared" si="1038"/>
        <v>15</v>
      </c>
      <c r="S4901">
        <f>IF(J4901="Online Travel Agency",VLOOKUP(F4901,room_rates!$A$2:$G$8,3,FALSE)*15%,0)</f>
        <v>0</v>
      </c>
      <c r="T4901">
        <f t="shared" si="1039"/>
        <v>0</v>
      </c>
      <c r="U4901">
        <f t="shared" si="1040"/>
        <v>540</v>
      </c>
      <c r="V4901">
        <f t="shared" si="1041"/>
        <v>4</v>
      </c>
    </row>
    <row r="4902" spans="1:22" ht="14.25" customHeight="1" x14ac:dyDescent="0.35">
      <c r="A4902" s="1">
        <v>1003753</v>
      </c>
      <c r="B4902" s="3">
        <v>45855</v>
      </c>
      <c r="C4902" s="3">
        <v>45900</v>
      </c>
      <c r="D4902" s="3">
        <v>45906</v>
      </c>
      <c r="E4902" s="1" t="s">
        <v>18</v>
      </c>
      <c r="F4902" s="1">
        <v>2</v>
      </c>
      <c r="G4902" s="1" t="s">
        <v>25</v>
      </c>
      <c r="H4902" s="1">
        <v>10</v>
      </c>
      <c r="I4902" s="1">
        <f t="shared" si="1035"/>
        <v>0.1</v>
      </c>
      <c r="J4902" s="1" t="s">
        <v>15</v>
      </c>
      <c r="K4902" s="1">
        <v>1</v>
      </c>
      <c r="L4902" s="1" t="s">
        <v>19</v>
      </c>
      <c r="M4902" s="1" t="b">
        <v>0</v>
      </c>
      <c r="N4902" s="2" t="s">
        <v>17</v>
      </c>
      <c r="O4902">
        <f t="shared" si="1036"/>
        <v>45</v>
      </c>
      <c r="P4902">
        <f t="shared" si="1037"/>
        <v>6</v>
      </c>
      <c r="Q4902">
        <f>IF(G4902="B",VLOOKUP(F4902,room_rates!$A$2:$G$8,3,FALSE),IF(G4902="P",VLOOKUP(F4902,room_rates!$A$2:$G$8,6,FALSE),IF(G4902="M",VLOOKUP(F4902,room_rates!$A$2:$G$8,7,FALSE),"")))</f>
        <v>175</v>
      </c>
      <c r="R4902">
        <f t="shared" si="1038"/>
        <v>17.5</v>
      </c>
      <c r="S4902">
        <f>IF(J4902="Online Travel Agency",VLOOKUP(F4902,room_rates!$A$2:$G$8,3,FALSE)*15%,0)</f>
        <v>0</v>
      </c>
      <c r="T4902">
        <f t="shared" si="1039"/>
        <v>0</v>
      </c>
      <c r="U4902">
        <f t="shared" si="1040"/>
        <v>945</v>
      </c>
      <c r="V4902">
        <f t="shared" si="1041"/>
        <v>6</v>
      </c>
    </row>
    <row r="4903" spans="1:22" ht="14.25" customHeight="1" x14ac:dyDescent="0.35">
      <c r="A4903" s="1">
        <v>1003754</v>
      </c>
      <c r="B4903" s="3">
        <v>45880</v>
      </c>
      <c r="C4903" s="3">
        <v>45900</v>
      </c>
      <c r="D4903" s="3">
        <v>45907</v>
      </c>
      <c r="E4903" s="1" t="s">
        <v>18</v>
      </c>
      <c r="F4903" s="1">
        <v>2</v>
      </c>
      <c r="G4903" s="1" t="s">
        <v>25</v>
      </c>
      <c r="H4903" s="1">
        <v>10</v>
      </c>
      <c r="I4903" s="1">
        <f t="shared" si="1035"/>
        <v>0.1</v>
      </c>
      <c r="J4903" s="1" t="s">
        <v>15</v>
      </c>
      <c r="K4903" s="1">
        <v>1</v>
      </c>
      <c r="L4903" s="1" t="s">
        <v>19</v>
      </c>
      <c r="M4903" s="1" t="b">
        <v>0</v>
      </c>
      <c r="N4903" s="2" t="s">
        <v>17</v>
      </c>
      <c r="O4903">
        <f t="shared" si="1036"/>
        <v>20</v>
      </c>
      <c r="P4903">
        <f t="shared" si="1037"/>
        <v>7</v>
      </c>
      <c r="Q4903">
        <f>IF(G4903="B",VLOOKUP(F4903,room_rates!$A$2:$G$8,3,FALSE),IF(G4903="P",VLOOKUP(F4903,room_rates!$A$2:$G$8,6,FALSE),IF(G4903="M",VLOOKUP(F4903,room_rates!$A$2:$G$8,7,FALSE),"")))</f>
        <v>175</v>
      </c>
      <c r="R4903">
        <f t="shared" si="1038"/>
        <v>17.5</v>
      </c>
      <c r="S4903">
        <f>IF(J4903="Online Travel Agency",VLOOKUP(F4903,room_rates!$A$2:$G$8,3,FALSE)*15%,0)</f>
        <v>0</v>
      </c>
      <c r="T4903">
        <f t="shared" si="1039"/>
        <v>0</v>
      </c>
      <c r="U4903">
        <f t="shared" si="1040"/>
        <v>1102.5</v>
      </c>
      <c r="V4903">
        <f t="shared" si="1041"/>
        <v>7</v>
      </c>
    </row>
    <row r="4904" spans="1:22" ht="14.25" customHeight="1" x14ac:dyDescent="0.35">
      <c r="A4904" s="1">
        <v>1003764</v>
      </c>
      <c r="B4904" s="3">
        <v>45880</v>
      </c>
      <c r="C4904" s="3">
        <v>45900</v>
      </c>
      <c r="D4904" s="3">
        <v>45903</v>
      </c>
      <c r="E4904" s="1" t="s">
        <v>21</v>
      </c>
      <c r="F4904" s="1">
        <v>3</v>
      </c>
      <c r="G4904" s="1" t="s">
        <v>25</v>
      </c>
      <c r="H4904" s="1">
        <v>0</v>
      </c>
      <c r="I4904" s="1">
        <f t="shared" si="1035"/>
        <v>0</v>
      </c>
      <c r="J4904" s="1" t="s">
        <v>24</v>
      </c>
      <c r="K4904" s="1">
        <v>1</v>
      </c>
      <c r="L4904" s="1" t="s">
        <v>19</v>
      </c>
      <c r="M4904" s="1" t="b">
        <v>0</v>
      </c>
      <c r="N4904" s="2" t="s">
        <v>17</v>
      </c>
      <c r="O4904">
        <f t="shared" si="1036"/>
        <v>20</v>
      </c>
      <c r="P4904">
        <f t="shared" si="1037"/>
        <v>3</v>
      </c>
      <c r="Q4904">
        <f>IF(G4904="B",VLOOKUP(F4904,room_rates!$A$2:$G$8,3,FALSE),IF(G4904="P",VLOOKUP(F4904,room_rates!$A$2:$G$8,6,FALSE),IF(G4904="M",VLOOKUP(F4904,room_rates!$A$2:$G$8,7,FALSE),"")))</f>
        <v>275</v>
      </c>
      <c r="R4904">
        <f t="shared" si="1038"/>
        <v>0</v>
      </c>
      <c r="S4904">
        <f>IF(J4904="Online Travel Agency",VLOOKUP(F4904,room_rates!$A$2:$G$8,3,FALSE)*15%,0)</f>
        <v>33</v>
      </c>
      <c r="T4904">
        <f t="shared" si="1039"/>
        <v>0</v>
      </c>
      <c r="U4904">
        <f t="shared" si="1040"/>
        <v>726</v>
      </c>
      <c r="V4904">
        <f t="shared" si="1041"/>
        <v>3</v>
      </c>
    </row>
    <row r="4905" spans="1:22" ht="14.25" customHeight="1" x14ac:dyDescent="0.35">
      <c r="A4905" s="1">
        <v>1003977</v>
      </c>
      <c r="B4905" s="3">
        <v>45900</v>
      </c>
      <c r="C4905" s="3">
        <v>45900</v>
      </c>
      <c r="D4905" s="3">
        <v>45901</v>
      </c>
      <c r="E4905" s="1" t="s">
        <v>18</v>
      </c>
      <c r="F4905" s="1">
        <v>2</v>
      </c>
      <c r="G4905" s="1" t="s">
        <v>25</v>
      </c>
      <c r="H4905" s="1">
        <v>10</v>
      </c>
      <c r="I4905" s="1">
        <f t="shared" si="1035"/>
        <v>0.1</v>
      </c>
      <c r="J4905" s="1" t="s">
        <v>20</v>
      </c>
      <c r="K4905" s="1">
        <v>1</v>
      </c>
      <c r="L4905" s="1" t="s">
        <v>19</v>
      </c>
      <c r="M4905" s="1" t="b">
        <v>0</v>
      </c>
      <c r="N4905" s="2" t="s">
        <v>17</v>
      </c>
      <c r="O4905">
        <f t="shared" si="1036"/>
        <v>0</v>
      </c>
      <c r="P4905">
        <f t="shared" si="1037"/>
        <v>1</v>
      </c>
      <c r="Q4905">
        <f>IF(G4905="B",VLOOKUP(F4905,room_rates!$A$2:$G$8,3,FALSE),IF(G4905="P",VLOOKUP(F4905,room_rates!$A$2:$G$8,6,FALSE),IF(G4905="M",VLOOKUP(F4905,room_rates!$A$2:$G$8,7,FALSE),"")))</f>
        <v>175</v>
      </c>
      <c r="R4905">
        <f t="shared" si="1038"/>
        <v>17.5</v>
      </c>
      <c r="S4905">
        <f>IF(J4905="Online Travel Agency",VLOOKUP(F4905,room_rates!$A$2:$G$8,3,FALSE)*15%,0)</f>
        <v>0</v>
      </c>
      <c r="T4905">
        <f t="shared" si="1039"/>
        <v>0</v>
      </c>
      <c r="U4905">
        <f t="shared" si="1040"/>
        <v>157.5</v>
      </c>
      <c r="V4905">
        <f t="shared" si="1041"/>
        <v>1</v>
      </c>
    </row>
    <row r="4906" spans="1:22" ht="14.25" customHeight="1" x14ac:dyDescent="0.35">
      <c r="A4906" s="1">
        <v>1004001</v>
      </c>
      <c r="B4906" s="3">
        <v>45873</v>
      </c>
      <c r="C4906" s="3">
        <v>45900</v>
      </c>
      <c r="D4906" s="3">
        <v>45901</v>
      </c>
      <c r="E4906" s="1" t="s">
        <v>21</v>
      </c>
      <c r="F4906" s="1">
        <v>4</v>
      </c>
      <c r="G4906" s="1" t="s">
        <v>25</v>
      </c>
      <c r="H4906" s="1">
        <v>0</v>
      </c>
      <c r="I4906" s="1">
        <f t="shared" si="1035"/>
        <v>0</v>
      </c>
      <c r="J4906" s="1" t="s">
        <v>15</v>
      </c>
      <c r="K4906" s="1">
        <v>1</v>
      </c>
      <c r="L4906" s="1" t="s">
        <v>16</v>
      </c>
      <c r="M4906" s="1" t="b">
        <v>0</v>
      </c>
      <c r="N4906" s="2" t="s">
        <v>17</v>
      </c>
      <c r="O4906">
        <f t="shared" si="1036"/>
        <v>27</v>
      </c>
      <c r="P4906">
        <f t="shared" si="1037"/>
        <v>1</v>
      </c>
      <c r="Q4906">
        <f>IF(G4906="B",VLOOKUP(F4906,room_rates!$A$2:$G$8,3,FALSE),IF(G4906="P",VLOOKUP(F4906,room_rates!$A$2:$G$8,6,FALSE),IF(G4906="M",VLOOKUP(F4906,room_rates!$A$2:$G$8,7,FALSE),"")))</f>
        <v>287.5</v>
      </c>
      <c r="R4906">
        <f t="shared" si="1038"/>
        <v>0</v>
      </c>
      <c r="S4906">
        <f>IF(J4906="Online Travel Agency",VLOOKUP(F4906,room_rates!$A$2:$G$8,3,FALSE)*15%,0)</f>
        <v>0</v>
      </c>
      <c r="T4906">
        <f t="shared" si="1039"/>
        <v>0</v>
      </c>
      <c r="U4906">
        <f t="shared" si="1040"/>
        <v>287.5</v>
      </c>
      <c r="V4906">
        <f t="shared" si="1041"/>
        <v>1</v>
      </c>
    </row>
    <row r="4907" spans="1:22" ht="14.25" customHeight="1" x14ac:dyDescent="0.35">
      <c r="A4907" s="1">
        <v>1004047</v>
      </c>
      <c r="B4907" s="3">
        <v>45871</v>
      </c>
      <c r="C4907" s="3">
        <v>45900</v>
      </c>
      <c r="D4907" s="3">
        <v>45907</v>
      </c>
      <c r="E4907" s="1" t="s">
        <v>18</v>
      </c>
      <c r="F4907" s="1">
        <v>1</v>
      </c>
      <c r="G4907" s="1" t="s">
        <v>25</v>
      </c>
      <c r="H4907" s="1">
        <v>10</v>
      </c>
      <c r="I4907" s="1">
        <f t="shared" si="1035"/>
        <v>0.1</v>
      </c>
      <c r="J4907" s="1" t="s">
        <v>15</v>
      </c>
      <c r="K4907" s="1">
        <v>1</v>
      </c>
      <c r="L4907" s="1" t="s">
        <v>19</v>
      </c>
      <c r="M4907" s="1" t="b">
        <v>0</v>
      </c>
      <c r="N4907" s="2" t="s">
        <v>17</v>
      </c>
      <c r="O4907">
        <f t="shared" si="1036"/>
        <v>29</v>
      </c>
      <c r="P4907">
        <f t="shared" si="1037"/>
        <v>7</v>
      </c>
      <c r="Q4907">
        <f>IF(G4907="B",VLOOKUP(F4907,room_rates!$A$2:$G$8,3,FALSE),IF(G4907="P",VLOOKUP(F4907,room_rates!$A$2:$G$8,6,FALSE),IF(G4907="M",VLOOKUP(F4907,room_rates!$A$2:$G$8,7,FALSE),"")))</f>
        <v>150</v>
      </c>
      <c r="R4907">
        <f t="shared" si="1038"/>
        <v>15</v>
      </c>
      <c r="S4907">
        <f>IF(J4907="Online Travel Agency",VLOOKUP(F4907,room_rates!$A$2:$G$8,3,FALSE)*15%,0)</f>
        <v>0</v>
      </c>
      <c r="T4907">
        <f t="shared" si="1039"/>
        <v>0</v>
      </c>
      <c r="U4907">
        <f t="shared" si="1040"/>
        <v>945</v>
      </c>
      <c r="V4907">
        <f t="shared" si="1041"/>
        <v>7</v>
      </c>
    </row>
    <row r="4908" spans="1:22" ht="14.25" customHeight="1" x14ac:dyDescent="0.35">
      <c r="A4908" s="1">
        <v>1004048</v>
      </c>
      <c r="B4908" s="3">
        <v>45891</v>
      </c>
      <c r="C4908" s="3">
        <v>45900</v>
      </c>
      <c r="D4908" s="3">
        <v>45906</v>
      </c>
      <c r="E4908" s="1" t="s">
        <v>18</v>
      </c>
      <c r="F4908" s="1">
        <v>2</v>
      </c>
      <c r="G4908" s="1" t="s">
        <v>25</v>
      </c>
      <c r="H4908" s="1">
        <v>10</v>
      </c>
      <c r="I4908" s="1">
        <f t="shared" si="1035"/>
        <v>0.1</v>
      </c>
      <c r="J4908" s="1" t="s">
        <v>24</v>
      </c>
      <c r="K4908" s="1">
        <v>1</v>
      </c>
      <c r="L4908" s="1" t="s">
        <v>19</v>
      </c>
      <c r="M4908" s="1" t="b">
        <v>0</v>
      </c>
      <c r="N4908" s="2" t="s">
        <v>17</v>
      </c>
      <c r="O4908">
        <f t="shared" si="1036"/>
        <v>9</v>
      </c>
      <c r="P4908">
        <f t="shared" si="1037"/>
        <v>6</v>
      </c>
      <c r="Q4908">
        <f>IF(G4908="B",VLOOKUP(F4908,room_rates!$A$2:$G$8,3,FALSE),IF(G4908="P",VLOOKUP(F4908,room_rates!$A$2:$G$8,6,FALSE),IF(G4908="M",VLOOKUP(F4908,room_rates!$A$2:$G$8,7,FALSE),"")))</f>
        <v>175</v>
      </c>
      <c r="R4908">
        <f t="shared" si="1038"/>
        <v>17.5</v>
      </c>
      <c r="S4908">
        <f>IF(J4908="Online Travel Agency",VLOOKUP(F4908,room_rates!$A$2:$G$8,3,FALSE)*15%,0)</f>
        <v>21</v>
      </c>
      <c r="T4908">
        <f t="shared" si="1039"/>
        <v>0</v>
      </c>
      <c r="U4908">
        <f t="shared" si="1040"/>
        <v>819</v>
      </c>
      <c r="V4908">
        <f t="shared" si="1041"/>
        <v>6</v>
      </c>
    </row>
    <row r="4909" spans="1:22" ht="14.25" customHeight="1" x14ac:dyDescent="0.35">
      <c r="A4909" s="1">
        <v>1004112</v>
      </c>
      <c r="B4909" s="3">
        <v>45860</v>
      </c>
      <c r="C4909" s="3">
        <v>45900</v>
      </c>
      <c r="D4909" s="3">
        <v>45907</v>
      </c>
      <c r="E4909" s="1" t="s">
        <v>13</v>
      </c>
      <c r="F4909" s="1">
        <v>7</v>
      </c>
      <c r="G4909" s="1" t="s">
        <v>25</v>
      </c>
      <c r="H4909" s="1">
        <v>0</v>
      </c>
      <c r="I4909" s="1">
        <f t="shared" si="1035"/>
        <v>0</v>
      </c>
      <c r="J4909" s="1" t="s">
        <v>15</v>
      </c>
      <c r="K4909" s="1">
        <v>3</v>
      </c>
      <c r="L4909" s="1" t="s">
        <v>16</v>
      </c>
      <c r="M4909" s="1" t="b">
        <v>0</v>
      </c>
      <c r="N4909" s="2" t="s">
        <v>17</v>
      </c>
      <c r="O4909">
        <f t="shared" si="1036"/>
        <v>40</v>
      </c>
      <c r="P4909">
        <f t="shared" si="1037"/>
        <v>7</v>
      </c>
      <c r="Q4909">
        <f>IF(G4909="B",VLOOKUP(F4909,room_rates!$A$2:$G$8,3,FALSE),IF(G4909="P",VLOOKUP(F4909,room_rates!$A$2:$G$8,6,FALSE),IF(G4909="M",VLOOKUP(F4909,room_rates!$A$2:$G$8,7,FALSE),"")))</f>
        <v>562.5</v>
      </c>
      <c r="R4909">
        <f t="shared" si="1038"/>
        <v>0</v>
      </c>
      <c r="S4909">
        <f>IF(J4909="Online Travel Agency",VLOOKUP(F4909,room_rates!$A$2:$G$8,3,FALSE)*15%,0)</f>
        <v>0</v>
      </c>
      <c r="T4909">
        <f t="shared" si="1039"/>
        <v>0</v>
      </c>
      <c r="U4909">
        <f t="shared" si="1040"/>
        <v>11812.5</v>
      </c>
      <c r="V4909">
        <f t="shared" si="1041"/>
        <v>21</v>
      </c>
    </row>
    <row r="4910" spans="1:22" ht="14.25" customHeight="1" x14ac:dyDescent="0.35">
      <c r="A4910" s="1">
        <v>1004130</v>
      </c>
      <c r="B4910" s="3">
        <v>45883</v>
      </c>
      <c r="C4910" s="3">
        <v>45900</v>
      </c>
      <c r="D4910" s="3">
        <v>45906</v>
      </c>
      <c r="E4910" s="1" t="s">
        <v>13</v>
      </c>
      <c r="F4910" s="1">
        <v>6</v>
      </c>
      <c r="G4910" s="1" t="s">
        <v>25</v>
      </c>
      <c r="H4910" s="1">
        <v>0</v>
      </c>
      <c r="I4910" s="1">
        <f t="shared" si="1035"/>
        <v>0</v>
      </c>
      <c r="J4910" s="1" t="s">
        <v>15</v>
      </c>
      <c r="K4910" s="1">
        <v>3</v>
      </c>
      <c r="L4910" s="1" t="s">
        <v>16</v>
      </c>
      <c r="M4910" s="1" t="b">
        <v>0</v>
      </c>
      <c r="N4910" s="2" t="s">
        <v>17</v>
      </c>
      <c r="O4910">
        <f t="shared" si="1036"/>
        <v>17</v>
      </c>
      <c r="P4910">
        <f t="shared" si="1037"/>
        <v>6</v>
      </c>
      <c r="Q4910">
        <f>IF(G4910="B",VLOOKUP(F4910,room_rates!$A$2:$G$8,3,FALSE),IF(G4910="P",VLOOKUP(F4910,room_rates!$A$2:$G$8,6,FALSE),IF(G4910="M",VLOOKUP(F4910,room_rates!$A$2:$G$8,7,FALSE),"")))</f>
        <v>437.5</v>
      </c>
      <c r="R4910">
        <f t="shared" si="1038"/>
        <v>0</v>
      </c>
      <c r="S4910">
        <f>IF(J4910="Online Travel Agency",VLOOKUP(F4910,room_rates!$A$2:$G$8,3,FALSE)*15%,0)</f>
        <v>0</v>
      </c>
      <c r="T4910">
        <f t="shared" si="1039"/>
        <v>0</v>
      </c>
      <c r="U4910">
        <f t="shared" si="1040"/>
        <v>7875</v>
      </c>
      <c r="V4910">
        <f t="shared" si="1041"/>
        <v>18</v>
      </c>
    </row>
    <row r="4911" spans="1:22" ht="14.25" customHeight="1" x14ac:dyDescent="0.35">
      <c r="A4911" s="1">
        <v>1004534</v>
      </c>
      <c r="B4911" s="3">
        <v>45884</v>
      </c>
      <c r="C4911" s="3">
        <v>45900</v>
      </c>
      <c r="D4911" s="3">
        <v>45903</v>
      </c>
      <c r="E4911" s="1" t="s">
        <v>21</v>
      </c>
      <c r="F4911" s="1">
        <v>4</v>
      </c>
      <c r="G4911" s="1" t="s">
        <v>25</v>
      </c>
      <c r="H4911" s="1">
        <v>0</v>
      </c>
      <c r="I4911" s="1">
        <f t="shared" si="1035"/>
        <v>0</v>
      </c>
      <c r="J4911" s="1" t="s">
        <v>24</v>
      </c>
      <c r="K4911" s="1">
        <v>1</v>
      </c>
      <c r="L4911" s="1" t="s">
        <v>19</v>
      </c>
      <c r="M4911" s="1" t="b">
        <v>0</v>
      </c>
      <c r="N4911" s="2" t="s">
        <v>17</v>
      </c>
      <c r="O4911">
        <f t="shared" si="1036"/>
        <v>16</v>
      </c>
      <c r="P4911">
        <f t="shared" si="1037"/>
        <v>3</v>
      </c>
      <c r="Q4911">
        <f>IF(G4911="B",VLOOKUP(F4911,room_rates!$A$2:$G$8,3,FALSE),IF(G4911="P",VLOOKUP(F4911,room_rates!$A$2:$G$8,6,FALSE),IF(G4911="M",VLOOKUP(F4911,room_rates!$A$2:$G$8,7,FALSE),"")))</f>
        <v>287.5</v>
      </c>
      <c r="R4911">
        <f t="shared" si="1038"/>
        <v>0</v>
      </c>
      <c r="S4911">
        <f>IF(J4911="Online Travel Agency",VLOOKUP(F4911,room_rates!$A$2:$G$8,3,FALSE)*15%,0)</f>
        <v>34.5</v>
      </c>
      <c r="T4911">
        <f t="shared" si="1039"/>
        <v>0</v>
      </c>
      <c r="U4911">
        <f t="shared" si="1040"/>
        <v>759</v>
      </c>
      <c r="V4911">
        <f t="shared" si="1041"/>
        <v>3</v>
      </c>
    </row>
    <row r="4912" spans="1:22" ht="14.25" customHeight="1" x14ac:dyDescent="0.35">
      <c r="A4912" s="1">
        <v>1004929</v>
      </c>
      <c r="B4912" s="3">
        <v>45900</v>
      </c>
      <c r="C4912" s="3">
        <v>45900</v>
      </c>
      <c r="D4912" s="3">
        <v>45904</v>
      </c>
      <c r="E4912" s="1" t="s">
        <v>18</v>
      </c>
      <c r="F4912" s="1">
        <v>2</v>
      </c>
      <c r="G4912" s="1" t="s">
        <v>25</v>
      </c>
      <c r="H4912" s="1">
        <v>10</v>
      </c>
      <c r="I4912" s="1">
        <f t="shared" si="1035"/>
        <v>0.1</v>
      </c>
      <c r="J4912" s="1" t="s">
        <v>20</v>
      </c>
      <c r="K4912" s="1">
        <v>2</v>
      </c>
      <c r="L4912" s="1" t="s">
        <v>16</v>
      </c>
      <c r="M4912" s="1" t="b">
        <v>0</v>
      </c>
      <c r="N4912" s="2" t="s">
        <v>17</v>
      </c>
      <c r="O4912">
        <f t="shared" si="1036"/>
        <v>0</v>
      </c>
      <c r="P4912">
        <f t="shared" si="1037"/>
        <v>4</v>
      </c>
      <c r="Q4912">
        <f>IF(G4912="B",VLOOKUP(F4912,room_rates!$A$2:$G$8,3,FALSE),IF(G4912="P",VLOOKUP(F4912,room_rates!$A$2:$G$8,6,FALSE),IF(G4912="M",VLOOKUP(F4912,room_rates!$A$2:$G$8,7,FALSE),"")))</f>
        <v>175</v>
      </c>
      <c r="R4912">
        <f t="shared" si="1038"/>
        <v>17.5</v>
      </c>
      <c r="S4912">
        <f>IF(J4912="Online Travel Agency",VLOOKUP(F4912,room_rates!$A$2:$G$8,3,FALSE)*15%,0)</f>
        <v>0</v>
      </c>
      <c r="T4912">
        <f t="shared" si="1039"/>
        <v>0</v>
      </c>
      <c r="U4912">
        <f t="shared" si="1040"/>
        <v>1260</v>
      </c>
      <c r="V4912">
        <f t="shared" si="1041"/>
        <v>8</v>
      </c>
    </row>
    <row r="4913" spans="1:22" ht="14.25" customHeight="1" x14ac:dyDescent="0.35">
      <c r="A4913" s="1">
        <v>1005020</v>
      </c>
      <c r="B4913" s="3">
        <v>45894</v>
      </c>
      <c r="C4913" s="3">
        <v>45900</v>
      </c>
      <c r="D4913" s="3">
        <v>45907</v>
      </c>
      <c r="E4913" s="1" t="s">
        <v>21</v>
      </c>
      <c r="F4913" s="1">
        <v>4</v>
      </c>
      <c r="G4913" s="1" t="s">
        <v>25</v>
      </c>
      <c r="H4913" s="1">
        <v>0</v>
      </c>
      <c r="I4913" s="1">
        <f t="shared" si="1035"/>
        <v>0</v>
      </c>
      <c r="J4913" s="1" t="s">
        <v>15</v>
      </c>
      <c r="K4913" s="1">
        <v>1</v>
      </c>
      <c r="L4913" s="1" t="s">
        <v>19</v>
      </c>
      <c r="M4913" s="1" t="b">
        <v>0</v>
      </c>
      <c r="N4913" s="2" t="s">
        <v>17</v>
      </c>
      <c r="O4913">
        <f t="shared" si="1036"/>
        <v>6</v>
      </c>
      <c r="P4913">
        <f t="shared" si="1037"/>
        <v>7</v>
      </c>
      <c r="Q4913">
        <f>IF(G4913="B",VLOOKUP(F4913,room_rates!$A$2:$G$8,3,FALSE),IF(G4913="P",VLOOKUP(F4913,room_rates!$A$2:$G$8,6,FALSE),IF(G4913="M",VLOOKUP(F4913,room_rates!$A$2:$G$8,7,FALSE),"")))</f>
        <v>287.5</v>
      </c>
      <c r="R4913">
        <f t="shared" si="1038"/>
        <v>0</v>
      </c>
      <c r="S4913">
        <f>IF(J4913="Online Travel Agency",VLOOKUP(F4913,room_rates!$A$2:$G$8,3,FALSE)*15%,0)</f>
        <v>0</v>
      </c>
      <c r="T4913">
        <f t="shared" si="1039"/>
        <v>0</v>
      </c>
      <c r="U4913">
        <f t="shared" si="1040"/>
        <v>2012.5</v>
      </c>
      <c r="V4913">
        <f t="shared" si="1041"/>
        <v>7</v>
      </c>
    </row>
    <row r="4914" spans="1:22" ht="14.25" customHeight="1" x14ac:dyDescent="0.35">
      <c r="A4914" s="1">
        <v>1005139</v>
      </c>
      <c r="B4914" s="3">
        <v>45900</v>
      </c>
      <c r="C4914" s="3">
        <v>45900</v>
      </c>
      <c r="D4914" s="3">
        <v>45901</v>
      </c>
      <c r="E4914" s="1" t="s">
        <v>18</v>
      </c>
      <c r="F4914" s="1">
        <v>2</v>
      </c>
      <c r="G4914" s="1" t="s">
        <v>25</v>
      </c>
      <c r="H4914" s="1">
        <v>10</v>
      </c>
      <c r="I4914" s="1">
        <f t="shared" si="1035"/>
        <v>0.1</v>
      </c>
      <c r="J4914" s="1" t="s">
        <v>20</v>
      </c>
      <c r="K4914" s="1">
        <v>3</v>
      </c>
      <c r="L4914" s="1" t="s">
        <v>16</v>
      </c>
      <c r="M4914" s="1" t="b">
        <v>0</v>
      </c>
      <c r="N4914" s="2" t="s">
        <v>17</v>
      </c>
      <c r="O4914">
        <f t="shared" si="1036"/>
        <v>0</v>
      </c>
      <c r="P4914">
        <f t="shared" si="1037"/>
        <v>1</v>
      </c>
      <c r="Q4914">
        <f>IF(G4914="B",VLOOKUP(F4914,room_rates!$A$2:$G$8,3,FALSE),IF(G4914="P",VLOOKUP(F4914,room_rates!$A$2:$G$8,6,FALSE),IF(G4914="M",VLOOKUP(F4914,room_rates!$A$2:$G$8,7,FALSE),"")))</f>
        <v>175</v>
      </c>
      <c r="R4914">
        <f t="shared" si="1038"/>
        <v>17.5</v>
      </c>
      <c r="S4914">
        <f>IF(J4914="Online Travel Agency",VLOOKUP(F4914,room_rates!$A$2:$G$8,3,FALSE)*15%,0)</f>
        <v>0</v>
      </c>
      <c r="T4914">
        <f t="shared" si="1039"/>
        <v>0</v>
      </c>
      <c r="U4914">
        <f t="shared" si="1040"/>
        <v>472.5</v>
      </c>
      <c r="V4914">
        <f t="shared" si="1041"/>
        <v>3</v>
      </c>
    </row>
    <row r="4915" spans="1:22" ht="14.25" customHeight="1" x14ac:dyDescent="0.35">
      <c r="A4915" s="1">
        <v>1005297</v>
      </c>
      <c r="B4915" s="3">
        <v>45900</v>
      </c>
      <c r="C4915" s="3">
        <v>45900</v>
      </c>
      <c r="D4915" s="3">
        <v>45902</v>
      </c>
      <c r="E4915" s="1" t="s">
        <v>18</v>
      </c>
      <c r="F4915" s="1">
        <v>1</v>
      </c>
      <c r="G4915" s="1" t="s">
        <v>25</v>
      </c>
      <c r="H4915" s="1">
        <v>10</v>
      </c>
      <c r="I4915" s="1">
        <f t="shared" si="1035"/>
        <v>0.1</v>
      </c>
      <c r="J4915" s="1" t="s">
        <v>20</v>
      </c>
      <c r="K4915" s="1">
        <v>2</v>
      </c>
      <c r="L4915" s="1" t="s">
        <v>19</v>
      </c>
      <c r="M4915" s="1" t="b">
        <v>0</v>
      </c>
      <c r="N4915" s="2" t="s">
        <v>17</v>
      </c>
      <c r="O4915">
        <f t="shared" si="1036"/>
        <v>0</v>
      </c>
      <c r="P4915">
        <f t="shared" si="1037"/>
        <v>2</v>
      </c>
      <c r="Q4915">
        <f>IF(G4915="B",VLOOKUP(F4915,room_rates!$A$2:$G$8,3,FALSE),IF(G4915="P",VLOOKUP(F4915,room_rates!$A$2:$G$8,6,FALSE),IF(G4915="M",VLOOKUP(F4915,room_rates!$A$2:$G$8,7,FALSE),"")))</f>
        <v>150</v>
      </c>
      <c r="R4915">
        <f t="shared" si="1038"/>
        <v>15</v>
      </c>
      <c r="S4915">
        <f>IF(J4915="Online Travel Agency",VLOOKUP(F4915,room_rates!$A$2:$G$8,3,FALSE)*15%,0)</f>
        <v>0</v>
      </c>
      <c r="T4915">
        <f t="shared" si="1039"/>
        <v>0</v>
      </c>
      <c r="U4915">
        <f t="shared" si="1040"/>
        <v>540</v>
      </c>
      <c r="V4915">
        <f t="shared" si="1041"/>
        <v>4</v>
      </c>
    </row>
    <row r="4916" spans="1:22" ht="14.25" customHeight="1" x14ac:dyDescent="0.35">
      <c r="A4916" s="1">
        <v>1005462</v>
      </c>
      <c r="B4916" s="3">
        <v>45881</v>
      </c>
      <c r="C4916" s="3">
        <v>45900</v>
      </c>
      <c r="D4916" s="3">
        <v>45903</v>
      </c>
      <c r="E4916" s="1" t="s">
        <v>18</v>
      </c>
      <c r="F4916" s="1">
        <v>1</v>
      </c>
      <c r="G4916" s="1" t="s">
        <v>25</v>
      </c>
      <c r="H4916" s="1">
        <v>10</v>
      </c>
      <c r="I4916" s="1">
        <f t="shared" si="1035"/>
        <v>0.1</v>
      </c>
      <c r="J4916" s="1" t="s">
        <v>15</v>
      </c>
      <c r="K4916" s="1">
        <v>3</v>
      </c>
      <c r="L4916" s="1" t="s">
        <v>16</v>
      </c>
      <c r="M4916" s="1" t="b">
        <v>1</v>
      </c>
      <c r="N4916" s="2" t="s">
        <v>17</v>
      </c>
      <c r="O4916">
        <f t="shared" si="1036"/>
        <v>19</v>
      </c>
      <c r="P4916">
        <f t="shared" si="1037"/>
        <v>3</v>
      </c>
      <c r="Q4916">
        <f>IF(G4916="B",VLOOKUP(F4916,room_rates!$A$2:$G$8,3,FALSE),IF(G4916="P",VLOOKUP(F4916,room_rates!$A$2:$G$8,6,FALSE),IF(G4916="M",VLOOKUP(F4916,room_rates!$A$2:$G$8,7,FALSE),"")))</f>
        <v>150</v>
      </c>
      <c r="R4916">
        <f t="shared" si="1038"/>
        <v>15</v>
      </c>
      <c r="S4916">
        <f>IF(J4916="Online Travel Agency",VLOOKUP(F4916,room_rates!$A$2:$G$8,3,FALSE)*15%,0)</f>
        <v>0</v>
      </c>
      <c r="T4916">
        <f t="shared" si="1039"/>
        <v>1.5</v>
      </c>
      <c r="U4916">
        <f t="shared" si="1040"/>
        <v>1201.5</v>
      </c>
      <c r="V4916">
        <f t="shared" si="1041"/>
        <v>9</v>
      </c>
    </row>
    <row r="4917" spans="1:22" ht="14.25" customHeight="1" x14ac:dyDescent="0.35">
      <c r="A4917" s="1">
        <v>1005551</v>
      </c>
      <c r="B4917" s="3">
        <v>45900</v>
      </c>
      <c r="C4917" s="3">
        <v>45900</v>
      </c>
      <c r="D4917" s="3">
        <v>45901</v>
      </c>
      <c r="E4917" s="1" t="s">
        <v>18</v>
      </c>
      <c r="F4917" s="1">
        <v>2</v>
      </c>
      <c r="G4917" s="1" t="s">
        <v>25</v>
      </c>
      <c r="H4917" s="1">
        <v>10</v>
      </c>
      <c r="I4917" s="1">
        <f t="shared" si="1035"/>
        <v>0.1</v>
      </c>
      <c r="J4917" s="1" t="s">
        <v>20</v>
      </c>
      <c r="K4917" s="1">
        <v>1</v>
      </c>
      <c r="L4917" s="1" t="s">
        <v>19</v>
      </c>
      <c r="M4917" s="1" t="b">
        <v>0</v>
      </c>
      <c r="N4917" s="2" t="s">
        <v>17</v>
      </c>
      <c r="O4917">
        <f t="shared" si="1036"/>
        <v>0</v>
      </c>
      <c r="P4917">
        <f t="shared" si="1037"/>
        <v>1</v>
      </c>
      <c r="Q4917">
        <f>IF(G4917="B",VLOOKUP(F4917,room_rates!$A$2:$G$8,3,FALSE),IF(G4917="P",VLOOKUP(F4917,room_rates!$A$2:$G$8,6,FALSE),IF(G4917="M",VLOOKUP(F4917,room_rates!$A$2:$G$8,7,FALSE),"")))</f>
        <v>175</v>
      </c>
      <c r="R4917">
        <f t="shared" si="1038"/>
        <v>17.5</v>
      </c>
      <c r="S4917">
        <f>IF(J4917="Online Travel Agency",VLOOKUP(F4917,room_rates!$A$2:$G$8,3,FALSE)*15%,0)</f>
        <v>0</v>
      </c>
      <c r="T4917">
        <f t="shared" si="1039"/>
        <v>0</v>
      </c>
      <c r="U4917">
        <f t="shared" si="1040"/>
        <v>157.5</v>
      </c>
      <c r="V4917">
        <f t="shared" si="1041"/>
        <v>1</v>
      </c>
    </row>
    <row r="4918" spans="1:22" ht="14.25" customHeight="1" x14ac:dyDescent="0.35">
      <c r="A4918" s="1">
        <v>1005563</v>
      </c>
      <c r="B4918" s="3">
        <v>45900</v>
      </c>
      <c r="C4918" s="3">
        <v>45900</v>
      </c>
      <c r="D4918" s="3">
        <v>45907</v>
      </c>
      <c r="E4918" s="1" t="s">
        <v>21</v>
      </c>
      <c r="F4918" s="1">
        <v>4</v>
      </c>
      <c r="G4918" s="1" t="s">
        <v>25</v>
      </c>
      <c r="H4918" s="1">
        <v>0</v>
      </c>
      <c r="I4918" s="1">
        <f t="shared" si="1035"/>
        <v>0</v>
      </c>
      <c r="J4918" s="1" t="s">
        <v>20</v>
      </c>
      <c r="K4918" s="1">
        <v>1</v>
      </c>
      <c r="L4918" s="1" t="s">
        <v>19</v>
      </c>
      <c r="M4918" s="1" t="b">
        <v>0</v>
      </c>
      <c r="N4918" s="2" t="s">
        <v>17</v>
      </c>
      <c r="O4918">
        <f t="shared" si="1036"/>
        <v>0</v>
      </c>
      <c r="P4918">
        <f t="shared" si="1037"/>
        <v>7</v>
      </c>
      <c r="Q4918">
        <f>IF(G4918="B",VLOOKUP(F4918,room_rates!$A$2:$G$8,3,FALSE),IF(G4918="P",VLOOKUP(F4918,room_rates!$A$2:$G$8,6,FALSE),IF(G4918="M",VLOOKUP(F4918,room_rates!$A$2:$G$8,7,FALSE),"")))</f>
        <v>287.5</v>
      </c>
      <c r="R4918">
        <f t="shared" si="1038"/>
        <v>0</v>
      </c>
      <c r="S4918">
        <f>IF(J4918="Online Travel Agency",VLOOKUP(F4918,room_rates!$A$2:$G$8,3,FALSE)*15%,0)</f>
        <v>0</v>
      </c>
      <c r="T4918">
        <f t="shared" si="1039"/>
        <v>0</v>
      </c>
      <c r="U4918">
        <f t="shared" si="1040"/>
        <v>2012.5</v>
      </c>
      <c r="V4918">
        <f t="shared" si="1041"/>
        <v>7</v>
      </c>
    </row>
    <row r="4919" spans="1:22" ht="14.25" customHeight="1" x14ac:dyDescent="0.35">
      <c r="A4919" s="1">
        <v>1005613</v>
      </c>
      <c r="B4919" s="3">
        <v>45898</v>
      </c>
      <c r="C4919" s="3">
        <v>45900</v>
      </c>
      <c r="D4919" s="3">
        <v>45902</v>
      </c>
      <c r="E4919" s="1" t="s">
        <v>18</v>
      </c>
      <c r="F4919" s="1">
        <v>2</v>
      </c>
      <c r="G4919" s="1" t="s">
        <v>25</v>
      </c>
      <c r="H4919" s="1">
        <v>10</v>
      </c>
      <c r="I4919" s="1">
        <f t="shared" si="1035"/>
        <v>0.1</v>
      </c>
      <c r="J4919" s="1" t="s">
        <v>15</v>
      </c>
      <c r="K4919" s="1">
        <v>2</v>
      </c>
      <c r="L4919" s="1" t="s">
        <v>16</v>
      </c>
      <c r="M4919" s="1" t="b">
        <v>0</v>
      </c>
      <c r="N4919" s="2" t="s">
        <v>17</v>
      </c>
      <c r="O4919">
        <f t="shared" si="1036"/>
        <v>2</v>
      </c>
      <c r="P4919">
        <f t="shared" si="1037"/>
        <v>2</v>
      </c>
      <c r="Q4919">
        <f>IF(G4919="B",VLOOKUP(F4919,room_rates!$A$2:$G$8,3,FALSE),IF(G4919="P",VLOOKUP(F4919,room_rates!$A$2:$G$8,6,FALSE),IF(G4919="M",VLOOKUP(F4919,room_rates!$A$2:$G$8,7,FALSE),"")))</f>
        <v>175</v>
      </c>
      <c r="R4919">
        <f t="shared" si="1038"/>
        <v>17.5</v>
      </c>
      <c r="S4919">
        <f>IF(J4919="Online Travel Agency",VLOOKUP(F4919,room_rates!$A$2:$G$8,3,FALSE)*15%,0)</f>
        <v>0</v>
      </c>
      <c r="T4919">
        <f t="shared" si="1039"/>
        <v>0</v>
      </c>
      <c r="U4919">
        <f t="shared" si="1040"/>
        <v>630</v>
      </c>
      <c r="V4919">
        <f t="shared" si="1041"/>
        <v>4</v>
      </c>
    </row>
    <row r="4920" spans="1:22" ht="14.25" customHeight="1" x14ac:dyDescent="0.35">
      <c r="A4920" s="1">
        <v>1005769</v>
      </c>
      <c r="B4920" s="3">
        <v>45886</v>
      </c>
      <c r="C4920" s="3">
        <v>45900</v>
      </c>
      <c r="D4920" s="3">
        <v>45902</v>
      </c>
      <c r="E4920" s="1" t="s">
        <v>18</v>
      </c>
      <c r="F4920" s="1">
        <v>1</v>
      </c>
      <c r="G4920" s="1" t="s">
        <v>25</v>
      </c>
      <c r="H4920" s="1">
        <v>10</v>
      </c>
      <c r="I4920" s="1">
        <f t="shared" si="1035"/>
        <v>0.1</v>
      </c>
      <c r="J4920" s="1" t="s">
        <v>24</v>
      </c>
      <c r="K4920" s="1">
        <v>1</v>
      </c>
      <c r="L4920" s="1" t="s">
        <v>19</v>
      </c>
      <c r="M4920" s="1" t="b">
        <v>0</v>
      </c>
      <c r="N4920" s="2" t="s">
        <v>17</v>
      </c>
      <c r="O4920">
        <f t="shared" si="1036"/>
        <v>14</v>
      </c>
      <c r="P4920">
        <f t="shared" si="1037"/>
        <v>2</v>
      </c>
      <c r="Q4920">
        <f>IF(G4920="B",VLOOKUP(F4920,room_rates!$A$2:$G$8,3,FALSE),IF(G4920="P",VLOOKUP(F4920,room_rates!$A$2:$G$8,6,FALSE),IF(G4920="M",VLOOKUP(F4920,room_rates!$A$2:$G$8,7,FALSE),"")))</f>
        <v>150</v>
      </c>
      <c r="R4920">
        <f t="shared" si="1038"/>
        <v>15</v>
      </c>
      <c r="S4920">
        <f>IF(J4920="Online Travel Agency",VLOOKUP(F4920,room_rates!$A$2:$G$8,3,FALSE)*15%,0)</f>
        <v>18</v>
      </c>
      <c r="T4920">
        <f t="shared" si="1039"/>
        <v>0</v>
      </c>
      <c r="U4920">
        <f t="shared" si="1040"/>
        <v>234</v>
      </c>
      <c r="V4920">
        <f t="shared" si="1041"/>
        <v>2</v>
      </c>
    </row>
    <row r="4921" spans="1:22" ht="14.25" customHeight="1" x14ac:dyDescent="0.35">
      <c r="A4921" s="1">
        <v>1006023</v>
      </c>
      <c r="B4921" s="3">
        <v>45900</v>
      </c>
      <c r="C4921" s="3">
        <v>45900</v>
      </c>
      <c r="D4921" s="3">
        <v>45905</v>
      </c>
      <c r="E4921" s="1" t="s">
        <v>21</v>
      </c>
      <c r="F4921" s="1">
        <v>3</v>
      </c>
      <c r="G4921" s="1" t="s">
        <v>25</v>
      </c>
      <c r="H4921" s="1">
        <v>0</v>
      </c>
      <c r="I4921" s="1">
        <f t="shared" si="1035"/>
        <v>0</v>
      </c>
      <c r="J4921" s="1" t="s">
        <v>20</v>
      </c>
      <c r="K4921" s="1">
        <v>2</v>
      </c>
      <c r="L4921" s="1" t="s">
        <v>19</v>
      </c>
      <c r="M4921" s="1" t="b">
        <v>1</v>
      </c>
      <c r="N4921" s="2" t="s">
        <v>17</v>
      </c>
      <c r="O4921">
        <f t="shared" si="1036"/>
        <v>0</v>
      </c>
      <c r="P4921">
        <f t="shared" si="1037"/>
        <v>5</v>
      </c>
      <c r="Q4921">
        <f>IF(G4921="B",VLOOKUP(F4921,room_rates!$A$2:$G$8,3,FALSE),IF(G4921="P",VLOOKUP(F4921,room_rates!$A$2:$G$8,6,FALSE),IF(G4921="M",VLOOKUP(F4921,room_rates!$A$2:$G$8,7,FALSE),"")))</f>
        <v>275</v>
      </c>
      <c r="R4921">
        <f t="shared" si="1038"/>
        <v>0</v>
      </c>
      <c r="S4921">
        <f>IF(J4921="Online Travel Agency",VLOOKUP(F4921,room_rates!$A$2:$G$8,3,FALSE)*15%,0)</f>
        <v>0</v>
      </c>
      <c r="T4921">
        <f t="shared" si="1039"/>
        <v>2.75</v>
      </c>
      <c r="U4921">
        <f t="shared" si="1040"/>
        <v>2722.5</v>
      </c>
      <c r="V4921">
        <f t="shared" si="1041"/>
        <v>10</v>
      </c>
    </row>
    <row r="4922" spans="1:22" ht="14.25" customHeight="1" x14ac:dyDescent="0.35">
      <c r="A4922" s="1">
        <v>1006386</v>
      </c>
      <c r="B4922" s="3">
        <v>45900</v>
      </c>
      <c r="C4922" s="3">
        <v>45900</v>
      </c>
      <c r="D4922" s="3">
        <v>45901</v>
      </c>
      <c r="E4922" s="1" t="s">
        <v>18</v>
      </c>
      <c r="F4922" s="1">
        <v>1</v>
      </c>
      <c r="G4922" s="1" t="s">
        <v>25</v>
      </c>
      <c r="H4922" s="1">
        <v>10</v>
      </c>
      <c r="I4922" s="1">
        <f t="shared" si="1035"/>
        <v>0.1</v>
      </c>
      <c r="J4922" s="1" t="s">
        <v>20</v>
      </c>
      <c r="K4922" s="1">
        <v>2</v>
      </c>
      <c r="L4922" s="1" t="s">
        <v>19</v>
      </c>
      <c r="M4922" s="1" t="b">
        <v>0</v>
      </c>
      <c r="N4922" s="2" t="s">
        <v>17</v>
      </c>
      <c r="O4922">
        <f t="shared" si="1036"/>
        <v>0</v>
      </c>
      <c r="P4922">
        <f t="shared" si="1037"/>
        <v>1</v>
      </c>
      <c r="Q4922">
        <f>IF(G4922="B",VLOOKUP(F4922,room_rates!$A$2:$G$8,3,FALSE),IF(G4922="P",VLOOKUP(F4922,room_rates!$A$2:$G$8,6,FALSE),IF(G4922="M",VLOOKUP(F4922,room_rates!$A$2:$G$8,7,FALSE),"")))</f>
        <v>150</v>
      </c>
      <c r="R4922">
        <f t="shared" si="1038"/>
        <v>15</v>
      </c>
      <c r="S4922">
        <f>IF(J4922="Online Travel Agency",VLOOKUP(F4922,room_rates!$A$2:$G$8,3,FALSE)*15%,0)</f>
        <v>0</v>
      </c>
      <c r="T4922">
        <f t="shared" si="1039"/>
        <v>0</v>
      </c>
      <c r="U4922">
        <f t="shared" si="1040"/>
        <v>270</v>
      </c>
      <c r="V4922">
        <f t="shared" si="1041"/>
        <v>2</v>
      </c>
    </row>
    <row r="4923" spans="1:22" ht="14.25" customHeight="1" x14ac:dyDescent="0.35">
      <c r="A4923" s="1">
        <v>1006513</v>
      </c>
      <c r="B4923" s="3">
        <v>45900</v>
      </c>
      <c r="C4923" s="3">
        <v>45900</v>
      </c>
      <c r="D4923" s="3">
        <v>45904</v>
      </c>
      <c r="E4923" s="1" t="s">
        <v>18</v>
      </c>
      <c r="F4923" s="1">
        <v>2</v>
      </c>
      <c r="G4923" s="1" t="s">
        <v>25</v>
      </c>
      <c r="H4923" s="1">
        <v>10</v>
      </c>
      <c r="I4923" s="1">
        <f t="shared" si="1035"/>
        <v>0.1</v>
      </c>
      <c r="J4923" s="1" t="s">
        <v>20</v>
      </c>
      <c r="K4923" s="1">
        <v>1</v>
      </c>
      <c r="L4923" s="1" t="s">
        <v>19</v>
      </c>
      <c r="M4923" s="1" t="b">
        <v>0</v>
      </c>
      <c r="N4923" s="2" t="s">
        <v>17</v>
      </c>
      <c r="O4923">
        <f t="shared" si="1036"/>
        <v>0</v>
      </c>
      <c r="P4923">
        <f t="shared" si="1037"/>
        <v>4</v>
      </c>
      <c r="Q4923">
        <f>IF(G4923="B",VLOOKUP(F4923,room_rates!$A$2:$G$8,3,FALSE),IF(G4923="P",VLOOKUP(F4923,room_rates!$A$2:$G$8,6,FALSE),IF(G4923="M",VLOOKUP(F4923,room_rates!$A$2:$G$8,7,FALSE),"")))</f>
        <v>175</v>
      </c>
      <c r="R4923">
        <f t="shared" si="1038"/>
        <v>17.5</v>
      </c>
      <c r="S4923">
        <f>IF(J4923="Online Travel Agency",VLOOKUP(F4923,room_rates!$A$2:$G$8,3,FALSE)*15%,0)</f>
        <v>0</v>
      </c>
      <c r="T4923">
        <f t="shared" si="1039"/>
        <v>0</v>
      </c>
      <c r="U4923">
        <f t="shared" si="1040"/>
        <v>630</v>
      </c>
      <c r="V4923">
        <f t="shared" si="1041"/>
        <v>4</v>
      </c>
    </row>
    <row r="4924" spans="1:22" ht="14.25" customHeight="1" x14ac:dyDescent="0.35">
      <c r="A4924" s="1">
        <v>1006515</v>
      </c>
      <c r="B4924" s="3">
        <v>45900</v>
      </c>
      <c r="C4924" s="3">
        <v>45900</v>
      </c>
      <c r="D4924" s="3">
        <v>45904</v>
      </c>
      <c r="E4924" s="1" t="s">
        <v>21</v>
      </c>
      <c r="F4924" s="1">
        <v>3</v>
      </c>
      <c r="G4924" s="1" t="s">
        <v>25</v>
      </c>
      <c r="H4924" s="1">
        <v>0</v>
      </c>
      <c r="I4924" s="1">
        <f t="shared" si="1035"/>
        <v>0</v>
      </c>
      <c r="J4924" s="1" t="s">
        <v>20</v>
      </c>
      <c r="K4924" s="1">
        <v>2</v>
      </c>
      <c r="L4924" s="1" t="s">
        <v>16</v>
      </c>
      <c r="M4924" s="1" t="b">
        <v>0</v>
      </c>
      <c r="N4924" s="2" t="s">
        <v>17</v>
      </c>
      <c r="O4924">
        <f t="shared" si="1036"/>
        <v>0</v>
      </c>
      <c r="P4924">
        <f t="shared" si="1037"/>
        <v>4</v>
      </c>
      <c r="Q4924">
        <f>IF(G4924="B",VLOOKUP(F4924,room_rates!$A$2:$G$8,3,FALSE),IF(G4924="P",VLOOKUP(F4924,room_rates!$A$2:$G$8,6,FALSE),IF(G4924="M",VLOOKUP(F4924,room_rates!$A$2:$G$8,7,FALSE),"")))</f>
        <v>275</v>
      </c>
      <c r="R4924">
        <f t="shared" si="1038"/>
        <v>0</v>
      </c>
      <c r="S4924">
        <f>IF(J4924="Online Travel Agency",VLOOKUP(F4924,room_rates!$A$2:$G$8,3,FALSE)*15%,0)</f>
        <v>0</v>
      </c>
      <c r="T4924">
        <f t="shared" si="1039"/>
        <v>0</v>
      </c>
      <c r="U4924">
        <f t="shared" si="1040"/>
        <v>2200</v>
      </c>
      <c r="V4924">
        <f t="shared" si="1041"/>
        <v>8</v>
      </c>
    </row>
    <row r="4925" spans="1:22" ht="14.25" customHeight="1" x14ac:dyDescent="0.35">
      <c r="A4925" s="1">
        <v>1006517</v>
      </c>
      <c r="B4925" s="3">
        <v>45887</v>
      </c>
      <c r="C4925" s="3">
        <v>45900</v>
      </c>
      <c r="D4925" s="3">
        <v>45905</v>
      </c>
      <c r="E4925" s="1" t="s">
        <v>18</v>
      </c>
      <c r="F4925" s="1">
        <v>1</v>
      </c>
      <c r="G4925" s="1" t="s">
        <v>25</v>
      </c>
      <c r="H4925" s="1">
        <v>10</v>
      </c>
      <c r="I4925" s="1">
        <f t="shared" si="1035"/>
        <v>0.1</v>
      </c>
      <c r="J4925" s="1" t="s">
        <v>24</v>
      </c>
      <c r="K4925" s="1">
        <v>1</v>
      </c>
      <c r="L4925" s="1" t="s">
        <v>19</v>
      </c>
      <c r="M4925" s="1" t="b">
        <v>0</v>
      </c>
      <c r="N4925" s="2" t="s">
        <v>17</v>
      </c>
      <c r="O4925">
        <f t="shared" si="1036"/>
        <v>13</v>
      </c>
      <c r="P4925">
        <f t="shared" si="1037"/>
        <v>5</v>
      </c>
      <c r="Q4925">
        <f>IF(G4925="B",VLOOKUP(F4925,room_rates!$A$2:$G$8,3,FALSE),IF(G4925="P",VLOOKUP(F4925,room_rates!$A$2:$G$8,6,FALSE),IF(G4925="M",VLOOKUP(F4925,room_rates!$A$2:$G$8,7,FALSE),"")))</f>
        <v>150</v>
      </c>
      <c r="R4925">
        <f t="shared" si="1038"/>
        <v>15</v>
      </c>
      <c r="S4925">
        <f>IF(J4925="Online Travel Agency",VLOOKUP(F4925,room_rates!$A$2:$G$8,3,FALSE)*15%,0)</f>
        <v>18</v>
      </c>
      <c r="T4925">
        <f t="shared" si="1039"/>
        <v>0</v>
      </c>
      <c r="U4925">
        <f t="shared" si="1040"/>
        <v>585</v>
      </c>
      <c r="V4925">
        <f t="shared" si="1041"/>
        <v>5</v>
      </c>
    </row>
    <row r="4926" spans="1:22" ht="14.25" customHeight="1" x14ac:dyDescent="0.35">
      <c r="A4926" s="1">
        <v>1006630</v>
      </c>
      <c r="B4926" s="3">
        <v>45891</v>
      </c>
      <c r="C4926" s="3">
        <v>45900</v>
      </c>
      <c r="D4926" s="3">
        <v>45902</v>
      </c>
      <c r="E4926" s="1" t="s">
        <v>18</v>
      </c>
      <c r="F4926" s="1">
        <v>1</v>
      </c>
      <c r="G4926" s="1" t="s">
        <v>25</v>
      </c>
      <c r="H4926" s="1">
        <v>10</v>
      </c>
      <c r="I4926" s="1">
        <f t="shared" si="1035"/>
        <v>0.1</v>
      </c>
      <c r="J4926" s="1" t="s">
        <v>24</v>
      </c>
      <c r="K4926" s="1">
        <v>2</v>
      </c>
      <c r="L4926" s="1" t="s">
        <v>19</v>
      </c>
      <c r="M4926" s="1" t="b">
        <v>0</v>
      </c>
      <c r="N4926" s="2" t="s">
        <v>17</v>
      </c>
      <c r="O4926">
        <f t="shared" si="1036"/>
        <v>9</v>
      </c>
      <c r="P4926">
        <f t="shared" si="1037"/>
        <v>2</v>
      </c>
      <c r="Q4926">
        <f>IF(G4926="B",VLOOKUP(F4926,room_rates!$A$2:$G$8,3,FALSE),IF(G4926="P",VLOOKUP(F4926,room_rates!$A$2:$G$8,6,FALSE),IF(G4926="M",VLOOKUP(F4926,room_rates!$A$2:$G$8,7,FALSE),"")))</f>
        <v>150</v>
      </c>
      <c r="R4926">
        <f t="shared" si="1038"/>
        <v>15</v>
      </c>
      <c r="S4926">
        <f>IF(J4926="Online Travel Agency",VLOOKUP(F4926,room_rates!$A$2:$G$8,3,FALSE)*15%,0)</f>
        <v>18</v>
      </c>
      <c r="T4926">
        <f t="shared" si="1039"/>
        <v>0</v>
      </c>
      <c r="U4926">
        <f t="shared" si="1040"/>
        <v>468</v>
      </c>
      <c r="V4926">
        <f t="shared" si="1041"/>
        <v>4</v>
      </c>
    </row>
    <row r="4927" spans="1:22" ht="14.25" hidden="1" customHeight="1" x14ac:dyDescent="0.35">
      <c r="A4927" s="1">
        <v>1006903</v>
      </c>
      <c r="B4927" s="3">
        <v>45891</v>
      </c>
      <c r="C4927" s="3">
        <v>45900</v>
      </c>
      <c r="E4927" s="1" t="s">
        <v>21</v>
      </c>
      <c r="F4927" s="1">
        <v>5</v>
      </c>
      <c r="H4927" s="1">
        <v>0</v>
      </c>
      <c r="I4927" s="1"/>
      <c r="J4927" s="2" t="s">
        <v>15</v>
      </c>
      <c r="K4927" s="1">
        <v>1</v>
      </c>
      <c r="L4927" s="1" t="s">
        <v>16</v>
      </c>
      <c r="N4927" s="2" t="s">
        <v>22</v>
      </c>
    </row>
    <row r="4928" spans="1:22" ht="14.25" customHeight="1" x14ac:dyDescent="0.35">
      <c r="A4928" s="1">
        <v>1000081</v>
      </c>
      <c r="B4928" s="3">
        <v>45901</v>
      </c>
      <c r="C4928" s="3">
        <v>45901</v>
      </c>
      <c r="D4928" s="3">
        <v>45904</v>
      </c>
      <c r="E4928" s="1" t="s">
        <v>13</v>
      </c>
      <c r="F4928" s="1">
        <v>6</v>
      </c>
      <c r="G4928" s="1" t="s">
        <v>14</v>
      </c>
      <c r="H4928" s="1">
        <v>0</v>
      </c>
      <c r="I4928" s="1">
        <f t="shared" ref="I4928:I4991" si="1042">H4928/100</f>
        <v>0</v>
      </c>
      <c r="J4928" s="1" t="s">
        <v>20</v>
      </c>
      <c r="K4928" s="1">
        <v>3</v>
      </c>
      <c r="L4928" s="1" t="s">
        <v>16</v>
      </c>
      <c r="M4928" s="1" t="b">
        <v>1</v>
      </c>
      <c r="N4928" s="2" t="s">
        <v>17</v>
      </c>
      <c r="O4928">
        <f t="shared" ref="O4928:O4991" si="1043">C4928-B4928</f>
        <v>0</v>
      </c>
      <c r="P4928">
        <f t="shared" ref="P4928:P4991" si="1044">D4928-C4928</f>
        <v>3</v>
      </c>
      <c r="Q4928">
        <f>IF(G4928="B",VLOOKUP(F4928,room_rates!$A$2:$G$8,3,FALSE),IF(G4928="P",VLOOKUP(F4928,room_rates!$A$2:$G$8,6,FALSE),IF(G4928="M",VLOOKUP(F4928,room_rates!$A$2:$G$8,7,FALSE),"")))</f>
        <v>385.00000000000006</v>
      </c>
      <c r="R4928">
        <f t="shared" ref="R4928:R4991" si="1045">Q4928*(H4928/100)</f>
        <v>0</v>
      </c>
      <c r="S4928">
        <f>IF(J4928="Online Travel Agency",VLOOKUP(F4928,room_rates!$A$2:$G$8,3,FALSE)*15%,0)</f>
        <v>0</v>
      </c>
      <c r="T4928">
        <f t="shared" ref="T4928:T4991" si="1046">IF(M4928=TRUE, Q4928*1%,0)</f>
        <v>3.8500000000000005</v>
      </c>
      <c r="U4928">
        <f t="shared" ref="U4928:U4991" si="1047">(Q4928-R4928-S4928-T4928)*V4928</f>
        <v>3430.3500000000004</v>
      </c>
      <c r="V4928">
        <f t="shared" ref="V4928:V4991" si="1048">K4928*P4928</f>
        <v>9</v>
      </c>
    </row>
    <row r="4929" spans="1:22" ht="14.25" customHeight="1" x14ac:dyDescent="0.35">
      <c r="A4929" s="1">
        <v>1000382</v>
      </c>
      <c r="B4929" s="3">
        <v>45872</v>
      </c>
      <c r="C4929" s="3">
        <v>45901</v>
      </c>
      <c r="D4929" s="3">
        <v>45907</v>
      </c>
      <c r="E4929" s="1" t="s">
        <v>13</v>
      </c>
      <c r="F4929" s="1">
        <v>6</v>
      </c>
      <c r="G4929" s="1" t="s">
        <v>14</v>
      </c>
      <c r="H4929" s="1">
        <v>0</v>
      </c>
      <c r="I4929" s="1">
        <f t="shared" si="1042"/>
        <v>0</v>
      </c>
      <c r="J4929" s="1" t="s">
        <v>15</v>
      </c>
      <c r="K4929" s="1">
        <v>3</v>
      </c>
      <c r="L4929" s="1" t="s">
        <v>16</v>
      </c>
      <c r="M4929" s="1" t="b">
        <v>0</v>
      </c>
      <c r="N4929" s="2" t="s">
        <v>17</v>
      </c>
      <c r="O4929">
        <f t="shared" si="1043"/>
        <v>29</v>
      </c>
      <c r="P4929">
        <f t="shared" si="1044"/>
        <v>6</v>
      </c>
      <c r="Q4929">
        <f>IF(G4929="B",VLOOKUP(F4929,room_rates!$A$2:$G$8,3,FALSE),IF(G4929="P",VLOOKUP(F4929,room_rates!$A$2:$G$8,6,FALSE),IF(G4929="M",VLOOKUP(F4929,room_rates!$A$2:$G$8,7,FALSE),"")))</f>
        <v>385.00000000000006</v>
      </c>
      <c r="R4929">
        <f t="shared" si="1045"/>
        <v>0</v>
      </c>
      <c r="S4929">
        <f>IF(J4929="Online Travel Agency",VLOOKUP(F4929,room_rates!$A$2:$G$8,3,FALSE)*15%,0)</f>
        <v>0</v>
      </c>
      <c r="T4929">
        <f t="shared" si="1046"/>
        <v>0</v>
      </c>
      <c r="U4929">
        <f t="shared" si="1047"/>
        <v>6930.0000000000009</v>
      </c>
      <c r="V4929">
        <f t="shared" si="1048"/>
        <v>18</v>
      </c>
    </row>
    <row r="4930" spans="1:22" ht="14.25" customHeight="1" x14ac:dyDescent="0.35">
      <c r="A4930" s="1">
        <v>1000399</v>
      </c>
      <c r="B4930" s="3">
        <v>45884</v>
      </c>
      <c r="C4930" s="3">
        <v>45901</v>
      </c>
      <c r="D4930" s="3">
        <v>45907</v>
      </c>
      <c r="E4930" s="1" t="s">
        <v>13</v>
      </c>
      <c r="F4930" s="1">
        <v>7</v>
      </c>
      <c r="G4930" s="1" t="s">
        <v>14</v>
      </c>
      <c r="H4930" s="1">
        <v>0</v>
      </c>
      <c r="I4930" s="1">
        <f t="shared" si="1042"/>
        <v>0</v>
      </c>
      <c r="J4930" s="1" t="s">
        <v>24</v>
      </c>
      <c r="K4930" s="1">
        <v>2</v>
      </c>
      <c r="L4930" s="1" t="s">
        <v>19</v>
      </c>
      <c r="M4930" s="1" t="b">
        <v>0</v>
      </c>
      <c r="N4930" s="2" t="s">
        <v>17</v>
      </c>
      <c r="O4930">
        <f t="shared" si="1043"/>
        <v>17</v>
      </c>
      <c r="P4930">
        <f t="shared" si="1044"/>
        <v>6</v>
      </c>
      <c r="Q4930">
        <f>IF(G4930="B",VLOOKUP(F4930,room_rates!$A$2:$G$8,3,FALSE),IF(G4930="P",VLOOKUP(F4930,room_rates!$A$2:$G$8,6,FALSE),IF(G4930="M",VLOOKUP(F4930,room_rates!$A$2:$G$8,7,FALSE),"")))</f>
        <v>495.00000000000006</v>
      </c>
      <c r="R4930">
        <f t="shared" si="1045"/>
        <v>0</v>
      </c>
      <c r="S4930">
        <f>IF(J4930="Online Travel Agency",VLOOKUP(F4930,room_rates!$A$2:$G$8,3,FALSE)*15%,0)</f>
        <v>67.5</v>
      </c>
      <c r="T4930">
        <f t="shared" si="1046"/>
        <v>0</v>
      </c>
      <c r="U4930">
        <f t="shared" si="1047"/>
        <v>5130.0000000000009</v>
      </c>
      <c r="V4930">
        <f t="shared" si="1048"/>
        <v>12</v>
      </c>
    </row>
    <row r="4931" spans="1:22" ht="14.25" customHeight="1" x14ac:dyDescent="0.35">
      <c r="A4931" s="1">
        <v>1000487</v>
      </c>
      <c r="B4931" s="3">
        <v>45895</v>
      </c>
      <c r="C4931" s="3">
        <v>45901</v>
      </c>
      <c r="D4931" s="3">
        <v>45904</v>
      </c>
      <c r="E4931" s="1" t="s">
        <v>13</v>
      </c>
      <c r="F4931" s="1">
        <v>6</v>
      </c>
      <c r="G4931" s="1" t="s">
        <v>14</v>
      </c>
      <c r="H4931" s="1">
        <v>0</v>
      </c>
      <c r="I4931" s="1">
        <f t="shared" si="1042"/>
        <v>0</v>
      </c>
      <c r="J4931" s="1" t="s">
        <v>15</v>
      </c>
      <c r="K4931" s="1">
        <v>1</v>
      </c>
      <c r="L4931" s="1" t="s">
        <v>19</v>
      </c>
      <c r="M4931" s="1" t="b">
        <v>1</v>
      </c>
      <c r="N4931" s="2" t="s">
        <v>17</v>
      </c>
      <c r="O4931">
        <f t="shared" si="1043"/>
        <v>6</v>
      </c>
      <c r="P4931">
        <f t="shared" si="1044"/>
        <v>3</v>
      </c>
      <c r="Q4931">
        <f>IF(G4931="B",VLOOKUP(F4931,room_rates!$A$2:$G$8,3,FALSE),IF(G4931="P",VLOOKUP(F4931,room_rates!$A$2:$G$8,6,FALSE),IF(G4931="M",VLOOKUP(F4931,room_rates!$A$2:$G$8,7,FALSE),"")))</f>
        <v>385.00000000000006</v>
      </c>
      <c r="R4931">
        <f t="shared" si="1045"/>
        <v>0</v>
      </c>
      <c r="S4931">
        <f>IF(J4931="Online Travel Agency",VLOOKUP(F4931,room_rates!$A$2:$G$8,3,FALSE)*15%,0)</f>
        <v>0</v>
      </c>
      <c r="T4931">
        <f t="shared" si="1046"/>
        <v>3.8500000000000005</v>
      </c>
      <c r="U4931">
        <f t="shared" si="1047"/>
        <v>1143.45</v>
      </c>
      <c r="V4931">
        <f t="shared" si="1048"/>
        <v>3</v>
      </c>
    </row>
    <row r="4932" spans="1:22" ht="14.25" customHeight="1" x14ac:dyDescent="0.35">
      <c r="A4932" s="1">
        <v>1000514</v>
      </c>
      <c r="B4932" s="3">
        <v>45893</v>
      </c>
      <c r="C4932" s="3">
        <v>45901</v>
      </c>
      <c r="D4932" s="3">
        <v>45902</v>
      </c>
      <c r="E4932" s="1" t="s">
        <v>21</v>
      </c>
      <c r="F4932" s="1">
        <v>4</v>
      </c>
      <c r="G4932" s="1" t="s">
        <v>14</v>
      </c>
      <c r="H4932" s="1">
        <v>0</v>
      </c>
      <c r="I4932" s="1">
        <f t="shared" si="1042"/>
        <v>0</v>
      </c>
      <c r="J4932" s="1" t="s">
        <v>15</v>
      </c>
      <c r="K4932" s="1">
        <v>1</v>
      </c>
      <c r="L4932" s="1" t="s">
        <v>19</v>
      </c>
      <c r="M4932" s="1" t="b">
        <v>0</v>
      </c>
      <c r="N4932" s="2" t="s">
        <v>17</v>
      </c>
      <c r="O4932">
        <f t="shared" si="1043"/>
        <v>8</v>
      </c>
      <c r="P4932">
        <f t="shared" si="1044"/>
        <v>1</v>
      </c>
      <c r="Q4932">
        <f>IF(G4932="B",VLOOKUP(F4932,room_rates!$A$2:$G$8,3,FALSE),IF(G4932="P",VLOOKUP(F4932,room_rates!$A$2:$G$8,6,FALSE),IF(G4932="M",VLOOKUP(F4932,room_rates!$A$2:$G$8,7,FALSE),"")))</f>
        <v>253.00000000000003</v>
      </c>
      <c r="R4932">
        <f t="shared" si="1045"/>
        <v>0</v>
      </c>
      <c r="S4932">
        <f>IF(J4932="Online Travel Agency",VLOOKUP(F4932,room_rates!$A$2:$G$8,3,FALSE)*15%,0)</f>
        <v>0</v>
      </c>
      <c r="T4932">
        <f t="shared" si="1046"/>
        <v>0</v>
      </c>
      <c r="U4932">
        <f t="shared" si="1047"/>
        <v>253.00000000000003</v>
      </c>
      <c r="V4932">
        <f t="shared" si="1048"/>
        <v>1</v>
      </c>
    </row>
    <row r="4933" spans="1:22" ht="14.25" customHeight="1" x14ac:dyDescent="0.35">
      <c r="A4933" s="1">
        <v>1000538</v>
      </c>
      <c r="B4933" s="3">
        <v>45901</v>
      </c>
      <c r="C4933" s="3">
        <v>45901</v>
      </c>
      <c r="D4933" s="3">
        <v>45904</v>
      </c>
      <c r="E4933" s="1" t="s">
        <v>13</v>
      </c>
      <c r="F4933" s="1">
        <v>6</v>
      </c>
      <c r="G4933" s="1" t="s">
        <v>14</v>
      </c>
      <c r="H4933" s="1">
        <v>0</v>
      </c>
      <c r="I4933" s="1">
        <f t="shared" si="1042"/>
        <v>0</v>
      </c>
      <c r="J4933" s="1" t="s">
        <v>20</v>
      </c>
      <c r="K4933" s="1">
        <v>3</v>
      </c>
      <c r="L4933" s="1" t="s">
        <v>16</v>
      </c>
      <c r="M4933" s="1" t="b">
        <v>0</v>
      </c>
      <c r="N4933" s="2" t="s">
        <v>17</v>
      </c>
      <c r="O4933">
        <f t="shared" si="1043"/>
        <v>0</v>
      </c>
      <c r="P4933">
        <f t="shared" si="1044"/>
        <v>3</v>
      </c>
      <c r="Q4933">
        <f>IF(G4933="B",VLOOKUP(F4933,room_rates!$A$2:$G$8,3,FALSE),IF(G4933="P",VLOOKUP(F4933,room_rates!$A$2:$G$8,6,FALSE),IF(G4933="M",VLOOKUP(F4933,room_rates!$A$2:$G$8,7,FALSE),"")))</f>
        <v>385.00000000000006</v>
      </c>
      <c r="R4933">
        <f t="shared" si="1045"/>
        <v>0</v>
      </c>
      <c r="S4933">
        <f>IF(J4933="Online Travel Agency",VLOOKUP(F4933,room_rates!$A$2:$G$8,3,FALSE)*15%,0)</f>
        <v>0</v>
      </c>
      <c r="T4933">
        <f t="shared" si="1046"/>
        <v>0</v>
      </c>
      <c r="U4933">
        <f t="shared" si="1047"/>
        <v>3465.0000000000005</v>
      </c>
      <c r="V4933">
        <f t="shared" si="1048"/>
        <v>9</v>
      </c>
    </row>
    <row r="4934" spans="1:22" ht="14.25" customHeight="1" x14ac:dyDescent="0.35">
      <c r="A4934" s="1">
        <v>1000615</v>
      </c>
      <c r="B4934" s="3">
        <v>45901</v>
      </c>
      <c r="C4934" s="3">
        <v>45901</v>
      </c>
      <c r="D4934" s="3">
        <v>45903</v>
      </c>
      <c r="E4934" s="1" t="s">
        <v>13</v>
      </c>
      <c r="F4934" s="1">
        <v>6</v>
      </c>
      <c r="G4934" s="1" t="s">
        <v>14</v>
      </c>
      <c r="H4934" s="1">
        <v>0</v>
      </c>
      <c r="I4934" s="1">
        <f t="shared" si="1042"/>
        <v>0</v>
      </c>
      <c r="J4934" s="1" t="s">
        <v>20</v>
      </c>
      <c r="K4934" s="1">
        <v>2</v>
      </c>
      <c r="L4934" s="1" t="s">
        <v>19</v>
      </c>
      <c r="M4934" s="1" t="b">
        <v>0</v>
      </c>
      <c r="N4934" s="2" t="s">
        <v>17</v>
      </c>
      <c r="O4934">
        <f t="shared" si="1043"/>
        <v>0</v>
      </c>
      <c r="P4934">
        <f t="shared" si="1044"/>
        <v>2</v>
      </c>
      <c r="Q4934">
        <f>IF(G4934="B",VLOOKUP(F4934,room_rates!$A$2:$G$8,3,FALSE),IF(G4934="P",VLOOKUP(F4934,room_rates!$A$2:$G$8,6,FALSE),IF(G4934="M",VLOOKUP(F4934,room_rates!$A$2:$G$8,7,FALSE),"")))</f>
        <v>385.00000000000006</v>
      </c>
      <c r="R4934">
        <f t="shared" si="1045"/>
        <v>0</v>
      </c>
      <c r="S4934">
        <f>IF(J4934="Online Travel Agency",VLOOKUP(F4934,room_rates!$A$2:$G$8,3,FALSE)*15%,0)</f>
        <v>0</v>
      </c>
      <c r="T4934">
        <f t="shared" si="1046"/>
        <v>0</v>
      </c>
      <c r="U4934">
        <f t="shared" si="1047"/>
        <v>1540.0000000000002</v>
      </c>
      <c r="V4934">
        <f t="shared" si="1048"/>
        <v>4</v>
      </c>
    </row>
    <row r="4935" spans="1:22" ht="14.25" customHeight="1" x14ac:dyDescent="0.35">
      <c r="A4935" s="1">
        <v>1000622</v>
      </c>
      <c r="B4935" s="3">
        <v>45892</v>
      </c>
      <c r="C4935" s="3">
        <v>45901</v>
      </c>
      <c r="D4935" s="3">
        <v>45902</v>
      </c>
      <c r="E4935" s="1" t="s">
        <v>21</v>
      </c>
      <c r="F4935" s="1">
        <v>5</v>
      </c>
      <c r="G4935" s="1" t="s">
        <v>14</v>
      </c>
      <c r="H4935" s="1">
        <v>0</v>
      </c>
      <c r="I4935" s="1">
        <f t="shared" si="1042"/>
        <v>0</v>
      </c>
      <c r="J4935" s="1" t="s">
        <v>24</v>
      </c>
      <c r="K4935" s="1">
        <v>2</v>
      </c>
      <c r="L4935" s="1" t="s">
        <v>16</v>
      </c>
      <c r="M4935" s="1" t="b">
        <v>0</v>
      </c>
      <c r="N4935" s="2" t="s">
        <v>17</v>
      </c>
      <c r="O4935">
        <f t="shared" si="1043"/>
        <v>9</v>
      </c>
      <c r="P4935">
        <f t="shared" si="1044"/>
        <v>1</v>
      </c>
      <c r="Q4935">
        <f>IF(G4935="B",VLOOKUP(F4935,room_rates!$A$2:$G$8,3,FALSE),IF(G4935="P",VLOOKUP(F4935,room_rates!$A$2:$G$8,6,FALSE),IF(G4935="M",VLOOKUP(F4935,room_rates!$A$2:$G$8,7,FALSE),"")))</f>
        <v>264</v>
      </c>
      <c r="R4935">
        <f t="shared" si="1045"/>
        <v>0</v>
      </c>
      <c r="S4935">
        <f>IF(J4935="Online Travel Agency",VLOOKUP(F4935,room_rates!$A$2:$G$8,3,FALSE)*15%,0)</f>
        <v>36</v>
      </c>
      <c r="T4935">
        <f t="shared" si="1046"/>
        <v>0</v>
      </c>
      <c r="U4935">
        <f t="shared" si="1047"/>
        <v>456</v>
      </c>
      <c r="V4935">
        <f t="shared" si="1048"/>
        <v>2</v>
      </c>
    </row>
    <row r="4936" spans="1:22" ht="14.25" customHeight="1" x14ac:dyDescent="0.35">
      <c r="A4936" s="1">
        <v>1000662</v>
      </c>
      <c r="B4936" s="3">
        <v>45872</v>
      </c>
      <c r="C4936" s="3">
        <v>45901</v>
      </c>
      <c r="D4936" s="3">
        <v>45905</v>
      </c>
      <c r="E4936" s="1" t="s">
        <v>21</v>
      </c>
      <c r="F4936" s="1">
        <v>5</v>
      </c>
      <c r="G4936" s="1" t="s">
        <v>14</v>
      </c>
      <c r="H4936" s="1">
        <v>0</v>
      </c>
      <c r="I4936" s="1">
        <f t="shared" si="1042"/>
        <v>0</v>
      </c>
      <c r="J4936" s="1" t="s">
        <v>15</v>
      </c>
      <c r="K4936" s="1">
        <v>1</v>
      </c>
      <c r="L4936" s="1" t="s">
        <v>19</v>
      </c>
      <c r="M4936" s="1" t="b">
        <v>0</v>
      </c>
      <c r="N4936" s="2" t="s">
        <v>17</v>
      </c>
      <c r="O4936">
        <f t="shared" si="1043"/>
        <v>29</v>
      </c>
      <c r="P4936">
        <f t="shared" si="1044"/>
        <v>4</v>
      </c>
      <c r="Q4936">
        <f>IF(G4936="B",VLOOKUP(F4936,room_rates!$A$2:$G$8,3,FALSE),IF(G4936="P",VLOOKUP(F4936,room_rates!$A$2:$G$8,6,FALSE),IF(G4936="M",VLOOKUP(F4936,room_rates!$A$2:$G$8,7,FALSE),"")))</f>
        <v>264</v>
      </c>
      <c r="R4936">
        <f t="shared" si="1045"/>
        <v>0</v>
      </c>
      <c r="S4936">
        <f>IF(J4936="Online Travel Agency",VLOOKUP(F4936,room_rates!$A$2:$G$8,3,FALSE)*15%,0)</f>
        <v>0</v>
      </c>
      <c r="T4936">
        <f t="shared" si="1046"/>
        <v>0</v>
      </c>
      <c r="U4936">
        <f t="shared" si="1047"/>
        <v>1056</v>
      </c>
      <c r="V4936">
        <f t="shared" si="1048"/>
        <v>4</v>
      </c>
    </row>
    <row r="4937" spans="1:22" ht="14.25" customHeight="1" x14ac:dyDescent="0.35">
      <c r="A4937" s="1">
        <v>1000691</v>
      </c>
      <c r="B4937" s="3">
        <v>45887</v>
      </c>
      <c r="C4937" s="3">
        <v>45901</v>
      </c>
      <c r="D4937" s="3">
        <v>45902</v>
      </c>
      <c r="E4937" s="1" t="s">
        <v>21</v>
      </c>
      <c r="F4937" s="1">
        <v>5</v>
      </c>
      <c r="G4937" s="1" t="s">
        <v>14</v>
      </c>
      <c r="H4937" s="1">
        <v>0</v>
      </c>
      <c r="I4937" s="1">
        <f t="shared" si="1042"/>
        <v>0</v>
      </c>
      <c r="J4937" s="1" t="s">
        <v>24</v>
      </c>
      <c r="K4937" s="1">
        <v>1</v>
      </c>
      <c r="L4937" s="1" t="s">
        <v>19</v>
      </c>
      <c r="M4937" s="1" t="b">
        <v>0</v>
      </c>
      <c r="N4937" s="2" t="s">
        <v>17</v>
      </c>
      <c r="O4937">
        <f t="shared" si="1043"/>
        <v>14</v>
      </c>
      <c r="P4937">
        <f t="shared" si="1044"/>
        <v>1</v>
      </c>
      <c r="Q4937">
        <f>IF(G4937="B",VLOOKUP(F4937,room_rates!$A$2:$G$8,3,FALSE),IF(G4937="P",VLOOKUP(F4937,room_rates!$A$2:$G$8,6,FALSE),IF(G4937="M",VLOOKUP(F4937,room_rates!$A$2:$G$8,7,FALSE),"")))</f>
        <v>264</v>
      </c>
      <c r="R4937">
        <f t="shared" si="1045"/>
        <v>0</v>
      </c>
      <c r="S4937">
        <f>IF(J4937="Online Travel Agency",VLOOKUP(F4937,room_rates!$A$2:$G$8,3,FALSE)*15%,0)</f>
        <v>36</v>
      </c>
      <c r="T4937">
        <f t="shared" si="1046"/>
        <v>0</v>
      </c>
      <c r="U4937">
        <f t="shared" si="1047"/>
        <v>228</v>
      </c>
      <c r="V4937">
        <f t="shared" si="1048"/>
        <v>1</v>
      </c>
    </row>
    <row r="4938" spans="1:22" ht="14.25" customHeight="1" x14ac:dyDescent="0.35">
      <c r="A4938" s="1">
        <v>1000713</v>
      </c>
      <c r="B4938" s="3">
        <v>45871</v>
      </c>
      <c r="C4938" s="3">
        <v>45901</v>
      </c>
      <c r="D4938" s="3">
        <v>45908</v>
      </c>
      <c r="E4938" s="1" t="s">
        <v>18</v>
      </c>
      <c r="F4938" s="1">
        <v>1</v>
      </c>
      <c r="G4938" s="1" t="s">
        <v>14</v>
      </c>
      <c r="H4938" s="1">
        <v>5</v>
      </c>
      <c r="I4938" s="1">
        <f t="shared" si="1042"/>
        <v>0.05</v>
      </c>
      <c r="J4938" s="1" t="s">
        <v>15</v>
      </c>
      <c r="K4938" s="1">
        <v>1</v>
      </c>
      <c r="L4938" s="1" t="s">
        <v>16</v>
      </c>
      <c r="M4938" s="1" t="b">
        <v>1</v>
      </c>
      <c r="N4938" s="2" t="s">
        <v>17</v>
      </c>
      <c r="O4938">
        <f t="shared" si="1043"/>
        <v>30</v>
      </c>
      <c r="P4938">
        <f t="shared" si="1044"/>
        <v>7</v>
      </c>
      <c r="Q4938">
        <f>IF(G4938="B",VLOOKUP(F4938,room_rates!$A$2:$G$8,3,FALSE),IF(G4938="P",VLOOKUP(F4938,room_rates!$A$2:$G$8,6,FALSE),IF(G4938="M",VLOOKUP(F4938,room_rates!$A$2:$G$8,7,FALSE),"")))</f>
        <v>132</v>
      </c>
      <c r="R4938">
        <f t="shared" si="1045"/>
        <v>6.6000000000000005</v>
      </c>
      <c r="S4938">
        <f>IF(J4938="Online Travel Agency",VLOOKUP(F4938,room_rates!$A$2:$G$8,3,FALSE)*15%,0)</f>
        <v>0</v>
      </c>
      <c r="T4938">
        <f t="shared" si="1046"/>
        <v>1.32</v>
      </c>
      <c r="U4938">
        <f t="shared" si="1047"/>
        <v>868.56000000000006</v>
      </c>
      <c r="V4938">
        <f t="shared" si="1048"/>
        <v>7</v>
      </c>
    </row>
    <row r="4939" spans="1:22" ht="14.25" customHeight="1" x14ac:dyDescent="0.35">
      <c r="A4939" s="1">
        <v>1000899</v>
      </c>
      <c r="B4939" s="3">
        <v>45896</v>
      </c>
      <c r="C4939" s="3">
        <v>45901</v>
      </c>
      <c r="D4939" s="3">
        <v>45907</v>
      </c>
      <c r="E4939" s="1" t="s">
        <v>21</v>
      </c>
      <c r="F4939" s="1">
        <v>3</v>
      </c>
      <c r="G4939" s="1" t="s">
        <v>14</v>
      </c>
      <c r="H4939" s="1">
        <v>0</v>
      </c>
      <c r="I4939" s="1">
        <f t="shared" si="1042"/>
        <v>0</v>
      </c>
      <c r="J4939" s="1" t="s">
        <v>24</v>
      </c>
      <c r="K4939" s="1">
        <v>1</v>
      </c>
      <c r="L4939" s="1" t="s">
        <v>19</v>
      </c>
      <c r="M4939" s="1" t="b">
        <v>0</v>
      </c>
      <c r="N4939" s="2" t="s">
        <v>17</v>
      </c>
      <c r="O4939">
        <f t="shared" si="1043"/>
        <v>5</v>
      </c>
      <c r="P4939">
        <f t="shared" si="1044"/>
        <v>6</v>
      </c>
      <c r="Q4939">
        <f>IF(G4939="B",VLOOKUP(F4939,room_rates!$A$2:$G$8,3,FALSE),IF(G4939="P",VLOOKUP(F4939,room_rates!$A$2:$G$8,6,FALSE),IF(G4939="M",VLOOKUP(F4939,room_rates!$A$2:$G$8,7,FALSE),"")))</f>
        <v>242.00000000000003</v>
      </c>
      <c r="R4939">
        <f t="shared" si="1045"/>
        <v>0</v>
      </c>
      <c r="S4939">
        <f>IF(J4939="Online Travel Agency",VLOOKUP(F4939,room_rates!$A$2:$G$8,3,FALSE)*15%,0)</f>
        <v>33</v>
      </c>
      <c r="T4939">
        <f t="shared" si="1046"/>
        <v>0</v>
      </c>
      <c r="U4939">
        <f t="shared" si="1047"/>
        <v>1254.0000000000002</v>
      </c>
      <c r="V4939">
        <f t="shared" si="1048"/>
        <v>6</v>
      </c>
    </row>
    <row r="4940" spans="1:22" ht="14.25" customHeight="1" x14ac:dyDescent="0.35">
      <c r="A4940" s="1">
        <v>1001163</v>
      </c>
      <c r="B4940" s="3">
        <v>45866</v>
      </c>
      <c r="C4940" s="3">
        <v>45901</v>
      </c>
      <c r="D4940" s="3">
        <v>45903</v>
      </c>
      <c r="E4940" s="1" t="s">
        <v>13</v>
      </c>
      <c r="F4940" s="1">
        <v>6</v>
      </c>
      <c r="G4940" s="1" t="s">
        <v>14</v>
      </c>
      <c r="H4940" s="1">
        <v>0</v>
      </c>
      <c r="I4940" s="1">
        <f t="shared" si="1042"/>
        <v>0</v>
      </c>
      <c r="J4940" s="1" t="s">
        <v>15</v>
      </c>
      <c r="K4940" s="1">
        <v>1</v>
      </c>
      <c r="L4940" s="1" t="s">
        <v>19</v>
      </c>
      <c r="M4940" s="1" t="b">
        <v>0</v>
      </c>
      <c r="N4940" s="2" t="s">
        <v>17</v>
      </c>
      <c r="O4940">
        <f t="shared" si="1043"/>
        <v>35</v>
      </c>
      <c r="P4940">
        <f t="shared" si="1044"/>
        <v>2</v>
      </c>
      <c r="Q4940">
        <f>IF(G4940="B",VLOOKUP(F4940,room_rates!$A$2:$G$8,3,FALSE),IF(G4940="P",VLOOKUP(F4940,room_rates!$A$2:$G$8,6,FALSE),IF(G4940="M",VLOOKUP(F4940,room_rates!$A$2:$G$8,7,FALSE),"")))</f>
        <v>385.00000000000006</v>
      </c>
      <c r="R4940">
        <f t="shared" si="1045"/>
        <v>0</v>
      </c>
      <c r="S4940">
        <f>IF(J4940="Online Travel Agency",VLOOKUP(F4940,room_rates!$A$2:$G$8,3,FALSE)*15%,0)</f>
        <v>0</v>
      </c>
      <c r="T4940">
        <f t="shared" si="1046"/>
        <v>0</v>
      </c>
      <c r="U4940">
        <f t="shared" si="1047"/>
        <v>770.00000000000011</v>
      </c>
      <c r="V4940">
        <f t="shared" si="1048"/>
        <v>2</v>
      </c>
    </row>
    <row r="4941" spans="1:22" ht="14.25" customHeight="1" x14ac:dyDescent="0.35">
      <c r="A4941" s="1">
        <v>1001277</v>
      </c>
      <c r="B4941" s="3">
        <v>45890</v>
      </c>
      <c r="C4941" s="3">
        <v>45901</v>
      </c>
      <c r="D4941" s="3">
        <v>45906</v>
      </c>
      <c r="E4941" s="1" t="s">
        <v>18</v>
      </c>
      <c r="F4941" s="1">
        <v>2</v>
      </c>
      <c r="G4941" s="1" t="s">
        <v>14</v>
      </c>
      <c r="H4941" s="1">
        <v>5</v>
      </c>
      <c r="I4941" s="1">
        <f t="shared" si="1042"/>
        <v>0.05</v>
      </c>
      <c r="J4941" s="1" t="s">
        <v>15</v>
      </c>
      <c r="K4941" s="1">
        <v>1</v>
      </c>
      <c r="L4941" s="1" t="s">
        <v>19</v>
      </c>
      <c r="M4941" s="1" t="b">
        <v>0</v>
      </c>
      <c r="N4941" s="2" t="s">
        <v>17</v>
      </c>
      <c r="O4941">
        <f t="shared" si="1043"/>
        <v>11</v>
      </c>
      <c r="P4941">
        <f t="shared" si="1044"/>
        <v>5</v>
      </c>
      <c r="Q4941">
        <f>IF(G4941="B",VLOOKUP(F4941,room_rates!$A$2:$G$8,3,FALSE),IF(G4941="P",VLOOKUP(F4941,room_rates!$A$2:$G$8,6,FALSE),IF(G4941="M",VLOOKUP(F4941,room_rates!$A$2:$G$8,7,FALSE),"")))</f>
        <v>154</v>
      </c>
      <c r="R4941">
        <f t="shared" si="1045"/>
        <v>7.7</v>
      </c>
      <c r="S4941">
        <f>IF(J4941="Online Travel Agency",VLOOKUP(F4941,room_rates!$A$2:$G$8,3,FALSE)*15%,0)</f>
        <v>0</v>
      </c>
      <c r="T4941">
        <f t="shared" si="1046"/>
        <v>0</v>
      </c>
      <c r="U4941">
        <f t="shared" si="1047"/>
        <v>731.5</v>
      </c>
      <c r="V4941">
        <f t="shared" si="1048"/>
        <v>5</v>
      </c>
    </row>
    <row r="4942" spans="1:22" ht="14.25" customHeight="1" x14ac:dyDescent="0.35">
      <c r="A4942" s="1">
        <v>1001350</v>
      </c>
      <c r="B4942" s="3">
        <v>45901</v>
      </c>
      <c r="C4942" s="3">
        <v>45901</v>
      </c>
      <c r="D4942" s="3">
        <v>45908</v>
      </c>
      <c r="E4942" s="1" t="s">
        <v>21</v>
      </c>
      <c r="F4942" s="1">
        <v>3</v>
      </c>
      <c r="G4942" s="1" t="s">
        <v>14</v>
      </c>
      <c r="H4942" s="1">
        <v>0</v>
      </c>
      <c r="I4942" s="1">
        <f t="shared" si="1042"/>
        <v>0</v>
      </c>
      <c r="J4942" s="1" t="s">
        <v>20</v>
      </c>
      <c r="K4942" s="1">
        <v>1</v>
      </c>
      <c r="L4942" s="1" t="s">
        <v>19</v>
      </c>
      <c r="M4942" s="1" t="b">
        <v>1</v>
      </c>
      <c r="N4942" s="2" t="s">
        <v>17</v>
      </c>
      <c r="O4942">
        <f t="shared" si="1043"/>
        <v>0</v>
      </c>
      <c r="P4942">
        <f t="shared" si="1044"/>
        <v>7</v>
      </c>
      <c r="Q4942">
        <f>IF(G4942="B",VLOOKUP(F4942,room_rates!$A$2:$G$8,3,FALSE),IF(G4942="P",VLOOKUP(F4942,room_rates!$A$2:$G$8,6,FALSE),IF(G4942="M",VLOOKUP(F4942,room_rates!$A$2:$G$8,7,FALSE),"")))</f>
        <v>242.00000000000003</v>
      </c>
      <c r="R4942">
        <f t="shared" si="1045"/>
        <v>0</v>
      </c>
      <c r="S4942">
        <f>IF(J4942="Online Travel Agency",VLOOKUP(F4942,room_rates!$A$2:$G$8,3,FALSE)*15%,0)</f>
        <v>0</v>
      </c>
      <c r="T4942">
        <f t="shared" si="1046"/>
        <v>2.4200000000000004</v>
      </c>
      <c r="U4942">
        <f t="shared" si="1047"/>
        <v>1677.0600000000004</v>
      </c>
      <c r="V4942">
        <f t="shared" si="1048"/>
        <v>7</v>
      </c>
    </row>
    <row r="4943" spans="1:22" ht="14.25" customHeight="1" x14ac:dyDescent="0.35">
      <c r="A4943" s="1">
        <v>1001476</v>
      </c>
      <c r="B4943" s="3">
        <v>45867</v>
      </c>
      <c r="C4943" s="3">
        <v>45901</v>
      </c>
      <c r="D4943" s="3">
        <v>45907</v>
      </c>
      <c r="E4943" s="1" t="s">
        <v>13</v>
      </c>
      <c r="F4943" s="1">
        <v>6</v>
      </c>
      <c r="G4943" s="1" t="s">
        <v>14</v>
      </c>
      <c r="H4943" s="1">
        <v>0</v>
      </c>
      <c r="I4943" s="1">
        <f t="shared" si="1042"/>
        <v>0</v>
      </c>
      <c r="J4943" s="1" t="s">
        <v>15</v>
      </c>
      <c r="K4943" s="1">
        <v>3</v>
      </c>
      <c r="L4943" s="1" t="s">
        <v>16</v>
      </c>
      <c r="M4943" s="1" t="b">
        <v>0</v>
      </c>
      <c r="N4943" s="2" t="s">
        <v>17</v>
      </c>
      <c r="O4943">
        <f t="shared" si="1043"/>
        <v>34</v>
      </c>
      <c r="P4943">
        <f t="shared" si="1044"/>
        <v>6</v>
      </c>
      <c r="Q4943">
        <f>IF(G4943="B",VLOOKUP(F4943,room_rates!$A$2:$G$8,3,FALSE),IF(G4943="P",VLOOKUP(F4943,room_rates!$A$2:$G$8,6,FALSE),IF(G4943="M",VLOOKUP(F4943,room_rates!$A$2:$G$8,7,FALSE),"")))</f>
        <v>385.00000000000006</v>
      </c>
      <c r="R4943">
        <f t="shared" si="1045"/>
        <v>0</v>
      </c>
      <c r="S4943">
        <f>IF(J4943="Online Travel Agency",VLOOKUP(F4943,room_rates!$A$2:$G$8,3,FALSE)*15%,0)</f>
        <v>0</v>
      </c>
      <c r="T4943">
        <f t="shared" si="1046"/>
        <v>0</v>
      </c>
      <c r="U4943">
        <f t="shared" si="1047"/>
        <v>6930.0000000000009</v>
      </c>
      <c r="V4943">
        <f t="shared" si="1048"/>
        <v>18</v>
      </c>
    </row>
    <row r="4944" spans="1:22" ht="14.25" customHeight="1" x14ac:dyDescent="0.35">
      <c r="A4944" s="1">
        <v>1001736</v>
      </c>
      <c r="B4944" s="3">
        <v>45901</v>
      </c>
      <c r="C4944" s="3">
        <v>45901</v>
      </c>
      <c r="D4944" s="3">
        <v>45902</v>
      </c>
      <c r="E4944" s="1" t="s">
        <v>21</v>
      </c>
      <c r="F4944" s="1">
        <v>3</v>
      </c>
      <c r="G4944" s="1" t="s">
        <v>14</v>
      </c>
      <c r="H4944" s="1">
        <v>0</v>
      </c>
      <c r="I4944" s="1">
        <f t="shared" si="1042"/>
        <v>0</v>
      </c>
      <c r="J4944" s="1" t="s">
        <v>20</v>
      </c>
      <c r="K4944" s="1">
        <v>1</v>
      </c>
      <c r="L4944" s="1" t="s">
        <v>19</v>
      </c>
      <c r="M4944" s="1" t="b">
        <v>0</v>
      </c>
      <c r="N4944" s="2" t="s">
        <v>17</v>
      </c>
      <c r="O4944">
        <f t="shared" si="1043"/>
        <v>0</v>
      </c>
      <c r="P4944">
        <f t="shared" si="1044"/>
        <v>1</v>
      </c>
      <c r="Q4944">
        <f>IF(G4944="B",VLOOKUP(F4944,room_rates!$A$2:$G$8,3,FALSE),IF(G4944="P",VLOOKUP(F4944,room_rates!$A$2:$G$8,6,FALSE),IF(G4944="M",VLOOKUP(F4944,room_rates!$A$2:$G$8,7,FALSE),"")))</f>
        <v>242.00000000000003</v>
      </c>
      <c r="R4944">
        <f t="shared" si="1045"/>
        <v>0</v>
      </c>
      <c r="S4944">
        <f>IF(J4944="Online Travel Agency",VLOOKUP(F4944,room_rates!$A$2:$G$8,3,FALSE)*15%,0)</f>
        <v>0</v>
      </c>
      <c r="T4944">
        <f t="shared" si="1046"/>
        <v>0</v>
      </c>
      <c r="U4944">
        <f t="shared" si="1047"/>
        <v>242.00000000000003</v>
      </c>
      <c r="V4944">
        <f t="shared" si="1048"/>
        <v>1</v>
      </c>
    </row>
    <row r="4945" spans="1:22" ht="14.25" customHeight="1" x14ac:dyDescent="0.35">
      <c r="A4945" s="1">
        <v>1001894</v>
      </c>
      <c r="B4945" s="3">
        <v>45894</v>
      </c>
      <c r="C4945" s="3">
        <v>45901</v>
      </c>
      <c r="D4945" s="3">
        <v>45903</v>
      </c>
      <c r="E4945" s="1" t="s">
        <v>18</v>
      </c>
      <c r="F4945" s="1">
        <v>1</v>
      </c>
      <c r="G4945" s="1" t="s">
        <v>14</v>
      </c>
      <c r="H4945" s="1">
        <v>5</v>
      </c>
      <c r="I4945" s="1">
        <f t="shared" si="1042"/>
        <v>0.05</v>
      </c>
      <c r="J4945" s="1" t="s">
        <v>15</v>
      </c>
      <c r="K4945" s="1">
        <v>1</v>
      </c>
      <c r="L4945" s="1" t="s">
        <v>19</v>
      </c>
      <c r="M4945" s="1" t="b">
        <v>0</v>
      </c>
      <c r="N4945" s="2" t="s">
        <v>17</v>
      </c>
      <c r="O4945">
        <f t="shared" si="1043"/>
        <v>7</v>
      </c>
      <c r="P4945">
        <f t="shared" si="1044"/>
        <v>2</v>
      </c>
      <c r="Q4945">
        <f>IF(G4945="B",VLOOKUP(F4945,room_rates!$A$2:$G$8,3,FALSE),IF(G4945="P",VLOOKUP(F4945,room_rates!$A$2:$G$8,6,FALSE),IF(G4945="M",VLOOKUP(F4945,room_rates!$A$2:$G$8,7,FALSE),"")))</f>
        <v>132</v>
      </c>
      <c r="R4945">
        <f t="shared" si="1045"/>
        <v>6.6000000000000005</v>
      </c>
      <c r="S4945">
        <f>IF(J4945="Online Travel Agency",VLOOKUP(F4945,room_rates!$A$2:$G$8,3,FALSE)*15%,0)</f>
        <v>0</v>
      </c>
      <c r="T4945">
        <f t="shared" si="1046"/>
        <v>0</v>
      </c>
      <c r="U4945">
        <f t="shared" si="1047"/>
        <v>250.8</v>
      </c>
      <c r="V4945">
        <f t="shared" si="1048"/>
        <v>2</v>
      </c>
    </row>
    <row r="4946" spans="1:22" ht="14.25" customHeight="1" x14ac:dyDescent="0.35">
      <c r="A4946" s="1">
        <v>1001914</v>
      </c>
      <c r="B4946" s="3">
        <v>45901</v>
      </c>
      <c r="C4946" s="3">
        <v>45901</v>
      </c>
      <c r="D4946" s="3">
        <v>45905</v>
      </c>
      <c r="E4946" s="1" t="s">
        <v>13</v>
      </c>
      <c r="F4946" s="1">
        <v>6</v>
      </c>
      <c r="G4946" s="1" t="s">
        <v>14</v>
      </c>
      <c r="H4946" s="1">
        <v>0</v>
      </c>
      <c r="I4946" s="1">
        <f t="shared" si="1042"/>
        <v>0</v>
      </c>
      <c r="J4946" s="1" t="s">
        <v>20</v>
      </c>
      <c r="K4946" s="1">
        <v>3</v>
      </c>
      <c r="L4946" s="1" t="s">
        <v>16</v>
      </c>
      <c r="M4946" s="1" t="b">
        <v>0</v>
      </c>
      <c r="N4946" s="2" t="s">
        <v>17</v>
      </c>
      <c r="O4946">
        <f t="shared" si="1043"/>
        <v>0</v>
      </c>
      <c r="P4946">
        <f t="shared" si="1044"/>
        <v>4</v>
      </c>
      <c r="Q4946">
        <f>IF(G4946="B",VLOOKUP(F4946,room_rates!$A$2:$G$8,3,FALSE),IF(G4946="P",VLOOKUP(F4946,room_rates!$A$2:$G$8,6,FALSE),IF(G4946="M",VLOOKUP(F4946,room_rates!$A$2:$G$8,7,FALSE),"")))</f>
        <v>385.00000000000006</v>
      </c>
      <c r="R4946">
        <f t="shared" si="1045"/>
        <v>0</v>
      </c>
      <c r="S4946">
        <f>IF(J4946="Online Travel Agency",VLOOKUP(F4946,room_rates!$A$2:$G$8,3,FALSE)*15%,0)</f>
        <v>0</v>
      </c>
      <c r="T4946">
        <f t="shared" si="1046"/>
        <v>0</v>
      </c>
      <c r="U4946">
        <f t="shared" si="1047"/>
        <v>4620.0000000000009</v>
      </c>
      <c r="V4946">
        <f t="shared" si="1048"/>
        <v>12</v>
      </c>
    </row>
    <row r="4947" spans="1:22" ht="14.25" customHeight="1" x14ac:dyDescent="0.35">
      <c r="A4947" s="1">
        <v>1002002</v>
      </c>
      <c r="B4947" s="3">
        <v>45893</v>
      </c>
      <c r="C4947" s="3">
        <v>45901</v>
      </c>
      <c r="D4947" s="3">
        <v>45902</v>
      </c>
      <c r="E4947" s="1" t="s">
        <v>18</v>
      </c>
      <c r="F4947" s="1">
        <v>2</v>
      </c>
      <c r="G4947" s="1" t="s">
        <v>14</v>
      </c>
      <c r="H4947" s="1">
        <v>5</v>
      </c>
      <c r="I4947" s="1">
        <f t="shared" si="1042"/>
        <v>0.05</v>
      </c>
      <c r="J4947" s="1" t="s">
        <v>24</v>
      </c>
      <c r="K4947" s="1">
        <v>2</v>
      </c>
      <c r="L4947" s="1" t="s">
        <v>19</v>
      </c>
      <c r="M4947" s="1" t="b">
        <v>0</v>
      </c>
      <c r="N4947" s="2" t="s">
        <v>17</v>
      </c>
      <c r="O4947">
        <f t="shared" si="1043"/>
        <v>8</v>
      </c>
      <c r="P4947">
        <f t="shared" si="1044"/>
        <v>1</v>
      </c>
      <c r="Q4947">
        <f>IF(G4947="B",VLOOKUP(F4947,room_rates!$A$2:$G$8,3,FALSE),IF(G4947="P",VLOOKUP(F4947,room_rates!$A$2:$G$8,6,FALSE),IF(G4947="M",VLOOKUP(F4947,room_rates!$A$2:$G$8,7,FALSE),"")))</f>
        <v>154</v>
      </c>
      <c r="R4947">
        <f t="shared" si="1045"/>
        <v>7.7</v>
      </c>
      <c r="S4947">
        <f>IF(J4947="Online Travel Agency",VLOOKUP(F4947,room_rates!$A$2:$G$8,3,FALSE)*15%,0)</f>
        <v>21</v>
      </c>
      <c r="T4947">
        <f t="shared" si="1046"/>
        <v>0</v>
      </c>
      <c r="U4947">
        <f t="shared" si="1047"/>
        <v>250.60000000000002</v>
      </c>
      <c r="V4947">
        <f t="shared" si="1048"/>
        <v>2</v>
      </c>
    </row>
    <row r="4948" spans="1:22" ht="14.25" customHeight="1" x14ac:dyDescent="0.35">
      <c r="A4948" s="1">
        <v>1000147</v>
      </c>
      <c r="B4948" s="3">
        <v>45888</v>
      </c>
      <c r="C4948" s="3">
        <v>45902</v>
      </c>
      <c r="D4948" s="3">
        <v>45905</v>
      </c>
      <c r="E4948" s="1" t="s">
        <v>21</v>
      </c>
      <c r="F4948" s="1">
        <v>5</v>
      </c>
      <c r="G4948" s="1" t="s">
        <v>14</v>
      </c>
      <c r="H4948" s="1">
        <v>0</v>
      </c>
      <c r="I4948" s="1">
        <f t="shared" si="1042"/>
        <v>0</v>
      </c>
      <c r="J4948" s="1" t="s">
        <v>24</v>
      </c>
      <c r="K4948" s="1">
        <v>1</v>
      </c>
      <c r="L4948" s="1" t="s">
        <v>16</v>
      </c>
      <c r="M4948" s="1" t="b">
        <v>0</v>
      </c>
      <c r="N4948" s="2" t="s">
        <v>17</v>
      </c>
      <c r="O4948">
        <f t="shared" si="1043"/>
        <v>14</v>
      </c>
      <c r="P4948">
        <f t="shared" si="1044"/>
        <v>3</v>
      </c>
      <c r="Q4948">
        <f>IF(G4948="B",VLOOKUP(F4948,room_rates!$A$2:$G$8,3,FALSE),IF(G4948="P",VLOOKUP(F4948,room_rates!$A$2:$G$8,6,FALSE),IF(G4948="M",VLOOKUP(F4948,room_rates!$A$2:$G$8,7,FALSE),"")))</f>
        <v>264</v>
      </c>
      <c r="R4948">
        <f t="shared" si="1045"/>
        <v>0</v>
      </c>
      <c r="S4948">
        <f>IF(J4948="Online Travel Agency",VLOOKUP(F4948,room_rates!$A$2:$G$8,3,FALSE)*15%,0)</f>
        <v>36</v>
      </c>
      <c r="T4948">
        <f t="shared" si="1046"/>
        <v>0</v>
      </c>
      <c r="U4948">
        <f t="shared" si="1047"/>
        <v>684</v>
      </c>
      <c r="V4948">
        <f t="shared" si="1048"/>
        <v>3</v>
      </c>
    </row>
    <row r="4949" spans="1:22" ht="14.25" customHeight="1" x14ac:dyDescent="0.35">
      <c r="A4949" s="1">
        <v>1000286</v>
      </c>
      <c r="B4949" s="3">
        <v>45891</v>
      </c>
      <c r="C4949" s="3">
        <v>45902</v>
      </c>
      <c r="D4949" s="3">
        <v>45907</v>
      </c>
      <c r="E4949" s="1" t="s">
        <v>21</v>
      </c>
      <c r="F4949" s="1">
        <v>3</v>
      </c>
      <c r="G4949" s="1" t="s">
        <v>14</v>
      </c>
      <c r="H4949" s="1">
        <v>0</v>
      </c>
      <c r="I4949" s="1">
        <f t="shared" si="1042"/>
        <v>0</v>
      </c>
      <c r="J4949" s="1" t="s">
        <v>24</v>
      </c>
      <c r="K4949" s="1">
        <v>1</v>
      </c>
      <c r="L4949" s="1" t="s">
        <v>19</v>
      </c>
      <c r="M4949" s="1" t="b">
        <v>0</v>
      </c>
      <c r="N4949" s="2" t="s">
        <v>17</v>
      </c>
      <c r="O4949">
        <f t="shared" si="1043"/>
        <v>11</v>
      </c>
      <c r="P4949">
        <f t="shared" si="1044"/>
        <v>5</v>
      </c>
      <c r="Q4949">
        <f>IF(G4949="B",VLOOKUP(F4949,room_rates!$A$2:$G$8,3,FALSE),IF(G4949="P",VLOOKUP(F4949,room_rates!$A$2:$G$8,6,FALSE),IF(G4949="M",VLOOKUP(F4949,room_rates!$A$2:$G$8,7,FALSE),"")))</f>
        <v>242.00000000000003</v>
      </c>
      <c r="R4949">
        <f t="shared" si="1045"/>
        <v>0</v>
      </c>
      <c r="S4949">
        <f>IF(J4949="Online Travel Agency",VLOOKUP(F4949,room_rates!$A$2:$G$8,3,FALSE)*15%,0)</f>
        <v>33</v>
      </c>
      <c r="T4949">
        <f t="shared" si="1046"/>
        <v>0</v>
      </c>
      <c r="U4949">
        <f t="shared" si="1047"/>
        <v>1045.0000000000002</v>
      </c>
      <c r="V4949">
        <f t="shared" si="1048"/>
        <v>5</v>
      </c>
    </row>
    <row r="4950" spans="1:22" ht="14.25" customHeight="1" x14ac:dyDescent="0.35">
      <c r="A4950" s="1">
        <v>1000377</v>
      </c>
      <c r="B4950" s="3">
        <v>45902</v>
      </c>
      <c r="C4950" s="3">
        <v>45902</v>
      </c>
      <c r="D4950" s="3">
        <v>45909</v>
      </c>
      <c r="E4950" s="1" t="s">
        <v>21</v>
      </c>
      <c r="F4950" s="1">
        <v>4</v>
      </c>
      <c r="G4950" s="1" t="s">
        <v>14</v>
      </c>
      <c r="H4950" s="1">
        <v>0</v>
      </c>
      <c r="I4950" s="1">
        <f t="shared" si="1042"/>
        <v>0</v>
      </c>
      <c r="J4950" s="1" t="s">
        <v>20</v>
      </c>
      <c r="K4950" s="1">
        <v>1</v>
      </c>
      <c r="L4950" s="1" t="s">
        <v>19</v>
      </c>
      <c r="M4950" s="1" t="b">
        <v>0</v>
      </c>
      <c r="N4950" s="2" t="s">
        <v>17</v>
      </c>
      <c r="O4950">
        <f t="shared" si="1043"/>
        <v>0</v>
      </c>
      <c r="P4950">
        <f t="shared" si="1044"/>
        <v>7</v>
      </c>
      <c r="Q4950">
        <f>IF(G4950="B",VLOOKUP(F4950,room_rates!$A$2:$G$8,3,FALSE),IF(G4950="P",VLOOKUP(F4950,room_rates!$A$2:$G$8,6,FALSE),IF(G4950="M",VLOOKUP(F4950,room_rates!$A$2:$G$8,7,FALSE),"")))</f>
        <v>253.00000000000003</v>
      </c>
      <c r="R4950">
        <f t="shared" si="1045"/>
        <v>0</v>
      </c>
      <c r="S4950">
        <f>IF(J4950="Online Travel Agency",VLOOKUP(F4950,room_rates!$A$2:$G$8,3,FALSE)*15%,0)</f>
        <v>0</v>
      </c>
      <c r="T4950">
        <f t="shared" si="1046"/>
        <v>0</v>
      </c>
      <c r="U4950">
        <f t="shared" si="1047"/>
        <v>1771.0000000000002</v>
      </c>
      <c r="V4950">
        <f t="shared" si="1048"/>
        <v>7</v>
      </c>
    </row>
    <row r="4951" spans="1:22" ht="14.25" customHeight="1" x14ac:dyDescent="0.35">
      <c r="A4951" s="1">
        <v>1000739</v>
      </c>
      <c r="B4951" s="3">
        <v>45870</v>
      </c>
      <c r="C4951" s="3">
        <v>45902</v>
      </c>
      <c r="D4951" s="3">
        <v>45906</v>
      </c>
      <c r="E4951" s="1" t="s">
        <v>13</v>
      </c>
      <c r="F4951" s="1">
        <v>6</v>
      </c>
      <c r="G4951" s="1" t="s">
        <v>14</v>
      </c>
      <c r="H4951" s="1">
        <v>0</v>
      </c>
      <c r="I4951" s="1">
        <f t="shared" si="1042"/>
        <v>0</v>
      </c>
      <c r="J4951" s="1" t="s">
        <v>15</v>
      </c>
      <c r="K4951" s="1">
        <v>2</v>
      </c>
      <c r="L4951" s="1" t="s">
        <v>19</v>
      </c>
      <c r="M4951" s="1" t="b">
        <v>1</v>
      </c>
      <c r="N4951" s="2" t="s">
        <v>17</v>
      </c>
      <c r="O4951">
        <f t="shared" si="1043"/>
        <v>32</v>
      </c>
      <c r="P4951">
        <f t="shared" si="1044"/>
        <v>4</v>
      </c>
      <c r="Q4951">
        <f>IF(G4951="B",VLOOKUP(F4951,room_rates!$A$2:$G$8,3,FALSE),IF(G4951="P",VLOOKUP(F4951,room_rates!$A$2:$G$8,6,FALSE),IF(G4951="M",VLOOKUP(F4951,room_rates!$A$2:$G$8,7,FALSE),"")))</f>
        <v>385.00000000000006</v>
      </c>
      <c r="R4951">
        <f t="shared" si="1045"/>
        <v>0</v>
      </c>
      <c r="S4951">
        <f>IF(J4951="Online Travel Agency",VLOOKUP(F4951,room_rates!$A$2:$G$8,3,FALSE)*15%,0)</f>
        <v>0</v>
      </c>
      <c r="T4951">
        <f t="shared" si="1046"/>
        <v>3.8500000000000005</v>
      </c>
      <c r="U4951">
        <f t="shared" si="1047"/>
        <v>3049.2000000000003</v>
      </c>
      <c r="V4951">
        <f t="shared" si="1048"/>
        <v>8</v>
      </c>
    </row>
    <row r="4952" spans="1:22" ht="14.25" customHeight="1" x14ac:dyDescent="0.35">
      <c r="A4952" s="1">
        <v>1000776</v>
      </c>
      <c r="B4952" s="3">
        <v>45902</v>
      </c>
      <c r="C4952" s="3">
        <v>45902</v>
      </c>
      <c r="D4952" s="3">
        <v>45903</v>
      </c>
      <c r="E4952" s="1" t="s">
        <v>21</v>
      </c>
      <c r="F4952" s="1">
        <v>3</v>
      </c>
      <c r="G4952" s="1" t="s">
        <v>14</v>
      </c>
      <c r="H4952" s="1">
        <v>0</v>
      </c>
      <c r="I4952" s="1">
        <f t="shared" si="1042"/>
        <v>0</v>
      </c>
      <c r="J4952" s="1" t="s">
        <v>20</v>
      </c>
      <c r="K4952" s="1">
        <v>2</v>
      </c>
      <c r="L4952" s="1" t="s">
        <v>19</v>
      </c>
      <c r="M4952" s="1" t="b">
        <v>0</v>
      </c>
      <c r="N4952" s="2" t="s">
        <v>17</v>
      </c>
      <c r="O4952">
        <f t="shared" si="1043"/>
        <v>0</v>
      </c>
      <c r="P4952">
        <f t="shared" si="1044"/>
        <v>1</v>
      </c>
      <c r="Q4952">
        <f>IF(G4952="B",VLOOKUP(F4952,room_rates!$A$2:$G$8,3,FALSE),IF(G4952="P",VLOOKUP(F4952,room_rates!$A$2:$G$8,6,FALSE),IF(G4952="M",VLOOKUP(F4952,room_rates!$A$2:$G$8,7,FALSE),"")))</f>
        <v>242.00000000000003</v>
      </c>
      <c r="R4952">
        <f t="shared" si="1045"/>
        <v>0</v>
      </c>
      <c r="S4952">
        <f>IF(J4952="Online Travel Agency",VLOOKUP(F4952,room_rates!$A$2:$G$8,3,FALSE)*15%,0)</f>
        <v>0</v>
      </c>
      <c r="T4952">
        <f t="shared" si="1046"/>
        <v>0</v>
      </c>
      <c r="U4952">
        <f t="shared" si="1047"/>
        <v>484.00000000000006</v>
      </c>
      <c r="V4952">
        <f t="shared" si="1048"/>
        <v>2</v>
      </c>
    </row>
    <row r="4953" spans="1:22" ht="14.25" customHeight="1" x14ac:dyDescent="0.35">
      <c r="A4953" s="1">
        <v>1001032</v>
      </c>
      <c r="B4953" s="3">
        <v>45890</v>
      </c>
      <c r="C4953" s="3">
        <v>45902</v>
      </c>
      <c r="D4953" s="3">
        <v>45906</v>
      </c>
      <c r="E4953" s="1" t="s">
        <v>13</v>
      </c>
      <c r="F4953" s="1">
        <v>6</v>
      </c>
      <c r="G4953" s="1" t="s">
        <v>14</v>
      </c>
      <c r="H4953" s="1">
        <v>0</v>
      </c>
      <c r="I4953" s="1">
        <f t="shared" si="1042"/>
        <v>0</v>
      </c>
      <c r="J4953" s="1" t="s">
        <v>15</v>
      </c>
      <c r="K4953" s="1">
        <v>1</v>
      </c>
      <c r="L4953" s="1" t="s">
        <v>19</v>
      </c>
      <c r="M4953" s="1" t="b">
        <v>1</v>
      </c>
      <c r="N4953" s="2" t="s">
        <v>17</v>
      </c>
      <c r="O4953">
        <f t="shared" si="1043"/>
        <v>12</v>
      </c>
      <c r="P4953">
        <f t="shared" si="1044"/>
        <v>4</v>
      </c>
      <c r="Q4953">
        <f>IF(G4953="B",VLOOKUP(F4953,room_rates!$A$2:$G$8,3,FALSE),IF(G4953="P",VLOOKUP(F4953,room_rates!$A$2:$G$8,6,FALSE),IF(G4953="M",VLOOKUP(F4953,room_rates!$A$2:$G$8,7,FALSE),"")))</f>
        <v>385.00000000000006</v>
      </c>
      <c r="R4953">
        <f t="shared" si="1045"/>
        <v>0</v>
      </c>
      <c r="S4953">
        <f>IF(J4953="Online Travel Agency",VLOOKUP(F4953,room_rates!$A$2:$G$8,3,FALSE)*15%,0)</f>
        <v>0</v>
      </c>
      <c r="T4953">
        <f t="shared" si="1046"/>
        <v>3.8500000000000005</v>
      </c>
      <c r="U4953">
        <f t="shared" si="1047"/>
        <v>1524.6000000000001</v>
      </c>
      <c r="V4953">
        <f t="shared" si="1048"/>
        <v>4</v>
      </c>
    </row>
    <row r="4954" spans="1:22" ht="14.25" customHeight="1" x14ac:dyDescent="0.35">
      <c r="A4954" s="1">
        <v>1001043</v>
      </c>
      <c r="B4954" s="3">
        <v>45870</v>
      </c>
      <c r="C4954" s="3">
        <v>45902</v>
      </c>
      <c r="D4954" s="3">
        <v>45908</v>
      </c>
      <c r="E4954" s="1" t="s">
        <v>13</v>
      </c>
      <c r="F4954" s="1">
        <v>6</v>
      </c>
      <c r="G4954" s="1" t="s">
        <v>14</v>
      </c>
      <c r="H4954" s="1">
        <v>0</v>
      </c>
      <c r="I4954" s="1">
        <f t="shared" si="1042"/>
        <v>0</v>
      </c>
      <c r="J4954" s="1" t="s">
        <v>15</v>
      </c>
      <c r="K4954" s="1">
        <v>1</v>
      </c>
      <c r="L4954" s="1" t="s">
        <v>16</v>
      </c>
      <c r="M4954" s="1" t="b">
        <v>1</v>
      </c>
      <c r="N4954" s="2" t="s">
        <v>17</v>
      </c>
      <c r="O4954">
        <f t="shared" si="1043"/>
        <v>32</v>
      </c>
      <c r="P4954">
        <f t="shared" si="1044"/>
        <v>6</v>
      </c>
      <c r="Q4954">
        <f>IF(G4954="B",VLOOKUP(F4954,room_rates!$A$2:$G$8,3,FALSE),IF(G4954="P",VLOOKUP(F4954,room_rates!$A$2:$G$8,6,FALSE),IF(G4954="M",VLOOKUP(F4954,room_rates!$A$2:$G$8,7,FALSE),"")))</f>
        <v>385.00000000000006</v>
      </c>
      <c r="R4954">
        <f t="shared" si="1045"/>
        <v>0</v>
      </c>
      <c r="S4954">
        <f>IF(J4954="Online Travel Agency",VLOOKUP(F4954,room_rates!$A$2:$G$8,3,FALSE)*15%,0)</f>
        <v>0</v>
      </c>
      <c r="T4954">
        <f t="shared" si="1046"/>
        <v>3.8500000000000005</v>
      </c>
      <c r="U4954">
        <f t="shared" si="1047"/>
        <v>2286.9</v>
      </c>
      <c r="V4954">
        <f t="shared" si="1048"/>
        <v>6</v>
      </c>
    </row>
    <row r="4955" spans="1:22" ht="14.25" customHeight="1" x14ac:dyDescent="0.35">
      <c r="A4955" s="1">
        <v>1001409</v>
      </c>
      <c r="B4955" s="3">
        <v>45897</v>
      </c>
      <c r="C4955" s="3">
        <v>45902</v>
      </c>
      <c r="D4955" s="3">
        <v>45905</v>
      </c>
      <c r="E4955" s="1" t="s">
        <v>21</v>
      </c>
      <c r="F4955" s="1">
        <v>5</v>
      </c>
      <c r="G4955" s="1" t="s">
        <v>14</v>
      </c>
      <c r="H4955" s="1">
        <v>0</v>
      </c>
      <c r="I4955" s="1">
        <f t="shared" si="1042"/>
        <v>0</v>
      </c>
      <c r="J4955" s="1" t="s">
        <v>24</v>
      </c>
      <c r="K4955" s="1">
        <v>1</v>
      </c>
      <c r="L4955" s="1" t="s">
        <v>19</v>
      </c>
      <c r="M4955" s="1" t="b">
        <v>0</v>
      </c>
      <c r="N4955" s="2" t="s">
        <v>17</v>
      </c>
      <c r="O4955">
        <f t="shared" si="1043"/>
        <v>5</v>
      </c>
      <c r="P4955">
        <f t="shared" si="1044"/>
        <v>3</v>
      </c>
      <c r="Q4955">
        <f>IF(G4955="B",VLOOKUP(F4955,room_rates!$A$2:$G$8,3,FALSE),IF(G4955="P",VLOOKUP(F4955,room_rates!$A$2:$G$8,6,FALSE),IF(G4955="M",VLOOKUP(F4955,room_rates!$A$2:$G$8,7,FALSE),"")))</f>
        <v>264</v>
      </c>
      <c r="R4955">
        <f t="shared" si="1045"/>
        <v>0</v>
      </c>
      <c r="S4955">
        <f>IF(J4955="Online Travel Agency",VLOOKUP(F4955,room_rates!$A$2:$G$8,3,FALSE)*15%,0)</f>
        <v>36</v>
      </c>
      <c r="T4955">
        <f t="shared" si="1046"/>
        <v>0</v>
      </c>
      <c r="U4955">
        <f t="shared" si="1047"/>
        <v>684</v>
      </c>
      <c r="V4955">
        <f t="shared" si="1048"/>
        <v>3</v>
      </c>
    </row>
    <row r="4956" spans="1:22" ht="14.25" customHeight="1" x14ac:dyDescent="0.35">
      <c r="A4956" s="1">
        <v>1001414</v>
      </c>
      <c r="B4956" s="3">
        <v>45902</v>
      </c>
      <c r="C4956" s="3">
        <v>45902</v>
      </c>
      <c r="D4956" s="3">
        <v>45909</v>
      </c>
      <c r="E4956" s="1" t="s">
        <v>21</v>
      </c>
      <c r="F4956" s="1">
        <v>3</v>
      </c>
      <c r="G4956" s="1" t="s">
        <v>14</v>
      </c>
      <c r="H4956" s="1">
        <v>0</v>
      </c>
      <c r="I4956" s="1">
        <f t="shared" si="1042"/>
        <v>0</v>
      </c>
      <c r="J4956" s="1" t="s">
        <v>20</v>
      </c>
      <c r="K4956" s="1">
        <v>2</v>
      </c>
      <c r="L4956" s="1" t="s">
        <v>19</v>
      </c>
      <c r="M4956" s="1" t="b">
        <v>0</v>
      </c>
      <c r="N4956" s="2" t="s">
        <v>17</v>
      </c>
      <c r="O4956">
        <f t="shared" si="1043"/>
        <v>0</v>
      </c>
      <c r="P4956">
        <f t="shared" si="1044"/>
        <v>7</v>
      </c>
      <c r="Q4956">
        <f>IF(G4956="B",VLOOKUP(F4956,room_rates!$A$2:$G$8,3,FALSE),IF(G4956="P",VLOOKUP(F4956,room_rates!$A$2:$G$8,6,FALSE),IF(G4956="M",VLOOKUP(F4956,room_rates!$A$2:$G$8,7,FALSE),"")))</f>
        <v>242.00000000000003</v>
      </c>
      <c r="R4956">
        <f t="shared" si="1045"/>
        <v>0</v>
      </c>
      <c r="S4956">
        <f>IF(J4956="Online Travel Agency",VLOOKUP(F4956,room_rates!$A$2:$G$8,3,FALSE)*15%,0)</f>
        <v>0</v>
      </c>
      <c r="T4956">
        <f t="shared" si="1046"/>
        <v>0</v>
      </c>
      <c r="U4956">
        <f t="shared" si="1047"/>
        <v>3388.0000000000005</v>
      </c>
      <c r="V4956">
        <f t="shared" si="1048"/>
        <v>14</v>
      </c>
    </row>
    <row r="4957" spans="1:22" ht="14.25" customHeight="1" x14ac:dyDescent="0.35">
      <c r="A4957" s="1">
        <v>1001615</v>
      </c>
      <c r="B4957" s="3">
        <v>45902</v>
      </c>
      <c r="C4957" s="3">
        <v>45902</v>
      </c>
      <c r="D4957" s="3">
        <v>45906</v>
      </c>
      <c r="E4957" s="1" t="s">
        <v>21</v>
      </c>
      <c r="F4957" s="1">
        <v>3</v>
      </c>
      <c r="G4957" s="1" t="s">
        <v>14</v>
      </c>
      <c r="H4957" s="1">
        <v>0</v>
      </c>
      <c r="I4957" s="1">
        <f t="shared" si="1042"/>
        <v>0</v>
      </c>
      <c r="J4957" s="1" t="s">
        <v>20</v>
      </c>
      <c r="K4957" s="1">
        <v>1</v>
      </c>
      <c r="L4957" s="1" t="s">
        <v>16</v>
      </c>
      <c r="M4957" s="1" t="b">
        <v>0</v>
      </c>
      <c r="N4957" s="2" t="s">
        <v>17</v>
      </c>
      <c r="O4957">
        <f t="shared" si="1043"/>
        <v>0</v>
      </c>
      <c r="P4957">
        <f t="shared" si="1044"/>
        <v>4</v>
      </c>
      <c r="Q4957">
        <f>IF(G4957="B",VLOOKUP(F4957,room_rates!$A$2:$G$8,3,FALSE),IF(G4957="P",VLOOKUP(F4957,room_rates!$A$2:$G$8,6,FALSE),IF(G4957="M",VLOOKUP(F4957,room_rates!$A$2:$G$8,7,FALSE),"")))</f>
        <v>242.00000000000003</v>
      </c>
      <c r="R4957">
        <f t="shared" si="1045"/>
        <v>0</v>
      </c>
      <c r="S4957">
        <f>IF(J4957="Online Travel Agency",VLOOKUP(F4957,room_rates!$A$2:$G$8,3,FALSE)*15%,0)</f>
        <v>0</v>
      </c>
      <c r="T4957">
        <f t="shared" si="1046"/>
        <v>0</v>
      </c>
      <c r="U4957">
        <f t="shared" si="1047"/>
        <v>968.00000000000011</v>
      </c>
      <c r="V4957">
        <f t="shared" si="1048"/>
        <v>4</v>
      </c>
    </row>
    <row r="4958" spans="1:22" ht="14.25" customHeight="1" x14ac:dyDescent="0.35">
      <c r="A4958" s="1">
        <v>1001780</v>
      </c>
      <c r="B4958" s="3">
        <v>45876</v>
      </c>
      <c r="C4958" s="3">
        <v>45902</v>
      </c>
      <c r="D4958" s="3">
        <v>45905</v>
      </c>
      <c r="E4958" s="1" t="s">
        <v>13</v>
      </c>
      <c r="F4958" s="1">
        <v>6</v>
      </c>
      <c r="G4958" s="1" t="s">
        <v>14</v>
      </c>
      <c r="H4958" s="1">
        <v>0</v>
      </c>
      <c r="I4958" s="1">
        <f t="shared" si="1042"/>
        <v>0</v>
      </c>
      <c r="J4958" s="1" t="s">
        <v>15</v>
      </c>
      <c r="K4958" s="1">
        <v>3</v>
      </c>
      <c r="L4958" s="1" t="s">
        <v>16</v>
      </c>
      <c r="M4958" s="1" t="b">
        <v>0</v>
      </c>
      <c r="N4958" s="2" t="s">
        <v>17</v>
      </c>
      <c r="O4958">
        <f t="shared" si="1043"/>
        <v>26</v>
      </c>
      <c r="P4958">
        <f t="shared" si="1044"/>
        <v>3</v>
      </c>
      <c r="Q4958">
        <f>IF(G4958="B",VLOOKUP(F4958,room_rates!$A$2:$G$8,3,FALSE),IF(G4958="P",VLOOKUP(F4958,room_rates!$A$2:$G$8,6,FALSE),IF(G4958="M",VLOOKUP(F4958,room_rates!$A$2:$G$8,7,FALSE),"")))</f>
        <v>385.00000000000006</v>
      </c>
      <c r="R4958">
        <f t="shared" si="1045"/>
        <v>0</v>
      </c>
      <c r="S4958">
        <f>IF(J4958="Online Travel Agency",VLOOKUP(F4958,room_rates!$A$2:$G$8,3,FALSE)*15%,0)</f>
        <v>0</v>
      </c>
      <c r="T4958">
        <f t="shared" si="1046"/>
        <v>0</v>
      </c>
      <c r="U4958">
        <f t="shared" si="1047"/>
        <v>3465.0000000000005</v>
      </c>
      <c r="V4958">
        <f t="shared" si="1048"/>
        <v>9</v>
      </c>
    </row>
    <row r="4959" spans="1:22" ht="14.25" customHeight="1" x14ac:dyDescent="0.35">
      <c r="A4959" s="1">
        <v>1001859</v>
      </c>
      <c r="B4959" s="3">
        <v>45891</v>
      </c>
      <c r="C4959" s="3">
        <v>45902</v>
      </c>
      <c r="D4959" s="3">
        <v>45903</v>
      </c>
      <c r="E4959" s="1" t="s">
        <v>21</v>
      </c>
      <c r="F4959" s="1">
        <v>3</v>
      </c>
      <c r="G4959" s="1" t="s">
        <v>14</v>
      </c>
      <c r="H4959" s="1">
        <v>0</v>
      </c>
      <c r="I4959" s="1">
        <f t="shared" si="1042"/>
        <v>0</v>
      </c>
      <c r="J4959" s="1" t="s">
        <v>24</v>
      </c>
      <c r="K4959" s="1">
        <v>1</v>
      </c>
      <c r="L4959" s="1" t="s">
        <v>16</v>
      </c>
      <c r="M4959" s="1" t="b">
        <v>1</v>
      </c>
      <c r="N4959" s="2" t="s">
        <v>17</v>
      </c>
      <c r="O4959">
        <f t="shared" si="1043"/>
        <v>11</v>
      </c>
      <c r="P4959">
        <f t="shared" si="1044"/>
        <v>1</v>
      </c>
      <c r="Q4959">
        <f>IF(G4959="B",VLOOKUP(F4959,room_rates!$A$2:$G$8,3,FALSE),IF(G4959="P",VLOOKUP(F4959,room_rates!$A$2:$G$8,6,FALSE),IF(G4959="M",VLOOKUP(F4959,room_rates!$A$2:$G$8,7,FALSE),"")))</f>
        <v>242.00000000000003</v>
      </c>
      <c r="R4959">
        <f t="shared" si="1045"/>
        <v>0</v>
      </c>
      <c r="S4959">
        <f>IF(J4959="Online Travel Agency",VLOOKUP(F4959,room_rates!$A$2:$G$8,3,FALSE)*15%,0)</f>
        <v>33</v>
      </c>
      <c r="T4959">
        <f t="shared" si="1046"/>
        <v>2.4200000000000004</v>
      </c>
      <c r="U4959">
        <f t="shared" si="1047"/>
        <v>206.58000000000004</v>
      </c>
      <c r="V4959">
        <f t="shared" si="1048"/>
        <v>1</v>
      </c>
    </row>
    <row r="4960" spans="1:22" ht="14.25" customHeight="1" x14ac:dyDescent="0.35">
      <c r="A4960" s="1">
        <v>1001922</v>
      </c>
      <c r="B4960" s="3">
        <v>45895</v>
      </c>
      <c r="C4960" s="3">
        <v>45902</v>
      </c>
      <c r="D4960" s="3">
        <v>45907</v>
      </c>
      <c r="E4960" s="1" t="s">
        <v>21</v>
      </c>
      <c r="F4960" s="1">
        <v>5</v>
      </c>
      <c r="G4960" s="1" t="s">
        <v>14</v>
      </c>
      <c r="H4960" s="1">
        <v>0</v>
      </c>
      <c r="I4960" s="1">
        <f t="shared" si="1042"/>
        <v>0</v>
      </c>
      <c r="J4960" s="1" t="s">
        <v>24</v>
      </c>
      <c r="K4960" s="1">
        <v>1</v>
      </c>
      <c r="L4960" s="1" t="s">
        <v>16</v>
      </c>
      <c r="M4960" s="1" t="b">
        <v>0</v>
      </c>
      <c r="N4960" s="2" t="s">
        <v>17</v>
      </c>
      <c r="O4960">
        <f t="shared" si="1043"/>
        <v>7</v>
      </c>
      <c r="P4960">
        <f t="shared" si="1044"/>
        <v>5</v>
      </c>
      <c r="Q4960">
        <f>IF(G4960="B",VLOOKUP(F4960,room_rates!$A$2:$G$8,3,FALSE),IF(G4960="P",VLOOKUP(F4960,room_rates!$A$2:$G$8,6,FALSE),IF(G4960="M",VLOOKUP(F4960,room_rates!$A$2:$G$8,7,FALSE),"")))</f>
        <v>264</v>
      </c>
      <c r="R4960">
        <f t="shared" si="1045"/>
        <v>0</v>
      </c>
      <c r="S4960">
        <f>IF(J4960="Online Travel Agency",VLOOKUP(F4960,room_rates!$A$2:$G$8,3,FALSE)*15%,0)</f>
        <v>36</v>
      </c>
      <c r="T4960">
        <f t="shared" si="1046"/>
        <v>0</v>
      </c>
      <c r="U4960">
        <f t="shared" si="1047"/>
        <v>1140</v>
      </c>
      <c r="V4960">
        <f t="shared" si="1048"/>
        <v>5</v>
      </c>
    </row>
    <row r="4961" spans="1:22" ht="14.25" customHeight="1" x14ac:dyDescent="0.35">
      <c r="A4961" s="1">
        <v>1001987</v>
      </c>
      <c r="B4961" s="3">
        <v>45885</v>
      </c>
      <c r="C4961" s="3">
        <v>45902</v>
      </c>
      <c r="D4961" s="3">
        <v>45904</v>
      </c>
      <c r="E4961" s="1" t="s">
        <v>21</v>
      </c>
      <c r="F4961" s="1">
        <v>3</v>
      </c>
      <c r="G4961" s="1" t="s">
        <v>14</v>
      </c>
      <c r="H4961" s="1">
        <v>0</v>
      </c>
      <c r="I4961" s="1">
        <f t="shared" si="1042"/>
        <v>0</v>
      </c>
      <c r="J4961" s="1" t="s">
        <v>15</v>
      </c>
      <c r="K4961" s="1">
        <v>1</v>
      </c>
      <c r="L4961" s="1" t="s">
        <v>19</v>
      </c>
      <c r="M4961" s="1" t="b">
        <v>0</v>
      </c>
      <c r="N4961" s="2" t="s">
        <v>17</v>
      </c>
      <c r="O4961">
        <f t="shared" si="1043"/>
        <v>17</v>
      </c>
      <c r="P4961">
        <f t="shared" si="1044"/>
        <v>2</v>
      </c>
      <c r="Q4961">
        <f>IF(G4961="B",VLOOKUP(F4961,room_rates!$A$2:$G$8,3,FALSE),IF(G4961="P",VLOOKUP(F4961,room_rates!$A$2:$G$8,6,FALSE),IF(G4961="M",VLOOKUP(F4961,room_rates!$A$2:$G$8,7,FALSE),"")))</f>
        <v>242.00000000000003</v>
      </c>
      <c r="R4961">
        <f t="shared" si="1045"/>
        <v>0</v>
      </c>
      <c r="S4961">
        <f>IF(J4961="Online Travel Agency",VLOOKUP(F4961,room_rates!$A$2:$G$8,3,FALSE)*15%,0)</f>
        <v>0</v>
      </c>
      <c r="T4961">
        <f t="shared" si="1046"/>
        <v>0</v>
      </c>
      <c r="U4961">
        <f t="shared" si="1047"/>
        <v>484.00000000000006</v>
      </c>
      <c r="V4961">
        <f t="shared" si="1048"/>
        <v>2</v>
      </c>
    </row>
    <row r="4962" spans="1:22" ht="14.25" customHeight="1" x14ac:dyDescent="0.35">
      <c r="A4962" s="1">
        <v>1003600</v>
      </c>
      <c r="B4962" s="3">
        <v>45867</v>
      </c>
      <c r="C4962" s="3">
        <v>45902</v>
      </c>
      <c r="D4962" s="3">
        <v>45903</v>
      </c>
      <c r="E4962" s="1" t="s">
        <v>18</v>
      </c>
      <c r="F4962" s="1">
        <v>2</v>
      </c>
      <c r="G4962" s="1" t="s">
        <v>14</v>
      </c>
      <c r="H4962" s="1">
        <v>5</v>
      </c>
      <c r="I4962" s="1">
        <f t="shared" si="1042"/>
        <v>0.05</v>
      </c>
      <c r="J4962" s="1" t="s">
        <v>15</v>
      </c>
      <c r="K4962" s="1">
        <v>2</v>
      </c>
      <c r="L4962" s="1" t="s">
        <v>16</v>
      </c>
      <c r="M4962" s="1" t="b">
        <v>1</v>
      </c>
      <c r="N4962" s="2" t="s">
        <v>17</v>
      </c>
      <c r="O4962">
        <f t="shared" si="1043"/>
        <v>35</v>
      </c>
      <c r="P4962">
        <f t="shared" si="1044"/>
        <v>1</v>
      </c>
      <c r="Q4962">
        <f>IF(G4962="B",VLOOKUP(F4962,room_rates!$A$2:$G$8,3,FALSE),IF(G4962="P",VLOOKUP(F4962,room_rates!$A$2:$G$8,6,FALSE),IF(G4962="M",VLOOKUP(F4962,room_rates!$A$2:$G$8,7,FALSE),"")))</f>
        <v>154</v>
      </c>
      <c r="R4962">
        <f t="shared" si="1045"/>
        <v>7.7</v>
      </c>
      <c r="S4962">
        <f>IF(J4962="Online Travel Agency",VLOOKUP(F4962,room_rates!$A$2:$G$8,3,FALSE)*15%,0)</f>
        <v>0</v>
      </c>
      <c r="T4962">
        <f t="shared" si="1046"/>
        <v>1.54</v>
      </c>
      <c r="U4962">
        <f t="shared" si="1047"/>
        <v>289.52000000000004</v>
      </c>
      <c r="V4962">
        <f t="shared" si="1048"/>
        <v>2</v>
      </c>
    </row>
    <row r="4963" spans="1:22" ht="14.25" customHeight="1" x14ac:dyDescent="0.35">
      <c r="A4963" s="1">
        <v>1004714</v>
      </c>
      <c r="B4963" s="3">
        <v>45902</v>
      </c>
      <c r="C4963" s="3">
        <v>45902</v>
      </c>
      <c r="D4963" s="3">
        <v>45905</v>
      </c>
      <c r="E4963" s="1" t="s">
        <v>18</v>
      </c>
      <c r="F4963" s="1">
        <v>1</v>
      </c>
      <c r="G4963" s="1" t="s">
        <v>14</v>
      </c>
      <c r="H4963" s="1">
        <v>5</v>
      </c>
      <c r="I4963" s="1">
        <f t="shared" si="1042"/>
        <v>0.05</v>
      </c>
      <c r="J4963" s="1" t="s">
        <v>20</v>
      </c>
      <c r="K4963" s="1">
        <v>1</v>
      </c>
      <c r="L4963" s="1" t="s">
        <v>19</v>
      </c>
      <c r="M4963" s="1" t="b">
        <v>1</v>
      </c>
      <c r="N4963" s="2" t="s">
        <v>17</v>
      </c>
      <c r="O4963">
        <f t="shared" si="1043"/>
        <v>0</v>
      </c>
      <c r="P4963">
        <f t="shared" si="1044"/>
        <v>3</v>
      </c>
      <c r="Q4963">
        <f>IF(G4963="B",VLOOKUP(F4963,room_rates!$A$2:$G$8,3,FALSE),IF(G4963="P",VLOOKUP(F4963,room_rates!$A$2:$G$8,6,FALSE),IF(G4963="M",VLOOKUP(F4963,room_rates!$A$2:$G$8,7,FALSE),"")))</f>
        <v>132</v>
      </c>
      <c r="R4963">
        <f t="shared" si="1045"/>
        <v>6.6000000000000005</v>
      </c>
      <c r="S4963">
        <f>IF(J4963="Online Travel Agency",VLOOKUP(F4963,room_rates!$A$2:$G$8,3,FALSE)*15%,0)</f>
        <v>0</v>
      </c>
      <c r="T4963">
        <f t="shared" si="1046"/>
        <v>1.32</v>
      </c>
      <c r="U4963">
        <f t="shared" si="1047"/>
        <v>372.24</v>
      </c>
      <c r="V4963">
        <f t="shared" si="1048"/>
        <v>3</v>
      </c>
    </row>
    <row r="4964" spans="1:22" ht="14.25" customHeight="1" x14ac:dyDescent="0.35">
      <c r="A4964" s="1">
        <v>1004949</v>
      </c>
      <c r="B4964" s="3">
        <v>45893</v>
      </c>
      <c r="C4964" s="3">
        <v>45902</v>
      </c>
      <c r="D4964" s="3">
        <v>45905</v>
      </c>
      <c r="E4964" s="1" t="s">
        <v>18</v>
      </c>
      <c r="F4964" s="1">
        <v>2</v>
      </c>
      <c r="G4964" s="1" t="s">
        <v>14</v>
      </c>
      <c r="H4964" s="1">
        <v>5</v>
      </c>
      <c r="I4964" s="1">
        <f t="shared" si="1042"/>
        <v>0.05</v>
      </c>
      <c r="J4964" s="1" t="s">
        <v>24</v>
      </c>
      <c r="K4964" s="1">
        <v>1</v>
      </c>
      <c r="L4964" s="1" t="s">
        <v>19</v>
      </c>
      <c r="M4964" s="1" t="b">
        <v>0</v>
      </c>
      <c r="N4964" s="2" t="s">
        <v>17</v>
      </c>
      <c r="O4964">
        <f t="shared" si="1043"/>
        <v>9</v>
      </c>
      <c r="P4964">
        <f t="shared" si="1044"/>
        <v>3</v>
      </c>
      <c r="Q4964">
        <f>IF(G4964="B",VLOOKUP(F4964,room_rates!$A$2:$G$8,3,FALSE),IF(G4964="P",VLOOKUP(F4964,room_rates!$A$2:$G$8,6,FALSE),IF(G4964="M",VLOOKUP(F4964,room_rates!$A$2:$G$8,7,FALSE),"")))</f>
        <v>154</v>
      </c>
      <c r="R4964">
        <f t="shared" si="1045"/>
        <v>7.7</v>
      </c>
      <c r="S4964">
        <f>IF(J4964="Online Travel Agency",VLOOKUP(F4964,room_rates!$A$2:$G$8,3,FALSE)*15%,0)</f>
        <v>21</v>
      </c>
      <c r="T4964">
        <f t="shared" si="1046"/>
        <v>0</v>
      </c>
      <c r="U4964">
        <f t="shared" si="1047"/>
        <v>375.90000000000003</v>
      </c>
      <c r="V4964">
        <f t="shared" si="1048"/>
        <v>3</v>
      </c>
    </row>
    <row r="4965" spans="1:22" ht="14.25" customHeight="1" x14ac:dyDescent="0.35">
      <c r="A4965" s="1">
        <v>1005163</v>
      </c>
      <c r="B4965" s="3">
        <v>45902</v>
      </c>
      <c r="C4965" s="3">
        <v>45902</v>
      </c>
      <c r="D4965" s="3">
        <v>45905</v>
      </c>
      <c r="E4965" s="1" t="s">
        <v>21</v>
      </c>
      <c r="F4965" s="1">
        <v>5</v>
      </c>
      <c r="G4965" s="1" t="s">
        <v>14</v>
      </c>
      <c r="H4965" s="1">
        <v>0</v>
      </c>
      <c r="I4965" s="1">
        <f t="shared" si="1042"/>
        <v>0</v>
      </c>
      <c r="J4965" s="1" t="s">
        <v>20</v>
      </c>
      <c r="K4965" s="1">
        <v>2</v>
      </c>
      <c r="L4965" s="1" t="s">
        <v>19</v>
      </c>
      <c r="M4965" s="1" t="b">
        <v>0</v>
      </c>
      <c r="N4965" s="2" t="s">
        <v>17</v>
      </c>
      <c r="O4965">
        <f t="shared" si="1043"/>
        <v>0</v>
      </c>
      <c r="P4965">
        <f t="shared" si="1044"/>
        <v>3</v>
      </c>
      <c r="Q4965">
        <f>IF(G4965="B",VLOOKUP(F4965,room_rates!$A$2:$G$8,3,FALSE),IF(G4965="P",VLOOKUP(F4965,room_rates!$A$2:$G$8,6,FALSE),IF(G4965="M",VLOOKUP(F4965,room_rates!$A$2:$G$8,7,FALSE),"")))</f>
        <v>264</v>
      </c>
      <c r="R4965">
        <f t="shared" si="1045"/>
        <v>0</v>
      </c>
      <c r="S4965">
        <f>IF(J4965="Online Travel Agency",VLOOKUP(F4965,room_rates!$A$2:$G$8,3,FALSE)*15%,0)</f>
        <v>0</v>
      </c>
      <c r="T4965">
        <f t="shared" si="1046"/>
        <v>0</v>
      </c>
      <c r="U4965">
        <f t="shared" si="1047"/>
        <v>1584</v>
      </c>
      <c r="V4965">
        <f t="shared" si="1048"/>
        <v>6</v>
      </c>
    </row>
    <row r="4966" spans="1:22" ht="14.25" customHeight="1" x14ac:dyDescent="0.35">
      <c r="A4966" s="1">
        <v>1005243</v>
      </c>
      <c r="B4966" s="3">
        <v>45896</v>
      </c>
      <c r="C4966" s="3">
        <v>45902</v>
      </c>
      <c r="D4966" s="3">
        <v>45906</v>
      </c>
      <c r="E4966" s="1" t="s">
        <v>18</v>
      </c>
      <c r="F4966" s="1">
        <v>1</v>
      </c>
      <c r="G4966" s="1" t="s">
        <v>14</v>
      </c>
      <c r="H4966" s="1">
        <v>5</v>
      </c>
      <c r="I4966" s="1">
        <f t="shared" si="1042"/>
        <v>0.05</v>
      </c>
      <c r="J4966" s="1" t="s">
        <v>24</v>
      </c>
      <c r="K4966" s="1">
        <v>1</v>
      </c>
      <c r="L4966" s="1" t="s">
        <v>16</v>
      </c>
      <c r="M4966" s="1" t="b">
        <v>0</v>
      </c>
      <c r="N4966" s="2" t="s">
        <v>17</v>
      </c>
      <c r="O4966">
        <f t="shared" si="1043"/>
        <v>6</v>
      </c>
      <c r="P4966">
        <f t="shared" si="1044"/>
        <v>4</v>
      </c>
      <c r="Q4966">
        <f>IF(G4966="B",VLOOKUP(F4966,room_rates!$A$2:$G$8,3,FALSE),IF(G4966="P",VLOOKUP(F4966,room_rates!$A$2:$G$8,6,FALSE),IF(G4966="M",VLOOKUP(F4966,room_rates!$A$2:$G$8,7,FALSE),"")))</f>
        <v>132</v>
      </c>
      <c r="R4966">
        <f t="shared" si="1045"/>
        <v>6.6000000000000005</v>
      </c>
      <c r="S4966">
        <f>IF(J4966="Online Travel Agency",VLOOKUP(F4966,room_rates!$A$2:$G$8,3,FALSE)*15%,0)</f>
        <v>18</v>
      </c>
      <c r="T4966">
        <f t="shared" si="1046"/>
        <v>0</v>
      </c>
      <c r="U4966">
        <f t="shared" si="1047"/>
        <v>429.6</v>
      </c>
      <c r="V4966">
        <f t="shared" si="1048"/>
        <v>4</v>
      </c>
    </row>
    <row r="4967" spans="1:22" ht="14.25" customHeight="1" x14ac:dyDescent="0.35">
      <c r="A4967" s="1">
        <v>1005260</v>
      </c>
      <c r="B4967" s="3">
        <v>45857</v>
      </c>
      <c r="C4967" s="3">
        <v>45902</v>
      </c>
      <c r="D4967" s="3">
        <v>45903</v>
      </c>
      <c r="E4967" s="1" t="s">
        <v>18</v>
      </c>
      <c r="F4967" s="1">
        <v>1</v>
      </c>
      <c r="G4967" s="1" t="s">
        <v>14</v>
      </c>
      <c r="H4967" s="1">
        <v>5</v>
      </c>
      <c r="I4967" s="1">
        <f t="shared" si="1042"/>
        <v>0.05</v>
      </c>
      <c r="J4967" s="1" t="s">
        <v>15</v>
      </c>
      <c r="K4967" s="1">
        <v>1</v>
      </c>
      <c r="L4967" s="1" t="s">
        <v>19</v>
      </c>
      <c r="M4967" s="1" t="b">
        <v>0</v>
      </c>
      <c r="N4967" s="2" t="s">
        <v>17</v>
      </c>
      <c r="O4967">
        <f t="shared" si="1043"/>
        <v>45</v>
      </c>
      <c r="P4967">
        <f t="shared" si="1044"/>
        <v>1</v>
      </c>
      <c r="Q4967">
        <f>IF(G4967="B",VLOOKUP(F4967,room_rates!$A$2:$G$8,3,FALSE),IF(G4967="P",VLOOKUP(F4967,room_rates!$A$2:$G$8,6,FALSE),IF(G4967="M",VLOOKUP(F4967,room_rates!$A$2:$G$8,7,FALSE),"")))</f>
        <v>132</v>
      </c>
      <c r="R4967">
        <f t="shared" si="1045"/>
        <v>6.6000000000000005</v>
      </c>
      <c r="S4967">
        <f>IF(J4967="Online Travel Agency",VLOOKUP(F4967,room_rates!$A$2:$G$8,3,FALSE)*15%,0)</f>
        <v>0</v>
      </c>
      <c r="T4967">
        <f t="shared" si="1046"/>
        <v>0</v>
      </c>
      <c r="U4967">
        <f t="shared" si="1047"/>
        <v>125.4</v>
      </c>
      <c r="V4967">
        <f t="shared" si="1048"/>
        <v>1</v>
      </c>
    </row>
    <row r="4968" spans="1:22" ht="14.25" customHeight="1" x14ac:dyDescent="0.35">
      <c r="A4968" s="1">
        <v>1006080</v>
      </c>
      <c r="B4968" s="3">
        <v>45902</v>
      </c>
      <c r="C4968" s="3">
        <v>45902</v>
      </c>
      <c r="D4968" s="3">
        <v>45906</v>
      </c>
      <c r="E4968" s="1" t="s">
        <v>21</v>
      </c>
      <c r="F4968" s="1">
        <v>3</v>
      </c>
      <c r="G4968" s="1" t="s">
        <v>14</v>
      </c>
      <c r="H4968" s="1">
        <v>0</v>
      </c>
      <c r="I4968" s="1">
        <f t="shared" si="1042"/>
        <v>0</v>
      </c>
      <c r="J4968" s="1" t="s">
        <v>20</v>
      </c>
      <c r="K4968" s="1">
        <v>1</v>
      </c>
      <c r="L4968" s="1" t="s">
        <v>19</v>
      </c>
      <c r="M4968" s="1" t="b">
        <v>0</v>
      </c>
      <c r="N4968" s="2" t="s">
        <v>17</v>
      </c>
      <c r="O4968">
        <f t="shared" si="1043"/>
        <v>0</v>
      </c>
      <c r="P4968">
        <f t="shared" si="1044"/>
        <v>4</v>
      </c>
      <c r="Q4968">
        <f>IF(G4968="B",VLOOKUP(F4968,room_rates!$A$2:$G$8,3,FALSE),IF(G4968="P",VLOOKUP(F4968,room_rates!$A$2:$G$8,6,FALSE),IF(G4968="M",VLOOKUP(F4968,room_rates!$A$2:$G$8,7,FALSE),"")))</f>
        <v>242.00000000000003</v>
      </c>
      <c r="R4968">
        <f t="shared" si="1045"/>
        <v>0</v>
      </c>
      <c r="S4968">
        <f>IF(J4968="Online Travel Agency",VLOOKUP(F4968,room_rates!$A$2:$G$8,3,FALSE)*15%,0)</f>
        <v>0</v>
      </c>
      <c r="T4968">
        <f t="shared" si="1046"/>
        <v>0</v>
      </c>
      <c r="U4968">
        <f t="shared" si="1047"/>
        <v>968.00000000000011</v>
      </c>
      <c r="V4968">
        <f t="shared" si="1048"/>
        <v>4</v>
      </c>
    </row>
    <row r="4969" spans="1:22" ht="14.25" customHeight="1" x14ac:dyDescent="0.35">
      <c r="A4969" s="1">
        <v>1000018</v>
      </c>
      <c r="B4969" s="3">
        <v>45899</v>
      </c>
      <c r="C4969" s="3">
        <v>45903</v>
      </c>
      <c r="D4969" s="3">
        <v>45906</v>
      </c>
      <c r="E4969" s="1" t="s">
        <v>13</v>
      </c>
      <c r="F4969" s="1">
        <v>6</v>
      </c>
      <c r="G4969" s="1" t="s">
        <v>14</v>
      </c>
      <c r="H4969" s="1">
        <v>0</v>
      </c>
      <c r="I4969" s="1">
        <f t="shared" si="1042"/>
        <v>0</v>
      </c>
      <c r="J4969" s="1" t="s">
        <v>15</v>
      </c>
      <c r="K4969" s="1">
        <v>3</v>
      </c>
      <c r="L4969" s="1" t="s">
        <v>16</v>
      </c>
      <c r="M4969" s="1" t="b">
        <v>0</v>
      </c>
      <c r="N4969" s="2" t="s">
        <v>17</v>
      </c>
      <c r="O4969">
        <f t="shared" si="1043"/>
        <v>4</v>
      </c>
      <c r="P4969">
        <f t="shared" si="1044"/>
        <v>3</v>
      </c>
      <c r="Q4969">
        <f>IF(G4969="B",VLOOKUP(F4969,room_rates!$A$2:$G$8,3,FALSE),IF(G4969="P",VLOOKUP(F4969,room_rates!$A$2:$G$8,6,FALSE),IF(G4969="M",VLOOKUP(F4969,room_rates!$A$2:$G$8,7,FALSE),"")))</f>
        <v>385.00000000000006</v>
      </c>
      <c r="R4969">
        <f t="shared" si="1045"/>
        <v>0</v>
      </c>
      <c r="S4969">
        <f>IF(J4969="Online Travel Agency",VLOOKUP(F4969,room_rates!$A$2:$G$8,3,FALSE)*15%,0)</f>
        <v>0</v>
      </c>
      <c r="T4969">
        <f t="shared" si="1046"/>
        <v>0</v>
      </c>
      <c r="U4969">
        <f t="shared" si="1047"/>
        <v>3465.0000000000005</v>
      </c>
      <c r="V4969">
        <f t="shared" si="1048"/>
        <v>9</v>
      </c>
    </row>
    <row r="4970" spans="1:22" ht="14.25" customHeight="1" x14ac:dyDescent="0.35">
      <c r="A4970" s="1">
        <v>1000082</v>
      </c>
      <c r="B4970" s="3">
        <v>45903</v>
      </c>
      <c r="C4970" s="3">
        <v>45903</v>
      </c>
      <c r="D4970" s="3">
        <v>45910</v>
      </c>
      <c r="E4970" s="1" t="s">
        <v>21</v>
      </c>
      <c r="F4970" s="1">
        <v>4</v>
      </c>
      <c r="G4970" s="1" t="s">
        <v>14</v>
      </c>
      <c r="H4970" s="1">
        <v>0</v>
      </c>
      <c r="I4970" s="1">
        <f t="shared" si="1042"/>
        <v>0</v>
      </c>
      <c r="J4970" s="1" t="s">
        <v>20</v>
      </c>
      <c r="K4970" s="1">
        <v>1</v>
      </c>
      <c r="L4970" s="1" t="s">
        <v>19</v>
      </c>
      <c r="M4970" s="1" t="b">
        <v>0</v>
      </c>
      <c r="N4970" s="2" t="s">
        <v>17</v>
      </c>
      <c r="O4970">
        <f t="shared" si="1043"/>
        <v>0</v>
      </c>
      <c r="P4970">
        <f t="shared" si="1044"/>
        <v>7</v>
      </c>
      <c r="Q4970">
        <f>IF(G4970="B",VLOOKUP(F4970,room_rates!$A$2:$G$8,3,FALSE),IF(G4970="P",VLOOKUP(F4970,room_rates!$A$2:$G$8,6,FALSE),IF(G4970="M",VLOOKUP(F4970,room_rates!$A$2:$G$8,7,FALSE),"")))</f>
        <v>253.00000000000003</v>
      </c>
      <c r="R4970">
        <f t="shared" si="1045"/>
        <v>0</v>
      </c>
      <c r="S4970">
        <f>IF(J4970="Online Travel Agency",VLOOKUP(F4970,room_rates!$A$2:$G$8,3,FALSE)*15%,0)</f>
        <v>0</v>
      </c>
      <c r="T4970">
        <f t="shared" si="1046"/>
        <v>0</v>
      </c>
      <c r="U4970">
        <f t="shared" si="1047"/>
        <v>1771.0000000000002</v>
      </c>
      <c r="V4970">
        <f t="shared" si="1048"/>
        <v>7</v>
      </c>
    </row>
    <row r="4971" spans="1:22" ht="14.25" customHeight="1" x14ac:dyDescent="0.35">
      <c r="A4971" s="1">
        <v>1000152</v>
      </c>
      <c r="B4971" s="3">
        <v>45903</v>
      </c>
      <c r="C4971" s="3">
        <v>45903</v>
      </c>
      <c r="D4971" s="3">
        <v>45906</v>
      </c>
      <c r="E4971" s="1" t="s">
        <v>18</v>
      </c>
      <c r="F4971" s="1">
        <v>1</v>
      </c>
      <c r="G4971" s="1" t="s">
        <v>14</v>
      </c>
      <c r="H4971" s="1">
        <v>5</v>
      </c>
      <c r="I4971" s="1">
        <f t="shared" si="1042"/>
        <v>0.05</v>
      </c>
      <c r="J4971" s="1" t="s">
        <v>20</v>
      </c>
      <c r="K4971" s="1">
        <v>3</v>
      </c>
      <c r="L4971" s="1" t="s">
        <v>16</v>
      </c>
      <c r="M4971" s="1" t="b">
        <v>0</v>
      </c>
      <c r="N4971" s="2" t="s">
        <v>17</v>
      </c>
      <c r="O4971">
        <f t="shared" si="1043"/>
        <v>0</v>
      </c>
      <c r="P4971">
        <f t="shared" si="1044"/>
        <v>3</v>
      </c>
      <c r="Q4971">
        <f>IF(G4971="B",VLOOKUP(F4971,room_rates!$A$2:$G$8,3,FALSE),IF(G4971="P",VLOOKUP(F4971,room_rates!$A$2:$G$8,6,FALSE),IF(G4971="M",VLOOKUP(F4971,room_rates!$A$2:$G$8,7,FALSE),"")))</f>
        <v>132</v>
      </c>
      <c r="R4971">
        <f t="shared" si="1045"/>
        <v>6.6000000000000005</v>
      </c>
      <c r="S4971">
        <f>IF(J4971="Online Travel Agency",VLOOKUP(F4971,room_rates!$A$2:$G$8,3,FALSE)*15%,0)</f>
        <v>0</v>
      </c>
      <c r="T4971">
        <f t="shared" si="1046"/>
        <v>0</v>
      </c>
      <c r="U4971">
        <f t="shared" si="1047"/>
        <v>1128.6000000000001</v>
      </c>
      <c r="V4971">
        <f t="shared" si="1048"/>
        <v>9</v>
      </c>
    </row>
    <row r="4972" spans="1:22" ht="14.25" customHeight="1" x14ac:dyDescent="0.35">
      <c r="A4972" s="1">
        <v>1000235</v>
      </c>
      <c r="B4972" s="3">
        <v>45894</v>
      </c>
      <c r="C4972" s="3">
        <v>45903</v>
      </c>
      <c r="D4972" s="3">
        <v>45910</v>
      </c>
      <c r="E4972" s="1" t="s">
        <v>18</v>
      </c>
      <c r="F4972" s="1">
        <v>2</v>
      </c>
      <c r="G4972" s="1" t="s">
        <v>14</v>
      </c>
      <c r="H4972" s="1">
        <v>5</v>
      </c>
      <c r="I4972" s="1">
        <f t="shared" si="1042"/>
        <v>0.05</v>
      </c>
      <c r="J4972" s="1" t="s">
        <v>15</v>
      </c>
      <c r="K4972" s="1">
        <v>2</v>
      </c>
      <c r="L4972" s="1" t="s">
        <v>19</v>
      </c>
      <c r="M4972" s="1" t="b">
        <v>0</v>
      </c>
      <c r="N4972" s="2" t="s">
        <v>17</v>
      </c>
      <c r="O4972">
        <f t="shared" si="1043"/>
        <v>9</v>
      </c>
      <c r="P4972">
        <f t="shared" si="1044"/>
        <v>7</v>
      </c>
      <c r="Q4972">
        <f>IF(G4972="B",VLOOKUP(F4972,room_rates!$A$2:$G$8,3,FALSE),IF(G4972="P",VLOOKUP(F4972,room_rates!$A$2:$G$8,6,FALSE),IF(G4972="M",VLOOKUP(F4972,room_rates!$A$2:$G$8,7,FALSE),"")))</f>
        <v>154</v>
      </c>
      <c r="R4972">
        <f t="shared" si="1045"/>
        <v>7.7</v>
      </c>
      <c r="S4972">
        <f>IF(J4972="Online Travel Agency",VLOOKUP(F4972,room_rates!$A$2:$G$8,3,FALSE)*15%,0)</f>
        <v>0</v>
      </c>
      <c r="T4972">
        <f t="shared" si="1046"/>
        <v>0</v>
      </c>
      <c r="U4972">
        <f t="shared" si="1047"/>
        <v>2048.2000000000003</v>
      </c>
      <c r="V4972">
        <f t="shared" si="1048"/>
        <v>14</v>
      </c>
    </row>
    <row r="4973" spans="1:22" ht="14.25" customHeight="1" x14ac:dyDescent="0.35">
      <c r="A4973" s="1">
        <v>1000272</v>
      </c>
      <c r="B4973" s="3">
        <v>45903</v>
      </c>
      <c r="C4973" s="3">
        <v>45903</v>
      </c>
      <c r="D4973" s="3">
        <v>45910</v>
      </c>
      <c r="E4973" s="1" t="s">
        <v>13</v>
      </c>
      <c r="F4973" s="1">
        <v>7</v>
      </c>
      <c r="G4973" s="1" t="s">
        <v>14</v>
      </c>
      <c r="H4973" s="1">
        <v>0</v>
      </c>
      <c r="I4973" s="1">
        <f t="shared" si="1042"/>
        <v>0</v>
      </c>
      <c r="J4973" s="1" t="s">
        <v>20</v>
      </c>
      <c r="K4973" s="1">
        <v>1</v>
      </c>
      <c r="L4973" s="1" t="s">
        <v>19</v>
      </c>
      <c r="M4973" s="1" t="b">
        <v>0</v>
      </c>
      <c r="N4973" s="2" t="s">
        <v>17</v>
      </c>
      <c r="O4973">
        <f t="shared" si="1043"/>
        <v>0</v>
      </c>
      <c r="P4973">
        <f t="shared" si="1044"/>
        <v>7</v>
      </c>
      <c r="Q4973">
        <f>IF(G4973="B",VLOOKUP(F4973,room_rates!$A$2:$G$8,3,FALSE),IF(G4973="P",VLOOKUP(F4973,room_rates!$A$2:$G$8,6,FALSE),IF(G4973="M",VLOOKUP(F4973,room_rates!$A$2:$G$8,7,FALSE),"")))</f>
        <v>495.00000000000006</v>
      </c>
      <c r="R4973">
        <f t="shared" si="1045"/>
        <v>0</v>
      </c>
      <c r="S4973">
        <f>IF(J4973="Online Travel Agency",VLOOKUP(F4973,room_rates!$A$2:$G$8,3,FALSE)*15%,0)</f>
        <v>0</v>
      </c>
      <c r="T4973">
        <f t="shared" si="1046"/>
        <v>0</v>
      </c>
      <c r="U4973">
        <f t="shared" si="1047"/>
        <v>3465.0000000000005</v>
      </c>
      <c r="V4973">
        <f t="shared" si="1048"/>
        <v>7</v>
      </c>
    </row>
    <row r="4974" spans="1:22" ht="14.25" customHeight="1" x14ac:dyDescent="0.35">
      <c r="A4974" s="1">
        <v>1000277</v>
      </c>
      <c r="B4974" s="3">
        <v>45897</v>
      </c>
      <c r="C4974" s="3">
        <v>45903</v>
      </c>
      <c r="D4974" s="3">
        <v>45910</v>
      </c>
      <c r="E4974" s="1" t="s">
        <v>13</v>
      </c>
      <c r="F4974" s="1">
        <v>6</v>
      </c>
      <c r="G4974" s="1" t="s">
        <v>14</v>
      </c>
      <c r="H4974" s="1">
        <v>0</v>
      </c>
      <c r="I4974" s="1">
        <f t="shared" si="1042"/>
        <v>0</v>
      </c>
      <c r="J4974" s="1" t="s">
        <v>24</v>
      </c>
      <c r="K4974" s="1">
        <v>1</v>
      </c>
      <c r="L4974" s="1" t="s">
        <v>16</v>
      </c>
      <c r="M4974" s="1" t="b">
        <v>0</v>
      </c>
      <c r="N4974" s="2" t="s">
        <v>17</v>
      </c>
      <c r="O4974">
        <f t="shared" si="1043"/>
        <v>6</v>
      </c>
      <c r="P4974">
        <f t="shared" si="1044"/>
        <v>7</v>
      </c>
      <c r="Q4974">
        <f>IF(G4974="B",VLOOKUP(F4974,room_rates!$A$2:$G$8,3,FALSE),IF(G4974="P",VLOOKUP(F4974,room_rates!$A$2:$G$8,6,FALSE),IF(G4974="M",VLOOKUP(F4974,room_rates!$A$2:$G$8,7,FALSE),"")))</f>
        <v>385.00000000000006</v>
      </c>
      <c r="R4974">
        <f t="shared" si="1045"/>
        <v>0</v>
      </c>
      <c r="S4974">
        <f>IF(J4974="Online Travel Agency",VLOOKUP(F4974,room_rates!$A$2:$G$8,3,FALSE)*15%,0)</f>
        <v>52.5</v>
      </c>
      <c r="T4974">
        <f t="shared" si="1046"/>
        <v>0</v>
      </c>
      <c r="U4974">
        <f t="shared" si="1047"/>
        <v>2327.5000000000005</v>
      </c>
      <c r="V4974">
        <f t="shared" si="1048"/>
        <v>7</v>
      </c>
    </row>
    <row r="4975" spans="1:22" ht="14.25" customHeight="1" x14ac:dyDescent="0.35">
      <c r="A4975" s="1">
        <v>1000600</v>
      </c>
      <c r="B4975" s="3">
        <v>45887</v>
      </c>
      <c r="C4975" s="3">
        <v>45903</v>
      </c>
      <c r="D4975" s="3">
        <v>45905</v>
      </c>
      <c r="E4975" s="1" t="s">
        <v>21</v>
      </c>
      <c r="F4975" s="1">
        <v>3</v>
      </c>
      <c r="G4975" s="1" t="s">
        <v>14</v>
      </c>
      <c r="H4975" s="1">
        <v>0</v>
      </c>
      <c r="I4975" s="1">
        <f t="shared" si="1042"/>
        <v>0</v>
      </c>
      <c r="J4975" s="1" t="s">
        <v>24</v>
      </c>
      <c r="K4975" s="1">
        <v>1</v>
      </c>
      <c r="L4975" s="1" t="s">
        <v>19</v>
      </c>
      <c r="M4975" s="1" t="b">
        <v>0</v>
      </c>
      <c r="N4975" s="2" t="s">
        <v>17</v>
      </c>
      <c r="O4975">
        <f t="shared" si="1043"/>
        <v>16</v>
      </c>
      <c r="P4975">
        <f t="shared" si="1044"/>
        <v>2</v>
      </c>
      <c r="Q4975">
        <f>IF(G4975="B",VLOOKUP(F4975,room_rates!$A$2:$G$8,3,FALSE),IF(G4975="P",VLOOKUP(F4975,room_rates!$A$2:$G$8,6,FALSE),IF(G4975="M",VLOOKUP(F4975,room_rates!$A$2:$G$8,7,FALSE),"")))</f>
        <v>242.00000000000003</v>
      </c>
      <c r="R4975">
        <f t="shared" si="1045"/>
        <v>0</v>
      </c>
      <c r="S4975">
        <f>IF(J4975="Online Travel Agency",VLOOKUP(F4975,room_rates!$A$2:$G$8,3,FALSE)*15%,0)</f>
        <v>33</v>
      </c>
      <c r="T4975">
        <f t="shared" si="1046"/>
        <v>0</v>
      </c>
      <c r="U4975">
        <f t="shared" si="1047"/>
        <v>418.00000000000006</v>
      </c>
      <c r="V4975">
        <f t="shared" si="1048"/>
        <v>2</v>
      </c>
    </row>
    <row r="4976" spans="1:22" ht="14.25" customHeight="1" x14ac:dyDescent="0.35">
      <c r="A4976" s="1">
        <v>1000833</v>
      </c>
      <c r="B4976" s="3">
        <v>45858</v>
      </c>
      <c r="C4976" s="3">
        <v>45903</v>
      </c>
      <c r="D4976" s="3">
        <v>45906</v>
      </c>
      <c r="E4976" s="1" t="s">
        <v>21</v>
      </c>
      <c r="F4976" s="1">
        <v>5</v>
      </c>
      <c r="G4976" s="1" t="s">
        <v>14</v>
      </c>
      <c r="H4976" s="1">
        <v>0</v>
      </c>
      <c r="I4976" s="1">
        <f t="shared" si="1042"/>
        <v>0</v>
      </c>
      <c r="J4976" s="1" t="s">
        <v>15</v>
      </c>
      <c r="K4976" s="1">
        <v>3</v>
      </c>
      <c r="L4976" s="1" t="s">
        <v>16</v>
      </c>
      <c r="M4976" s="1" t="b">
        <v>0</v>
      </c>
      <c r="N4976" s="2" t="s">
        <v>17</v>
      </c>
      <c r="O4976">
        <f t="shared" si="1043"/>
        <v>45</v>
      </c>
      <c r="P4976">
        <f t="shared" si="1044"/>
        <v>3</v>
      </c>
      <c r="Q4976">
        <f>IF(G4976="B",VLOOKUP(F4976,room_rates!$A$2:$G$8,3,FALSE),IF(G4976="P",VLOOKUP(F4976,room_rates!$A$2:$G$8,6,FALSE),IF(G4976="M",VLOOKUP(F4976,room_rates!$A$2:$G$8,7,FALSE),"")))</f>
        <v>264</v>
      </c>
      <c r="R4976">
        <f t="shared" si="1045"/>
        <v>0</v>
      </c>
      <c r="S4976">
        <f>IF(J4976="Online Travel Agency",VLOOKUP(F4976,room_rates!$A$2:$G$8,3,FALSE)*15%,0)</f>
        <v>0</v>
      </c>
      <c r="T4976">
        <f t="shared" si="1046"/>
        <v>0</v>
      </c>
      <c r="U4976">
        <f t="shared" si="1047"/>
        <v>2376</v>
      </c>
      <c r="V4976">
        <f t="shared" si="1048"/>
        <v>9</v>
      </c>
    </row>
    <row r="4977" spans="1:22" ht="14.25" customHeight="1" x14ac:dyDescent="0.35">
      <c r="A4977" s="1">
        <v>1001196</v>
      </c>
      <c r="B4977" s="3">
        <v>45888</v>
      </c>
      <c r="C4977" s="3">
        <v>45903</v>
      </c>
      <c r="D4977" s="3">
        <v>45910</v>
      </c>
      <c r="E4977" s="1" t="s">
        <v>18</v>
      </c>
      <c r="F4977" s="1">
        <v>1</v>
      </c>
      <c r="G4977" s="1" t="s">
        <v>14</v>
      </c>
      <c r="H4977" s="1">
        <v>5</v>
      </c>
      <c r="I4977" s="1">
        <f t="shared" si="1042"/>
        <v>0.05</v>
      </c>
      <c r="J4977" s="1" t="s">
        <v>24</v>
      </c>
      <c r="K4977" s="1">
        <v>1</v>
      </c>
      <c r="L4977" s="1" t="s">
        <v>16</v>
      </c>
      <c r="M4977" s="1" t="b">
        <v>0</v>
      </c>
      <c r="N4977" s="2" t="s">
        <v>17</v>
      </c>
      <c r="O4977">
        <f t="shared" si="1043"/>
        <v>15</v>
      </c>
      <c r="P4977">
        <f t="shared" si="1044"/>
        <v>7</v>
      </c>
      <c r="Q4977">
        <f>IF(G4977="B",VLOOKUP(F4977,room_rates!$A$2:$G$8,3,FALSE),IF(G4977="P",VLOOKUP(F4977,room_rates!$A$2:$G$8,6,FALSE),IF(G4977="M",VLOOKUP(F4977,room_rates!$A$2:$G$8,7,FALSE),"")))</f>
        <v>132</v>
      </c>
      <c r="R4977">
        <f t="shared" si="1045"/>
        <v>6.6000000000000005</v>
      </c>
      <c r="S4977">
        <f>IF(J4977="Online Travel Agency",VLOOKUP(F4977,room_rates!$A$2:$G$8,3,FALSE)*15%,0)</f>
        <v>18</v>
      </c>
      <c r="T4977">
        <f t="shared" si="1046"/>
        <v>0</v>
      </c>
      <c r="U4977">
        <f t="shared" si="1047"/>
        <v>751.80000000000007</v>
      </c>
      <c r="V4977">
        <f t="shared" si="1048"/>
        <v>7</v>
      </c>
    </row>
    <row r="4978" spans="1:22" ht="14.25" customHeight="1" x14ac:dyDescent="0.35">
      <c r="A4978" s="1">
        <v>1001306</v>
      </c>
      <c r="B4978" s="3">
        <v>45898</v>
      </c>
      <c r="C4978" s="3">
        <v>45903</v>
      </c>
      <c r="D4978" s="3">
        <v>45906</v>
      </c>
      <c r="E4978" s="1" t="s">
        <v>13</v>
      </c>
      <c r="F4978" s="1">
        <v>6</v>
      </c>
      <c r="G4978" s="1" t="s">
        <v>14</v>
      </c>
      <c r="H4978" s="1">
        <v>0</v>
      </c>
      <c r="I4978" s="1">
        <f t="shared" si="1042"/>
        <v>0</v>
      </c>
      <c r="J4978" s="1" t="s">
        <v>24</v>
      </c>
      <c r="K4978" s="1">
        <v>1</v>
      </c>
      <c r="L4978" s="1" t="s">
        <v>16</v>
      </c>
      <c r="M4978" s="1" t="b">
        <v>0</v>
      </c>
      <c r="N4978" s="2" t="s">
        <v>17</v>
      </c>
      <c r="O4978">
        <f t="shared" si="1043"/>
        <v>5</v>
      </c>
      <c r="P4978">
        <f t="shared" si="1044"/>
        <v>3</v>
      </c>
      <c r="Q4978">
        <f>IF(G4978="B",VLOOKUP(F4978,room_rates!$A$2:$G$8,3,FALSE),IF(G4978="P",VLOOKUP(F4978,room_rates!$A$2:$G$8,6,FALSE),IF(G4978="M",VLOOKUP(F4978,room_rates!$A$2:$G$8,7,FALSE),"")))</f>
        <v>385.00000000000006</v>
      </c>
      <c r="R4978">
        <f t="shared" si="1045"/>
        <v>0</v>
      </c>
      <c r="S4978">
        <f>IF(J4978="Online Travel Agency",VLOOKUP(F4978,room_rates!$A$2:$G$8,3,FALSE)*15%,0)</f>
        <v>52.5</v>
      </c>
      <c r="T4978">
        <f t="shared" si="1046"/>
        <v>0</v>
      </c>
      <c r="U4978">
        <f t="shared" si="1047"/>
        <v>997.50000000000023</v>
      </c>
      <c r="V4978">
        <f t="shared" si="1048"/>
        <v>3</v>
      </c>
    </row>
    <row r="4979" spans="1:22" ht="14.25" customHeight="1" x14ac:dyDescent="0.35">
      <c r="A4979" s="1">
        <v>1001432</v>
      </c>
      <c r="B4979" s="3">
        <v>45890</v>
      </c>
      <c r="C4979" s="3">
        <v>45903</v>
      </c>
      <c r="D4979" s="3">
        <v>45905</v>
      </c>
      <c r="E4979" s="1" t="s">
        <v>21</v>
      </c>
      <c r="F4979" s="1">
        <v>3</v>
      </c>
      <c r="G4979" s="1" t="s">
        <v>14</v>
      </c>
      <c r="H4979" s="1">
        <v>0</v>
      </c>
      <c r="I4979" s="1">
        <f t="shared" si="1042"/>
        <v>0</v>
      </c>
      <c r="J4979" s="1" t="s">
        <v>24</v>
      </c>
      <c r="K4979" s="1">
        <v>2</v>
      </c>
      <c r="L4979" s="1" t="s">
        <v>16</v>
      </c>
      <c r="M4979" s="1" t="b">
        <v>0</v>
      </c>
      <c r="N4979" s="2" t="s">
        <v>17</v>
      </c>
      <c r="O4979">
        <f t="shared" si="1043"/>
        <v>13</v>
      </c>
      <c r="P4979">
        <f t="shared" si="1044"/>
        <v>2</v>
      </c>
      <c r="Q4979">
        <f>IF(G4979="B",VLOOKUP(F4979,room_rates!$A$2:$G$8,3,FALSE),IF(G4979="P",VLOOKUP(F4979,room_rates!$A$2:$G$8,6,FALSE),IF(G4979="M",VLOOKUP(F4979,room_rates!$A$2:$G$8,7,FALSE),"")))</f>
        <v>242.00000000000003</v>
      </c>
      <c r="R4979">
        <f t="shared" si="1045"/>
        <v>0</v>
      </c>
      <c r="S4979">
        <f>IF(J4979="Online Travel Agency",VLOOKUP(F4979,room_rates!$A$2:$G$8,3,FALSE)*15%,0)</f>
        <v>33</v>
      </c>
      <c r="T4979">
        <f t="shared" si="1046"/>
        <v>0</v>
      </c>
      <c r="U4979">
        <f t="shared" si="1047"/>
        <v>836.00000000000011</v>
      </c>
      <c r="V4979">
        <f t="shared" si="1048"/>
        <v>4</v>
      </c>
    </row>
    <row r="4980" spans="1:22" ht="14.25" customHeight="1" x14ac:dyDescent="0.35">
      <c r="A4980" s="1">
        <v>1001788</v>
      </c>
      <c r="B4980" s="3">
        <v>45891</v>
      </c>
      <c r="C4980" s="3">
        <v>45903</v>
      </c>
      <c r="D4980" s="3">
        <v>45906</v>
      </c>
      <c r="E4980" s="1" t="s">
        <v>18</v>
      </c>
      <c r="F4980" s="1">
        <v>1</v>
      </c>
      <c r="G4980" s="1" t="s">
        <v>14</v>
      </c>
      <c r="H4980" s="1">
        <v>5</v>
      </c>
      <c r="I4980" s="1">
        <f t="shared" si="1042"/>
        <v>0.05</v>
      </c>
      <c r="J4980" s="1" t="s">
        <v>24</v>
      </c>
      <c r="K4980" s="1">
        <v>2</v>
      </c>
      <c r="L4980" s="1" t="s">
        <v>19</v>
      </c>
      <c r="M4980" s="1" t="b">
        <v>0</v>
      </c>
      <c r="N4980" s="2" t="s">
        <v>17</v>
      </c>
      <c r="O4980">
        <f t="shared" si="1043"/>
        <v>12</v>
      </c>
      <c r="P4980">
        <f t="shared" si="1044"/>
        <v>3</v>
      </c>
      <c r="Q4980">
        <f>IF(G4980="B",VLOOKUP(F4980,room_rates!$A$2:$G$8,3,FALSE),IF(G4980="P",VLOOKUP(F4980,room_rates!$A$2:$G$8,6,FALSE),IF(G4980="M",VLOOKUP(F4980,room_rates!$A$2:$G$8,7,FALSE),"")))</f>
        <v>132</v>
      </c>
      <c r="R4980">
        <f t="shared" si="1045"/>
        <v>6.6000000000000005</v>
      </c>
      <c r="S4980">
        <f>IF(J4980="Online Travel Agency",VLOOKUP(F4980,room_rates!$A$2:$G$8,3,FALSE)*15%,0)</f>
        <v>18</v>
      </c>
      <c r="T4980">
        <f t="shared" si="1046"/>
        <v>0</v>
      </c>
      <c r="U4980">
        <f t="shared" si="1047"/>
        <v>644.40000000000009</v>
      </c>
      <c r="V4980">
        <f t="shared" si="1048"/>
        <v>6</v>
      </c>
    </row>
    <row r="4981" spans="1:22" ht="14.25" customHeight="1" x14ac:dyDescent="0.35">
      <c r="A4981" s="1">
        <v>1001849</v>
      </c>
      <c r="B4981" s="3">
        <v>45858</v>
      </c>
      <c r="C4981" s="3">
        <v>45903</v>
      </c>
      <c r="D4981" s="3">
        <v>45905</v>
      </c>
      <c r="E4981" s="1" t="s">
        <v>13</v>
      </c>
      <c r="F4981" s="1">
        <v>6</v>
      </c>
      <c r="G4981" s="1" t="s">
        <v>14</v>
      </c>
      <c r="H4981" s="1">
        <v>0</v>
      </c>
      <c r="I4981" s="1">
        <f t="shared" si="1042"/>
        <v>0</v>
      </c>
      <c r="J4981" s="1" t="s">
        <v>15</v>
      </c>
      <c r="K4981" s="1">
        <v>2</v>
      </c>
      <c r="L4981" s="1" t="s">
        <v>19</v>
      </c>
      <c r="M4981" s="1" t="b">
        <v>1</v>
      </c>
      <c r="N4981" s="2" t="s">
        <v>17</v>
      </c>
      <c r="O4981">
        <f t="shared" si="1043"/>
        <v>45</v>
      </c>
      <c r="P4981">
        <f t="shared" si="1044"/>
        <v>2</v>
      </c>
      <c r="Q4981">
        <f>IF(G4981="B",VLOOKUP(F4981,room_rates!$A$2:$G$8,3,FALSE),IF(G4981="P",VLOOKUP(F4981,room_rates!$A$2:$G$8,6,FALSE),IF(G4981="M",VLOOKUP(F4981,room_rates!$A$2:$G$8,7,FALSE),"")))</f>
        <v>385.00000000000006</v>
      </c>
      <c r="R4981">
        <f t="shared" si="1045"/>
        <v>0</v>
      </c>
      <c r="S4981">
        <f>IF(J4981="Online Travel Agency",VLOOKUP(F4981,room_rates!$A$2:$G$8,3,FALSE)*15%,0)</f>
        <v>0</v>
      </c>
      <c r="T4981">
        <f t="shared" si="1046"/>
        <v>3.8500000000000005</v>
      </c>
      <c r="U4981">
        <f t="shared" si="1047"/>
        <v>1524.6000000000001</v>
      </c>
      <c r="V4981">
        <f t="shared" si="1048"/>
        <v>4</v>
      </c>
    </row>
    <row r="4982" spans="1:22" ht="14.25" customHeight="1" x14ac:dyDescent="0.35">
      <c r="A4982" s="1">
        <v>1001955</v>
      </c>
      <c r="B4982" s="3">
        <v>45890</v>
      </c>
      <c r="C4982" s="3">
        <v>45903</v>
      </c>
      <c r="D4982" s="3">
        <v>45908</v>
      </c>
      <c r="E4982" s="1" t="s">
        <v>21</v>
      </c>
      <c r="F4982" s="1">
        <v>3</v>
      </c>
      <c r="G4982" s="1" t="s">
        <v>14</v>
      </c>
      <c r="H4982" s="1">
        <v>0</v>
      </c>
      <c r="I4982" s="1">
        <f t="shared" si="1042"/>
        <v>0</v>
      </c>
      <c r="J4982" s="1" t="s">
        <v>24</v>
      </c>
      <c r="K4982" s="1">
        <v>2</v>
      </c>
      <c r="L4982" s="1" t="s">
        <v>19</v>
      </c>
      <c r="M4982" s="1" t="b">
        <v>1</v>
      </c>
      <c r="N4982" s="2" t="s">
        <v>17</v>
      </c>
      <c r="O4982">
        <f t="shared" si="1043"/>
        <v>13</v>
      </c>
      <c r="P4982">
        <f t="shared" si="1044"/>
        <v>5</v>
      </c>
      <c r="Q4982">
        <f>IF(G4982="B",VLOOKUP(F4982,room_rates!$A$2:$G$8,3,FALSE),IF(G4982="P",VLOOKUP(F4982,room_rates!$A$2:$G$8,6,FALSE),IF(G4982="M",VLOOKUP(F4982,room_rates!$A$2:$G$8,7,FALSE),"")))</f>
        <v>242.00000000000003</v>
      </c>
      <c r="R4982">
        <f t="shared" si="1045"/>
        <v>0</v>
      </c>
      <c r="S4982">
        <f>IF(J4982="Online Travel Agency",VLOOKUP(F4982,room_rates!$A$2:$G$8,3,FALSE)*15%,0)</f>
        <v>33</v>
      </c>
      <c r="T4982">
        <f t="shared" si="1046"/>
        <v>2.4200000000000004</v>
      </c>
      <c r="U4982">
        <f t="shared" si="1047"/>
        <v>2065.8000000000002</v>
      </c>
      <c r="V4982">
        <f t="shared" si="1048"/>
        <v>10</v>
      </c>
    </row>
    <row r="4983" spans="1:22" ht="14.25" customHeight="1" x14ac:dyDescent="0.35">
      <c r="A4983" s="1">
        <v>1004289</v>
      </c>
      <c r="B4983" s="3">
        <v>45889</v>
      </c>
      <c r="C4983" s="3">
        <v>45903</v>
      </c>
      <c r="D4983" s="3">
        <v>45904</v>
      </c>
      <c r="E4983" s="1" t="s">
        <v>18</v>
      </c>
      <c r="F4983" s="1">
        <v>2</v>
      </c>
      <c r="G4983" s="1" t="s">
        <v>14</v>
      </c>
      <c r="H4983" s="1">
        <v>5</v>
      </c>
      <c r="I4983" s="1">
        <f t="shared" si="1042"/>
        <v>0.05</v>
      </c>
      <c r="J4983" s="1" t="s">
        <v>24</v>
      </c>
      <c r="K4983" s="1">
        <v>1</v>
      </c>
      <c r="L4983" s="1" t="s">
        <v>16</v>
      </c>
      <c r="M4983" s="1" t="b">
        <v>1</v>
      </c>
      <c r="N4983" s="2" t="s">
        <v>17</v>
      </c>
      <c r="O4983">
        <f t="shared" si="1043"/>
        <v>14</v>
      </c>
      <c r="P4983">
        <f t="shared" si="1044"/>
        <v>1</v>
      </c>
      <c r="Q4983">
        <f>IF(G4983="B",VLOOKUP(F4983,room_rates!$A$2:$G$8,3,FALSE),IF(G4983="P",VLOOKUP(F4983,room_rates!$A$2:$G$8,6,FALSE),IF(G4983="M",VLOOKUP(F4983,room_rates!$A$2:$G$8,7,FALSE),"")))</f>
        <v>154</v>
      </c>
      <c r="R4983">
        <f t="shared" si="1045"/>
        <v>7.7</v>
      </c>
      <c r="S4983">
        <f>IF(J4983="Online Travel Agency",VLOOKUP(F4983,room_rates!$A$2:$G$8,3,FALSE)*15%,0)</f>
        <v>21</v>
      </c>
      <c r="T4983">
        <f t="shared" si="1046"/>
        <v>1.54</v>
      </c>
      <c r="U4983">
        <f t="shared" si="1047"/>
        <v>123.76</v>
      </c>
      <c r="V4983">
        <f t="shared" si="1048"/>
        <v>1</v>
      </c>
    </row>
    <row r="4984" spans="1:22" ht="14.25" customHeight="1" x14ac:dyDescent="0.35">
      <c r="A4984" s="1">
        <v>1004317</v>
      </c>
      <c r="B4984" s="3">
        <v>45887</v>
      </c>
      <c r="C4984" s="3">
        <v>45903</v>
      </c>
      <c r="D4984" s="3">
        <v>45905</v>
      </c>
      <c r="E4984" s="1" t="s">
        <v>13</v>
      </c>
      <c r="F4984" s="1">
        <v>6</v>
      </c>
      <c r="G4984" s="1" t="s">
        <v>14</v>
      </c>
      <c r="H4984" s="1">
        <v>0</v>
      </c>
      <c r="I4984" s="1">
        <f t="shared" si="1042"/>
        <v>0</v>
      </c>
      <c r="J4984" s="1" t="s">
        <v>24</v>
      </c>
      <c r="K4984" s="1">
        <v>2</v>
      </c>
      <c r="L4984" s="1" t="s">
        <v>19</v>
      </c>
      <c r="M4984" s="1" t="b">
        <v>0</v>
      </c>
      <c r="N4984" s="2" t="s">
        <v>17</v>
      </c>
      <c r="O4984">
        <f t="shared" si="1043"/>
        <v>16</v>
      </c>
      <c r="P4984">
        <f t="shared" si="1044"/>
        <v>2</v>
      </c>
      <c r="Q4984">
        <f>IF(G4984="B",VLOOKUP(F4984,room_rates!$A$2:$G$8,3,FALSE),IF(G4984="P",VLOOKUP(F4984,room_rates!$A$2:$G$8,6,FALSE),IF(G4984="M",VLOOKUP(F4984,room_rates!$A$2:$G$8,7,FALSE),"")))</f>
        <v>385.00000000000006</v>
      </c>
      <c r="R4984">
        <f t="shared" si="1045"/>
        <v>0</v>
      </c>
      <c r="S4984">
        <f>IF(J4984="Online Travel Agency",VLOOKUP(F4984,room_rates!$A$2:$G$8,3,FALSE)*15%,0)</f>
        <v>52.5</v>
      </c>
      <c r="T4984">
        <f t="shared" si="1046"/>
        <v>0</v>
      </c>
      <c r="U4984">
        <f t="shared" si="1047"/>
        <v>1330.0000000000002</v>
      </c>
      <c r="V4984">
        <f t="shared" si="1048"/>
        <v>4</v>
      </c>
    </row>
    <row r="4985" spans="1:22" ht="14.25" customHeight="1" x14ac:dyDescent="0.35">
      <c r="A4985" s="1">
        <v>1004859</v>
      </c>
      <c r="B4985" s="3">
        <v>45894</v>
      </c>
      <c r="C4985" s="3">
        <v>45903</v>
      </c>
      <c r="D4985" s="3">
        <v>45904</v>
      </c>
      <c r="E4985" s="1" t="s">
        <v>21</v>
      </c>
      <c r="F4985" s="1">
        <v>3</v>
      </c>
      <c r="G4985" s="1" t="s">
        <v>14</v>
      </c>
      <c r="H4985" s="1">
        <v>0</v>
      </c>
      <c r="I4985" s="1">
        <f t="shared" si="1042"/>
        <v>0</v>
      </c>
      <c r="J4985" s="1" t="s">
        <v>15</v>
      </c>
      <c r="K4985" s="1">
        <v>1</v>
      </c>
      <c r="L4985" s="1" t="s">
        <v>19</v>
      </c>
      <c r="M4985" s="1" t="b">
        <v>0</v>
      </c>
      <c r="N4985" s="2" t="s">
        <v>17</v>
      </c>
      <c r="O4985">
        <f t="shared" si="1043"/>
        <v>9</v>
      </c>
      <c r="P4985">
        <f t="shared" si="1044"/>
        <v>1</v>
      </c>
      <c r="Q4985">
        <f>IF(G4985="B",VLOOKUP(F4985,room_rates!$A$2:$G$8,3,FALSE),IF(G4985="P",VLOOKUP(F4985,room_rates!$A$2:$G$8,6,FALSE),IF(G4985="M",VLOOKUP(F4985,room_rates!$A$2:$G$8,7,FALSE),"")))</f>
        <v>242.00000000000003</v>
      </c>
      <c r="R4985">
        <f t="shared" si="1045"/>
        <v>0</v>
      </c>
      <c r="S4985">
        <f>IF(J4985="Online Travel Agency",VLOOKUP(F4985,room_rates!$A$2:$G$8,3,FALSE)*15%,0)</f>
        <v>0</v>
      </c>
      <c r="T4985">
        <f t="shared" si="1046"/>
        <v>0</v>
      </c>
      <c r="U4985">
        <f t="shared" si="1047"/>
        <v>242.00000000000003</v>
      </c>
      <c r="V4985">
        <f t="shared" si="1048"/>
        <v>1</v>
      </c>
    </row>
    <row r="4986" spans="1:22" ht="14.25" customHeight="1" x14ac:dyDescent="0.35">
      <c r="A4986" s="1">
        <v>1005572</v>
      </c>
      <c r="B4986" s="3">
        <v>45878</v>
      </c>
      <c r="C4986" s="3">
        <v>45903</v>
      </c>
      <c r="D4986" s="3">
        <v>45906</v>
      </c>
      <c r="E4986" s="1" t="s">
        <v>18</v>
      </c>
      <c r="F4986" s="1">
        <v>1</v>
      </c>
      <c r="G4986" s="1" t="s">
        <v>14</v>
      </c>
      <c r="H4986" s="1">
        <v>5</v>
      </c>
      <c r="I4986" s="1">
        <f t="shared" si="1042"/>
        <v>0.05</v>
      </c>
      <c r="J4986" s="1" t="s">
        <v>15</v>
      </c>
      <c r="K4986" s="1">
        <v>1</v>
      </c>
      <c r="L4986" s="1" t="s">
        <v>19</v>
      </c>
      <c r="M4986" s="1" t="b">
        <v>0</v>
      </c>
      <c r="N4986" s="2" t="s">
        <v>17</v>
      </c>
      <c r="O4986">
        <f t="shared" si="1043"/>
        <v>25</v>
      </c>
      <c r="P4986">
        <f t="shared" si="1044"/>
        <v>3</v>
      </c>
      <c r="Q4986">
        <f>IF(G4986="B",VLOOKUP(F4986,room_rates!$A$2:$G$8,3,FALSE),IF(G4986="P",VLOOKUP(F4986,room_rates!$A$2:$G$8,6,FALSE),IF(G4986="M",VLOOKUP(F4986,room_rates!$A$2:$G$8,7,FALSE),"")))</f>
        <v>132</v>
      </c>
      <c r="R4986">
        <f t="shared" si="1045"/>
        <v>6.6000000000000005</v>
      </c>
      <c r="S4986">
        <f>IF(J4986="Online Travel Agency",VLOOKUP(F4986,room_rates!$A$2:$G$8,3,FALSE)*15%,0)</f>
        <v>0</v>
      </c>
      <c r="T4986">
        <f t="shared" si="1046"/>
        <v>0</v>
      </c>
      <c r="U4986">
        <f t="shared" si="1047"/>
        <v>376.20000000000005</v>
      </c>
      <c r="V4986">
        <f t="shared" si="1048"/>
        <v>3</v>
      </c>
    </row>
    <row r="4987" spans="1:22" ht="14.25" customHeight="1" x14ac:dyDescent="0.35">
      <c r="A4987" s="1">
        <v>1005916</v>
      </c>
      <c r="B4987" s="3">
        <v>45898</v>
      </c>
      <c r="C4987" s="3">
        <v>45903</v>
      </c>
      <c r="D4987" s="3">
        <v>45906</v>
      </c>
      <c r="E4987" s="1" t="s">
        <v>21</v>
      </c>
      <c r="F4987" s="1">
        <v>3</v>
      </c>
      <c r="G4987" s="1" t="s">
        <v>14</v>
      </c>
      <c r="H4987" s="1">
        <v>0</v>
      </c>
      <c r="I4987" s="1">
        <f t="shared" si="1042"/>
        <v>0</v>
      </c>
      <c r="J4987" s="1" t="s">
        <v>24</v>
      </c>
      <c r="K4987" s="1">
        <v>1</v>
      </c>
      <c r="L4987" s="1" t="s">
        <v>16</v>
      </c>
      <c r="M4987" s="1" t="b">
        <v>0</v>
      </c>
      <c r="N4987" s="2" t="s">
        <v>17</v>
      </c>
      <c r="O4987">
        <f t="shared" si="1043"/>
        <v>5</v>
      </c>
      <c r="P4987">
        <f t="shared" si="1044"/>
        <v>3</v>
      </c>
      <c r="Q4987">
        <f>IF(G4987="B",VLOOKUP(F4987,room_rates!$A$2:$G$8,3,FALSE),IF(G4987="P",VLOOKUP(F4987,room_rates!$A$2:$G$8,6,FALSE),IF(G4987="M",VLOOKUP(F4987,room_rates!$A$2:$G$8,7,FALSE),"")))</f>
        <v>242.00000000000003</v>
      </c>
      <c r="R4987">
        <f t="shared" si="1045"/>
        <v>0</v>
      </c>
      <c r="S4987">
        <f>IF(J4987="Online Travel Agency",VLOOKUP(F4987,room_rates!$A$2:$G$8,3,FALSE)*15%,0)</f>
        <v>33</v>
      </c>
      <c r="T4987">
        <f t="shared" si="1046"/>
        <v>0</v>
      </c>
      <c r="U4987">
        <f t="shared" si="1047"/>
        <v>627.00000000000011</v>
      </c>
      <c r="V4987">
        <f t="shared" si="1048"/>
        <v>3</v>
      </c>
    </row>
    <row r="4988" spans="1:22" ht="14.25" customHeight="1" x14ac:dyDescent="0.35">
      <c r="A4988" s="1">
        <v>1000037</v>
      </c>
      <c r="B4988" s="3">
        <v>45890</v>
      </c>
      <c r="C4988" s="3">
        <v>45904</v>
      </c>
      <c r="D4988" s="3">
        <v>45906</v>
      </c>
      <c r="E4988" s="1" t="s">
        <v>21</v>
      </c>
      <c r="F4988" s="1">
        <v>3</v>
      </c>
      <c r="G4988" s="1" t="s">
        <v>14</v>
      </c>
      <c r="H4988" s="1">
        <v>0</v>
      </c>
      <c r="I4988" s="1">
        <f t="shared" si="1042"/>
        <v>0</v>
      </c>
      <c r="J4988" s="1" t="s">
        <v>24</v>
      </c>
      <c r="K4988" s="1">
        <v>2</v>
      </c>
      <c r="L4988" s="1" t="s">
        <v>19</v>
      </c>
      <c r="M4988" s="1" t="b">
        <v>0</v>
      </c>
      <c r="N4988" s="2" t="s">
        <v>17</v>
      </c>
      <c r="O4988">
        <f t="shared" si="1043"/>
        <v>14</v>
      </c>
      <c r="P4988">
        <f t="shared" si="1044"/>
        <v>2</v>
      </c>
      <c r="Q4988">
        <f>IF(G4988="B",VLOOKUP(F4988,room_rates!$A$2:$G$8,3,FALSE),IF(G4988="P",VLOOKUP(F4988,room_rates!$A$2:$G$8,6,FALSE),IF(G4988="M",VLOOKUP(F4988,room_rates!$A$2:$G$8,7,FALSE),"")))</f>
        <v>242.00000000000003</v>
      </c>
      <c r="R4988">
        <f t="shared" si="1045"/>
        <v>0</v>
      </c>
      <c r="S4988">
        <f>IF(J4988="Online Travel Agency",VLOOKUP(F4988,room_rates!$A$2:$G$8,3,FALSE)*15%,0)</f>
        <v>33</v>
      </c>
      <c r="T4988">
        <f t="shared" si="1046"/>
        <v>0</v>
      </c>
      <c r="U4988">
        <f t="shared" si="1047"/>
        <v>836.00000000000011</v>
      </c>
      <c r="V4988">
        <f t="shared" si="1048"/>
        <v>4</v>
      </c>
    </row>
    <row r="4989" spans="1:22" ht="14.25" customHeight="1" x14ac:dyDescent="0.35">
      <c r="A4989" s="1">
        <v>1000142</v>
      </c>
      <c r="B4989" s="3">
        <v>45881</v>
      </c>
      <c r="C4989" s="3">
        <v>45904</v>
      </c>
      <c r="D4989" s="3">
        <v>45908</v>
      </c>
      <c r="E4989" s="1" t="s">
        <v>21</v>
      </c>
      <c r="F4989" s="1">
        <v>5</v>
      </c>
      <c r="G4989" s="1" t="s">
        <v>14</v>
      </c>
      <c r="H4989" s="1">
        <v>0</v>
      </c>
      <c r="I4989" s="1">
        <f t="shared" si="1042"/>
        <v>0</v>
      </c>
      <c r="J4989" s="1" t="s">
        <v>15</v>
      </c>
      <c r="K4989" s="1">
        <v>1</v>
      </c>
      <c r="L4989" s="1" t="s">
        <v>16</v>
      </c>
      <c r="M4989" s="1" t="b">
        <v>0</v>
      </c>
      <c r="N4989" s="2" t="s">
        <v>17</v>
      </c>
      <c r="O4989">
        <f t="shared" si="1043"/>
        <v>23</v>
      </c>
      <c r="P4989">
        <f t="shared" si="1044"/>
        <v>4</v>
      </c>
      <c r="Q4989">
        <f>IF(G4989="B",VLOOKUP(F4989,room_rates!$A$2:$G$8,3,FALSE),IF(G4989="P",VLOOKUP(F4989,room_rates!$A$2:$G$8,6,FALSE),IF(G4989="M",VLOOKUP(F4989,room_rates!$A$2:$G$8,7,FALSE),"")))</f>
        <v>264</v>
      </c>
      <c r="R4989">
        <f t="shared" si="1045"/>
        <v>0</v>
      </c>
      <c r="S4989">
        <f>IF(J4989="Online Travel Agency",VLOOKUP(F4989,room_rates!$A$2:$G$8,3,FALSE)*15%,0)</f>
        <v>0</v>
      </c>
      <c r="T4989">
        <f t="shared" si="1046"/>
        <v>0</v>
      </c>
      <c r="U4989">
        <f t="shared" si="1047"/>
        <v>1056</v>
      </c>
      <c r="V4989">
        <f t="shared" si="1048"/>
        <v>4</v>
      </c>
    </row>
    <row r="4990" spans="1:22" ht="14.25" customHeight="1" x14ac:dyDescent="0.35">
      <c r="A4990" s="1">
        <v>1000391</v>
      </c>
      <c r="B4990" s="3">
        <v>45901</v>
      </c>
      <c r="C4990" s="3">
        <v>45904</v>
      </c>
      <c r="D4990" s="3">
        <v>45906</v>
      </c>
      <c r="E4990" s="1" t="s">
        <v>21</v>
      </c>
      <c r="F4990" s="1">
        <v>3</v>
      </c>
      <c r="G4990" s="1" t="s">
        <v>14</v>
      </c>
      <c r="H4990" s="1">
        <v>0</v>
      </c>
      <c r="I4990" s="1">
        <f t="shared" si="1042"/>
        <v>0</v>
      </c>
      <c r="J4990" s="1" t="s">
        <v>15</v>
      </c>
      <c r="K4990" s="1">
        <v>1</v>
      </c>
      <c r="L4990" s="1" t="s">
        <v>19</v>
      </c>
      <c r="M4990" s="1" t="b">
        <v>1</v>
      </c>
      <c r="N4990" s="2" t="s">
        <v>17</v>
      </c>
      <c r="O4990">
        <f t="shared" si="1043"/>
        <v>3</v>
      </c>
      <c r="P4990">
        <f t="shared" si="1044"/>
        <v>2</v>
      </c>
      <c r="Q4990">
        <f>IF(G4990="B",VLOOKUP(F4990,room_rates!$A$2:$G$8,3,FALSE),IF(G4990="P",VLOOKUP(F4990,room_rates!$A$2:$G$8,6,FALSE),IF(G4990="M",VLOOKUP(F4990,room_rates!$A$2:$G$8,7,FALSE),"")))</f>
        <v>242.00000000000003</v>
      </c>
      <c r="R4990">
        <f t="shared" si="1045"/>
        <v>0</v>
      </c>
      <c r="S4990">
        <f>IF(J4990="Online Travel Agency",VLOOKUP(F4990,room_rates!$A$2:$G$8,3,FALSE)*15%,0)</f>
        <v>0</v>
      </c>
      <c r="T4990">
        <f t="shared" si="1046"/>
        <v>2.4200000000000004</v>
      </c>
      <c r="U4990">
        <f t="shared" si="1047"/>
        <v>479.16000000000008</v>
      </c>
      <c r="V4990">
        <f t="shared" si="1048"/>
        <v>2</v>
      </c>
    </row>
    <row r="4991" spans="1:22" ht="14.25" customHeight="1" x14ac:dyDescent="0.35">
      <c r="A4991" s="1">
        <v>1000398</v>
      </c>
      <c r="B4991" s="3">
        <v>45904</v>
      </c>
      <c r="C4991" s="3">
        <v>45904</v>
      </c>
      <c r="D4991" s="3">
        <v>45910</v>
      </c>
      <c r="E4991" s="1" t="s">
        <v>13</v>
      </c>
      <c r="F4991" s="1">
        <v>6</v>
      </c>
      <c r="G4991" s="1" t="s">
        <v>14</v>
      </c>
      <c r="H4991" s="1">
        <v>0</v>
      </c>
      <c r="I4991" s="1">
        <f t="shared" si="1042"/>
        <v>0</v>
      </c>
      <c r="J4991" s="1" t="s">
        <v>20</v>
      </c>
      <c r="K4991" s="1">
        <v>1</v>
      </c>
      <c r="L4991" s="1" t="s">
        <v>19</v>
      </c>
      <c r="M4991" s="1" t="b">
        <v>0</v>
      </c>
      <c r="N4991" s="2" t="s">
        <v>17</v>
      </c>
      <c r="O4991">
        <f t="shared" si="1043"/>
        <v>0</v>
      </c>
      <c r="P4991">
        <f t="shared" si="1044"/>
        <v>6</v>
      </c>
      <c r="Q4991">
        <f>IF(G4991="B",VLOOKUP(F4991,room_rates!$A$2:$G$8,3,FALSE),IF(G4991="P",VLOOKUP(F4991,room_rates!$A$2:$G$8,6,FALSE),IF(G4991="M",VLOOKUP(F4991,room_rates!$A$2:$G$8,7,FALSE),"")))</f>
        <v>385.00000000000006</v>
      </c>
      <c r="R4991">
        <f t="shared" si="1045"/>
        <v>0</v>
      </c>
      <c r="S4991">
        <f>IF(J4991="Online Travel Agency",VLOOKUP(F4991,room_rates!$A$2:$G$8,3,FALSE)*15%,0)</f>
        <v>0</v>
      </c>
      <c r="T4991">
        <f t="shared" si="1046"/>
        <v>0</v>
      </c>
      <c r="U4991">
        <f t="shared" si="1047"/>
        <v>2310.0000000000005</v>
      </c>
      <c r="V4991">
        <f t="shared" si="1048"/>
        <v>6</v>
      </c>
    </row>
    <row r="4992" spans="1:22" ht="14.25" customHeight="1" x14ac:dyDescent="0.35">
      <c r="A4992" s="1">
        <v>1000517</v>
      </c>
      <c r="B4992" s="3">
        <v>45904</v>
      </c>
      <c r="C4992" s="3">
        <v>45904</v>
      </c>
      <c r="D4992" s="3">
        <v>45908</v>
      </c>
      <c r="E4992" s="1" t="s">
        <v>21</v>
      </c>
      <c r="F4992" s="1">
        <v>3</v>
      </c>
      <c r="G4992" s="1" t="s">
        <v>14</v>
      </c>
      <c r="H4992" s="1">
        <v>0</v>
      </c>
      <c r="I4992" s="1">
        <f t="shared" ref="I4992:I5055" si="1049">H4992/100</f>
        <v>0</v>
      </c>
      <c r="J4992" s="1" t="s">
        <v>20</v>
      </c>
      <c r="K4992" s="1">
        <v>3</v>
      </c>
      <c r="L4992" s="1" t="s">
        <v>19</v>
      </c>
      <c r="M4992" s="1" t="b">
        <v>1</v>
      </c>
      <c r="N4992" s="2" t="s">
        <v>17</v>
      </c>
      <c r="O4992">
        <f t="shared" ref="O4992:O5055" si="1050">C4992-B4992</f>
        <v>0</v>
      </c>
      <c r="P4992">
        <f t="shared" ref="P4992:P5055" si="1051">D4992-C4992</f>
        <v>4</v>
      </c>
      <c r="Q4992">
        <f>IF(G4992="B",VLOOKUP(F4992,room_rates!$A$2:$G$8,3,FALSE),IF(G4992="P",VLOOKUP(F4992,room_rates!$A$2:$G$8,6,FALSE),IF(G4992="M",VLOOKUP(F4992,room_rates!$A$2:$G$8,7,FALSE),"")))</f>
        <v>242.00000000000003</v>
      </c>
      <c r="R4992">
        <f t="shared" ref="R4992:R5055" si="1052">Q4992*(H4992/100)</f>
        <v>0</v>
      </c>
      <c r="S4992">
        <f>IF(J4992="Online Travel Agency",VLOOKUP(F4992,room_rates!$A$2:$G$8,3,FALSE)*15%,0)</f>
        <v>0</v>
      </c>
      <c r="T4992">
        <f t="shared" ref="T4992:T5055" si="1053">IF(M4992=TRUE, Q4992*1%,0)</f>
        <v>2.4200000000000004</v>
      </c>
      <c r="U4992">
        <f t="shared" ref="U4992:U5055" si="1054">(Q4992-R4992-S4992-T4992)*V4992</f>
        <v>2874.9600000000005</v>
      </c>
      <c r="V4992">
        <f t="shared" ref="V4992:V5055" si="1055">K4992*P4992</f>
        <v>12</v>
      </c>
    </row>
    <row r="4993" spans="1:22" ht="14.25" customHeight="1" x14ac:dyDescent="0.35">
      <c r="A4993" s="1">
        <v>1000534</v>
      </c>
      <c r="B4993" s="3">
        <v>45893</v>
      </c>
      <c r="C4993" s="3">
        <v>45904</v>
      </c>
      <c r="D4993" s="3">
        <v>45908</v>
      </c>
      <c r="E4993" s="1" t="s">
        <v>18</v>
      </c>
      <c r="F4993" s="1">
        <v>2</v>
      </c>
      <c r="G4993" s="1" t="s">
        <v>14</v>
      </c>
      <c r="H4993" s="1">
        <v>5</v>
      </c>
      <c r="I4993" s="1">
        <f t="shared" si="1049"/>
        <v>0.05</v>
      </c>
      <c r="J4993" s="1" t="s">
        <v>24</v>
      </c>
      <c r="K4993" s="1">
        <v>2</v>
      </c>
      <c r="L4993" s="1" t="s">
        <v>19</v>
      </c>
      <c r="M4993" s="1" t="b">
        <v>1</v>
      </c>
      <c r="N4993" s="2" t="s">
        <v>17</v>
      </c>
      <c r="O4993">
        <f t="shared" si="1050"/>
        <v>11</v>
      </c>
      <c r="P4993">
        <f t="shared" si="1051"/>
        <v>4</v>
      </c>
      <c r="Q4993">
        <f>IF(G4993="B",VLOOKUP(F4993,room_rates!$A$2:$G$8,3,FALSE),IF(G4993="P",VLOOKUP(F4993,room_rates!$A$2:$G$8,6,FALSE),IF(G4993="M",VLOOKUP(F4993,room_rates!$A$2:$G$8,7,FALSE),"")))</f>
        <v>154</v>
      </c>
      <c r="R4993">
        <f t="shared" si="1052"/>
        <v>7.7</v>
      </c>
      <c r="S4993">
        <f>IF(J4993="Online Travel Agency",VLOOKUP(F4993,room_rates!$A$2:$G$8,3,FALSE)*15%,0)</f>
        <v>21</v>
      </c>
      <c r="T4993">
        <f t="shared" si="1053"/>
        <v>1.54</v>
      </c>
      <c r="U4993">
        <f t="shared" si="1054"/>
        <v>990.08</v>
      </c>
      <c r="V4993">
        <f t="shared" si="1055"/>
        <v>8</v>
      </c>
    </row>
    <row r="4994" spans="1:22" ht="14.25" customHeight="1" x14ac:dyDescent="0.35">
      <c r="A4994" s="1">
        <v>1000988</v>
      </c>
      <c r="B4994" s="3">
        <v>45894</v>
      </c>
      <c r="C4994" s="3">
        <v>45904</v>
      </c>
      <c r="D4994" s="3">
        <v>45906</v>
      </c>
      <c r="E4994" s="1" t="s">
        <v>21</v>
      </c>
      <c r="F4994" s="1">
        <v>3</v>
      </c>
      <c r="G4994" s="1" t="s">
        <v>14</v>
      </c>
      <c r="H4994" s="1">
        <v>0</v>
      </c>
      <c r="I4994" s="1">
        <f t="shared" si="1049"/>
        <v>0</v>
      </c>
      <c r="J4994" s="1" t="s">
        <v>24</v>
      </c>
      <c r="K4994" s="1">
        <v>3</v>
      </c>
      <c r="L4994" s="1" t="s">
        <v>16</v>
      </c>
      <c r="M4994" s="1" t="b">
        <v>1</v>
      </c>
      <c r="N4994" s="2" t="s">
        <v>17</v>
      </c>
      <c r="O4994">
        <f t="shared" si="1050"/>
        <v>10</v>
      </c>
      <c r="P4994">
        <f t="shared" si="1051"/>
        <v>2</v>
      </c>
      <c r="Q4994">
        <f>IF(G4994="B",VLOOKUP(F4994,room_rates!$A$2:$G$8,3,FALSE),IF(G4994="P",VLOOKUP(F4994,room_rates!$A$2:$G$8,6,FALSE),IF(G4994="M",VLOOKUP(F4994,room_rates!$A$2:$G$8,7,FALSE),"")))</f>
        <v>242.00000000000003</v>
      </c>
      <c r="R4994">
        <f t="shared" si="1052"/>
        <v>0</v>
      </c>
      <c r="S4994">
        <f>IF(J4994="Online Travel Agency",VLOOKUP(F4994,room_rates!$A$2:$G$8,3,FALSE)*15%,0)</f>
        <v>33</v>
      </c>
      <c r="T4994">
        <f t="shared" si="1053"/>
        <v>2.4200000000000004</v>
      </c>
      <c r="U4994">
        <f t="shared" si="1054"/>
        <v>1239.4800000000002</v>
      </c>
      <c r="V4994">
        <f t="shared" si="1055"/>
        <v>6</v>
      </c>
    </row>
    <row r="4995" spans="1:22" ht="14.25" customHeight="1" x14ac:dyDescent="0.35">
      <c r="A4995" s="1">
        <v>1001594</v>
      </c>
      <c r="B4995" s="3">
        <v>45902</v>
      </c>
      <c r="C4995" s="3">
        <v>45904</v>
      </c>
      <c r="D4995" s="3">
        <v>45909</v>
      </c>
      <c r="E4995" s="1" t="s">
        <v>21</v>
      </c>
      <c r="F4995" s="1">
        <v>4</v>
      </c>
      <c r="G4995" s="1" t="s">
        <v>14</v>
      </c>
      <c r="H4995" s="1">
        <v>0</v>
      </c>
      <c r="I4995" s="1">
        <f t="shared" si="1049"/>
        <v>0</v>
      </c>
      <c r="J4995" s="1" t="s">
        <v>15</v>
      </c>
      <c r="K4995" s="1">
        <v>3</v>
      </c>
      <c r="L4995" s="1" t="s">
        <v>19</v>
      </c>
      <c r="M4995" s="1" t="b">
        <v>0</v>
      </c>
      <c r="N4995" s="2" t="s">
        <v>17</v>
      </c>
      <c r="O4995">
        <f t="shared" si="1050"/>
        <v>2</v>
      </c>
      <c r="P4995">
        <f t="shared" si="1051"/>
        <v>5</v>
      </c>
      <c r="Q4995">
        <f>IF(G4995="B",VLOOKUP(F4995,room_rates!$A$2:$G$8,3,FALSE),IF(G4995="P",VLOOKUP(F4995,room_rates!$A$2:$G$8,6,FALSE),IF(G4995="M",VLOOKUP(F4995,room_rates!$A$2:$G$8,7,FALSE),"")))</f>
        <v>253.00000000000003</v>
      </c>
      <c r="R4995">
        <f t="shared" si="1052"/>
        <v>0</v>
      </c>
      <c r="S4995">
        <f>IF(J4995="Online Travel Agency",VLOOKUP(F4995,room_rates!$A$2:$G$8,3,FALSE)*15%,0)</f>
        <v>0</v>
      </c>
      <c r="T4995">
        <f t="shared" si="1053"/>
        <v>0</v>
      </c>
      <c r="U4995">
        <f t="shared" si="1054"/>
        <v>3795.0000000000005</v>
      </c>
      <c r="V4995">
        <f t="shared" si="1055"/>
        <v>15</v>
      </c>
    </row>
    <row r="4996" spans="1:22" ht="14.25" customHeight="1" x14ac:dyDescent="0.35">
      <c r="A4996" s="1">
        <v>1001624</v>
      </c>
      <c r="B4996" s="3">
        <v>45895</v>
      </c>
      <c r="C4996" s="3">
        <v>45904</v>
      </c>
      <c r="D4996" s="3">
        <v>45909</v>
      </c>
      <c r="E4996" s="1" t="s">
        <v>13</v>
      </c>
      <c r="F4996" s="1">
        <v>6</v>
      </c>
      <c r="G4996" s="1" t="s">
        <v>14</v>
      </c>
      <c r="H4996" s="1">
        <v>0</v>
      </c>
      <c r="I4996" s="1">
        <f t="shared" si="1049"/>
        <v>0</v>
      </c>
      <c r="J4996" s="1" t="s">
        <v>24</v>
      </c>
      <c r="K4996" s="1">
        <v>2</v>
      </c>
      <c r="L4996" s="1" t="s">
        <v>19</v>
      </c>
      <c r="M4996" s="1" t="b">
        <v>0</v>
      </c>
      <c r="N4996" s="2" t="s">
        <v>17</v>
      </c>
      <c r="O4996">
        <f t="shared" si="1050"/>
        <v>9</v>
      </c>
      <c r="P4996">
        <f t="shared" si="1051"/>
        <v>5</v>
      </c>
      <c r="Q4996">
        <f>IF(G4996="B",VLOOKUP(F4996,room_rates!$A$2:$G$8,3,FALSE),IF(G4996="P",VLOOKUP(F4996,room_rates!$A$2:$G$8,6,FALSE),IF(G4996="M",VLOOKUP(F4996,room_rates!$A$2:$G$8,7,FALSE),"")))</f>
        <v>385.00000000000006</v>
      </c>
      <c r="R4996">
        <f t="shared" si="1052"/>
        <v>0</v>
      </c>
      <c r="S4996">
        <f>IF(J4996="Online Travel Agency",VLOOKUP(F4996,room_rates!$A$2:$G$8,3,FALSE)*15%,0)</f>
        <v>52.5</v>
      </c>
      <c r="T4996">
        <f t="shared" si="1053"/>
        <v>0</v>
      </c>
      <c r="U4996">
        <f t="shared" si="1054"/>
        <v>3325.0000000000005</v>
      </c>
      <c r="V4996">
        <f t="shared" si="1055"/>
        <v>10</v>
      </c>
    </row>
    <row r="4997" spans="1:22" ht="14.25" customHeight="1" x14ac:dyDescent="0.35">
      <c r="A4997" s="1">
        <v>1001639</v>
      </c>
      <c r="B4997" s="3">
        <v>45892</v>
      </c>
      <c r="C4997" s="3">
        <v>45904</v>
      </c>
      <c r="D4997" s="3">
        <v>45906</v>
      </c>
      <c r="E4997" s="1" t="s">
        <v>21</v>
      </c>
      <c r="F4997" s="1">
        <v>5</v>
      </c>
      <c r="G4997" s="1" t="s">
        <v>14</v>
      </c>
      <c r="H4997" s="1">
        <v>0</v>
      </c>
      <c r="I4997" s="1">
        <f t="shared" si="1049"/>
        <v>0</v>
      </c>
      <c r="J4997" s="1" t="s">
        <v>15</v>
      </c>
      <c r="K4997" s="1">
        <v>1</v>
      </c>
      <c r="L4997" s="1" t="s">
        <v>19</v>
      </c>
      <c r="M4997" s="1" t="b">
        <v>0</v>
      </c>
      <c r="N4997" s="2" t="s">
        <v>17</v>
      </c>
      <c r="O4997">
        <f t="shared" si="1050"/>
        <v>12</v>
      </c>
      <c r="P4997">
        <f t="shared" si="1051"/>
        <v>2</v>
      </c>
      <c r="Q4997">
        <f>IF(G4997="B",VLOOKUP(F4997,room_rates!$A$2:$G$8,3,FALSE),IF(G4997="P",VLOOKUP(F4997,room_rates!$A$2:$G$8,6,FALSE),IF(G4997="M",VLOOKUP(F4997,room_rates!$A$2:$G$8,7,FALSE),"")))</f>
        <v>264</v>
      </c>
      <c r="R4997">
        <f t="shared" si="1052"/>
        <v>0</v>
      </c>
      <c r="S4997">
        <f>IF(J4997="Online Travel Agency",VLOOKUP(F4997,room_rates!$A$2:$G$8,3,FALSE)*15%,0)</f>
        <v>0</v>
      </c>
      <c r="T4997">
        <f t="shared" si="1053"/>
        <v>0</v>
      </c>
      <c r="U4997">
        <f t="shared" si="1054"/>
        <v>528</v>
      </c>
      <c r="V4997">
        <f t="shared" si="1055"/>
        <v>2</v>
      </c>
    </row>
    <row r="4998" spans="1:22" ht="14.25" customHeight="1" x14ac:dyDescent="0.35">
      <c r="A4998" s="1">
        <v>1003275</v>
      </c>
      <c r="B4998" s="3">
        <v>45891</v>
      </c>
      <c r="C4998" s="3">
        <v>45904</v>
      </c>
      <c r="D4998" s="3">
        <v>45907</v>
      </c>
      <c r="E4998" s="1" t="s">
        <v>18</v>
      </c>
      <c r="F4998" s="1">
        <v>1</v>
      </c>
      <c r="G4998" s="1" t="s">
        <v>14</v>
      </c>
      <c r="H4998" s="1">
        <v>5</v>
      </c>
      <c r="I4998" s="1">
        <f t="shared" si="1049"/>
        <v>0.05</v>
      </c>
      <c r="J4998" s="1" t="s">
        <v>24</v>
      </c>
      <c r="K4998" s="1">
        <v>2</v>
      </c>
      <c r="L4998" s="1" t="s">
        <v>19</v>
      </c>
      <c r="M4998" s="1" t="b">
        <v>0</v>
      </c>
      <c r="N4998" s="2" t="s">
        <v>17</v>
      </c>
      <c r="O4998">
        <f t="shared" si="1050"/>
        <v>13</v>
      </c>
      <c r="P4998">
        <f t="shared" si="1051"/>
        <v>3</v>
      </c>
      <c r="Q4998">
        <f>IF(G4998="B",VLOOKUP(F4998,room_rates!$A$2:$G$8,3,FALSE),IF(G4998="P",VLOOKUP(F4998,room_rates!$A$2:$G$8,6,FALSE),IF(G4998="M",VLOOKUP(F4998,room_rates!$A$2:$G$8,7,FALSE),"")))</f>
        <v>132</v>
      </c>
      <c r="R4998">
        <f t="shared" si="1052"/>
        <v>6.6000000000000005</v>
      </c>
      <c r="S4998">
        <f>IF(J4998="Online Travel Agency",VLOOKUP(F4998,room_rates!$A$2:$G$8,3,FALSE)*15%,0)</f>
        <v>18</v>
      </c>
      <c r="T4998">
        <f t="shared" si="1053"/>
        <v>0</v>
      </c>
      <c r="U4998">
        <f t="shared" si="1054"/>
        <v>644.40000000000009</v>
      </c>
      <c r="V4998">
        <f t="shared" si="1055"/>
        <v>6</v>
      </c>
    </row>
    <row r="4999" spans="1:22" ht="14.25" customHeight="1" x14ac:dyDescent="0.35">
      <c r="A4999" s="1">
        <v>1003454</v>
      </c>
      <c r="B4999" s="3">
        <v>45878</v>
      </c>
      <c r="C4999" s="3">
        <v>45904</v>
      </c>
      <c r="D4999" s="3">
        <v>45906</v>
      </c>
      <c r="E4999" s="1" t="s">
        <v>13</v>
      </c>
      <c r="F4999" s="1">
        <v>6</v>
      </c>
      <c r="G4999" s="1" t="s">
        <v>14</v>
      </c>
      <c r="H4999" s="1">
        <v>0</v>
      </c>
      <c r="I4999" s="1">
        <f t="shared" si="1049"/>
        <v>0</v>
      </c>
      <c r="J4999" s="1" t="s">
        <v>15</v>
      </c>
      <c r="K4999" s="1">
        <v>1</v>
      </c>
      <c r="L4999" s="1" t="s">
        <v>19</v>
      </c>
      <c r="M4999" s="1" t="b">
        <v>0</v>
      </c>
      <c r="N4999" s="2" t="s">
        <v>17</v>
      </c>
      <c r="O4999">
        <f t="shared" si="1050"/>
        <v>26</v>
      </c>
      <c r="P4999">
        <f t="shared" si="1051"/>
        <v>2</v>
      </c>
      <c r="Q4999">
        <f>IF(G4999="B",VLOOKUP(F4999,room_rates!$A$2:$G$8,3,FALSE),IF(G4999="P",VLOOKUP(F4999,room_rates!$A$2:$G$8,6,FALSE),IF(G4999="M",VLOOKUP(F4999,room_rates!$A$2:$G$8,7,FALSE),"")))</f>
        <v>385.00000000000006</v>
      </c>
      <c r="R4999">
        <f t="shared" si="1052"/>
        <v>0</v>
      </c>
      <c r="S4999">
        <f>IF(J4999="Online Travel Agency",VLOOKUP(F4999,room_rates!$A$2:$G$8,3,FALSE)*15%,0)</f>
        <v>0</v>
      </c>
      <c r="T4999">
        <f t="shared" si="1053"/>
        <v>0</v>
      </c>
      <c r="U4999">
        <f t="shared" si="1054"/>
        <v>770.00000000000011</v>
      </c>
      <c r="V4999">
        <f t="shared" si="1055"/>
        <v>2</v>
      </c>
    </row>
    <row r="5000" spans="1:22" ht="14.25" customHeight="1" x14ac:dyDescent="0.35">
      <c r="A5000" s="1">
        <v>1003722</v>
      </c>
      <c r="B5000" s="3">
        <v>45902</v>
      </c>
      <c r="C5000" s="3">
        <v>45904</v>
      </c>
      <c r="D5000" s="3">
        <v>45908</v>
      </c>
      <c r="E5000" s="1" t="s">
        <v>13</v>
      </c>
      <c r="F5000" s="1">
        <v>6</v>
      </c>
      <c r="G5000" s="1" t="s">
        <v>14</v>
      </c>
      <c r="H5000" s="1">
        <v>0</v>
      </c>
      <c r="I5000" s="1">
        <f t="shared" si="1049"/>
        <v>0</v>
      </c>
      <c r="J5000" s="1" t="s">
        <v>15</v>
      </c>
      <c r="K5000" s="1">
        <v>2</v>
      </c>
      <c r="L5000" s="1" t="s">
        <v>19</v>
      </c>
      <c r="M5000" s="1" t="b">
        <v>0</v>
      </c>
      <c r="N5000" s="2" t="s">
        <v>17</v>
      </c>
      <c r="O5000">
        <f t="shared" si="1050"/>
        <v>2</v>
      </c>
      <c r="P5000">
        <f t="shared" si="1051"/>
        <v>4</v>
      </c>
      <c r="Q5000">
        <f>IF(G5000="B",VLOOKUP(F5000,room_rates!$A$2:$G$8,3,FALSE),IF(G5000="P",VLOOKUP(F5000,room_rates!$A$2:$G$8,6,FALSE),IF(G5000="M",VLOOKUP(F5000,room_rates!$A$2:$G$8,7,FALSE),"")))</f>
        <v>385.00000000000006</v>
      </c>
      <c r="R5000">
        <f t="shared" si="1052"/>
        <v>0</v>
      </c>
      <c r="S5000">
        <f>IF(J5000="Online Travel Agency",VLOOKUP(F5000,room_rates!$A$2:$G$8,3,FALSE)*15%,0)</f>
        <v>0</v>
      </c>
      <c r="T5000">
        <f t="shared" si="1053"/>
        <v>0</v>
      </c>
      <c r="U5000">
        <f t="shared" si="1054"/>
        <v>3080.0000000000005</v>
      </c>
      <c r="V5000">
        <f t="shared" si="1055"/>
        <v>8</v>
      </c>
    </row>
    <row r="5001" spans="1:22" ht="14.25" customHeight="1" x14ac:dyDescent="0.35">
      <c r="A5001" s="1">
        <v>1004357</v>
      </c>
      <c r="B5001" s="3">
        <v>45868</v>
      </c>
      <c r="C5001" s="3">
        <v>45904</v>
      </c>
      <c r="D5001" s="3">
        <v>45907</v>
      </c>
      <c r="E5001" s="1" t="s">
        <v>18</v>
      </c>
      <c r="F5001" s="1">
        <v>1</v>
      </c>
      <c r="G5001" s="1" t="s">
        <v>14</v>
      </c>
      <c r="H5001" s="1">
        <v>5</v>
      </c>
      <c r="I5001" s="1">
        <f t="shared" si="1049"/>
        <v>0.05</v>
      </c>
      <c r="J5001" s="1" t="s">
        <v>15</v>
      </c>
      <c r="K5001" s="1">
        <v>1</v>
      </c>
      <c r="L5001" s="1" t="s">
        <v>16</v>
      </c>
      <c r="M5001" s="1" t="b">
        <v>0</v>
      </c>
      <c r="N5001" s="2" t="s">
        <v>17</v>
      </c>
      <c r="O5001">
        <f t="shared" si="1050"/>
        <v>36</v>
      </c>
      <c r="P5001">
        <f t="shared" si="1051"/>
        <v>3</v>
      </c>
      <c r="Q5001">
        <f>IF(G5001="B",VLOOKUP(F5001,room_rates!$A$2:$G$8,3,FALSE),IF(G5001="P",VLOOKUP(F5001,room_rates!$A$2:$G$8,6,FALSE),IF(G5001="M",VLOOKUP(F5001,room_rates!$A$2:$G$8,7,FALSE),"")))</f>
        <v>132</v>
      </c>
      <c r="R5001">
        <f t="shared" si="1052"/>
        <v>6.6000000000000005</v>
      </c>
      <c r="S5001">
        <f>IF(J5001="Online Travel Agency",VLOOKUP(F5001,room_rates!$A$2:$G$8,3,FALSE)*15%,0)</f>
        <v>0</v>
      </c>
      <c r="T5001">
        <f t="shared" si="1053"/>
        <v>0</v>
      </c>
      <c r="U5001">
        <f t="shared" si="1054"/>
        <v>376.20000000000005</v>
      </c>
      <c r="V5001">
        <f t="shared" si="1055"/>
        <v>3</v>
      </c>
    </row>
    <row r="5002" spans="1:22" ht="14.25" customHeight="1" x14ac:dyDescent="0.35">
      <c r="A5002" s="1">
        <v>1004870</v>
      </c>
      <c r="B5002" s="3">
        <v>45890</v>
      </c>
      <c r="C5002" s="3">
        <v>45904</v>
      </c>
      <c r="D5002" s="3">
        <v>45908</v>
      </c>
      <c r="E5002" s="1" t="s">
        <v>21</v>
      </c>
      <c r="F5002" s="1">
        <v>5</v>
      </c>
      <c r="G5002" s="1" t="s">
        <v>14</v>
      </c>
      <c r="H5002" s="1">
        <v>0</v>
      </c>
      <c r="I5002" s="1">
        <f t="shared" si="1049"/>
        <v>0</v>
      </c>
      <c r="J5002" s="1" t="s">
        <v>15</v>
      </c>
      <c r="K5002" s="1">
        <v>1</v>
      </c>
      <c r="L5002" s="1" t="s">
        <v>19</v>
      </c>
      <c r="M5002" s="1" t="b">
        <v>1</v>
      </c>
      <c r="N5002" s="2" t="s">
        <v>17</v>
      </c>
      <c r="O5002">
        <f t="shared" si="1050"/>
        <v>14</v>
      </c>
      <c r="P5002">
        <f t="shared" si="1051"/>
        <v>4</v>
      </c>
      <c r="Q5002">
        <f>IF(G5002="B",VLOOKUP(F5002,room_rates!$A$2:$G$8,3,FALSE),IF(G5002="P",VLOOKUP(F5002,room_rates!$A$2:$G$8,6,FALSE),IF(G5002="M",VLOOKUP(F5002,room_rates!$A$2:$G$8,7,FALSE),"")))</f>
        <v>264</v>
      </c>
      <c r="R5002">
        <f t="shared" si="1052"/>
        <v>0</v>
      </c>
      <c r="S5002">
        <f>IF(J5002="Online Travel Agency",VLOOKUP(F5002,room_rates!$A$2:$G$8,3,FALSE)*15%,0)</f>
        <v>0</v>
      </c>
      <c r="T5002">
        <f t="shared" si="1053"/>
        <v>2.64</v>
      </c>
      <c r="U5002">
        <f t="shared" si="1054"/>
        <v>1045.44</v>
      </c>
      <c r="V5002">
        <f t="shared" si="1055"/>
        <v>4</v>
      </c>
    </row>
    <row r="5003" spans="1:22" ht="14.25" customHeight="1" x14ac:dyDescent="0.35">
      <c r="A5003" s="1">
        <v>1004910</v>
      </c>
      <c r="B5003" s="3">
        <v>45886</v>
      </c>
      <c r="C5003" s="3">
        <v>45904</v>
      </c>
      <c r="D5003" s="3">
        <v>45907</v>
      </c>
      <c r="E5003" s="1" t="s">
        <v>18</v>
      </c>
      <c r="F5003" s="1">
        <v>1</v>
      </c>
      <c r="G5003" s="1" t="s">
        <v>14</v>
      </c>
      <c r="H5003" s="1">
        <v>5</v>
      </c>
      <c r="I5003" s="1">
        <f t="shared" si="1049"/>
        <v>0.05</v>
      </c>
      <c r="J5003" s="1" t="s">
        <v>24</v>
      </c>
      <c r="K5003" s="1">
        <v>1</v>
      </c>
      <c r="L5003" s="1" t="s">
        <v>16</v>
      </c>
      <c r="M5003" s="1" t="b">
        <v>0</v>
      </c>
      <c r="N5003" s="2" t="s">
        <v>17</v>
      </c>
      <c r="O5003">
        <f t="shared" si="1050"/>
        <v>18</v>
      </c>
      <c r="P5003">
        <f t="shared" si="1051"/>
        <v>3</v>
      </c>
      <c r="Q5003">
        <f>IF(G5003="B",VLOOKUP(F5003,room_rates!$A$2:$G$8,3,FALSE),IF(G5003="P",VLOOKUP(F5003,room_rates!$A$2:$G$8,6,FALSE),IF(G5003="M",VLOOKUP(F5003,room_rates!$A$2:$G$8,7,FALSE),"")))</f>
        <v>132</v>
      </c>
      <c r="R5003">
        <f t="shared" si="1052"/>
        <v>6.6000000000000005</v>
      </c>
      <c r="S5003">
        <f>IF(J5003="Online Travel Agency",VLOOKUP(F5003,room_rates!$A$2:$G$8,3,FALSE)*15%,0)</f>
        <v>18</v>
      </c>
      <c r="T5003">
        <f t="shared" si="1053"/>
        <v>0</v>
      </c>
      <c r="U5003">
        <f t="shared" si="1054"/>
        <v>322.20000000000005</v>
      </c>
      <c r="V5003">
        <f t="shared" si="1055"/>
        <v>3</v>
      </c>
    </row>
    <row r="5004" spans="1:22" ht="14.25" customHeight="1" x14ac:dyDescent="0.35">
      <c r="A5004" s="1">
        <v>1004936</v>
      </c>
      <c r="B5004" s="3">
        <v>45898</v>
      </c>
      <c r="C5004" s="3">
        <v>45904</v>
      </c>
      <c r="D5004" s="3">
        <v>45905</v>
      </c>
      <c r="E5004" s="1" t="s">
        <v>18</v>
      </c>
      <c r="F5004" s="1">
        <v>1</v>
      </c>
      <c r="G5004" s="1" t="s">
        <v>14</v>
      </c>
      <c r="H5004" s="1">
        <v>5</v>
      </c>
      <c r="I5004" s="1">
        <f t="shared" si="1049"/>
        <v>0.05</v>
      </c>
      <c r="J5004" s="1" t="s">
        <v>24</v>
      </c>
      <c r="K5004" s="1">
        <v>1</v>
      </c>
      <c r="L5004" s="1" t="s">
        <v>19</v>
      </c>
      <c r="M5004" s="1" t="b">
        <v>0</v>
      </c>
      <c r="N5004" s="2" t="s">
        <v>17</v>
      </c>
      <c r="O5004">
        <f t="shared" si="1050"/>
        <v>6</v>
      </c>
      <c r="P5004">
        <f t="shared" si="1051"/>
        <v>1</v>
      </c>
      <c r="Q5004">
        <f>IF(G5004="B",VLOOKUP(F5004,room_rates!$A$2:$G$8,3,FALSE),IF(G5004="P",VLOOKUP(F5004,room_rates!$A$2:$G$8,6,FALSE),IF(G5004="M",VLOOKUP(F5004,room_rates!$A$2:$G$8,7,FALSE),"")))</f>
        <v>132</v>
      </c>
      <c r="R5004">
        <f t="shared" si="1052"/>
        <v>6.6000000000000005</v>
      </c>
      <c r="S5004">
        <f>IF(J5004="Online Travel Agency",VLOOKUP(F5004,room_rates!$A$2:$G$8,3,FALSE)*15%,0)</f>
        <v>18</v>
      </c>
      <c r="T5004">
        <f t="shared" si="1053"/>
        <v>0</v>
      </c>
      <c r="U5004">
        <f t="shared" si="1054"/>
        <v>107.4</v>
      </c>
      <c r="V5004">
        <f t="shared" si="1055"/>
        <v>1</v>
      </c>
    </row>
    <row r="5005" spans="1:22" ht="14.25" customHeight="1" x14ac:dyDescent="0.35">
      <c r="A5005" s="1">
        <v>1005302</v>
      </c>
      <c r="B5005" s="3">
        <v>45873</v>
      </c>
      <c r="C5005" s="3">
        <v>45904</v>
      </c>
      <c r="D5005" s="3">
        <v>45907</v>
      </c>
      <c r="E5005" s="1" t="s">
        <v>21</v>
      </c>
      <c r="F5005" s="1">
        <v>3</v>
      </c>
      <c r="G5005" s="1" t="s">
        <v>14</v>
      </c>
      <c r="H5005" s="1">
        <v>0</v>
      </c>
      <c r="I5005" s="1">
        <f t="shared" si="1049"/>
        <v>0</v>
      </c>
      <c r="J5005" s="1" t="s">
        <v>15</v>
      </c>
      <c r="K5005" s="1">
        <v>1</v>
      </c>
      <c r="L5005" s="1" t="s">
        <v>19</v>
      </c>
      <c r="M5005" s="1" t="b">
        <v>0</v>
      </c>
      <c r="N5005" s="2" t="s">
        <v>17</v>
      </c>
      <c r="O5005">
        <f t="shared" si="1050"/>
        <v>31</v>
      </c>
      <c r="P5005">
        <f t="shared" si="1051"/>
        <v>3</v>
      </c>
      <c r="Q5005">
        <f>IF(G5005="B",VLOOKUP(F5005,room_rates!$A$2:$G$8,3,FALSE),IF(G5005="P",VLOOKUP(F5005,room_rates!$A$2:$G$8,6,FALSE),IF(G5005="M",VLOOKUP(F5005,room_rates!$A$2:$G$8,7,FALSE),"")))</f>
        <v>242.00000000000003</v>
      </c>
      <c r="R5005">
        <f t="shared" si="1052"/>
        <v>0</v>
      </c>
      <c r="S5005">
        <f>IF(J5005="Online Travel Agency",VLOOKUP(F5005,room_rates!$A$2:$G$8,3,FALSE)*15%,0)</f>
        <v>0</v>
      </c>
      <c r="T5005">
        <f t="shared" si="1053"/>
        <v>0</v>
      </c>
      <c r="U5005">
        <f t="shared" si="1054"/>
        <v>726.00000000000011</v>
      </c>
      <c r="V5005">
        <f t="shared" si="1055"/>
        <v>3</v>
      </c>
    </row>
    <row r="5006" spans="1:22" ht="14.25" customHeight="1" x14ac:dyDescent="0.35">
      <c r="A5006" s="1">
        <v>1005373</v>
      </c>
      <c r="B5006" s="3">
        <v>45904</v>
      </c>
      <c r="C5006" s="3">
        <v>45904</v>
      </c>
      <c r="D5006" s="3">
        <v>45908</v>
      </c>
      <c r="E5006" s="1" t="s">
        <v>21</v>
      </c>
      <c r="F5006" s="1">
        <v>3</v>
      </c>
      <c r="G5006" s="1" t="s">
        <v>14</v>
      </c>
      <c r="H5006" s="1">
        <v>0</v>
      </c>
      <c r="I5006" s="1">
        <f t="shared" si="1049"/>
        <v>0</v>
      </c>
      <c r="J5006" s="1" t="s">
        <v>20</v>
      </c>
      <c r="K5006" s="1">
        <v>2</v>
      </c>
      <c r="L5006" s="1" t="s">
        <v>16</v>
      </c>
      <c r="M5006" s="1" t="b">
        <v>0</v>
      </c>
      <c r="N5006" s="2" t="s">
        <v>17</v>
      </c>
      <c r="O5006">
        <f t="shared" si="1050"/>
        <v>0</v>
      </c>
      <c r="P5006">
        <f t="shared" si="1051"/>
        <v>4</v>
      </c>
      <c r="Q5006">
        <f>IF(G5006="B",VLOOKUP(F5006,room_rates!$A$2:$G$8,3,FALSE),IF(G5006="P",VLOOKUP(F5006,room_rates!$A$2:$G$8,6,FALSE),IF(G5006="M",VLOOKUP(F5006,room_rates!$A$2:$G$8,7,FALSE),"")))</f>
        <v>242.00000000000003</v>
      </c>
      <c r="R5006">
        <f t="shared" si="1052"/>
        <v>0</v>
      </c>
      <c r="S5006">
        <f>IF(J5006="Online Travel Agency",VLOOKUP(F5006,room_rates!$A$2:$G$8,3,FALSE)*15%,0)</f>
        <v>0</v>
      </c>
      <c r="T5006">
        <f t="shared" si="1053"/>
        <v>0</v>
      </c>
      <c r="U5006">
        <f t="shared" si="1054"/>
        <v>1936.0000000000002</v>
      </c>
      <c r="V5006">
        <f t="shared" si="1055"/>
        <v>8</v>
      </c>
    </row>
    <row r="5007" spans="1:22" ht="14.25" customHeight="1" x14ac:dyDescent="0.35">
      <c r="A5007" s="1">
        <v>1005577</v>
      </c>
      <c r="B5007" s="3">
        <v>45904</v>
      </c>
      <c r="C5007" s="3">
        <v>45904</v>
      </c>
      <c r="D5007" s="3">
        <v>45906</v>
      </c>
      <c r="E5007" s="1" t="s">
        <v>21</v>
      </c>
      <c r="F5007" s="1">
        <v>3</v>
      </c>
      <c r="G5007" s="1" t="s">
        <v>14</v>
      </c>
      <c r="H5007" s="1">
        <v>0</v>
      </c>
      <c r="I5007" s="1">
        <f t="shared" si="1049"/>
        <v>0</v>
      </c>
      <c r="J5007" s="1" t="s">
        <v>20</v>
      </c>
      <c r="K5007" s="1">
        <v>2</v>
      </c>
      <c r="L5007" s="1" t="s">
        <v>16</v>
      </c>
      <c r="M5007" s="1" t="b">
        <v>0</v>
      </c>
      <c r="N5007" s="2" t="s">
        <v>17</v>
      </c>
      <c r="O5007">
        <f t="shared" si="1050"/>
        <v>0</v>
      </c>
      <c r="P5007">
        <f t="shared" si="1051"/>
        <v>2</v>
      </c>
      <c r="Q5007">
        <f>IF(G5007="B",VLOOKUP(F5007,room_rates!$A$2:$G$8,3,FALSE),IF(G5007="P",VLOOKUP(F5007,room_rates!$A$2:$G$8,6,FALSE),IF(G5007="M",VLOOKUP(F5007,room_rates!$A$2:$G$8,7,FALSE),"")))</f>
        <v>242.00000000000003</v>
      </c>
      <c r="R5007">
        <f t="shared" si="1052"/>
        <v>0</v>
      </c>
      <c r="S5007">
        <f>IF(J5007="Online Travel Agency",VLOOKUP(F5007,room_rates!$A$2:$G$8,3,FALSE)*15%,0)</f>
        <v>0</v>
      </c>
      <c r="T5007">
        <f t="shared" si="1053"/>
        <v>0</v>
      </c>
      <c r="U5007">
        <f t="shared" si="1054"/>
        <v>968.00000000000011</v>
      </c>
      <c r="V5007">
        <f t="shared" si="1055"/>
        <v>4</v>
      </c>
    </row>
    <row r="5008" spans="1:22" ht="14.25" customHeight="1" x14ac:dyDescent="0.35">
      <c r="A5008" s="1">
        <v>1005859</v>
      </c>
      <c r="B5008" s="3">
        <v>45904</v>
      </c>
      <c r="C5008" s="3">
        <v>45904</v>
      </c>
      <c r="D5008" s="3">
        <v>45905</v>
      </c>
      <c r="E5008" s="1" t="s">
        <v>18</v>
      </c>
      <c r="F5008" s="1">
        <v>1</v>
      </c>
      <c r="G5008" s="1" t="s">
        <v>14</v>
      </c>
      <c r="H5008" s="1">
        <v>5</v>
      </c>
      <c r="I5008" s="1">
        <f t="shared" si="1049"/>
        <v>0.05</v>
      </c>
      <c r="J5008" s="1" t="s">
        <v>20</v>
      </c>
      <c r="K5008" s="1">
        <v>2</v>
      </c>
      <c r="L5008" s="1" t="s">
        <v>19</v>
      </c>
      <c r="M5008" s="1" t="b">
        <v>0</v>
      </c>
      <c r="N5008" s="2" t="s">
        <v>17</v>
      </c>
      <c r="O5008">
        <f t="shared" si="1050"/>
        <v>0</v>
      </c>
      <c r="P5008">
        <f t="shared" si="1051"/>
        <v>1</v>
      </c>
      <c r="Q5008">
        <f>IF(G5008="B",VLOOKUP(F5008,room_rates!$A$2:$G$8,3,FALSE),IF(G5008="P",VLOOKUP(F5008,room_rates!$A$2:$G$8,6,FALSE),IF(G5008="M",VLOOKUP(F5008,room_rates!$A$2:$G$8,7,FALSE),"")))</f>
        <v>132</v>
      </c>
      <c r="R5008">
        <f t="shared" si="1052"/>
        <v>6.6000000000000005</v>
      </c>
      <c r="S5008">
        <f>IF(J5008="Online Travel Agency",VLOOKUP(F5008,room_rates!$A$2:$G$8,3,FALSE)*15%,0)</f>
        <v>0</v>
      </c>
      <c r="T5008">
        <f t="shared" si="1053"/>
        <v>0</v>
      </c>
      <c r="U5008">
        <f t="shared" si="1054"/>
        <v>250.8</v>
      </c>
      <c r="V5008">
        <f t="shared" si="1055"/>
        <v>2</v>
      </c>
    </row>
    <row r="5009" spans="1:22" ht="14.25" customHeight="1" x14ac:dyDescent="0.35">
      <c r="A5009" s="1">
        <v>1005987</v>
      </c>
      <c r="B5009" s="3">
        <v>45904</v>
      </c>
      <c r="C5009" s="3">
        <v>45904</v>
      </c>
      <c r="D5009" s="3">
        <v>45908</v>
      </c>
      <c r="E5009" s="1" t="s">
        <v>21</v>
      </c>
      <c r="F5009" s="1">
        <v>3</v>
      </c>
      <c r="G5009" s="1" t="s">
        <v>14</v>
      </c>
      <c r="H5009" s="1">
        <v>0</v>
      </c>
      <c r="I5009" s="1">
        <f t="shared" si="1049"/>
        <v>0</v>
      </c>
      <c r="J5009" s="1" t="s">
        <v>20</v>
      </c>
      <c r="K5009" s="1">
        <v>2</v>
      </c>
      <c r="L5009" s="1" t="s">
        <v>19</v>
      </c>
      <c r="M5009" s="1" t="b">
        <v>0</v>
      </c>
      <c r="N5009" s="2" t="s">
        <v>17</v>
      </c>
      <c r="O5009">
        <f t="shared" si="1050"/>
        <v>0</v>
      </c>
      <c r="P5009">
        <f t="shared" si="1051"/>
        <v>4</v>
      </c>
      <c r="Q5009">
        <f>IF(G5009="B",VLOOKUP(F5009,room_rates!$A$2:$G$8,3,FALSE),IF(G5009="P",VLOOKUP(F5009,room_rates!$A$2:$G$8,6,FALSE),IF(G5009="M",VLOOKUP(F5009,room_rates!$A$2:$G$8,7,FALSE),"")))</f>
        <v>242.00000000000003</v>
      </c>
      <c r="R5009">
        <f t="shared" si="1052"/>
        <v>0</v>
      </c>
      <c r="S5009">
        <f>IF(J5009="Online Travel Agency",VLOOKUP(F5009,room_rates!$A$2:$G$8,3,FALSE)*15%,0)</f>
        <v>0</v>
      </c>
      <c r="T5009">
        <f t="shared" si="1053"/>
        <v>0</v>
      </c>
      <c r="U5009">
        <f t="shared" si="1054"/>
        <v>1936.0000000000002</v>
      </c>
      <c r="V5009">
        <f t="shared" si="1055"/>
        <v>8</v>
      </c>
    </row>
    <row r="5010" spans="1:22" ht="14.25" customHeight="1" x14ac:dyDescent="0.35">
      <c r="A5010" s="1">
        <v>1000212</v>
      </c>
      <c r="B5010" s="3">
        <v>45887</v>
      </c>
      <c r="C5010" s="3">
        <v>45905</v>
      </c>
      <c r="D5010" s="3">
        <v>45909</v>
      </c>
      <c r="E5010" s="1" t="s">
        <v>21</v>
      </c>
      <c r="F5010" s="1">
        <v>3</v>
      </c>
      <c r="G5010" s="1" t="s">
        <v>14</v>
      </c>
      <c r="H5010" s="1">
        <v>0</v>
      </c>
      <c r="I5010" s="1">
        <f t="shared" si="1049"/>
        <v>0</v>
      </c>
      <c r="J5010" s="1" t="s">
        <v>24</v>
      </c>
      <c r="K5010" s="1">
        <v>1</v>
      </c>
      <c r="L5010" s="1" t="s">
        <v>16</v>
      </c>
      <c r="M5010" s="1" t="b">
        <v>0</v>
      </c>
      <c r="N5010" s="2" t="s">
        <v>17</v>
      </c>
      <c r="O5010">
        <f t="shared" si="1050"/>
        <v>18</v>
      </c>
      <c r="P5010">
        <f t="shared" si="1051"/>
        <v>4</v>
      </c>
      <c r="Q5010">
        <f>IF(G5010="B",VLOOKUP(F5010,room_rates!$A$2:$G$8,3,FALSE),IF(G5010="P",VLOOKUP(F5010,room_rates!$A$2:$G$8,6,FALSE),IF(G5010="M",VLOOKUP(F5010,room_rates!$A$2:$G$8,7,FALSE),"")))</f>
        <v>242.00000000000003</v>
      </c>
      <c r="R5010">
        <f t="shared" si="1052"/>
        <v>0</v>
      </c>
      <c r="S5010">
        <f>IF(J5010="Online Travel Agency",VLOOKUP(F5010,room_rates!$A$2:$G$8,3,FALSE)*15%,0)</f>
        <v>33</v>
      </c>
      <c r="T5010">
        <f t="shared" si="1053"/>
        <v>0</v>
      </c>
      <c r="U5010">
        <f t="shared" si="1054"/>
        <v>836.00000000000011</v>
      </c>
      <c r="V5010">
        <f t="shared" si="1055"/>
        <v>4</v>
      </c>
    </row>
    <row r="5011" spans="1:22" ht="14.25" customHeight="1" x14ac:dyDescent="0.35">
      <c r="A5011" s="1">
        <v>1000294</v>
      </c>
      <c r="B5011" s="3">
        <v>45905</v>
      </c>
      <c r="C5011" s="3">
        <v>45905</v>
      </c>
      <c r="D5011" s="3">
        <v>45908</v>
      </c>
      <c r="E5011" s="1" t="s">
        <v>18</v>
      </c>
      <c r="F5011" s="1">
        <v>2</v>
      </c>
      <c r="G5011" s="1" t="s">
        <v>14</v>
      </c>
      <c r="H5011" s="1">
        <v>5</v>
      </c>
      <c r="I5011" s="1">
        <f t="shared" si="1049"/>
        <v>0.05</v>
      </c>
      <c r="J5011" s="1" t="s">
        <v>20</v>
      </c>
      <c r="K5011" s="1">
        <v>2</v>
      </c>
      <c r="L5011" s="1" t="s">
        <v>19</v>
      </c>
      <c r="M5011" s="1" t="b">
        <v>0</v>
      </c>
      <c r="N5011" s="2" t="s">
        <v>17</v>
      </c>
      <c r="O5011">
        <f t="shared" si="1050"/>
        <v>0</v>
      </c>
      <c r="P5011">
        <f t="shared" si="1051"/>
        <v>3</v>
      </c>
      <c r="Q5011">
        <f>IF(G5011="B",VLOOKUP(F5011,room_rates!$A$2:$G$8,3,FALSE),IF(G5011="P",VLOOKUP(F5011,room_rates!$A$2:$G$8,6,FALSE),IF(G5011="M",VLOOKUP(F5011,room_rates!$A$2:$G$8,7,FALSE),"")))</f>
        <v>154</v>
      </c>
      <c r="R5011">
        <f t="shared" si="1052"/>
        <v>7.7</v>
      </c>
      <c r="S5011">
        <f>IF(J5011="Online Travel Agency",VLOOKUP(F5011,room_rates!$A$2:$G$8,3,FALSE)*15%,0)</f>
        <v>0</v>
      </c>
      <c r="T5011">
        <f t="shared" si="1053"/>
        <v>0</v>
      </c>
      <c r="U5011">
        <f t="shared" si="1054"/>
        <v>877.80000000000007</v>
      </c>
      <c r="V5011">
        <f t="shared" si="1055"/>
        <v>6</v>
      </c>
    </row>
    <row r="5012" spans="1:22" ht="14.25" customHeight="1" x14ac:dyDescent="0.35">
      <c r="A5012" s="1">
        <v>1000317</v>
      </c>
      <c r="B5012" s="3">
        <v>45899</v>
      </c>
      <c r="C5012" s="3">
        <v>45905</v>
      </c>
      <c r="D5012" s="3">
        <v>45907</v>
      </c>
      <c r="E5012" s="1" t="s">
        <v>13</v>
      </c>
      <c r="F5012" s="1">
        <v>6</v>
      </c>
      <c r="G5012" s="1" t="s">
        <v>14</v>
      </c>
      <c r="H5012" s="1">
        <v>0</v>
      </c>
      <c r="I5012" s="1">
        <f t="shared" si="1049"/>
        <v>0</v>
      </c>
      <c r="J5012" s="1" t="s">
        <v>15</v>
      </c>
      <c r="K5012" s="1">
        <v>2</v>
      </c>
      <c r="L5012" s="1" t="s">
        <v>16</v>
      </c>
      <c r="M5012" s="1" t="b">
        <v>0</v>
      </c>
      <c r="N5012" s="2" t="s">
        <v>17</v>
      </c>
      <c r="O5012">
        <f t="shared" si="1050"/>
        <v>6</v>
      </c>
      <c r="P5012">
        <f t="shared" si="1051"/>
        <v>2</v>
      </c>
      <c r="Q5012">
        <f>IF(G5012="B",VLOOKUP(F5012,room_rates!$A$2:$G$8,3,FALSE),IF(G5012="P",VLOOKUP(F5012,room_rates!$A$2:$G$8,6,FALSE),IF(G5012="M",VLOOKUP(F5012,room_rates!$A$2:$G$8,7,FALSE),"")))</f>
        <v>385.00000000000006</v>
      </c>
      <c r="R5012">
        <f t="shared" si="1052"/>
        <v>0</v>
      </c>
      <c r="S5012">
        <f>IF(J5012="Online Travel Agency",VLOOKUP(F5012,room_rates!$A$2:$G$8,3,FALSE)*15%,0)</f>
        <v>0</v>
      </c>
      <c r="T5012">
        <f t="shared" si="1053"/>
        <v>0</v>
      </c>
      <c r="U5012">
        <f t="shared" si="1054"/>
        <v>1540.0000000000002</v>
      </c>
      <c r="V5012">
        <f t="shared" si="1055"/>
        <v>4</v>
      </c>
    </row>
    <row r="5013" spans="1:22" ht="14.25" customHeight="1" x14ac:dyDescent="0.35">
      <c r="A5013" s="1">
        <v>1000561</v>
      </c>
      <c r="B5013" s="3">
        <v>45890</v>
      </c>
      <c r="C5013" s="3">
        <v>45905</v>
      </c>
      <c r="D5013" s="3">
        <v>45906</v>
      </c>
      <c r="E5013" s="1" t="s">
        <v>18</v>
      </c>
      <c r="F5013" s="1">
        <v>2</v>
      </c>
      <c r="G5013" s="1" t="s">
        <v>14</v>
      </c>
      <c r="H5013" s="1">
        <v>5</v>
      </c>
      <c r="I5013" s="1">
        <f t="shared" si="1049"/>
        <v>0.05</v>
      </c>
      <c r="J5013" s="1" t="s">
        <v>24</v>
      </c>
      <c r="K5013" s="1">
        <v>2</v>
      </c>
      <c r="L5013" s="1" t="s">
        <v>16</v>
      </c>
      <c r="M5013" s="1" t="b">
        <v>1</v>
      </c>
      <c r="N5013" s="2" t="s">
        <v>17</v>
      </c>
      <c r="O5013">
        <f t="shared" si="1050"/>
        <v>15</v>
      </c>
      <c r="P5013">
        <f t="shared" si="1051"/>
        <v>1</v>
      </c>
      <c r="Q5013">
        <f>IF(G5013="B",VLOOKUP(F5013,room_rates!$A$2:$G$8,3,FALSE),IF(G5013="P",VLOOKUP(F5013,room_rates!$A$2:$G$8,6,FALSE),IF(G5013="M",VLOOKUP(F5013,room_rates!$A$2:$G$8,7,FALSE),"")))</f>
        <v>154</v>
      </c>
      <c r="R5013">
        <f t="shared" si="1052"/>
        <v>7.7</v>
      </c>
      <c r="S5013">
        <f>IF(J5013="Online Travel Agency",VLOOKUP(F5013,room_rates!$A$2:$G$8,3,FALSE)*15%,0)</f>
        <v>21</v>
      </c>
      <c r="T5013">
        <f t="shared" si="1053"/>
        <v>1.54</v>
      </c>
      <c r="U5013">
        <f t="shared" si="1054"/>
        <v>247.52</v>
      </c>
      <c r="V5013">
        <f t="shared" si="1055"/>
        <v>2</v>
      </c>
    </row>
    <row r="5014" spans="1:22" ht="14.25" customHeight="1" x14ac:dyDescent="0.35">
      <c r="A5014" s="1">
        <v>1000905</v>
      </c>
      <c r="B5014" s="3">
        <v>45864</v>
      </c>
      <c r="C5014" s="3">
        <v>45905</v>
      </c>
      <c r="D5014" s="3">
        <v>45909</v>
      </c>
      <c r="E5014" s="1" t="s">
        <v>21</v>
      </c>
      <c r="F5014" s="1">
        <v>4</v>
      </c>
      <c r="G5014" s="1" t="s">
        <v>14</v>
      </c>
      <c r="H5014" s="1">
        <v>0</v>
      </c>
      <c r="I5014" s="1">
        <f t="shared" si="1049"/>
        <v>0</v>
      </c>
      <c r="J5014" s="1" t="s">
        <v>15</v>
      </c>
      <c r="K5014" s="1">
        <v>2</v>
      </c>
      <c r="L5014" s="1" t="s">
        <v>16</v>
      </c>
      <c r="M5014" s="1" t="b">
        <v>1</v>
      </c>
      <c r="N5014" s="2" t="s">
        <v>17</v>
      </c>
      <c r="O5014">
        <f t="shared" si="1050"/>
        <v>41</v>
      </c>
      <c r="P5014">
        <f t="shared" si="1051"/>
        <v>4</v>
      </c>
      <c r="Q5014">
        <f>IF(G5014="B",VLOOKUP(F5014,room_rates!$A$2:$G$8,3,FALSE),IF(G5014="P",VLOOKUP(F5014,room_rates!$A$2:$G$8,6,FALSE),IF(G5014="M",VLOOKUP(F5014,room_rates!$A$2:$G$8,7,FALSE),"")))</f>
        <v>253.00000000000003</v>
      </c>
      <c r="R5014">
        <f t="shared" si="1052"/>
        <v>0</v>
      </c>
      <c r="S5014">
        <f>IF(J5014="Online Travel Agency",VLOOKUP(F5014,room_rates!$A$2:$G$8,3,FALSE)*15%,0)</f>
        <v>0</v>
      </c>
      <c r="T5014">
        <f t="shared" si="1053"/>
        <v>2.5300000000000002</v>
      </c>
      <c r="U5014">
        <f t="shared" si="1054"/>
        <v>2003.7600000000002</v>
      </c>
      <c r="V5014">
        <f t="shared" si="1055"/>
        <v>8</v>
      </c>
    </row>
    <row r="5015" spans="1:22" ht="14.25" customHeight="1" x14ac:dyDescent="0.35">
      <c r="A5015" s="1">
        <v>1000943</v>
      </c>
      <c r="B5015" s="3">
        <v>45900</v>
      </c>
      <c r="C5015" s="3">
        <v>45905</v>
      </c>
      <c r="D5015" s="3">
        <v>45912</v>
      </c>
      <c r="E5015" s="1" t="s">
        <v>18</v>
      </c>
      <c r="F5015" s="1">
        <v>1</v>
      </c>
      <c r="G5015" s="1" t="s">
        <v>14</v>
      </c>
      <c r="H5015" s="1">
        <v>5</v>
      </c>
      <c r="I5015" s="1">
        <f t="shared" si="1049"/>
        <v>0.05</v>
      </c>
      <c r="J5015" s="1" t="s">
        <v>24</v>
      </c>
      <c r="K5015" s="1">
        <v>1</v>
      </c>
      <c r="L5015" s="1" t="s">
        <v>16</v>
      </c>
      <c r="M5015" s="1" t="b">
        <v>0</v>
      </c>
      <c r="N5015" s="2" t="s">
        <v>17</v>
      </c>
      <c r="O5015">
        <f t="shared" si="1050"/>
        <v>5</v>
      </c>
      <c r="P5015">
        <f t="shared" si="1051"/>
        <v>7</v>
      </c>
      <c r="Q5015">
        <f>IF(G5015="B",VLOOKUP(F5015,room_rates!$A$2:$G$8,3,FALSE),IF(G5015="P",VLOOKUP(F5015,room_rates!$A$2:$G$8,6,FALSE),IF(G5015="M",VLOOKUP(F5015,room_rates!$A$2:$G$8,7,FALSE),"")))</f>
        <v>132</v>
      </c>
      <c r="R5015">
        <f t="shared" si="1052"/>
        <v>6.6000000000000005</v>
      </c>
      <c r="S5015">
        <f>IF(J5015="Online Travel Agency",VLOOKUP(F5015,room_rates!$A$2:$G$8,3,FALSE)*15%,0)</f>
        <v>18</v>
      </c>
      <c r="T5015">
        <f t="shared" si="1053"/>
        <v>0</v>
      </c>
      <c r="U5015">
        <f t="shared" si="1054"/>
        <v>751.80000000000007</v>
      </c>
      <c r="V5015">
        <f t="shared" si="1055"/>
        <v>7</v>
      </c>
    </row>
    <row r="5016" spans="1:22" ht="14.25" customHeight="1" x14ac:dyDescent="0.35">
      <c r="A5016" s="1">
        <v>1000960</v>
      </c>
      <c r="B5016" s="3">
        <v>45896</v>
      </c>
      <c r="C5016" s="3">
        <v>45905</v>
      </c>
      <c r="D5016" s="3">
        <v>45911</v>
      </c>
      <c r="E5016" s="1" t="s">
        <v>13</v>
      </c>
      <c r="F5016" s="1">
        <v>6</v>
      </c>
      <c r="G5016" s="1" t="s">
        <v>14</v>
      </c>
      <c r="H5016" s="1">
        <v>0</v>
      </c>
      <c r="I5016" s="1">
        <f t="shared" si="1049"/>
        <v>0</v>
      </c>
      <c r="J5016" s="1" t="s">
        <v>24</v>
      </c>
      <c r="K5016" s="1">
        <v>1</v>
      </c>
      <c r="L5016" s="1" t="s">
        <v>19</v>
      </c>
      <c r="M5016" s="1" t="b">
        <v>0</v>
      </c>
      <c r="N5016" s="2" t="s">
        <v>17</v>
      </c>
      <c r="O5016">
        <f t="shared" si="1050"/>
        <v>9</v>
      </c>
      <c r="P5016">
        <f t="shared" si="1051"/>
        <v>6</v>
      </c>
      <c r="Q5016">
        <f>IF(G5016="B",VLOOKUP(F5016,room_rates!$A$2:$G$8,3,FALSE),IF(G5016="P",VLOOKUP(F5016,room_rates!$A$2:$G$8,6,FALSE),IF(G5016="M",VLOOKUP(F5016,room_rates!$A$2:$G$8,7,FALSE),"")))</f>
        <v>385.00000000000006</v>
      </c>
      <c r="R5016">
        <f t="shared" si="1052"/>
        <v>0</v>
      </c>
      <c r="S5016">
        <f>IF(J5016="Online Travel Agency",VLOOKUP(F5016,room_rates!$A$2:$G$8,3,FALSE)*15%,0)</f>
        <v>52.5</v>
      </c>
      <c r="T5016">
        <f t="shared" si="1053"/>
        <v>0</v>
      </c>
      <c r="U5016">
        <f t="shared" si="1054"/>
        <v>1995.0000000000005</v>
      </c>
      <c r="V5016">
        <f t="shared" si="1055"/>
        <v>6</v>
      </c>
    </row>
    <row r="5017" spans="1:22" ht="14.25" customHeight="1" x14ac:dyDescent="0.35">
      <c r="A5017" s="1">
        <v>1001331</v>
      </c>
      <c r="B5017" s="3">
        <v>45880</v>
      </c>
      <c r="C5017" s="3">
        <v>45905</v>
      </c>
      <c r="D5017" s="3">
        <v>45909</v>
      </c>
      <c r="E5017" s="1" t="s">
        <v>18</v>
      </c>
      <c r="F5017" s="1">
        <v>2</v>
      </c>
      <c r="G5017" s="1" t="s">
        <v>14</v>
      </c>
      <c r="H5017" s="1">
        <v>5</v>
      </c>
      <c r="I5017" s="1">
        <f t="shared" si="1049"/>
        <v>0.05</v>
      </c>
      <c r="J5017" s="1" t="s">
        <v>15</v>
      </c>
      <c r="K5017" s="1">
        <v>1</v>
      </c>
      <c r="L5017" s="1" t="s">
        <v>19</v>
      </c>
      <c r="M5017" s="1" t="b">
        <v>0</v>
      </c>
      <c r="N5017" s="2" t="s">
        <v>17</v>
      </c>
      <c r="O5017">
        <f t="shared" si="1050"/>
        <v>25</v>
      </c>
      <c r="P5017">
        <f t="shared" si="1051"/>
        <v>4</v>
      </c>
      <c r="Q5017">
        <f>IF(G5017="B",VLOOKUP(F5017,room_rates!$A$2:$G$8,3,FALSE),IF(G5017="P",VLOOKUP(F5017,room_rates!$A$2:$G$8,6,FALSE),IF(G5017="M",VLOOKUP(F5017,room_rates!$A$2:$G$8,7,FALSE),"")))</f>
        <v>154</v>
      </c>
      <c r="R5017">
        <f t="shared" si="1052"/>
        <v>7.7</v>
      </c>
      <c r="S5017">
        <f>IF(J5017="Online Travel Agency",VLOOKUP(F5017,room_rates!$A$2:$G$8,3,FALSE)*15%,0)</f>
        <v>0</v>
      </c>
      <c r="T5017">
        <f t="shared" si="1053"/>
        <v>0</v>
      </c>
      <c r="U5017">
        <f t="shared" si="1054"/>
        <v>585.20000000000005</v>
      </c>
      <c r="V5017">
        <f t="shared" si="1055"/>
        <v>4</v>
      </c>
    </row>
    <row r="5018" spans="1:22" ht="14.25" customHeight="1" x14ac:dyDescent="0.35">
      <c r="A5018" s="1">
        <v>1001348</v>
      </c>
      <c r="B5018" s="3">
        <v>45897</v>
      </c>
      <c r="C5018" s="3">
        <v>45905</v>
      </c>
      <c r="D5018" s="3">
        <v>45907</v>
      </c>
      <c r="E5018" s="1" t="s">
        <v>18</v>
      </c>
      <c r="F5018" s="1">
        <v>1</v>
      </c>
      <c r="G5018" s="1" t="s">
        <v>14</v>
      </c>
      <c r="H5018" s="1">
        <v>5</v>
      </c>
      <c r="I5018" s="1">
        <f t="shared" si="1049"/>
        <v>0.05</v>
      </c>
      <c r="J5018" s="1" t="s">
        <v>15</v>
      </c>
      <c r="K5018" s="1">
        <v>2</v>
      </c>
      <c r="L5018" s="1" t="s">
        <v>19</v>
      </c>
      <c r="M5018" s="1" t="b">
        <v>0</v>
      </c>
      <c r="N5018" s="2" t="s">
        <v>17</v>
      </c>
      <c r="O5018">
        <f t="shared" si="1050"/>
        <v>8</v>
      </c>
      <c r="P5018">
        <f t="shared" si="1051"/>
        <v>2</v>
      </c>
      <c r="Q5018">
        <f>IF(G5018="B",VLOOKUP(F5018,room_rates!$A$2:$G$8,3,FALSE),IF(G5018="P",VLOOKUP(F5018,room_rates!$A$2:$G$8,6,FALSE),IF(G5018="M",VLOOKUP(F5018,room_rates!$A$2:$G$8,7,FALSE),"")))</f>
        <v>132</v>
      </c>
      <c r="R5018">
        <f t="shared" si="1052"/>
        <v>6.6000000000000005</v>
      </c>
      <c r="S5018">
        <f>IF(J5018="Online Travel Agency",VLOOKUP(F5018,room_rates!$A$2:$G$8,3,FALSE)*15%,0)</f>
        <v>0</v>
      </c>
      <c r="T5018">
        <f t="shared" si="1053"/>
        <v>0</v>
      </c>
      <c r="U5018">
        <f t="shared" si="1054"/>
        <v>501.6</v>
      </c>
      <c r="V5018">
        <f t="shared" si="1055"/>
        <v>4</v>
      </c>
    </row>
    <row r="5019" spans="1:22" ht="14.25" customHeight="1" x14ac:dyDescent="0.35">
      <c r="A5019" s="1">
        <v>1001647</v>
      </c>
      <c r="B5019" s="3">
        <v>45895</v>
      </c>
      <c r="C5019" s="3">
        <v>45905</v>
      </c>
      <c r="D5019" s="3">
        <v>45908</v>
      </c>
      <c r="E5019" s="1" t="s">
        <v>18</v>
      </c>
      <c r="F5019" s="1">
        <v>1</v>
      </c>
      <c r="G5019" s="1" t="s">
        <v>14</v>
      </c>
      <c r="H5019" s="1">
        <v>5</v>
      </c>
      <c r="I5019" s="1">
        <f t="shared" si="1049"/>
        <v>0.05</v>
      </c>
      <c r="J5019" s="1" t="s">
        <v>24</v>
      </c>
      <c r="K5019" s="1">
        <v>2</v>
      </c>
      <c r="L5019" s="1" t="s">
        <v>19</v>
      </c>
      <c r="M5019" s="1" t="b">
        <v>1</v>
      </c>
      <c r="N5019" s="2" t="s">
        <v>17</v>
      </c>
      <c r="O5019">
        <f t="shared" si="1050"/>
        <v>10</v>
      </c>
      <c r="P5019">
        <f t="shared" si="1051"/>
        <v>3</v>
      </c>
      <c r="Q5019">
        <f>IF(G5019="B",VLOOKUP(F5019,room_rates!$A$2:$G$8,3,FALSE),IF(G5019="P",VLOOKUP(F5019,room_rates!$A$2:$G$8,6,FALSE),IF(G5019="M",VLOOKUP(F5019,room_rates!$A$2:$G$8,7,FALSE),"")))</f>
        <v>132</v>
      </c>
      <c r="R5019">
        <f t="shared" si="1052"/>
        <v>6.6000000000000005</v>
      </c>
      <c r="S5019">
        <f>IF(J5019="Online Travel Agency",VLOOKUP(F5019,room_rates!$A$2:$G$8,3,FALSE)*15%,0)</f>
        <v>18</v>
      </c>
      <c r="T5019">
        <f t="shared" si="1053"/>
        <v>1.32</v>
      </c>
      <c r="U5019">
        <f t="shared" si="1054"/>
        <v>636.48</v>
      </c>
      <c r="V5019">
        <f t="shared" si="1055"/>
        <v>6</v>
      </c>
    </row>
    <row r="5020" spans="1:22" ht="14.25" customHeight="1" x14ac:dyDescent="0.35">
      <c r="A5020" s="1">
        <v>1001706</v>
      </c>
      <c r="B5020" s="3">
        <v>45866</v>
      </c>
      <c r="C5020" s="3">
        <v>45905</v>
      </c>
      <c r="D5020" s="3">
        <v>45909</v>
      </c>
      <c r="E5020" s="1" t="s">
        <v>18</v>
      </c>
      <c r="F5020" s="1">
        <v>2</v>
      </c>
      <c r="G5020" s="1" t="s">
        <v>14</v>
      </c>
      <c r="H5020" s="1">
        <v>5</v>
      </c>
      <c r="I5020" s="1">
        <f t="shared" si="1049"/>
        <v>0.05</v>
      </c>
      <c r="J5020" s="1" t="s">
        <v>15</v>
      </c>
      <c r="K5020" s="1">
        <v>1</v>
      </c>
      <c r="L5020" s="1" t="s">
        <v>19</v>
      </c>
      <c r="M5020" s="1" t="b">
        <v>1</v>
      </c>
      <c r="N5020" s="2" t="s">
        <v>17</v>
      </c>
      <c r="O5020">
        <f t="shared" si="1050"/>
        <v>39</v>
      </c>
      <c r="P5020">
        <f t="shared" si="1051"/>
        <v>4</v>
      </c>
      <c r="Q5020">
        <f>IF(G5020="B",VLOOKUP(F5020,room_rates!$A$2:$G$8,3,FALSE),IF(G5020="P",VLOOKUP(F5020,room_rates!$A$2:$G$8,6,FALSE),IF(G5020="M",VLOOKUP(F5020,room_rates!$A$2:$G$8,7,FALSE),"")))</f>
        <v>154</v>
      </c>
      <c r="R5020">
        <f t="shared" si="1052"/>
        <v>7.7</v>
      </c>
      <c r="S5020">
        <f>IF(J5020="Online Travel Agency",VLOOKUP(F5020,room_rates!$A$2:$G$8,3,FALSE)*15%,0)</f>
        <v>0</v>
      </c>
      <c r="T5020">
        <f t="shared" si="1053"/>
        <v>1.54</v>
      </c>
      <c r="U5020">
        <f t="shared" si="1054"/>
        <v>579.04000000000008</v>
      </c>
      <c r="V5020">
        <f t="shared" si="1055"/>
        <v>4</v>
      </c>
    </row>
    <row r="5021" spans="1:22" ht="14.25" customHeight="1" x14ac:dyDescent="0.35">
      <c r="A5021" s="1">
        <v>1001714</v>
      </c>
      <c r="B5021" s="3">
        <v>45897</v>
      </c>
      <c r="C5021" s="3">
        <v>45905</v>
      </c>
      <c r="D5021" s="3">
        <v>45906</v>
      </c>
      <c r="E5021" s="1" t="s">
        <v>18</v>
      </c>
      <c r="F5021" s="1">
        <v>1</v>
      </c>
      <c r="G5021" s="1" t="s">
        <v>14</v>
      </c>
      <c r="H5021" s="1">
        <v>5</v>
      </c>
      <c r="I5021" s="1">
        <f t="shared" si="1049"/>
        <v>0.05</v>
      </c>
      <c r="J5021" s="1" t="s">
        <v>24</v>
      </c>
      <c r="K5021" s="1">
        <v>1</v>
      </c>
      <c r="L5021" s="1" t="s">
        <v>19</v>
      </c>
      <c r="M5021" s="1" t="b">
        <v>1</v>
      </c>
      <c r="N5021" s="2" t="s">
        <v>17</v>
      </c>
      <c r="O5021">
        <f t="shared" si="1050"/>
        <v>8</v>
      </c>
      <c r="P5021">
        <f t="shared" si="1051"/>
        <v>1</v>
      </c>
      <c r="Q5021">
        <f>IF(G5021="B",VLOOKUP(F5021,room_rates!$A$2:$G$8,3,FALSE),IF(G5021="P",VLOOKUP(F5021,room_rates!$A$2:$G$8,6,FALSE),IF(G5021="M",VLOOKUP(F5021,room_rates!$A$2:$G$8,7,FALSE),"")))</f>
        <v>132</v>
      </c>
      <c r="R5021">
        <f t="shared" si="1052"/>
        <v>6.6000000000000005</v>
      </c>
      <c r="S5021">
        <f>IF(J5021="Online Travel Agency",VLOOKUP(F5021,room_rates!$A$2:$G$8,3,FALSE)*15%,0)</f>
        <v>18</v>
      </c>
      <c r="T5021">
        <f t="shared" si="1053"/>
        <v>1.32</v>
      </c>
      <c r="U5021">
        <f t="shared" si="1054"/>
        <v>106.08000000000001</v>
      </c>
      <c r="V5021">
        <f t="shared" si="1055"/>
        <v>1</v>
      </c>
    </row>
    <row r="5022" spans="1:22" ht="14.25" customHeight="1" x14ac:dyDescent="0.35">
      <c r="A5022" s="1">
        <v>1003321</v>
      </c>
      <c r="B5022" s="3">
        <v>45894</v>
      </c>
      <c r="C5022" s="3">
        <v>45905</v>
      </c>
      <c r="D5022" s="3">
        <v>45906</v>
      </c>
      <c r="E5022" s="1" t="s">
        <v>21</v>
      </c>
      <c r="F5022" s="1">
        <v>5</v>
      </c>
      <c r="G5022" s="1" t="s">
        <v>14</v>
      </c>
      <c r="H5022" s="1">
        <v>0</v>
      </c>
      <c r="I5022" s="1">
        <f t="shared" si="1049"/>
        <v>0</v>
      </c>
      <c r="J5022" s="1" t="s">
        <v>24</v>
      </c>
      <c r="K5022" s="1">
        <v>2</v>
      </c>
      <c r="L5022" s="1" t="s">
        <v>16</v>
      </c>
      <c r="M5022" s="1" t="b">
        <v>0</v>
      </c>
      <c r="N5022" s="2" t="s">
        <v>17</v>
      </c>
      <c r="O5022">
        <f t="shared" si="1050"/>
        <v>11</v>
      </c>
      <c r="P5022">
        <f t="shared" si="1051"/>
        <v>1</v>
      </c>
      <c r="Q5022">
        <f>IF(G5022="B",VLOOKUP(F5022,room_rates!$A$2:$G$8,3,FALSE),IF(G5022="P",VLOOKUP(F5022,room_rates!$A$2:$G$8,6,FALSE),IF(G5022="M",VLOOKUP(F5022,room_rates!$A$2:$G$8,7,FALSE),"")))</f>
        <v>264</v>
      </c>
      <c r="R5022">
        <f t="shared" si="1052"/>
        <v>0</v>
      </c>
      <c r="S5022">
        <f>IF(J5022="Online Travel Agency",VLOOKUP(F5022,room_rates!$A$2:$G$8,3,FALSE)*15%,0)</f>
        <v>36</v>
      </c>
      <c r="T5022">
        <f t="shared" si="1053"/>
        <v>0</v>
      </c>
      <c r="U5022">
        <f t="shared" si="1054"/>
        <v>456</v>
      </c>
      <c r="V5022">
        <f t="shared" si="1055"/>
        <v>2</v>
      </c>
    </row>
    <row r="5023" spans="1:22" ht="14.25" customHeight="1" x14ac:dyDescent="0.35">
      <c r="A5023" s="1">
        <v>1003665</v>
      </c>
      <c r="B5023" s="3">
        <v>45899</v>
      </c>
      <c r="C5023" s="3">
        <v>45905</v>
      </c>
      <c r="D5023" s="3">
        <v>45909</v>
      </c>
      <c r="E5023" s="1" t="s">
        <v>13</v>
      </c>
      <c r="F5023" s="1">
        <v>6</v>
      </c>
      <c r="G5023" s="1" t="s">
        <v>14</v>
      </c>
      <c r="H5023" s="1">
        <v>0</v>
      </c>
      <c r="I5023" s="1">
        <f t="shared" si="1049"/>
        <v>0</v>
      </c>
      <c r="J5023" s="1" t="s">
        <v>24</v>
      </c>
      <c r="K5023" s="1">
        <v>1</v>
      </c>
      <c r="L5023" s="1" t="s">
        <v>19</v>
      </c>
      <c r="M5023" s="1" t="b">
        <v>0</v>
      </c>
      <c r="N5023" s="2" t="s">
        <v>17</v>
      </c>
      <c r="O5023">
        <f t="shared" si="1050"/>
        <v>6</v>
      </c>
      <c r="P5023">
        <f t="shared" si="1051"/>
        <v>4</v>
      </c>
      <c r="Q5023">
        <f>IF(G5023="B",VLOOKUP(F5023,room_rates!$A$2:$G$8,3,FALSE),IF(G5023="P",VLOOKUP(F5023,room_rates!$A$2:$G$8,6,FALSE),IF(G5023="M",VLOOKUP(F5023,room_rates!$A$2:$G$8,7,FALSE),"")))</f>
        <v>385.00000000000006</v>
      </c>
      <c r="R5023">
        <f t="shared" si="1052"/>
        <v>0</v>
      </c>
      <c r="S5023">
        <f>IF(J5023="Online Travel Agency",VLOOKUP(F5023,room_rates!$A$2:$G$8,3,FALSE)*15%,0)</f>
        <v>52.5</v>
      </c>
      <c r="T5023">
        <f t="shared" si="1053"/>
        <v>0</v>
      </c>
      <c r="U5023">
        <f t="shared" si="1054"/>
        <v>1330.0000000000002</v>
      </c>
      <c r="V5023">
        <f t="shared" si="1055"/>
        <v>4</v>
      </c>
    </row>
    <row r="5024" spans="1:22" ht="14.25" customHeight="1" x14ac:dyDescent="0.35">
      <c r="A5024" s="1">
        <v>1003910</v>
      </c>
      <c r="B5024" s="3">
        <v>45869</v>
      </c>
      <c r="C5024" s="3">
        <v>45905</v>
      </c>
      <c r="D5024" s="3">
        <v>45908</v>
      </c>
      <c r="E5024" s="1" t="s">
        <v>13</v>
      </c>
      <c r="F5024" s="1">
        <v>6</v>
      </c>
      <c r="G5024" s="1" t="s">
        <v>14</v>
      </c>
      <c r="H5024" s="1">
        <v>0</v>
      </c>
      <c r="I5024" s="1">
        <f t="shared" si="1049"/>
        <v>0</v>
      </c>
      <c r="J5024" s="1" t="s">
        <v>15</v>
      </c>
      <c r="K5024" s="1">
        <v>2</v>
      </c>
      <c r="L5024" s="1" t="s">
        <v>19</v>
      </c>
      <c r="M5024" s="1" t="b">
        <v>0</v>
      </c>
      <c r="N5024" s="2" t="s">
        <v>17</v>
      </c>
      <c r="O5024">
        <f t="shared" si="1050"/>
        <v>36</v>
      </c>
      <c r="P5024">
        <f t="shared" si="1051"/>
        <v>3</v>
      </c>
      <c r="Q5024">
        <f>IF(G5024="B",VLOOKUP(F5024,room_rates!$A$2:$G$8,3,FALSE),IF(G5024="P",VLOOKUP(F5024,room_rates!$A$2:$G$8,6,FALSE),IF(G5024="M",VLOOKUP(F5024,room_rates!$A$2:$G$8,7,FALSE),"")))</f>
        <v>385.00000000000006</v>
      </c>
      <c r="R5024">
        <f t="shared" si="1052"/>
        <v>0</v>
      </c>
      <c r="S5024">
        <f>IF(J5024="Online Travel Agency",VLOOKUP(F5024,room_rates!$A$2:$G$8,3,FALSE)*15%,0)</f>
        <v>0</v>
      </c>
      <c r="T5024">
        <f t="shared" si="1053"/>
        <v>0</v>
      </c>
      <c r="U5024">
        <f t="shared" si="1054"/>
        <v>2310.0000000000005</v>
      </c>
      <c r="V5024">
        <f t="shared" si="1055"/>
        <v>6</v>
      </c>
    </row>
    <row r="5025" spans="1:22" ht="14.25" customHeight="1" x14ac:dyDescent="0.35">
      <c r="A5025" s="1">
        <v>1005328</v>
      </c>
      <c r="B5025" s="3">
        <v>45905</v>
      </c>
      <c r="C5025" s="3">
        <v>45905</v>
      </c>
      <c r="D5025" s="3">
        <v>45907</v>
      </c>
      <c r="E5025" s="1" t="s">
        <v>18</v>
      </c>
      <c r="F5025" s="1">
        <v>2</v>
      </c>
      <c r="G5025" s="1" t="s">
        <v>14</v>
      </c>
      <c r="H5025" s="1">
        <v>5</v>
      </c>
      <c r="I5025" s="1">
        <f t="shared" si="1049"/>
        <v>0.05</v>
      </c>
      <c r="J5025" s="1" t="s">
        <v>20</v>
      </c>
      <c r="K5025" s="1">
        <v>2</v>
      </c>
      <c r="L5025" s="1" t="s">
        <v>16</v>
      </c>
      <c r="M5025" s="1" t="b">
        <v>0</v>
      </c>
      <c r="N5025" s="2" t="s">
        <v>17</v>
      </c>
      <c r="O5025">
        <f t="shared" si="1050"/>
        <v>0</v>
      </c>
      <c r="P5025">
        <f t="shared" si="1051"/>
        <v>2</v>
      </c>
      <c r="Q5025">
        <f>IF(G5025="B",VLOOKUP(F5025,room_rates!$A$2:$G$8,3,FALSE),IF(G5025="P",VLOOKUP(F5025,room_rates!$A$2:$G$8,6,FALSE),IF(G5025="M",VLOOKUP(F5025,room_rates!$A$2:$G$8,7,FALSE),"")))</f>
        <v>154</v>
      </c>
      <c r="R5025">
        <f t="shared" si="1052"/>
        <v>7.7</v>
      </c>
      <c r="S5025">
        <f>IF(J5025="Online Travel Agency",VLOOKUP(F5025,room_rates!$A$2:$G$8,3,FALSE)*15%,0)</f>
        <v>0</v>
      </c>
      <c r="T5025">
        <f t="shared" si="1053"/>
        <v>0</v>
      </c>
      <c r="U5025">
        <f t="shared" si="1054"/>
        <v>585.20000000000005</v>
      </c>
      <c r="V5025">
        <f t="shared" si="1055"/>
        <v>4</v>
      </c>
    </row>
    <row r="5026" spans="1:22" ht="14.25" customHeight="1" x14ac:dyDescent="0.35">
      <c r="A5026" s="1">
        <v>1005475</v>
      </c>
      <c r="B5026" s="3">
        <v>45905</v>
      </c>
      <c r="C5026" s="3">
        <v>45905</v>
      </c>
      <c r="D5026" s="3">
        <v>45907</v>
      </c>
      <c r="E5026" s="1" t="s">
        <v>18</v>
      </c>
      <c r="F5026" s="1">
        <v>1</v>
      </c>
      <c r="G5026" s="1" t="s">
        <v>14</v>
      </c>
      <c r="H5026" s="1">
        <v>5</v>
      </c>
      <c r="I5026" s="1">
        <f t="shared" si="1049"/>
        <v>0.05</v>
      </c>
      <c r="J5026" s="1" t="s">
        <v>20</v>
      </c>
      <c r="K5026" s="1">
        <v>2</v>
      </c>
      <c r="L5026" s="1" t="s">
        <v>19</v>
      </c>
      <c r="M5026" s="1" t="b">
        <v>0</v>
      </c>
      <c r="N5026" s="2" t="s">
        <v>17</v>
      </c>
      <c r="O5026">
        <f t="shared" si="1050"/>
        <v>0</v>
      </c>
      <c r="P5026">
        <f t="shared" si="1051"/>
        <v>2</v>
      </c>
      <c r="Q5026">
        <f>IF(G5026="B",VLOOKUP(F5026,room_rates!$A$2:$G$8,3,FALSE),IF(G5026="P",VLOOKUP(F5026,room_rates!$A$2:$G$8,6,FALSE),IF(G5026="M",VLOOKUP(F5026,room_rates!$A$2:$G$8,7,FALSE),"")))</f>
        <v>132</v>
      </c>
      <c r="R5026">
        <f t="shared" si="1052"/>
        <v>6.6000000000000005</v>
      </c>
      <c r="S5026">
        <f>IF(J5026="Online Travel Agency",VLOOKUP(F5026,room_rates!$A$2:$G$8,3,FALSE)*15%,0)</f>
        <v>0</v>
      </c>
      <c r="T5026">
        <f t="shared" si="1053"/>
        <v>0</v>
      </c>
      <c r="U5026">
        <f t="shared" si="1054"/>
        <v>501.6</v>
      </c>
      <c r="V5026">
        <f t="shared" si="1055"/>
        <v>4</v>
      </c>
    </row>
    <row r="5027" spans="1:22" ht="14.25" customHeight="1" x14ac:dyDescent="0.35">
      <c r="A5027" s="1">
        <v>1005553</v>
      </c>
      <c r="B5027" s="3">
        <v>45893</v>
      </c>
      <c r="C5027" s="3">
        <v>45905</v>
      </c>
      <c r="D5027" s="3">
        <v>45907</v>
      </c>
      <c r="E5027" s="1" t="s">
        <v>21</v>
      </c>
      <c r="F5027" s="1">
        <v>4</v>
      </c>
      <c r="G5027" s="1" t="s">
        <v>14</v>
      </c>
      <c r="H5027" s="1">
        <v>0</v>
      </c>
      <c r="I5027" s="1">
        <f t="shared" si="1049"/>
        <v>0</v>
      </c>
      <c r="J5027" s="1" t="s">
        <v>24</v>
      </c>
      <c r="K5027" s="1">
        <v>2</v>
      </c>
      <c r="L5027" s="1" t="s">
        <v>19</v>
      </c>
      <c r="M5027" s="1" t="b">
        <v>0</v>
      </c>
      <c r="N5027" s="2" t="s">
        <v>17</v>
      </c>
      <c r="O5027">
        <f t="shared" si="1050"/>
        <v>12</v>
      </c>
      <c r="P5027">
        <f t="shared" si="1051"/>
        <v>2</v>
      </c>
      <c r="Q5027">
        <f>IF(G5027="B",VLOOKUP(F5027,room_rates!$A$2:$G$8,3,FALSE),IF(G5027="P",VLOOKUP(F5027,room_rates!$A$2:$G$8,6,FALSE),IF(G5027="M",VLOOKUP(F5027,room_rates!$A$2:$G$8,7,FALSE),"")))</f>
        <v>253.00000000000003</v>
      </c>
      <c r="R5027">
        <f t="shared" si="1052"/>
        <v>0</v>
      </c>
      <c r="S5027">
        <f>IF(J5027="Online Travel Agency",VLOOKUP(F5027,room_rates!$A$2:$G$8,3,FALSE)*15%,0)</f>
        <v>34.5</v>
      </c>
      <c r="T5027">
        <f t="shared" si="1053"/>
        <v>0</v>
      </c>
      <c r="U5027">
        <f t="shared" si="1054"/>
        <v>874.00000000000011</v>
      </c>
      <c r="V5027">
        <f t="shared" si="1055"/>
        <v>4</v>
      </c>
    </row>
    <row r="5028" spans="1:22" ht="14.25" customHeight="1" x14ac:dyDescent="0.35">
      <c r="A5028" s="1">
        <v>1005741</v>
      </c>
      <c r="B5028" s="3">
        <v>45905</v>
      </c>
      <c r="C5028" s="3">
        <v>45905</v>
      </c>
      <c r="D5028" s="3">
        <v>45906</v>
      </c>
      <c r="E5028" s="1" t="s">
        <v>18</v>
      </c>
      <c r="F5028" s="1">
        <v>1</v>
      </c>
      <c r="G5028" s="1" t="s">
        <v>14</v>
      </c>
      <c r="H5028" s="1">
        <v>5</v>
      </c>
      <c r="I5028" s="1">
        <f t="shared" si="1049"/>
        <v>0.05</v>
      </c>
      <c r="J5028" s="1" t="s">
        <v>20</v>
      </c>
      <c r="K5028" s="1">
        <v>1</v>
      </c>
      <c r="L5028" s="1" t="s">
        <v>19</v>
      </c>
      <c r="M5028" s="1" t="b">
        <v>0</v>
      </c>
      <c r="N5028" s="2" t="s">
        <v>17</v>
      </c>
      <c r="O5028">
        <f t="shared" si="1050"/>
        <v>0</v>
      </c>
      <c r="P5028">
        <f t="shared" si="1051"/>
        <v>1</v>
      </c>
      <c r="Q5028">
        <f>IF(G5028="B",VLOOKUP(F5028,room_rates!$A$2:$G$8,3,FALSE),IF(G5028="P",VLOOKUP(F5028,room_rates!$A$2:$G$8,6,FALSE),IF(G5028="M",VLOOKUP(F5028,room_rates!$A$2:$G$8,7,FALSE),"")))</f>
        <v>132</v>
      </c>
      <c r="R5028">
        <f t="shared" si="1052"/>
        <v>6.6000000000000005</v>
      </c>
      <c r="S5028">
        <f>IF(J5028="Online Travel Agency",VLOOKUP(F5028,room_rates!$A$2:$G$8,3,FALSE)*15%,0)</f>
        <v>0</v>
      </c>
      <c r="T5028">
        <f t="shared" si="1053"/>
        <v>0</v>
      </c>
      <c r="U5028">
        <f t="shared" si="1054"/>
        <v>125.4</v>
      </c>
      <c r="V5028">
        <f t="shared" si="1055"/>
        <v>1</v>
      </c>
    </row>
    <row r="5029" spans="1:22" ht="14.25" customHeight="1" x14ac:dyDescent="0.35">
      <c r="A5029" s="1">
        <v>1000134</v>
      </c>
      <c r="B5029" s="3">
        <v>45892</v>
      </c>
      <c r="C5029" s="3">
        <v>45906</v>
      </c>
      <c r="D5029" s="3">
        <v>45912</v>
      </c>
      <c r="E5029" s="1" t="s">
        <v>21</v>
      </c>
      <c r="F5029" s="1">
        <v>3</v>
      </c>
      <c r="G5029" s="1" t="s">
        <v>14</v>
      </c>
      <c r="H5029" s="1">
        <v>0</v>
      </c>
      <c r="I5029" s="1">
        <f t="shared" si="1049"/>
        <v>0</v>
      </c>
      <c r="J5029" s="1" t="s">
        <v>24</v>
      </c>
      <c r="K5029" s="1">
        <v>2</v>
      </c>
      <c r="L5029" s="1" t="s">
        <v>19</v>
      </c>
      <c r="M5029" s="1" t="b">
        <v>0</v>
      </c>
      <c r="N5029" s="2" t="s">
        <v>17</v>
      </c>
      <c r="O5029">
        <f t="shared" si="1050"/>
        <v>14</v>
      </c>
      <c r="P5029">
        <f t="shared" si="1051"/>
        <v>6</v>
      </c>
      <c r="Q5029">
        <f>IF(G5029="B",VLOOKUP(F5029,room_rates!$A$2:$G$8,3,FALSE),IF(G5029="P",VLOOKUP(F5029,room_rates!$A$2:$G$8,6,FALSE),IF(G5029="M",VLOOKUP(F5029,room_rates!$A$2:$G$8,7,FALSE),"")))</f>
        <v>242.00000000000003</v>
      </c>
      <c r="R5029">
        <f t="shared" si="1052"/>
        <v>0</v>
      </c>
      <c r="S5029">
        <f>IF(J5029="Online Travel Agency",VLOOKUP(F5029,room_rates!$A$2:$G$8,3,FALSE)*15%,0)</f>
        <v>33</v>
      </c>
      <c r="T5029">
        <f t="shared" si="1053"/>
        <v>0</v>
      </c>
      <c r="U5029">
        <f t="shared" si="1054"/>
        <v>2508.0000000000005</v>
      </c>
      <c r="V5029">
        <f t="shared" si="1055"/>
        <v>12</v>
      </c>
    </row>
    <row r="5030" spans="1:22" ht="14.25" customHeight="1" x14ac:dyDescent="0.35">
      <c r="A5030" s="1">
        <v>1000156</v>
      </c>
      <c r="B5030" s="3">
        <v>45904</v>
      </c>
      <c r="C5030" s="3">
        <v>45906</v>
      </c>
      <c r="D5030" s="3">
        <v>45911</v>
      </c>
      <c r="E5030" s="1" t="s">
        <v>21</v>
      </c>
      <c r="F5030" s="1">
        <v>5</v>
      </c>
      <c r="G5030" s="1" t="s">
        <v>14</v>
      </c>
      <c r="H5030" s="1">
        <v>0</v>
      </c>
      <c r="I5030" s="1">
        <f t="shared" si="1049"/>
        <v>0</v>
      </c>
      <c r="J5030" s="1" t="s">
        <v>15</v>
      </c>
      <c r="K5030" s="1">
        <v>3</v>
      </c>
      <c r="L5030" s="1" t="s">
        <v>16</v>
      </c>
      <c r="M5030" s="1" t="b">
        <v>0</v>
      </c>
      <c r="N5030" s="2" t="s">
        <v>17</v>
      </c>
      <c r="O5030">
        <f t="shared" si="1050"/>
        <v>2</v>
      </c>
      <c r="P5030">
        <f t="shared" si="1051"/>
        <v>5</v>
      </c>
      <c r="Q5030">
        <f>IF(G5030="B",VLOOKUP(F5030,room_rates!$A$2:$G$8,3,FALSE),IF(G5030="P",VLOOKUP(F5030,room_rates!$A$2:$G$8,6,FALSE),IF(G5030="M",VLOOKUP(F5030,room_rates!$A$2:$G$8,7,FALSE),"")))</f>
        <v>264</v>
      </c>
      <c r="R5030">
        <f t="shared" si="1052"/>
        <v>0</v>
      </c>
      <c r="S5030">
        <f>IF(J5030="Online Travel Agency",VLOOKUP(F5030,room_rates!$A$2:$G$8,3,FALSE)*15%,0)</f>
        <v>0</v>
      </c>
      <c r="T5030">
        <f t="shared" si="1053"/>
        <v>0</v>
      </c>
      <c r="U5030">
        <f t="shared" si="1054"/>
        <v>3960</v>
      </c>
      <c r="V5030">
        <f t="shared" si="1055"/>
        <v>15</v>
      </c>
    </row>
    <row r="5031" spans="1:22" ht="14.25" customHeight="1" x14ac:dyDescent="0.35">
      <c r="A5031" s="1">
        <v>1000172</v>
      </c>
      <c r="B5031" s="3">
        <v>45895</v>
      </c>
      <c r="C5031" s="3">
        <v>45906</v>
      </c>
      <c r="D5031" s="3">
        <v>45907</v>
      </c>
      <c r="E5031" s="1" t="s">
        <v>21</v>
      </c>
      <c r="F5031" s="1">
        <v>5</v>
      </c>
      <c r="G5031" s="1" t="s">
        <v>14</v>
      </c>
      <c r="H5031" s="1">
        <v>0</v>
      </c>
      <c r="I5031" s="1">
        <f t="shared" si="1049"/>
        <v>0</v>
      </c>
      <c r="J5031" s="1" t="s">
        <v>24</v>
      </c>
      <c r="K5031" s="1">
        <v>1</v>
      </c>
      <c r="L5031" s="1" t="s">
        <v>19</v>
      </c>
      <c r="M5031" s="1" t="b">
        <v>1</v>
      </c>
      <c r="N5031" s="2" t="s">
        <v>17</v>
      </c>
      <c r="O5031">
        <f t="shared" si="1050"/>
        <v>11</v>
      </c>
      <c r="P5031">
        <f t="shared" si="1051"/>
        <v>1</v>
      </c>
      <c r="Q5031">
        <f>IF(G5031="B",VLOOKUP(F5031,room_rates!$A$2:$G$8,3,FALSE),IF(G5031="P",VLOOKUP(F5031,room_rates!$A$2:$G$8,6,FALSE),IF(G5031="M",VLOOKUP(F5031,room_rates!$A$2:$G$8,7,FALSE),"")))</f>
        <v>264</v>
      </c>
      <c r="R5031">
        <f t="shared" si="1052"/>
        <v>0</v>
      </c>
      <c r="S5031">
        <f>IF(J5031="Online Travel Agency",VLOOKUP(F5031,room_rates!$A$2:$G$8,3,FALSE)*15%,0)</f>
        <v>36</v>
      </c>
      <c r="T5031">
        <f t="shared" si="1053"/>
        <v>2.64</v>
      </c>
      <c r="U5031">
        <f t="shared" si="1054"/>
        <v>225.36</v>
      </c>
      <c r="V5031">
        <f t="shared" si="1055"/>
        <v>1</v>
      </c>
    </row>
    <row r="5032" spans="1:22" ht="14.25" customHeight="1" x14ac:dyDescent="0.35">
      <c r="A5032" s="1">
        <v>1000437</v>
      </c>
      <c r="B5032" s="3">
        <v>45896</v>
      </c>
      <c r="C5032" s="3">
        <v>45906</v>
      </c>
      <c r="D5032" s="3">
        <v>45913</v>
      </c>
      <c r="E5032" s="1" t="s">
        <v>18</v>
      </c>
      <c r="F5032" s="1">
        <v>1</v>
      </c>
      <c r="G5032" s="1" t="s">
        <v>14</v>
      </c>
      <c r="H5032" s="1">
        <v>5</v>
      </c>
      <c r="I5032" s="1">
        <f t="shared" si="1049"/>
        <v>0.05</v>
      </c>
      <c r="J5032" s="1" t="s">
        <v>24</v>
      </c>
      <c r="K5032" s="1">
        <v>2</v>
      </c>
      <c r="L5032" s="1" t="s">
        <v>19</v>
      </c>
      <c r="M5032" s="1" t="b">
        <v>1</v>
      </c>
      <c r="N5032" s="2" t="s">
        <v>17</v>
      </c>
      <c r="O5032">
        <f t="shared" si="1050"/>
        <v>10</v>
      </c>
      <c r="P5032">
        <f t="shared" si="1051"/>
        <v>7</v>
      </c>
      <c r="Q5032">
        <f>IF(G5032="B",VLOOKUP(F5032,room_rates!$A$2:$G$8,3,FALSE),IF(G5032="P",VLOOKUP(F5032,room_rates!$A$2:$G$8,6,FALSE),IF(G5032="M",VLOOKUP(F5032,room_rates!$A$2:$G$8,7,FALSE),"")))</f>
        <v>132</v>
      </c>
      <c r="R5032">
        <f t="shared" si="1052"/>
        <v>6.6000000000000005</v>
      </c>
      <c r="S5032">
        <f>IF(J5032="Online Travel Agency",VLOOKUP(F5032,room_rates!$A$2:$G$8,3,FALSE)*15%,0)</f>
        <v>18</v>
      </c>
      <c r="T5032">
        <f t="shared" si="1053"/>
        <v>1.32</v>
      </c>
      <c r="U5032">
        <f t="shared" si="1054"/>
        <v>1485.1200000000001</v>
      </c>
      <c r="V5032">
        <f t="shared" si="1055"/>
        <v>14</v>
      </c>
    </row>
    <row r="5033" spans="1:22" ht="14.25" customHeight="1" x14ac:dyDescent="0.35">
      <c r="A5033" s="1">
        <v>1000440</v>
      </c>
      <c r="B5033" s="3">
        <v>45890</v>
      </c>
      <c r="C5033" s="3">
        <v>45906</v>
      </c>
      <c r="D5033" s="3">
        <v>45912</v>
      </c>
      <c r="E5033" s="1" t="s">
        <v>13</v>
      </c>
      <c r="F5033" s="1">
        <v>6</v>
      </c>
      <c r="G5033" s="1" t="s">
        <v>14</v>
      </c>
      <c r="H5033" s="1">
        <v>0</v>
      </c>
      <c r="I5033" s="1">
        <f t="shared" si="1049"/>
        <v>0</v>
      </c>
      <c r="J5033" s="1" t="s">
        <v>24</v>
      </c>
      <c r="K5033" s="1">
        <v>1</v>
      </c>
      <c r="L5033" s="1" t="s">
        <v>19</v>
      </c>
      <c r="M5033" s="1" t="b">
        <v>0</v>
      </c>
      <c r="N5033" s="2" t="s">
        <v>17</v>
      </c>
      <c r="O5033">
        <f t="shared" si="1050"/>
        <v>16</v>
      </c>
      <c r="P5033">
        <f t="shared" si="1051"/>
        <v>6</v>
      </c>
      <c r="Q5033">
        <f>IF(G5033="B",VLOOKUP(F5033,room_rates!$A$2:$G$8,3,FALSE),IF(G5033="P",VLOOKUP(F5033,room_rates!$A$2:$G$8,6,FALSE),IF(G5033="M",VLOOKUP(F5033,room_rates!$A$2:$G$8,7,FALSE),"")))</f>
        <v>385.00000000000006</v>
      </c>
      <c r="R5033">
        <f t="shared" si="1052"/>
        <v>0</v>
      </c>
      <c r="S5033">
        <f>IF(J5033="Online Travel Agency",VLOOKUP(F5033,room_rates!$A$2:$G$8,3,FALSE)*15%,0)</f>
        <v>52.5</v>
      </c>
      <c r="T5033">
        <f t="shared" si="1053"/>
        <v>0</v>
      </c>
      <c r="U5033">
        <f t="shared" si="1054"/>
        <v>1995.0000000000005</v>
      </c>
      <c r="V5033">
        <f t="shared" si="1055"/>
        <v>6</v>
      </c>
    </row>
    <row r="5034" spans="1:22" ht="14.25" customHeight="1" x14ac:dyDescent="0.35">
      <c r="A5034" s="1">
        <v>1000618</v>
      </c>
      <c r="B5034" s="3">
        <v>45906</v>
      </c>
      <c r="C5034" s="3">
        <v>45906</v>
      </c>
      <c r="D5034" s="3">
        <v>45909</v>
      </c>
      <c r="E5034" s="1" t="s">
        <v>13</v>
      </c>
      <c r="F5034" s="1">
        <v>6</v>
      </c>
      <c r="G5034" s="1" t="s">
        <v>14</v>
      </c>
      <c r="H5034" s="1">
        <v>0</v>
      </c>
      <c r="I5034" s="1">
        <f t="shared" si="1049"/>
        <v>0</v>
      </c>
      <c r="J5034" s="1" t="s">
        <v>20</v>
      </c>
      <c r="K5034" s="1">
        <v>1</v>
      </c>
      <c r="L5034" s="1" t="s">
        <v>19</v>
      </c>
      <c r="M5034" s="1" t="b">
        <v>0</v>
      </c>
      <c r="N5034" s="2" t="s">
        <v>17</v>
      </c>
      <c r="O5034">
        <f t="shared" si="1050"/>
        <v>0</v>
      </c>
      <c r="P5034">
        <f t="shared" si="1051"/>
        <v>3</v>
      </c>
      <c r="Q5034">
        <f>IF(G5034="B",VLOOKUP(F5034,room_rates!$A$2:$G$8,3,FALSE),IF(G5034="P",VLOOKUP(F5034,room_rates!$A$2:$G$8,6,FALSE),IF(G5034="M",VLOOKUP(F5034,room_rates!$A$2:$G$8,7,FALSE),"")))</f>
        <v>385.00000000000006</v>
      </c>
      <c r="R5034">
        <f t="shared" si="1052"/>
        <v>0</v>
      </c>
      <c r="S5034">
        <f>IF(J5034="Online Travel Agency",VLOOKUP(F5034,room_rates!$A$2:$G$8,3,FALSE)*15%,0)</f>
        <v>0</v>
      </c>
      <c r="T5034">
        <f t="shared" si="1053"/>
        <v>0</v>
      </c>
      <c r="U5034">
        <f t="shared" si="1054"/>
        <v>1155.0000000000002</v>
      </c>
      <c r="V5034">
        <f t="shared" si="1055"/>
        <v>3</v>
      </c>
    </row>
    <row r="5035" spans="1:22" ht="14.25" customHeight="1" x14ac:dyDescent="0.35">
      <c r="A5035" s="1">
        <v>1000756</v>
      </c>
      <c r="B5035" s="3">
        <v>45896</v>
      </c>
      <c r="C5035" s="3">
        <v>45906</v>
      </c>
      <c r="D5035" s="3">
        <v>45910</v>
      </c>
      <c r="E5035" s="1" t="s">
        <v>13</v>
      </c>
      <c r="F5035" s="1">
        <v>6</v>
      </c>
      <c r="G5035" s="1" t="s">
        <v>14</v>
      </c>
      <c r="H5035" s="1">
        <v>0</v>
      </c>
      <c r="I5035" s="1">
        <f t="shared" si="1049"/>
        <v>0</v>
      </c>
      <c r="J5035" s="1" t="s">
        <v>24</v>
      </c>
      <c r="K5035" s="1">
        <v>1</v>
      </c>
      <c r="L5035" s="1" t="s">
        <v>16</v>
      </c>
      <c r="M5035" s="1" t="b">
        <v>0</v>
      </c>
      <c r="N5035" s="2" t="s">
        <v>17</v>
      </c>
      <c r="O5035">
        <f t="shared" si="1050"/>
        <v>10</v>
      </c>
      <c r="P5035">
        <f t="shared" si="1051"/>
        <v>4</v>
      </c>
      <c r="Q5035">
        <f>IF(G5035="B",VLOOKUP(F5035,room_rates!$A$2:$G$8,3,FALSE),IF(G5035="P",VLOOKUP(F5035,room_rates!$A$2:$G$8,6,FALSE),IF(G5035="M",VLOOKUP(F5035,room_rates!$A$2:$G$8,7,FALSE),"")))</f>
        <v>385.00000000000006</v>
      </c>
      <c r="R5035">
        <f t="shared" si="1052"/>
        <v>0</v>
      </c>
      <c r="S5035">
        <f>IF(J5035="Online Travel Agency",VLOOKUP(F5035,room_rates!$A$2:$G$8,3,FALSE)*15%,0)</f>
        <v>52.5</v>
      </c>
      <c r="T5035">
        <f t="shared" si="1053"/>
        <v>0</v>
      </c>
      <c r="U5035">
        <f t="shared" si="1054"/>
        <v>1330.0000000000002</v>
      </c>
      <c r="V5035">
        <f t="shared" si="1055"/>
        <v>4</v>
      </c>
    </row>
    <row r="5036" spans="1:22" ht="14.25" customHeight="1" x14ac:dyDescent="0.35">
      <c r="A5036" s="1">
        <v>1000890</v>
      </c>
      <c r="B5036" s="3">
        <v>45879</v>
      </c>
      <c r="C5036" s="3">
        <v>45906</v>
      </c>
      <c r="D5036" s="3">
        <v>45913</v>
      </c>
      <c r="E5036" s="1" t="s">
        <v>13</v>
      </c>
      <c r="F5036" s="1">
        <v>6</v>
      </c>
      <c r="G5036" s="1" t="s">
        <v>14</v>
      </c>
      <c r="H5036" s="1">
        <v>0</v>
      </c>
      <c r="I5036" s="1">
        <f t="shared" si="1049"/>
        <v>0</v>
      </c>
      <c r="J5036" s="1" t="s">
        <v>15</v>
      </c>
      <c r="K5036" s="1">
        <v>3</v>
      </c>
      <c r="L5036" s="1" t="s">
        <v>19</v>
      </c>
      <c r="M5036" s="1" t="b">
        <v>0</v>
      </c>
      <c r="N5036" s="2" t="s">
        <v>17</v>
      </c>
      <c r="O5036">
        <f t="shared" si="1050"/>
        <v>27</v>
      </c>
      <c r="P5036">
        <f t="shared" si="1051"/>
        <v>7</v>
      </c>
      <c r="Q5036">
        <f>IF(G5036="B",VLOOKUP(F5036,room_rates!$A$2:$G$8,3,FALSE),IF(G5036="P",VLOOKUP(F5036,room_rates!$A$2:$G$8,6,FALSE),IF(G5036="M",VLOOKUP(F5036,room_rates!$A$2:$G$8,7,FALSE),"")))</f>
        <v>385.00000000000006</v>
      </c>
      <c r="R5036">
        <f t="shared" si="1052"/>
        <v>0</v>
      </c>
      <c r="S5036">
        <f>IF(J5036="Online Travel Agency",VLOOKUP(F5036,room_rates!$A$2:$G$8,3,FALSE)*15%,0)</f>
        <v>0</v>
      </c>
      <c r="T5036">
        <f t="shared" si="1053"/>
        <v>0</v>
      </c>
      <c r="U5036">
        <f t="shared" si="1054"/>
        <v>8085.0000000000009</v>
      </c>
      <c r="V5036">
        <f t="shared" si="1055"/>
        <v>21</v>
      </c>
    </row>
    <row r="5037" spans="1:22" ht="14.25" customHeight="1" x14ac:dyDescent="0.35">
      <c r="A5037" s="1">
        <v>1001093</v>
      </c>
      <c r="B5037" s="3">
        <v>45897</v>
      </c>
      <c r="C5037" s="3">
        <v>45906</v>
      </c>
      <c r="D5037" s="3">
        <v>45910</v>
      </c>
      <c r="E5037" s="1" t="s">
        <v>18</v>
      </c>
      <c r="F5037" s="1">
        <v>1</v>
      </c>
      <c r="G5037" s="1" t="s">
        <v>14</v>
      </c>
      <c r="H5037" s="1">
        <v>5</v>
      </c>
      <c r="I5037" s="1">
        <f t="shared" si="1049"/>
        <v>0.05</v>
      </c>
      <c r="J5037" s="1" t="s">
        <v>24</v>
      </c>
      <c r="K5037" s="1">
        <v>1</v>
      </c>
      <c r="L5037" s="1" t="s">
        <v>19</v>
      </c>
      <c r="M5037" s="1" t="b">
        <v>0</v>
      </c>
      <c r="N5037" s="2" t="s">
        <v>17</v>
      </c>
      <c r="O5037">
        <f t="shared" si="1050"/>
        <v>9</v>
      </c>
      <c r="P5037">
        <f t="shared" si="1051"/>
        <v>4</v>
      </c>
      <c r="Q5037">
        <f>IF(G5037="B",VLOOKUP(F5037,room_rates!$A$2:$G$8,3,FALSE),IF(G5037="P",VLOOKUP(F5037,room_rates!$A$2:$G$8,6,FALSE),IF(G5037="M",VLOOKUP(F5037,room_rates!$A$2:$G$8,7,FALSE),"")))</f>
        <v>132</v>
      </c>
      <c r="R5037">
        <f t="shared" si="1052"/>
        <v>6.6000000000000005</v>
      </c>
      <c r="S5037">
        <f>IF(J5037="Online Travel Agency",VLOOKUP(F5037,room_rates!$A$2:$G$8,3,FALSE)*15%,0)</f>
        <v>18</v>
      </c>
      <c r="T5037">
        <f t="shared" si="1053"/>
        <v>0</v>
      </c>
      <c r="U5037">
        <f t="shared" si="1054"/>
        <v>429.6</v>
      </c>
      <c r="V5037">
        <f t="shared" si="1055"/>
        <v>4</v>
      </c>
    </row>
    <row r="5038" spans="1:22" ht="14.25" customHeight="1" x14ac:dyDescent="0.35">
      <c r="A5038" s="1">
        <v>1001311</v>
      </c>
      <c r="B5038" s="3">
        <v>45894</v>
      </c>
      <c r="C5038" s="3">
        <v>45906</v>
      </c>
      <c r="D5038" s="3">
        <v>45913</v>
      </c>
      <c r="E5038" s="1" t="s">
        <v>13</v>
      </c>
      <c r="F5038" s="1">
        <v>6</v>
      </c>
      <c r="G5038" s="1" t="s">
        <v>14</v>
      </c>
      <c r="H5038" s="1">
        <v>0</v>
      </c>
      <c r="I5038" s="1">
        <f t="shared" si="1049"/>
        <v>0</v>
      </c>
      <c r="J5038" s="1" t="s">
        <v>24</v>
      </c>
      <c r="K5038" s="1">
        <v>2</v>
      </c>
      <c r="L5038" s="1" t="s">
        <v>19</v>
      </c>
      <c r="M5038" s="1" t="b">
        <v>0</v>
      </c>
      <c r="N5038" s="2" t="s">
        <v>17</v>
      </c>
      <c r="O5038">
        <f t="shared" si="1050"/>
        <v>12</v>
      </c>
      <c r="P5038">
        <f t="shared" si="1051"/>
        <v>7</v>
      </c>
      <c r="Q5038">
        <f>IF(G5038="B",VLOOKUP(F5038,room_rates!$A$2:$G$8,3,FALSE),IF(G5038="P",VLOOKUP(F5038,room_rates!$A$2:$G$8,6,FALSE),IF(G5038="M",VLOOKUP(F5038,room_rates!$A$2:$G$8,7,FALSE),"")))</f>
        <v>385.00000000000006</v>
      </c>
      <c r="R5038">
        <f t="shared" si="1052"/>
        <v>0</v>
      </c>
      <c r="S5038">
        <f>IF(J5038="Online Travel Agency",VLOOKUP(F5038,room_rates!$A$2:$G$8,3,FALSE)*15%,0)</f>
        <v>52.5</v>
      </c>
      <c r="T5038">
        <f t="shared" si="1053"/>
        <v>0</v>
      </c>
      <c r="U5038">
        <f t="shared" si="1054"/>
        <v>4655.0000000000009</v>
      </c>
      <c r="V5038">
        <f t="shared" si="1055"/>
        <v>14</v>
      </c>
    </row>
    <row r="5039" spans="1:22" ht="14.25" customHeight="1" x14ac:dyDescent="0.35">
      <c r="A5039" s="1">
        <v>1001377</v>
      </c>
      <c r="B5039" s="3">
        <v>45906</v>
      </c>
      <c r="C5039" s="3">
        <v>45906</v>
      </c>
      <c r="D5039" s="3">
        <v>45908</v>
      </c>
      <c r="E5039" s="1" t="s">
        <v>18</v>
      </c>
      <c r="F5039" s="1">
        <v>1</v>
      </c>
      <c r="G5039" s="1" t="s">
        <v>14</v>
      </c>
      <c r="H5039" s="1">
        <v>5</v>
      </c>
      <c r="I5039" s="1">
        <f t="shared" si="1049"/>
        <v>0.05</v>
      </c>
      <c r="J5039" s="1" t="s">
        <v>20</v>
      </c>
      <c r="K5039" s="1">
        <v>2</v>
      </c>
      <c r="L5039" s="1" t="s">
        <v>19</v>
      </c>
      <c r="M5039" s="1" t="b">
        <v>1</v>
      </c>
      <c r="N5039" s="2" t="s">
        <v>17</v>
      </c>
      <c r="O5039">
        <f t="shared" si="1050"/>
        <v>0</v>
      </c>
      <c r="P5039">
        <f t="shared" si="1051"/>
        <v>2</v>
      </c>
      <c r="Q5039">
        <f>IF(G5039="B",VLOOKUP(F5039,room_rates!$A$2:$G$8,3,FALSE),IF(G5039="P",VLOOKUP(F5039,room_rates!$A$2:$G$8,6,FALSE),IF(G5039="M",VLOOKUP(F5039,room_rates!$A$2:$G$8,7,FALSE),"")))</f>
        <v>132</v>
      </c>
      <c r="R5039">
        <f t="shared" si="1052"/>
        <v>6.6000000000000005</v>
      </c>
      <c r="S5039">
        <f>IF(J5039="Online Travel Agency",VLOOKUP(F5039,room_rates!$A$2:$G$8,3,FALSE)*15%,0)</f>
        <v>0</v>
      </c>
      <c r="T5039">
        <f t="shared" si="1053"/>
        <v>1.32</v>
      </c>
      <c r="U5039">
        <f t="shared" si="1054"/>
        <v>496.32000000000005</v>
      </c>
      <c r="V5039">
        <f t="shared" si="1055"/>
        <v>4</v>
      </c>
    </row>
    <row r="5040" spans="1:22" ht="14.25" customHeight="1" x14ac:dyDescent="0.35">
      <c r="A5040" s="1">
        <v>1001597</v>
      </c>
      <c r="B5040" s="3">
        <v>45885</v>
      </c>
      <c r="C5040" s="3">
        <v>45906</v>
      </c>
      <c r="D5040" s="3">
        <v>45908</v>
      </c>
      <c r="E5040" s="1" t="s">
        <v>13</v>
      </c>
      <c r="F5040" s="1">
        <v>6</v>
      </c>
      <c r="G5040" s="1" t="s">
        <v>14</v>
      </c>
      <c r="H5040" s="1">
        <v>0</v>
      </c>
      <c r="I5040" s="1">
        <f t="shared" si="1049"/>
        <v>0</v>
      </c>
      <c r="J5040" s="1" t="s">
        <v>15</v>
      </c>
      <c r="K5040" s="1">
        <v>3</v>
      </c>
      <c r="L5040" s="1" t="s">
        <v>19</v>
      </c>
      <c r="M5040" s="1" t="b">
        <v>0</v>
      </c>
      <c r="N5040" s="2" t="s">
        <v>17</v>
      </c>
      <c r="O5040">
        <f t="shared" si="1050"/>
        <v>21</v>
      </c>
      <c r="P5040">
        <f t="shared" si="1051"/>
        <v>2</v>
      </c>
      <c r="Q5040">
        <f>IF(G5040="B",VLOOKUP(F5040,room_rates!$A$2:$G$8,3,FALSE),IF(G5040="P",VLOOKUP(F5040,room_rates!$A$2:$G$8,6,FALSE),IF(G5040="M",VLOOKUP(F5040,room_rates!$A$2:$G$8,7,FALSE),"")))</f>
        <v>385.00000000000006</v>
      </c>
      <c r="R5040">
        <f t="shared" si="1052"/>
        <v>0</v>
      </c>
      <c r="S5040">
        <f>IF(J5040="Online Travel Agency",VLOOKUP(F5040,room_rates!$A$2:$G$8,3,FALSE)*15%,0)</f>
        <v>0</v>
      </c>
      <c r="T5040">
        <f t="shared" si="1053"/>
        <v>0</v>
      </c>
      <c r="U5040">
        <f t="shared" si="1054"/>
        <v>2310.0000000000005</v>
      </c>
      <c r="V5040">
        <f t="shared" si="1055"/>
        <v>6</v>
      </c>
    </row>
    <row r="5041" spans="1:22" ht="14.25" customHeight="1" x14ac:dyDescent="0.35">
      <c r="A5041" s="1">
        <v>1001636</v>
      </c>
      <c r="B5041" s="3">
        <v>45888</v>
      </c>
      <c r="C5041" s="3">
        <v>45906</v>
      </c>
      <c r="D5041" s="3">
        <v>45909</v>
      </c>
      <c r="E5041" s="1" t="s">
        <v>18</v>
      </c>
      <c r="F5041" s="1">
        <v>2</v>
      </c>
      <c r="G5041" s="1" t="s">
        <v>14</v>
      </c>
      <c r="H5041" s="1">
        <v>5</v>
      </c>
      <c r="I5041" s="1">
        <f t="shared" si="1049"/>
        <v>0.05</v>
      </c>
      <c r="J5041" s="1" t="s">
        <v>24</v>
      </c>
      <c r="K5041" s="1">
        <v>2</v>
      </c>
      <c r="L5041" s="1" t="s">
        <v>19</v>
      </c>
      <c r="M5041" s="1" t="b">
        <v>0</v>
      </c>
      <c r="N5041" s="2" t="s">
        <v>17</v>
      </c>
      <c r="O5041">
        <f t="shared" si="1050"/>
        <v>18</v>
      </c>
      <c r="P5041">
        <f t="shared" si="1051"/>
        <v>3</v>
      </c>
      <c r="Q5041">
        <f>IF(G5041="B",VLOOKUP(F5041,room_rates!$A$2:$G$8,3,FALSE),IF(G5041="P",VLOOKUP(F5041,room_rates!$A$2:$G$8,6,FALSE),IF(G5041="M",VLOOKUP(F5041,room_rates!$A$2:$G$8,7,FALSE),"")))</f>
        <v>154</v>
      </c>
      <c r="R5041">
        <f t="shared" si="1052"/>
        <v>7.7</v>
      </c>
      <c r="S5041">
        <f>IF(J5041="Online Travel Agency",VLOOKUP(F5041,room_rates!$A$2:$G$8,3,FALSE)*15%,0)</f>
        <v>21</v>
      </c>
      <c r="T5041">
        <f t="shared" si="1053"/>
        <v>0</v>
      </c>
      <c r="U5041">
        <f t="shared" si="1054"/>
        <v>751.80000000000007</v>
      </c>
      <c r="V5041">
        <f t="shared" si="1055"/>
        <v>6</v>
      </c>
    </row>
    <row r="5042" spans="1:22" ht="14.25" customHeight="1" x14ac:dyDescent="0.35">
      <c r="A5042" s="1">
        <v>1001816</v>
      </c>
      <c r="B5042" s="3">
        <v>45886</v>
      </c>
      <c r="C5042" s="3">
        <v>45906</v>
      </c>
      <c r="D5042" s="3">
        <v>45912</v>
      </c>
      <c r="E5042" s="1" t="s">
        <v>18</v>
      </c>
      <c r="F5042" s="1">
        <v>2</v>
      </c>
      <c r="G5042" s="1" t="s">
        <v>14</v>
      </c>
      <c r="H5042" s="1">
        <v>5</v>
      </c>
      <c r="I5042" s="1">
        <f t="shared" si="1049"/>
        <v>0.05</v>
      </c>
      <c r="J5042" s="1" t="s">
        <v>24</v>
      </c>
      <c r="K5042" s="1">
        <v>2</v>
      </c>
      <c r="L5042" s="1" t="s">
        <v>16</v>
      </c>
      <c r="M5042" s="1" t="b">
        <v>0</v>
      </c>
      <c r="N5042" s="2" t="s">
        <v>17</v>
      </c>
      <c r="O5042">
        <f t="shared" si="1050"/>
        <v>20</v>
      </c>
      <c r="P5042">
        <f t="shared" si="1051"/>
        <v>6</v>
      </c>
      <c r="Q5042">
        <f>IF(G5042="B",VLOOKUP(F5042,room_rates!$A$2:$G$8,3,FALSE),IF(G5042="P",VLOOKUP(F5042,room_rates!$A$2:$G$8,6,FALSE),IF(G5042="M",VLOOKUP(F5042,room_rates!$A$2:$G$8,7,FALSE),"")))</f>
        <v>154</v>
      </c>
      <c r="R5042">
        <f t="shared" si="1052"/>
        <v>7.7</v>
      </c>
      <c r="S5042">
        <f>IF(J5042="Online Travel Agency",VLOOKUP(F5042,room_rates!$A$2:$G$8,3,FALSE)*15%,0)</f>
        <v>21</v>
      </c>
      <c r="T5042">
        <f t="shared" si="1053"/>
        <v>0</v>
      </c>
      <c r="U5042">
        <f t="shared" si="1054"/>
        <v>1503.6000000000001</v>
      </c>
      <c r="V5042">
        <f t="shared" si="1055"/>
        <v>12</v>
      </c>
    </row>
    <row r="5043" spans="1:22" ht="14.25" customHeight="1" x14ac:dyDescent="0.35">
      <c r="A5043" s="1">
        <v>1003231</v>
      </c>
      <c r="B5043" s="3">
        <v>45887</v>
      </c>
      <c r="C5043" s="3">
        <v>45906</v>
      </c>
      <c r="D5043" s="3">
        <v>45910</v>
      </c>
      <c r="E5043" s="1" t="s">
        <v>13</v>
      </c>
      <c r="F5043" s="1">
        <v>6</v>
      </c>
      <c r="G5043" s="1" t="s">
        <v>14</v>
      </c>
      <c r="H5043" s="1">
        <v>0</v>
      </c>
      <c r="I5043" s="1">
        <f t="shared" si="1049"/>
        <v>0</v>
      </c>
      <c r="J5043" s="1" t="s">
        <v>24</v>
      </c>
      <c r="K5043" s="1">
        <v>1</v>
      </c>
      <c r="L5043" s="1" t="s">
        <v>16</v>
      </c>
      <c r="M5043" s="1" t="b">
        <v>0</v>
      </c>
      <c r="N5043" s="2" t="s">
        <v>17</v>
      </c>
      <c r="O5043">
        <f t="shared" si="1050"/>
        <v>19</v>
      </c>
      <c r="P5043">
        <f t="shared" si="1051"/>
        <v>4</v>
      </c>
      <c r="Q5043">
        <f>IF(G5043="B",VLOOKUP(F5043,room_rates!$A$2:$G$8,3,FALSE),IF(G5043="P",VLOOKUP(F5043,room_rates!$A$2:$G$8,6,FALSE),IF(G5043="M",VLOOKUP(F5043,room_rates!$A$2:$G$8,7,FALSE),"")))</f>
        <v>385.00000000000006</v>
      </c>
      <c r="R5043">
        <f t="shared" si="1052"/>
        <v>0</v>
      </c>
      <c r="S5043">
        <f>IF(J5043="Online Travel Agency",VLOOKUP(F5043,room_rates!$A$2:$G$8,3,FALSE)*15%,0)</f>
        <v>52.5</v>
      </c>
      <c r="T5043">
        <f t="shared" si="1053"/>
        <v>0</v>
      </c>
      <c r="U5043">
        <f t="shared" si="1054"/>
        <v>1330.0000000000002</v>
      </c>
      <c r="V5043">
        <f t="shared" si="1055"/>
        <v>4</v>
      </c>
    </row>
    <row r="5044" spans="1:22" ht="14.25" customHeight="1" x14ac:dyDescent="0.35">
      <c r="A5044" s="1">
        <v>1003312</v>
      </c>
      <c r="B5044" s="3">
        <v>45898</v>
      </c>
      <c r="C5044" s="3">
        <v>45906</v>
      </c>
      <c r="D5044" s="3">
        <v>45910</v>
      </c>
      <c r="E5044" s="1" t="s">
        <v>13</v>
      </c>
      <c r="F5044" s="1">
        <v>6</v>
      </c>
      <c r="G5044" s="1" t="s">
        <v>14</v>
      </c>
      <c r="H5044" s="1">
        <v>0</v>
      </c>
      <c r="I5044" s="1">
        <f t="shared" si="1049"/>
        <v>0</v>
      </c>
      <c r="J5044" s="1" t="s">
        <v>24</v>
      </c>
      <c r="K5044" s="1">
        <v>2</v>
      </c>
      <c r="L5044" s="1" t="s">
        <v>16</v>
      </c>
      <c r="M5044" s="1" t="b">
        <v>0</v>
      </c>
      <c r="N5044" s="2" t="s">
        <v>17</v>
      </c>
      <c r="O5044">
        <f t="shared" si="1050"/>
        <v>8</v>
      </c>
      <c r="P5044">
        <f t="shared" si="1051"/>
        <v>4</v>
      </c>
      <c r="Q5044">
        <f>IF(G5044="B",VLOOKUP(F5044,room_rates!$A$2:$G$8,3,FALSE),IF(G5044="P",VLOOKUP(F5044,room_rates!$A$2:$G$8,6,FALSE),IF(G5044="M",VLOOKUP(F5044,room_rates!$A$2:$G$8,7,FALSE),"")))</f>
        <v>385.00000000000006</v>
      </c>
      <c r="R5044">
        <f t="shared" si="1052"/>
        <v>0</v>
      </c>
      <c r="S5044">
        <f>IF(J5044="Online Travel Agency",VLOOKUP(F5044,room_rates!$A$2:$G$8,3,FALSE)*15%,0)</f>
        <v>52.5</v>
      </c>
      <c r="T5044">
        <f t="shared" si="1053"/>
        <v>0</v>
      </c>
      <c r="U5044">
        <f t="shared" si="1054"/>
        <v>2660.0000000000005</v>
      </c>
      <c r="V5044">
        <f t="shared" si="1055"/>
        <v>8</v>
      </c>
    </row>
    <row r="5045" spans="1:22" ht="14.25" customHeight="1" x14ac:dyDescent="0.35">
      <c r="A5045" s="1">
        <v>1003510</v>
      </c>
      <c r="B5045" s="3">
        <v>45906</v>
      </c>
      <c r="C5045" s="3">
        <v>45906</v>
      </c>
      <c r="D5045" s="3">
        <v>45910</v>
      </c>
      <c r="E5045" s="1" t="s">
        <v>21</v>
      </c>
      <c r="F5045" s="1">
        <v>3</v>
      </c>
      <c r="G5045" s="1" t="s">
        <v>14</v>
      </c>
      <c r="H5045" s="1">
        <v>0</v>
      </c>
      <c r="I5045" s="1">
        <f t="shared" si="1049"/>
        <v>0</v>
      </c>
      <c r="J5045" s="1" t="s">
        <v>20</v>
      </c>
      <c r="K5045" s="1">
        <v>2</v>
      </c>
      <c r="L5045" s="1" t="s">
        <v>19</v>
      </c>
      <c r="M5045" s="1" t="b">
        <v>0</v>
      </c>
      <c r="N5045" s="2" t="s">
        <v>17</v>
      </c>
      <c r="O5045">
        <f t="shared" si="1050"/>
        <v>0</v>
      </c>
      <c r="P5045">
        <f t="shared" si="1051"/>
        <v>4</v>
      </c>
      <c r="Q5045">
        <f>IF(G5045="B",VLOOKUP(F5045,room_rates!$A$2:$G$8,3,FALSE),IF(G5045="P",VLOOKUP(F5045,room_rates!$A$2:$G$8,6,FALSE),IF(G5045="M",VLOOKUP(F5045,room_rates!$A$2:$G$8,7,FALSE),"")))</f>
        <v>242.00000000000003</v>
      </c>
      <c r="R5045">
        <f t="shared" si="1052"/>
        <v>0</v>
      </c>
      <c r="S5045">
        <f>IF(J5045="Online Travel Agency",VLOOKUP(F5045,room_rates!$A$2:$G$8,3,FALSE)*15%,0)</f>
        <v>0</v>
      </c>
      <c r="T5045">
        <f t="shared" si="1053"/>
        <v>0</v>
      </c>
      <c r="U5045">
        <f t="shared" si="1054"/>
        <v>1936.0000000000002</v>
      </c>
      <c r="V5045">
        <f t="shared" si="1055"/>
        <v>8</v>
      </c>
    </row>
    <row r="5046" spans="1:22" ht="14.25" customHeight="1" x14ac:dyDescent="0.35">
      <c r="A5046" s="1">
        <v>1003839</v>
      </c>
      <c r="B5046" s="3">
        <v>45888</v>
      </c>
      <c r="C5046" s="3">
        <v>45906</v>
      </c>
      <c r="D5046" s="3">
        <v>45908</v>
      </c>
      <c r="E5046" s="1" t="s">
        <v>21</v>
      </c>
      <c r="F5046" s="1">
        <v>3</v>
      </c>
      <c r="G5046" s="1" t="s">
        <v>14</v>
      </c>
      <c r="H5046" s="1">
        <v>0</v>
      </c>
      <c r="I5046" s="1">
        <f t="shared" si="1049"/>
        <v>0</v>
      </c>
      <c r="J5046" s="1" t="s">
        <v>24</v>
      </c>
      <c r="K5046" s="1">
        <v>2</v>
      </c>
      <c r="L5046" s="1" t="s">
        <v>16</v>
      </c>
      <c r="M5046" s="1" t="b">
        <v>0</v>
      </c>
      <c r="N5046" s="2" t="s">
        <v>17</v>
      </c>
      <c r="O5046">
        <f t="shared" si="1050"/>
        <v>18</v>
      </c>
      <c r="P5046">
        <f t="shared" si="1051"/>
        <v>2</v>
      </c>
      <c r="Q5046">
        <f>IF(G5046="B",VLOOKUP(F5046,room_rates!$A$2:$G$8,3,FALSE),IF(G5046="P",VLOOKUP(F5046,room_rates!$A$2:$G$8,6,FALSE),IF(G5046="M",VLOOKUP(F5046,room_rates!$A$2:$G$8,7,FALSE),"")))</f>
        <v>242.00000000000003</v>
      </c>
      <c r="R5046">
        <f t="shared" si="1052"/>
        <v>0</v>
      </c>
      <c r="S5046">
        <f>IF(J5046="Online Travel Agency",VLOOKUP(F5046,room_rates!$A$2:$G$8,3,FALSE)*15%,0)</f>
        <v>33</v>
      </c>
      <c r="T5046">
        <f t="shared" si="1053"/>
        <v>0</v>
      </c>
      <c r="U5046">
        <f t="shared" si="1054"/>
        <v>836.00000000000011</v>
      </c>
      <c r="V5046">
        <f t="shared" si="1055"/>
        <v>4</v>
      </c>
    </row>
    <row r="5047" spans="1:22" ht="14.25" customHeight="1" x14ac:dyDescent="0.35">
      <c r="A5047" s="1">
        <v>1004023</v>
      </c>
      <c r="B5047" s="3">
        <v>45889</v>
      </c>
      <c r="C5047" s="3">
        <v>45906</v>
      </c>
      <c r="D5047" s="3">
        <v>45909</v>
      </c>
      <c r="E5047" s="1" t="s">
        <v>18</v>
      </c>
      <c r="F5047" s="1">
        <v>2</v>
      </c>
      <c r="G5047" s="1" t="s">
        <v>14</v>
      </c>
      <c r="H5047" s="1">
        <v>5</v>
      </c>
      <c r="I5047" s="1">
        <f t="shared" si="1049"/>
        <v>0.05</v>
      </c>
      <c r="J5047" s="1" t="s">
        <v>24</v>
      </c>
      <c r="K5047" s="1">
        <v>2</v>
      </c>
      <c r="L5047" s="1" t="s">
        <v>19</v>
      </c>
      <c r="M5047" s="1" t="b">
        <v>1</v>
      </c>
      <c r="N5047" s="2" t="s">
        <v>17</v>
      </c>
      <c r="O5047">
        <f t="shared" si="1050"/>
        <v>17</v>
      </c>
      <c r="P5047">
        <f t="shared" si="1051"/>
        <v>3</v>
      </c>
      <c r="Q5047">
        <f>IF(G5047="B",VLOOKUP(F5047,room_rates!$A$2:$G$8,3,FALSE),IF(G5047="P",VLOOKUP(F5047,room_rates!$A$2:$G$8,6,FALSE),IF(G5047="M",VLOOKUP(F5047,room_rates!$A$2:$G$8,7,FALSE),"")))</f>
        <v>154</v>
      </c>
      <c r="R5047">
        <f t="shared" si="1052"/>
        <v>7.7</v>
      </c>
      <c r="S5047">
        <f>IF(J5047="Online Travel Agency",VLOOKUP(F5047,room_rates!$A$2:$G$8,3,FALSE)*15%,0)</f>
        <v>21</v>
      </c>
      <c r="T5047">
        <f t="shared" si="1053"/>
        <v>1.54</v>
      </c>
      <c r="U5047">
        <f t="shared" si="1054"/>
        <v>742.56000000000006</v>
      </c>
      <c r="V5047">
        <f t="shared" si="1055"/>
        <v>6</v>
      </c>
    </row>
    <row r="5048" spans="1:22" ht="14.25" customHeight="1" x14ac:dyDescent="0.35">
      <c r="A5048" s="1">
        <v>1004298</v>
      </c>
      <c r="B5048" s="3">
        <v>45879</v>
      </c>
      <c r="C5048" s="3">
        <v>45906</v>
      </c>
      <c r="D5048" s="3">
        <v>45907</v>
      </c>
      <c r="E5048" s="1" t="s">
        <v>21</v>
      </c>
      <c r="F5048" s="1">
        <v>3</v>
      </c>
      <c r="G5048" s="1" t="s">
        <v>14</v>
      </c>
      <c r="H5048" s="1">
        <v>0</v>
      </c>
      <c r="I5048" s="1">
        <f t="shared" si="1049"/>
        <v>0</v>
      </c>
      <c r="J5048" s="1" t="s">
        <v>15</v>
      </c>
      <c r="K5048" s="1">
        <v>1</v>
      </c>
      <c r="L5048" s="1" t="s">
        <v>16</v>
      </c>
      <c r="M5048" s="1" t="b">
        <v>0</v>
      </c>
      <c r="N5048" s="2" t="s">
        <v>17</v>
      </c>
      <c r="O5048">
        <f t="shared" si="1050"/>
        <v>27</v>
      </c>
      <c r="P5048">
        <f t="shared" si="1051"/>
        <v>1</v>
      </c>
      <c r="Q5048">
        <f>IF(G5048="B",VLOOKUP(F5048,room_rates!$A$2:$G$8,3,FALSE),IF(G5048="P",VLOOKUP(F5048,room_rates!$A$2:$G$8,6,FALSE),IF(G5048="M",VLOOKUP(F5048,room_rates!$A$2:$G$8,7,FALSE),"")))</f>
        <v>242.00000000000003</v>
      </c>
      <c r="R5048">
        <f t="shared" si="1052"/>
        <v>0</v>
      </c>
      <c r="S5048">
        <f>IF(J5048="Online Travel Agency",VLOOKUP(F5048,room_rates!$A$2:$G$8,3,FALSE)*15%,0)</f>
        <v>0</v>
      </c>
      <c r="T5048">
        <f t="shared" si="1053"/>
        <v>0</v>
      </c>
      <c r="U5048">
        <f t="shared" si="1054"/>
        <v>242.00000000000003</v>
      </c>
      <c r="V5048">
        <f t="shared" si="1055"/>
        <v>1</v>
      </c>
    </row>
    <row r="5049" spans="1:22" ht="14.25" customHeight="1" x14ac:dyDescent="0.35">
      <c r="A5049" s="1">
        <v>1004508</v>
      </c>
      <c r="B5049" s="3">
        <v>45888</v>
      </c>
      <c r="C5049" s="3">
        <v>45906</v>
      </c>
      <c r="D5049" s="3">
        <v>45907</v>
      </c>
      <c r="E5049" s="1" t="s">
        <v>21</v>
      </c>
      <c r="F5049" s="1">
        <v>3</v>
      </c>
      <c r="G5049" s="1" t="s">
        <v>14</v>
      </c>
      <c r="H5049" s="1">
        <v>0</v>
      </c>
      <c r="I5049" s="1">
        <f t="shared" si="1049"/>
        <v>0</v>
      </c>
      <c r="J5049" s="1" t="s">
        <v>15</v>
      </c>
      <c r="K5049" s="1">
        <v>2</v>
      </c>
      <c r="L5049" s="1" t="s">
        <v>19</v>
      </c>
      <c r="M5049" s="1" t="b">
        <v>1</v>
      </c>
      <c r="N5049" s="2" t="s">
        <v>17</v>
      </c>
      <c r="O5049">
        <f t="shared" si="1050"/>
        <v>18</v>
      </c>
      <c r="P5049">
        <f t="shared" si="1051"/>
        <v>1</v>
      </c>
      <c r="Q5049">
        <f>IF(G5049="B",VLOOKUP(F5049,room_rates!$A$2:$G$8,3,FALSE),IF(G5049="P",VLOOKUP(F5049,room_rates!$A$2:$G$8,6,FALSE),IF(G5049="M",VLOOKUP(F5049,room_rates!$A$2:$G$8,7,FALSE),"")))</f>
        <v>242.00000000000003</v>
      </c>
      <c r="R5049">
        <f t="shared" si="1052"/>
        <v>0</v>
      </c>
      <c r="S5049">
        <f>IF(J5049="Online Travel Agency",VLOOKUP(F5049,room_rates!$A$2:$G$8,3,FALSE)*15%,0)</f>
        <v>0</v>
      </c>
      <c r="T5049">
        <f t="shared" si="1053"/>
        <v>2.4200000000000004</v>
      </c>
      <c r="U5049">
        <f t="shared" si="1054"/>
        <v>479.16000000000008</v>
      </c>
      <c r="V5049">
        <f t="shared" si="1055"/>
        <v>2</v>
      </c>
    </row>
    <row r="5050" spans="1:22" ht="14.25" customHeight="1" x14ac:dyDescent="0.35">
      <c r="A5050" s="1">
        <v>1005111</v>
      </c>
      <c r="B5050" s="3">
        <v>45896</v>
      </c>
      <c r="C5050" s="3">
        <v>45906</v>
      </c>
      <c r="D5050" s="3">
        <v>45907</v>
      </c>
      <c r="E5050" s="1" t="s">
        <v>18</v>
      </c>
      <c r="F5050" s="1">
        <v>1</v>
      </c>
      <c r="G5050" s="1" t="s">
        <v>14</v>
      </c>
      <c r="H5050" s="1">
        <v>5</v>
      </c>
      <c r="I5050" s="1">
        <f t="shared" si="1049"/>
        <v>0.05</v>
      </c>
      <c r="J5050" s="1" t="s">
        <v>24</v>
      </c>
      <c r="K5050" s="1">
        <v>1</v>
      </c>
      <c r="L5050" s="1" t="s">
        <v>19</v>
      </c>
      <c r="M5050" s="1" t="b">
        <v>0</v>
      </c>
      <c r="N5050" s="2" t="s">
        <v>17</v>
      </c>
      <c r="O5050">
        <f t="shared" si="1050"/>
        <v>10</v>
      </c>
      <c r="P5050">
        <f t="shared" si="1051"/>
        <v>1</v>
      </c>
      <c r="Q5050">
        <f>IF(G5050="B",VLOOKUP(F5050,room_rates!$A$2:$G$8,3,FALSE),IF(G5050="P",VLOOKUP(F5050,room_rates!$A$2:$G$8,6,FALSE),IF(G5050="M",VLOOKUP(F5050,room_rates!$A$2:$G$8,7,FALSE),"")))</f>
        <v>132</v>
      </c>
      <c r="R5050">
        <f t="shared" si="1052"/>
        <v>6.6000000000000005</v>
      </c>
      <c r="S5050">
        <f>IF(J5050="Online Travel Agency",VLOOKUP(F5050,room_rates!$A$2:$G$8,3,FALSE)*15%,0)</f>
        <v>18</v>
      </c>
      <c r="T5050">
        <f t="shared" si="1053"/>
        <v>0</v>
      </c>
      <c r="U5050">
        <f t="shared" si="1054"/>
        <v>107.4</v>
      </c>
      <c r="V5050">
        <f t="shared" si="1055"/>
        <v>1</v>
      </c>
    </row>
    <row r="5051" spans="1:22" ht="14.25" customHeight="1" x14ac:dyDescent="0.35">
      <c r="A5051" s="1">
        <v>1005530</v>
      </c>
      <c r="B5051" s="3">
        <v>45902</v>
      </c>
      <c r="C5051" s="3">
        <v>45906</v>
      </c>
      <c r="D5051" s="3">
        <v>45909</v>
      </c>
      <c r="E5051" s="1" t="s">
        <v>21</v>
      </c>
      <c r="F5051" s="1">
        <v>3</v>
      </c>
      <c r="G5051" s="1" t="s">
        <v>14</v>
      </c>
      <c r="H5051" s="1">
        <v>0</v>
      </c>
      <c r="I5051" s="1">
        <f t="shared" si="1049"/>
        <v>0</v>
      </c>
      <c r="J5051" s="1" t="s">
        <v>15</v>
      </c>
      <c r="K5051" s="1">
        <v>2</v>
      </c>
      <c r="L5051" s="1" t="s">
        <v>19</v>
      </c>
      <c r="M5051" s="1" t="b">
        <v>1</v>
      </c>
      <c r="N5051" s="2" t="s">
        <v>17</v>
      </c>
      <c r="O5051">
        <f t="shared" si="1050"/>
        <v>4</v>
      </c>
      <c r="P5051">
        <f t="shared" si="1051"/>
        <v>3</v>
      </c>
      <c r="Q5051">
        <f>IF(G5051="B",VLOOKUP(F5051,room_rates!$A$2:$G$8,3,FALSE),IF(G5051="P",VLOOKUP(F5051,room_rates!$A$2:$G$8,6,FALSE),IF(G5051="M",VLOOKUP(F5051,room_rates!$A$2:$G$8,7,FALSE),"")))</f>
        <v>242.00000000000003</v>
      </c>
      <c r="R5051">
        <f t="shared" si="1052"/>
        <v>0</v>
      </c>
      <c r="S5051">
        <f>IF(J5051="Online Travel Agency",VLOOKUP(F5051,room_rates!$A$2:$G$8,3,FALSE)*15%,0)</f>
        <v>0</v>
      </c>
      <c r="T5051">
        <f t="shared" si="1053"/>
        <v>2.4200000000000004</v>
      </c>
      <c r="U5051">
        <f t="shared" si="1054"/>
        <v>1437.4800000000002</v>
      </c>
      <c r="V5051">
        <f t="shared" si="1055"/>
        <v>6</v>
      </c>
    </row>
    <row r="5052" spans="1:22" ht="14.25" customHeight="1" x14ac:dyDescent="0.35">
      <c r="A5052" s="1">
        <v>1000075</v>
      </c>
      <c r="B5052" s="3">
        <v>45874</v>
      </c>
      <c r="C5052" s="3">
        <v>45907</v>
      </c>
      <c r="D5052" s="3">
        <v>45910</v>
      </c>
      <c r="E5052" s="1" t="s">
        <v>21</v>
      </c>
      <c r="F5052" s="1">
        <v>4</v>
      </c>
      <c r="G5052" s="1" t="s">
        <v>14</v>
      </c>
      <c r="H5052" s="1">
        <v>0</v>
      </c>
      <c r="I5052" s="1">
        <f t="shared" si="1049"/>
        <v>0</v>
      </c>
      <c r="J5052" s="1" t="s">
        <v>15</v>
      </c>
      <c r="K5052" s="1">
        <v>2</v>
      </c>
      <c r="L5052" s="1" t="s">
        <v>19</v>
      </c>
      <c r="M5052" s="1" t="b">
        <v>0</v>
      </c>
      <c r="N5052" s="2" t="s">
        <v>17</v>
      </c>
      <c r="O5052">
        <f t="shared" si="1050"/>
        <v>33</v>
      </c>
      <c r="P5052">
        <f t="shared" si="1051"/>
        <v>3</v>
      </c>
      <c r="Q5052">
        <f>IF(G5052="B",VLOOKUP(F5052,room_rates!$A$2:$G$8,3,FALSE),IF(G5052="P",VLOOKUP(F5052,room_rates!$A$2:$G$8,6,FALSE),IF(G5052="M",VLOOKUP(F5052,room_rates!$A$2:$G$8,7,FALSE),"")))</f>
        <v>253.00000000000003</v>
      </c>
      <c r="R5052">
        <f t="shared" si="1052"/>
        <v>0</v>
      </c>
      <c r="S5052">
        <f>IF(J5052="Online Travel Agency",VLOOKUP(F5052,room_rates!$A$2:$G$8,3,FALSE)*15%,0)</f>
        <v>0</v>
      </c>
      <c r="T5052">
        <f t="shared" si="1053"/>
        <v>0</v>
      </c>
      <c r="U5052">
        <f t="shared" si="1054"/>
        <v>1518.0000000000002</v>
      </c>
      <c r="V5052">
        <f t="shared" si="1055"/>
        <v>6</v>
      </c>
    </row>
    <row r="5053" spans="1:22" ht="14.25" customHeight="1" x14ac:dyDescent="0.35">
      <c r="A5053" s="1">
        <v>1000337</v>
      </c>
      <c r="B5053" s="3">
        <v>45890</v>
      </c>
      <c r="C5053" s="3">
        <v>45907</v>
      </c>
      <c r="D5053" s="3">
        <v>45909</v>
      </c>
      <c r="E5053" s="1" t="s">
        <v>21</v>
      </c>
      <c r="F5053" s="1">
        <v>3</v>
      </c>
      <c r="G5053" s="1" t="s">
        <v>14</v>
      </c>
      <c r="H5053" s="1">
        <v>0</v>
      </c>
      <c r="I5053" s="1">
        <f t="shared" si="1049"/>
        <v>0</v>
      </c>
      <c r="J5053" s="1" t="s">
        <v>15</v>
      </c>
      <c r="K5053" s="1">
        <v>3</v>
      </c>
      <c r="L5053" s="1" t="s">
        <v>16</v>
      </c>
      <c r="M5053" s="1" t="b">
        <v>1</v>
      </c>
      <c r="N5053" s="2" t="s">
        <v>17</v>
      </c>
      <c r="O5053">
        <f t="shared" si="1050"/>
        <v>17</v>
      </c>
      <c r="P5053">
        <f t="shared" si="1051"/>
        <v>2</v>
      </c>
      <c r="Q5053">
        <f>IF(G5053="B",VLOOKUP(F5053,room_rates!$A$2:$G$8,3,FALSE),IF(G5053="P",VLOOKUP(F5053,room_rates!$A$2:$G$8,6,FALSE),IF(G5053="M",VLOOKUP(F5053,room_rates!$A$2:$G$8,7,FALSE),"")))</f>
        <v>242.00000000000003</v>
      </c>
      <c r="R5053">
        <f t="shared" si="1052"/>
        <v>0</v>
      </c>
      <c r="S5053">
        <f>IF(J5053="Online Travel Agency",VLOOKUP(F5053,room_rates!$A$2:$G$8,3,FALSE)*15%,0)</f>
        <v>0</v>
      </c>
      <c r="T5053">
        <f t="shared" si="1053"/>
        <v>2.4200000000000004</v>
      </c>
      <c r="U5053">
        <f t="shared" si="1054"/>
        <v>1437.4800000000002</v>
      </c>
      <c r="V5053">
        <f t="shared" si="1055"/>
        <v>6</v>
      </c>
    </row>
    <row r="5054" spans="1:22" ht="14.25" customHeight="1" x14ac:dyDescent="0.35">
      <c r="A5054" s="1">
        <v>1000597</v>
      </c>
      <c r="B5054" s="3">
        <v>45907</v>
      </c>
      <c r="C5054" s="3">
        <v>45907</v>
      </c>
      <c r="D5054" s="3">
        <v>45914</v>
      </c>
      <c r="E5054" s="1" t="s">
        <v>21</v>
      </c>
      <c r="F5054" s="1">
        <v>3</v>
      </c>
      <c r="G5054" s="1" t="s">
        <v>14</v>
      </c>
      <c r="H5054" s="1">
        <v>0</v>
      </c>
      <c r="I5054" s="1">
        <f t="shared" si="1049"/>
        <v>0</v>
      </c>
      <c r="J5054" s="1" t="s">
        <v>20</v>
      </c>
      <c r="K5054" s="1">
        <v>1</v>
      </c>
      <c r="L5054" s="1" t="s">
        <v>16</v>
      </c>
      <c r="M5054" s="1" t="b">
        <v>0</v>
      </c>
      <c r="N5054" s="2" t="s">
        <v>17</v>
      </c>
      <c r="O5054">
        <f t="shared" si="1050"/>
        <v>0</v>
      </c>
      <c r="P5054">
        <f t="shared" si="1051"/>
        <v>7</v>
      </c>
      <c r="Q5054">
        <f>IF(G5054="B",VLOOKUP(F5054,room_rates!$A$2:$G$8,3,FALSE),IF(G5054="P",VLOOKUP(F5054,room_rates!$A$2:$G$8,6,FALSE),IF(G5054="M",VLOOKUP(F5054,room_rates!$A$2:$G$8,7,FALSE),"")))</f>
        <v>242.00000000000003</v>
      </c>
      <c r="R5054">
        <f t="shared" si="1052"/>
        <v>0</v>
      </c>
      <c r="S5054">
        <f>IF(J5054="Online Travel Agency",VLOOKUP(F5054,room_rates!$A$2:$G$8,3,FALSE)*15%,0)</f>
        <v>0</v>
      </c>
      <c r="T5054">
        <f t="shared" si="1053"/>
        <v>0</v>
      </c>
      <c r="U5054">
        <f t="shared" si="1054"/>
        <v>1694.0000000000002</v>
      </c>
      <c r="V5054">
        <f t="shared" si="1055"/>
        <v>7</v>
      </c>
    </row>
    <row r="5055" spans="1:22" ht="14.25" customHeight="1" x14ac:dyDescent="0.35">
      <c r="A5055" s="1">
        <v>1000736</v>
      </c>
      <c r="B5055" s="3">
        <v>45907</v>
      </c>
      <c r="C5055" s="3">
        <v>45907</v>
      </c>
      <c r="D5055" s="3">
        <v>45911</v>
      </c>
      <c r="E5055" s="1" t="s">
        <v>21</v>
      </c>
      <c r="F5055" s="1">
        <v>3</v>
      </c>
      <c r="G5055" s="1" t="s">
        <v>14</v>
      </c>
      <c r="H5055" s="1">
        <v>0</v>
      </c>
      <c r="I5055" s="1">
        <f t="shared" si="1049"/>
        <v>0</v>
      </c>
      <c r="J5055" s="1" t="s">
        <v>20</v>
      </c>
      <c r="K5055" s="1">
        <v>2</v>
      </c>
      <c r="L5055" s="1" t="s">
        <v>19</v>
      </c>
      <c r="M5055" s="1" t="b">
        <v>0</v>
      </c>
      <c r="N5055" s="2" t="s">
        <v>17</v>
      </c>
      <c r="O5055">
        <f t="shared" si="1050"/>
        <v>0</v>
      </c>
      <c r="P5055">
        <f t="shared" si="1051"/>
        <v>4</v>
      </c>
      <c r="Q5055">
        <f>IF(G5055="B",VLOOKUP(F5055,room_rates!$A$2:$G$8,3,FALSE),IF(G5055="P",VLOOKUP(F5055,room_rates!$A$2:$G$8,6,FALSE),IF(G5055="M",VLOOKUP(F5055,room_rates!$A$2:$G$8,7,FALSE),"")))</f>
        <v>242.00000000000003</v>
      </c>
      <c r="R5055">
        <f t="shared" si="1052"/>
        <v>0</v>
      </c>
      <c r="S5055">
        <f>IF(J5055="Online Travel Agency",VLOOKUP(F5055,room_rates!$A$2:$G$8,3,FALSE)*15%,0)</f>
        <v>0</v>
      </c>
      <c r="T5055">
        <f t="shared" si="1053"/>
        <v>0</v>
      </c>
      <c r="U5055">
        <f t="shared" si="1054"/>
        <v>1936.0000000000002</v>
      </c>
      <c r="V5055">
        <f t="shared" si="1055"/>
        <v>8</v>
      </c>
    </row>
    <row r="5056" spans="1:22" ht="14.25" customHeight="1" x14ac:dyDescent="0.35">
      <c r="A5056" s="1">
        <v>1000834</v>
      </c>
      <c r="B5056" s="3">
        <v>45885</v>
      </c>
      <c r="C5056" s="3">
        <v>45907</v>
      </c>
      <c r="D5056" s="3">
        <v>45908</v>
      </c>
      <c r="E5056" s="1" t="s">
        <v>21</v>
      </c>
      <c r="F5056" s="1">
        <v>3</v>
      </c>
      <c r="G5056" s="1" t="s">
        <v>14</v>
      </c>
      <c r="H5056" s="1">
        <v>0</v>
      </c>
      <c r="I5056" s="1">
        <f t="shared" ref="I5056:I5119" si="1056">H5056/100</f>
        <v>0</v>
      </c>
      <c r="J5056" s="1" t="s">
        <v>15</v>
      </c>
      <c r="K5056" s="1">
        <v>3</v>
      </c>
      <c r="L5056" s="1" t="s">
        <v>16</v>
      </c>
      <c r="M5056" s="1" t="b">
        <v>0</v>
      </c>
      <c r="N5056" s="2" t="s">
        <v>17</v>
      </c>
      <c r="O5056">
        <f t="shared" ref="O5056:O5119" si="1057">C5056-B5056</f>
        <v>22</v>
      </c>
      <c r="P5056">
        <f t="shared" ref="P5056:P5119" si="1058">D5056-C5056</f>
        <v>1</v>
      </c>
      <c r="Q5056">
        <f>IF(G5056="B",VLOOKUP(F5056,room_rates!$A$2:$G$8,3,FALSE),IF(G5056="P",VLOOKUP(F5056,room_rates!$A$2:$G$8,6,FALSE),IF(G5056="M",VLOOKUP(F5056,room_rates!$A$2:$G$8,7,FALSE),"")))</f>
        <v>242.00000000000003</v>
      </c>
      <c r="R5056">
        <f t="shared" ref="R5056:R5119" si="1059">Q5056*(H5056/100)</f>
        <v>0</v>
      </c>
      <c r="S5056">
        <f>IF(J5056="Online Travel Agency",VLOOKUP(F5056,room_rates!$A$2:$G$8,3,FALSE)*15%,0)</f>
        <v>0</v>
      </c>
      <c r="T5056">
        <f t="shared" ref="T5056:T5119" si="1060">IF(M5056=TRUE, Q5056*1%,0)</f>
        <v>0</v>
      </c>
      <c r="U5056">
        <f t="shared" ref="U5056:U5119" si="1061">(Q5056-R5056-S5056-T5056)*V5056</f>
        <v>726.00000000000011</v>
      </c>
      <c r="V5056">
        <f t="shared" ref="V5056:V5119" si="1062">K5056*P5056</f>
        <v>3</v>
      </c>
    </row>
    <row r="5057" spans="1:22" ht="14.25" customHeight="1" x14ac:dyDescent="0.35">
      <c r="A5057" s="1">
        <v>1000848</v>
      </c>
      <c r="B5057" s="3">
        <v>45891</v>
      </c>
      <c r="C5057" s="3">
        <v>45907</v>
      </c>
      <c r="D5057" s="3">
        <v>45911</v>
      </c>
      <c r="E5057" s="1" t="s">
        <v>21</v>
      </c>
      <c r="F5057" s="1">
        <v>4</v>
      </c>
      <c r="G5057" s="1" t="s">
        <v>14</v>
      </c>
      <c r="H5057" s="1">
        <v>0</v>
      </c>
      <c r="I5057" s="1">
        <f t="shared" si="1056"/>
        <v>0</v>
      </c>
      <c r="J5057" s="1" t="s">
        <v>15</v>
      </c>
      <c r="K5057" s="1">
        <v>1</v>
      </c>
      <c r="L5057" s="1" t="s">
        <v>19</v>
      </c>
      <c r="M5057" s="1" t="b">
        <v>0</v>
      </c>
      <c r="N5057" s="2" t="s">
        <v>17</v>
      </c>
      <c r="O5057">
        <f t="shared" si="1057"/>
        <v>16</v>
      </c>
      <c r="P5057">
        <f t="shared" si="1058"/>
        <v>4</v>
      </c>
      <c r="Q5057">
        <f>IF(G5057="B",VLOOKUP(F5057,room_rates!$A$2:$G$8,3,FALSE),IF(G5057="P",VLOOKUP(F5057,room_rates!$A$2:$G$8,6,FALSE),IF(G5057="M",VLOOKUP(F5057,room_rates!$A$2:$G$8,7,FALSE),"")))</f>
        <v>253.00000000000003</v>
      </c>
      <c r="R5057">
        <f t="shared" si="1059"/>
        <v>0</v>
      </c>
      <c r="S5057">
        <f>IF(J5057="Online Travel Agency",VLOOKUP(F5057,room_rates!$A$2:$G$8,3,FALSE)*15%,0)</f>
        <v>0</v>
      </c>
      <c r="T5057">
        <f t="shared" si="1060"/>
        <v>0</v>
      </c>
      <c r="U5057">
        <f t="shared" si="1061"/>
        <v>1012.0000000000001</v>
      </c>
      <c r="V5057">
        <f t="shared" si="1062"/>
        <v>4</v>
      </c>
    </row>
    <row r="5058" spans="1:22" ht="14.25" customHeight="1" x14ac:dyDescent="0.35">
      <c r="A5058" s="1">
        <v>1000874</v>
      </c>
      <c r="B5058" s="3">
        <v>45893</v>
      </c>
      <c r="C5058" s="3">
        <v>45907</v>
      </c>
      <c r="D5058" s="3">
        <v>45914</v>
      </c>
      <c r="E5058" s="1" t="s">
        <v>13</v>
      </c>
      <c r="F5058" s="1">
        <v>6</v>
      </c>
      <c r="G5058" s="1" t="s">
        <v>14</v>
      </c>
      <c r="H5058" s="1">
        <v>0</v>
      </c>
      <c r="I5058" s="1">
        <f t="shared" si="1056"/>
        <v>0</v>
      </c>
      <c r="J5058" s="1" t="s">
        <v>24</v>
      </c>
      <c r="K5058" s="1">
        <v>1</v>
      </c>
      <c r="L5058" s="1" t="s">
        <v>19</v>
      </c>
      <c r="M5058" s="1" t="b">
        <v>0</v>
      </c>
      <c r="N5058" s="2" t="s">
        <v>17</v>
      </c>
      <c r="O5058">
        <f t="shared" si="1057"/>
        <v>14</v>
      </c>
      <c r="P5058">
        <f t="shared" si="1058"/>
        <v>7</v>
      </c>
      <c r="Q5058">
        <f>IF(G5058="B",VLOOKUP(F5058,room_rates!$A$2:$G$8,3,FALSE),IF(G5058="P",VLOOKUP(F5058,room_rates!$A$2:$G$8,6,FALSE),IF(G5058="M",VLOOKUP(F5058,room_rates!$A$2:$G$8,7,FALSE),"")))</f>
        <v>385.00000000000006</v>
      </c>
      <c r="R5058">
        <f t="shared" si="1059"/>
        <v>0</v>
      </c>
      <c r="S5058">
        <f>IF(J5058="Online Travel Agency",VLOOKUP(F5058,room_rates!$A$2:$G$8,3,FALSE)*15%,0)</f>
        <v>52.5</v>
      </c>
      <c r="T5058">
        <f t="shared" si="1060"/>
        <v>0</v>
      </c>
      <c r="U5058">
        <f t="shared" si="1061"/>
        <v>2327.5000000000005</v>
      </c>
      <c r="V5058">
        <f t="shared" si="1062"/>
        <v>7</v>
      </c>
    </row>
    <row r="5059" spans="1:22" ht="14.25" customHeight="1" x14ac:dyDescent="0.35">
      <c r="A5059" s="1">
        <v>1000932</v>
      </c>
      <c r="B5059" s="3">
        <v>45907</v>
      </c>
      <c r="C5059" s="3">
        <v>45907</v>
      </c>
      <c r="D5059" s="3">
        <v>45913</v>
      </c>
      <c r="E5059" s="1" t="s">
        <v>18</v>
      </c>
      <c r="F5059" s="1">
        <v>2</v>
      </c>
      <c r="G5059" s="1" t="s">
        <v>14</v>
      </c>
      <c r="H5059" s="1">
        <v>5</v>
      </c>
      <c r="I5059" s="1">
        <f t="shared" si="1056"/>
        <v>0.05</v>
      </c>
      <c r="J5059" s="1" t="s">
        <v>20</v>
      </c>
      <c r="K5059" s="1">
        <v>1</v>
      </c>
      <c r="L5059" s="1" t="s">
        <v>16</v>
      </c>
      <c r="M5059" s="1" t="b">
        <v>0</v>
      </c>
      <c r="N5059" s="2" t="s">
        <v>17</v>
      </c>
      <c r="O5059">
        <f t="shared" si="1057"/>
        <v>0</v>
      </c>
      <c r="P5059">
        <f t="shared" si="1058"/>
        <v>6</v>
      </c>
      <c r="Q5059">
        <f>IF(G5059="B",VLOOKUP(F5059,room_rates!$A$2:$G$8,3,FALSE),IF(G5059="P",VLOOKUP(F5059,room_rates!$A$2:$G$8,6,FALSE),IF(G5059="M",VLOOKUP(F5059,room_rates!$A$2:$G$8,7,FALSE),"")))</f>
        <v>154</v>
      </c>
      <c r="R5059">
        <f t="shared" si="1059"/>
        <v>7.7</v>
      </c>
      <c r="S5059">
        <f>IF(J5059="Online Travel Agency",VLOOKUP(F5059,room_rates!$A$2:$G$8,3,FALSE)*15%,0)</f>
        <v>0</v>
      </c>
      <c r="T5059">
        <f t="shared" si="1060"/>
        <v>0</v>
      </c>
      <c r="U5059">
        <f t="shared" si="1061"/>
        <v>877.80000000000007</v>
      </c>
      <c r="V5059">
        <f t="shared" si="1062"/>
        <v>6</v>
      </c>
    </row>
    <row r="5060" spans="1:22" ht="14.25" customHeight="1" x14ac:dyDescent="0.35">
      <c r="A5060" s="1">
        <v>1001005</v>
      </c>
      <c r="B5060" s="3">
        <v>45905</v>
      </c>
      <c r="C5060" s="3">
        <v>45907</v>
      </c>
      <c r="D5060" s="3">
        <v>45914</v>
      </c>
      <c r="E5060" s="1" t="s">
        <v>21</v>
      </c>
      <c r="F5060" s="1">
        <v>3</v>
      </c>
      <c r="G5060" s="1" t="s">
        <v>14</v>
      </c>
      <c r="H5060" s="1">
        <v>0</v>
      </c>
      <c r="I5060" s="1">
        <f t="shared" si="1056"/>
        <v>0</v>
      </c>
      <c r="J5060" s="1" t="s">
        <v>15</v>
      </c>
      <c r="K5060" s="1">
        <v>3</v>
      </c>
      <c r="L5060" s="1" t="s">
        <v>16</v>
      </c>
      <c r="M5060" s="1" t="b">
        <v>0</v>
      </c>
      <c r="N5060" s="2" t="s">
        <v>17</v>
      </c>
      <c r="O5060">
        <f t="shared" si="1057"/>
        <v>2</v>
      </c>
      <c r="P5060">
        <f t="shared" si="1058"/>
        <v>7</v>
      </c>
      <c r="Q5060">
        <f>IF(G5060="B",VLOOKUP(F5060,room_rates!$A$2:$G$8,3,FALSE),IF(G5060="P",VLOOKUP(F5060,room_rates!$A$2:$G$8,6,FALSE),IF(G5060="M",VLOOKUP(F5060,room_rates!$A$2:$G$8,7,FALSE),"")))</f>
        <v>242.00000000000003</v>
      </c>
      <c r="R5060">
        <f t="shared" si="1059"/>
        <v>0</v>
      </c>
      <c r="S5060">
        <f>IF(J5060="Online Travel Agency",VLOOKUP(F5060,room_rates!$A$2:$G$8,3,FALSE)*15%,0)</f>
        <v>0</v>
      </c>
      <c r="T5060">
        <f t="shared" si="1060"/>
        <v>0</v>
      </c>
      <c r="U5060">
        <f t="shared" si="1061"/>
        <v>5082.0000000000009</v>
      </c>
      <c r="V5060">
        <f t="shared" si="1062"/>
        <v>21</v>
      </c>
    </row>
    <row r="5061" spans="1:22" ht="14.25" customHeight="1" x14ac:dyDescent="0.35">
      <c r="A5061" s="1">
        <v>1001211</v>
      </c>
      <c r="B5061" s="3">
        <v>45889</v>
      </c>
      <c r="C5061" s="3">
        <v>45907</v>
      </c>
      <c r="D5061" s="3">
        <v>45913</v>
      </c>
      <c r="E5061" s="1" t="s">
        <v>18</v>
      </c>
      <c r="F5061" s="1">
        <v>2</v>
      </c>
      <c r="G5061" s="1" t="s">
        <v>14</v>
      </c>
      <c r="H5061" s="1">
        <v>5</v>
      </c>
      <c r="I5061" s="1">
        <f t="shared" si="1056"/>
        <v>0.05</v>
      </c>
      <c r="J5061" s="1" t="s">
        <v>24</v>
      </c>
      <c r="K5061" s="1">
        <v>2</v>
      </c>
      <c r="L5061" s="1" t="s">
        <v>19</v>
      </c>
      <c r="M5061" s="1" t="b">
        <v>1</v>
      </c>
      <c r="N5061" s="2" t="s">
        <v>17</v>
      </c>
      <c r="O5061">
        <f t="shared" si="1057"/>
        <v>18</v>
      </c>
      <c r="P5061">
        <f t="shared" si="1058"/>
        <v>6</v>
      </c>
      <c r="Q5061">
        <f>IF(G5061="B",VLOOKUP(F5061,room_rates!$A$2:$G$8,3,FALSE),IF(G5061="P",VLOOKUP(F5061,room_rates!$A$2:$G$8,6,FALSE),IF(G5061="M",VLOOKUP(F5061,room_rates!$A$2:$G$8,7,FALSE),"")))</f>
        <v>154</v>
      </c>
      <c r="R5061">
        <f t="shared" si="1059"/>
        <v>7.7</v>
      </c>
      <c r="S5061">
        <f>IF(J5061="Online Travel Agency",VLOOKUP(F5061,room_rates!$A$2:$G$8,3,FALSE)*15%,0)</f>
        <v>21</v>
      </c>
      <c r="T5061">
        <f t="shared" si="1060"/>
        <v>1.54</v>
      </c>
      <c r="U5061">
        <f t="shared" si="1061"/>
        <v>1485.1200000000001</v>
      </c>
      <c r="V5061">
        <f t="shared" si="1062"/>
        <v>12</v>
      </c>
    </row>
    <row r="5062" spans="1:22" ht="14.25" customHeight="1" x14ac:dyDescent="0.35">
      <c r="A5062" s="1">
        <v>1001326</v>
      </c>
      <c r="B5062" s="3">
        <v>45907</v>
      </c>
      <c r="C5062" s="3">
        <v>45907</v>
      </c>
      <c r="D5062" s="3">
        <v>45911</v>
      </c>
      <c r="E5062" s="1" t="s">
        <v>18</v>
      </c>
      <c r="F5062" s="1">
        <v>1</v>
      </c>
      <c r="G5062" s="1" t="s">
        <v>14</v>
      </c>
      <c r="H5062" s="1">
        <v>5</v>
      </c>
      <c r="I5062" s="1">
        <f t="shared" si="1056"/>
        <v>0.05</v>
      </c>
      <c r="J5062" s="1" t="s">
        <v>20</v>
      </c>
      <c r="K5062" s="1">
        <v>1</v>
      </c>
      <c r="L5062" s="1" t="s">
        <v>19</v>
      </c>
      <c r="M5062" s="1" t="b">
        <v>0</v>
      </c>
      <c r="N5062" s="2" t="s">
        <v>17</v>
      </c>
      <c r="O5062">
        <f t="shared" si="1057"/>
        <v>0</v>
      </c>
      <c r="P5062">
        <f t="shared" si="1058"/>
        <v>4</v>
      </c>
      <c r="Q5062">
        <f>IF(G5062="B",VLOOKUP(F5062,room_rates!$A$2:$G$8,3,FALSE),IF(G5062="P",VLOOKUP(F5062,room_rates!$A$2:$G$8,6,FALSE),IF(G5062="M",VLOOKUP(F5062,room_rates!$A$2:$G$8,7,FALSE),"")))</f>
        <v>132</v>
      </c>
      <c r="R5062">
        <f t="shared" si="1059"/>
        <v>6.6000000000000005</v>
      </c>
      <c r="S5062">
        <f>IF(J5062="Online Travel Agency",VLOOKUP(F5062,room_rates!$A$2:$G$8,3,FALSE)*15%,0)</f>
        <v>0</v>
      </c>
      <c r="T5062">
        <f t="shared" si="1060"/>
        <v>0</v>
      </c>
      <c r="U5062">
        <f t="shared" si="1061"/>
        <v>501.6</v>
      </c>
      <c r="V5062">
        <f t="shared" si="1062"/>
        <v>4</v>
      </c>
    </row>
    <row r="5063" spans="1:22" ht="14.25" customHeight="1" x14ac:dyDescent="0.35">
      <c r="A5063" s="1">
        <v>1001507</v>
      </c>
      <c r="B5063" s="3">
        <v>45864</v>
      </c>
      <c r="C5063" s="3">
        <v>45907</v>
      </c>
      <c r="D5063" s="3">
        <v>45911</v>
      </c>
      <c r="E5063" s="1" t="s">
        <v>21</v>
      </c>
      <c r="F5063" s="1">
        <v>3</v>
      </c>
      <c r="G5063" s="1" t="s">
        <v>14</v>
      </c>
      <c r="H5063" s="1">
        <v>0</v>
      </c>
      <c r="I5063" s="1">
        <f t="shared" si="1056"/>
        <v>0</v>
      </c>
      <c r="J5063" s="1" t="s">
        <v>15</v>
      </c>
      <c r="K5063" s="1">
        <v>2</v>
      </c>
      <c r="L5063" s="1" t="s">
        <v>19</v>
      </c>
      <c r="M5063" s="1" t="b">
        <v>0</v>
      </c>
      <c r="N5063" s="2" t="s">
        <v>17</v>
      </c>
      <c r="O5063">
        <f t="shared" si="1057"/>
        <v>43</v>
      </c>
      <c r="P5063">
        <f t="shared" si="1058"/>
        <v>4</v>
      </c>
      <c r="Q5063">
        <f>IF(G5063="B",VLOOKUP(F5063,room_rates!$A$2:$G$8,3,FALSE),IF(G5063="P",VLOOKUP(F5063,room_rates!$A$2:$G$8,6,FALSE),IF(G5063="M",VLOOKUP(F5063,room_rates!$A$2:$G$8,7,FALSE),"")))</f>
        <v>242.00000000000003</v>
      </c>
      <c r="R5063">
        <f t="shared" si="1059"/>
        <v>0</v>
      </c>
      <c r="S5063">
        <f>IF(J5063="Online Travel Agency",VLOOKUP(F5063,room_rates!$A$2:$G$8,3,FALSE)*15%,0)</f>
        <v>0</v>
      </c>
      <c r="T5063">
        <f t="shared" si="1060"/>
        <v>0</v>
      </c>
      <c r="U5063">
        <f t="shared" si="1061"/>
        <v>1936.0000000000002</v>
      </c>
      <c r="V5063">
        <f t="shared" si="1062"/>
        <v>8</v>
      </c>
    </row>
    <row r="5064" spans="1:22" ht="14.25" customHeight="1" x14ac:dyDescent="0.35">
      <c r="A5064" s="1">
        <v>1001729</v>
      </c>
      <c r="B5064" s="3">
        <v>45867</v>
      </c>
      <c r="C5064" s="3">
        <v>45907</v>
      </c>
      <c r="D5064" s="3">
        <v>45910</v>
      </c>
      <c r="E5064" s="1" t="s">
        <v>18</v>
      </c>
      <c r="F5064" s="1">
        <v>1</v>
      </c>
      <c r="G5064" s="1" t="s">
        <v>14</v>
      </c>
      <c r="H5064" s="1">
        <v>5</v>
      </c>
      <c r="I5064" s="1">
        <f t="shared" si="1056"/>
        <v>0.05</v>
      </c>
      <c r="J5064" s="1" t="s">
        <v>15</v>
      </c>
      <c r="K5064" s="1">
        <v>2</v>
      </c>
      <c r="L5064" s="1" t="s">
        <v>19</v>
      </c>
      <c r="M5064" s="1" t="b">
        <v>0</v>
      </c>
      <c r="N5064" s="2" t="s">
        <v>17</v>
      </c>
      <c r="O5064">
        <f t="shared" si="1057"/>
        <v>40</v>
      </c>
      <c r="P5064">
        <f t="shared" si="1058"/>
        <v>3</v>
      </c>
      <c r="Q5064">
        <f>IF(G5064="B",VLOOKUP(F5064,room_rates!$A$2:$G$8,3,FALSE),IF(G5064="P",VLOOKUP(F5064,room_rates!$A$2:$G$8,6,FALSE),IF(G5064="M",VLOOKUP(F5064,room_rates!$A$2:$G$8,7,FALSE),"")))</f>
        <v>132</v>
      </c>
      <c r="R5064">
        <f t="shared" si="1059"/>
        <v>6.6000000000000005</v>
      </c>
      <c r="S5064">
        <f>IF(J5064="Online Travel Agency",VLOOKUP(F5064,room_rates!$A$2:$G$8,3,FALSE)*15%,0)</f>
        <v>0</v>
      </c>
      <c r="T5064">
        <f t="shared" si="1060"/>
        <v>0</v>
      </c>
      <c r="U5064">
        <f t="shared" si="1061"/>
        <v>752.40000000000009</v>
      </c>
      <c r="V5064">
        <f t="shared" si="1062"/>
        <v>6</v>
      </c>
    </row>
    <row r="5065" spans="1:22" ht="14.25" customHeight="1" x14ac:dyDescent="0.35">
      <c r="A5065" s="1">
        <v>1001751</v>
      </c>
      <c r="B5065" s="3">
        <v>45907</v>
      </c>
      <c r="C5065" s="3">
        <v>45907</v>
      </c>
      <c r="D5065" s="3">
        <v>45913</v>
      </c>
      <c r="E5065" s="1" t="s">
        <v>13</v>
      </c>
      <c r="F5065" s="1">
        <v>6</v>
      </c>
      <c r="G5065" s="1" t="s">
        <v>14</v>
      </c>
      <c r="H5065" s="1">
        <v>0</v>
      </c>
      <c r="I5065" s="1">
        <f t="shared" si="1056"/>
        <v>0</v>
      </c>
      <c r="J5065" s="1" t="s">
        <v>20</v>
      </c>
      <c r="K5065" s="1">
        <v>1</v>
      </c>
      <c r="L5065" s="1" t="s">
        <v>16</v>
      </c>
      <c r="M5065" s="1" t="b">
        <v>0</v>
      </c>
      <c r="N5065" s="2" t="s">
        <v>17</v>
      </c>
      <c r="O5065">
        <f t="shared" si="1057"/>
        <v>0</v>
      </c>
      <c r="P5065">
        <f t="shared" si="1058"/>
        <v>6</v>
      </c>
      <c r="Q5065">
        <f>IF(G5065="B",VLOOKUP(F5065,room_rates!$A$2:$G$8,3,FALSE),IF(G5065="P",VLOOKUP(F5065,room_rates!$A$2:$G$8,6,FALSE),IF(G5065="M",VLOOKUP(F5065,room_rates!$A$2:$G$8,7,FALSE),"")))</f>
        <v>385.00000000000006</v>
      </c>
      <c r="R5065">
        <f t="shared" si="1059"/>
        <v>0</v>
      </c>
      <c r="S5065">
        <f>IF(J5065="Online Travel Agency",VLOOKUP(F5065,room_rates!$A$2:$G$8,3,FALSE)*15%,0)</f>
        <v>0</v>
      </c>
      <c r="T5065">
        <f t="shared" si="1060"/>
        <v>0</v>
      </c>
      <c r="U5065">
        <f t="shared" si="1061"/>
        <v>2310.0000000000005</v>
      </c>
      <c r="V5065">
        <f t="shared" si="1062"/>
        <v>6</v>
      </c>
    </row>
    <row r="5066" spans="1:22" ht="14.25" customHeight="1" x14ac:dyDescent="0.35">
      <c r="A5066" s="1">
        <v>1001760</v>
      </c>
      <c r="B5066" s="3">
        <v>45898</v>
      </c>
      <c r="C5066" s="3">
        <v>45907</v>
      </c>
      <c r="D5066" s="3">
        <v>45909</v>
      </c>
      <c r="E5066" s="1" t="s">
        <v>21</v>
      </c>
      <c r="F5066" s="1">
        <v>3</v>
      </c>
      <c r="G5066" s="1" t="s">
        <v>14</v>
      </c>
      <c r="H5066" s="1">
        <v>0</v>
      </c>
      <c r="I5066" s="1">
        <f t="shared" si="1056"/>
        <v>0</v>
      </c>
      <c r="J5066" s="1" t="s">
        <v>24</v>
      </c>
      <c r="K5066" s="1">
        <v>1</v>
      </c>
      <c r="L5066" s="1" t="s">
        <v>19</v>
      </c>
      <c r="M5066" s="1" t="b">
        <v>0</v>
      </c>
      <c r="N5066" s="2" t="s">
        <v>17</v>
      </c>
      <c r="O5066">
        <f t="shared" si="1057"/>
        <v>9</v>
      </c>
      <c r="P5066">
        <f t="shared" si="1058"/>
        <v>2</v>
      </c>
      <c r="Q5066">
        <f>IF(G5066="B",VLOOKUP(F5066,room_rates!$A$2:$G$8,3,FALSE),IF(G5066="P",VLOOKUP(F5066,room_rates!$A$2:$G$8,6,FALSE),IF(G5066="M",VLOOKUP(F5066,room_rates!$A$2:$G$8,7,FALSE),"")))</f>
        <v>242.00000000000003</v>
      </c>
      <c r="R5066">
        <f t="shared" si="1059"/>
        <v>0</v>
      </c>
      <c r="S5066">
        <f>IF(J5066="Online Travel Agency",VLOOKUP(F5066,room_rates!$A$2:$G$8,3,FALSE)*15%,0)</f>
        <v>33</v>
      </c>
      <c r="T5066">
        <f t="shared" si="1060"/>
        <v>0</v>
      </c>
      <c r="U5066">
        <f t="shared" si="1061"/>
        <v>418.00000000000006</v>
      </c>
      <c r="V5066">
        <f t="shared" si="1062"/>
        <v>2</v>
      </c>
    </row>
    <row r="5067" spans="1:22" ht="14.25" customHeight="1" x14ac:dyDescent="0.35">
      <c r="A5067" s="1">
        <v>1001865</v>
      </c>
      <c r="B5067" s="3">
        <v>45907</v>
      </c>
      <c r="C5067" s="3">
        <v>45907</v>
      </c>
      <c r="D5067" s="3">
        <v>45914</v>
      </c>
      <c r="E5067" s="1" t="s">
        <v>21</v>
      </c>
      <c r="F5067" s="1">
        <v>4</v>
      </c>
      <c r="G5067" s="1" t="s">
        <v>14</v>
      </c>
      <c r="H5067" s="1">
        <v>0</v>
      </c>
      <c r="I5067" s="1">
        <f t="shared" si="1056"/>
        <v>0</v>
      </c>
      <c r="J5067" s="1" t="s">
        <v>20</v>
      </c>
      <c r="K5067" s="1">
        <v>1</v>
      </c>
      <c r="L5067" s="1" t="s">
        <v>19</v>
      </c>
      <c r="M5067" s="1" t="b">
        <v>0</v>
      </c>
      <c r="N5067" s="2" t="s">
        <v>17</v>
      </c>
      <c r="O5067">
        <f t="shared" si="1057"/>
        <v>0</v>
      </c>
      <c r="P5067">
        <f t="shared" si="1058"/>
        <v>7</v>
      </c>
      <c r="Q5067">
        <f>IF(G5067="B",VLOOKUP(F5067,room_rates!$A$2:$G$8,3,FALSE),IF(G5067="P",VLOOKUP(F5067,room_rates!$A$2:$G$8,6,FALSE),IF(G5067="M",VLOOKUP(F5067,room_rates!$A$2:$G$8,7,FALSE),"")))</f>
        <v>253.00000000000003</v>
      </c>
      <c r="R5067">
        <f t="shared" si="1059"/>
        <v>0</v>
      </c>
      <c r="S5067">
        <f>IF(J5067="Online Travel Agency",VLOOKUP(F5067,room_rates!$A$2:$G$8,3,FALSE)*15%,0)</f>
        <v>0</v>
      </c>
      <c r="T5067">
        <f t="shared" si="1060"/>
        <v>0</v>
      </c>
      <c r="U5067">
        <f t="shared" si="1061"/>
        <v>1771.0000000000002</v>
      </c>
      <c r="V5067">
        <f t="shared" si="1062"/>
        <v>7</v>
      </c>
    </row>
    <row r="5068" spans="1:22" ht="14.25" customHeight="1" x14ac:dyDescent="0.35">
      <c r="A5068" s="1">
        <v>1001888</v>
      </c>
      <c r="B5068" s="3">
        <v>45907</v>
      </c>
      <c r="C5068" s="3">
        <v>45907</v>
      </c>
      <c r="D5068" s="3">
        <v>45912</v>
      </c>
      <c r="E5068" s="1" t="s">
        <v>13</v>
      </c>
      <c r="F5068" s="1">
        <v>6</v>
      </c>
      <c r="G5068" s="1" t="s">
        <v>14</v>
      </c>
      <c r="H5068" s="1">
        <v>0</v>
      </c>
      <c r="I5068" s="1">
        <f t="shared" si="1056"/>
        <v>0</v>
      </c>
      <c r="J5068" s="1" t="s">
        <v>20</v>
      </c>
      <c r="K5068" s="1">
        <v>1</v>
      </c>
      <c r="L5068" s="1" t="s">
        <v>19</v>
      </c>
      <c r="M5068" s="1" t="b">
        <v>0</v>
      </c>
      <c r="N5068" s="2" t="s">
        <v>17</v>
      </c>
      <c r="O5068">
        <f t="shared" si="1057"/>
        <v>0</v>
      </c>
      <c r="P5068">
        <f t="shared" si="1058"/>
        <v>5</v>
      </c>
      <c r="Q5068">
        <f>IF(G5068="B",VLOOKUP(F5068,room_rates!$A$2:$G$8,3,FALSE),IF(G5068="P",VLOOKUP(F5068,room_rates!$A$2:$G$8,6,FALSE),IF(G5068="M",VLOOKUP(F5068,room_rates!$A$2:$G$8,7,FALSE),"")))</f>
        <v>385.00000000000006</v>
      </c>
      <c r="R5068">
        <f t="shared" si="1059"/>
        <v>0</v>
      </c>
      <c r="S5068">
        <f>IF(J5068="Online Travel Agency",VLOOKUP(F5068,room_rates!$A$2:$G$8,3,FALSE)*15%,0)</f>
        <v>0</v>
      </c>
      <c r="T5068">
        <f t="shared" si="1060"/>
        <v>0</v>
      </c>
      <c r="U5068">
        <f t="shared" si="1061"/>
        <v>1925.0000000000002</v>
      </c>
      <c r="V5068">
        <f t="shared" si="1062"/>
        <v>5</v>
      </c>
    </row>
    <row r="5069" spans="1:22" ht="14.25" customHeight="1" x14ac:dyDescent="0.35">
      <c r="A5069" s="1">
        <v>1003040</v>
      </c>
      <c r="B5069" s="3">
        <v>45907</v>
      </c>
      <c r="C5069" s="3">
        <v>45907</v>
      </c>
      <c r="D5069" s="3">
        <v>45908</v>
      </c>
      <c r="E5069" s="1" t="s">
        <v>13</v>
      </c>
      <c r="F5069" s="1">
        <v>6</v>
      </c>
      <c r="G5069" s="1" t="s">
        <v>14</v>
      </c>
      <c r="H5069" s="1">
        <v>0</v>
      </c>
      <c r="I5069" s="1">
        <f t="shared" si="1056"/>
        <v>0</v>
      </c>
      <c r="J5069" s="1" t="s">
        <v>20</v>
      </c>
      <c r="K5069" s="1">
        <v>1</v>
      </c>
      <c r="L5069" s="1" t="s">
        <v>19</v>
      </c>
      <c r="M5069" s="1" t="b">
        <v>0</v>
      </c>
      <c r="N5069" s="2" t="s">
        <v>17</v>
      </c>
      <c r="O5069">
        <f t="shared" si="1057"/>
        <v>0</v>
      </c>
      <c r="P5069">
        <f t="shared" si="1058"/>
        <v>1</v>
      </c>
      <c r="Q5069">
        <f>IF(G5069="B",VLOOKUP(F5069,room_rates!$A$2:$G$8,3,FALSE),IF(G5069="P",VLOOKUP(F5069,room_rates!$A$2:$G$8,6,FALSE),IF(G5069="M",VLOOKUP(F5069,room_rates!$A$2:$G$8,7,FALSE),"")))</f>
        <v>385.00000000000006</v>
      </c>
      <c r="R5069">
        <f t="shared" si="1059"/>
        <v>0</v>
      </c>
      <c r="S5069">
        <f>IF(J5069="Online Travel Agency",VLOOKUP(F5069,room_rates!$A$2:$G$8,3,FALSE)*15%,0)</f>
        <v>0</v>
      </c>
      <c r="T5069">
        <f t="shared" si="1060"/>
        <v>0</v>
      </c>
      <c r="U5069">
        <f t="shared" si="1061"/>
        <v>385.00000000000006</v>
      </c>
      <c r="V5069">
        <f t="shared" si="1062"/>
        <v>1</v>
      </c>
    </row>
    <row r="5070" spans="1:22" ht="14.25" customHeight="1" x14ac:dyDescent="0.35">
      <c r="A5070" s="1">
        <v>1003115</v>
      </c>
      <c r="B5070" s="3">
        <v>45867</v>
      </c>
      <c r="C5070" s="3">
        <v>45907</v>
      </c>
      <c r="D5070" s="3">
        <v>45910</v>
      </c>
      <c r="E5070" s="1" t="s">
        <v>13</v>
      </c>
      <c r="F5070" s="1">
        <v>7</v>
      </c>
      <c r="G5070" s="1" t="s">
        <v>14</v>
      </c>
      <c r="H5070" s="1">
        <v>0</v>
      </c>
      <c r="I5070" s="1">
        <f t="shared" si="1056"/>
        <v>0</v>
      </c>
      <c r="J5070" s="1" t="s">
        <v>15</v>
      </c>
      <c r="K5070" s="1">
        <v>2</v>
      </c>
      <c r="L5070" s="1" t="s">
        <v>16</v>
      </c>
      <c r="M5070" s="1" t="b">
        <v>0</v>
      </c>
      <c r="N5070" s="2" t="s">
        <v>17</v>
      </c>
      <c r="O5070">
        <f t="shared" si="1057"/>
        <v>40</v>
      </c>
      <c r="P5070">
        <f t="shared" si="1058"/>
        <v>3</v>
      </c>
      <c r="Q5070">
        <f>IF(G5070="B",VLOOKUP(F5070,room_rates!$A$2:$G$8,3,FALSE),IF(G5070="P",VLOOKUP(F5070,room_rates!$A$2:$G$8,6,FALSE),IF(G5070="M",VLOOKUP(F5070,room_rates!$A$2:$G$8,7,FALSE),"")))</f>
        <v>495.00000000000006</v>
      </c>
      <c r="R5070">
        <f t="shared" si="1059"/>
        <v>0</v>
      </c>
      <c r="S5070">
        <f>IF(J5070="Online Travel Agency",VLOOKUP(F5070,room_rates!$A$2:$G$8,3,FALSE)*15%,0)</f>
        <v>0</v>
      </c>
      <c r="T5070">
        <f t="shared" si="1060"/>
        <v>0</v>
      </c>
      <c r="U5070">
        <f t="shared" si="1061"/>
        <v>2970.0000000000005</v>
      </c>
      <c r="V5070">
        <f t="shared" si="1062"/>
        <v>6</v>
      </c>
    </row>
    <row r="5071" spans="1:22" ht="14.25" customHeight="1" x14ac:dyDescent="0.35">
      <c r="A5071" s="1">
        <v>1003173</v>
      </c>
      <c r="B5071" s="3">
        <v>45907</v>
      </c>
      <c r="C5071" s="3">
        <v>45907</v>
      </c>
      <c r="D5071" s="3">
        <v>45910</v>
      </c>
      <c r="E5071" s="1" t="s">
        <v>13</v>
      </c>
      <c r="F5071" s="1">
        <v>7</v>
      </c>
      <c r="G5071" s="1" t="s">
        <v>14</v>
      </c>
      <c r="H5071" s="1">
        <v>0</v>
      </c>
      <c r="I5071" s="1">
        <f t="shared" si="1056"/>
        <v>0</v>
      </c>
      <c r="J5071" s="1" t="s">
        <v>20</v>
      </c>
      <c r="K5071" s="1">
        <v>1</v>
      </c>
      <c r="L5071" s="1" t="s">
        <v>16</v>
      </c>
      <c r="M5071" s="1" t="b">
        <v>0</v>
      </c>
      <c r="N5071" s="2" t="s">
        <v>17</v>
      </c>
      <c r="O5071">
        <f t="shared" si="1057"/>
        <v>0</v>
      </c>
      <c r="P5071">
        <f t="shared" si="1058"/>
        <v>3</v>
      </c>
      <c r="Q5071">
        <f>IF(G5071="B",VLOOKUP(F5071,room_rates!$A$2:$G$8,3,FALSE),IF(G5071="P",VLOOKUP(F5071,room_rates!$A$2:$G$8,6,FALSE),IF(G5071="M",VLOOKUP(F5071,room_rates!$A$2:$G$8,7,FALSE),"")))</f>
        <v>495.00000000000006</v>
      </c>
      <c r="R5071">
        <f t="shared" si="1059"/>
        <v>0</v>
      </c>
      <c r="S5071">
        <f>IF(J5071="Online Travel Agency",VLOOKUP(F5071,room_rates!$A$2:$G$8,3,FALSE)*15%,0)</f>
        <v>0</v>
      </c>
      <c r="T5071">
        <f t="shared" si="1060"/>
        <v>0</v>
      </c>
      <c r="U5071">
        <f t="shared" si="1061"/>
        <v>1485.0000000000002</v>
      </c>
      <c r="V5071">
        <f t="shared" si="1062"/>
        <v>3</v>
      </c>
    </row>
    <row r="5072" spans="1:22" ht="14.25" customHeight="1" x14ac:dyDescent="0.35">
      <c r="A5072" s="1">
        <v>1004228</v>
      </c>
      <c r="B5072" s="3">
        <v>45884</v>
      </c>
      <c r="C5072" s="3">
        <v>45907</v>
      </c>
      <c r="D5072" s="3">
        <v>45908</v>
      </c>
      <c r="E5072" s="1" t="s">
        <v>21</v>
      </c>
      <c r="F5072" s="1">
        <v>5</v>
      </c>
      <c r="G5072" s="1" t="s">
        <v>14</v>
      </c>
      <c r="H5072" s="1">
        <v>0</v>
      </c>
      <c r="I5072" s="1">
        <f t="shared" si="1056"/>
        <v>0</v>
      </c>
      <c r="J5072" s="1" t="s">
        <v>15</v>
      </c>
      <c r="K5072" s="1">
        <v>1</v>
      </c>
      <c r="L5072" s="1" t="s">
        <v>16</v>
      </c>
      <c r="M5072" s="1" t="b">
        <v>0</v>
      </c>
      <c r="N5072" s="2" t="s">
        <v>17</v>
      </c>
      <c r="O5072">
        <f t="shared" si="1057"/>
        <v>23</v>
      </c>
      <c r="P5072">
        <f t="shared" si="1058"/>
        <v>1</v>
      </c>
      <c r="Q5072">
        <f>IF(G5072="B",VLOOKUP(F5072,room_rates!$A$2:$G$8,3,FALSE),IF(G5072="P",VLOOKUP(F5072,room_rates!$A$2:$G$8,6,FALSE),IF(G5072="M",VLOOKUP(F5072,room_rates!$A$2:$G$8,7,FALSE),"")))</f>
        <v>264</v>
      </c>
      <c r="R5072">
        <f t="shared" si="1059"/>
        <v>0</v>
      </c>
      <c r="S5072">
        <f>IF(J5072="Online Travel Agency",VLOOKUP(F5072,room_rates!$A$2:$G$8,3,FALSE)*15%,0)</f>
        <v>0</v>
      </c>
      <c r="T5072">
        <f t="shared" si="1060"/>
        <v>0</v>
      </c>
      <c r="U5072">
        <f t="shared" si="1061"/>
        <v>264</v>
      </c>
      <c r="V5072">
        <f t="shared" si="1062"/>
        <v>1</v>
      </c>
    </row>
    <row r="5073" spans="1:22" ht="14.25" customHeight="1" x14ac:dyDescent="0.35">
      <c r="A5073" s="1">
        <v>1004566</v>
      </c>
      <c r="B5073" s="3">
        <v>45869</v>
      </c>
      <c r="C5073" s="3">
        <v>45907</v>
      </c>
      <c r="D5073" s="3">
        <v>45908</v>
      </c>
      <c r="E5073" s="1" t="s">
        <v>21</v>
      </c>
      <c r="F5073" s="1">
        <v>3</v>
      </c>
      <c r="G5073" s="1" t="s">
        <v>14</v>
      </c>
      <c r="H5073" s="1">
        <v>0</v>
      </c>
      <c r="I5073" s="1">
        <f t="shared" si="1056"/>
        <v>0</v>
      </c>
      <c r="J5073" s="1" t="s">
        <v>15</v>
      </c>
      <c r="K5073" s="1">
        <v>1</v>
      </c>
      <c r="L5073" s="1" t="s">
        <v>16</v>
      </c>
      <c r="M5073" s="1" t="b">
        <v>0</v>
      </c>
      <c r="N5073" s="2" t="s">
        <v>17</v>
      </c>
      <c r="O5073">
        <f t="shared" si="1057"/>
        <v>38</v>
      </c>
      <c r="P5073">
        <f t="shared" si="1058"/>
        <v>1</v>
      </c>
      <c r="Q5073">
        <f>IF(G5073="B",VLOOKUP(F5073,room_rates!$A$2:$G$8,3,FALSE),IF(G5073="P",VLOOKUP(F5073,room_rates!$A$2:$G$8,6,FALSE),IF(G5073="M",VLOOKUP(F5073,room_rates!$A$2:$G$8,7,FALSE),"")))</f>
        <v>242.00000000000003</v>
      </c>
      <c r="R5073">
        <f t="shared" si="1059"/>
        <v>0</v>
      </c>
      <c r="S5073">
        <f>IF(J5073="Online Travel Agency",VLOOKUP(F5073,room_rates!$A$2:$G$8,3,FALSE)*15%,0)</f>
        <v>0</v>
      </c>
      <c r="T5073">
        <f t="shared" si="1060"/>
        <v>0</v>
      </c>
      <c r="U5073">
        <f t="shared" si="1061"/>
        <v>242.00000000000003</v>
      </c>
      <c r="V5073">
        <f t="shared" si="1062"/>
        <v>1</v>
      </c>
    </row>
    <row r="5074" spans="1:22" ht="14.25" customHeight="1" x14ac:dyDescent="0.35">
      <c r="A5074" s="1">
        <v>1004707</v>
      </c>
      <c r="B5074" s="3">
        <v>45900</v>
      </c>
      <c r="C5074" s="3">
        <v>45907</v>
      </c>
      <c r="D5074" s="3">
        <v>45909</v>
      </c>
      <c r="E5074" s="1" t="s">
        <v>18</v>
      </c>
      <c r="F5074" s="1">
        <v>2</v>
      </c>
      <c r="G5074" s="1" t="s">
        <v>14</v>
      </c>
      <c r="H5074" s="1">
        <v>5</v>
      </c>
      <c r="I5074" s="1">
        <f t="shared" si="1056"/>
        <v>0.05</v>
      </c>
      <c r="J5074" s="1" t="s">
        <v>15</v>
      </c>
      <c r="K5074" s="1">
        <v>1</v>
      </c>
      <c r="L5074" s="1" t="s">
        <v>19</v>
      </c>
      <c r="M5074" s="1" t="b">
        <v>1</v>
      </c>
      <c r="N5074" s="2" t="s">
        <v>17</v>
      </c>
      <c r="O5074">
        <f t="shared" si="1057"/>
        <v>7</v>
      </c>
      <c r="P5074">
        <f t="shared" si="1058"/>
        <v>2</v>
      </c>
      <c r="Q5074">
        <f>IF(G5074="B",VLOOKUP(F5074,room_rates!$A$2:$G$8,3,FALSE),IF(G5074="P",VLOOKUP(F5074,room_rates!$A$2:$G$8,6,FALSE),IF(G5074="M",VLOOKUP(F5074,room_rates!$A$2:$G$8,7,FALSE),"")))</f>
        <v>154</v>
      </c>
      <c r="R5074">
        <f t="shared" si="1059"/>
        <v>7.7</v>
      </c>
      <c r="S5074">
        <f>IF(J5074="Online Travel Agency",VLOOKUP(F5074,room_rates!$A$2:$G$8,3,FALSE)*15%,0)</f>
        <v>0</v>
      </c>
      <c r="T5074">
        <f t="shared" si="1060"/>
        <v>1.54</v>
      </c>
      <c r="U5074">
        <f t="shared" si="1061"/>
        <v>289.52000000000004</v>
      </c>
      <c r="V5074">
        <f t="shared" si="1062"/>
        <v>2</v>
      </c>
    </row>
    <row r="5075" spans="1:22" ht="14.25" customHeight="1" x14ac:dyDescent="0.35">
      <c r="A5075" s="1">
        <v>1004877</v>
      </c>
      <c r="B5075" s="3">
        <v>45901</v>
      </c>
      <c r="C5075" s="3">
        <v>45907</v>
      </c>
      <c r="D5075" s="3">
        <v>45908</v>
      </c>
      <c r="E5075" s="1" t="s">
        <v>21</v>
      </c>
      <c r="F5075" s="1">
        <v>3</v>
      </c>
      <c r="G5075" s="1" t="s">
        <v>14</v>
      </c>
      <c r="H5075" s="1">
        <v>0</v>
      </c>
      <c r="I5075" s="1">
        <f t="shared" si="1056"/>
        <v>0</v>
      </c>
      <c r="J5075" s="1" t="s">
        <v>24</v>
      </c>
      <c r="K5075" s="1">
        <v>2</v>
      </c>
      <c r="L5075" s="1" t="s">
        <v>16</v>
      </c>
      <c r="M5075" s="1" t="b">
        <v>0</v>
      </c>
      <c r="N5075" s="2" t="s">
        <v>17</v>
      </c>
      <c r="O5075">
        <f t="shared" si="1057"/>
        <v>6</v>
      </c>
      <c r="P5075">
        <f t="shared" si="1058"/>
        <v>1</v>
      </c>
      <c r="Q5075">
        <f>IF(G5075="B",VLOOKUP(F5075,room_rates!$A$2:$G$8,3,FALSE),IF(G5075="P",VLOOKUP(F5075,room_rates!$A$2:$G$8,6,FALSE),IF(G5075="M",VLOOKUP(F5075,room_rates!$A$2:$G$8,7,FALSE),"")))</f>
        <v>242.00000000000003</v>
      </c>
      <c r="R5075">
        <f t="shared" si="1059"/>
        <v>0</v>
      </c>
      <c r="S5075">
        <f>IF(J5075="Online Travel Agency",VLOOKUP(F5075,room_rates!$A$2:$G$8,3,FALSE)*15%,0)</f>
        <v>33</v>
      </c>
      <c r="T5075">
        <f t="shared" si="1060"/>
        <v>0</v>
      </c>
      <c r="U5075">
        <f t="shared" si="1061"/>
        <v>418.00000000000006</v>
      </c>
      <c r="V5075">
        <f t="shared" si="1062"/>
        <v>2</v>
      </c>
    </row>
    <row r="5076" spans="1:22" ht="14.25" customHeight="1" x14ac:dyDescent="0.35">
      <c r="A5076" s="1">
        <v>1005202</v>
      </c>
      <c r="B5076" s="3">
        <v>45895</v>
      </c>
      <c r="C5076" s="3">
        <v>45907</v>
      </c>
      <c r="D5076" s="3">
        <v>45909</v>
      </c>
      <c r="E5076" s="1" t="s">
        <v>18</v>
      </c>
      <c r="F5076" s="1">
        <v>1</v>
      </c>
      <c r="G5076" s="1" t="s">
        <v>14</v>
      </c>
      <c r="H5076" s="1">
        <v>5</v>
      </c>
      <c r="I5076" s="1">
        <f t="shared" si="1056"/>
        <v>0.05</v>
      </c>
      <c r="J5076" s="1" t="s">
        <v>24</v>
      </c>
      <c r="K5076" s="1">
        <v>1</v>
      </c>
      <c r="L5076" s="1" t="s">
        <v>16</v>
      </c>
      <c r="M5076" s="1" t="b">
        <v>0</v>
      </c>
      <c r="N5076" s="2" t="s">
        <v>17</v>
      </c>
      <c r="O5076">
        <f t="shared" si="1057"/>
        <v>12</v>
      </c>
      <c r="P5076">
        <f t="shared" si="1058"/>
        <v>2</v>
      </c>
      <c r="Q5076">
        <f>IF(G5076="B",VLOOKUP(F5076,room_rates!$A$2:$G$8,3,FALSE),IF(G5076="P",VLOOKUP(F5076,room_rates!$A$2:$G$8,6,FALSE),IF(G5076="M",VLOOKUP(F5076,room_rates!$A$2:$G$8,7,FALSE),"")))</f>
        <v>132</v>
      </c>
      <c r="R5076">
        <f t="shared" si="1059"/>
        <v>6.6000000000000005</v>
      </c>
      <c r="S5076">
        <f>IF(J5076="Online Travel Agency",VLOOKUP(F5076,room_rates!$A$2:$G$8,3,FALSE)*15%,0)</f>
        <v>18</v>
      </c>
      <c r="T5076">
        <f t="shared" si="1060"/>
        <v>0</v>
      </c>
      <c r="U5076">
        <f t="shared" si="1061"/>
        <v>214.8</v>
      </c>
      <c r="V5076">
        <f t="shared" si="1062"/>
        <v>2</v>
      </c>
    </row>
    <row r="5077" spans="1:22" ht="14.25" customHeight="1" x14ac:dyDescent="0.35">
      <c r="A5077" s="1">
        <v>1005298</v>
      </c>
      <c r="B5077" s="3">
        <v>45894</v>
      </c>
      <c r="C5077" s="3">
        <v>45907</v>
      </c>
      <c r="D5077" s="3">
        <v>45910</v>
      </c>
      <c r="E5077" s="1" t="s">
        <v>18</v>
      </c>
      <c r="F5077" s="1">
        <v>1</v>
      </c>
      <c r="G5077" s="1" t="s">
        <v>14</v>
      </c>
      <c r="H5077" s="1">
        <v>5</v>
      </c>
      <c r="I5077" s="1">
        <f t="shared" si="1056"/>
        <v>0.05</v>
      </c>
      <c r="J5077" s="1" t="s">
        <v>24</v>
      </c>
      <c r="K5077" s="1">
        <v>1</v>
      </c>
      <c r="L5077" s="1" t="s">
        <v>16</v>
      </c>
      <c r="M5077" s="1" t="b">
        <v>0</v>
      </c>
      <c r="N5077" s="2" t="s">
        <v>17</v>
      </c>
      <c r="O5077">
        <f t="shared" si="1057"/>
        <v>13</v>
      </c>
      <c r="P5077">
        <f t="shared" si="1058"/>
        <v>3</v>
      </c>
      <c r="Q5077">
        <f>IF(G5077="B",VLOOKUP(F5077,room_rates!$A$2:$G$8,3,FALSE),IF(G5077="P",VLOOKUP(F5077,room_rates!$A$2:$G$8,6,FALSE),IF(G5077="M",VLOOKUP(F5077,room_rates!$A$2:$G$8,7,FALSE),"")))</f>
        <v>132</v>
      </c>
      <c r="R5077">
        <f t="shared" si="1059"/>
        <v>6.6000000000000005</v>
      </c>
      <c r="S5077">
        <f>IF(J5077="Online Travel Agency",VLOOKUP(F5077,room_rates!$A$2:$G$8,3,FALSE)*15%,0)</f>
        <v>18</v>
      </c>
      <c r="T5077">
        <f t="shared" si="1060"/>
        <v>0</v>
      </c>
      <c r="U5077">
        <f t="shared" si="1061"/>
        <v>322.20000000000005</v>
      </c>
      <c r="V5077">
        <f t="shared" si="1062"/>
        <v>3</v>
      </c>
    </row>
    <row r="5078" spans="1:22" ht="14.25" customHeight="1" x14ac:dyDescent="0.35">
      <c r="A5078" s="1">
        <v>1005412</v>
      </c>
      <c r="B5078" s="3">
        <v>45907</v>
      </c>
      <c r="C5078" s="3">
        <v>45907</v>
      </c>
      <c r="D5078" s="3">
        <v>45911</v>
      </c>
      <c r="E5078" s="1" t="s">
        <v>18</v>
      </c>
      <c r="F5078" s="1">
        <v>1</v>
      </c>
      <c r="G5078" s="1" t="s">
        <v>14</v>
      </c>
      <c r="H5078" s="1">
        <v>5</v>
      </c>
      <c r="I5078" s="1">
        <f t="shared" si="1056"/>
        <v>0.05</v>
      </c>
      <c r="J5078" s="1" t="s">
        <v>20</v>
      </c>
      <c r="K5078" s="1">
        <v>1</v>
      </c>
      <c r="L5078" s="1" t="s">
        <v>16</v>
      </c>
      <c r="M5078" s="1" t="b">
        <v>0</v>
      </c>
      <c r="N5078" s="2" t="s">
        <v>17</v>
      </c>
      <c r="O5078">
        <f t="shared" si="1057"/>
        <v>0</v>
      </c>
      <c r="P5078">
        <f t="shared" si="1058"/>
        <v>4</v>
      </c>
      <c r="Q5078">
        <f>IF(G5078="B",VLOOKUP(F5078,room_rates!$A$2:$G$8,3,FALSE),IF(G5078="P",VLOOKUP(F5078,room_rates!$A$2:$G$8,6,FALSE),IF(G5078="M",VLOOKUP(F5078,room_rates!$A$2:$G$8,7,FALSE),"")))</f>
        <v>132</v>
      </c>
      <c r="R5078">
        <f t="shared" si="1059"/>
        <v>6.6000000000000005</v>
      </c>
      <c r="S5078">
        <f>IF(J5078="Online Travel Agency",VLOOKUP(F5078,room_rates!$A$2:$G$8,3,FALSE)*15%,0)</f>
        <v>0</v>
      </c>
      <c r="T5078">
        <f t="shared" si="1060"/>
        <v>0</v>
      </c>
      <c r="U5078">
        <f t="shared" si="1061"/>
        <v>501.6</v>
      </c>
      <c r="V5078">
        <f t="shared" si="1062"/>
        <v>4</v>
      </c>
    </row>
    <row r="5079" spans="1:22" ht="14.25" customHeight="1" x14ac:dyDescent="0.35">
      <c r="A5079" s="1">
        <v>1005704</v>
      </c>
      <c r="B5079" s="3">
        <v>45890</v>
      </c>
      <c r="C5079" s="3">
        <v>45907</v>
      </c>
      <c r="D5079" s="3">
        <v>45910</v>
      </c>
      <c r="E5079" s="1" t="s">
        <v>18</v>
      </c>
      <c r="F5079" s="1">
        <v>1</v>
      </c>
      <c r="G5079" s="1" t="s">
        <v>14</v>
      </c>
      <c r="H5079" s="1">
        <v>5</v>
      </c>
      <c r="I5079" s="1">
        <f t="shared" si="1056"/>
        <v>0.05</v>
      </c>
      <c r="J5079" s="1" t="s">
        <v>24</v>
      </c>
      <c r="K5079" s="1">
        <v>1</v>
      </c>
      <c r="L5079" s="1" t="s">
        <v>19</v>
      </c>
      <c r="M5079" s="1" t="b">
        <v>0</v>
      </c>
      <c r="N5079" s="2" t="s">
        <v>17</v>
      </c>
      <c r="O5079">
        <f t="shared" si="1057"/>
        <v>17</v>
      </c>
      <c r="P5079">
        <f t="shared" si="1058"/>
        <v>3</v>
      </c>
      <c r="Q5079">
        <f>IF(G5079="B",VLOOKUP(F5079,room_rates!$A$2:$G$8,3,FALSE),IF(G5079="P",VLOOKUP(F5079,room_rates!$A$2:$G$8,6,FALSE),IF(G5079="M",VLOOKUP(F5079,room_rates!$A$2:$G$8,7,FALSE),"")))</f>
        <v>132</v>
      </c>
      <c r="R5079">
        <f t="shared" si="1059"/>
        <v>6.6000000000000005</v>
      </c>
      <c r="S5079">
        <f>IF(J5079="Online Travel Agency",VLOOKUP(F5079,room_rates!$A$2:$G$8,3,FALSE)*15%,0)</f>
        <v>18</v>
      </c>
      <c r="T5079">
        <f t="shared" si="1060"/>
        <v>0</v>
      </c>
      <c r="U5079">
        <f t="shared" si="1061"/>
        <v>322.20000000000005</v>
      </c>
      <c r="V5079">
        <f t="shared" si="1062"/>
        <v>3</v>
      </c>
    </row>
    <row r="5080" spans="1:22" ht="14.25" customHeight="1" x14ac:dyDescent="0.35">
      <c r="A5080" s="1">
        <v>1000121</v>
      </c>
      <c r="B5080" s="3">
        <v>45908</v>
      </c>
      <c r="C5080" s="3">
        <v>45908</v>
      </c>
      <c r="D5080" s="3">
        <v>45911</v>
      </c>
      <c r="E5080" s="1" t="s">
        <v>18</v>
      </c>
      <c r="F5080" s="1">
        <v>1</v>
      </c>
      <c r="G5080" s="1" t="s">
        <v>14</v>
      </c>
      <c r="H5080" s="1">
        <v>5</v>
      </c>
      <c r="I5080" s="1">
        <f t="shared" si="1056"/>
        <v>0.05</v>
      </c>
      <c r="J5080" s="1" t="s">
        <v>20</v>
      </c>
      <c r="K5080" s="1">
        <v>3</v>
      </c>
      <c r="L5080" s="1" t="s">
        <v>16</v>
      </c>
      <c r="M5080" s="1" t="b">
        <v>0</v>
      </c>
      <c r="N5080" s="2" t="s">
        <v>17</v>
      </c>
      <c r="O5080">
        <f t="shared" si="1057"/>
        <v>0</v>
      </c>
      <c r="P5080">
        <f t="shared" si="1058"/>
        <v>3</v>
      </c>
      <c r="Q5080">
        <f>IF(G5080="B",VLOOKUP(F5080,room_rates!$A$2:$G$8,3,FALSE),IF(G5080="P",VLOOKUP(F5080,room_rates!$A$2:$G$8,6,FALSE),IF(G5080="M",VLOOKUP(F5080,room_rates!$A$2:$G$8,7,FALSE),"")))</f>
        <v>132</v>
      </c>
      <c r="R5080">
        <f t="shared" si="1059"/>
        <v>6.6000000000000005</v>
      </c>
      <c r="S5080">
        <f>IF(J5080="Online Travel Agency",VLOOKUP(F5080,room_rates!$A$2:$G$8,3,FALSE)*15%,0)</f>
        <v>0</v>
      </c>
      <c r="T5080">
        <f t="shared" si="1060"/>
        <v>0</v>
      </c>
      <c r="U5080">
        <f t="shared" si="1061"/>
        <v>1128.6000000000001</v>
      </c>
      <c r="V5080">
        <f t="shared" si="1062"/>
        <v>9</v>
      </c>
    </row>
    <row r="5081" spans="1:22" ht="14.25" customHeight="1" x14ac:dyDescent="0.35">
      <c r="A5081" s="1">
        <v>1000190</v>
      </c>
      <c r="B5081" s="3">
        <v>45908</v>
      </c>
      <c r="C5081" s="3">
        <v>45908</v>
      </c>
      <c r="D5081" s="3">
        <v>45913</v>
      </c>
      <c r="E5081" s="1" t="s">
        <v>13</v>
      </c>
      <c r="F5081" s="1">
        <v>6</v>
      </c>
      <c r="G5081" s="1" t="s">
        <v>14</v>
      </c>
      <c r="H5081" s="1">
        <v>0</v>
      </c>
      <c r="I5081" s="1">
        <f t="shared" si="1056"/>
        <v>0</v>
      </c>
      <c r="J5081" s="1" t="s">
        <v>20</v>
      </c>
      <c r="K5081" s="1">
        <v>3</v>
      </c>
      <c r="L5081" s="1" t="s">
        <v>16</v>
      </c>
      <c r="M5081" s="1" t="b">
        <v>0</v>
      </c>
      <c r="N5081" s="2" t="s">
        <v>17</v>
      </c>
      <c r="O5081">
        <f t="shared" si="1057"/>
        <v>0</v>
      </c>
      <c r="P5081">
        <f t="shared" si="1058"/>
        <v>5</v>
      </c>
      <c r="Q5081">
        <f>IF(G5081="B",VLOOKUP(F5081,room_rates!$A$2:$G$8,3,FALSE),IF(G5081="P",VLOOKUP(F5081,room_rates!$A$2:$G$8,6,FALSE),IF(G5081="M",VLOOKUP(F5081,room_rates!$A$2:$G$8,7,FALSE),"")))</f>
        <v>385.00000000000006</v>
      </c>
      <c r="R5081">
        <f t="shared" si="1059"/>
        <v>0</v>
      </c>
      <c r="S5081">
        <f>IF(J5081="Online Travel Agency",VLOOKUP(F5081,room_rates!$A$2:$G$8,3,FALSE)*15%,0)</f>
        <v>0</v>
      </c>
      <c r="T5081">
        <f t="shared" si="1060"/>
        <v>0</v>
      </c>
      <c r="U5081">
        <f t="shared" si="1061"/>
        <v>5775.0000000000009</v>
      </c>
      <c r="V5081">
        <f t="shared" si="1062"/>
        <v>15</v>
      </c>
    </row>
    <row r="5082" spans="1:22" ht="14.25" customHeight="1" x14ac:dyDescent="0.35">
      <c r="A5082" s="1">
        <v>1000405</v>
      </c>
      <c r="B5082" s="3">
        <v>45869</v>
      </c>
      <c r="C5082" s="3">
        <v>45908</v>
      </c>
      <c r="D5082" s="3">
        <v>45909</v>
      </c>
      <c r="E5082" s="1" t="s">
        <v>13</v>
      </c>
      <c r="F5082" s="1">
        <v>7</v>
      </c>
      <c r="G5082" s="1" t="s">
        <v>14</v>
      </c>
      <c r="H5082" s="1">
        <v>0</v>
      </c>
      <c r="I5082" s="1">
        <f t="shared" si="1056"/>
        <v>0</v>
      </c>
      <c r="J5082" s="1" t="s">
        <v>15</v>
      </c>
      <c r="K5082" s="1">
        <v>1</v>
      </c>
      <c r="L5082" s="1" t="s">
        <v>19</v>
      </c>
      <c r="M5082" s="1" t="b">
        <v>0</v>
      </c>
      <c r="N5082" s="2" t="s">
        <v>17</v>
      </c>
      <c r="O5082">
        <f t="shared" si="1057"/>
        <v>39</v>
      </c>
      <c r="P5082">
        <f t="shared" si="1058"/>
        <v>1</v>
      </c>
      <c r="Q5082">
        <f>IF(G5082="B",VLOOKUP(F5082,room_rates!$A$2:$G$8,3,FALSE),IF(G5082="P",VLOOKUP(F5082,room_rates!$A$2:$G$8,6,FALSE),IF(G5082="M",VLOOKUP(F5082,room_rates!$A$2:$G$8,7,FALSE),"")))</f>
        <v>495.00000000000006</v>
      </c>
      <c r="R5082">
        <f t="shared" si="1059"/>
        <v>0</v>
      </c>
      <c r="S5082">
        <f>IF(J5082="Online Travel Agency",VLOOKUP(F5082,room_rates!$A$2:$G$8,3,FALSE)*15%,0)</f>
        <v>0</v>
      </c>
      <c r="T5082">
        <f t="shared" si="1060"/>
        <v>0</v>
      </c>
      <c r="U5082">
        <f t="shared" si="1061"/>
        <v>495.00000000000006</v>
      </c>
      <c r="V5082">
        <f t="shared" si="1062"/>
        <v>1</v>
      </c>
    </row>
    <row r="5083" spans="1:22" ht="14.25" customHeight="1" x14ac:dyDescent="0.35">
      <c r="A5083" s="1">
        <v>1000795</v>
      </c>
      <c r="B5083" s="3">
        <v>45897</v>
      </c>
      <c r="C5083" s="3">
        <v>45908</v>
      </c>
      <c r="D5083" s="3">
        <v>45911</v>
      </c>
      <c r="E5083" s="1" t="s">
        <v>18</v>
      </c>
      <c r="F5083" s="1">
        <v>2</v>
      </c>
      <c r="G5083" s="1" t="s">
        <v>14</v>
      </c>
      <c r="H5083" s="1">
        <v>5</v>
      </c>
      <c r="I5083" s="1">
        <f t="shared" si="1056"/>
        <v>0.05</v>
      </c>
      <c r="J5083" s="1" t="s">
        <v>24</v>
      </c>
      <c r="K5083" s="1">
        <v>1</v>
      </c>
      <c r="L5083" s="1" t="s">
        <v>19</v>
      </c>
      <c r="M5083" s="1" t="b">
        <v>1</v>
      </c>
      <c r="N5083" s="2" t="s">
        <v>17</v>
      </c>
      <c r="O5083">
        <f t="shared" si="1057"/>
        <v>11</v>
      </c>
      <c r="P5083">
        <f t="shared" si="1058"/>
        <v>3</v>
      </c>
      <c r="Q5083">
        <f>IF(G5083="B",VLOOKUP(F5083,room_rates!$A$2:$G$8,3,FALSE),IF(G5083="P",VLOOKUP(F5083,room_rates!$A$2:$G$8,6,FALSE),IF(G5083="M",VLOOKUP(F5083,room_rates!$A$2:$G$8,7,FALSE),"")))</f>
        <v>154</v>
      </c>
      <c r="R5083">
        <f t="shared" si="1059"/>
        <v>7.7</v>
      </c>
      <c r="S5083">
        <f>IF(J5083="Online Travel Agency",VLOOKUP(F5083,room_rates!$A$2:$G$8,3,FALSE)*15%,0)</f>
        <v>21</v>
      </c>
      <c r="T5083">
        <f t="shared" si="1060"/>
        <v>1.54</v>
      </c>
      <c r="U5083">
        <f t="shared" si="1061"/>
        <v>371.28000000000003</v>
      </c>
      <c r="V5083">
        <f t="shared" si="1062"/>
        <v>3</v>
      </c>
    </row>
    <row r="5084" spans="1:22" ht="14.25" customHeight="1" x14ac:dyDescent="0.35">
      <c r="A5084" s="1">
        <v>1000850</v>
      </c>
      <c r="B5084" s="3">
        <v>45897</v>
      </c>
      <c r="C5084" s="3">
        <v>45908</v>
      </c>
      <c r="D5084" s="3">
        <v>45914</v>
      </c>
      <c r="E5084" s="1" t="s">
        <v>13</v>
      </c>
      <c r="F5084" s="1">
        <v>6</v>
      </c>
      <c r="G5084" s="1" t="s">
        <v>14</v>
      </c>
      <c r="H5084" s="1">
        <v>0</v>
      </c>
      <c r="I5084" s="1">
        <f t="shared" si="1056"/>
        <v>0</v>
      </c>
      <c r="J5084" s="1" t="s">
        <v>24</v>
      </c>
      <c r="K5084" s="1">
        <v>1</v>
      </c>
      <c r="L5084" s="1" t="s">
        <v>19</v>
      </c>
      <c r="M5084" s="1" t="b">
        <v>1</v>
      </c>
      <c r="N5084" s="2" t="s">
        <v>17</v>
      </c>
      <c r="O5084">
        <f t="shared" si="1057"/>
        <v>11</v>
      </c>
      <c r="P5084">
        <f t="shared" si="1058"/>
        <v>6</v>
      </c>
      <c r="Q5084">
        <f>IF(G5084="B",VLOOKUP(F5084,room_rates!$A$2:$G$8,3,FALSE),IF(G5084="P",VLOOKUP(F5084,room_rates!$A$2:$G$8,6,FALSE),IF(G5084="M",VLOOKUP(F5084,room_rates!$A$2:$G$8,7,FALSE),"")))</f>
        <v>385.00000000000006</v>
      </c>
      <c r="R5084">
        <f t="shared" si="1059"/>
        <v>0</v>
      </c>
      <c r="S5084">
        <f>IF(J5084="Online Travel Agency",VLOOKUP(F5084,room_rates!$A$2:$G$8,3,FALSE)*15%,0)</f>
        <v>52.5</v>
      </c>
      <c r="T5084">
        <f t="shared" si="1060"/>
        <v>3.8500000000000005</v>
      </c>
      <c r="U5084">
        <f t="shared" si="1061"/>
        <v>1971.9</v>
      </c>
      <c r="V5084">
        <f t="shared" si="1062"/>
        <v>6</v>
      </c>
    </row>
    <row r="5085" spans="1:22" ht="14.25" customHeight="1" x14ac:dyDescent="0.35">
      <c r="A5085" s="1">
        <v>1001116</v>
      </c>
      <c r="B5085" s="3">
        <v>45908</v>
      </c>
      <c r="C5085" s="3">
        <v>45908</v>
      </c>
      <c r="D5085" s="3">
        <v>45913</v>
      </c>
      <c r="E5085" s="1" t="s">
        <v>13</v>
      </c>
      <c r="F5085" s="1">
        <v>6</v>
      </c>
      <c r="G5085" s="1" t="s">
        <v>14</v>
      </c>
      <c r="H5085" s="1">
        <v>0</v>
      </c>
      <c r="I5085" s="1">
        <f t="shared" si="1056"/>
        <v>0</v>
      </c>
      <c r="J5085" s="1" t="s">
        <v>20</v>
      </c>
      <c r="K5085" s="1">
        <v>1</v>
      </c>
      <c r="L5085" s="1" t="s">
        <v>19</v>
      </c>
      <c r="M5085" s="1" t="b">
        <v>0</v>
      </c>
      <c r="N5085" s="2" t="s">
        <v>17</v>
      </c>
      <c r="O5085">
        <f t="shared" si="1057"/>
        <v>0</v>
      </c>
      <c r="P5085">
        <f t="shared" si="1058"/>
        <v>5</v>
      </c>
      <c r="Q5085">
        <f>IF(G5085="B",VLOOKUP(F5085,room_rates!$A$2:$G$8,3,FALSE),IF(G5085="P",VLOOKUP(F5085,room_rates!$A$2:$G$8,6,FALSE),IF(G5085="M",VLOOKUP(F5085,room_rates!$A$2:$G$8,7,FALSE),"")))</f>
        <v>385.00000000000006</v>
      </c>
      <c r="R5085">
        <f t="shared" si="1059"/>
        <v>0</v>
      </c>
      <c r="S5085">
        <f>IF(J5085="Online Travel Agency",VLOOKUP(F5085,room_rates!$A$2:$G$8,3,FALSE)*15%,0)</f>
        <v>0</v>
      </c>
      <c r="T5085">
        <f t="shared" si="1060"/>
        <v>0</v>
      </c>
      <c r="U5085">
        <f t="shared" si="1061"/>
        <v>1925.0000000000002</v>
      </c>
      <c r="V5085">
        <f t="shared" si="1062"/>
        <v>5</v>
      </c>
    </row>
    <row r="5086" spans="1:22" ht="14.25" customHeight="1" x14ac:dyDescent="0.35">
      <c r="A5086" s="1">
        <v>1001197</v>
      </c>
      <c r="B5086" s="3">
        <v>45891</v>
      </c>
      <c r="C5086" s="3">
        <v>45908</v>
      </c>
      <c r="D5086" s="3">
        <v>45914</v>
      </c>
      <c r="E5086" s="1" t="s">
        <v>21</v>
      </c>
      <c r="F5086" s="1">
        <v>3</v>
      </c>
      <c r="G5086" s="1" t="s">
        <v>14</v>
      </c>
      <c r="H5086" s="1">
        <v>0</v>
      </c>
      <c r="I5086" s="1">
        <f t="shared" si="1056"/>
        <v>0</v>
      </c>
      <c r="J5086" s="1" t="s">
        <v>24</v>
      </c>
      <c r="K5086" s="1">
        <v>1</v>
      </c>
      <c r="L5086" s="1" t="s">
        <v>19</v>
      </c>
      <c r="M5086" s="1" t="b">
        <v>0</v>
      </c>
      <c r="N5086" s="2" t="s">
        <v>17</v>
      </c>
      <c r="O5086">
        <f t="shared" si="1057"/>
        <v>17</v>
      </c>
      <c r="P5086">
        <f t="shared" si="1058"/>
        <v>6</v>
      </c>
      <c r="Q5086">
        <f>IF(G5086="B",VLOOKUP(F5086,room_rates!$A$2:$G$8,3,FALSE),IF(G5086="P",VLOOKUP(F5086,room_rates!$A$2:$G$8,6,FALSE),IF(G5086="M",VLOOKUP(F5086,room_rates!$A$2:$G$8,7,FALSE),"")))</f>
        <v>242.00000000000003</v>
      </c>
      <c r="R5086">
        <f t="shared" si="1059"/>
        <v>0</v>
      </c>
      <c r="S5086">
        <f>IF(J5086="Online Travel Agency",VLOOKUP(F5086,room_rates!$A$2:$G$8,3,FALSE)*15%,0)</f>
        <v>33</v>
      </c>
      <c r="T5086">
        <f t="shared" si="1060"/>
        <v>0</v>
      </c>
      <c r="U5086">
        <f t="shared" si="1061"/>
        <v>1254.0000000000002</v>
      </c>
      <c r="V5086">
        <f t="shared" si="1062"/>
        <v>6</v>
      </c>
    </row>
    <row r="5087" spans="1:22" ht="14.25" customHeight="1" x14ac:dyDescent="0.35">
      <c r="A5087" s="1">
        <v>1001292</v>
      </c>
      <c r="B5087" s="3">
        <v>45908</v>
      </c>
      <c r="C5087" s="3">
        <v>45908</v>
      </c>
      <c r="D5087" s="3">
        <v>45914</v>
      </c>
      <c r="E5087" s="1" t="s">
        <v>13</v>
      </c>
      <c r="F5087" s="1">
        <v>6</v>
      </c>
      <c r="G5087" s="1" t="s">
        <v>14</v>
      </c>
      <c r="H5087" s="1">
        <v>0</v>
      </c>
      <c r="I5087" s="1">
        <f t="shared" si="1056"/>
        <v>0</v>
      </c>
      <c r="J5087" s="1" t="s">
        <v>20</v>
      </c>
      <c r="K5087" s="1">
        <v>1</v>
      </c>
      <c r="L5087" s="1" t="s">
        <v>19</v>
      </c>
      <c r="M5087" s="1" t="b">
        <v>0</v>
      </c>
      <c r="N5087" s="2" t="s">
        <v>17</v>
      </c>
      <c r="O5087">
        <f t="shared" si="1057"/>
        <v>0</v>
      </c>
      <c r="P5087">
        <f t="shared" si="1058"/>
        <v>6</v>
      </c>
      <c r="Q5087">
        <f>IF(G5087="B",VLOOKUP(F5087,room_rates!$A$2:$G$8,3,FALSE),IF(G5087="P",VLOOKUP(F5087,room_rates!$A$2:$G$8,6,FALSE),IF(G5087="M",VLOOKUP(F5087,room_rates!$A$2:$G$8,7,FALSE),"")))</f>
        <v>385.00000000000006</v>
      </c>
      <c r="R5087">
        <f t="shared" si="1059"/>
        <v>0</v>
      </c>
      <c r="S5087">
        <f>IF(J5087="Online Travel Agency",VLOOKUP(F5087,room_rates!$A$2:$G$8,3,FALSE)*15%,0)</f>
        <v>0</v>
      </c>
      <c r="T5087">
        <f t="shared" si="1060"/>
        <v>0</v>
      </c>
      <c r="U5087">
        <f t="shared" si="1061"/>
        <v>2310.0000000000005</v>
      </c>
      <c r="V5087">
        <f t="shared" si="1062"/>
        <v>6</v>
      </c>
    </row>
    <row r="5088" spans="1:22" ht="14.25" customHeight="1" x14ac:dyDescent="0.35">
      <c r="A5088" s="1">
        <v>1001333</v>
      </c>
      <c r="B5088" s="3">
        <v>45897</v>
      </c>
      <c r="C5088" s="3">
        <v>45908</v>
      </c>
      <c r="D5088" s="3">
        <v>45911</v>
      </c>
      <c r="E5088" s="1" t="s">
        <v>13</v>
      </c>
      <c r="F5088" s="1">
        <v>6</v>
      </c>
      <c r="G5088" s="1" t="s">
        <v>14</v>
      </c>
      <c r="H5088" s="1">
        <v>0</v>
      </c>
      <c r="I5088" s="1">
        <f t="shared" si="1056"/>
        <v>0</v>
      </c>
      <c r="J5088" s="1" t="s">
        <v>24</v>
      </c>
      <c r="K5088" s="1">
        <v>2</v>
      </c>
      <c r="L5088" s="1" t="s">
        <v>16</v>
      </c>
      <c r="M5088" s="1" t="b">
        <v>0</v>
      </c>
      <c r="N5088" s="2" t="s">
        <v>17</v>
      </c>
      <c r="O5088">
        <f t="shared" si="1057"/>
        <v>11</v>
      </c>
      <c r="P5088">
        <f t="shared" si="1058"/>
        <v>3</v>
      </c>
      <c r="Q5088">
        <f>IF(G5088="B",VLOOKUP(F5088,room_rates!$A$2:$G$8,3,FALSE),IF(G5088="P",VLOOKUP(F5088,room_rates!$A$2:$G$8,6,FALSE),IF(G5088="M",VLOOKUP(F5088,room_rates!$A$2:$G$8,7,FALSE),"")))</f>
        <v>385.00000000000006</v>
      </c>
      <c r="R5088">
        <f t="shared" si="1059"/>
        <v>0</v>
      </c>
      <c r="S5088">
        <f>IF(J5088="Online Travel Agency",VLOOKUP(F5088,room_rates!$A$2:$G$8,3,FALSE)*15%,0)</f>
        <v>52.5</v>
      </c>
      <c r="T5088">
        <f t="shared" si="1060"/>
        <v>0</v>
      </c>
      <c r="U5088">
        <f t="shared" si="1061"/>
        <v>1995.0000000000005</v>
      </c>
      <c r="V5088">
        <f t="shared" si="1062"/>
        <v>6</v>
      </c>
    </row>
    <row r="5089" spans="1:22" ht="14.25" customHeight="1" x14ac:dyDescent="0.35">
      <c r="A5089" s="1">
        <v>1001386</v>
      </c>
      <c r="B5089" s="3">
        <v>45874</v>
      </c>
      <c r="C5089" s="3">
        <v>45908</v>
      </c>
      <c r="D5089" s="3">
        <v>45909</v>
      </c>
      <c r="E5089" s="1" t="s">
        <v>21</v>
      </c>
      <c r="F5089" s="1">
        <v>3</v>
      </c>
      <c r="G5089" s="1" t="s">
        <v>14</v>
      </c>
      <c r="H5089" s="1">
        <v>0</v>
      </c>
      <c r="I5089" s="1">
        <f t="shared" si="1056"/>
        <v>0</v>
      </c>
      <c r="J5089" s="1" t="s">
        <v>15</v>
      </c>
      <c r="K5089" s="1">
        <v>2</v>
      </c>
      <c r="L5089" s="1" t="s">
        <v>19</v>
      </c>
      <c r="M5089" s="1" t="b">
        <v>1</v>
      </c>
      <c r="N5089" s="2" t="s">
        <v>17</v>
      </c>
      <c r="O5089">
        <f t="shared" si="1057"/>
        <v>34</v>
      </c>
      <c r="P5089">
        <f t="shared" si="1058"/>
        <v>1</v>
      </c>
      <c r="Q5089">
        <f>IF(G5089="B",VLOOKUP(F5089,room_rates!$A$2:$G$8,3,FALSE),IF(G5089="P",VLOOKUP(F5089,room_rates!$A$2:$G$8,6,FALSE),IF(G5089="M",VLOOKUP(F5089,room_rates!$A$2:$G$8,7,FALSE),"")))</f>
        <v>242.00000000000003</v>
      </c>
      <c r="R5089">
        <f t="shared" si="1059"/>
        <v>0</v>
      </c>
      <c r="S5089">
        <f>IF(J5089="Online Travel Agency",VLOOKUP(F5089,room_rates!$A$2:$G$8,3,FALSE)*15%,0)</f>
        <v>0</v>
      </c>
      <c r="T5089">
        <f t="shared" si="1060"/>
        <v>2.4200000000000004</v>
      </c>
      <c r="U5089">
        <f t="shared" si="1061"/>
        <v>479.16000000000008</v>
      </c>
      <c r="V5089">
        <f t="shared" si="1062"/>
        <v>2</v>
      </c>
    </row>
    <row r="5090" spans="1:22" ht="14.25" customHeight="1" x14ac:dyDescent="0.35">
      <c r="A5090" s="1">
        <v>1001419</v>
      </c>
      <c r="B5090" s="3">
        <v>45901</v>
      </c>
      <c r="C5090" s="3">
        <v>45908</v>
      </c>
      <c r="D5090" s="3">
        <v>45915</v>
      </c>
      <c r="E5090" s="1" t="s">
        <v>13</v>
      </c>
      <c r="F5090" s="1">
        <v>6</v>
      </c>
      <c r="G5090" s="1" t="s">
        <v>14</v>
      </c>
      <c r="H5090" s="1">
        <v>0</v>
      </c>
      <c r="I5090" s="1">
        <f t="shared" si="1056"/>
        <v>0</v>
      </c>
      <c r="J5090" s="1" t="s">
        <v>24</v>
      </c>
      <c r="K5090" s="1">
        <v>1</v>
      </c>
      <c r="L5090" s="1" t="s">
        <v>19</v>
      </c>
      <c r="M5090" s="1" t="b">
        <v>0</v>
      </c>
      <c r="N5090" s="2" t="s">
        <v>17</v>
      </c>
      <c r="O5090">
        <f t="shared" si="1057"/>
        <v>7</v>
      </c>
      <c r="P5090">
        <f t="shared" si="1058"/>
        <v>7</v>
      </c>
      <c r="Q5090">
        <f>IF(G5090="B",VLOOKUP(F5090,room_rates!$A$2:$G$8,3,FALSE),IF(G5090="P",VLOOKUP(F5090,room_rates!$A$2:$G$8,6,FALSE),IF(G5090="M",VLOOKUP(F5090,room_rates!$A$2:$G$8,7,FALSE),"")))</f>
        <v>385.00000000000006</v>
      </c>
      <c r="R5090">
        <f t="shared" si="1059"/>
        <v>0</v>
      </c>
      <c r="S5090">
        <f>IF(J5090="Online Travel Agency",VLOOKUP(F5090,room_rates!$A$2:$G$8,3,FALSE)*15%,0)</f>
        <v>52.5</v>
      </c>
      <c r="T5090">
        <f t="shared" si="1060"/>
        <v>0</v>
      </c>
      <c r="U5090">
        <f t="shared" si="1061"/>
        <v>2327.5000000000005</v>
      </c>
      <c r="V5090">
        <f t="shared" si="1062"/>
        <v>7</v>
      </c>
    </row>
    <row r="5091" spans="1:22" ht="14.25" customHeight="1" x14ac:dyDescent="0.35">
      <c r="A5091" s="1">
        <v>1001579</v>
      </c>
      <c r="B5091" s="3">
        <v>45908</v>
      </c>
      <c r="C5091" s="3">
        <v>45908</v>
      </c>
      <c r="D5091" s="3">
        <v>45909</v>
      </c>
      <c r="E5091" s="1" t="s">
        <v>13</v>
      </c>
      <c r="F5091" s="1">
        <v>6</v>
      </c>
      <c r="G5091" s="1" t="s">
        <v>14</v>
      </c>
      <c r="H5091" s="1">
        <v>0</v>
      </c>
      <c r="I5091" s="1">
        <f t="shared" si="1056"/>
        <v>0</v>
      </c>
      <c r="J5091" s="1" t="s">
        <v>20</v>
      </c>
      <c r="K5091" s="1">
        <v>1</v>
      </c>
      <c r="L5091" s="1" t="s">
        <v>16</v>
      </c>
      <c r="M5091" s="1" t="b">
        <v>1</v>
      </c>
      <c r="N5091" s="2" t="s">
        <v>17</v>
      </c>
      <c r="O5091">
        <f t="shared" si="1057"/>
        <v>0</v>
      </c>
      <c r="P5091">
        <f t="shared" si="1058"/>
        <v>1</v>
      </c>
      <c r="Q5091">
        <f>IF(G5091="B",VLOOKUP(F5091,room_rates!$A$2:$G$8,3,FALSE),IF(G5091="P",VLOOKUP(F5091,room_rates!$A$2:$G$8,6,FALSE),IF(G5091="M",VLOOKUP(F5091,room_rates!$A$2:$G$8,7,FALSE),"")))</f>
        <v>385.00000000000006</v>
      </c>
      <c r="R5091">
        <f t="shared" si="1059"/>
        <v>0</v>
      </c>
      <c r="S5091">
        <f>IF(J5091="Online Travel Agency",VLOOKUP(F5091,room_rates!$A$2:$G$8,3,FALSE)*15%,0)</f>
        <v>0</v>
      </c>
      <c r="T5091">
        <f t="shared" si="1060"/>
        <v>3.8500000000000005</v>
      </c>
      <c r="U5091">
        <f t="shared" si="1061"/>
        <v>381.15000000000003</v>
      </c>
      <c r="V5091">
        <f t="shared" si="1062"/>
        <v>1</v>
      </c>
    </row>
    <row r="5092" spans="1:22" ht="14.25" customHeight="1" x14ac:dyDescent="0.35">
      <c r="A5092" s="1">
        <v>1001640</v>
      </c>
      <c r="B5092" s="3">
        <v>45901</v>
      </c>
      <c r="C5092" s="3">
        <v>45908</v>
      </c>
      <c r="D5092" s="3">
        <v>45915</v>
      </c>
      <c r="E5092" s="1" t="s">
        <v>18</v>
      </c>
      <c r="F5092" s="1">
        <v>1</v>
      </c>
      <c r="G5092" s="1" t="s">
        <v>14</v>
      </c>
      <c r="H5092" s="1">
        <v>5</v>
      </c>
      <c r="I5092" s="1">
        <f t="shared" si="1056"/>
        <v>0.05</v>
      </c>
      <c r="J5092" s="1" t="s">
        <v>24</v>
      </c>
      <c r="K5092" s="1">
        <v>2</v>
      </c>
      <c r="L5092" s="1" t="s">
        <v>19</v>
      </c>
      <c r="M5092" s="1" t="b">
        <v>0</v>
      </c>
      <c r="N5092" s="2" t="s">
        <v>17</v>
      </c>
      <c r="O5092">
        <f t="shared" si="1057"/>
        <v>7</v>
      </c>
      <c r="P5092">
        <f t="shared" si="1058"/>
        <v>7</v>
      </c>
      <c r="Q5092">
        <f>IF(G5092="B",VLOOKUP(F5092,room_rates!$A$2:$G$8,3,FALSE),IF(G5092="P",VLOOKUP(F5092,room_rates!$A$2:$G$8,6,FALSE),IF(G5092="M",VLOOKUP(F5092,room_rates!$A$2:$G$8,7,FALSE),"")))</f>
        <v>132</v>
      </c>
      <c r="R5092">
        <f t="shared" si="1059"/>
        <v>6.6000000000000005</v>
      </c>
      <c r="S5092">
        <f>IF(J5092="Online Travel Agency",VLOOKUP(F5092,room_rates!$A$2:$G$8,3,FALSE)*15%,0)</f>
        <v>18</v>
      </c>
      <c r="T5092">
        <f t="shared" si="1060"/>
        <v>0</v>
      </c>
      <c r="U5092">
        <f t="shared" si="1061"/>
        <v>1503.6000000000001</v>
      </c>
      <c r="V5092">
        <f t="shared" si="1062"/>
        <v>14</v>
      </c>
    </row>
    <row r="5093" spans="1:22" ht="14.25" customHeight="1" x14ac:dyDescent="0.35">
      <c r="A5093" s="1">
        <v>1001641</v>
      </c>
      <c r="B5093" s="3">
        <v>45882</v>
      </c>
      <c r="C5093" s="3">
        <v>45908</v>
      </c>
      <c r="D5093" s="3">
        <v>45909</v>
      </c>
      <c r="E5093" s="1" t="s">
        <v>21</v>
      </c>
      <c r="F5093" s="1">
        <v>5</v>
      </c>
      <c r="G5093" s="1" t="s">
        <v>14</v>
      </c>
      <c r="H5093" s="1">
        <v>0</v>
      </c>
      <c r="I5093" s="1">
        <f t="shared" si="1056"/>
        <v>0</v>
      </c>
      <c r="J5093" s="1" t="s">
        <v>15</v>
      </c>
      <c r="K5093" s="1">
        <v>1</v>
      </c>
      <c r="L5093" s="1" t="s">
        <v>19</v>
      </c>
      <c r="M5093" s="1" t="b">
        <v>0</v>
      </c>
      <c r="N5093" s="2" t="s">
        <v>17</v>
      </c>
      <c r="O5093">
        <f t="shared" si="1057"/>
        <v>26</v>
      </c>
      <c r="P5093">
        <f t="shared" si="1058"/>
        <v>1</v>
      </c>
      <c r="Q5093">
        <f>IF(G5093="B",VLOOKUP(F5093,room_rates!$A$2:$G$8,3,FALSE),IF(G5093="P",VLOOKUP(F5093,room_rates!$A$2:$G$8,6,FALSE),IF(G5093="M",VLOOKUP(F5093,room_rates!$A$2:$G$8,7,FALSE),"")))</f>
        <v>264</v>
      </c>
      <c r="R5093">
        <f t="shared" si="1059"/>
        <v>0</v>
      </c>
      <c r="S5093">
        <f>IF(J5093="Online Travel Agency",VLOOKUP(F5093,room_rates!$A$2:$G$8,3,FALSE)*15%,0)</f>
        <v>0</v>
      </c>
      <c r="T5093">
        <f t="shared" si="1060"/>
        <v>0</v>
      </c>
      <c r="U5093">
        <f t="shared" si="1061"/>
        <v>264</v>
      </c>
      <c r="V5093">
        <f t="shared" si="1062"/>
        <v>1</v>
      </c>
    </row>
    <row r="5094" spans="1:22" ht="14.25" customHeight="1" x14ac:dyDescent="0.35">
      <c r="A5094" s="1">
        <v>1001675</v>
      </c>
      <c r="B5094" s="3">
        <v>45901</v>
      </c>
      <c r="C5094" s="3">
        <v>45908</v>
      </c>
      <c r="D5094" s="3">
        <v>45912</v>
      </c>
      <c r="E5094" s="1" t="s">
        <v>13</v>
      </c>
      <c r="F5094" s="1">
        <v>7</v>
      </c>
      <c r="G5094" s="1" t="s">
        <v>14</v>
      </c>
      <c r="H5094" s="1">
        <v>0</v>
      </c>
      <c r="I5094" s="1">
        <f t="shared" si="1056"/>
        <v>0</v>
      </c>
      <c r="J5094" s="1" t="s">
        <v>24</v>
      </c>
      <c r="K5094" s="1">
        <v>2</v>
      </c>
      <c r="L5094" s="1" t="s">
        <v>19</v>
      </c>
      <c r="M5094" s="1" t="b">
        <v>0</v>
      </c>
      <c r="N5094" s="2" t="s">
        <v>17</v>
      </c>
      <c r="O5094">
        <f t="shared" si="1057"/>
        <v>7</v>
      </c>
      <c r="P5094">
        <f t="shared" si="1058"/>
        <v>4</v>
      </c>
      <c r="Q5094">
        <f>IF(G5094="B",VLOOKUP(F5094,room_rates!$A$2:$G$8,3,FALSE),IF(G5094="P",VLOOKUP(F5094,room_rates!$A$2:$G$8,6,FALSE),IF(G5094="M",VLOOKUP(F5094,room_rates!$A$2:$G$8,7,FALSE),"")))</f>
        <v>495.00000000000006</v>
      </c>
      <c r="R5094">
        <f t="shared" si="1059"/>
        <v>0</v>
      </c>
      <c r="S5094">
        <f>IF(J5094="Online Travel Agency",VLOOKUP(F5094,room_rates!$A$2:$G$8,3,FALSE)*15%,0)</f>
        <v>67.5</v>
      </c>
      <c r="T5094">
        <f t="shared" si="1060"/>
        <v>0</v>
      </c>
      <c r="U5094">
        <f t="shared" si="1061"/>
        <v>3420.0000000000005</v>
      </c>
      <c r="V5094">
        <f t="shared" si="1062"/>
        <v>8</v>
      </c>
    </row>
    <row r="5095" spans="1:22" ht="14.25" customHeight="1" x14ac:dyDescent="0.35">
      <c r="A5095" s="1">
        <v>1001838</v>
      </c>
      <c r="B5095" s="3">
        <v>45881</v>
      </c>
      <c r="C5095" s="3">
        <v>45908</v>
      </c>
      <c r="D5095" s="3">
        <v>45910</v>
      </c>
      <c r="E5095" s="1" t="s">
        <v>21</v>
      </c>
      <c r="F5095" s="1">
        <v>4</v>
      </c>
      <c r="G5095" s="1" t="s">
        <v>14</v>
      </c>
      <c r="H5095" s="1">
        <v>0</v>
      </c>
      <c r="I5095" s="1">
        <f t="shared" si="1056"/>
        <v>0</v>
      </c>
      <c r="J5095" s="1" t="s">
        <v>15</v>
      </c>
      <c r="K5095" s="1">
        <v>2</v>
      </c>
      <c r="L5095" s="1" t="s">
        <v>16</v>
      </c>
      <c r="M5095" s="1" t="b">
        <v>1</v>
      </c>
      <c r="N5095" s="2" t="s">
        <v>17</v>
      </c>
      <c r="O5095">
        <f t="shared" si="1057"/>
        <v>27</v>
      </c>
      <c r="P5095">
        <f t="shared" si="1058"/>
        <v>2</v>
      </c>
      <c r="Q5095">
        <f>IF(G5095="B",VLOOKUP(F5095,room_rates!$A$2:$G$8,3,FALSE),IF(G5095="P",VLOOKUP(F5095,room_rates!$A$2:$G$8,6,FALSE),IF(G5095="M",VLOOKUP(F5095,room_rates!$A$2:$G$8,7,FALSE),"")))</f>
        <v>253.00000000000003</v>
      </c>
      <c r="R5095">
        <f t="shared" si="1059"/>
        <v>0</v>
      </c>
      <c r="S5095">
        <f>IF(J5095="Online Travel Agency",VLOOKUP(F5095,room_rates!$A$2:$G$8,3,FALSE)*15%,0)</f>
        <v>0</v>
      </c>
      <c r="T5095">
        <f t="shared" si="1060"/>
        <v>2.5300000000000002</v>
      </c>
      <c r="U5095">
        <f t="shared" si="1061"/>
        <v>1001.8800000000001</v>
      </c>
      <c r="V5095">
        <f t="shared" si="1062"/>
        <v>4</v>
      </c>
    </row>
    <row r="5096" spans="1:22" ht="14.25" customHeight="1" x14ac:dyDescent="0.35">
      <c r="A5096" s="1">
        <v>1001899</v>
      </c>
      <c r="B5096" s="3">
        <v>45893</v>
      </c>
      <c r="C5096" s="3">
        <v>45908</v>
      </c>
      <c r="D5096" s="3">
        <v>45911</v>
      </c>
      <c r="E5096" s="1" t="s">
        <v>13</v>
      </c>
      <c r="F5096" s="1">
        <v>6</v>
      </c>
      <c r="G5096" s="1" t="s">
        <v>14</v>
      </c>
      <c r="H5096" s="1">
        <v>0</v>
      </c>
      <c r="I5096" s="1">
        <f t="shared" si="1056"/>
        <v>0</v>
      </c>
      <c r="J5096" s="1" t="s">
        <v>15</v>
      </c>
      <c r="K5096" s="1">
        <v>1</v>
      </c>
      <c r="L5096" s="1" t="s">
        <v>19</v>
      </c>
      <c r="M5096" s="1" t="b">
        <v>0</v>
      </c>
      <c r="N5096" s="2" t="s">
        <v>17</v>
      </c>
      <c r="O5096">
        <f t="shared" si="1057"/>
        <v>15</v>
      </c>
      <c r="P5096">
        <f t="shared" si="1058"/>
        <v>3</v>
      </c>
      <c r="Q5096">
        <f>IF(G5096="B",VLOOKUP(F5096,room_rates!$A$2:$G$8,3,FALSE),IF(G5096="P",VLOOKUP(F5096,room_rates!$A$2:$G$8,6,FALSE),IF(G5096="M",VLOOKUP(F5096,room_rates!$A$2:$G$8,7,FALSE),"")))</f>
        <v>385.00000000000006</v>
      </c>
      <c r="R5096">
        <f t="shared" si="1059"/>
        <v>0</v>
      </c>
      <c r="S5096">
        <f>IF(J5096="Online Travel Agency",VLOOKUP(F5096,room_rates!$A$2:$G$8,3,FALSE)*15%,0)</f>
        <v>0</v>
      </c>
      <c r="T5096">
        <f t="shared" si="1060"/>
        <v>0</v>
      </c>
      <c r="U5096">
        <f t="shared" si="1061"/>
        <v>1155.0000000000002</v>
      </c>
      <c r="V5096">
        <f t="shared" si="1062"/>
        <v>3</v>
      </c>
    </row>
    <row r="5097" spans="1:22" ht="14.25" customHeight="1" x14ac:dyDescent="0.35">
      <c r="A5097" s="1">
        <v>1003477</v>
      </c>
      <c r="B5097" s="3">
        <v>45877</v>
      </c>
      <c r="C5097" s="3">
        <v>45908</v>
      </c>
      <c r="D5097" s="3">
        <v>45910</v>
      </c>
      <c r="E5097" s="1" t="s">
        <v>13</v>
      </c>
      <c r="F5097" s="1">
        <v>6</v>
      </c>
      <c r="G5097" s="1" t="s">
        <v>14</v>
      </c>
      <c r="H5097" s="1">
        <v>0</v>
      </c>
      <c r="I5097" s="1">
        <f t="shared" si="1056"/>
        <v>0</v>
      </c>
      <c r="J5097" s="1" t="s">
        <v>15</v>
      </c>
      <c r="K5097" s="1">
        <v>1</v>
      </c>
      <c r="L5097" s="1" t="s">
        <v>19</v>
      </c>
      <c r="M5097" s="1" t="b">
        <v>0</v>
      </c>
      <c r="N5097" s="2" t="s">
        <v>17</v>
      </c>
      <c r="O5097">
        <f t="shared" si="1057"/>
        <v>31</v>
      </c>
      <c r="P5097">
        <f t="shared" si="1058"/>
        <v>2</v>
      </c>
      <c r="Q5097">
        <f>IF(G5097="B",VLOOKUP(F5097,room_rates!$A$2:$G$8,3,FALSE),IF(G5097="P",VLOOKUP(F5097,room_rates!$A$2:$G$8,6,FALSE),IF(G5097="M",VLOOKUP(F5097,room_rates!$A$2:$G$8,7,FALSE),"")))</f>
        <v>385.00000000000006</v>
      </c>
      <c r="R5097">
        <f t="shared" si="1059"/>
        <v>0</v>
      </c>
      <c r="S5097">
        <f>IF(J5097="Online Travel Agency",VLOOKUP(F5097,room_rates!$A$2:$G$8,3,FALSE)*15%,0)</f>
        <v>0</v>
      </c>
      <c r="T5097">
        <f t="shared" si="1060"/>
        <v>0</v>
      </c>
      <c r="U5097">
        <f t="shared" si="1061"/>
        <v>770.00000000000011</v>
      </c>
      <c r="V5097">
        <f t="shared" si="1062"/>
        <v>2</v>
      </c>
    </row>
    <row r="5098" spans="1:22" ht="14.25" customHeight="1" x14ac:dyDescent="0.35">
      <c r="A5098" s="1">
        <v>1003515</v>
      </c>
      <c r="B5098" s="3">
        <v>45889</v>
      </c>
      <c r="C5098" s="3">
        <v>45908</v>
      </c>
      <c r="D5098" s="3">
        <v>45912</v>
      </c>
      <c r="E5098" s="1" t="s">
        <v>21</v>
      </c>
      <c r="F5098" s="1">
        <v>3</v>
      </c>
      <c r="G5098" s="1" t="s">
        <v>14</v>
      </c>
      <c r="H5098" s="1">
        <v>0</v>
      </c>
      <c r="I5098" s="1">
        <f t="shared" si="1056"/>
        <v>0</v>
      </c>
      <c r="J5098" s="1" t="s">
        <v>15</v>
      </c>
      <c r="K5098" s="1">
        <v>1</v>
      </c>
      <c r="L5098" s="1" t="s">
        <v>16</v>
      </c>
      <c r="M5098" s="1" t="b">
        <v>1</v>
      </c>
      <c r="N5098" s="2" t="s">
        <v>17</v>
      </c>
      <c r="O5098">
        <f t="shared" si="1057"/>
        <v>19</v>
      </c>
      <c r="P5098">
        <f t="shared" si="1058"/>
        <v>4</v>
      </c>
      <c r="Q5098">
        <f>IF(G5098="B",VLOOKUP(F5098,room_rates!$A$2:$G$8,3,FALSE),IF(G5098="P",VLOOKUP(F5098,room_rates!$A$2:$G$8,6,FALSE),IF(G5098="M",VLOOKUP(F5098,room_rates!$A$2:$G$8,7,FALSE),"")))</f>
        <v>242.00000000000003</v>
      </c>
      <c r="R5098">
        <f t="shared" si="1059"/>
        <v>0</v>
      </c>
      <c r="S5098">
        <f>IF(J5098="Online Travel Agency",VLOOKUP(F5098,room_rates!$A$2:$G$8,3,FALSE)*15%,0)</f>
        <v>0</v>
      </c>
      <c r="T5098">
        <f t="shared" si="1060"/>
        <v>2.4200000000000004</v>
      </c>
      <c r="U5098">
        <f t="shared" si="1061"/>
        <v>958.32000000000016</v>
      </c>
      <c r="V5098">
        <f t="shared" si="1062"/>
        <v>4</v>
      </c>
    </row>
    <row r="5099" spans="1:22" ht="14.25" customHeight="1" x14ac:dyDescent="0.35">
      <c r="A5099" s="1">
        <v>1003947</v>
      </c>
      <c r="B5099" s="3">
        <v>45908</v>
      </c>
      <c r="C5099" s="3">
        <v>45908</v>
      </c>
      <c r="D5099" s="3">
        <v>45912</v>
      </c>
      <c r="E5099" s="1" t="s">
        <v>13</v>
      </c>
      <c r="F5099" s="1">
        <v>6</v>
      </c>
      <c r="G5099" s="1" t="s">
        <v>14</v>
      </c>
      <c r="H5099" s="1">
        <v>0</v>
      </c>
      <c r="I5099" s="1">
        <f t="shared" si="1056"/>
        <v>0</v>
      </c>
      <c r="J5099" s="1" t="s">
        <v>20</v>
      </c>
      <c r="K5099" s="1">
        <v>1</v>
      </c>
      <c r="L5099" s="1" t="s">
        <v>19</v>
      </c>
      <c r="M5099" s="1" t="b">
        <v>0</v>
      </c>
      <c r="N5099" s="2" t="s">
        <v>17</v>
      </c>
      <c r="O5099">
        <f t="shared" si="1057"/>
        <v>0</v>
      </c>
      <c r="P5099">
        <f t="shared" si="1058"/>
        <v>4</v>
      </c>
      <c r="Q5099">
        <f>IF(G5099="B",VLOOKUP(F5099,room_rates!$A$2:$G$8,3,FALSE),IF(G5099="P",VLOOKUP(F5099,room_rates!$A$2:$G$8,6,FALSE),IF(G5099="M",VLOOKUP(F5099,room_rates!$A$2:$G$8,7,FALSE),"")))</f>
        <v>385.00000000000006</v>
      </c>
      <c r="R5099">
        <f t="shared" si="1059"/>
        <v>0</v>
      </c>
      <c r="S5099">
        <f>IF(J5099="Online Travel Agency",VLOOKUP(F5099,room_rates!$A$2:$G$8,3,FALSE)*15%,0)</f>
        <v>0</v>
      </c>
      <c r="T5099">
        <f t="shared" si="1060"/>
        <v>0</v>
      </c>
      <c r="U5099">
        <f t="shared" si="1061"/>
        <v>1540.0000000000002</v>
      </c>
      <c r="V5099">
        <f t="shared" si="1062"/>
        <v>4</v>
      </c>
    </row>
    <row r="5100" spans="1:22" ht="14.25" customHeight="1" x14ac:dyDescent="0.35">
      <c r="A5100" s="1">
        <v>1003980</v>
      </c>
      <c r="B5100" s="3">
        <v>45908</v>
      </c>
      <c r="C5100" s="3">
        <v>45908</v>
      </c>
      <c r="D5100" s="3">
        <v>45909</v>
      </c>
      <c r="E5100" s="1" t="s">
        <v>21</v>
      </c>
      <c r="F5100" s="1">
        <v>3</v>
      </c>
      <c r="G5100" s="1" t="s">
        <v>14</v>
      </c>
      <c r="H5100" s="1">
        <v>0</v>
      </c>
      <c r="I5100" s="1">
        <f t="shared" si="1056"/>
        <v>0</v>
      </c>
      <c r="J5100" s="1" t="s">
        <v>20</v>
      </c>
      <c r="K5100" s="1">
        <v>2</v>
      </c>
      <c r="L5100" s="1" t="s">
        <v>19</v>
      </c>
      <c r="M5100" s="1" t="b">
        <v>0</v>
      </c>
      <c r="N5100" s="2" t="s">
        <v>17</v>
      </c>
      <c r="O5100">
        <f t="shared" si="1057"/>
        <v>0</v>
      </c>
      <c r="P5100">
        <f t="shared" si="1058"/>
        <v>1</v>
      </c>
      <c r="Q5100">
        <f>IF(G5100="B",VLOOKUP(F5100,room_rates!$A$2:$G$8,3,FALSE),IF(G5100="P",VLOOKUP(F5100,room_rates!$A$2:$G$8,6,FALSE),IF(G5100="M",VLOOKUP(F5100,room_rates!$A$2:$G$8,7,FALSE),"")))</f>
        <v>242.00000000000003</v>
      </c>
      <c r="R5100">
        <f t="shared" si="1059"/>
        <v>0</v>
      </c>
      <c r="S5100">
        <f>IF(J5100="Online Travel Agency",VLOOKUP(F5100,room_rates!$A$2:$G$8,3,FALSE)*15%,0)</f>
        <v>0</v>
      </c>
      <c r="T5100">
        <f t="shared" si="1060"/>
        <v>0</v>
      </c>
      <c r="U5100">
        <f t="shared" si="1061"/>
        <v>484.00000000000006</v>
      </c>
      <c r="V5100">
        <f t="shared" si="1062"/>
        <v>2</v>
      </c>
    </row>
    <row r="5101" spans="1:22" ht="14.25" customHeight="1" x14ac:dyDescent="0.35">
      <c r="A5101" s="1">
        <v>1004062</v>
      </c>
      <c r="B5101" s="3">
        <v>45869</v>
      </c>
      <c r="C5101" s="3">
        <v>45908</v>
      </c>
      <c r="D5101" s="3">
        <v>45911</v>
      </c>
      <c r="E5101" s="1" t="s">
        <v>18</v>
      </c>
      <c r="F5101" s="1">
        <v>2</v>
      </c>
      <c r="G5101" s="1" t="s">
        <v>14</v>
      </c>
      <c r="H5101" s="1">
        <v>5</v>
      </c>
      <c r="I5101" s="1">
        <f t="shared" si="1056"/>
        <v>0.05</v>
      </c>
      <c r="J5101" s="1" t="s">
        <v>15</v>
      </c>
      <c r="K5101" s="1">
        <v>2</v>
      </c>
      <c r="L5101" s="1" t="s">
        <v>19</v>
      </c>
      <c r="M5101" s="1" t="b">
        <v>1</v>
      </c>
      <c r="N5101" s="2" t="s">
        <v>17</v>
      </c>
      <c r="O5101">
        <f t="shared" si="1057"/>
        <v>39</v>
      </c>
      <c r="P5101">
        <f t="shared" si="1058"/>
        <v>3</v>
      </c>
      <c r="Q5101">
        <f>IF(G5101="B",VLOOKUP(F5101,room_rates!$A$2:$G$8,3,FALSE),IF(G5101="P",VLOOKUP(F5101,room_rates!$A$2:$G$8,6,FALSE),IF(G5101="M",VLOOKUP(F5101,room_rates!$A$2:$G$8,7,FALSE),"")))</f>
        <v>154</v>
      </c>
      <c r="R5101">
        <f t="shared" si="1059"/>
        <v>7.7</v>
      </c>
      <c r="S5101">
        <f>IF(J5101="Online Travel Agency",VLOOKUP(F5101,room_rates!$A$2:$G$8,3,FALSE)*15%,0)</f>
        <v>0</v>
      </c>
      <c r="T5101">
        <f t="shared" si="1060"/>
        <v>1.54</v>
      </c>
      <c r="U5101">
        <f t="shared" si="1061"/>
        <v>868.56000000000017</v>
      </c>
      <c r="V5101">
        <f t="shared" si="1062"/>
        <v>6</v>
      </c>
    </row>
    <row r="5102" spans="1:22" ht="14.25" customHeight="1" x14ac:dyDescent="0.35">
      <c r="A5102" s="1">
        <v>1004599</v>
      </c>
      <c r="B5102" s="3">
        <v>45894</v>
      </c>
      <c r="C5102" s="3">
        <v>45908</v>
      </c>
      <c r="D5102" s="3">
        <v>45912</v>
      </c>
      <c r="E5102" s="1" t="s">
        <v>18</v>
      </c>
      <c r="F5102" s="1">
        <v>1</v>
      </c>
      <c r="G5102" s="1" t="s">
        <v>14</v>
      </c>
      <c r="H5102" s="1">
        <v>5</v>
      </c>
      <c r="I5102" s="1">
        <f t="shared" si="1056"/>
        <v>0.05</v>
      </c>
      <c r="J5102" s="1" t="s">
        <v>24</v>
      </c>
      <c r="K5102" s="1">
        <v>2</v>
      </c>
      <c r="L5102" s="1" t="s">
        <v>16</v>
      </c>
      <c r="M5102" s="1" t="b">
        <v>0</v>
      </c>
      <c r="N5102" s="2" t="s">
        <v>17</v>
      </c>
      <c r="O5102">
        <f t="shared" si="1057"/>
        <v>14</v>
      </c>
      <c r="P5102">
        <f t="shared" si="1058"/>
        <v>4</v>
      </c>
      <c r="Q5102">
        <f>IF(G5102="B",VLOOKUP(F5102,room_rates!$A$2:$G$8,3,FALSE),IF(G5102="P",VLOOKUP(F5102,room_rates!$A$2:$G$8,6,FALSE),IF(G5102="M",VLOOKUP(F5102,room_rates!$A$2:$G$8,7,FALSE),"")))</f>
        <v>132</v>
      </c>
      <c r="R5102">
        <f t="shared" si="1059"/>
        <v>6.6000000000000005</v>
      </c>
      <c r="S5102">
        <f>IF(J5102="Online Travel Agency",VLOOKUP(F5102,room_rates!$A$2:$G$8,3,FALSE)*15%,0)</f>
        <v>18</v>
      </c>
      <c r="T5102">
        <f t="shared" si="1060"/>
        <v>0</v>
      </c>
      <c r="U5102">
        <f t="shared" si="1061"/>
        <v>859.2</v>
      </c>
      <c r="V5102">
        <f t="shared" si="1062"/>
        <v>8</v>
      </c>
    </row>
    <row r="5103" spans="1:22" ht="14.25" customHeight="1" x14ac:dyDescent="0.35">
      <c r="A5103" s="1">
        <v>1005040</v>
      </c>
      <c r="B5103" s="3">
        <v>45908</v>
      </c>
      <c r="C5103" s="3">
        <v>45908</v>
      </c>
      <c r="D5103" s="3">
        <v>45910</v>
      </c>
      <c r="E5103" s="1" t="s">
        <v>21</v>
      </c>
      <c r="F5103" s="1">
        <v>3</v>
      </c>
      <c r="G5103" s="1" t="s">
        <v>14</v>
      </c>
      <c r="H5103" s="1">
        <v>0</v>
      </c>
      <c r="I5103" s="1">
        <f t="shared" si="1056"/>
        <v>0</v>
      </c>
      <c r="J5103" s="1" t="s">
        <v>20</v>
      </c>
      <c r="K5103" s="1">
        <v>2</v>
      </c>
      <c r="L5103" s="1" t="s">
        <v>19</v>
      </c>
      <c r="M5103" s="1" t="b">
        <v>0</v>
      </c>
      <c r="N5103" s="2" t="s">
        <v>17</v>
      </c>
      <c r="O5103">
        <f t="shared" si="1057"/>
        <v>0</v>
      </c>
      <c r="P5103">
        <f t="shared" si="1058"/>
        <v>2</v>
      </c>
      <c r="Q5103">
        <f>IF(G5103="B",VLOOKUP(F5103,room_rates!$A$2:$G$8,3,FALSE),IF(G5103="P",VLOOKUP(F5103,room_rates!$A$2:$G$8,6,FALSE),IF(G5103="M",VLOOKUP(F5103,room_rates!$A$2:$G$8,7,FALSE),"")))</f>
        <v>242.00000000000003</v>
      </c>
      <c r="R5103">
        <f t="shared" si="1059"/>
        <v>0</v>
      </c>
      <c r="S5103">
        <f>IF(J5103="Online Travel Agency",VLOOKUP(F5103,room_rates!$A$2:$G$8,3,FALSE)*15%,0)</f>
        <v>0</v>
      </c>
      <c r="T5103">
        <f t="shared" si="1060"/>
        <v>0</v>
      </c>
      <c r="U5103">
        <f t="shared" si="1061"/>
        <v>968.00000000000011</v>
      </c>
      <c r="V5103">
        <f t="shared" si="1062"/>
        <v>4</v>
      </c>
    </row>
    <row r="5104" spans="1:22" ht="14.25" customHeight="1" x14ac:dyDescent="0.35">
      <c r="A5104" s="1">
        <v>1005399</v>
      </c>
      <c r="B5104" s="3">
        <v>45896</v>
      </c>
      <c r="C5104" s="3">
        <v>45908</v>
      </c>
      <c r="D5104" s="3">
        <v>45909</v>
      </c>
      <c r="E5104" s="1" t="s">
        <v>18</v>
      </c>
      <c r="F5104" s="1">
        <v>2</v>
      </c>
      <c r="G5104" s="1" t="s">
        <v>14</v>
      </c>
      <c r="H5104" s="1">
        <v>5</v>
      </c>
      <c r="I5104" s="1">
        <f t="shared" si="1056"/>
        <v>0.05</v>
      </c>
      <c r="J5104" s="1" t="s">
        <v>24</v>
      </c>
      <c r="K5104" s="1">
        <v>1</v>
      </c>
      <c r="L5104" s="1" t="s">
        <v>19</v>
      </c>
      <c r="M5104" s="1" t="b">
        <v>0</v>
      </c>
      <c r="N5104" s="2" t="s">
        <v>17</v>
      </c>
      <c r="O5104">
        <f t="shared" si="1057"/>
        <v>12</v>
      </c>
      <c r="P5104">
        <f t="shared" si="1058"/>
        <v>1</v>
      </c>
      <c r="Q5104">
        <f>IF(G5104="B",VLOOKUP(F5104,room_rates!$A$2:$G$8,3,FALSE),IF(G5104="P",VLOOKUP(F5104,room_rates!$A$2:$G$8,6,FALSE),IF(G5104="M",VLOOKUP(F5104,room_rates!$A$2:$G$8,7,FALSE),"")))</f>
        <v>154</v>
      </c>
      <c r="R5104">
        <f t="shared" si="1059"/>
        <v>7.7</v>
      </c>
      <c r="S5104">
        <f>IF(J5104="Online Travel Agency",VLOOKUP(F5104,room_rates!$A$2:$G$8,3,FALSE)*15%,0)</f>
        <v>21</v>
      </c>
      <c r="T5104">
        <f t="shared" si="1060"/>
        <v>0</v>
      </c>
      <c r="U5104">
        <f t="shared" si="1061"/>
        <v>125.30000000000001</v>
      </c>
      <c r="V5104">
        <f t="shared" si="1062"/>
        <v>1</v>
      </c>
    </row>
    <row r="5105" spans="1:22" ht="14.25" customHeight="1" x14ac:dyDescent="0.35">
      <c r="A5105" s="1">
        <v>1005596</v>
      </c>
      <c r="B5105" s="3">
        <v>45898</v>
      </c>
      <c r="C5105" s="3">
        <v>45908</v>
      </c>
      <c r="D5105" s="3">
        <v>45911</v>
      </c>
      <c r="E5105" s="1" t="s">
        <v>21</v>
      </c>
      <c r="F5105" s="1">
        <v>3</v>
      </c>
      <c r="G5105" s="1" t="s">
        <v>14</v>
      </c>
      <c r="H5105" s="1">
        <v>0</v>
      </c>
      <c r="I5105" s="1">
        <f t="shared" si="1056"/>
        <v>0</v>
      </c>
      <c r="J5105" s="1" t="s">
        <v>24</v>
      </c>
      <c r="K5105" s="1">
        <v>1</v>
      </c>
      <c r="L5105" s="1" t="s">
        <v>19</v>
      </c>
      <c r="M5105" s="1" t="b">
        <v>0</v>
      </c>
      <c r="N5105" s="2" t="s">
        <v>17</v>
      </c>
      <c r="O5105">
        <f t="shared" si="1057"/>
        <v>10</v>
      </c>
      <c r="P5105">
        <f t="shared" si="1058"/>
        <v>3</v>
      </c>
      <c r="Q5105">
        <f>IF(G5105="B",VLOOKUP(F5105,room_rates!$A$2:$G$8,3,FALSE),IF(G5105="P",VLOOKUP(F5105,room_rates!$A$2:$G$8,6,FALSE),IF(G5105="M",VLOOKUP(F5105,room_rates!$A$2:$G$8,7,FALSE),"")))</f>
        <v>242.00000000000003</v>
      </c>
      <c r="R5105">
        <f t="shared" si="1059"/>
        <v>0</v>
      </c>
      <c r="S5105">
        <f>IF(J5105="Online Travel Agency",VLOOKUP(F5105,room_rates!$A$2:$G$8,3,FALSE)*15%,0)</f>
        <v>33</v>
      </c>
      <c r="T5105">
        <f t="shared" si="1060"/>
        <v>0</v>
      </c>
      <c r="U5105">
        <f t="shared" si="1061"/>
        <v>627.00000000000011</v>
      </c>
      <c r="V5105">
        <f t="shared" si="1062"/>
        <v>3</v>
      </c>
    </row>
    <row r="5106" spans="1:22" ht="14.25" customHeight="1" x14ac:dyDescent="0.35">
      <c r="A5106" s="1">
        <v>1005761</v>
      </c>
      <c r="B5106" s="3">
        <v>45908</v>
      </c>
      <c r="C5106" s="3">
        <v>45908</v>
      </c>
      <c r="D5106" s="3">
        <v>45910</v>
      </c>
      <c r="E5106" s="1" t="s">
        <v>18</v>
      </c>
      <c r="F5106" s="1">
        <v>1</v>
      </c>
      <c r="G5106" s="1" t="s">
        <v>14</v>
      </c>
      <c r="H5106" s="1">
        <v>5</v>
      </c>
      <c r="I5106" s="1">
        <f t="shared" si="1056"/>
        <v>0.05</v>
      </c>
      <c r="J5106" s="1" t="s">
        <v>20</v>
      </c>
      <c r="K5106" s="1">
        <v>2</v>
      </c>
      <c r="L5106" s="1" t="s">
        <v>19</v>
      </c>
      <c r="M5106" s="1" t="b">
        <v>0</v>
      </c>
      <c r="N5106" s="2" t="s">
        <v>17</v>
      </c>
      <c r="O5106">
        <f t="shared" si="1057"/>
        <v>0</v>
      </c>
      <c r="P5106">
        <f t="shared" si="1058"/>
        <v>2</v>
      </c>
      <c r="Q5106">
        <f>IF(G5106="B",VLOOKUP(F5106,room_rates!$A$2:$G$8,3,FALSE),IF(G5106="P",VLOOKUP(F5106,room_rates!$A$2:$G$8,6,FALSE),IF(G5106="M",VLOOKUP(F5106,room_rates!$A$2:$G$8,7,FALSE),"")))</f>
        <v>132</v>
      </c>
      <c r="R5106">
        <f t="shared" si="1059"/>
        <v>6.6000000000000005</v>
      </c>
      <c r="S5106">
        <f>IF(J5106="Online Travel Agency",VLOOKUP(F5106,room_rates!$A$2:$G$8,3,FALSE)*15%,0)</f>
        <v>0</v>
      </c>
      <c r="T5106">
        <f t="shared" si="1060"/>
        <v>0</v>
      </c>
      <c r="U5106">
        <f t="shared" si="1061"/>
        <v>501.6</v>
      </c>
      <c r="V5106">
        <f t="shared" si="1062"/>
        <v>4</v>
      </c>
    </row>
    <row r="5107" spans="1:22" ht="14.25" customHeight="1" x14ac:dyDescent="0.35">
      <c r="A5107" s="1">
        <v>1000204</v>
      </c>
      <c r="B5107" s="3">
        <v>45896</v>
      </c>
      <c r="C5107" s="3">
        <v>45909</v>
      </c>
      <c r="D5107" s="3">
        <v>45912</v>
      </c>
      <c r="E5107" s="1" t="s">
        <v>13</v>
      </c>
      <c r="F5107" s="1">
        <v>6</v>
      </c>
      <c r="G5107" s="1" t="s">
        <v>14</v>
      </c>
      <c r="H5107" s="1">
        <v>0</v>
      </c>
      <c r="I5107" s="1">
        <f t="shared" si="1056"/>
        <v>0</v>
      </c>
      <c r="J5107" s="1" t="s">
        <v>24</v>
      </c>
      <c r="K5107" s="1">
        <v>1</v>
      </c>
      <c r="L5107" s="1" t="s">
        <v>19</v>
      </c>
      <c r="M5107" s="1" t="b">
        <v>0</v>
      </c>
      <c r="N5107" s="2" t="s">
        <v>17</v>
      </c>
      <c r="O5107">
        <f t="shared" si="1057"/>
        <v>13</v>
      </c>
      <c r="P5107">
        <f t="shared" si="1058"/>
        <v>3</v>
      </c>
      <c r="Q5107">
        <f>IF(G5107="B",VLOOKUP(F5107,room_rates!$A$2:$G$8,3,FALSE),IF(G5107="P",VLOOKUP(F5107,room_rates!$A$2:$G$8,6,FALSE),IF(G5107="M",VLOOKUP(F5107,room_rates!$A$2:$G$8,7,FALSE),"")))</f>
        <v>385.00000000000006</v>
      </c>
      <c r="R5107">
        <f t="shared" si="1059"/>
        <v>0</v>
      </c>
      <c r="S5107">
        <f>IF(J5107="Online Travel Agency",VLOOKUP(F5107,room_rates!$A$2:$G$8,3,FALSE)*15%,0)</f>
        <v>52.5</v>
      </c>
      <c r="T5107">
        <f t="shared" si="1060"/>
        <v>0</v>
      </c>
      <c r="U5107">
        <f t="shared" si="1061"/>
        <v>997.50000000000023</v>
      </c>
      <c r="V5107">
        <f t="shared" si="1062"/>
        <v>3</v>
      </c>
    </row>
    <row r="5108" spans="1:22" ht="14.25" customHeight="1" x14ac:dyDescent="0.35">
      <c r="A5108" s="1">
        <v>1000328</v>
      </c>
      <c r="B5108" s="3">
        <v>45898</v>
      </c>
      <c r="C5108" s="3">
        <v>45909</v>
      </c>
      <c r="D5108" s="3">
        <v>45916</v>
      </c>
      <c r="E5108" s="1" t="s">
        <v>13</v>
      </c>
      <c r="F5108" s="1">
        <v>6</v>
      </c>
      <c r="G5108" s="1" t="s">
        <v>14</v>
      </c>
      <c r="H5108" s="1">
        <v>0</v>
      </c>
      <c r="I5108" s="1">
        <f t="shared" si="1056"/>
        <v>0</v>
      </c>
      <c r="J5108" s="1" t="s">
        <v>15</v>
      </c>
      <c r="K5108" s="1">
        <v>1</v>
      </c>
      <c r="L5108" s="1" t="s">
        <v>19</v>
      </c>
      <c r="M5108" s="1" t="b">
        <v>0</v>
      </c>
      <c r="N5108" s="2" t="s">
        <v>17</v>
      </c>
      <c r="O5108">
        <f t="shared" si="1057"/>
        <v>11</v>
      </c>
      <c r="P5108">
        <f t="shared" si="1058"/>
        <v>7</v>
      </c>
      <c r="Q5108">
        <f>IF(G5108="B",VLOOKUP(F5108,room_rates!$A$2:$G$8,3,FALSE),IF(G5108="P",VLOOKUP(F5108,room_rates!$A$2:$G$8,6,FALSE),IF(G5108="M",VLOOKUP(F5108,room_rates!$A$2:$G$8,7,FALSE),"")))</f>
        <v>385.00000000000006</v>
      </c>
      <c r="R5108">
        <f t="shared" si="1059"/>
        <v>0</v>
      </c>
      <c r="S5108">
        <f>IF(J5108="Online Travel Agency",VLOOKUP(F5108,room_rates!$A$2:$G$8,3,FALSE)*15%,0)</f>
        <v>0</v>
      </c>
      <c r="T5108">
        <f t="shared" si="1060"/>
        <v>0</v>
      </c>
      <c r="U5108">
        <f t="shared" si="1061"/>
        <v>2695.0000000000005</v>
      </c>
      <c r="V5108">
        <f t="shared" si="1062"/>
        <v>7</v>
      </c>
    </row>
    <row r="5109" spans="1:22" ht="14.25" customHeight="1" x14ac:dyDescent="0.35">
      <c r="A5109" s="1">
        <v>1000422</v>
      </c>
      <c r="B5109" s="3">
        <v>45877</v>
      </c>
      <c r="C5109" s="3">
        <v>45909</v>
      </c>
      <c r="D5109" s="3">
        <v>45916</v>
      </c>
      <c r="E5109" s="1" t="s">
        <v>18</v>
      </c>
      <c r="F5109" s="1">
        <v>1</v>
      </c>
      <c r="G5109" s="1" t="s">
        <v>14</v>
      </c>
      <c r="H5109" s="1">
        <v>5</v>
      </c>
      <c r="I5109" s="1">
        <f t="shared" si="1056"/>
        <v>0.05</v>
      </c>
      <c r="J5109" s="1" t="s">
        <v>15</v>
      </c>
      <c r="K5109" s="1">
        <v>1</v>
      </c>
      <c r="L5109" s="1" t="s">
        <v>19</v>
      </c>
      <c r="M5109" s="1" t="b">
        <v>0</v>
      </c>
      <c r="N5109" s="2" t="s">
        <v>17</v>
      </c>
      <c r="O5109">
        <f t="shared" si="1057"/>
        <v>32</v>
      </c>
      <c r="P5109">
        <f t="shared" si="1058"/>
        <v>7</v>
      </c>
      <c r="Q5109">
        <f>IF(G5109="B",VLOOKUP(F5109,room_rates!$A$2:$G$8,3,FALSE),IF(G5109="P",VLOOKUP(F5109,room_rates!$A$2:$G$8,6,FALSE),IF(G5109="M",VLOOKUP(F5109,room_rates!$A$2:$G$8,7,FALSE),"")))</f>
        <v>132</v>
      </c>
      <c r="R5109">
        <f t="shared" si="1059"/>
        <v>6.6000000000000005</v>
      </c>
      <c r="S5109">
        <f>IF(J5109="Online Travel Agency",VLOOKUP(F5109,room_rates!$A$2:$G$8,3,FALSE)*15%,0)</f>
        <v>0</v>
      </c>
      <c r="T5109">
        <f t="shared" si="1060"/>
        <v>0</v>
      </c>
      <c r="U5109">
        <f t="shared" si="1061"/>
        <v>877.80000000000007</v>
      </c>
      <c r="V5109">
        <f t="shared" si="1062"/>
        <v>7</v>
      </c>
    </row>
    <row r="5110" spans="1:22" ht="14.25" customHeight="1" x14ac:dyDescent="0.35">
      <c r="A5110" s="1">
        <v>1000473</v>
      </c>
      <c r="B5110" s="3">
        <v>45909</v>
      </c>
      <c r="C5110" s="3">
        <v>45909</v>
      </c>
      <c r="D5110" s="3">
        <v>45910</v>
      </c>
      <c r="E5110" s="1" t="s">
        <v>21</v>
      </c>
      <c r="F5110" s="1">
        <v>4</v>
      </c>
      <c r="G5110" s="1" t="s">
        <v>14</v>
      </c>
      <c r="H5110" s="1">
        <v>0</v>
      </c>
      <c r="I5110" s="1">
        <f t="shared" si="1056"/>
        <v>0</v>
      </c>
      <c r="J5110" s="1" t="s">
        <v>20</v>
      </c>
      <c r="K5110" s="1">
        <v>2</v>
      </c>
      <c r="L5110" s="1" t="s">
        <v>19</v>
      </c>
      <c r="M5110" s="1" t="b">
        <v>0</v>
      </c>
      <c r="N5110" s="2" t="s">
        <v>17</v>
      </c>
      <c r="O5110">
        <f t="shared" si="1057"/>
        <v>0</v>
      </c>
      <c r="P5110">
        <f t="shared" si="1058"/>
        <v>1</v>
      </c>
      <c r="Q5110">
        <f>IF(G5110="B",VLOOKUP(F5110,room_rates!$A$2:$G$8,3,FALSE),IF(G5110="P",VLOOKUP(F5110,room_rates!$A$2:$G$8,6,FALSE),IF(G5110="M",VLOOKUP(F5110,room_rates!$A$2:$G$8,7,FALSE),"")))</f>
        <v>253.00000000000003</v>
      </c>
      <c r="R5110">
        <f t="shared" si="1059"/>
        <v>0</v>
      </c>
      <c r="S5110">
        <f>IF(J5110="Online Travel Agency",VLOOKUP(F5110,room_rates!$A$2:$G$8,3,FALSE)*15%,0)</f>
        <v>0</v>
      </c>
      <c r="T5110">
        <f t="shared" si="1060"/>
        <v>0</v>
      </c>
      <c r="U5110">
        <f t="shared" si="1061"/>
        <v>506.00000000000006</v>
      </c>
      <c r="V5110">
        <f t="shared" si="1062"/>
        <v>2</v>
      </c>
    </row>
    <row r="5111" spans="1:22" ht="14.25" customHeight="1" x14ac:dyDescent="0.35">
      <c r="A5111" s="1">
        <v>1000626</v>
      </c>
      <c r="B5111" s="3">
        <v>45894</v>
      </c>
      <c r="C5111" s="3">
        <v>45909</v>
      </c>
      <c r="D5111" s="3">
        <v>45910</v>
      </c>
      <c r="E5111" s="1" t="s">
        <v>13</v>
      </c>
      <c r="F5111" s="1">
        <v>6</v>
      </c>
      <c r="G5111" s="1" t="s">
        <v>14</v>
      </c>
      <c r="H5111" s="1">
        <v>0</v>
      </c>
      <c r="I5111" s="1">
        <f t="shared" si="1056"/>
        <v>0</v>
      </c>
      <c r="J5111" s="1" t="s">
        <v>24</v>
      </c>
      <c r="K5111" s="1">
        <v>2</v>
      </c>
      <c r="L5111" s="1" t="s">
        <v>19</v>
      </c>
      <c r="M5111" s="1" t="b">
        <v>0</v>
      </c>
      <c r="N5111" s="2" t="s">
        <v>17</v>
      </c>
      <c r="O5111">
        <f t="shared" si="1057"/>
        <v>15</v>
      </c>
      <c r="P5111">
        <f t="shared" si="1058"/>
        <v>1</v>
      </c>
      <c r="Q5111">
        <f>IF(G5111="B",VLOOKUP(F5111,room_rates!$A$2:$G$8,3,FALSE),IF(G5111="P",VLOOKUP(F5111,room_rates!$A$2:$G$8,6,FALSE),IF(G5111="M",VLOOKUP(F5111,room_rates!$A$2:$G$8,7,FALSE),"")))</f>
        <v>385.00000000000006</v>
      </c>
      <c r="R5111">
        <f t="shared" si="1059"/>
        <v>0</v>
      </c>
      <c r="S5111">
        <f>IF(J5111="Online Travel Agency",VLOOKUP(F5111,room_rates!$A$2:$G$8,3,FALSE)*15%,0)</f>
        <v>52.5</v>
      </c>
      <c r="T5111">
        <f t="shared" si="1060"/>
        <v>0</v>
      </c>
      <c r="U5111">
        <f t="shared" si="1061"/>
        <v>665.00000000000011</v>
      </c>
      <c r="V5111">
        <f t="shared" si="1062"/>
        <v>2</v>
      </c>
    </row>
    <row r="5112" spans="1:22" ht="14.25" customHeight="1" x14ac:dyDescent="0.35">
      <c r="A5112" s="1">
        <v>1000926</v>
      </c>
      <c r="B5112" s="3">
        <v>45890</v>
      </c>
      <c r="C5112" s="3">
        <v>45909</v>
      </c>
      <c r="D5112" s="3">
        <v>45914</v>
      </c>
      <c r="E5112" s="1" t="s">
        <v>18</v>
      </c>
      <c r="F5112" s="1">
        <v>1</v>
      </c>
      <c r="G5112" s="1" t="s">
        <v>14</v>
      </c>
      <c r="H5112" s="1">
        <v>5</v>
      </c>
      <c r="I5112" s="1">
        <f t="shared" si="1056"/>
        <v>0.05</v>
      </c>
      <c r="J5112" s="1" t="s">
        <v>24</v>
      </c>
      <c r="K5112" s="1">
        <v>1</v>
      </c>
      <c r="L5112" s="1" t="s">
        <v>19</v>
      </c>
      <c r="M5112" s="1" t="b">
        <v>0</v>
      </c>
      <c r="N5112" s="2" t="s">
        <v>17</v>
      </c>
      <c r="O5112">
        <f t="shared" si="1057"/>
        <v>19</v>
      </c>
      <c r="P5112">
        <f t="shared" si="1058"/>
        <v>5</v>
      </c>
      <c r="Q5112">
        <f>IF(G5112="B",VLOOKUP(F5112,room_rates!$A$2:$G$8,3,FALSE),IF(G5112="P",VLOOKUP(F5112,room_rates!$A$2:$G$8,6,FALSE),IF(G5112="M",VLOOKUP(F5112,room_rates!$A$2:$G$8,7,FALSE),"")))</f>
        <v>132</v>
      </c>
      <c r="R5112">
        <f t="shared" si="1059"/>
        <v>6.6000000000000005</v>
      </c>
      <c r="S5112">
        <f>IF(J5112="Online Travel Agency",VLOOKUP(F5112,room_rates!$A$2:$G$8,3,FALSE)*15%,0)</f>
        <v>18</v>
      </c>
      <c r="T5112">
        <f t="shared" si="1060"/>
        <v>0</v>
      </c>
      <c r="U5112">
        <f t="shared" si="1061"/>
        <v>537</v>
      </c>
      <c r="V5112">
        <f t="shared" si="1062"/>
        <v>5</v>
      </c>
    </row>
    <row r="5113" spans="1:22" ht="14.25" customHeight="1" x14ac:dyDescent="0.35">
      <c r="A5113" s="1">
        <v>1001101</v>
      </c>
      <c r="B5113" s="3">
        <v>45890</v>
      </c>
      <c r="C5113" s="3">
        <v>45909</v>
      </c>
      <c r="D5113" s="3">
        <v>45912</v>
      </c>
      <c r="E5113" s="1" t="s">
        <v>13</v>
      </c>
      <c r="F5113" s="1">
        <v>6</v>
      </c>
      <c r="G5113" s="1" t="s">
        <v>14</v>
      </c>
      <c r="H5113" s="1">
        <v>0</v>
      </c>
      <c r="I5113" s="1">
        <f t="shared" si="1056"/>
        <v>0</v>
      </c>
      <c r="J5113" s="1" t="s">
        <v>15</v>
      </c>
      <c r="K5113" s="1">
        <v>1</v>
      </c>
      <c r="L5113" s="1" t="s">
        <v>19</v>
      </c>
      <c r="M5113" s="1" t="b">
        <v>1</v>
      </c>
      <c r="N5113" s="2" t="s">
        <v>17</v>
      </c>
      <c r="O5113">
        <f t="shared" si="1057"/>
        <v>19</v>
      </c>
      <c r="P5113">
        <f t="shared" si="1058"/>
        <v>3</v>
      </c>
      <c r="Q5113">
        <f>IF(G5113="B",VLOOKUP(F5113,room_rates!$A$2:$G$8,3,FALSE),IF(G5113="P",VLOOKUP(F5113,room_rates!$A$2:$G$8,6,FALSE),IF(G5113="M",VLOOKUP(F5113,room_rates!$A$2:$G$8,7,FALSE),"")))</f>
        <v>385.00000000000006</v>
      </c>
      <c r="R5113">
        <f t="shared" si="1059"/>
        <v>0</v>
      </c>
      <c r="S5113">
        <f>IF(J5113="Online Travel Agency",VLOOKUP(F5113,room_rates!$A$2:$G$8,3,FALSE)*15%,0)</f>
        <v>0</v>
      </c>
      <c r="T5113">
        <f t="shared" si="1060"/>
        <v>3.8500000000000005</v>
      </c>
      <c r="U5113">
        <f t="shared" si="1061"/>
        <v>1143.45</v>
      </c>
      <c r="V5113">
        <f t="shared" si="1062"/>
        <v>3</v>
      </c>
    </row>
    <row r="5114" spans="1:22" ht="14.25" customHeight="1" x14ac:dyDescent="0.35">
      <c r="A5114" s="1">
        <v>1001275</v>
      </c>
      <c r="B5114" s="3">
        <v>45898</v>
      </c>
      <c r="C5114" s="3">
        <v>45909</v>
      </c>
      <c r="D5114" s="3">
        <v>45915</v>
      </c>
      <c r="E5114" s="1" t="s">
        <v>13</v>
      </c>
      <c r="F5114" s="1">
        <v>6</v>
      </c>
      <c r="G5114" s="1" t="s">
        <v>14</v>
      </c>
      <c r="H5114" s="1">
        <v>0</v>
      </c>
      <c r="I5114" s="1">
        <f t="shared" si="1056"/>
        <v>0</v>
      </c>
      <c r="J5114" s="1" t="s">
        <v>24</v>
      </c>
      <c r="K5114" s="1">
        <v>1</v>
      </c>
      <c r="L5114" s="1" t="s">
        <v>19</v>
      </c>
      <c r="M5114" s="1" t="b">
        <v>0</v>
      </c>
      <c r="N5114" s="2" t="s">
        <v>17</v>
      </c>
      <c r="O5114">
        <f t="shared" si="1057"/>
        <v>11</v>
      </c>
      <c r="P5114">
        <f t="shared" si="1058"/>
        <v>6</v>
      </c>
      <c r="Q5114">
        <f>IF(G5114="B",VLOOKUP(F5114,room_rates!$A$2:$G$8,3,FALSE),IF(G5114="P",VLOOKUP(F5114,room_rates!$A$2:$G$8,6,FALSE),IF(G5114="M",VLOOKUP(F5114,room_rates!$A$2:$G$8,7,FALSE),"")))</f>
        <v>385.00000000000006</v>
      </c>
      <c r="R5114">
        <f t="shared" si="1059"/>
        <v>0</v>
      </c>
      <c r="S5114">
        <f>IF(J5114="Online Travel Agency",VLOOKUP(F5114,room_rates!$A$2:$G$8,3,FALSE)*15%,0)</f>
        <v>52.5</v>
      </c>
      <c r="T5114">
        <f t="shared" si="1060"/>
        <v>0</v>
      </c>
      <c r="U5114">
        <f t="shared" si="1061"/>
        <v>1995.0000000000005</v>
      </c>
      <c r="V5114">
        <f t="shared" si="1062"/>
        <v>6</v>
      </c>
    </row>
    <row r="5115" spans="1:22" ht="14.25" customHeight="1" x14ac:dyDescent="0.35">
      <c r="A5115" s="1">
        <v>1001529</v>
      </c>
      <c r="B5115" s="3">
        <v>45909</v>
      </c>
      <c r="C5115" s="3">
        <v>45909</v>
      </c>
      <c r="D5115" s="3">
        <v>45915</v>
      </c>
      <c r="E5115" s="1" t="s">
        <v>13</v>
      </c>
      <c r="F5115" s="1">
        <v>6</v>
      </c>
      <c r="G5115" s="1" t="s">
        <v>14</v>
      </c>
      <c r="H5115" s="1">
        <v>0</v>
      </c>
      <c r="I5115" s="1">
        <f t="shared" si="1056"/>
        <v>0</v>
      </c>
      <c r="J5115" s="1" t="s">
        <v>20</v>
      </c>
      <c r="K5115" s="1">
        <v>2</v>
      </c>
      <c r="L5115" s="1" t="s">
        <v>19</v>
      </c>
      <c r="M5115" s="1" t="b">
        <v>1</v>
      </c>
      <c r="N5115" s="2" t="s">
        <v>17</v>
      </c>
      <c r="O5115">
        <f t="shared" si="1057"/>
        <v>0</v>
      </c>
      <c r="P5115">
        <f t="shared" si="1058"/>
        <v>6</v>
      </c>
      <c r="Q5115">
        <f>IF(G5115="B",VLOOKUP(F5115,room_rates!$A$2:$G$8,3,FALSE),IF(G5115="P",VLOOKUP(F5115,room_rates!$A$2:$G$8,6,FALSE),IF(G5115="M",VLOOKUP(F5115,room_rates!$A$2:$G$8,7,FALSE),"")))</f>
        <v>385.00000000000006</v>
      </c>
      <c r="R5115">
        <f t="shared" si="1059"/>
        <v>0</v>
      </c>
      <c r="S5115">
        <f>IF(J5115="Online Travel Agency",VLOOKUP(F5115,room_rates!$A$2:$G$8,3,FALSE)*15%,0)</f>
        <v>0</v>
      </c>
      <c r="T5115">
        <f t="shared" si="1060"/>
        <v>3.8500000000000005</v>
      </c>
      <c r="U5115">
        <f t="shared" si="1061"/>
        <v>4573.8</v>
      </c>
      <c r="V5115">
        <f t="shared" si="1062"/>
        <v>12</v>
      </c>
    </row>
    <row r="5116" spans="1:22" ht="14.25" customHeight="1" x14ac:dyDescent="0.35">
      <c r="A5116" s="1">
        <v>1001578</v>
      </c>
      <c r="B5116" s="3">
        <v>45909</v>
      </c>
      <c r="C5116" s="3">
        <v>45909</v>
      </c>
      <c r="D5116" s="3">
        <v>45912</v>
      </c>
      <c r="E5116" s="1" t="s">
        <v>13</v>
      </c>
      <c r="F5116" s="1">
        <v>6</v>
      </c>
      <c r="G5116" s="1" t="s">
        <v>14</v>
      </c>
      <c r="H5116" s="1">
        <v>0</v>
      </c>
      <c r="I5116" s="1">
        <f t="shared" si="1056"/>
        <v>0</v>
      </c>
      <c r="J5116" s="1" t="s">
        <v>20</v>
      </c>
      <c r="K5116" s="1">
        <v>2</v>
      </c>
      <c r="L5116" s="1" t="s">
        <v>16</v>
      </c>
      <c r="M5116" s="1" t="b">
        <v>1</v>
      </c>
      <c r="N5116" s="2" t="s">
        <v>17</v>
      </c>
      <c r="O5116">
        <f t="shared" si="1057"/>
        <v>0</v>
      </c>
      <c r="P5116">
        <f t="shared" si="1058"/>
        <v>3</v>
      </c>
      <c r="Q5116">
        <f>IF(G5116="B",VLOOKUP(F5116,room_rates!$A$2:$G$8,3,FALSE),IF(G5116="P",VLOOKUP(F5116,room_rates!$A$2:$G$8,6,FALSE),IF(G5116="M",VLOOKUP(F5116,room_rates!$A$2:$G$8,7,FALSE),"")))</f>
        <v>385.00000000000006</v>
      </c>
      <c r="R5116">
        <f t="shared" si="1059"/>
        <v>0</v>
      </c>
      <c r="S5116">
        <f>IF(J5116="Online Travel Agency",VLOOKUP(F5116,room_rates!$A$2:$G$8,3,FALSE)*15%,0)</f>
        <v>0</v>
      </c>
      <c r="T5116">
        <f t="shared" si="1060"/>
        <v>3.8500000000000005</v>
      </c>
      <c r="U5116">
        <f t="shared" si="1061"/>
        <v>2286.9</v>
      </c>
      <c r="V5116">
        <f t="shared" si="1062"/>
        <v>6</v>
      </c>
    </row>
    <row r="5117" spans="1:22" ht="14.25" customHeight="1" x14ac:dyDescent="0.35">
      <c r="A5117" s="1">
        <v>1001580</v>
      </c>
      <c r="B5117" s="3">
        <v>45889</v>
      </c>
      <c r="C5117" s="3">
        <v>45909</v>
      </c>
      <c r="D5117" s="3">
        <v>45916</v>
      </c>
      <c r="E5117" s="1" t="s">
        <v>13</v>
      </c>
      <c r="F5117" s="1">
        <v>6</v>
      </c>
      <c r="G5117" s="1" t="s">
        <v>14</v>
      </c>
      <c r="H5117" s="1">
        <v>0</v>
      </c>
      <c r="I5117" s="1">
        <f t="shared" si="1056"/>
        <v>0</v>
      </c>
      <c r="J5117" s="1" t="s">
        <v>24</v>
      </c>
      <c r="K5117" s="1">
        <v>1</v>
      </c>
      <c r="L5117" s="1" t="s">
        <v>19</v>
      </c>
      <c r="M5117" s="1" t="b">
        <v>1</v>
      </c>
      <c r="N5117" s="2" t="s">
        <v>17</v>
      </c>
      <c r="O5117">
        <f t="shared" si="1057"/>
        <v>20</v>
      </c>
      <c r="P5117">
        <f t="shared" si="1058"/>
        <v>7</v>
      </c>
      <c r="Q5117">
        <f>IF(G5117="B",VLOOKUP(F5117,room_rates!$A$2:$G$8,3,FALSE),IF(G5117="P",VLOOKUP(F5117,room_rates!$A$2:$G$8,6,FALSE),IF(G5117="M",VLOOKUP(F5117,room_rates!$A$2:$G$8,7,FALSE),"")))</f>
        <v>385.00000000000006</v>
      </c>
      <c r="R5117">
        <f t="shared" si="1059"/>
        <v>0</v>
      </c>
      <c r="S5117">
        <f>IF(J5117="Online Travel Agency",VLOOKUP(F5117,room_rates!$A$2:$G$8,3,FALSE)*15%,0)</f>
        <v>52.5</v>
      </c>
      <c r="T5117">
        <f t="shared" si="1060"/>
        <v>3.8500000000000005</v>
      </c>
      <c r="U5117">
        <f t="shared" si="1061"/>
        <v>2300.5500000000002</v>
      </c>
      <c r="V5117">
        <f t="shared" si="1062"/>
        <v>7</v>
      </c>
    </row>
    <row r="5118" spans="1:22" ht="14.25" customHeight="1" x14ac:dyDescent="0.35">
      <c r="A5118" s="1">
        <v>1001630</v>
      </c>
      <c r="B5118" s="3">
        <v>45884</v>
      </c>
      <c r="C5118" s="3">
        <v>45909</v>
      </c>
      <c r="D5118" s="3">
        <v>45912</v>
      </c>
      <c r="E5118" s="1" t="s">
        <v>21</v>
      </c>
      <c r="F5118" s="1">
        <v>5</v>
      </c>
      <c r="G5118" s="1" t="s">
        <v>14</v>
      </c>
      <c r="H5118" s="1">
        <v>0</v>
      </c>
      <c r="I5118" s="1">
        <f t="shared" si="1056"/>
        <v>0</v>
      </c>
      <c r="J5118" s="1" t="s">
        <v>15</v>
      </c>
      <c r="K5118" s="1">
        <v>1</v>
      </c>
      <c r="L5118" s="1" t="s">
        <v>16</v>
      </c>
      <c r="M5118" s="1" t="b">
        <v>0</v>
      </c>
      <c r="N5118" s="2" t="s">
        <v>17</v>
      </c>
      <c r="O5118">
        <f t="shared" si="1057"/>
        <v>25</v>
      </c>
      <c r="P5118">
        <f t="shared" si="1058"/>
        <v>3</v>
      </c>
      <c r="Q5118">
        <f>IF(G5118="B",VLOOKUP(F5118,room_rates!$A$2:$G$8,3,FALSE),IF(G5118="P",VLOOKUP(F5118,room_rates!$A$2:$G$8,6,FALSE),IF(G5118="M",VLOOKUP(F5118,room_rates!$A$2:$G$8,7,FALSE),"")))</f>
        <v>264</v>
      </c>
      <c r="R5118">
        <f t="shared" si="1059"/>
        <v>0</v>
      </c>
      <c r="S5118">
        <f>IF(J5118="Online Travel Agency",VLOOKUP(F5118,room_rates!$A$2:$G$8,3,FALSE)*15%,0)</f>
        <v>0</v>
      </c>
      <c r="T5118">
        <f t="shared" si="1060"/>
        <v>0</v>
      </c>
      <c r="U5118">
        <f t="shared" si="1061"/>
        <v>792</v>
      </c>
      <c r="V5118">
        <f t="shared" si="1062"/>
        <v>3</v>
      </c>
    </row>
    <row r="5119" spans="1:22" ht="14.25" customHeight="1" x14ac:dyDescent="0.35">
      <c r="A5119" s="1">
        <v>1002022</v>
      </c>
      <c r="B5119" s="3">
        <v>45909</v>
      </c>
      <c r="C5119" s="3">
        <v>45909</v>
      </c>
      <c r="D5119" s="3">
        <v>45911</v>
      </c>
      <c r="E5119" s="1" t="s">
        <v>21</v>
      </c>
      <c r="F5119" s="1">
        <v>3</v>
      </c>
      <c r="G5119" s="1" t="s">
        <v>14</v>
      </c>
      <c r="H5119" s="1">
        <v>0</v>
      </c>
      <c r="I5119" s="1">
        <f t="shared" si="1056"/>
        <v>0</v>
      </c>
      <c r="J5119" s="1" t="s">
        <v>20</v>
      </c>
      <c r="K5119" s="1">
        <v>1</v>
      </c>
      <c r="L5119" s="1" t="s">
        <v>16</v>
      </c>
      <c r="M5119" s="1" t="b">
        <v>0</v>
      </c>
      <c r="N5119" s="2" t="s">
        <v>17</v>
      </c>
      <c r="O5119">
        <f t="shared" si="1057"/>
        <v>0</v>
      </c>
      <c r="P5119">
        <f t="shared" si="1058"/>
        <v>2</v>
      </c>
      <c r="Q5119">
        <f>IF(G5119="B",VLOOKUP(F5119,room_rates!$A$2:$G$8,3,FALSE),IF(G5119="P",VLOOKUP(F5119,room_rates!$A$2:$G$8,6,FALSE),IF(G5119="M",VLOOKUP(F5119,room_rates!$A$2:$G$8,7,FALSE),"")))</f>
        <v>242.00000000000003</v>
      </c>
      <c r="R5119">
        <f t="shared" si="1059"/>
        <v>0</v>
      </c>
      <c r="S5119">
        <f>IF(J5119="Online Travel Agency",VLOOKUP(F5119,room_rates!$A$2:$G$8,3,FALSE)*15%,0)</f>
        <v>0</v>
      </c>
      <c r="T5119">
        <f t="shared" si="1060"/>
        <v>0</v>
      </c>
      <c r="U5119">
        <f t="shared" si="1061"/>
        <v>484.00000000000006</v>
      </c>
      <c r="V5119">
        <f t="shared" si="1062"/>
        <v>2</v>
      </c>
    </row>
    <row r="5120" spans="1:22" ht="14.25" customHeight="1" x14ac:dyDescent="0.35">
      <c r="A5120" s="1">
        <v>1003092</v>
      </c>
      <c r="B5120" s="3">
        <v>45880</v>
      </c>
      <c r="C5120" s="3">
        <v>45909</v>
      </c>
      <c r="D5120" s="3">
        <v>45913</v>
      </c>
      <c r="E5120" s="1" t="s">
        <v>21</v>
      </c>
      <c r="F5120" s="1">
        <v>3</v>
      </c>
      <c r="G5120" s="1" t="s">
        <v>14</v>
      </c>
      <c r="H5120" s="1">
        <v>0</v>
      </c>
      <c r="I5120" s="1">
        <f t="shared" ref="I5120:I5183" si="1063">H5120/100</f>
        <v>0</v>
      </c>
      <c r="J5120" s="1" t="s">
        <v>15</v>
      </c>
      <c r="K5120" s="1">
        <v>2</v>
      </c>
      <c r="L5120" s="1" t="s">
        <v>19</v>
      </c>
      <c r="M5120" s="1" t="b">
        <v>0</v>
      </c>
      <c r="N5120" s="2" t="s">
        <v>17</v>
      </c>
      <c r="O5120">
        <f t="shared" ref="O5120:O5183" si="1064">C5120-B5120</f>
        <v>29</v>
      </c>
      <c r="P5120">
        <f t="shared" ref="P5120:P5183" si="1065">D5120-C5120</f>
        <v>4</v>
      </c>
      <c r="Q5120">
        <f>IF(G5120="B",VLOOKUP(F5120,room_rates!$A$2:$G$8,3,FALSE),IF(G5120="P",VLOOKUP(F5120,room_rates!$A$2:$G$8,6,FALSE),IF(G5120="M",VLOOKUP(F5120,room_rates!$A$2:$G$8,7,FALSE),"")))</f>
        <v>242.00000000000003</v>
      </c>
      <c r="R5120">
        <f t="shared" ref="R5120:R5183" si="1066">Q5120*(H5120/100)</f>
        <v>0</v>
      </c>
      <c r="S5120">
        <f>IF(J5120="Online Travel Agency",VLOOKUP(F5120,room_rates!$A$2:$G$8,3,FALSE)*15%,0)</f>
        <v>0</v>
      </c>
      <c r="T5120">
        <f t="shared" ref="T5120:T5183" si="1067">IF(M5120=TRUE, Q5120*1%,0)</f>
        <v>0</v>
      </c>
      <c r="U5120">
        <f t="shared" ref="U5120:U5183" si="1068">(Q5120-R5120-S5120-T5120)*V5120</f>
        <v>1936.0000000000002</v>
      </c>
      <c r="V5120">
        <f t="shared" ref="V5120:V5183" si="1069">K5120*P5120</f>
        <v>8</v>
      </c>
    </row>
    <row r="5121" spans="1:22" ht="14.25" customHeight="1" x14ac:dyDescent="0.35">
      <c r="A5121" s="1">
        <v>1003444</v>
      </c>
      <c r="B5121" s="3">
        <v>45898</v>
      </c>
      <c r="C5121" s="3">
        <v>45909</v>
      </c>
      <c r="D5121" s="3">
        <v>45912</v>
      </c>
      <c r="E5121" s="1" t="s">
        <v>18</v>
      </c>
      <c r="F5121" s="1">
        <v>2</v>
      </c>
      <c r="G5121" s="1" t="s">
        <v>14</v>
      </c>
      <c r="H5121" s="1">
        <v>5</v>
      </c>
      <c r="I5121" s="1">
        <f t="shared" si="1063"/>
        <v>0.05</v>
      </c>
      <c r="J5121" s="1" t="s">
        <v>24</v>
      </c>
      <c r="K5121" s="1">
        <v>1</v>
      </c>
      <c r="L5121" s="1" t="s">
        <v>19</v>
      </c>
      <c r="M5121" s="1" t="b">
        <v>0</v>
      </c>
      <c r="N5121" s="2" t="s">
        <v>17</v>
      </c>
      <c r="O5121">
        <f t="shared" si="1064"/>
        <v>11</v>
      </c>
      <c r="P5121">
        <f t="shared" si="1065"/>
        <v>3</v>
      </c>
      <c r="Q5121">
        <f>IF(G5121="B",VLOOKUP(F5121,room_rates!$A$2:$G$8,3,FALSE),IF(G5121="P",VLOOKUP(F5121,room_rates!$A$2:$G$8,6,FALSE),IF(G5121="M",VLOOKUP(F5121,room_rates!$A$2:$G$8,7,FALSE),"")))</f>
        <v>154</v>
      </c>
      <c r="R5121">
        <f t="shared" si="1066"/>
        <v>7.7</v>
      </c>
      <c r="S5121">
        <f>IF(J5121="Online Travel Agency",VLOOKUP(F5121,room_rates!$A$2:$G$8,3,FALSE)*15%,0)</f>
        <v>21</v>
      </c>
      <c r="T5121">
        <f t="shared" si="1067"/>
        <v>0</v>
      </c>
      <c r="U5121">
        <f t="shared" si="1068"/>
        <v>375.90000000000003</v>
      </c>
      <c r="V5121">
        <f t="shared" si="1069"/>
        <v>3</v>
      </c>
    </row>
    <row r="5122" spans="1:22" ht="14.25" customHeight="1" x14ac:dyDescent="0.35">
      <c r="A5122" s="1">
        <v>1003492</v>
      </c>
      <c r="B5122" s="3">
        <v>45892</v>
      </c>
      <c r="C5122" s="3">
        <v>45909</v>
      </c>
      <c r="D5122" s="3">
        <v>45911</v>
      </c>
      <c r="E5122" s="1" t="s">
        <v>21</v>
      </c>
      <c r="F5122" s="1">
        <v>3</v>
      </c>
      <c r="G5122" s="1" t="s">
        <v>14</v>
      </c>
      <c r="H5122" s="1">
        <v>0</v>
      </c>
      <c r="I5122" s="1">
        <f t="shared" si="1063"/>
        <v>0</v>
      </c>
      <c r="J5122" s="1" t="s">
        <v>24</v>
      </c>
      <c r="K5122" s="1">
        <v>1</v>
      </c>
      <c r="L5122" s="1" t="s">
        <v>19</v>
      </c>
      <c r="M5122" s="1" t="b">
        <v>0</v>
      </c>
      <c r="N5122" s="2" t="s">
        <v>17</v>
      </c>
      <c r="O5122">
        <f t="shared" si="1064"/>
        <v>17</v>
      </c>
      <c r="P5122">
        <f t="shared" si="1065"/>
        <v>2</v>
      </c>
      <c r="Q5122">
        <f>IF(G5122="B",VLOOKUP(F5122,room_rates!$A$2:$G$8,3,FALSE),IF(G5122="P",VLOOKUP(F5122,room_rates!$A$2:$G$8,6,FALSE),IF(G5122="M",VLOOKUP(F5122,room_rates!$A$2:$G$8,7,FALSE),"")))</f>
        <v>242.00000000000003</v>
      </c>
      <c r="R5122">
        <f t="shared" si="1066"/>
        <v>0</v>
      </c>
      <c r="S5122">
        <f>IF(J5122="Online Travel Agency",VLOOKUP(F5122,room_rates!$A$2:$G$8,3,FALSE)*15%,0)</f>
        <v>33</v>
      </c>
      <c r="T5122">
        <f t="shared" si="1067"/>
        <v>0</v>
      </c>
      <c r="U5122">
        <f t="shared" si="1068"/>
        <v>418.00000000000006</v>
      </c>
      <c r="V5122">
        <f t="shared" si="1069"/>
        <v>2</v>
      </c>
    </row>
    <row r="5123" spans="1:22" ht="14.25" customHeight="1" x14ac:dyDescent="0.35">
      <c r="A5123" s="1">
        <v>1003784</v>
      </c>
      <c r="B5123" s="3">
        <v>45909</v>
      </c>
      <c r="C5123" s="3">
        <v>45909</v>
      </c>
      <c r="D5123" s="3">
        <v>45912</v>
      </c>
      <c r="E5123" s="1" t="s">
        <v>18</v>
      </c>
      <c r="F5123" s="1">
        <v>1</v>
      </c>
      <c r="G5123" s="1" t="s">
        <v>14</v>
      </c>
      <c r="H5123" s="1">
        <v>5</v>
      </c>
      <c r="I5123" s="1">
        <f t="shared" si="1063"/>
        <v>0.05</v>
      </c>
      <c r="J5123" s="1" t="s">
        <v>20</v>
      </c>
      <c r="K5123" s="1">
        <v>1</v>
      </c>
      <c r="L5123" s="1" t="s">
        <v>16</v>
      </c>
      <c r="M5123" s="1" t="b">
        <v>0</v>
      </c>
      <c r="N5123" s="2" t="s">
        <v>17</v>
      </c>
      <c r="O5123">
        <f t="shared" si="1064"/>
        <v>0</v>
      </c>
      <c r="P5123">
        <f t="shared" si="1065"/>
        <v>3</v>
      </c>
      <c r="Q5123">
        <f>IF(G5123="B",VLOOKUP(F5123,room_rates!$A$2:$G$8,3,FALSE),IF(G5123="P",VLOOKUP(F5123,room_rates!$A$2:$G$8,6,FALSE),IF(G5123="M",VLOOKUP(F5123,room_rates!$A$2:$G$8,7,FALSE),"")))</f>
        <v>132</v>
      </c>
      <c r="R5123">
        <f t="shared" si="1066"/>
        <v>6.6000000000000005</v>
      </c>
      <c r="S5123">
        <f>IF(J5123="Online Travel Agency",VLOOKUP(F5123,room_rates!$A$2:$G$8,3,FALSE)*15%,0)</f>
        <v>0</v>
      </c>
      <c r="T5123">
        <f t="shared" si="1067"/>
        <v>0</v>
      </c>
      <c r="U5123">
        <f t="shared" si="1068"/>
        <v>376.20000000000005</v>
      </c>
      <c r="V5123">
        <f t="shared" si="1069"/>
        <v>3</v>
      </c>
    </row>
    <row r="5124" spans="1:22" ht="14.25" customHeight="1" x14ac:dyDescent="0.35">
      <c r="A5124" s="1">
        <v>1004340</v>
      </c>
      <c r="B5124" s="3">
        <v>45893</v>
      </c>
      <c r="C5124" s="3">
        <v>45909</v>
      </c>
      <c r="D5124" s="3">
        <v>45912</v>
      </c>
      <c r="E5124" s="1" t="s">
        <v>21</v>
      </c>
      <c r="F5124" s="1">
        <v>3</v>
      </c>
      <c r="G5124" s="1" t="s">
        <v>14</v>
      </c>
      <c r="H5124" s="1">
        <v>0</v>
      </c>
      <c r="I5124" s="1">
        <f t="shared" si="1063"/>
        <v>0</v>
      </c>
      <c r="J5124" s="1" t="s">
        <v>24</v>
      </c>
      <c r="K5124" s="1">
        <v>2</v>
      </c>
      <c r="L5124" s="1" t="s">
        <v>19</v>
      </c>
      <c r="M5124" s="1" t="b">
        <v>0</v>
      </c>
      <c r="N5124" s="2" t="s">
        <v>17</v>
      </c>
      <c r="O5124">
        <f t="shared" si="1064"/>
        <v>16</v>
      </c>
      <c r="P5124">
        <f t="shared" si="1065"/>
        <v>3</v>
      </c>
      <c r="Q5124">
        <f>IF(G5124="B",VLOOKUP(F5124,room_rates!$A$2:$G$8,3,FALSE),IF(G5124="P",VLOOKUP(F5124,room_rates!$A$2:$G$8,6,FALSE),IF(G5124="M",VLOOKUP(F5124,room_rates!$A$2:$G$8,7,FALSE),"")))</f>
        <v>242.00000000000003</v>
      </c>
      <c r="R5124">
        <f t="shared" si="1066"/>
        <v>0</v>
      </c>
      <c r="S5124">
        <f>IF(J5124="Online Travel Agency",VLOOKUP(F5124,room_rates!$A$2:$G$8,3,FALSE)*15%,0)</f>
        <v>33</v>
      </c>
      <c r="T5124">
        <f t="shared" si="1067"/>
        <v>0</v>
      </c>
      <c r="U5124">
        <f t="shared" si="1068"/>
        <v>1254.0000000000002</v>
      </c>
      <c r="V5124">
        <f t="shared" si="1069"/>
        <v>6</v>
      </c>
    </row>
    <row r="5125" spans="1:22" ht="14.25" customHeight="1" x14ac:dyDescent="0.35">
      <c r="A5125" s="1">
        <v>1004621</v>
      </c>
      <c r="B5125" s="3">
        <v>45899</v>
      </c>
      <c r="C5125" s="3">
        <v>45909</v>
      </c>
      <c r="D5125" s="3">
        <v>45911</v>
      </c>
      <c r="E5125" s="1" t="s">
        <v>18</v>
      </c>
      <c r="F5125" s="1">
        <v>1</v>
      </c>
      <c r="G5125" s="1" t="s">
        <v>14</v>
      </c>
      <c r="H5125" s="1">
        <v>5</v>
      </c>
      <c r="I5125" s="1">
        <f t="shared" si="1063"/>
        <v>0.05</v>
      </c>
      <c r="J5125" s="1" t="s">
        <v>24</v>
      </c>
      <c r="K5125" s="1">
        <v>2</v>
      </c>
      <c r="L5125" s="1" t="s">
        <v>19</v>
      </c>
      <c r="M5125" s="1" t="b">
        <v>1</v>
      </c>
      <c r="N5125" s="2" t="s">
        <v>17</v>
      </c>
      <c r="O5125">
        <f t="shared" si="1064"/>
        <v>10</v>
      </c>
      <c r="P5125">
        <f t="shared" si="1065"/>
        <v>2</v>
      </c>
      <c r="Q5125">
        <f>IF(G5125="B",VLOOKUP(F5125,room_rates!$A$2:$G$8,3,FALSE),IF(G5125="P",VLOOKUP(F5125,room_rates!$A$2:$G$8,6,FALSE),IF(G5125="M",VLOOKUP(F5125,room_rates!$A$2:$G$8,7,FALSE),"")))</f>
        <v>132</v>
      </c>
      <c r="R5125">
        <f t="shared" si="1066"/>
        <v>6.6000000000000005</v>
      </c>
      <c r="S5125">
        <f>IF(J5125="Online Travel Agency",VLOOKUP(F5125,room_rates!$A$2:$G$8,3,FALSE)*15%,0)</f>
        <v>18</v>
      </c>
      <c r="T5125">
        <f t="shared" si="1067"/>
        <v>1.32</v>
      </c>
      <c r="U5125">
        <f t="shared" si="1068"/>
        <v>424.32000000000005</v>
      </c>
      <c r="V5125">
        <f t="shared" si="1069"/>
        <v>4</v>
      </c>
    </row>
    <row r="5126" spans="1:22" ht="14.25" customHeight="1" x14ac:dyDescent="0.35">
      <c r="A5126" s="1">
        <v>1004785</v>
      </c>
      <c r="B5126" s="3">
        <v>45894</v>
      </c>
      <c r="C5126" s="3">
        <v>45909</v>
      </c>
      <c r="D5126" s="3">
        <v>45913</v>
      </c>
      <c r="E5126" s="1" t="s">
        <v>18</v>
      </c>
      <c r="F5126" s="1">
        <v>2</v>
      </c>
      <c r="G5126" s="1" t="s">
        <v>14</v>
      </c>
      <c r="H5126" s="1">
        <v>5</v>
      </c>
      <c r="I5126" s="1">
        <f t="shared" si="1063"/>
        <v>0.05</v>
      </c>
      <c r="J5126" s="1" t="s">
        <v>15</v>
      </c>
      <c r="K5126" s="1">
        <v>1</v>
      </c>
      <c r="L5126" s="1" t="s">
        <v>16</v>
      </c>
      <c r="M5126" s="1" t="b">
        <v>0</v>
      </c>
      <c r="N5126" s="2" t="s">
        <v>17</v>
      </c>
      <c r="O5126">
        <f t="shared" si="1064"/>
        <v>15</v>
      </c>
      <c r="P5126">
        <f t="shared" si="1065"/>
        <v>4</v>
      </c>
      <c r="Q5126">
        <f>IF(G5126="B",VLOOKUP(F5126,room_rates!$A$2:$G$8,3,FALSE),IF(G5126="P",VLOOKUP(F5126,room_rates!$A$2:$G$8,6,FALSE),IF(G5126="M",VLOOKUP(F5126,room_rates!$A$2:$G$8,7,FALSE),"")))</f>
        <v>154</v>
      </c>
      <c r="R5126">
        <f t="shared" si="1066"/>
        <v>7.7</v>
      </c>
      <c r="S5126">
        <f>IF(J5126="Online Travel Agency",VLOOKUP(F5126,room_rates!$A$2:$G$8,3,FALSE)*15%,0)</f>
        <v>0</v>
      </c>
      <c r="T5126">
        <f t="shared" si="1067"/>
        <v>0</v>
      </c>
      <c r="U5126">
        <f t="shared" si="1068"/>
        <v>585.20000000000005</v>
      </c>
      <c r="V5126">
        <f t="shared" si="1069"/>
        <v>4</v>
      </c>
    </row>
    <row r="5127" spans="1:22" ht="14.25" customHeight="1" x14ac:dyDescent="0.35">
      <c r="A5127" s="1">
        <v>1004881</v>
      </c>
      <c r="B5127" s="3">
        <v>45900</v>
      </c>
      <c r="C5127" s="3">
        <v>45909</v>
      </c>
      <c r="D5127" s="3">
        <v>45910</v>
      </c>
      <c r="E5127" s="1" t="s">
        <v>18</v>
      </c>
      <c r="F5127" s="1">
        <v>2</v>
      </c>
      <c r="G5127" s="1" t="s">
        <v>14</v>
      </c>
      <c r="H5127" s="1">
        <v>5</v>
      </c>
      <c r="I5127" s="1">
        <f t="shared" si="1063"/>
        <v>0.05</v>
      </c>
      <c r="J5127" s="1" t="s">
        <v>15</v>
      </c>
      <c r="K5127" s="1">
        <v>2</v>
      </c>
      <c r="L5127" s="1" t="s">
        <v>19</v>
      </c>
      <c r="M5127" s="1" t="b">
        <v>0</v>
      </c>
      <c r="N5127" s="2" t="s">
        <v>17</v>
      </c>
      <c r="O5127">
        <f t="shared" si="1064"/>
        <v>9</v>
      </c>
      <c r="P5127">
        <f t="shared" si="1065"/>
        <v>1</v>
      </c>
      <c r="Q5127">
        <f>IF(G5127="B",VLOOKUP(F5127,room_rates!$A$2:$G$8,3,FALSE),IF(G5127="P",VLOOKUP(F5127,room_rates!$A$2:$G$8,6,FALSE),IF(G5127="M",VLOOKUP(F5127,room_rates!$A$2:$G$8,7,FALSE),"")))</f>
        <v>154</v>
      </c>
      <c r="R5127">
        <f t="shared" si="1066"/>
        <v>7.7</v>
      </c>
      <c r="S5127">
        <f>IF(J5127="Online Travel Agency",VLOOKUP(F5127,room_rates!$A$2:$G$8,3,FALSE)*15%,0)</f>
        <v>0</v>
      </c>
      <c r="T5127">
        <f t="shared" si="1067"/>
        <v>0</v>
      </c>
      <c r="U5127">
        <f t="shared" si="1068"/>
        <v>292.60000000000002</v>
      </c>
      <c r="V5127">
        <f t="shared" si="1069"/>
        <v>2</v>
      </c>
    </row>
    <row r="5128" spans="1:22" ht="14.25" customHeight="1" x14ac:dyDescent="0.35">
      <c r="A5128" s="1">
        <v>1005801</v>
      </c>
      <c r="B5128" s="3">
        <v>45909</v>
      </c>
      <c r="C5128" s="3">
        <v>45909</v>
      </c>
      <c r="D5128" s="3">
        <v>45911</v>
      </c>
      <c r="E5128" s="1" t="s">
        <v>18</v>
      </c>
      <c r="F5128" s="1">
        <v>2</v>
      </c>
      <c r="G5128" s="1" t="s">
        <v>14</v>
      </c>
      <c r="H5128" s="1">
        <v>5</v>
      </c>
      <c r="I5128" s="1">
        <f t="shared" si="1063"/>
        <v>0.05</v>
      </c>
      <c r="J5128" s="1" t="s">
        <v>20</v>
      </c>
      <c r="K5128" s="1">
        <v>1</v>
      </c>
      <c r="L5128" s="1" t="s">
        <v>16</v>
      </c>
      <c r="M5128" s="1" t="b">
        <v>0</v>
      </c>
      <c r="N5128" s="2" t="s">
        <v>17</v>
      </c>
      <c r="O5128">
        <f t="shared" si="1064"/>
        <v>0</v>
      </c>
      <c r="P5128">
        <f t="shared" si="1065"/>
        <v>2</v>
      </c>
      <c r="Q5128">
        <f>IF(G5128="B",VLOOKUP(F5128,room_rates!$A$2:$G$8,3,FALSE),IF(G5128="P",VLOOKUP(F5128,room_rates!$A$2:$G$8,6,FALSE),IF(G5128="M",VLOOKUP(F5128,room_rates!$A$2:$G$8,7,FALSE),"")))</f>
        <v>154</v>
      </c>
      <c r="R5128">
        <f t="shared" si="1066"/>
        <v>7.7</v>
      </c>
      <c r="S5128">
        <f>IF(J5128="Online Travel Agency",VLOOKUP(F5128,room_rates!$A$2:$G$8,3,FALSE)*15%,0)</f>
        <v>0</v>
      </c>
      <c r="T5128">
        <f t="shared" si="1067"/>
        <v>0</v>
      </c>
      <c r="U5128">
        <f t="shared" si="1068"/>
        <v>292.60000000000002</v>
      </c>
      <c r="V5128">
        <f t="shared" si="1069"/>
        <v>2</v>
      </c>
    </row>
    <row r="5129" spans="1:22" ht="14.25" customHeight="1" x14ac:dyDescent="0.35">
      <c r="A5129" s="1">
        <v>1005825</v>
      </c>
      <c r="B5129" s="3">
        <v>45893</v>
      </c>
      <c r="C5129" s="3">
        <v>45909</v>
      </c>
      <c r="D5129" s="3">
        <v>45913</v>
      </c>
      <c r="E5129" s="1" t="s">
        <v>21</v>
      </c>
      <c r="F5129" s="1">
        <v>4</v>
      </c>
      <c r="G5129" s="1" t="s">
        <v>14</v>
      </c>
      <c r="H5129" s="1">
        <v>0</v>
      </c>
      <c r="I5129" s="1">
        <f t="shared" si="1063"/>
        <v>0</v>
      </c>
      <c r="J5129" s="1" t="s">
        <v>15</v>
      </c>
      <c r="K5129" s="1">
        <v>2</v>
      </c>
      <c r="L5129" s="1" t="s">
        <v>19</v>
      </c>
      <c r="M5129" s="1" t="b">
        <v>0</v>
      </c>
      <c r="N5129" s="2" t="s">
        <v>17</v>
      </c>
      <c r="O5129">
        <f t="shared" si="1064"/>
        <v>16</v>
      </c>
      <c r="P5129">
        <f t="shared" si="1065"/>
        <v>4</v>
      </c>
      <c r="Q5129">
        <f>IF(G5129="B",VLOOKUP(F5129,room_rates!$A$2:$G$8,3,FALSE),IF(G5129="P",VLOOKUP(F5129,room_rates!$A$2:$G$8,6,FALSE),IF(G5129="M",VLOOKUP(F5129,room_rates!$A$2:$G$8,7,FALSE),"")))</f>
        <v>253.00000000000003</v>
      </c>
      <c r="R5129">
        <f t="shared" si="1066"/>
        <v>0</v>
      </c>
      <c r="S5129">
        <f>IF(J5129="Online Travel Agency",VLOOKUP(F5129,room_rates!$A$2:$G$8,3,FALSE)*15%,0)</f>
        <v>0</v>
      </c>
      <c r="T5129">
        <f t="shared" si="1067"/>
        <v>0</v>
      </c>
      <c r="U5129">
        <f t="shared" si="1068"/>
        <v>2024.0000000000002</v>
      </c>
      <c r="V5129">
        <f t="shared" si="1069"/>
        <v>8</v>
      </c>
    </row>
    <row r="5130" spans="1:22" ht="14.25" customHeight="1" x14ac:dyDescent="0.35">
      <c r="A5130" s="1">
        <v>1000083</v>
      </c>
      <c r="B5130" s="3">
        <v>45900</v>
      </c>
      <c r="C5130" s="3">
        <v>45910</v>
      </c>
      <c r="D5130" s="3">
        <v>45913</v>
      </c>
      <c r="E5130" s="1" t="s">
        <v>13</v>
      </c>
      <c r="F5130" s="1">
        <v>6</v>
      </c>
      <c r="G5130" s="1" t="s">
        <v>14</v>
      </c>
      <c r="H5130" s="1">
        <v>0</v>
      </c>
      <c r="I5130" s="1">
        <f t="shared" si="1063"/>
        <v>0</v>
      </c>
      <c r="J5130" s="1" t="s">
        <v>24</v>
      </c>
      <c r="K5130" s="1">
        <v>2</v>
      </c>
      <c r="L5130" s="1" t="s">
        <v>19</v>
      </c>
      <c r="M5130" s="1" t="b">
        <v>0</v>
      </c>
      <c r="N5130" s="2" t="s">
        <v>17</v>
      </c>
      <c r="O5130">
        <f t="shared" si="1064"/>
        <v>10</v>
      </c>
      <c r="P5130">
        <f t="shared" si="1065"/>
        <v>3</v>
      </c>
      <c r="Q5130">
        <f>IF(G5130="B",VLOOKUP(F5130,room_rates!$A$2:$G$8,3,FALSE),IF(G5130="P",VLOOKUP(F5130,room_rates!$A$2:$G$8,6,FALSE),IF(G5130="M",VLOOKUP(F5130,room_rates!$A$2:$G$8,7,FALSE),"")))</f>
        <v>385.00000000000006</v>
      </c>
      <c r="R5130">
        <f t="shared" si="1066"/>
        <v>0</v>
      </c>
      <c r="S5130">
        <f>IF(J5130="Online Travel Agency",VLOOKUP(F5130,room_rates!$A$2:$G$8,3,FALSE)*15%,0)</f>
        <v>52.5</v>
      </c>
      <c r="T5130">
        <f t="shared" si="1067"/>
        <v>0</v>
      </c>
      <c r="U5130">
        <f t="shared" si="1068"/>
        <v>1995.0000000000005</v>
      </c>
      <c r="V5130">
        <f t="shared" si="1069"/>
        <v>6</v>
      </c>
    </row>
    <row r="5131" spans="1:22" ht="14.25" customHeight="1" x14ac:dyDescent="0.35">
      <c r="A5131" s="1">
        <v>1000133</v>
      </c>
      <c r="B5131" s="3">
        <v>45904</v>
      </c>
      <c r="C5131" s="3">
        <v>45910</v>
      </c>
      <c r="D5131" s="3">
        <v>45915</v>
      </c>
      <c r="E5131" s="1" t="s">
        <v>21</v>
      </c>
      <c r="F5131" s="1">
        <v>3</v>
      </c>
      <c r="G5131" s="1" t="s">
        <v>14</v>
      </c>
      <c r="H5131" s="1">
        <v>0</v>
      </c>
      <c r="I5131" s="1">
        <f t="shared" si="1063"/>
        <v>0</v>
      </c>
      <c r="J5131" s="1" t="s">
        <v>15</v>
      </c>
      <c r="K5131" s="1">
        <v>1</v>
      </c>
      <c r="L5131" s="1" t="s">
        <v>19</v>
      </c>
      <c r="M5131" s="1" t="b">
        <v>0</v>
      </c>
      <c r="N5131" s="2" t="s">
        <v>17</v>
      </c>
      <c r="O5131">
        <f t="shared" si="1064"/>
        <v>6</v>
      </c>
      <c r="P5131">
        <f t="shared" si="1065"/>
        <v>5</v>
      </c>
      <c r="Q5131">
        <f>IF(G5131="B",VLOOKUP(F5131,room_rates!$A$2:$G$8,3,FALSE),IF(G5131="P",VLOOKUP(F5131,room_rates!$A$2:$G$8,6,FALSE),IF(G5131="M",VLOOKUP(F5131,room_rates!$A$2:$G$8,7,FALSE),"")))</f>
        <v>242.00000000000003</v>
      </c>
      <c r="R5131">
        <f t="shared" si="1066"/>
        <v>0</v>
      </c>
      <c r="S5131">
        <f>IF(J5131="Online Travel Agency",VLOOKUP(F5131,room_rates!$A$2:$G$8,3,FALSE)*15%,0)</f>
        <v>0</v>
      </c>
      <c r="T5131">
        <f t="shared" si="1067"/>
        <v>0</v>
      </c>
      <c r="U5131">
        <f t="shared" si="1068"/>
        <v>1210.0000000000002</v>
      </c>
      <c r="V5131">
        <f t="shared" si="1069"/>
        <v>5</v>
      </c>
    </row>
    <row r="5132" spans="1:22" ht="14.25" customHeight="1" x14ac:dyDescent="0.35">
      <c r="A5132" s="1">
        <v>1000169</v>
      </c>
      <c r="B5132" s="3">
        <v>45906</v>
      </c>
      <c r="C5132" s="3">
        <v>45910</v>
      </c>
      <c r="D5132" s="3">
        <v>45912</v>
      </c>
      <c r="E5132" s="1" t="s">
        <v>13</v>
      </c>
      <c r="F5132" s="1">
        <v>6</v>
      </c>
      <c r="G5132" s="1" t="s">
        <v>14</v>
      </c>
      <c r="H5132" s="1">
        <v>0</v>
      </c>
      <c r="I5132" s="1">
        <f t="shared" si="1063"/>
        <v>0</v>
      </c>
      <c r="J5132" s="1" t="s">
        <v>15</v>
      </c>
      <c r="K5132" s="1">
        <v>1</v>
      </c>
      <c r="L5132" s="1" t="s">
        <v>19</v>
      </c>
      <c r="M5132" s="1" t="b">
        <v>0</v>
      </c>
      <c r="N5132" s="2" t="s">
        <v>17</v>
      </c>
      <c r="O5132">
        <f t="shared" si="1064"/>
        <v>4</v>
      </c>
      <c r="P5132">
        <f t="shared" si="1065"/>
        <v>2</v>
      </c>
      <c r="Q5132">
        <f>IF(G5132="B",VLOOKUP(F5132,room_rates!$A$2:$G$8,3,FALSE),IF(G5132="P",VLOOKUP(F5132,room_rates!$A$2:$G$8,6,FALSE),IF(G5132="M",VLOOKUP(F5132,room_rates!$A$2:$G$8,7,FALSE),"")))</f>
        <v>385.00000000000006</v>
      </c>
      <c r="R5132">
        <f t="shared" si="1066"/>
        <v>0</v>
      </c>
      <c r="S5132">
        <f>IF(J5132="Online Travel Agency",VLOOKUP(F5132,room_rates!$A$2:$G$8,3,FALSE)*15%,0)</f>
        <v>0</v>
      </c>
      <c r="T5132">
        <f t="shared" si="1067"/>
        <v>0</v>
      </c>
      <c r="U5132">
        <f t="shared" si="1068"/>
        <v>770.00000000000011</v>
      </c>
      <c r="V5132">
        <f t="shared" si="1069"/>
        <v>2</v>
      </c>
    </row>
    <row r="5133" spans="1:22" ht="14.25" customHeight="1" x14ac:dyDescent="0.35">
      <c r="A5133" s="1">
        <v>1000219</v>
      </c>
      <c r="B5133" s="3">
        <v>45910</v>
      </c>
      <c r="C5133" s="3">
        <v>45910</v>
      </c>
      <c r="D5133" s="3">
        <v>45917</v>
      </c>
      <c r="E5133" s="1" t="s">
        <v>13</v>
      </c>
      <c r="F5133" s="1">
        <v>6</v>
      </c>
      <c r="G5133" s="1" t="s">
        <v>14</v>
      </c>
      <c r="H5133" s="1">
        <v>0</v>
      </c>
      <c r="I5133" s="1">
        <f t="shared" si="1063"/>
        <v>0</v>
      </c>
      <c r="J5133" s="1" t="s">
        <v>20</v>
      </c>
      <c r="K5133" s="1">
        <v>1</v>
      </c>
      <c r="L5133" s="1" t="s">
        <v>19</v>
      </c>
      <c r="M5133" s="1" t="b">
        <v>1</v>
      </c>
      <c r="N5133" s="2" t="s">
        <v>17</v>
      </c>
      <c r="O5133">
        <f t="shared" si="1064"/>
        <v>0</v>
      </c>
      <c r="P5133">
        <f t="shared" si="1065"/>
        <v>7</v>
      </c>
      <c r="Q5133">
        <f>IF(G5133="B",VLOOKUP(F5133,room_rates!$A$2:$G$8,3,FALSE),IF(G5133="P",VLOOKUP(F5133,room_rates!$A$2:$G$8,6,FALSE),IF(G5133="M",VLOOKUP(F5133,room_rates!$A$2:$G$8,7,FALSE),"")))</f>
        <v>385.00000000000006</v>
      </c>
      <c r="R5133">
        <f t="shared" si="1066"/>
        <v>0</v>
      </c>
      <c r="S5133">
        <f>IF(J5133="Online Travel Agency",VLOOKUP(F5133,room_rates!$A$2:$G$8,3,FALSE)*15%,0)</f>
        <v>0</v>
      </c>
      <c r="T5133">
        <f t="shared" si="1067"/>
        <v>3.8500000000000005</v>
      </c>
      <c r="U5133">
        <f t="shared" si="1068"/>
        <v>2668.05</v>
      </c>
      <c r="V5133">
        <f t="shared" si="1069"/>
        <v>7</v>
      </c>
    </row>
    <row r="5134" spans="1:22" ht="14.25" customHeight="1" x14ac:dyDescent="0.35">
      <c r="A5134" s="1">
        <v>1000909</v>
      </c>
      <c r="B5134" s="3">
        <v>45882</v>
      </c>
      <c r="C5134" s="3">
        <v>45910</v>
      </c>
      <c r="D5134" s="3">
        <v>45914</v>
      </c>
      <c r="E5134" s="1" t="s">
        <v>18</v>
      </c>
      <c r="F5134" s="1">
        <v>1</v>
      </c>
      <c r="G5134" s="1" t="s">
        <v>14</v>
      </c>
      <c r="H5134" s="1">
        <v>5</v>
      </c>
      <c r="I5134" s="1">
        <f t="shared" si="1063"/>
        <v>0.05</v>
      </c>
      <c r="J5134" s="1" t="s">
        <v>15</v>
      </c>
      <c r="K5134" s="1">
        <v>2</v>
      </c>
      <c r="L5134" s="1" t="s">
        <v>19</v>
      </c>
      <c r="M5134" s="1" t="b">
        <v>0</v>
      </c>
      <c r="N5134" s="2" t="s">
        <v>17</v>
      </c>
      <c r="O5134">
        <f t="shared" si="1064"/>
        <v>28</v>
      </c>
      <c r="P5134">
        <f t="shared" si="1065"/>
        <v>4</v>
      </c>
      <c r="Q5134">
        <f>IF(G5134="B",VLOOKUP(F5134,room_rates!$A$2:$G$8,3,FALSE),IF(G5134="P",VLOOKUP(F5134,room_rates!$A$2:$G$8,6,FALSE),IF(G5134="M",VLOOKUP(F5134,room_rates!$A$2:$G$8,7,FALSE),"")))</f>
        <v>132</v>
      </c>
      <c r="R5134">
        <f t="shared" si="1066"/>
        <v>6.6000000000000005</v>
      </c>
      <c r="S5134">
        <f>IF(J5134="Online Travel Agency",VLOOKUP(F5134,room_rates!$A$2:$G$8,3,FALSE)*15%,0)</f>
        <v>0</v>
      </c>
      <c r="T5134">
        <f t="shared" si="1067"/>
        <v>0</v>
      </c>
      <c r="U5134">
        <f t="shared" si="1068"/>
        <v>1003.2</v>
      </c>
      <c r="V5134">
        <f t="shared" si="1069"/>
        <v>8</v>
      </c>
    </row>
    <row r="5135" spans="1:22" ht="14.25" customHeight="1" x14ac:dyDescent="0.35">
      <c r="A5135" s="1">
        <v>1001029</v>
      </c>
      <c r="B5135" s="3">
        <v>45910</v>
      </c>
      <c r="C5135" s="3">
        <v>45910</v>
      </c>
      <c r="D5135" s="3">
        <v>45914</v>
      </c>
      <c r="E5135" s="1" t="s">
        <v>13</v>
      </c>
      <c r="F5135" s="1">
        <v>6</v>
      </c>
      <c r="G5135" s="1" t="s">
        <v>14</v>
      </c>
      <c r="H5135" s="1">
        <v>0</v>
      </c>
      <c r="I5135" s="1">
        <f t="shared" si="1063"/>
        <v>0</v>
      </c>
      <c r="J5135" s="1" t="s">
        <v>20</v>
      </c>
      <c r="K5135" s="1">
        <v>1</v>
      </c>
      <c r="L5135" s="1" t="s">
        <v>19</v>
      </c>
      <c r="M5135" s="1" t="b">
        <v>0</v>
      </c>
      <c r="N5135" s="2" t="s">
        <v>17</v>
      </c>
      <c r="O5135">
        <f t="shared" si="1064"/>
        <v>0</v>
      </c>
      <c r="P5135">
        <f t="shared" si="1065"/>
        <v>4</v>
      </c>
      <c r="Q5135">
        <f>IF(G5135="B",VLOOKUP(F5135,room_rates!$A$2:$G$8,3,FALSE),IF(G5135="P",VLOOKUP(F5135,room_rates!$A$2:$G$8,6,FALSE),IF(G5135="M",VLOOKUP(F5135,room_rates!$A$2:$G$8,7,FALSE),"")))</f>
        <v>385.00000000000006</v>
      </c>
      <c r="R5135">
        <f t="shared" si="1066"/>
        <v>0</v>
      </c>
      <c r="S5135">
        <f>IF(J5135="Online Travel Agency",VLOOKUP(F5135,room_rates!$A$2:$G$8,3,FALSE)*15%,0)</f>
        <v>0</v>
      </c>
      <c r="T5135">
        <f t="shared" si="1067"/>
        <v>0</v>
      </c>
      <c r="U5135">
        <f t="shared" si="1068"/>
        <v>1540.0000000000002</v>
      </c>
      <c r="V5135">
        <f t="shared" si="1069"/>
        <v>4</v>
      </c>
    </row>
    <row r="5136" spans="1:22" ht="14.25" customHeight="1" x14ac:dyDescent="0.35">
      <c r="A5136" s="1">
        <v>1001040</v>
      </c>
      <c r="B5136" s="3">
        <v>45890</v>
      </c>
      <c r="C5136" s="3">
        <v>45910</v>
      </c>
      <c r="D5136" s="3">
        <v>45911</v>
      </c>
      <c r="E5136" s="1" t="s">
        <v>13</v>
      </c>
      <c r="F5136" s="1">
        <v>6</v>
      </c>
      <c r="G5136" s="1" t="s">
        <v>14</v>
      </c>
      <c r="H5136" s="1">
        <v>0</v>
      </c>
      <c r="I5136" s="1">
        <f t="shared" si="1063"/>
        <v>0</v>
      </c>
      <c r="J5136" s="1" t="s">
        <v>24</v>
      </c>
      <c r="K5136" s="1">
        <v>1</v>
      </c>
      <c r="L5136" s="1" t="s">
        <v>19</v>
      </c>
      <c r="M5136" s="1" t="b">
        <v>0</v>
      </c>
      <c r="N5136" s="2" t="s">
        <v>17</v>
      </c>
      <c r="O5136">
        <f t="shared" si="1064"/>
        <v>20</v>
      </c>
      <c r="P5136">
        <f t="shared" si="1065"/>
        <v>1</v>
      </c>
      <c r="Q5136">
        <f>IF(G5136="B",VLOOKUP(F5136,room_rates!$A$2:$G$8,3,FALSE),IF(G5136="P",VLOOKUP(F5136,room_rates!$A$2:$G$8,6,FALSE),IF(G5136="M",VLOOKUP(F5136,room_rates!$A$2:$G$8,7,FALSE),"")))</f>
        <v>385.00000000000006</v>
      </c>
      <c r="R5136">
        <f t="shared" si="1066"/>
        <v>0</v>
      </c>
      <c r="S5136">
        <f>IF(J5136="Online Travel Agency",VLOOKUP(F5136,room_rates!$A$2:$G$8,3,FALSE)*15%,0)</f>
        <v>52.5</v>
      </c>
      <c r="T5136">
        <f t="shared" si="1067"/>
        <v>0</v>
      </c>
      <c r="U5136">
        <f t="shared" si="1068"/>
        <v>332.50000000000006</v>
      </c>
      <c r="V5136">
        <f t="shared" si="1069"/>
        <v>1</v>
      </c>
    </row>
    <row r="5137" spans="1:22" ht="14.25" customHeight="1" x14ac:dyDescent="0.35">
      <c r="A5137" s="1">
        <v>1001069</v>
      </c>
      <c r="B5137" s="3">
        <v>45910</v>
      </c>
      <c r="C5137" s="3">
        <v>45910</v>
      </c>
      <c r="D5137" s="3">
        <v>45914</v>
      </c>
      <c r="E5137" s="1" t="s">
        <v>13</v>
      </c>
      <c r="F5137" s="1">
        <v>6</v>
      </c>
      <c r="G5137" s="1" t="s">
        <v>14</v>
      </c>
      <c r="H5137" s="1">
        <v>0</v>
      </c>
      <c r="I5137" s="1">
        <f t="shared" si="1063"/>
        <v>0</v>
      </c>
      <c r="J5137" s="1" t="s">
        <v>20</v>
      </c>
      <c r="K5137" s="1">
        <v>1</v>
      </c>
      <c r="L5137" s="1" t="s">
        <v>19</v>
      </c>
      <c r="M5137" s="1" t="b">
        <v>0</v>
      </c>
      <c r="N5137" s="2" t="s">
        <v>17</v>
      </c>
      <c r="O5137">
        <f t="shared" si="1064"/>
        <v>0</v>
      </c>
      <c r="P5137">
        <f t="shared" si="1065"/>
        <v>4</v>
      </c>
      <c r="Q5137">
        <f>IF(G5137="B",VLOOKUP(F5137,room_rates!$A$2:$G$8,3,FALSE),IF(G5137="P",VLOOKUP(F5137,room_rates!$A$2:$G$8,6,FALSE),IF(G5137="M",VLOOKUP(F5137,room_rates!$A$2:$G$8,7,FALSE),"")))</f>
        <v>385.00000000000006</v>
      </c>
      <c r="R5137">
        <f t="shared" si="1066"/>
        <v>0</v>
      </c>
      <c r="S5137">
        <f>IF(J5137="Online Travel Agency",VLOOKUP(F5137,room_rates!$A$2:$G$8,3,FALSE)*15%,0)</f>
        <v>0</v>
      </c>
      <c r="T5137">
        <f t="shared" si="1067"/>
        <v>0</v>
      </c>
      <c r="U5137">
        <f t="shared" si="1068"/>
        <v>1540.0000000000002</v>
      </c>
      <c r="V5137">
        <f t="shared" si="1069"/>
        <v>4</v>
      </c>
    </row>
    <row r="5138" spans="1:22" ht="14.25" customHeight="1" x14ac:dyDescent="0.35">
      <c r="A5138" s="1">
        <v>1001380</v>
      </c>
      <c r="B5138" s="3">
        <v>45882</v>
      </c>
      <c r="C5138" s="3">
        <v>45910</v>
      </c>
      <c r="D5138" s="3">
        <v>45914</v>
      </c>
      <c r="E5138" s="1" t="s">
        <v>13</v>
      </c>
      <c r="F5138" s="1">
        <v>6</v>
      </c>
      <c r="G5138" s="1" t="s">
        <v>14</v>
      </c>
      <c r="H5138" s="1">
        <v>0</v>
      </c>
      <c r="I5138" s="1">
        <f t="shared" si="1063"/>
        <v>0</v>
      </c>
      <c r="J5138" s="1" t="s">
        <v>15</v>
      </c>
      <c r="K5138" s="1">
        <v>1</v>
      </c>
      <c r="L5138" s="1" t="s">
        <v>16</v>
      </c>
      <c r="M5138" s="1" t="b">
        <v>0</v>
      </c>
      <c r="N5138" s="2" t="s">
        <v>17</v>
      </c>
      <c r="O5138">
        <f t="shared" si="1064"/>
        <v>28</v>
      </c>
      <c r="P5138">
        <f t="shared" si="1065"/>
        <v>4</v>
      </c>
      <c r="Q5138">
        <f>IF(G5138="B",VLOOKUP(F5138,room_rates!$A$2:$G$8,3,FALSE),IF(G5138="P",VLOOKUP(F5138,room_rates!$A$2:$G$8,6,FALSE),IF(G5138="M",VLOOKUP(F5138,room_rates!$A$2:$G$8,7,FALSE),"")))</f>
        <v>385.00000000000006</v>
      </c>
      <c r="R5138">
        <f t="shared" si="1066"/>
        <v>0</v>
      </c>
      <c r="S5138">
        <f>IF(J5138="Online Travel Agency",VLOOKUP(F5138,room_rates!$A$2:$G$8,3,FALSE)*15%,0)</f>
        <v>0</v>
      </c>
      <c r="T5138">
        <f t="shared" si="1067"/>
        <v>0</v>
      </c>
      <c r="U5138">
        <f t="shared" si="1068"/>
        <v>1540.0000000000002</v>
      </c>
      <c r="V5138">
        <f t="shared" si="1069"/>
        <v>4</v>
      </c>
    </row>
    <row r="5139" spans="1:22" ht="14.25" customHeight="1" x14ac:dyDescent="0.35">
      <c r="A5139" s="1">
        <v>1001406</v>
      </c>
      <c r="B5139" s="3">
        <v>45910</v>
      </c>
      <c r="C5139" s="3">
        <v>45910</v>
      </c>
      <c r="D5139" s="3">
        <v>45911</v>
      </c>
      <c r="E5139" s="1" t="s">
        <v>21</v>
      </c>
      <c r="F5139" s="1">
        <v>4</v>
      </c>
      <c r="G5139" s="1" t="s">
        <v>14</v>
      </c>
      <c r="H5139" s="1">
        <v>0</v>
      </c>
      <c r="I5139" s="1">
        <f t="shared" si="1063"/>
        <v>0</v>
      </c>
      <c r="J5139" s="1" t="s">
        <v>20</v>
      </c>
      <c r="K5139" s="1">
        <v>2</v>
      </c>
      <c r="L5139" s="1" t="s">
        <v>19</v>
      </c>
      <c r="M5139" s="1" t="b">
        <v>0</v>
      </c>
      <c r="N5139" s="2" t="s">
        <v>17</v>
      </c>
      <c r="O5139">
        <f t="shared" si="1064"/>
        <v>0</v>
      </c>
      <c r="P5139">
        <f t="shared" si="1065"/>
        <v>1</v>
      </c>
      <c r="Q5139">
        <f>IF(G5139="B",VLOOKUP(F5139,room_rates!$A$2:$G$8,3,FALSE),IF(G5139="P",VLOOKUP(F5139,room_rates!$A$2:$G$8,6,FALSE),IF(G5139="M",VLOOKUP(F5139,room_rates!$A$2:$G$8,7,FALSE),"")))</f>
        <v>253.00000000000003</v>
      </c>
      <c r="R5139">
        <f t="shared" si="1066"/>
        <v>0</v>
      </c>
      <c r="S5139">
        <f>IF(J5139="Online Travel Agency",VLOOKUP(F5139,room_rates!$A$2:$G$8,3,FALSE)*15%,0)</f>
        <v>0</v>
      </c>
      <c r="T5139">
        <f t="shared" si="1067"/>
        <v>0</v>
      </c>
      <c r="U5139">
        <f t="shared" si="1068"/>
        <v>506.00000000000006</v>
      </c>
      <c r="V5139">
        <f t="shared" si="1069"/>
        <v>2</v>
      </c>
    </row>
    <row r="5140" spans="1:22" ht="14.25" customHeight="1" x14ac:dyDescent="0.35">
      <c r="A5140" s="1">
        <v>1001448</v>
      </c>
      <c r="B5140" s="3">
        <v>45893</v>
      </c>
      <c r="C5140" s="3">
        <v>45910</v>
      </c>
      <c r="D5140" s="3">
        <v>45917</v>
      </c>
      <c r="E5140" s="1" t="s">
        <v>18</v>
      </c>
      <c r="F5140" s="1">
        <v>2</v>
      </c>
      <c r="G5140" s="1" t="s">
        <v>14</v>
      </c>
      <c r="H5140" s="1">
        <v>5</v>
      </c>
      <c r="I5140" s="1">
        <f t="shared" si="1063"/>
        <v>0.05</v>
      </c>
      <c r="J5140" s="1" t="s">
        <v>15</v>
      </c>
      <c r="K5140" s="1">
        <v>2</v>
      </c>
      <c r="L5140" s="1" t="s">
        <v>19</v>
      </c>
      <c r="M5140" s="1" t="b">
        <v>1</v>
      </c>
      <c r="N5140" s="2" t="s">
        <v>17</v>
      </c>
      <c r="O5140">
        <f t="shared" si="1064"/>
        <v>17</v>
      </c>
      <c r="P5140">
        <f t="shared" si="1065"/>
        <v>7</v>
      </c>
      <c r="Q5140">
        <f>IF(G5140="B",VLOOKUP(F5140,room_rates!$A$2:$G$8,3,FALSE),IF(G5140="P",VLOOKUP(F5140,room_rates!$A$2:$G$8,6,FALSE),IF(G5140="M",VLOOKUP(F5140,room_rates!$A$2:$G$8,7,FALSE),"")))</f>
        <v>154</v>
      </c>
      <c r="R5140">
        <f t="shared" si="1066"/>
        <v>7.7</v>
      </c>
      <c r="S5140">
        <f>IF(J5140="Online Travel Agency",VLOOKUP(F5140,room_rates!$A$2:$G$8,3,FALSE)*15%,0)</f>
        <v>0</v>
      </c>
      <c r="T5140">
        <f t="shared" si="1067"/>
        <v>1.54</v>
      </c>
      <c r="U5140">
        <f t="shared" si="1068"/>
        <v>2026.6400000000003</v>
      </c>
      <c r="V5140">
        <f t="shared" si="1069"/>
        <v>14</v>
      </c>
    </row>
    <row r="5141" spans="1:22" ht="14.25" customHeight="1" x14ac:dyDescent="0.35">
      <c r="A5141" s="1">
        <v>1001519</v>
      </c>
      <c r="B5141" s="3">
        <v>45905</v>
      </c>
      <c r="C5141" s="3">
        <v>45910</v>
      </c>
      <c r="D5141" s="3">
        <v>45917</v>
      </c>
      <c r="E5141" s="1" t="s">
        <v>13</v>
      </c>
      <c r="F5141" s="1">
        <v>6</v>
      </c>
      <c r="G5141" s="1" t="s">
        <v>14</v>
      </c>
      <c r="H5141" s="1">
        <v>0</v>
      </c>
      <c r="I5141" s="1">
        <f t="shared" si="1063"/>
        <v>0</v>
      </c>
      <c r="J5141" s="1" t="s">
        <v>24</v>
      </c>
      <c r="K5141" s="1">
        <v>2</v>
      </c>
      <c r="L5141" s="1" t="s">
        <v>19</v>
      </c>
      <c r="M5141" s="1" t="b">
        <v>1</v>
      </c>
      <c r="N5141" s="2" t="s">
        <v>17</v>
      </c>
      <c r="O5141">
        <f t="shared" si="1064"/>
        <v>5</v>
      </c>
      <c r="P5141">
        <f t="shared" si="1065"/>
        <v>7</v>
      </c>
      <c r="Q5141">
        <f>IF(G5141="B",VLOOKUP(F5141,room_rates!$A$2:$G$8,3,FALSE),IF(G5141="P",VLOOKUP(F5141,room_rates!$A$2:$G$8,6,FALSE),IF(G5141="M",VLOOKUP(F5141,room_rates!$A$2:$G$8,7,FALSE),"")))</f>
        <v>385.00000000000006</v>
      </c>
      <c r="R5141">
        <f t="shared" si="1066"/>
        <v>0</v>
      </c>
      <c r="S5141">
        <f>IF(J5141="Online Travel Agency",VLOOKUP(F5141,room_rates!$A$2:$G$8,3,FALSE)*15%,0)</f>
        <v>52.5</v>
      </c>
      <c r="T5141">
        <f t="shared" si="1067"/>
        <v>3.8500000000000005</v>
      </c>
      <c r="U5141">
        <f t="shared" si="1068"/>
        <v>4601.1000000000004</v>
      </c>
      <c r="V5141">
        <f t="shared" si="1069"/>
        <v>14</v>
      </c>
    </row>
    <row r="5142" spans="1:22" ht="14.25" customHeight="1" x14ac:dyDescent="0.35">
      <c r="A5142" s="1">
        <v>1001522</v>
      </c>
      <c r="B5142" s="3">
        <v>45910</v>
      </c>
      <c r="C5142" s="3">
        <v>45910</v>
      </c>
      <c r="D5142" s="3">
        <v>45912</v>
      </c>
      <c r="E5142" s="1" t="s">
        <v>13</v>
      </c>
      <c r="F5142" s="1">
        <v>6</v>
      </c>
      <c r="G5142" s="1" t="s">
        <v>14</v>
      </c>
      <c r="H5142" s="1">
        <v>0</v>
      </c>
      <c r="I5142" s="1">
        <f t="shared" si="1063"/>
        <v>0</v>
      </c>
      <c r="J5142" s="1" t="s">
        <v>20</v>
      </c>
      <c r="K5142" s="1">
        <v>1</v>
      </c>
      <c r="L5142" s="1" t="s">
        <v>19</v>
      </c>
      <c r="M5142" s="1" t="b">
        <v>0</v>
      </c>
      <c r="N5142" s="2" t="s">
        <v>17</v>
      </c>
      <c r="O5142">
        <f t="shared" si="1064"/>
        <v>0</v>
      </c>
      <c r="P5142">
        <f t="shared" si="1065"/>
        <v>2</v>
      </c>
      <c r="Q5142">
        <f>IF(G5142="B",VLOOKUP(F5142,room_rates!$A$2:$G$8,3,FALSE),IF(G5142="P",VLOOKUP(F5142,room_rates!$A$2:$G$8,6,FALSE),IF(G5142="M",VLOOKUP(F5142,room_rates!$A$2:$G$8,7,FALSE),"")))</f>
        <v>385.00000000000006</v>
      </c>
      <c r="R5142">
        <f t="shared" si="1066"/>
        <v>0</v>
      </c>
      <c r="S5142">
        <f>IF(J5142="Online Travel Agency",VLOOKUP(F5142,room_rates!$A$2:$G$8,3,FALSE)*15%,0)</f>
        <v>0</v>
      </c>
      <c r="T5142">
        <f t="shared" si="1067"/>
        <v>0</v>
      </c>
      <c r="U5142">
        <f t="shared" si="1068"/>
        <v>770.00000000000011</v>
      </c>
      <c r="V5142">
        <f t="shared" si="1069"/>
        <v>2</v>
      </c>
    </row>
    <row r="5143" spans="1:22" ht="14.25" customHeight="1" x14ac:dyDescent="0.35">
      <c r="A5143" s="1">
        <v>1001581</v>
      </c>
      <c r="B5143" s="3">
        <v>45910</v>
      </c>
      <c r="C5143" s="3">
        <v>45910</v>
      </c>
      <c r="D5143" s="3">
        <v>45915</v>
      </c>
      <c r="E5143" s="1" t="s">
        <v>13</v>
      </c>
      <c r="F5143" s="1">
        <v>6</v>
      </c>
      <c r="G5143" s="1" t="s">
        <v>14</v>
      </c>
      <c r="H5143" s="1">
        <v>0</v>
      </c>
      <c r="I5143" s="1">
        <f t="shared" si="1063"/>
        <v>0</v>
      </c>
      <c r="J5143" s="1" t="s">
        <v>20</v>
      </c>
      <c r="K5143" s="1">
        <v>1</v>
      </c>
      <c r="L5143" s="1" t="s">
        <v>16</v>
      </c>
      <c r="M5143" s="1" t="b">
        <v>0</v>
      </c>
      <c r="N5143" s="2" t="s">
        <v>17</v>
      </c>
      <c r="O5143">
        <f t="shared" si="1064"/>
        <v>0</v>
      </c>
      <c r="P5143">
        <f t="shared" si="1065"/>
        <v>5</v>
      </c>
      <c r="Q5143">
        <f>IF(G5143="B",VLOOKUP(F5143,room_rates!$A$2:$G$8,3,FALSE),IF(G5143="P",VLOOKUP(F5143,room_rates!$A$2:$G$8,6,FALSE),IF(G5143="M",VLOOKUP(F5143,room_rates!$A$2:$G$8,7,FALSE),"")))</f>
        <v>385.00000000000006</v>
      </c>
      <c r="R5143">
        <f t="shared" si="1066"/>
        <v>0</v>
      </c>
      <c r="S5143">
        <f>IF(J5143="Online Travel Agency",VLOOKUP(F5143,room_rates!$A$2:$G$8,3,FALSE)*15%,0)</f>
        <v>0</v>
      </c>
      <c r="T5143">
        <f t="shared" si="1067"/>
        <v>0</v>
      </c>
      <c r="U5143">
        <f t="shared" si="1068"/>
        <v>1925.0000000000002</v>
      </c>
      <c r="V5143">
        <f t="shared" si="1069"/>
        <v>5</v>
      </c>
    </row>
    <row r="5144" spans="1:22" ht="14.25" customHeight="1" x14ac:dyDescent="0.35">
      <c r="A5144" s="1">
        <v>1001962</v>
      </c>
      <c r="B5144" s="3">
        <v>45891</v>
      </c>
      <c r="C5144" s="3">
        <v>45910</v>
      </c>
      <c r="D5144" s="3">
        <v>45911</v>
      </c>
      <c r="E5144" s="1" t="s">
        <v>18</v>
      </c>
      <c r="F5144" s="1">
        <v>1</v>
      </c>
      <c r="G5144" s="1" t="s">
        <v>14</v>
      </c>
      <c r="H5144" s="1">
        <v>5</v>
      </c>
      <c r="I5144" s="1">
        <f t="shared" si="1063"/>
        <v>0.05</v>
      </c>
      <c r="J5144" s="1" t="s">
        <v>24</v>
      </c>
      <c r="K5144" s="1">
        <v>3</v>
      </c>
      <c r="L5144" s="1" t="s">
        <v>16</v>
      </c>
      <c r="M5144" s="1" t="b">
        <v>0</v>
      </c>
      <c r="N5144" s="2" t="s">
        <v>17</v>
      </c>
      <c r="O5144">
        <f t="shared" si="1064"/>
        <v>19</v>
      </c>
      <c r="P5144">
        <f t="shared" si="1065"/>
        <v>1</v>
      </c>
      <c r="Q5144">
        <f>IF(G5144="B",VLOOKUP(F5144,room_rates!$A$2:$G$8,3,FALSE),IF(G5144="P",VLOOKUP(F5144,room_rates!$A$2:$G$8,6,FALSE),IF(G5144="M",VLOOKUP(F5144,room_rates!$A$2:$G$8,7,FALSE),"")))</f>
        <v>132</v>
      </c>
      <c r="R5144">
        <f t="shared" si="1066"/>
        <v>6.6000000000000005</v>
      </c>
      <c r="S5144">
        <f>IF(J5144="Online Travel Agency",VLOOKUP(F5144,room_rates!$A$2:$G$8,3,FALSE)*15%,0)</f>
        <v>18</v>
      </c>
      <c r="T5144">
        <f t="shared" si="1067"/>
        <v>0</v>
      </c>
      <c r="U5144">
        <f t="shared" si="1068"/>
        <v>322.20000000000005</v>
      </c>
      <c r="V5144">
        <f t="shared" si="1069"/>
        <v>3</v>
      </c>
    </row>
    <row r="5145" spans="1:22" ht="14.25" customHeight="1" x14ac:dyDescent="0.35">
      <c r="A5145" s="1">
        <v>1003248</v>
      </c>
      <c r="B5145" s="3">
        <v>45896</v>
      </c>
      <c r="C5145" s="3">
        <v>45910</v>
      </c>
      <c r="D5145" s="3">
        <v>45911</v>
      </c>
      <c r="E5145" s="1" t="s">
        <v>18</v>
      </c>
      <c r="F5145" s="1">
        <v>2</v>
      </c>
      <c r="G5145" s="1" t="s">
        <v>14</v>
      </c>
      <c r="H5145" s="1">
        <v>5</v>
      </c>
      <c r="I5145" s="1">
        <f t="shared" si="1063"/>
        <v>0.05</v>
      </c>
      <c r="J5145" s="1" t="s">
        <v>15</v>
      </c>
      <c r="K5145" s="1">
        <v>2</v>
      </c>
      <c r="L5145" s="1" t="s">
        <v>19</v>
      </c>
      <c r="M5145" s="1" t="b">
        <v>1</v>
      </c>
      <c r="N5145" s="2" t="s">
        <v>17</v>
      </c>
      <c r="O5145">
        <f t="shared" si="1064"/>
        <v>14</v>
      </c>
      <c r="P5145">
        <f t="shared" si="1065"/>
        <v>1</v>
      </c>
      <c r="Q5145">
        <f>IF(G5145="B",VLOOKUP(F5145,room_rates!$A$2:$G$8,3,FALSE),IF(G5145="P",VLOOKUP(F5145,room_rates!$A$2:$G$8,6,FALSE),IF(G5145="M",VLOOKUP(F5145,room_rates!$A$2:$G$8,7,FALSE),"")))</f>
        <v>154</v>
      </c>
      <c r="R5145">
        <f t="shared" si="1066"/>
        <v>7.7</v>
      </c>
      <c r="S5145">
        <f>IF(J5145="Online Travel Agency",VLOOKUP(F5145,room_rates!$A$2:$G$8,3,FALSE)*15%,0)</f>
        <v>0</v>
      </c>
      <c r="T5145">
        <f t="shared" si="1067"/>
        <v>1.54</v>
      </c>
      <c r="U5145">
        <f t="shared" si="1068"/>
        <v>289.52000000000004</v>
      </c>
      <c r="V5145">
        <f t="shared" si="1069"/>
        <v>2</v>
      </c>
    </row>
    <row r="5146" spans="1:22" ht="14.25" customHeight="1" x14ac:dyDescent="0.35">
      <c r="A5146" s="1">
        <v>1004215</v>
      </c>
      <c r="B5146" s="3">
        <v>45883</v>
      </c>
      <c r="C5146" s="3">
        <v>45910</v>
      </c>
      <c r="D5146" s="3">
        <v>45912</v>
      </c>
      <c r="E5146" s="1" t="s">
        <v>21</v>
      </c>
      <c r="F5146" s="1">
        <v>3</v>
      </c>
      <c r="G5146" s="1" t="s">
        <v>14</v>
      </c>
      <c r="H5146" s="1">
        <v>0</v>
      </c>
      <c r="I5146" s="1">
        <f t="shared" si="1063"/>
        <v>0</v>
      </c>
      <c r="J5146" s="1" t="s">
        <v>15</v>
      </c>
      <c r="K5146" s="1">
        <v>2</v>
      </c>
      <c r="L5146" s="1" t="s">
        <v>19</v>
      </c>
      <c r="M5146" s="1" t="b">
        <v>1</v>
      </c>
      <c r="N5146" s="2" t="s">
        <v>17</v>
      </c>
      <c r="O5146">
        <f t="shared" si="1064"/>
        <v>27</v>
      </c>
      <c r="P5146">
        <f t="shared" si="1065"/>
        <v>2</v>
      </c>
      <c r="Q5146">
        <f>IF(G5146="B",VLOOKUP(F5146,room_rates!$A$2:$G$8,3,FALSE),IF(G5146="P",VLOOKUP(F5146,room_rates!$A$2:$G$8,6,FALSE),IF(G5146="M",VLOOKUP(F5146,room_rates!$A$2:$G$8,7,FALSE),"")))</f>
        <v>242.00000000000003</v>
      </c>
      <c r="R5146">
        <f t="shared" si="1066"/>
        <v>0</v>
      </c>
      <c r="S5146">
        <f>IF(J5146="Online Travel Agency",VLOOKUP(F5146,room_rates!$A$2:$G$8,3,FALSE)*15%,0)</f>
        <v>0</v>
      </c>
      <c r="T5146">
        <f t="shared" si="1067"/>
        <v>2.4200000000000004</v>
      </c>
      <c r="U5146">
        <f t="shared" si="1068"/>
        <v>958.32000000000016</v>
      </c>
      <c r="V5146">
        <f t="shared" si="1069"/>
        <v>4</v>
      </c>
    </row>
    <row r="5147" spans="1:22" ht="14.25" customHeight="1" x14ac:dyDescent="0.35">
      <c r="A5147" s="1">
        <v>1005236</v>
      </c>
      <c r="B5147" s="3">
        <v>45904</v>
      </c>
      <c r="C5147" s="3">
        <v>45910</v>
      </c>
      <c r="D5147" s="3">
        <v>45913</v>
      </c>
      <c r="E5147" s="1" t="s">
        <v>18</v>
      </c>
      <c r="F5147" s="1">
        <v>1</v>
      </c>
      <c r="G5147" s="1" t="s">
        <v>14</v>
      </c>
      <c r="H5147" s="1">
        <v>5</v>
      </c>
      <c r="I5147" s="1">
        <f t="shared" si="1063"/>
        <v>0.05</v>
      </c>
      <c r="J5147" s="1" t="s">
        <v>24</v>
      </c>
      <c r="K5147" s="1">
        <v>1</v>
      </c>
      <c r="L5147" s="1" t="s">
        <v>16</v>
      </c>
      <c r="M5147" s="1" t="b">
        <v>0</v>
      </c>
      <c r="N5147" s="2" t="s">
        <v>17</v>
      </c>
      <c r="O5147">
        <f t="shared" si="1064"/>
        <v>6</v>
      </c>
      <c r="P5147">
        <f t="shared" si="1065"/>
        <v>3</v>
      </c>
      <c r="Q5147">
        <f>IF(G5147="B",VLOOKUP(F5147,room_rates!$A$2:$G$8,3,FALSE),IF(G5147="P",VLOOKUP(F5147,room_rates!$A$2:$G$8,6,FALSE),IF(G5147="M",VLOOKUP(F5147,room_rates!$A$2:$G$8,7,FALSE),"")))</f>
        <v>132</v>
      </c>
      <c r="R5147">
        <f t="shared" si="1066"/>
        <v>6.6000000000000005</v>
      </c>
      <c r="S5147">
        <f>IF(J5147="Online Travel Agency",VLOOKUP(F5147,room_rates!$A$2:$G$8,3,FALSE)*15%,0)</f>
        <v>18</v>
      </c>
      <c r="T5147">
        <f t="shared" si="1067"/>
        <v>0</v>
      </c>
      <c r="U5147">
        <f t="shared" si="1068"/>
        <v>322.20000000000005</v>
      </c>
      <c r="V5147">
        <f t="shared" si="1069"/>
        <v>3</v>
      </c>
    </row>
    <row r="5148" spans="1:22" ht="14.25" customHeight="1" x14ac:dyDescent="0.35">
      <c r="A5148" s="1">
        <v>1000161</v>
      </c>
      <c r="B5148" s="3">
        <v>45889</v>
      </c>
      <c r="C5148" s="3">
        <v>45911</v>
      </c>
      <c r="D5148" s="3">
        <v>45912</v>
      </c>
      <c r="E5148" s="1" t="s">
        <v>13</v>
      </c>
      <c r="F5148" s="1">
        <v>6</v>
      </c>
      <c r="G5148" s="1" t="s">
        <v>14</v>
      </c>
      <c r="H5148" s="1">
        <v>0</v>
      </c>
      <c r="I5148" s="1">
        <f t="shared" si="1063"/>
        <v>0</v>
      </c>
      <c r="J5148" s="1" t="s">
        <v>15</v>
      </c>
      <c r="K5148" s="1">
        <v>1</v>
      </c>
      <c r="L5148" s="1" t="s">
        <v>19</v>
      </c>
      <c r="M5148" s="1" t="b">
        <v>0</v>
      </c>
      <c r="N5148" s="2" t="s">
        <v>17</v>
      </c>
      <c r="O5148">
        <f t="shared" si="1064"/>
        <v>22</v>
      </c>
      <c r="P5148">
        <f t="shared" si="1065"/>
        <v>1</v>
      </c>
      <c r="Q5148">
        <f>IF(G5148="B",VLOOKUP(F5148,room_rates!$A$2:$G$8,3,FALSE),IF(G5148="P",VLOOKUP(F5148,room_rates!$A$2:$G$8,6,FALSE),IF(G5148="M",VLOOKUP(F5148,room_rates!$A$2:$G$8,7,FALSE),"")))</f>
        <v>385.00000000000006</v>
      </c>
      <c r="R5148">
        <f t="shared" si="1066"/>
        <v>0</v>
      </c>
      <c r="S5148">
        <f>IF(J5148="Online Travel Agency",VLOOKUP(F5148,room_rates!$A$2:$G$8,3,FALSE)*15%,0)</f>
        <v>0</v>
      </c>
      <c r="T5148">
        <f t="shared" si="1067"/>
        <v>0</v>
      </c>
      <c r="U5148">
        <f t="shared" si="1068"/>
        <v>385.00000000000006</v>
      </c>
      <c r="V5148">
        <f t="shared" si="1069"/>
        <v>1</v>
      </c>
    </row>
    <row r="5149" spans="1:22" ht="14.25" customHeight="1" x14ac:dyDescent="0.35">
      <c r="A5149" s="1">
        <v>1000265</v>
      </c>
      <c r="B5149" s="3">
        <v>45886</v>
      </c>
      <c r="C5149" s="3">
        <v>45911</v>
      </c>
      <c r="D5149" s="3">
        <v>45916</v>
      </c>
      <c r="E5149" s="1" t="s">
        <v>13</v>
      </c>
      <c r="F5149" s="1">
        <v>6</v>
      </c>
      <c r="G5149" s="1" t="s">
        <v>14</v>
      </c>
      <c r="H5149" s="1">
        <v>0</v>
      </c>
      <c r="I5149" s="1">
        <f t="shared" si="1063"/>
        <v>0</v>
      </c>
      <c r="J5149" s="1" t="s">
        <v>15</v>
      </c>
      <c r="K5149" s="1">
        <v>1</v>
      </c>
      <c r="L5149" s="1" t="s">
        <v>19</v>
      </c>
      <c r="M5149" s="1" t="b">
        <v>0</v>
      </c>
      <c r="N5149" s="2" t="s">
        <v>17</v>
      </c>
      <c r="O5149">
        <f t="shared" si="1064"/>
        <v>25</v>
      </c>
      <c r="P5149">
        <f t="shared" si="1065"/>
        <v>5</v>
      </c>
      <c r="Q5149">
        <f>IF(G5149="B",VLOOKUP(F5149,room_rates!$A$2:$G$8,3,FALSE),IF(G5149="P",VLOOKUP(F5149,room_rates!$A$2:$G$8,6,FALSE),IF(G5149="M",VLOOKUP(F5149,room_rates!$A$2:$G$8,7,FALSE),"")))</f>
        <v>385.00000000000006</v>
      </c>
      <c r="R5149">
        <f t="shared" si="1066"/>
        <v>0</v>
      </c>
      <c r="S5149">
        <f>IF(J5149="Online Travel Agency",VLOOKUP(F5149,room_rates!$A$2:$G$8,3,FALSE)*15%,0)</f>
        <v>0</v>
      </c>
      <c r="T5149">
        <f t="shared" si="1067"/>
        <v>0</v>
      </c>
      <c r="U5149">
        <f t="shared" si="1068"/>
        <v>1925.0000000000002</v>
      </c>
      <c r="V5149">
        <f t="shared" si="1069"/>
        <v>5</v>
      </c>
    </row>
    <row r="5150" spans="1:22" ht="14.25" customHeight="1" x14ac:dyDescent="0.35">
      <c r="A5150" s="1">
        <v>1000401</v>
      </c>
      <c r="B5150" s="3">
        <v>45896</v>
      </c>
      <c r="C5150" s="3">
        <v>45911</v>
      </c>
      <c r="D5150" s="3">
        <v>45918</v>
      </c>
      <c r="E5150" s="1" t="s">
        <v>21</v>
      </c>
      <c r="F5150" s="1">
        <v>4</v>
      </c>
      <c r="G5150" s="1" t="s">
        <v>14</v>
      </c>
      <c r="H5150" s="1">
        <v>0</v>
      </c>
      <c r="I5150" s="1">
        <f t="shared" si="1063"/>
        <v>0</v>
      </c>
      <c r="J5150" s="1" t="s">
        <v>24</v>
      </c>
      <c r="K5150" s="1">
        <v>3</v>
      </c>
      <c r="L5150" s="1" t="s">
        <v>16</v>
      </c>
      <c r="M5150" s="1" t="b">
        <v>0</v>
      </c>
      <c r="N5150" s="2" t="s">
        <v>17</v>
      </c>
      <c r="O5150">
        <f t="shared" si="1064"/>
        <v>15</v>
      </c>
      <c r="P5150">
        <f t="shared" si="1065"/>
        <v>7</v>
      </c>
      <c r="Q5150">
        <f>IF(G5150="B",VLOOKUP(F5150,room_rates!$A$2:$G$8,3,FALSE),IF(G5150="P",VLOOKUP(F5150,room_rates!$A$2:$G$8,6,FALSE),IF(G5150="M",VLOOKUP(F5150,room_rates!$A$2:$G$8,7,FALSE),"")))</f>
        <v>253.00000000000003</v>
      </c>
      <c r="R5150">
        <f t="shared" si="1066"/>
        <v>0</v>
      </c>
      <c r="S5150">
        <f>IF(J5150="Online Travel Agency",VLOOKUP(F5150,room_rates!$A$2:$G$8,3,FALSE)*15%,0)</f>
        <v>34.5</v>
      </c>
      <c r="T5150">
        <f t="shared" si="1067"/>
        <v>0</v>
      </c>
      <c r="U5150">
        <f t="shared" si="1068"/>
        <v>4588.5000000000009</v>
      </c>
      <c r="V5150">
        <f t="shared" si="1069"/>
        <v>21</v>
      </c>
    </row>
    <row r="5151" spans="1:22" ht="14.25" customHeight="1" x14ac:dyDescent="0.35">
      <c r="A5151" s="1">
        <v>1000464</v>
      </c>
      <c r="B5151" s="3">
        <v>45892</v>
      </c>
      <c r="C5151" s="3">
        <v>45911</v>
      </c>
      <c r="D5151" s="3">
        <v>45916</v>
      </c>
      <c r="E5151" s="1" t="s">
        <v>18</v>
      </c>
      <c r="F5151" s="1">
        <v>1</v>
      </c>
      <c r="G5151" s="1" t="s">
        <v>14</v>
      </c>
      <c r="H5151" s="1">
        <v>0</v>
      </c>
      <c r="I5151" s="1">
        <f t="shared" si="1063"/>
        <v>0</v>
      </c>
      <c r="J5151" s="1" t="s">
        <v>24</v>
      </c>
      <c r="K5151" s="1">
        <v>2</v>
      </c>
      <c r="L5151" s="1" t="s">
        <v>16</v>
      </c>
      <c r="M5151" s="1" t="b">
        <v>0</v>
      </c>
      <c r="N5151" s="2" t="s">
        <v>17</v>
      </c>
      <c r="O5151">
        <f t="shared" si="1064"/>
        <v>19</v>
      </c>
      <c r="P5151">
        <f t="shared" si="1065"/>
        <v>5</v>
      </c>
      <c r="Q5151">
        <f>IF(G5151="B",VLOOKUP(F5151,room_rates!$A$2:$G$8,3,FALSE),IF(G5151="P",VLOOKUP(F5151,room_rates!$A$2:$G$8,6,FALSE),IF(G5151="M",VLOOKUP(F5151,room_rates!$A$2:$G$8,7,FALSE),"")))</f>
        <v>132</v>
      </c>
      <c r="R5151">
        <f t="shared" si="1066"/>
        <v>0</v>
      </c>
      <c r="S5151">
        <f>IF(J5151="Online Travel Agency",VLOOKUP(F5151,room_rates!$A$2:$G$8,3,FALSE)*15%,0)</f>
        <v>18</v>
      </c>
      <c r="T5151">
        <f t="shared" si="1067"/>
        <v>0</v>
      </c>
      <c r="U5151">
        <f t="shared" si="1068"/>
        <v>1140</v>
      </c>
      <c r="V5151">
        <f t="shared" si="1069"/>
        <v>10</v>
      </c>
    </row>
    <row r="5152" spans="1:22" ht="14.25" customHeight="1" x14ac:dyDescent="0.35">
      <c r="A5152" s="1">
        <v>1000567</v>
      </c>
      <c r="B5152" s="3">
        <v>45903</v>
      </c>
      <c r="C5152" s="3">
        <v>45911</v>
      </c>
      <c r="D5152" s="3">
        <v>45917</v>
      </c>
      <c r="E5152" s="1" t="s">
        <v>18</v>
      </c>
      <c r="F5152" s="1">
        <v>1</v>
      </c>
      <c r="G5152" s="1" t="s">
        <v>14</v>
      </c>
      <c r="H5152" s="1">
        <v>0</v>
      </c>
      <c r="I5152" s="1">
        <f t="shared" si="1063"/>
        <v>0</v>
      </c>
      <c r="J5152" s="1" t="s">
        <v>24</v>
      </c>
      <c r="K5152" s="1">
        <v>2</v>
      </c>
      <c r="L5152" s="1" t="s">
        <v>19</v>
      </c>
      <c r="M5152" s="1" t="b">
        <v>0</v>
      </c>
      <c r="N5152" s="2" t="s">
        <v>17</v>
      </c>
      <c r="O5152">
        <f t="shared" si="1064"/>
        <v>8</v>
      </c>
      <c r="P5152">
        <f t="shared" si="1065"/>
        <v>6</v>
      </c>
      <c r="Q5152">
        <f>IF(G5152="B",VLOOKUP(F5152,room_rates!$A$2:$G$8,3,FALSE),IF(G5152="P",VLOOKUP(F5152,room_rates!$A$2:$G$8,6,FALSE),IF(G5152="M",VLOOKUP(F5152,room_rates!$A$2:$G$8,7,FALSE),"")))</f>
        <v>132</v>
      </c>
      <c r="R5152">
        <f t="shared" si="1066"/>
        <v>0</v>
      </c>
      <c r="S5152">
        <f>IF(J5152="Online Travel Agency",VLOOKUP(F5152,room_rates!$A$2:$G$8,3,FALSE)*15%,0)</f>
        <v>18</v>
      </c>
      <c r="T5152">
        <f t="shared" si="1067"/>
        <v>0</v>
      </c>
      <c r="U5152">
        <f t="shared" si="1068"/>
        <v>1368</v>
      </c>
      <c r="V5152">
        <f t="shared" si="1069"/>
        <v>12</v>
      </c>
    </row>
    <row r="5153" spans="1:22" ht="14.25" customHeight="1" x14ac:dyDescent="0.35">
      <c r="A5153" s="1">
        <v>1000610</v>
      </c>
      <c r="B5153" s="3">
        <v>45911</v>
      </c>
      <c r="C5153" s="3">
        <v>45911</v>
      </c>
      <c r="D5153" s="3">
        <v>45914</v>
      </c>
      <c r="E5153" s="1" t="s">
        <v>21</v>
      </c>
      <c r="F5153" s="1">
        <v>4</v>
      </c>
      <c r="G5153" s="1" t="s">
        <v>14</v>
      </c>
      <c r="H5153" s="1">
        <v>0</v>
      </c>
      <c r="I5153" s="1">
        <f t="shared" si="1063"/>
        <v>0</v>
      </c>
      <c r="J5153" s="1" t="s">
        <v>20</v>
      </c>
      <c r="K5153" s="1">
        <v>1</v>
      </c>
      <c r="L5153" s="1" t="s">
        <v>19</v>
      </c>
      <c r="M5153" s="1" t="b">
        <v>0</v>
      </c>
      <c r="N5153" s="2" t="s">
        <v>17</v>
      </c>
      <c r="O5153">
        <f t="shared" si="1064"/>
        <v>0</v>
      </c>
      <c r="P5153">
        <f t="shared" si="1065"/>
        <v>3</v>
      </c>
      <c r="Q5153">
        <f>IF(G5153="B",VLOOKUP(F5153,room_rates!$A$2:$G$8,3,FALSE),IF(G5153="P",VLOOKUP(F5153,room_rates!$A$2:$G$8,6,FALSE),IF(G5153="M",VLOOKUP(F5153,room_rates!$A$2:$G$8,7,FALSE),"")))</f>
        <v>253.00000000000003</v>
      </c>
      <c r="R5153">
        <f t="shared" si="1066"/>
        <v>0</v>
      </c>
      <c r="S5153">
        <f>IF(J5153="Online Travel Agency",VLOOKUP(F5153,room_rates!$A$2:$G$8,3,FALSE)*15%,0)</f>
        <v>0</v>
      </c>
      <c r="T5153">
        <f t="shared" si="1067"/>
        <v>0</v>
      </c>
      <c r="U5153">
        <f t="shared" si="1068"/>
        <v>759.00000000000011</v>
      </c>
      <c r="V5153">
        <f t="shared" si="1069"/>
        <v>3</v>
      </c>
    </row>
    <row r="5154" spans="1:22" ht="14.25" customHeight="1" x14ac:dyDescent="0.35">
      <c r="A5154" s="1">
        <v>1000771</v>
      </c>
      <c r="B5154" s="3">
        <v>45911</v>
      </c>
      <c r="C5154" s="3">
        <v>45911</v>
      </c>
      <c r="D5154" s="3">
        <v>45914</v>
      </c>
      <c r="E5154" s="1" t="s">
        <v>18</v>
      </c>
      <c r="F5154" s="1">
        <v>2</v>
      </c>
      <c r="G5154" s="1" t="s">
        <v>14</v>
      </c>
      <c r="H5154" s="1">
        <v>0</v>
      </c>
      <c r="I5154" s="1">
        <f t="shared" si="1063"/>
        <v>0</v>
      </c>
      <c r="J5154" s="1" t="s">
        <v>20</v>
      </c>
      <c r="K5154" s="1">
        <v>1</v>
      </c>
      <c r="L5154" s="1" t="s">
        <v>19</v>
      </c>
      <c r="M5154" s="1" t="b">
        <v>0</v>
      </c>
      <c r="N5154" s="2" t="s">
        <v>17</v>
      </c>
      <c r="O5154">
        <f t="shared" si="1064"/>
        <v>0</v>
      </c>
      <c r="P5154">
        <f t="shared" si="1065"/>
        <v>3</v>
      </c>
      <c r="Q5154">
        <f>IF(G5154="B",VLOOKUP(F5154,room_rates!$A$2:$G$8,3,FALSE),IF(G5154="P",VLOOKUP(F5154,room_rates!$A$2:$G$8,6,FALSE),IF(G5154="M",VLOOKUP(F5154,room_rates!$A$2:$G$8,7,FALSE),"")))</f>
        <v>154</v>
      </c>
      <c r="R5154">
        <f t="shared" si="1066"/>
        <v>0</v>
      </c>
      <c r="S5154">
        <f>IF(J5154="Online Travel Agency",VLOOKUP(F5154,room_rates!$A$2:$G$8,3,FALSE)*15%,0)</f>
        <v>0</v>
      </c>
      <c r="T5154">
        <f t="shared" si="1067"/>
        <v>0</v>
      </c>
      <c r="U5154">
        <f t="shared" si="1068"/>
        <v>462</v>
      </c>
      <c r="V5154">
        <f t="shared" si="1069"/>
        <v>3</v>
      </c>
    </row>
    <row r="5155" spans="1:22" ht="14.25" customHeight="1" x14ac:dyDescent="0.35">
      <c r="A5155" s="1">
        <v>1000939</v>
      </c>
      <c r="B5155" s="3">
        <v>45911</v>
      </c>
      <c r="C5155" s="3">
        <v>45911</v>
      </c>
      <c r="D5155" s="3">
        <v>45912</v>
      </c>
      <c r="E5155" s="1" t="s">
        <v>18</v>
      </c>
      <c r="F5155" s="1">
        <v>2</v>
      </c>
      <c r="G5155" s="1" t="s">
        <v>14</v>
      </c>
      <c r="H5155" s="1">
        <v>0</v>
      </c>
      <c r="I5155" s="1">
        <f t="shared" si="1063"/>
        <v>0</v>
      </c>
      <c r="J5155" s="1" t="s">
        <v>20</v>
      </c>
      <c r="K5155" s="1">
        <v>3</v>
      </c>
      <c r="L5155" s="1" t="s">
        <v>16</v>
      </c>
      <c r="M5155" s="1" t="b">
        <v>0</v>
      </c>
      <c r="N5155" s="2" t="s">
        <v>17</v>
      </c>
      <c r="O5155">
        <f t="shared" si="1064"/>
        <v>0</v>
      </c>
      <c r="P5155">
        <f t="shared" si="1065"/>
        <v>1</v>
      </c>
      <c r="Q5155">
        <f>IF(G5155="B",VLOOKUP(F5155,room_rates!$A$2:$G$8,3,FALSE),IF(G5155="P",VLOOKUP(F5155,room_rates!$A$2:$G$8,6,FALSE),IF(G5155="M",VLOOKUP(F5155,room_rates!$A$2:$G$8,7,FALSE),"")))</f>
        <v>154</v>
      </c>
      <c r="R5155">
        <f t="shared" si="1066"/>
        <v>0</v>
      </c>
      <c r="S5155">
        <f>IF(J5155="Online Travel Agency",VLOOKUP(F5155,room_rates!$A$2:$G$8,3,FALSE)*15%,0)</f>
        <v>0</v>
      </c>
      <c r="T5155">
        <f t="shared" si="1067"/>
        <v>0</v>
      </c>
      <c r="U5155">
        <f t="shared" si="1068"/>
        <v>462</v>
      </c>
      <c r="V5155">
        <f t="shared" si="1069"/>
        <v>3</v>
      </c>
    </row>
    <row r="5156" spans="1:22" ht="14.25" customHeight="1" x14ac:dyDescent="0.35">
      <c r="A5156" s="1">
        <v>1001025</v>
      </c>
      <c r="B5156" s="3">
        <v>45884</v>
      </c>
      <c r="C5156" s="3">
        <v>45911</v>
      </c>
      <c r="D5156" s="3">
        <v>45917</v>
      </c>
      <c r="E5156" s="1" t="s">
        <v>13</v>
      </c>
      <c r="F5156" s="1">
        <v>6</v>
      </c>
      <c r="G5156" s="1" t="s">
        <v>14</v>
      </c>
      <c r="H5156" s="1">
        <v>0</v>
      </c>
      <c r="I5156" s="1">
        <f t="shared" si="1063"/>
        <v>0</v>
      </c>
      <c r="J5156" s="1" t="s">
        <v>15</v>
      </c>
      <c r="K5156" s="1">
        <v>2</v>
      </c>
      <c r="L5156" s="1" t="s">
        <v>16</v>
      </c>
      <c r="M5156" s="1" t="b">
        <v>1</v>
      </c>
      <c r="N5156" s="2" t="s">
        <v>17</v>
      </c>
      <c r="O5156">
        <f t="shared" si="1064"/>
        <v>27</v>
      </c>
      <c r="P5156">
        <f t="shared" si="1065"/>
        <v>6</v>
      </c>
      <c r="Q5156">
        <f>IF(G5156="B",VLOOKUP(F5156,room_rates!$A$2:$G$8,3,FALSE),IF(G5156="P",VLOOKUP(F5156,room_rates!$A$2:$G$8,6,FALSE),IF(G5156="M",VLOOKUP(F5156,room_rates!$A$2:$G$8,7,FALSE),"")))</f>
        <v>385.00000000000006</v>
      </c>
      <c r="R5156">
        <f t="shared" si="1066"/>
        <v>0</v>
      </c>
      <c r="S5156">
        <f>IF(J5156="Online Travel Agency",VLOOKUP(F5156,room_rates!$A$2:$G$8,3,FALSE)*15%,0)</f>
        <v>0</v>
      </c>
      <c r="T5156">
        <f t="shared" si="1067"/>
        <v>3.8500000000000005</v>
      </c>
      <c r="U5156">
        <f t="shared" si="1068"/>
        <v>4573.8</v>
      </c>
      <c r="V5156">
        <f t="shared" si="1069"/>
        <v>12</v>
      </c>
    </row>
    <row r="5157" spans="1:22" ht="14.25" customHeight="1" x14ac:dyDescent="0.35">
      <c r="A5157" s="1">
        <v>1001035</v>
      </c>
      <c r="B5157" s="3">
        <v>45898</v>
      </c>
      <c r="C5157" s="3">
        <v>45911</v>
      </c>
      <c r="D5157" s="3">
        <v>45912</v>
      </c>
      <c r="E5157" s="1" t="s">
        <v>21</v>
      </c>
      <c r="F5157" s="1">
        <v>3</v>
      </c>
      <c r="G5157" s="1" t="s">
        <v>14</v>
      </c>
      <c r="H5157" s="1">
        <v>0</v>
      </c>
      <c r="I5157" s="1">
        <f t="shared" si="1063"/>
        <v>0</v>
      </c>
      <c r="J5157" s="1" t="s">
        <v>15</v>
      </c>
      <c r="K5157" s="1">
        <v>2</v>
      </c>
      <c r="L5157" s="1" t="s">
        <v>16</v>
      </c>
      <c r="M5157" s="1" t="b">
        <v>0</v>
      </c>
      <c r="N5157" s="2" t="s">
        <v>17</v>
      </c>
      <c r="O5157">
        <f t="shared" si="1064"/>
        <v>13</v>
      </c>
      <c r="P5157">
        <f t="shared" si="1065"/>
        <v>1</v>
      </c>
      <c r="Q5157">
        <f>IF(G5157="B",VLOOKUP(F5157,room_rates!$A$2:$G$8,3,FALSE),IF(G5157="P",VLOOKUP(F5157,room_rates!$A$2:$G$8,6,FALSE),IF(G5157="M",VLOOKUP(F5157,room_rates!$A$2:$G$8,7,FALSE),"")))</f>
        <v>242.00000000000003</v>
      </c>
      <c r="R5157">
        <f t="shared" si="1066"/>
        <v>0</v>
      </c>
      <c r="S5157">
        <f>IF(J5157="Online Travel Agency",VLOOKUP(F5157,room_rates!$A$2:$G$8,3,FALSE)*15%,0)</f>
        <v>0</v>
      </c>
      <c r="T5157">
        <f t="shared" si="1067"/>
        <v>0</v>
      </c>
      <c r="U5157">
        <f t="shared" si="1068"/>
        <v>484.00000000000006</v>
      </c>
      <c r="V5157">
        <f t="shared" si="1069"/>
        <v>2</v>
      </c>
    </row>
    <row r="5158" spans="1:22" ht="14.25" customHeight="1" x14ac:dyDescent="0.35">
      <c r="A5158" s="1">
        <v>1001149</v>
      </c>
      <c r="B5158" s="3">
        <v>45900</v>
      </c>
      <c r="C5158" s="3">
        <v>45911</v>
      </c>
      <c r="D5158" s="3">
        <v>45917</v>
      </c>
      <c r="E5158" s="1" t="s">
        <v>13</v>
      </c>
      <c r="F5158" s="1">
        <v>6</v>
      </c>
      <c r="G5158" s="1" t="s">
        <v>14</v>
      </c>
      <c r="H5158" s="1">
        <v>0</v>
      </c>
      <c r="I5158" s="1">
        <f t="shared" si="1063"/>
        <v>0</v>
      </c>
      <c r="J5158" s="1" t="s">
        <v>15</v>
      </c>
      <c r="K5158" s="1">
        <v>3</v>
      </c>
      <c r="L5158" s="1" t="s">
        <v>16</v>
      </c>
      <c r="M5158" s="1" t="b">
        <v>1</v>
      </c>
      <c r="N5158" s="2" t="s">
        <v>17</v>
      </c>
      <c r="O5158">
        <f t="shared" si="1064"/>
        <v>11</v>
      </c>
      <c r="P5158">
        <f t="shared" si="1065"/>
        <v>6</v>
      </c>
      <c r="Q5158">
        <f>IF(G5158="B",VLOOKUP(F5158,room_rates!$A$2:$G$8,3,FALSE),IF(G5158="P",VLOOKUP(F5158,room_rates!$A$2:$G$8,6,FALSE),IF(G5158="M",VLOOKUP(F5158,room_rates!$A$2:$G$8,7,FALSE),"")))</f>
        <v>385.00000000000006</v>
      </c>
      <c r="R5158">
        <f t="shared" si="1066"/>
        <v>0</v>
      </c>
      <c r="S5158">
        <f>IF(J5158="Online Travel Agency",VLOOKUP(F5158,room_rates!$A$2:$G$8,3,FALSE)*15%,0)</f>
        <v>0</v>
      </c>
      <c r="T5158">
        <f t="shared" si="1067"/>
        <v>3.8500000000000005</v>
      </c>
      <c r="U5158">
        <f t="shared" si="1068"/>
        <v>6860.7000000000007</v>
      </c>
      <c r="V5158">
        <f t="shared" si="1069"/>
        <v>18</v>
      </c>
    </row>
    <row r="5159" spans="1:22" ht="14.25" customHeight="1" x14ac:dyDescent="0.35">
      <c r="A5159" s="1">
        <v>1001327</v>
      </c>
      <c r="B5159" s="3">
        <v>45911</v>
      </c>
      <c r="C5159" s="3">
        <v>45911</v>
      </c>
      <c r="D5159" s="3">
        <v>45916</v>
      </c>
      <c r="E5159" s="1" t="s">
        <v>18</v>
      </c>
      <c r="F5159" s="1">
        <v>2</v>
      </c>
      <c r="G5159" s="1" t="s">
        <v>14</v>
      </c>
      <c r="H5159" s="1">
        <v>0</v>
      </c>
      <c r="I5159" s="1">
        <f t="shared" si="1063"/>
        <v>0</v>
      </c>
      <c r="J5159" s="1" t="s">
        <v>20</v>
      </c>
      <c r="K5159" s="1">
        <v>1</v>
      </c>
      <c r="L5159" s="1" t="s">
        <v>19</v>
      </c>
      <c r="M5159" s="1" t="b">
        <v>0</v>
      </c>
      <c r="N5159" s="2" t="s">
        <v>17</v>
      </c>
      <c r="O5159">
        <f t="shared" si="1064"/>
        <v>0</v>
      </c>
      <c r="P5159">
        <f t="shared" si="1065"/>
        <v>5</v>
      </c>
      <c r="Q5159">
        <f>IF(G5159="B",VLOOKUP(F5159,room_rates!$A$2:$G$8,3,FALSE),IF(G5159="P",VLOOKUP(F5159,room_rates!$A$2:$G$8,6,FALSE),IF(G5159="M",VLOOKUP(F5159,room_rates!$A$2:$G$8,7,FALSE),"")))</f>
        <v>154</v>
      </c>
      <c r="R5159">
        <f t="shared" si="1066"/>
        <v>0</v>
      </c>
      <c r="S5159">
        <f>IF(J5159="Online Travel Agency",VLOOKUP(F5159,room_rates!$A$2:$G$8,3,FALSE)*15%,0)</f>
        <v>0</v>
      </c>
      <c r="T5159">
        <f t="shared" si="1067"/>
        <v>0</v>
      </c>
      <c r="U5159">
        <f t="shared" si="1068"/>
        <v>770</v>
      </c>
      <c r="V5159">
        <f t="shared" si="1069"/>
        <v>5</v>
      </c>
    </row>
    <row r="5160" spans="1:22" ht="14.25" customHeight="1" x14ac:dyDescent="0.35">
      <c r="A5160" s="1">
        <v>1001369</v>
      </c>
      <c r="B5160" s="3">
        <v>45911</v>
      </c>
      <c r="C5160" s="3">
        <v>45911</v>
      </c>
      <c r="D5160" s="3">
        <v>45912</v>
      </c>
      <c r="E5160" s="1" t="s">
        <v>21</v>
      </c>
      <c r="F5160" s="1">
        <v>5</v>
      </c>
      <c r="G5160" s="1" t="s">
        <v>14</v>
      </c>
      <c r="H5160" s="1">
        <v>0</v>
      </c>
      <c r="I5160" s="1">
        <f t="shared" si="1063"/>
        <v>0</v>
      </c>
      <c r="J5160" s="1" t="s">
        <v>20</v>
      </c>
      <c r="K5160" s="1">
        <v>1</v>
      </c>
      <c r="L5160" s="1" t="s">
        <v>19</v>
      </c>
      <c r="M5160" s="1" t="b">
        <v>0</v>
      </c>
      <c r="N5160" s="2" t="s">
        <v>17</v>
      </c>
      <c r="O5160">
        <f t="shared" si="1064"/>
        <v>0</v>
      </c>
      <c r="P5160">
        <f t="shared" si="1065"/>
        <v>1</v>
      </c>
      <c r="Q5160">
        <f>IF(G5160="B",VLOOKUP(F5160,room_rates!$A$2:$G$8,3,FALSE),IF(G5160="P",VLOOKUP(F5160,room_rates!$A$2:$G$8,6,FALSE),IF(G5160="M",VLOOKUP(F5160,room_rates!$A$2:$G$8,7,FALSE),"")))</f>
        <v>264</v>
      </c>
      <c r="R5160">
        <f t="shared" si="1066"/>
        <v>0</v>
      </c>
      <c r="S5160">
        <f>IF(J5160="Online Travel Agency",VLOOKUP(F5160,room_rates!$A$2:$G$8,3,FALSE)*15%,0)</f>
        <v>0</v>
      </c>
      <c r="T5160">
        <f t="shared" si="1067"/>
        <v>0</v>
      </c>
      <c r="U5160">
        <f t="shared" si="1068"/>
        <v>264</v>
      </c>
      <c r="V5160">
        <f t="shared" si="1069"/>
        <v>1</v>
      </c>
    </row>
    <row r="5161" spans="1:22" ht="14.25" customHeight="1" x14ac:dyDescent="0.35">
      <c r="A5161" s="1">
        <v>1001667</v>
      </c>
      <c r="B5161" s="3">
        <v>45903</v>
      </c>
      <c r="C5161" s="3">
        <v>45911</v>
      </c>
      <c r="D5161" s="3">
        <v>45913</v>
      </c>
      <c r="E5161" s="1" t="s">
        <v>21</v>
      </c>
      <c r="F5161" s="1">
        <v>3</v>
      </c>
      <c r="G5161" s="1" t="s">
        <v>14</v>
      </c>
      <c r="H5161" s="1">
        <v>0</v>
      </c>
      <c r="I5161" s="1">
        <f t="shared" si="1063"/>
        <v>0</v>
      </c>
      <c r="J5161" s="1" t="s">
        <v>24</v>
      </c>
      <c r="K5161" s="1">
        <v>1</v>
      </c>
      <c r="L5161" s="1" t="s">
        <v>16</v>
      </c>
      <c r="M5161" s="1" t="b">
        <v>0</v>
      </c>
      <c r="N5161" s="2" t="s">
        <v>17</v>
      </c>
      <c r="O5161">
        <f t="shared" si="1064"/>
        <v>8</v>
      </c>
      <c r="P5161">
        <f t="shared" si="1065"/>
        <v>2</v>
      </c>
      <c r="Q5161">
        <f>IF(G5161="B",VLOOKUP(F5161,room_rates!$A$2:$G$8,3,FALSE),IF(G5161="P",VLOOKUP(F5161,room_rates!$A$2:$G$8,6,FALSE),IF(G5161="M",VLOOKUP(F5161,room_rates!$A$2:$G$8,7,FALSE),"")))</f>
        <v>242.00000000000003</v>
      </c>
      <c r="R5161">
        <f t="shared" si="1066"/>
        <v>0</v>
      </c>
      <c r="S5161">
        <f>IF(J5161="Online Travel Agency",VLOOKUP(F5161,room_rates!$A$2:$G$8,3,FALSE)*15%,0)</f>
        <v>33</v>
      </c>
      <c r="T5161">
        <f t="shared" si="1067"/>
        <v>0</v>
      </c>
      <c r="U5161">
        <f t="shared" si="1068"/>
        <v>418.00000000000006</v>
      </c>
      <c r="V5161">
        <f t="shared" si="1069"/>
        <v>2</v>
      </c>
    </row>
    <row r="5162" spans="1:22" ht="14.25" customHeight="1" x14ac:dyDescent="0.35">
      <c r="A5162" s="1">
        <v>1001700</v>
      </c>
      <c r="B5162" s="3">
        <v>45906</v>
      </c>
      <c r="C5162" s="3">
        <v>45911</v>
      </c>
      <c r="D5162" s="3">
        <v>45916</v>
      </c>
      <c r="E5162" s="1" t="s">
        <v>18</v>
      </c>
      <c r="F5162" s="1">
        <v>2</v>
      </c>
      <c r="G5162" s="1" t="s">
        <v>14</v>
      </c>
      <c r="H5162" s="1">
        <v>0</v>
      </c>
      <c r="I5162" s="1">
        <f t="shared" si="1063"/>
        <v>0</v>
      </c>
      <c r="J5162" s="1" t="s">
        <v>24</v>
      </c>
      <c r="K5162" s="1">
        <v>2</v>
      </c>
      <c r="L5162" s="1" t="s">
        <v>19</v>
      </c>
      <c r="M5162" s="1" t="b">
        <v>1</v>
      </c>
      <c r="N5162" s="2" t="s">
        <v>17</v>
      </c>
      <c r="O5162">
        <f t="shared" si="1064"/>
        <v>5</v>
      </c>
      <c r="P5162">
        <f t="shared" si="1065"/>
        <v>5</v>
      </c>
      <c r="Q5162">
        <f>IF(G5162="B",VLOOKUP(F5162,room_rates!$A$2:$G$8,3,FALSE),IF(G5162="P",VLOOKUP(F5162,room_rates!$A$2:$G$8,6,FALSE),IF(G5162="M",VLOOKUP(F5162,room_rates!$A$2:$G$8,7,FALSE),"")))</f>
        <v>154</v>
      </c>
      <c r="R5162">
        <f t="shared" si="1066"/>
        <v>0</v>
      </c>
      <c r="S5162">
        <f>IF(J5162="Online Travel Agency",VLOOKUP(F5162,room_rates!$A$2:$G$8,3,FALSE)*15%,0)</f>
        <v>21</v>
      </c>
      <c r="T5162">
        <f t="shared" si="1067"/>
        <v>1.54</v>
      </c>
      <c r="U5162">
        <f t="shared" si="1068"/>
        <v>1314.6000000000001</v>
      </c>
      <c r="V5162">
        <f t="shared" si="1069"/>
        <v>10</v>
      </c>
    </row>
    <row r="5163" spans="1:22" ht="14.25" customHeight="1" x14ac:dyDescent="0.35">
      <c r="A5163" s="1">
        <v>1001731</v>
      </c>
      <c r="B5163" s="3">
        <v>45900</v>
      </c>
      <c r="C5163" s="3">
        <v>45911</v>
      </c>
      <c r="D5163" s="3">
        <v>45912</v>
      </c>
      <c r="E5163" s="1" t="s">
        <v>21</v>
      </c>
      <c r="F5163" s="1">
        <v>3</v>
      </c>
      <c r="G5163" s="1" t="s">
        <v>14</v>
      </c>
      <c r="H5163" s="1">
        <v>0</v>
      </c>
      <c r="I5163" s="1">
        <f t="shared" si="1063"/>
        <v>0</v>
      </c>
      <c r="J5163" s="1" t="s">
        <v>15</v>
      </c>
      <c r="K5163" s="1">
        <v>1</v>
      </c>
      <c r="L5163" s="1" t="s">
        <v>19</v>
      </c>
      <c r="M5163" s="1" t="b">
        <v>0</v>
      </c>
      <c r="N5163" s="2" t="s">
        <v>17</v>
      </c>
      <c r="O5163">
        <f t="shared" si="1064"/>
        <v>11</v>
      </c>
      <c r="P5163">
        <f t="shared" si="1065"/>
        <v>1</v>
      </c>
      <c r="Q5163">
        <f>IF(G5163="B",VLOOKUP(F5163,room_rates!$A$2:$G$8,3,FALSE),IF(G5163="P",VLOOKUP(F5163,room_rates!$A$2:$G$8,6,FALSE),IF(G5163="M",VLOOKUP(F5163,room_rates!$A$2:$G$8,7,FALSE),"")))</f>
        <v>242.00000000000003</v>
      </c>
      <c r="R5163">
        <f t="shared" si="1066"/>
        <v>0</v>
      </c>
      <c r="S5163">
        <f>IF(J5163="Online Travel Agency",VLOOKUP(F5163,room_rates!$A$2:$G$8,3,FALSE)*15%,0)</f>
        <v>0</v>
      </c>
      <c r="T5163">
        <f t="shared" si="1067"/>
        <v>0</v>
      </c>
      <c r="U5163">
        <f t="shared" si="1068"/>
        <v>242.00000000000003</v>
      </c>
      <c r="V5163">
        <f t="shared" si="1069"/>
        <v>1</v>
      </c>
    </row>
    <row r="5164" spans="1:22" ht="14.25" customHeight="1" x14ac:dyDescent="0.35">
      <c r="A5164" s="1">
        <v>1001826</v>
      </c>
      <c r="B5164" s="3">
        <v>45892</v>
      </c>
      <c r="C5164" s="3">
        <v>45911</v>
      </c>
      <c r="D5164" s="3">
        <v>45912</v>
      </c>
      <c r="E5164" s="1" t="s">
        <v>18</v>
      </c>
      <c r="F5164" s="1">
        <v>1</v>
      </c>
      <c r="G5164" s="1" t="s">
        <v>14</v>
      </c>
      <c r="H5164" s="1">
        <v>0</v>
      </c>
      <c r="I5164" s="1">
        <f t="shared" si="1063"/>
        <v>0</v>
      </c>
      <c r="J5164" s="1" t="s">
        <v>24</v>
      </c>
      <c r="K5164" s="1">
        <v>2</v>
      </c>
      <c r="L5164" s="1" t="s">
        <v>16</v>
      </c>
      <c r="M5164" s="1" t="b">
        <v>0</v>
      </c>
      <c r="N5164" s="2" t="s">
        <v>17</v>
      </c>
      <c r="O5164">
        <f t="shared" si="1064"/>
        <v>19</v>
      </c>
      <c r="P5164">
        <f t="shared" si="1065"/>
        <v>1</v>
      </c>
      <c r="Q5164">
        <f>IF(G5164="B",VLOOKUP(F5164,room_rates!$A$2:$G$8,3,FALSE),IF(G5164="P",VLOOKUP(F5164,room_rates!$A$2:$G$8,6,FALSE),IF(G5164="M",VLOOKUP(F5164,room_rates!$A$2:$G$8,7,FALSE),"")))</f>
        <v>132</v>
      </c>
      <c r="R5164">
        <f t="shared" si="1066"/>
        <v>0</v>
      </c>
      <c r="S5164">
        <f>IF(J5164="Online Travel Agency",VLOOKUP(F5164,room_rates!$A$2:$G$8,3,FALSE)*15%,0)</f>
        <v>18</v>
      </c>
      <c r="T5164">
        <f t="shared" si="1067"/>
        <v>0</v>
      </c>
      <c r="U5164">
        <f t="shared" si="1068"/>
        <v>228</v>
      </c>
      <c r="V5164">
        <f t="shared" si="1069"/>
        <v>2</v>
      </c>
    </row>
    <row r="5165" spans="1:22" ht="14.25" customHeight="1" x14ac:dyDescent="0.35">
      <c r="A5165" s="1">
        <v>1001848</v>
      </c>
      <c r="B5165" s="3">
        <v>45868</v>
      </c>
      <c r="C5165" s="3">
        <v>45911</v>
      </c>
      <c r="D5165" s="3">
        <v>45912</v>
      </c>
      <c r="E5165" s="1" t="s">
        <v>21</v>
      </c>
      <c r="F5165" s="1">
        <v>4</v>
      </c>
      <c r="G5165" s="1" t="s">
        <v>14</v>
      </c>
      <c r="H5165" s="1">
        <v>0</v>
      </c>
      <c r="I5165" s="1">
        <f t="shared" si="1063"/>
        <v>0</v>
      </c>
      <c r="J5165" s="1" t="s">
        <v>15</v>
      </c>
      <c r="K5165" s="1">
        <v>3</v>
      </c>
      <c r="L5165" s="1" t="s">
        <v>16</v>
      </c>
      <c r="M5165" s="1" t="b">
        <v>0</v>
      </c>
      <c r="N5165" s="2" t="s">
        <v>17</v>
      </c>
      <c r="O5165">
        <f t="shared" si="1064"/>
        <v>43</v>
      </c>
      <c r="P5165">
        <f t="shared" si="1065"/>
        <v>1</v>
      </c>
      <c r="Q5165">
        <f>IF(G5165="B",VLOOKUP(F5165,room_rates!$A$2:$G$8,3,FALSE),IF(G5165="P",VLOOKUP(F5165,room_rates!$A$2:$G$8,6,FALSE),IF(G5165="M",VLOOKUP(F5165,room_rates!$A$2:$G$8,7,FALSE),"")))</f>
        <v>253.00000000000003</v>
      </c>
      <c r="R5165">
        <f t="shared" si="1066"/>
        <v>0</v>
      </c>
      <c r="S5165">
        <f>IF(J5165="Online Travel Agency",VLOOKUP(F5165,room_rates!$A$2:$G$8,3,FALSE)*15%,0)</f>
        <v>0</v>
      </c>
      <c r="T5165">
        <f t="shared" si="1067"/>
        <v>0</v>
      </c>
      <c r="U5165">
        <f t="shared" si="1068"/>
        <v>759.00000000000011</v>
      </c>
      <c r="V5165">
        <f t="shared" si="1069"/>
        <v>3</v>
      </c>
    </row>
    <row r="5166" spans="1:22" ht="14.25" customHeight="1" x14ac:dyDescent="0.35">
      <c r="A5166" s="1">
        <v>1001943</v>
      </c>
      <c r="B5166" s="3">
        <v>45911</v>
      </c>
      <c r="C5166" s="3">
        <v>45911</v>
      </c>
      <c r="D5166" s="3">
        <v>45917</v>
      </c>
      <c r="E5166" s="1" t="s">
        <v>18</v>
      </c>
      <c r="F5166" s="1">
        <v>2</v>
      </c>
      <c r="G5166" s="1" t="s">
        <v>14</v>
      </c>
      <c r="H5166" s="1">
        <v>0</v>
      </c>
      <c r="I5166" s="1">
        <f t="shared" si="1063"/>
        <v>0</v>
      </c>
      <c r="J5166" s="1" t="s">
        <v>20</v>
      </c>
      <c r="K5166" s="1">
        <v>3</v>
      </c>
      <c r="L5166" s="1" t="s">
        <v>16</v>
      </c>
      <c r="M5166" s="1" t="b">
        <v>0</v>
      </c>
      <c r="N5166" s="2" t="s">
        <v>17</v>
      </c>
      <c r="O5166">
        <f t="shared" si="1064"/>
        <v>0</v>
      </c>
      <c r="P5166">
        <f t="shared" si="1065"/>
        <v>6</v>
      </c>
      <c r="Q5166">
        <f>IF(G5166="B",VLOOKUP(F5166,room_rates!$A$2:$G$8,3,FALSE),IF(G5166="P",VLOOKUP(F5166,room_rates!$A$2:$G$8,6,FALSE),IF(G5166="M",VLOOKUP(F5166,room_rates!$A$2:$G$8,7,FALSE),"")))</f>
        <v>154</v>
      </c>
      <c r="R5166">
        <f t="shared" si="1066"/>
        <v>0</v>
      </c>
      <c r="S5166">
        <f>IF(J5166="Online Travel Agency",VLOOKUP(F5166,room_rates!$A$2:$G$8,3,FALSE)*15%,0)</f>
        <v>0</v>
      </c>
      <c r="T5166">
        <f t="shared" si="1067"/>
        <v>0</v>
      </c>
      <c r="U5166">
        <f t="shared" si="1068"/>
        <v>2772</v>
      </c>
      <c r="V5166">
        <f t="shared" si="1069"/>
        <v>18</v>
      </c>
    </row>
    <row r="5167" spans="1:22" ht="14.25" customHeight="1" x14ac:dyDescent="0.35">
      <c r="A5167" s="1">
        <v>1003365</v>
      </c>
      <c r="B5167" s="3">
        <v>45893</v>
      </c>
      <c r="C5167" s="3">
        <v>45911</v>
      </c>
      <c r="D5167" s="3">
        <v>45914</v>
      </c>
      <c r="E5167" s="1" t="s">
        <v>18</v>
      </c>
      <c r="F5167" s="1">
        <v>2</v>
      </c>
      <c r="G5167" s="1" t="s">
        <v>14</v>
      </c>
      <c r="H5167" s="1">
        <v>0</v>
      </c>
      <c r="I5167" s="1">
        <f t="shared" si="1063"/>
        <v>0</v>
      </c>
      <c r="J5167" s="1" t="s">
        <v>24</v>
      </c>
      <c r="K5167" s="1">
        <v>2</v>
      </c>
      <c r="L5167" s="1" t="s">
        <v>16</v>
      </c>
      <c r="M5167" s="1" t="b">
        <v>0</v>
      </c>
      <c r="N5167" s="2" t="s">
        <v>17</v>
      </c>
      <c r="O5167">
        <f t="shared" si="1064"/>
        <v>18</v>
      </c>
      <c r="P5167">
        <f t="shared" si="1065"/>
        <v>3</v>
      </c>
      <c r="Q5167">
        <f>IF(G5167="B",VLOOKUP(F5167,room_rates!$A$2:$G$8,3,FALSE),IF(G5167="P",VLOOKUP(F5167,room_rates!$A$2:$G$8,6,FALSE),IF(G5167="M",VLOOKUP(F5167,room_rates!$A$2:$G$8,7,FALSE),"")))</f>
        <v>154</v>
      </c>
      <c r="R5167">
        <f t="shared" si="1066"/>
        <v>0</v>
      </c>
      <c r="S5167">
        <f>IF(J5167="Online Travel Agency",VLOOKUP(F5167,room_rates!$A$2:$G$8,3,FALSE)*15%,0)</f>
        <v>21</v>
      </c>
      <c r="T5167">
        <f t="shared" si="1067"/>
        <v>0</v>
      </c>
      <c r="U5167">
        <f t="shared" si="1068"/>
        <v>798</v>
      </c>
      <c r="V5167">
        <f t="shared" si="1069"/>
        <v>6</v>
      </c>
    </row>
    <row r="5168" spans="1:22" ht="14.25" customHeight="1" x14ac:dyDescent="0.35">
      <c r="A5168" s="1">
        <v>1003411</v>
      </c>
      <c r="B5168" s="3">
        <v>45876</v>
      </c>
      <c r="C5168" s="3">
        <v>45911</v>
      </c>
      <c r="D5168" s="3">
        <v>45915</v>
      </c>
      <c r="E5168" s="1" t="s">
        <v>13</v>
      </c>
      <c r="F5168" s="1">
        <v>6</v>
      </c>
      <c r="G5168" s="1" t="s">
        <v>14</v>
      </c>
      <c r="H5168" s="1">
        <v>0</v>
      </c>
      <c r="I5168" s="1">
        <f t="shared" si="1063"/>
        <v>0</v>
      </c>
      <c r="J5168" s="1" t="s">
        <v>15</v>
      </c>
      <c r="K5168" s="1">
        <v>1</v>
      </c>
      <c r="L5168" s="1" t="s">
        <v>19</v>
      </c>
      <c r="M5168" s="1" t="b">
        <v>0</v>
      </c>
      <c r="N5168" s="2" t="s">
        <v>17</v>
      </c>
      <c r="O5168">
        <f t="shared" si="1064"/>
        <v>35</v>
      </c>
      <c r="P5168">
        <f t="shared" si="1065"/>
        <v>4</v>
      </c>
      <c r="Q5168">
        <f>IF(G5168="B",VLOOKUP(F5168,room_rates!$A$2:$G$8,3,FALSE),IF(G5168="P",VLOOKUP(F5168,room_rates!$A$2:$G$8,6,FALSE),IF(G5168="M",VLOOKUP(F5168,room_rates!$A$2:$G$8,7,FALSE),"")))</f>
        <v>385.00000000000006</v>
      </c>
      <c r="R5168">
        <f t="shared" si="1066"/>
        <v>0</v>
      </c>
      <c r="S5168">
        <f>IF(J5168="Online Travel Agency",VLOOKUP(F5168,room_rates!$A$2:$G$8,3,FALSE)*15%,0)</f>
        <v>0</v>
      </c>
      <c r="T5168">
        <f t="shared" si="1067"/>
        <v>0</v>
      </c>
      <c r="U5168">
        <f t="shared" si="1068"/>
        <v>1540.0000000000002</v>
      </c>
      <c r="V5168">
        <f t="shared" si="1069"/>
        <v>4</v>
      </c>
    </row>
    <row r="5169" spans="1:22" ht="14.25" customHeight="1" x14ac:dyDescent="0.35">
      <c r="A5169" s="1">
        <v>1003878</v>
      </c>
      <c r="B5169" s="3">
        <v>45901</v>
      </c>
      <c r="C5169" s="3">
        <v>45911</v>
      </c>
      <c r="D5169" s="3">
        <v>45915</v>
      </c>
      <c r="E5169" s="1" t="s">
        <v>21</v>
      </c>
      <c r="F5169" s="1">
        <v>4</v>
      </c>
      <c r="G5169" s="1" t="s">
        <v>14</v>
      </c>
      <c r="H5169" s="1">
        <v>0</v>
      </c>
      <c r="I5169" s="1">
        <f t="shared" si="1063"/>
        <v>0</v>
      </c>
      <c r="J5169" s="1" t="s">
        <v>24</v>
      </c>
      <c r="K5169" s="1">
        <v>1</v>
      </c>
      <c r="L5169" s="1" t="s">
        <v>16</v>
      </c>
      <c r="M5169" s="1" t="b">
        <v>0</v>
      </c>
      <c r="N5169" s="2" t="s">
        <v>17</v>
      </c>
      <c r="O5169">
        <f t="shared" si="1064"/>
        <v>10</v>
      </c>
      <c r="P5169">
        <f t="shared" si="1065"/>
        <v>4</v>
      </c>
      <c r="Q5169">
        <f>IF(G5169="B",VLOOKUP(F5169,room_rates!$A$2:$G$8,3,FALSE),IF(G5169="P",VLOOKUP(F5169,room_rates!$A$2:$G$8,6,FALSE),IF(G5169="M",VLOOKUP(F5169,room_rates!$A$2:$G$8,7,FALSE),"")))</f>
        <v>253.00000000000003</v>
      </c>
      <c r="R5169">
        <f t="shared" si="1066"/>
        <v>0</v>
      </c>
      <c r="S5169">
        <f>IF(J5169="Online Travel Agency",VLOOKUP(F5169,room_rates!$A$2:$G$8,3,FALSE)*15%,0)</f>
        <v>34.5</v>
      </c>
      <c r="T5169">
        <f t="shared" si="1067"/>
        <v>0</v>
      </c>
      <c r="U5169">
        <f t="shared" si="1068"/>
        <v>874.00000000000011</v>
      </c>
      <c r="V5169">
        <f t="shared" si="1069"/>
        <v>4</v>
      </c>
    </row>
    <row r="5170" spans="1:22" ht="14.25" customHeight="1" x14ac:dyDescent="0.35">
      <c r="A5170" s="1">
        <v>1004933</v>
      </c>
      <c r="B5170" s="3">
        <v>45891</v>
      </c>
      <c r="C5170" s="3">
        <v>45911</v>
      </c>
      <c r="D5170" s="3">
        <v>45915</v>
      </c>
      <c r="E5170" s="1" t="s">
        <v>18</v>
      </c>
      <c r="F5170" s="1">
        <v>2</v>
      </c>
      <c r="G5170" s="1" t="s">
        <v>14</v>
      </c>
      <c r="H5170" s="1">
        <v>0</v>
      </c>
      <c r="I5170" s="1">
        <f t="shared" si="1063"/>
        <v>0</v>
      </c>
      <c r="J5170" s="1" t="s">
        <v>24</v>
      </c>
      <c r="K5170" s="1">
        <v>1</v>
      </c>
      <c r="L5170" s="1" t="s">
        <v>16</v>
      </c>
      <c r="M5170" s="1" t="b">
        <v>1</v>
      </c>
      <c r="N5170" s="2" t="s">
        <v>17</v>
      </c>
      <c r="O5170">
        <f t="shared" si="1064"/>
        <v>20</v>
      </c>
      <c r="P5170">
        <f t="shared" si="1065"/>
        <v>4</v>
      </c>
      <c r="Q5170">
        <f>IF(G5170="B",VLOOKUP(F5170,room_rates!$A$2:$G$8,3,FALSE),IF(G5170="P",VLOOKUP(F5170,room_rates!$A$2:$G$8,6,FALSE),IF(G5170="M",VLOOKUP(F5170,room_rates!$A$2:$G$8,7,FALSE),"")))</f>
        <v>154</v>
      </c>
      <c r="R5170">
        <f t="shared" si="1066"/>
        <v>0</v>
      </c>
      <c r="S5170">
        <f>IF(J5170="Online Travel Agency",VLOOKUP(F5170,room_rates!$A$2:$G$8,3,FALSE)*15%,0)</f>
        <v>21</v>
      </c>
      <c r="T5170">
        <f t="shared" si="1067"/>
        <v>1.54</v>
      </c>
      <c r="U5170">
        <f t="shared" si="1068"/>
        <v>525.84</v>
      </c>
      <c r="V5170">
        <f t="shared" si="1069"/>
        <v>4</v>
      </c>
    </row>
    <row r="5171" spans="1:22" ht="14.25" customHeight="1" x14ac:dyDescent="0.35">
      <c r="A5171" s="1">
        <v>1005303</v>
      </c>
      <c r="B5171" s="3">
        <v>45895</v>
      </c>
      <c r="C5171" s="3">
        <v>45911</v>
      </c>
      <c r="D5171" s="3">
        <v>45914</v>
      </c>
      <c r="E5171" s="1" t="s">
        <v>21</v>
      </c>
      <c r="F5171" s="1">
        <v>3</v>
      </c>
      <c r="G5171" s="1" t="s">
        <v>14</v>
      </c>
      <c r="H5171" s="1">
        <v>0</v>
      </c>
      <c r="I5171" s="1">
        <f t="shared" si="1063"/>
        <v>0</v>
      </c>
      <c r="J5171" s="1" t="s">
        <v>15</v>
      </c>
      <c r="K5171" s="1">
        <v>1</v>
      </c>
      <c r="L5171" s="1" t="s">
        <v>16</v>
      </c>
      <c r="M5171" s="1" t="b">
        <v>0</v>
      </c>
      <c r="N5171" s="2" t="s">
        <v>17</v>
      </c>
      <c r="O5171">
        <f t="shared" si="1064"/>
        <v>16</v>
      </c>
      <c r="P5171">
        <f t="shared" si="1065"/>
        <v>3</v>
      </c>
      <c r="Q5171">
        <f>IF(G5171="B",VLOOKUP(F5171,room_rates!$A$2:$G$8,3,FALSE),IF(G5171="P",VLOOKUP(F5171,room_rates!$A$2:$G$8,6,FALSE),IF(G5171="M",VLOOKUP(F5171,room_rates!$A$2:$G$8,7,FALSE),"")))</f>
        <v>242.00000000000003</v>
      </c>
      <c r="R5171">
        <f t="shared" si="1066"/>
        <v>0</v>
      </c>
      <c r="S5171">
        <f>IF(J5171="Online Travel Agency",VLOOKUP(F5171,room_rates!$A$2:$G$8,3,FALSE)*15%,0)</f>
        <v>0</v>
      </c>
      <c r="T5171">
        <f t="shared" si="1067"/>
        <v>0</v>
      </c>
      <c r="U5171">
        <f t="shared" si="1068"/>
        <v>726.00000000000011</v>
      </c>
      <c r="V5171">
        <f t="shared" si="1069"/>
        <v>3</v>
      </c>
    </row>
    <row r="5172" spans="1:22" ht="14.25" customHeight="1" x14ac:dyDescent="0.35">
      <c r="A5172" s="1">
        <v>1005414</v>
      </c>
      <c r="B5172" s="3">
        <v>45898</v>
      </c>
      <c r="C5172" s="3">
        <v>45911</v>
      </c>
      <c r="D5172" s="3">
        <v>45913</v>
      </c>
      <c r="E5172" s="1" t="s">
        <v>21</v>
      </c>
      <c r="F5172" s="1">
        <v>4</v>
      </c>
      <c r="G5172" s="1" t="s">
        <v>14</v>
      </c>
      <c r="H5172" s="1">
        <v>0</v>
      </c>
      <c r="I5172" s="1">
        <f t="shared" si="1063"/>
        <v>0</v>
      </c>
      <c r="J5172" s="1" t="s">
        <v>24</v>
      </c>
      <c r="K5172" s="1">
        <v>1</v>
      </c>
      <c r="L5172" s="1" t="s">
        <v>16</v>
      </c>
      <c r="M5172" s="1" t="b">
        <v>0</v>
      </c>
      <c r="N5172" s="2" t="s">
        <v>17</v>
      </c>
      <c r="O5172">
        <f t="shared" si="1064"/>
        <v>13</v>
      </c>
      <c r="P5172">
        <f t="shared" si="1065"/>
        <v>2</v>
      </c>
      <c r="Q5172">
        <f>IF(G5172="B",VLOOKUP(F5172,room_rates!$A$2:$G$8,3,FALSE),IF(G5172="P",VLOOKUP(F5172,room_rates!$A$2:$G$8,6,FALSE),IF(G5172="M",VLOOKUP(F5172,room_rates!$A$2:$G$8,7,FALSE),"")))</f>
        <v>253.00000000000003</v>
      </c>
      <c r="R5172">
        <f t="shared" si="1066"/>
        <v>0</v>
      </c>
      <c r="S5172">
        <f>IF(J5172="Online Travel Agency",VLOOKUP(F5172,room_rates!$A$2:$G$8,3,FALSE)*15%,0)</f>
        <v>34.5</v>
      </c>
      <c r="T5172">
        <f t="shared" si="1067"/>
        <v>0</v>
      </c>
      <c r="U5172">
        <f t="shared" si="1068"/>
        <v>437.00000000000006</v>
      </c>
      <c r="V5172">
        <f t="shared" si="1069"/>
        <v>2</v>
      </c>
    </row>
    <row r="5173" spans="1:22" ht="14.25" customHeight="1" x14ac:dyDescent="0.35">
      <c r="A5173" s="1">
        <v>1005549</v>
      </c>
      <c r="B5173" s="3">
        <v>45884</v>
      </c>
      <c r="C5173" s="3">
        <v>45911</v>
      </c>
      <c r="D5173" s="3">
        <v>45914</v>
      </c>
      <c r="E5173" s="1" t="s">
        <v>18</v>
      </c>
      <c r="F5173" s="1">
        <v>2</v>
      </c>
      <c r="G5173" s="1" t="s">
        <v>14</v>
      </c>
      <c r="H5173" s="1">
        <v>0</v>
      </c>
      <c r="I5173" s="1">
        <f t="shared" si="1063"/>
        <v>0</v>
      </c>
      <c r="J5173" s="1" t="s">
        <v>15</v>
      </c>
      <c r="K5173" s="1">
        <v>2</v>
      </c>
      <c r="L5173" s="1" t="s">
        <v>19</v>
      </c>
      <c r="M5173" s="1" t="b">
        <v>0</v>
      </c>
      <c r="N5173" s="2" t="s">
        <v>17</v>
      </c>
      <c r="O5173">
        <f t="shared" si="1064"/>
        <v>27</v>
      </c>
      <c r="P5173">
        <f t="shared" si="1065"/>
        <v>3</v>
      </c>
      <c r="Q5173">
        <f>IF(G5173="B",VLOOKUP(F5173,room_rates!$A$2:$G$8,3,FALSE),IF(G5173="P",VLOOKUP(F5173,room_rates!$A$2:$G$8,6,FALSE),IF(G5173="M",VLOOKUP(F5173,room_rates!$A$2:$G$8,7,FALSE),"")))</f>
        <v>154</v>
      </c>
      <c r="R5173">
        <f t="shared" si="1066"/>
        <v>0</v>
      </c>
      <c r="S5173">
        <f>IF(J5173="Online Travel Agency",VLOOKUP(F5173,room_rates!$A$2:$G$8,3,FALSE)*15%,0)</f>
        <v>0</v>
      </c>
      <c r="T5173">
        <f t="shared" si="1067"/>
        <v>0</v>
      </c>
      <c r="U5173">
        <f t="shared" si="1068"/>
        <v>924</v>
      </c>
      <c r="V5173">
        <f t="shared" si="1069"/>
        <v>6</v>
      </c>
    </row>
    <row r="5174" spans="1:22" ht="14.25" customHeight="1" x14ac:dyDescent="0.35">
      <c r="A5174" s="1">
        <v>1005770</v>
      </c>
      <c r="B5174" s="3">
        <v>45911</v>
      </c>
      <c r="C5174" s="3">
        <v>45911</v>
      </c>
      <c r="D5174" s="3">
        <v>45914</v>
      </c>
      <c r="E5174" s="1" t="s">
        <v>21</v>
      </c>
      <c r="F5174" s="1">
        <v>5</v>
      </c>
      <c r="G5174" s="1" t="s">
        <v>14</v>
      </c>
      <c r="H5174" s="1">
        <v>0</v>
      </c>
      <c r="I5174" s="1">
        <f t="shared" si="1063"/>
        <v>0</v>
      </c>
      <c r="J5174" s="1" t="s">
        <v>20</v>
      </c>
      <c r="K5174" s="1">
        <v>2</v>
      </c>
      <c r="L5174" s="1" t="s">
        <v>16</v>
      </c>
      <c r="M5174" s="1" t="b">
        <v>0</v>
      </c>
      <c r="N5174" s="2" t="s">
        <v>17</v>
      </c>
      <c r="O5174">
        <f t="shared" si="1064"/>
        <v>0</v>
      </c>
      <c r="P5174">
        <f t="shared" si="1065"/>
        <v>3</v>
      </c>
      <c r="Q5174">
        <f>IF(G5174="B",VLOOKUP(F5174,room_rates!$A$2:$G$8,3,FALSE),IF(G5174="P",VLOOKUP(F5174,room_rates!$A$2:$G$8,6,FALSE),IF(G5174="M",VLOOKUP(F5174,room_rates!$A$2:$G$8,7,FALSE),"")))</f>
        <v>264</v>
      </c>
      <c r="R5174">
        <f t="shared" si="1066"/>
        <v>0</v>
      </c>
      <c r="S5174">
        <f>IF(J5174="Online Travel Agency",VLOOKUP(F5174,room_rates!$A$2:$G$8,3,FALSE)*15%,0)</f>
        <v>0</v>
      </c>
      <c r="T5174">
        <f t="shared" si="1067"/>
        <v>0</v>
      </c>
      <c r="U5174">
        <f t="shared" si="1068"/>
        <v>1584</v>
      </c>
      <c r="V5174">
        <f t="shared" si="1069"/>
        <v>6</v>
      </c>
    </row>
    <row r="5175" spans="1:22" ht="14.25" customHeight="1" x14ac:dyDescent="0.35">
      <c r="A5175" s="1">
        <v>1005887</v>
      </c>
      <c r="B5175" s="3">
        <v>45911</v>
      </c>
      <c r="C5175" s="3">
        <v>45911</v>
      </c>
      <c r="D5175" s="3">
        <v>45915</v>
      </c>
      <c r="E5175" s="1" t="s">
        <v>21</v>
      </c>
      <c r="F5175" s="1">
        <v>3</v>
      </c>
      <c r="G5175" s="1" t="s">
        <v>14</v>
      </c>
      <c r="H5175" s="1">
        <v>0</v>
      </c>
      <c r="I5175" s="1">
        <f t="shared" si="1063"/>
        <v>0</v>
      </c>
      <c r="J5175" s="1" t="s">
        <v>20</v>
      </c>
      <c r="K5175" s="1">
        <v>2</v>
      </c>
      <c r="L5175" s="1" t="s">
        <v>16</v>
      </c>
      <c r="M5175" s="1" t="b">
        <v>0</v>
      </c>
      <c r="N5175" s="2" t="s">
        <v>17</v>
      </c>
      <c r="O5175">
        <f t="shared" si="1064"/>
        <v>0</v>
      </c>
      <c r="P5175">
        <f t="shared" si="1065"/>
        <v>4</v>
      </c>
      <c r="Q5175">
        <f>IF(G5175="B",VLOOKUP(F5175,room_rates!$A$2:$G$8,3,FALSE),IF(G5175="P",VLOOKUP(F5175,room_rates!$A$2:$G$8,6,FALSE),IF(G5175="M",VLOOKUP(F5175,room_rates!$A$2:$G$8,7,FALSE),"")))</f>
        <v>242.00000000000003</v>
      </c>
      <c r="R5175">
        <f t="shared" si="1066"/>
        <v>0</v>
      </c>
      <c r="S5175">
        <f>IF(J5175="Online Travel Agency",VLOOKUP(F5175,room_rates!$A$2:$G$8,3,FALSE)*15%,0)</f>
        <v>0</v>
      </c>
      <c r="T5175">
        <f t="shared" si="1067"/>
        <v>0</v>
      </c>
      <c r="U5175">
        <f t="shared" si="1068"/>
        <v>1936.0000000000002</v>
      </c>
      <c r="V5175">
        <f t="shared" si="1069"/>
        <v>8</v>
      </c>
    </row>
    <row r="5176" spans="1:22" ht="14.25" customHeight="1" x14ac:dyDescent="0.35">
      <c r="A5176" s="1">
        <v>1006071</v>
      </c>
      <c r="B5176" s="3">
        <v>45894</v>
      </c>
      <c r="C5176" s="3">
        <v>45911</v>
      </c>
      <c r="D5176" s="3">
        <v>45913</v>
      </c>
      <c r="E5176" s="1" t="s">
        <v>18</v>
      </c>
      <c r="F5176" s="1">
        <v>2</v>
      </c>
      <c r="G5176" s="1" t="s">
        <v>14</v>
      </c>
      <c r="H5176" s="1">
        <v>0</v>
      </c>
      <c r="I5176" s="1">
        <f t="shared" si="1063"/>
        <v>0</v>
      </c>
      <c r="J5176" s="1" t="s">
        <v>15</v>
      </c>
      <c r="K5176" s="1">
        <v>1</v>
      </c>
      <c r="L5176" s="1" t="s">
        <v>19</v>
      </c>
      <c r="M5176" s="1" t="b">
        <v>0</v>
      </c>
      <c r="N5176" s="2" t="s">
        <v>17</v>
      </c>
      <c r="O5176">
        <f t="shared" si="1064"/>
        <v>17</v>
      </c>
      <c r="P5176">
        <f t="shared" si="1065"/>
        <v>2</v>
      </c>
      <c r="Q5176">
        <f>IF(G5176="B",VLOOKUP(F5176,room_rates!$A$2:$G$8,3,FALSE),IF(G5176="P",VLOOKUP(F5176,room_rates!$A$2:$G$8,6,FALSE),IF(G5176="M",VLOOKUP(F5176,room_rates!$A$2:$G$8,7,FALSE),"")))</f>
        <v>154</v>
      </c>
      <c r="R5176">
        <f t="shared" si="1066"/>
        <v>0</v>
      </c>
      <c r="S5176">
        <f>IF(J5176="Online Travel Agency",VLOOKUP(F5176,room_rates!$A$2:$G$8,3,FALSE)*15%,0)</f>
        <v>0</v>
      </c>
      <c r="T5176">
        <f t="shared" si="1067"/>
        <v>0</v>
      </c>
      <c r="U5176">
        <f t="shared" si="1068"/>
        <v>308</v>
      </c>
      <c r="V5176">
        <f t="shared" si="1069"/>
        <v>2</v>
      </c>
    </row>
    <row r="5177" spans="1:22" ht="14.25" customHeight="1" x14ac:dyDescent="0.35">
      <c r="A5177" s="1">
        <v>1006102</v>
      </c>
      <c r="B5177" s="3">
        <v>45900</v>
      </c>
      <c r="C5177" s="3">
        <v>45911</v>
      </c>
      <c r="D5177" s="3">
        <v>45912</v>
      </c>
      <c r="E5177" s="1" t="s">
        <v>21</v>
      </c>
      <c r="F5177" s="1">
        <v>3</v>
      </c>
      <c r="G5177" s="1" t="s">
        <v>14</v>
      </c>
      <c r="H5177" s="1">
        <v>0</v>
      </c>
      <c r="I5177" s="1">
        <f t="shared" si="1063"/>
        <v>0</v>
      </c>
      <c r="J5177" s="1" t="s">
        <v>15</v>
      </c>
      <c r="K5177" s="1">
        <v>1</v>
      </c>
      <c r="L5177" s="1" t="s">
        <v>19</v>
      </c>
      <c r="M5177" s="1" t="b">
        <v>0</v>
      </c>
      <c r="N5177" s="2" t="s">
        <v>17</v>
      </c>
      <c r="O5177">
        <f t="shared" si="1064"/>
        <v>11</v>
      </c>
      <c r="P5177">
        <f t="shared" si="1065"/>
        <v>1</v>
      </c>
      <c r="Q5177">
        <f>IF(G5177="B",VLOOKUP(F5177,room_rates!$A$2:$G$8,3,FALSE),IF(G5177="P",VLOOKUP(F5177,room_rates!$A$2:$G$8,6,FALSE),IF(G5177="M",VLOOKUP(F5177,room_rates!$A$2:$G$8,7,FALSE),"")))</f>
        <v>242.00000000000003</v>
      </c>
      <c r="R5177">
        <f t="shared" si="1066"/>
        <v>0</v>
      </c>
      <c r="S5177">
        <f>IF(J5177="Online Travel Agency",VLOOKUP(F5177,room_rates!$A$2:$G$8,3,FALSE)*15%,0)</f>
        <v>0</v>
      </c>
      <c r="T5177">
        <f t="shared" si="1067"/>
        <v>0</v>
      </c>
      <c r="U5177">
        <f t="shared" si="1068"/>
        <v>242.00000000000003</v>
      </c>
      <c r="V5177">
        <f t="shared" si="1069"/>
        <v>1</v>
      </c>
    </row>
    <row r="5178" spans="1:22" ht="14.25" customHeight="1" x14ac:dyDescent="0.35">
      <c r="A5178" s="1">
        <v>1000069</v>
      </c>
      <c r="B5178" s="3">
        <v>45898</v>
      </c>
      <c r="C5178" s="3">
        <v>45912</v>
      </c>
      <c r="D5178" s="3">
        <v>45913</v>
      </c>
      <c r="E5178" s="1" t="s">
        <v>21</v>
      </c>
      <c r="F5178" s="1">
        <v>3</v>
      </c>
      <c r="G5178" s="1" t="s">
        <v>14</v>
      </c>
      <c r="H5178" s="1">
        <v>0</v>
      </c>
      <c r="I5178" s="1">
        <f t="shared" si="1063"/>
        <v>0</v>
      </c>
      <c r="J5178" s="1" t="s">
        <v>24</v>
      </c>
      <c r="K5178" s="1">
        <v>2</v>
      </c>
      <c r="L5178" s="1" t="s">
        <v>19</v>
      </c>
      <c r="M5178" s="1" t="b">
        <v>0</v>
      </c>
      <c r="N5178" s="2" t="s">
        <v>17</v>
      </c>
      <c r="O5178">
        <f t="shared" si="1064"/>
        <v>14</v>
      </c>
      <c r="P5178">
        <f t="shared" si="1065"/>
        <v>1</v>
      </c>
      <c r="Q5178">
        <f>IF(G5178="B",VLOOKUP(F5178,room_rates!$A$2:$G$8,3,FALSE),IF(G5178="P",VLOOKUP(F5178,room_rates!$A$2:$G$8,6,FALSE),IF(G5178="M",VLOOKUP(F5178,room_rates!$A$2:$G$8,7,FALSE),"")))</f>
        <v>242.00000000000003</v>
      </c>
      <c r="R5178">
        <f t="shared" si="1066"/>
        <v>0</v>
      </c>
      <c r="S5178">
        <f>IF(J5178="Online Travel Agency",VLOOKUP(F5178,room_rates!$A$2:$G$8,3,FALSE)*15%,0)</f>
        <v>33</v>
      </c>
      <c r="T5178">
        <f t="shared" si="1067"/>
        <v>0</v>
      </c>
      <c r="U5178">
        <f t="shared" si="1068"/>
        <v>418.00000000000006</v>
      </c>
      <c r="V5178">
        <f t="shared" si="1069"/>
        <v>2</v>
      </c>
    </row>
    <row r="5179" spans="1:22" ht="14.25" customHeight="1" x14ac:dyDescent="0.35">
      <c r="A5179" s="1">
        <v>1000486</v>
      </c>
      <c r="B5179" s="3">
        <v>45890</v>
      </c>
      <c r="C5179" s="3">
        <v>45912</v>
      </c>
      <c r="D5179" s="3">
        <v>45914</v>
      </c>
      <c r="E5179" s="1" t="s">
        <v>13</v>
      </c>
      <c r="F5179" s="1">
        <v>6</v>
      </c>
      <c r="G5179" s="1" t="s">
        <v>14</v>
      </c>
      <c r="H5179" s="1">
        <v>0</v>
      </c>
      <c r="I5179" s="1">
        <f t="shared" si="1063"/>
        <v>0</v>
      </c>
      <c r="J5179" s="1" t="s">
        <v>15</v>
      </c>
      <c r="K5179" s="1">
        <v>1</v>
      </c>
      <c r="L5179" s="1" t="s">
        <v>19</v>
      </c>
      <c r="M5179" s="1" t="b">
        <v>0</v>
      </c>
      <c r="N5179" s="2" t="s">
        <v>17</v>
      </c>
      <c r="O5179">
        <f t="shared" si="1064"/>
        <v>22</v>
      </c>
      <c r="P5179">
        <f t="shared" si="1065"/>
        <v>2</v>
      </c>
      <c r="Q5179">
        <f>IF(G5179="B",VLOOKUP(F5179,room_rates!$A$2:$G$8,3,FALSE),IF(G5179="P",VLOOKUP(F5179,room_rates!$A$2:$G$8,6,FALSE),IF(G5179="M",VLOOKUP(F5179,room_rates!$A$2:$G$8,7,FALSE),"")))</f>
        <v>385.00000000000006</v>
      </c>
      <c r="R5179">
        <f t="shared" si="1066"/>
        <v>0</v>
      </c>
      <c r="S5179">
        <f>IF(J5179="Online Travel Agency",VLOOKUP(F5179,room_rates!$A$2:$G$8,3,FALSE)*15%,0)</f>
        <v>0</v>
      </c>
      <c r="T5179">
        <f t="shared" si="1067"/>
        <v>0</v>
      </c>
      <c r="U5179">
        <f t="shared" si="1068"/>
        <v>770.00000000000011</v>
      </c>
      <c r="V5179">
        <f t="shared" si="1069"/>
        <v>2</v>
      </c>
    </row>
    <row r="5180" spans="1:22" ht="14.25" customHeight="1" x14ac:dyDescent="0.35">
      <c r="A5180" s="1">
        <v>1000509</v>
      </c>
      <c r="B5180" s="3">
        <v>45904</v>
      </c>
      <c r="C5180" s="3">
        <v>45912</v>
      </c>
      <c r="D5180" s="3">
        <v>45914</v>
      </c>
      <c r="E5180" s="1" t="s">
        <v>21</v>
      </c>
      <c r="F5180" s="1">
        <v>3</v>
      </c>
      <c r="G5180" s="1" t="s">
        <v>14</v>
      </c>
      <c r="H5180" s="1">
        <v>0</v>
      </c>
      <c r="I5180" s="1">
        <f t="shared" si="1063"/>
        <v>0</v>
      </c>
      <c r="J5180" s="1" t="s">
        <v>15</v>
      </c>
      <c r="K5180" s="1">
        <v>2</v>
      </c>
      <c r="L5180" s="1" t="s">
        <v>19</v>
      </c>
      <c r="M5180" s="1" t="b">
        <v>0</v>
      </c>
      <c r="N5180" s="2" t="s">
        <v>17</v>
      </c>
      <c r="O5180">
        <f t="shared" si="1064"/>
        <v>8</v>
      </c>
      <c r="P5180">
        <f t="shared" si="1065"/>
        <v>2</v>
      </c>
      <c r="Q5180">
        <f>IF(G5180="B",VLOOKUP(F5180,room_rates!$A$2:$G$8,3,FALSE),IF(G5180="P",VLOOKUP(F5180,room_rates!$A$2:$G$8,6,FALSE),IF(G5180="M",VLOOKUP(F5180,room_rates!$A$2:$G$8,7,FALSE),"")))</f>
        <v>242.00000000000003</v>
      </c>
      <c r="R5180">
        <f t="shared" si="1066"/>
        <v>0</v>
      </c>
      <c r="S5180">
        <f>IF(J5180="Online Travel Agency",VLOOKUP(F5180,room_rates!$A$2:$G$8,3,FALSE)*15%,0)</f>
        <v>0</v>
      </c>
      <c r="T5180">
        <f t="shared" si="1067"/>
        <v>0</v>
      </c>
      <c r="U5180">
        <f t="shared" si="1068"/>
        <v>968.00000000000011</v>
      </c>
      <c r="V5180">
        <f t="shared" si="1069"/>
        <v>4</v>
      </c>
    </row>
    <row r="5181" spans="1:22" ht="14.25" customHeight="1" x14ac:dyDescent="0.35">
      <c r="A5181" s="1">
        <v>1000527</v>
      </c>
      <c r="B5181" s="3">
        <v>45912</v>
      </c>
      <c r="C5181" s="3">
        <v>45912</v>
      </c>
      <c r="D5181" s="3">
        <v>45916</v>
      </c>
      <c r="E5181" s="1" t="s">
        <v>21</v>
      </c>
      <c r="F5181" s="1">
        <v>3</v>
      </c>
      <c r="G5181" s="1" t="s">
        <v>14</v>
      </c>
      <c r="H5181" s="1">
        <v>0</v>
      </c>
      <c r="I5181" s="1">
        <f t="shared" si="1063"/>
        <v>0</v>
      </c>
      <c r="J5181" s="1" t="s">
        <v>20</v>
      </c>
      <c r="K5181" s="1">
        <v>1</v>
      </c>
      <c r="L5181" s="1" t="s">
        <v>19</v>
      </c>
      <c r="M5181" s="1" t="b">
        <v>0</v>
      </c>
      <c r="N5181" s="2" t="s">
        <v>17</v>
      </c>
      <c r="O5181">
        <f t="shared" si="1064"/>
        <v>0</v>
      </c>
      <c r="P5181">
        <f t="shared" si="1065"/>
        <v>4</v>
      </c>
      <c r="Q5181">
        <f>IF(G5181="B",VLOOKUP(F5181,room_rates!$A$2:$G$8,3,FALSE),IF(G5181="P",VLOOKUP(F5181,room_rates!$A$2:$G$8,6,FALSE),IF(G5181="M",VLOOKUP(F5181,room_rates!$A$2:$G$8,7,FALSE),"")))</f>
        <v>242.00000000000003</v>
      </c>
      <c r="R5181">
        <f t="shared" si="1066"/>
        <v>0</v>
      </c>
      <c r="S5181">
        <f>IF(J5181="Online Travel Agency",VLOOKUP(F5181,room_rates!$A$2:$G$8,3,FALSE)*15%,0)</f>
        <v>0</v>
      </c>
      <c r="T5181">
        <f t="shared" si="1067"/>
        <v>0</v>
      </c>
      <c r="U5181">
        <f t="shared" si="1068"/>
        <v>968.00000000000011</v>
      </c>
      <c r="V5181">
        <f t="shared" si="1069"/>
        <v>4</v>
      </c>
    </row>
    <row r="5182" spans="1:22" ht="14.25" customHeight="1" x14ac:dyDescent="0.35">
      <c r="A5182" s="1">
        <v>1000616</v>
      </c>
      <c r="B5182" s="3">
        <v>45912</v>
      </c>
      <c r="C5182" s="3">
        <v>45912</v>
      </c>
      <c r="D5182" s="3">
        <v>45913</v>
      </c>
      <c r="E5182" s="1" t="s">
        <v>13</v>
      </c>
      <c r="F5182" s="1">
        <v>6</v>
      </c>
      <c r="G5182" s="1" t="s">
        <v>14</v>
      </c>
      <c r="H5182" s="1">
        <v>0</v>
      </c>
      <c r="I5182" s="1">
        <f t="shared" si="1063"/>
        <v>0</v>
      </c>
      <c r="J5182" s="1" t="s">
        <v>20</v>
      </c>
      <c r="K5182" s="1">
        <v>2</v>
      </c>
      <c r="L5182" s="1" t="s">
        <v>19</v>
      </c>
      <c r="M5182" s="1" t="b">
        <v>0</v>
      </c>
      <c r="N5182" s="2" t="s">
        <v>17</v>
      </c>
      <c r="O5182">
        <f t="shared" si="1064"/>
        <v>0</v>
      </c>
      <c r="P5182">
        <f t="shared" si="1065"/>
        <v>1</v>
      </c>
      <c r="Q5182">
        <f>IF(G5182="B",VLOOKUP(F5182,room_rates!$A$2:$G$8,3,FALSE),IF(G5182="P",VLOOKUP(F5182,room_rates!$A$2:$G$8,6,FALSE),IF(G5182="M",VLOOKUP(F5182,room_rates!$A$2:$G$8,7,FALSE),"")))</f>
        <v>385.00000000000006</v>
      </c>
      <c r="R5182">
        <f t="shared" si="1066"/>
        <v>0</v>
      </c>
      <c r="S5182">
        <f>IF(J5182="Online Travel Agency",VLOOKUP(F5182,room_rates!$A$2:$G$8,3,FALSE)*15%,0)</f>
        <v>0</v>
      </c>
      <c r="T5182">
        <f t="shared" si="1067"/>
        <v>0</v>
      </c>
      <c r="U5182">
        <f t="shared" si="1068"/>
        <v>770.00000000000011</v>
      </c>
      <c r="V5182">
        <f t="shared" si="1069"/>
        <v>2</v>
      </c>
    </row>
    <row r="5183" spans="1:22" ht="14.25" customHeight="1" x14ac:dyDescent="0.35">
      <c r="A5183" s="1">
        <v>1000957</v>
      </c>
      <c r="B5183" s="3">
        <v>45906</v>
      </c>
      <c r="C5183" s="3">
        <v>45912</v>
      </c>
      <c r="D5183" s="3">
        <v>45913</v>
      </c>
      <c r="E5183" s="1" t="s">
        <v>21</v>
      </c>
      <c r="F5183" s="1">
        <v>3</v>
      </c>
      <c r="G5183" s="1" t="s">
        <v>14</v>
      </c>
      <c r="H5183" s="1">
        <v>0</v>
      </c>
      <c r="I5183" s="1">
        <f t="shared" si="1063"/>
        <v>0</v>
      </c>
      <c r="J5183" s="1" t="s">
        <v>24</v>
      </c>
      <c r="K5183" s="1">
        <v>1</v>
      </c>
      <c r="L5183" s="1" t="s">
        <v>19</v>
      </c>
      <c r="M5183" s="1" t="b">
        <v>1</v>
      </c>
      <c r="N5183" s="2" t="s">
        <v>17</v>
      </c>
      <c r="O5183">
        <f t="shared" si="1064"/>
        <v>6</v>
      </c>
      <c r="P5183">
        <f t="shared" si="1065"/>
        <v>1</v>
      </c>
      <c r="Q5183">
        <f>IF(G5183="B",VLOOKUP(F5183,room_rates!$A$2:$G$8,3,FALSE),IF(G5183="P",VLOOKUP(F5183,room_rates!$A$2:$G$8,6,FALSE),IF(G5183="M",VLOOKUP(F5183,room_rates!$A$2:$G$8,7,FALSE),"")))</f>
        <v>242.00000000000003</v>
      </c>
      <c r="R5183">
        <f t="shared" si="1066"/>
        <v>0</v>
      </c>
      <c r="S5183">
        <f>IF(J5183="Online Travel Agency",VLOOKUP(F5183,room_rates!$A$2:$G$8,3,FALSE)*15%,0)</f>
        <v>33</v>
      </c>
      <c r="T5183">
        <f t="shared" si="1067"/>
        <v>2.4200000000000004</v>
      </c>
      <c r="U5183">
        <f t="shared" si="1068"/>
        <v>206.58000000000004</v>
      </c>
      <c r="V5183">
        <f t="shared" si="1069"/>
        <v>1</v>
      </c>
    </row>
    <row r="5184" spans="1:22" ht="14.25" customHeight="1" x14ac:dyDescent="0.35">
      <c r="A5184" s="1">
        <v>1001038</v>
      </c>
      <c r="B5184" s="3">
        <v>45904</v>
      </c>
      <c r="C5184" s="3">
        <v>45912</v>
      </c>
      <c r="D5184" s="3">
        <v>45916</v>
      </c>
      <c r="E5184" s="1" t="s">
        <v>21</v>
      </c>
      <c r="F5184" s="1">
        <v>3</v>
      </c>
      <c r="G5184" s="1" t="s">
        <v>14</v>
      </c>
      <c r="H5184" s="1">
        <v>0</v>
      </c>
      <c r="I5184" s="1">
        <f t="shared" ref="I5184:I5247" si="1070">H5184/100</f>
        <v>0</v>
      </c>
      <c r="J5184" s="1" t="s">
        <v>15</v>
      </c>
      <c r="K5184" s="1">
        <v>1</v>
      </c>
      <c r="L5184" s="1" t="s">
        <v>16</v>
      </c>
      <c r="M5184" s="1" t="b">
        <v>0</v>
      </c>
      <c r="N5184" s="2" t="s">
        <v>17</v>
      </c>
      <c r="O5184">
        <f t="shared" ref="O5184:O5247" si="1071">C5184-B5184</f>
        <v>8</v>
      </c>
      <c r="P5184">
        <f t="shared" ref="P5184:P5247" si="1072">D5184-C5184</f>
        <v>4</v>
      </c>
      <c r="Q5184">
        <f>IF(G5184="B",VLOOKUP(F5184,room_rates!$A$2:$G$8,3,FALSE),IF(G5184="P",VLOOKUP(F5184,room_rates!$A$2:$G$8,6,FALSE),IF(G5184="M",VLOOKUP(F5184,room_rates!$A$2:$G$8,7,FALSE),"")))</f>
        <v>242.00000000000003</v>
      </c>
      <c r="R5184">
        <f t="shared" ref="R5184:R5247" si="1073">Q5184*(H5184/100)</f>
        <v>0</v>
      </c>
      <c r="S5184">
        <f>IF(J5184="Online Travel Agency",VLOOKUP(F5184,room_rates!$A$2:$G$8,3,FALSE)*15%,0)</f>
        <v>0</v>
      </c>
      <c r="T5184">
        <f t="shared" ref="T5184:T5247" si="1074">IF(M5184=TRUE, Q5184*1%,0)</f>
        <v>0</v>
      </c>
      <c r="U5184">
        <f t="shared" ref="U5184:U5247" si="1075">(Q5184-R5184-S5184-T5184)*V5184</f>
        <v>968.00000000000011</v>
      </c>
      <c r="V5184">
        <f t="shared" ref="V5184:V5247" si="1076">K5184*P5184</f>
        <v>4</v>
      </c>
    </row>
    <row r="5185" spans="1:22" ht="14.25" customHeight="1" x14ac:dyDescent="0.35">
      <c r="A5185" s="1">
        <v>1001182</v>
      </c>
      <c r="B5185" s="3">
        <v>45912</v>
      </c>
      <c r="C5185" s="3">
        <v>45912</v>
      </c>
      <c r="D5185" s="3">
        <v>45919</v>
      </c>
      <c r="E5185" s="1" t="s">
        <v>21</v>
      </c>
      <c r="F5185" s="1">
        <v>3</v>
      </c>
      <c r="G5185" s="1" t="s">
        <v>14</v>
      </c>
      <c r="H5185" s="1">
        <v>0</v>
      </c>
      <c r="I5185" s="1">
        <f t="shared" si="1070"/>
        <v>0</v>
      </c>
      <c r="J5185" s="1" t="s">
        <v>20</v>
      </c>
      <c r="K5185" s="1">
        <v>2</v>
      </c>
      <c r="L5185" s="1" t="s">
        <v>16</v>
      </c>
      <c r="M5185" s="1" t="b">
        <v>1</v>
      </c>
      <c r="N5185" s="2" t="s">
        <v>17</v>
      </c>
      <c r="O5185">
        <f t="shared" si="1071"/>
        <v>0</v>
      </c>
      <c r="P5185">
        <f t="shared" si="1072"/>
        <v>7</v>
      </c>
      <c r="Q5185">
        <f>IF(G5185="B",VLOOKUP(F5185,room_rates!$A$2:$G$8,3,FALSE),IF(G5185="P",VLOOKUP(F5185,room_rates!$A$2:$G$8,6,FALSE),IF(G5185="M",VLOOKUP(F5185,room_rates!$A$2:$G$8,7,FALSE),"")))</f>
        <v>242.00000000000003</v>
      </c>
      <c r="R5185">
        <f t="shared" si="1073"/>
        <v>0</v>
      </c>
      <c r="S5185">
        <f>IF(J5185="Online Travel Agency",VLOOKUP(F5185,room_rates!$A$2:$G$8,3,FALSE)*15%,0)</f>
        <v>0</v>
      </c>
      <c r="T5185">
        <f t="shared" si="1074"/>
        <v>2.4200000000000004</v>
      </c>
      <c r="U5185">
        <f t="shared" si="1075"/>
        <v>3354.1200000000008</v>
      </c>
      <c r="V5185">
        <f t="shared" si="1076"/>
        <v>14</v>
      </c>
    </row>
    <row r="5186" spans="1:22" ht="14.25" customHeight="1" x14ac:dyDescent="0.35">
      <c r="A5186" s="1">
        <v>1001318</v>
      </c>
      <c r="B5186" s="3">
        <v>45891</v>
      </c>
      <c r="C5186" s="3">
        <v>45912</v>
      </c>
      <c r="D5186" s="3">
        <v>45914</v>
      </c>
      <c r="E5186" s="1" t="s">
        <v>18</v>
      </c>
      <c r="F5186" s="1">
        <v>1</v>
      </c>
      <c r="G5186" s="1" t="s">
        <v>14</v>
      </c>
      <c r="H5186" s="1">
        <v>0</v>
      </c>
      <c r="I5186" s="1">
        <f t="shared" si="1070"/>
        <v>0</v>
      </c>
      <c r="J5186" s="1" t="s">
        <v>15</v>
      </c>
      <c r="K5186" s="1">
        <v>2</v>
      </c>
      <c r="L5186" s="1" t="s">
        <v>19</v>
      </c>
      <c r="M5186" s="1" t="b">
        <v>0</v>
      </c>
      <c r="N5186" s="2" t="s">
        <v>17</v>
      </c>
      <c r="O5186">
        <f t="shared" si="1071"/>
        <v>21</v>
      </c>
      <c r="P5186">
        <f t="shared" si="1072"/>
        <v>2</v>
      </c>
      <c r="Q5186">
        <f>IF(G5186="B",VLOOKUP(F5186,room_rates!$A$2:$G$8,3,FALSE),IF(G5186="P",VLOOKUP(F5186,room_rates!$A$2:$G$8,6,FALSE),IF(G5186="M",VLOOKUP(F5186,room_rates!$A$2:$G$8,7,FALSE),"")))</f>
        <v>132</v>
      </c>
      <c r="R5186">
        <f t="shared" si="1073"/>
        <v>0</v>
      </c>
      <c r="S5186">
        <f>IF(J5186="Online Travel Agency",VLOOKUP(F5186,room_rates!$A$2:$G$8,3,FALSE)*15%,0)</f>
        <v>0</v>
      </c>
      <c r="T5186">
        <f t="shared" si="1074"/>
        <v>0</v>
      </c>
      <c r="U5186">
        <f t="shared" si="1075"/>
        <v>528</v>
      </c>
      <c r="V5186">
        <f t="shared" si="1076"/>
        <v>4</v>
      </c>
    </row>
    <row r="5187" spans="1:22" ht="14.25" customHeight="1" x14ac:dyDescent="0.35">
      <c r="A5187" s="1">
        <v>1001500</v>
      </c>
      <c r="B5187" s="3">
        <v>45904</v>
      </c>
      <c r="C5187" s="3">
        <v>45912</v>
      </c>
      <c r="D5187" s="3">
        <v>45917</v>
      </c>
      <c r="E5187" s="1" t="s">
        <v>21</v>
      </c>
      <c r="F5187" s="1">
        <v>4</v>
      </c>
      <c r="G5187" s="1" t="s">
        <v>14</v>
      </c>
      <c r="H5187" s="1">
        <v>0</v>
      </c>
      <c r="I5187" s="1">
        <f t="shared" si="1070"/>
        <v>0</v>
      </c>
      <c r="J5187" s="1" t="s">
        <v>15</v>
      </c>
      <c r="K5187" s="1">
        <v>1</v>
      </c>
      <c r="L5187" s="1" t="s">
        <v>16</v>
      </c>
      <c r="M5187" s="1" t="b">
        <v>0</v>
      </c>
      <c r="N5187" s="2" t="s">
        <v>17</v>
      </c>
      <c r="O5187">
        <f t="shared" si="1071"/>
        <v>8</v>
      </c>
      <c r="P5187">
        <f t="shared" si="1072"/>
        <v>5</v>
      </c>
      <c r="Q5187">
        <f>IF(G5187="B",VLOOKUP(F5187,room_rates!$A$2:$G$8,3,FALSE),IF(G5187="P",VLOOKUP(F5187,room_rates!$A$2:$G$8,6,FALSE),IF(G5187="M",VLOOKUP(F5187,room_rates!$A$2:$G$8,7,FALSE),"")))</f>
        <v>253.00000000000003</v>
      </c>
      <c r="R5187">
        <f t="shared" si="1073"/>
        <v>0</v>
      </c>
      <c r="S5187">
        <f>IF(J5187="Online Travel Agency",VLOOKUP(F5187,room_rates!$A$2:$G$8,3,FALSE)*15%,0)</f>
        <v>0</v>
      </c>
      <c r="T5187">
        <f t="shared" si="1074"/>
        <v>0</v>
      </c>
      <c r="U5187">
        <f t="shared" si="1075"/>
        <v>1265.0000000000002</v>
      </c>
      <c r="V5187">
        <f t="shared" si="1076"/>
        <v>5</v>
      </c>
    </row>
    <row r="5188" spans="1:22" ht="14.25" customHeight="1" x14ac:dyDescent="0.35">
      <c r="A5188" s="1">
        <v>1001541</v>
      </c>
      <c r="B5188" s="3">
        <v>45912</v>
      </c>
      <c r="C5188" s="3">
        <v>45912</v>
      </c>
      <c r="D5188" s="3">
        <v>45919</v>
      </c>
      <c r="E5188" s="1" t="s">
        <v>13</v>
      </c>
      <c r="F5188" s="1">
        <v>6</v>
      </c>
      <c r="G5188" s="1" t="s">
        <v>14</v>
      </c>
      <c r="H5188" s="1">
        <v>0</v>
      </c>
      <c r="I5188" s="1">
        <f t="shared" si="1070"/>
        <v>0</v>
      </c>
      <c r="J5188" s="1" t="s">
        <v>20</v>
      </c>
      <c r="K5188" s="1">
        <v>2</v>
      </c>
      <c r="L5188" s="1" t="s">
        <v>19</v>
      </c>
      <c r="M5188" s="1" t="b">
        <v>0</v>
      </c>
      <c r="N5188" s="2" t="s">
        <v>17</v>
      </c>
      <c r="O5188">
        <f t="shared" si="1071"/>
        <v>0</v>
      </c>
      <c r="P5188">
        <f t="shared" si="1072"/>
        <v>7</v>
      </c>
      <c r="Q5188">
        <f>IF(G5188="B",VLOOKUP(F5188,room_rates!$A$2:$G$8,3,FALSE),IF(G5188="P",VLOOKUP(F5188,room_rates!$A$2:$G$8,6,FALSE),IF(G5188="M",VLOOKUP(F5188,room_rates!$A$2:$G$8,7,FALSE),"")))</f>
        <v>385.00000000000006</v>
      </c>
      <c r="R5188">
        <f t="shared" si="1073"/>
        <v>0</v>
      </c>
      <c r="S5188">
        <f>IF(J5188="Online Travel Agency",VLOOKUP(F5188,room_rates!$A$2:$G$8,3,FALSE)*15%,0)</f>
        <v>0</v>
      </c>
      <c r="T5188">
        <f t="shared" si="1074"/>
        <v>0</v>
      </c>
      <c r="U5188">
        <f t="shared" si="1075"/>
        <v>5390.0000000000009</v>
      </c>
      <c r="V5188">
        <f t="shared" si="1076"/>
        <v>14</v>
      </c>
    </row>
    <row r="5189" spans="1:22" ht="14.25" customHeight="1" x14ac:dyDescent="0.35">
      <c r="A5189" s="1">
        <v>1001576</v>
      </c>
      <c r="B5189" s="3">
        <v>45904</v>
      </c>
      <c r="C5189" s="3">
        <v>45912</v>
      </c>
      <c r="D5189" s="3">
        <v>45915</v>
      </c>
      <c r="E5189" s="1" t="s">
        <v>18</v>
      </c>
      <c r="F5189" s="1">
        <v>2</v>
      </c>
      <c r="G5189" s="1" t="s">
        <v>14</v>
      </c>
      <c r="H5189" s="1">
        <v>0</v>
      </c>
      <c r="I5189" s="1">
        <f t="shared" si="1070"/>
        <v>0</v>
      </c>
      <c r="J5189" s="1" t="s">
        <v>24</v>
      </c>
      <c r="K5189" s="1">
        <v>3</v>
      </c>
      <c r="L5189" s="1" t="s">
        <v>16</v>
      </c>
      <c r="M5189" s="1" t="b">
        <v>0</v>
      </c>
      <c r="N5189" s="2" t="s">
        <v>17</v>
      </c>
      <c r="O5189">
        <f t="shared" si="1071"/>
        <v>8</v>
      </c>
      <c r="P5189">
        <f t="shared" si="1072"/>
        <v>3</v>
      </c>
      <c r="Q5189">
        <f>IF(G5189="B",VLOOKUP(F5189,room_rates!$A$2:$G$8,3,FALSE),IF(G5189="P",VLOOKUP(F5189,room_rates!$A$2:$G$8,6,FALSE),IF(G5189="M",VLOOKUP(F5189,room_rates!$A$2:$G$8,7,FALSE),"")))</f>
        <v>154</v>
      </c>
      <c r="R5189">
        <f t="shared" si="1073"/>
        <v>0</v>
      </c>
      <c r="S5189">
        <f>IF(J5189="Online Travel Agency",VLOOKUP(F5189,room_rates!$A$2:$G$8,3,FALSE)*15%,0)</f>
        <v>21</v>
      </c>
      <c r="T5189">
        <f t="shared" si="1074"/>
        <v>0</v>
      </c>
      <c r="U5189">
        <f t="shared" si="1075"/>
        <v>1197</v>
      </c>
      <c r="V5189">
        <f t="shared" si="1076"/>
        <v>9</v>
      </c>
    </row>
    <row r="5190" spans="1:22" ht="14.25" customHeight="1" x14ac:dyDescent="0.35">
      <c r="A5190" s="1">
        <v>1001737</v>
      </c>
      <c r="B5190" s="3">
        <v>45912</v>
      </c>
      <c r="C5190" s="3">
        <v>45912</v>
      </c>
      <c r="D5190" s="3">
        <v>45913</v>
      </c>
      <c r="E5190" s="1" t="s">
        <v>21</v>
      </c>
      <c r="F5190" s="1">
        <v>3</v>
      </c>
      <c r="G5190" s="1" t="s">
        <v>14</v>
      </c>
      <c r="H5190" s="1">
        <v>0</v>
      </c>
      <c r="I5190" s="1">
        <f t="shared" si="1070"/>
        <v>0</v>
      </c>
      <c r="J5190" s="1" t="s">
        <v>20</v>
      </c>
      <c r="K5190" s="1">
        <v>2</v>
      </c>
      <c r="L5190" s="1" t="s">
        <v>19</v>
      </c>
      <c r="M5190" s="1" t="b">
        <v>1</v>
      </c>
      <c r="N5190" s="2" t="s">
        <v>17</v>
      </c>
      <c r="O5190">
        <f t="shared" si="1071"/>
        <v>0</v>
      </c>
      <c r="P5190">
        <f t="shared" si="1072"/>
        <v>1</v>
      </c>
      <c r="Q5190">
        <f>IF(G5190="B",VLOOKUP(F5190,room_rates!$A$2:$G$8,3,FALSE),IF(G5190="P",VLOOKUP(F5190,room_rates!$A$2:$G$8,6,FALSE),IF(G5190="M",VLOOKUP(F5190,room_rates!$A$2:$G$8,7,FALSE),"")))</f>
        <v>242.00000000000003</v>
      </c>
      <c r="R5190">
        <f t="shared" si="1073"/>
        <v>0</v>
      </c>
      <c r="S5190">
        <f>IF(J5190="Online Travel Agency",VLOOKUP(F5190,room_rates!$A$2:$G$8,3,FALSE)*15%,0)</f>
        <v>0</v>
      </c>
      <c r="T5190">
        <f t="shared" si="1074"/>
        <v>2.4200000000000004</v>
      </c>
      <c r="U5190">
        <f t="shared" si="1075"/>
        <v>479.16000000000008</v>
      </c>
      <c r="V5190">
        <f t="shared" si="1076"/>
        <v>2</v>
      </c>
    </row>
    <row r="5191" spans="1:22" ht="14.25" customHeight="1" x14ac:dyDescent="0.35">
      <c r="A5191" s="1">
        <v>1003598</v>
      </c>
      <c r="B5191" s="3">
        <v>45912</v>
      </c>
      <c r="C5191" s="3">
        <v>45912</v>
      </c>
      <c r="D5191" s="3">
        <v>45913</v>
      </c>
      <c r="E5191" s="1" t="s">
        <v>13</v>
      </c>
      <c r="F5191" s="1">
        <v>6</v>
      </c>
      <c r="G5191" s="1" t="s">
        <v>14</v>
      </c>
      <c r="H5191" s="1">
        <v>0</v>
      </c>
      <c r="I5191" s="1">
        <f t="shared" si="1070"/>
        <v>0</v>
      </c>
      <c r="J5191" s="1" t="s">
        <v>20</v>
      </c>
      <c r="K5191" s="1">
        <v>1</v>
      </c>
      <c r="L5191" s="1" t="s">
        <v>19</v>
      </c>
      <c r="M5191" s="1" t="b">
        <v>0</v>
      </c>
      <c r="N5191" s="2" t="s">
        <v>17</v>
      </c>
      <c r="O5191">
        <f t="shared" si="1071"/>
        <v>0</v>
      </c>
      <c r="P5191">
        <f t="shared" si="1072"/>
        <v>1</v>
      </c>
      <c r="Q5191">
        <f>IF(G5191="B",VLOOKUP(F5191,room_rates!$A$2:$G$8,3,FALSE),IF(G5191="P",VLOOKUP(F5191,room_rates!$A$2:$G$8,6,FALSE),IF(G5191="M",VLOOKUP(F5191,room_rates!$A$2:$G$8,7,FALSE),"")))</f>
        <v>385.00000000000006</v>
      </c>
      <c r="R5191">
        <f t="shared" si="1073"/>
        <v>0</v>
      </c>
      <c r="S5191">
        <f>IF(J5191="Online Travel Agency",VLOOKUP(F5191,room_rates!$A$2:$G$8,3,FALSE)*15%,0)</f>
        <v>0</v>
      </c>
      <c r="T5191">
        <f t="shared" si="1074"/>
        <v>0</v>
      </c>
      <c r="U5191">
        <f t="shared" si="1075"/>
        <v>385.00000000000006</v>
      </c>
      <c r="V5191">
        <f t="shared" si="1076"/>
        <v>1</v>
      </c>
    </row>
    <row r="5192" spans="1:22" ht="14.25" customHeight="1" x14ac:dyDescent="0.35">
      <c r="A5192" s="1">
        <v>1003857</v>
      </c>
      <c r="B5192" s="3">
        <v>45877</v>
      </c>
      <c r="C5192" s="3">
        <v>45912</v>
      </c>
      <c r="D5192" s="3">
        <v>45916</v>
      </c>
      <c r="E5192" s="1" t="s">
        <v>21</v>
      </c>
      <c r="F5192" s="1">
        <v>5</v>
      </c>
      <c r="G5192" s="1" t="s">
        <v>14</v>
      </c>
      <c r="H5192" s="1">
        <v>0</v>
      </c>
      <c r="I5192" s="1">
        <f t="shared" si="1070"/>
        <v>0</v>
      </c>
      <c r="J5192" s="1" t="s">
        <v>15</v>
      </c>
      <c r="K5192" s="1">
        <v>1</v>
      </c>
      <c r="L5192" s="1" t="s">
        <v>16</v>
      </c>
      <c r="M5192" s="1" t="b">
        <v>0</v>
      </c>
      <c r="N5192" s="2" t="s">
        <v>17</v>
      </c>
      <c r="O5192">
        <f t="shared" si="1071"/>
        <v>35</v>
      </c>
      <c r="P5192">
        <f t="shared" si="1072"/>
        <v>4</v>
      </c>
      <c r="Q5192">
        <f>IF(G5192="B",VLOOKUP(F5192,room_rates!$A$2:$G$8,3,FALSE),IF(G5192="P",VLOOKUP(F5192,room_rates!$A$2:$G$8,6,FALSE),IF(G5192="M",VLOOKUP(F5192,room_rates!$A$2:$G$8,7,FALSE),"")))</f>
        <v>264</v>
      </c>
      <c r="R5192">
        <f t="shared" si="1073"/>
        <v>0</v>
      </c>
      <c r="S5192">
        <f>IF(J5192="Online Travel Agency",VLOOKUP(F5192,room_rates!$A$2:$G$8,3,FALSE)*15%,0)</f>
        <v>0</v>
      </c>
      <c r="T5192">
        <f t="shared" si="1074"/>
        <v>0</v>
      </c>
      <c r="U5192">
        <f t="shared" si="1075"/>
        <v>1056</v>
      </c>
      <c r="V5192">
        <f t="shared" si="1076"/>
        <v>4</v>
      </c>
    </row>
    <row r="5193" spans="1:22" ht="14.25" customHeight="1" x14ac:dyDescent="0.35">
      <c r="A5193" s="1">
        <v>1003885</v>
      </c>
      <c r="B5193" s="3">
        <v>45881</v>
      </c>
      <c r="C5193" s="3">
        <v>45912</v>
      </c>
      <c r="D5193" s="3">
        <v>45914</v>
      </c>
      <c r="E5193" s="1" t="s">
        <v>18</v>
      </c>
      <c r="F5193" s="1">
        <v>1</v>
      </c>
      <c r="G5193" s="1" t="s">
        <v>14</v>
      </c>
      <c r="H5193" s="1">
        <v>0</v>
      </c>
      <c r="I5193" s="1">
        <f t="shared" si="1070"/>
        <v>0</v>
      </c>
      <c r="J5193" s="1" t="s">
        <v>15</v>
      </c>
      <c r="K5193" s="1">
        <v>2</v>
      </c>
      <c r="L5193" s="1" t="s">
        <v>19</v>
      </c>
      <c r="M5193" s="1" t="b">
        <v>1</v>
      </c>
      <c r="N5193" s="2" t="s">
        <v>17</v>
      </c>
      <c r="O5193">
        <f t="shared" si="1071"/>
        <v>31</v>
      </c>
      <c r="P5193">
        <f t="shared" si="1072"/>
        <v>2</v>
      </c>
      <c r="Q5193">
        <f>IF(G5193="B",VLOOKUP(F5193,room_rates!$A$2:$G$8,3,FALSE),IF(G5193="P",VLOOKUP(F5193,room_rates!$A$2:$G$8,6,FALSE),IF(G5193="M",VLOOKUP(F5193,room_rates!$A$2:$G$8,7,FALSE),"")))</f>
        <v>132</v>
      </c>
      <c r="R5193">
        <f t="shared" si="1073"/>
        <v>0</v>
      </c>
      <c r="S5193">
        <f>IF(J5193="Online Travel Agency",VLOOKUP(F5193,room_rates!$A$2:$G$8,3,FALSE)*15%,0)</f>
        <v>0</v>
      </c>
      <c r="T5193">
        <f t="shared" si="1074"/>
        <v>1.32</v>
      </c>
      <c r="U5193">
        <f t="shared" si="1075"/>
        <v>522.72</v>
      </c>
      <c r="V5193">
        <f t="shared" si="1076"/>
        <v>4</v>
      </c>
    </row>
    <row r="5194" spans="1:22" ht="14.25" customHeight="1" x14ac:dyDescent="0.35">
      <c r="A5194" s="1">
        <v>1003933</v>
      </c>
      <c r="B5194" s="3">
        <v>45910</v>
      </c>
      <c r="C5194" s="3">
        <v>45912</v>
      </c>
      <c r="D5194" s="3">
        <v>45914</v>
      </c>
      <c r="E5194" s="1" t="s">
        <v>18</v>
      </c>
      <c r="F5194" s="1">
        <v>1</v>
      </c>
      <c r="G5194" s="1" t="s">
        <v>14</v>
      </c>
      <c r="H5194" s="1">
        <v>0</v>
      </c>
      <c r="I5194" s="1">
        <f t="shared" si="1070"/>
        <v>0</v>
      </c>
      <c r="J5194" s="1" t="s">
        <v>15</v>
      </c>
      <c r="K5194" s="1">
        <v>2</v>
      </c>
      <c r="L5194" s="1" t="s">
        <v>19</v>
      </c>
      <c r="M5194" s="1" t="b">
        <v>0</v>
      </c>
      <c r="N5194" s="2" t="s">
        <v>17</v>
      </c>
      <c r="O5194">
        <f t="shared" si="1071"/>
        <v>2</v>
      </c>
      <c r="P5194">
        <f t="shared" si="1072"/>
        <v>2</v>
      </c>
      <c r="Q5194">
        <f>IF(G5194="B",VLOOKUP(F5194,room_rates!$A$2:$G$8,3,FALSE),IF(G5194="P",VLOOKUP(F5194,room_rates!$A$2:$G$8,6,FALSE),IF(G5194="M",VLOOKUP(F5194,room_rates!$A$2:$G$8,7,FALSE),"")))</f>
        <v>132</v>
      </c>
      <c r="R5194">
        <f t="shared" si="1073"/>
        <v>0</v>
      </c>
      <c r="S5194">
        <f>IF(J5194="Online Travel Agency",VLOOKUP(F5194,room_rates!$A$2:$G$8,3,FALSE)*15%,0)</f>
        <v>0</v>
      </c>
      <c r="T5194">
        <f t="shared" si="1074"/>
        <v>0</v>
      </c>
      <c r="U5194">
        <f t="shared" si="1075"/>
        <v>528</v>
      </c>
      <c r="V5194">
        <f t="shared" si="1076"/>
        <v>4</v>
      </c>
    </row>
    <row r="5195" spans="1:22" ht="14.25" customHeight="1" x14ac:dyDescent="0.35">
      <c r="A5195" s="1">
        <v>1004580</v>
      </c>
      <c r="B5195" s="3">
        <v>45908</v>
      </c>
      <c r="C5195" s="3">
        <v>45912</v>
      </c>
      <c r="D5195" s="3">
        <v>45914</v>
      </c>
      <c r="E5195" s="1" t="s">
        <v>18</v>
      </c>
      <c r="F5195" s="1">
        <v>1</v>
      </c>
      <c r="G5195" s="1" t="s">
        <v>14</v>
      </c>
      <c r="H5195" s="1">
        <v>0</v>
      </c>
      <c r="I5195" s="1">
        <f t="shared" si="1070"/>
        <v>0</v>
      </c>
      <c r="J5195" s="1" t="s">
        <v>15</v>
      </c>
      <c r="K5195" s="1">
        <v>2</v>
      </c>
      <c r="L5195" s="1" t="s">
        <v>16</v>
      </c>
      <c r="M5195" s="1" t="b">
        <v>0</v>
      </c>
      <c r="N5195" s="2" t="s">
        <v>17</v>
      </c>
      <c r="O5195">
        <f t="shared" si="1071"/>
        <v>4</v>
      </c>
      <c r="P5195">
        <f t="shared" si="1072"/>
        <v>2</v>
      </c>
      <c r="Q5195">
        <f>IF(G5195="B",VLOOKUP(F5195,room_rates!$A$2:$G$8,3,FALSE),IF(G5195="P",VLOOKUP(F5195,room_rates!$A$2:$G$8,6,FALSE),IF(G5195="M",VLOOKUP(F5195,room_rates!$A$2:$G$8,7,FALSE),"")))</f>
        <v>132</v>
      </c>
      <c r="R5195">
        <f t="shared" si="1073"/>
        <v>0</v>
      </c>
      <c r="S5195">
        <f>IF(J5195="Online Travel Agency",VLOOKUP(F5195,room_rates!$A$2:$G$8,3,FALSE)*15%,0)</f>
        <v>0</v>
      </c>
      <c r="T5195">
        <f t="shared" si="1074"/>
        <v>0</v>
      </c>
      <c r="U5195">
        <f t="shared" si="1075"/>
        <v>528</v>
      </c>
      <c r="V5195">
        <f t="shared" si="1076"/>
        <v>4</v>
      </c>
    </row>
    <row r="5196" spans="1:22" ht="14.25" customHeight="1" x14ac:dyDescent="0.35">
      <c r="A5196" s="1">
        <v>1004636</v>
      </c>
      <c r="B5196" s="3">
        <v>45904</v>
      </c>
      <c r="C5196" s="3">
        <v>45912</v>
      </c>
      <c r="D5196" s="3">
        <v>45914</v>
      </c>
      <c r="E5196" s="1" t="s">
        <v>21</v>
      </c>
      <c r="F5196" s="1">
        <v>4</v>
      </c>
      <c r="G5196" s="1" t="s">
        <v>14</v>
      </c>
      <c r="H5196" s="1">
        <v>0</v>
      </c>
      <c r="I5196" s="1">
        <f t="shared" si="1070"/>
        <v>0</v>
      </c>
      <c r="J5196" s="1" t="s">
        <v>15</v>
      </c>
      <c r="K5196" s="1">
        <v>1</v>
      </c>
      <c r="L5196" s="1" t="s">
        <v>19</v>
      </c>
      <c r="M5196" s="1" t="b">
        <v>0</v>
      </c>
      <c r="N5196" s="2" t="s">
        <v>17</v>
      </c>
      <c r="O5196">
        <f t="shared" si="1071"/>
        <v>8</v>
      </c>
      <c r="P5196">
        <f t="shared" si="1072"/>
        <v>2</v>
      </c>
      <c r="Q5196">
        <f>IF(G5196="B",VLOOKUP(F5196,room_rates!$A$2:$G$8,3,FALSE),IF(G5196="P",VLOOKUP(F5196,room_rates!$A$2:$G$8,6,FALSE),IF(G5196="M",VLOOKUP(F5196,room_rates!$A$2:$G$8,7,FALSE),"")))</f>
        <v>253.00000000000003</v>
      </c>
      <c r="R5196">
        <f t="shared" si="1073"/>
        <v>0</v>
      </c>
      <c r="S5196">
        <f>IF(J5196="Online Travel Agency",VLOOKUP(F5196,room_rates!$A$2:$G$8,3,FALSE)*15%,0)</f>
        <v>0</v>
      </c>
      <c r="T5196">
        <f t="shared" si="1074"/>
        <v>0</v>
      </c>
      <c r="U5196">
        <f t="shared" si="1075"/>
        <v>506.00000000000006</v>
      </c>
      <c r="V5196">
        <f t="shared" si="1076"/>
        <v>2</v>
      </c>
    </row>
    <row r="5197" spans="1:22" ht="14.25" customHeight="1" x14ac:dyDescent="0.35">
      <c r="A5197" s="1">
        <v>1005085</v>
      </c>
      <c r="B5197" s="3">
        <v>45912</v>
      </c>
      <c r="C5197" s="3">
        <v>45912</v>
      </c>
      <c r="D5197" s="3">
        <v>45916</v>
      </c>
      <c r="E5197" s="1" t="s">
        <v>21</v>
      </c>
      <c r="F5197" s="1">
        <v>3</v>
      </c>
      <c r="G5197" s="1" t="s">
        <v>14</v>
      </c>
      <c r="H5197" s="1">
        <v>0</v>
      </c>
      <c r="I5197" s="1">
        <f t="shared" si="1070"/>
        <v>0</v>
      </c>
      <c r="J5197" s="1" t="s">
        <v>20</v>
      </c>
      <c r="K5197" s="1">
        <v>1</v>
      </c>
      <c r="L5197" s="1" t="s">
        <v>19</v>
      </c>
      <c r="M5197" s="1" t="b">
        <v>1</v>
      </c>
      <c r="N5197" s="2" t="s">
        <v>17</v>
      </c>
      <c r="O5197">
        <f t="shared" si="1071"/>
        <v>0</v>
      </c>
      <c r="P5197">
        <f t="shared" si="1072"/>
        <v>4</v>
      </c>
      <c r="Q5197">
        <f>IF(G5197="B",VLOOKUP(F5197,room_rates!$A$2:$G$8,3,FALSE),IF(G5197="P",VLOOKUP(F5197,room_rates!$A$2:$G$8,6,FALSE),IF(G5197="M",VLOOKUP(F5197,room_rates!$A$2:$G$8,7,FALSE),"")))</f>
        <v>242.00000000000003</v>
      </c>
      <c r="R5197">
        <f t="shared" si="1073"/>
        <v>0</v>
      </c>
      <c r="S5197">
        <f>IF(J5197="Online Travel Agency",VLOOKUP(F5197,room_rates!$A$2:$G$8,3,FALSE)*15%,0)</f>
        <v>0</v>
      </c>
      <c r="T5197">
        <f t="shared" si="1074"/>
        <v>2.4200000000000004</v>
      </c>
      <c r="U5197">
        <f t="shared" si="1075"/>
        <v>958.32000000000016</v>
      </c>
      <c r="V5197">
        <f t="shared" si="1076"/>
        <v>4</v>
      </c>
    </row>
    <row r="5198" spans="1:22" ht="14.25" customHeight="1" x14ac:dyDescent="0.35">
      <c r="A5198" s="1">
        <v>1005218</v>
      </c>
      <c r="B5198" s="3">
        <v>45905</v>
      </c>
      <c r="C5198" s="3">
        <v>45912</v>
      </c>
      <c r="D5198" s="3">
        <v>45913</v>
      </c>
      <c r="E5198" s="1" t="s">
        <v>21</v>
      </c>
      <c r="F5198" s="1">
        <v>3</v>
      </c>
      <c r="G5198" s="1" t="s">
        <v>14</v>
      </c>
      <c r="H5198" s="1">
        <v>0</v>
      </c>
      <c r="I5198" s="1">
        <f t="shared" si="1070"/>
        <v>0</v>
      </c>
      <c r="J5198" s="1" t="s">
        <v>24</v>
      </c>
      <c r="K5198" s="1">
        <v>1</v>
      </c>
      <c r="L5198" s="1" t="s">
        <v>16</v>
      </c>
      <c r="M5198" s="1" t="b">
        <v>1</v>
      </c>
      <c r="N5198" s="2" t="s">
        <v>17</v>
      </c>
      <c r="O5198">
        <f t="shared" si="1071"/>
        <v>7</v>
      </c>
      <c r="P5198">
        <f t="shared" si="1072"/>
        <v>1</v>
      </c>
      <c r="Q5198">
        <f>IF(G5198="B",VLOOKUP(F5198,room_rates!$A$2:$G$8,3,FALSE),IF(G5198="P",VLOOKUP(F5198,room_rates!$A$2:$G$8,6,FALSE),IF(G5198="M",VLOOKUP(F5198,room_rates!$A$2:$G$8,7,FALSE),"")))</f>
        <v>242.00000000000003</v>
      </c>
      <c r="R5198">
        <f t="shared" si="1073"/>
        <v>0</v>
      </c>
      <c r="S5198">
        <f>IF(J5198="Online Travel Agency",VLOOKUP(F5198,room_rates!$A$2:$G$8,3,FALSE)*15%,0)</f>
        <v>33</v>
      </c>
      <c r="T5198">
        <f t="shared" si="1074"/>
        <v>2.4200000000000004</v>
      </c>
      <c r="U5198">
        <f t="shared" si="1075"/>
        <v>206.58000000000004</v>
      </c>
      <c r="V5198">
        <f t="shared" si="1076"/>
        <v>1</v>
      </c>
    </row>
    <row r="5199" spans="1:22" ht="14.25" customHeight="1" x14ac:dyDescent="0.35">
      <c r="A5199" s="1">
        <v>1005396</v>
      </c>
      <c r="B5199" s="3">
        <v>45912</v>
      </c>
      <c r="C5199" s="3">
        <v>45912</v>
      </c>
      <c r="D5199" s="3">
        <v>45915</v>
      </c>
      <c r="E5199" s="1" t="s">
        <v>18</v>
      </c>
      <c r="F5199" s="1">
        <v>1</v>
      </c>
      <c r="G5199" s="1" t="s">
        <v>14</v>
      </c>
      <c r="H5199" s="1">
        <v>0</v>
      </c>
      <c r="I5199" s="1">
        <f t="shared" si="1070"/>
        <v>0</v>
      </c>
      <c r="J5199" s="1" t="s">
        <v>20</v>
      </c>
      <c r="K5199" s="1">
        <v>2</v>
      </c>
      <c r="L5199" s="1" t="s">
        <v>19</v>
      </c>
      <c r="M5199" s="1" t="b">
        <v>0</v>
      </c>
      <c r="N5199" s="2" t="s">
        <v>17</v>
      </c>
      <c r="O5199">
        <f t="shared" si="1071"/>
        <v>0</v>
      </c>
      <c r="P5199">
        <f t="shared" si="1072"/>
        <v>3</v>
      </c>
      <c r="Q5199">
        <f>IF(G5199="B",VLOOKUP(F5199,room_rates!$A$2:$G$8,3,FALSE),IF(G5199="P",VLOOKUP(F5199,room_rates!$A$2:$G$8,6,FALSE),IF(G5199="M",VLOOKUP(F5199,room_rates!$A$2:$G$8,7,FALSE),"")))</f>
        <v>132</v>
      </c>
      <c r="R5199">
        <f t="shared" si="1073"/>
        <v>0</v>
      </c>
      <c r="S5199">
        <f>IF(J5199="Online Travel Agency",VLOOKUP(F5199,room_rates!$A$2:$G$8,3,FALSE)*15%,0)</f>
        <v>0</v>
      </c>
      <c r="T5199">
        <f t="shared" si="1074"/>
        <v>0</v>
      </c>
      <c r="U5199">
        <f t="shared" si="1075"/>
        <v>792</v>
      </c>
      <c r="V5199">
        <f t="shared" si="1076"/>
        <v>6</v>
      </c>
    </row>
    <row r="5200" spans="1:22" ht="14.25" customHeight="1" x14ac:dyDescent="0.35">
      <c r="A5200" s="1">
        <v>1000008</v>
      </c>
      <c r="B5200" s="3">
        <v>45913</v>
      </c>
      <c r="C5200" s="3">
        <v>45913</v>
      </c>
      <c r="D5200" s="3">
        <v>45916</v>
      </c>
      <c r="E5200" s="1" t="s">
        <v>13</v>
      </c>
      <c r="F5200" s="1">
        <v>6</v>
      </c>
      <c r="G5200" s="1" t="s">
        <v>14</v>
      </c>
      <c r="H5200" s="1">
        <v>0</v>
      </c>
      <c r="I5200" s="1">
        <f t="shared" si="1070"/>
        <v>0</v>
      </c>
      <c r="J5200" s="1" t="s">
        <v>20</v>
      </c>
      <c r="K5200" s="1">
        <v>1</v>
      </c>
      <c r="L5200" s="1" t="s">
        <v>19</v>
      </c>
      <c r="M5200" s="1" t="b">
        <v>0</v>
      </c>
      <c r="N5200" s="2" t="s">
        <v>17</v>
      </c>
      <c r="O5200">
        <f t="shared" si="1071"/>
        <v>0</v>
      </c>
      <c r="P5200">
        <f t="shared" si="1072"/>
        <v>3</v>
      </c>
      <c r="Q5200">
        <f>IF(G5200="B",VLOOKUP(F5200,room_rates!$A$2:$G$8,3,FALSE),IF(G5200="P",VLOOKUP(F5200,room_rates!$A$2:$G$8,6,FALSE),IF(G5200="M",VLOOKUP(F5200,room_rates!$A$2:$G$8,7,FALSE),"")))</f>
        <v>385.00000000000006</v>
      </c>
      <c r="R5200">
        <f t="shared" si="1073"/>
        <v>0</v>
      </c>
      <c r="S5200">
        <f>IF(J5200="Online Travel Agency",VLOOKUP(F5200,room_rates!$A$2:$G$8,3,FALSE)*15%,0)</f>
        <v>0</v>
      </c>
      <c r="T5200">
        <f t="shared" si="1074"/>
        <v>0</v>
      </c>
      <c r="U5200">
        <f t="shared" si="1075"/>
        <v>1155.0000000000002</v>
      </c>
      <c r="V5200">
        <f t="shared" si="1076"/>
        <v>3</v>
      </c>
    </row>
    <row r="5201" spans="1:22" ht="14.25" customHeight="1" x14ac:dyDescent="0.35">
      <c r="A5201" s="1">
        <v>1000139</v>
      </c>
      <c r="B5201" s="3">
        <v>45913</v>
      </c>
      <c r="C5201" s="3">
        <v>45913</v>
      </c>
      <c r="D5201" s="3">
        <v>45918</v>
      </c>
      <c r="E5201" s="1" t="s">
        <v>18</v>
      </c>
      <c r="F5201" s="1">
        <v>1</v>
      </c>
      <c r="G5201" s="1" t="s">
        <v>14</v>
      </c>
      <c r="H5201" s="1">
        <v>0</v>
      </c>
      <c r="I5201" s="1">
        <f t="shared" si="1070"/>
        <v>0</v>
      </c>
      <c r="J5201" s="1" t="s">
        <v>20</v>
      </c>
      <c r="K5201" s="1">
        <v>1</v>
      </c>
      <c r="L5201" s="1" t="s">
        <v>16</v>
      </c>
      <c r="M5201" s="1" t="b">
        <v>0</v>
      </c>
      <c r="N5201" s="2" t="s">
        <v>17</v>
      </c>
      <c r="O5201">
        <f t="shared" si="1071"/>
        <v>0</v>
      </c>
      <c r="P5201">
        <f t="shared" si="1072"/>
        <v>5</v>
      </c>
      <c r="Q5201">
        <f>IF(G5201="B",VLOOKUP(F5201,room_rates!$A$2:$G$8,3,FALSE),IF(G5201="P",VLOOKUP(F5201,room_rates!$A$2:$G$8,6,FALSE),IF(G5201="M",VLOOKUP(F5201,room_rates!$A$2:$G$8,7,FALSE),"")))</f>
        <v>132</v>
      </c>
      <c r="R5201">
        <f t="shared" si="1073"/>
        <v>0</v>
      </c>
      <c r="S5201">
        <f>IF(J5201="Online Travel Agency",VLOOKUP(F5201,room_rates!$A$2:$G$8,3,FALSE)*15%,0)</f>
        <v>0</v>
      </c>
      <c r="T5201">
        <f t="shared" si="1074"/>
        <v>0</v>
      </c>
      <c r="U5201">
        <f t="shared" si="1075"/>
        <v>660</v>
      </c>
      <c r="V5201">
        <f t="shared" si="1076"/>
        <v>5</v>
      </c>
    </row>
    <row r="5202" spans="1:22" ht="14.25" customHeight="1" x14ac:dyDescent="0.35">
      <c r="A5202" s="1">
        <v>1000367</v>
      </c>
      <c r="B5202" s="3">
        <v>45899</v>
      </c>
      <c r="C5202" s="3">
        <v>45913</v>
      </c>
      <c r="D5202" s="3">
        <v>45919</v>
      </c>
      <c r="E5202" s="1" t="s">
        <v>13</v>
      </c>
      <c r="F5202" s="1">
        <v>7</v>
      </c>
      <c r="G5202" s="1" t="s">
        <v>14</v>
      </c>
      <c r="H5202" s="1">
        <v>0</v>
      </c>
      <c r="I5202" s="1">
        <f t="shared" si="1070"/>
        <v>0</v>
      </c>
      <c r="J5202" s="1" t="s">
        <v>24</v>
      </c>
      <c r="K5202" s="1">
        <v>1</v>
      </c>
      <c r="L5202" s="1" t="s">
        <v>19</v>
      </c>
      <c r="M5202" s="1" t="b">
        <v>0</v>
      </c>
      <c r="N5202" s="2" t="s">
        <v>17</v>
      </c>
      <c r="O5202">
        <f t="shared" si="1071"/>
        <v>14</v>
      </c>
      <c r="P5202">
        <f t="shared" si="1072"/>
        <v>6</v>
      </c>
      <c r="Q5202">
        <f>IF(G5202="B",VLOOKUP(F5202,room_rates!$A$2:$G$8,3,FALSE),IF(G5202="P",VLOOKUP(F5202,room_rates!$A$2:$G$8,6,FALSE),IF(G5202="M",VLOOKUP(F5202,room_rates!$A$2:$G$8,7,FALSE),"")))</f>
        <v>495.00000000000006</v>
      </c>
      <c r="R5202">
        <f t="shared" si="1073"/>
        <v>0</v>
      </c>
      <c r="S5202">
        <f>IF(J5202="Online Travel Agency",VLOOKUP(F5202,room_rates!$A$2:$G$8,3,FALSE)*15%,0)</f>
        <v>67.5</v>
      </c>
      <c r="T5202">
        <f t="shared" si="1074"/>
        <v>0</v>
      </c>
      <c r="U5202">
        <f t="shared" si="1075"/>
        <v>2565.0000000000005</v>
      </c>
      <c r="V5202">
        <f t="shared" si="1076"/>
        <v>6</v>
      </c>
    </row>
    <row r="5203" spans="1:22" ht="14.25" customHeight="1" x14ac:dyDescent="0.35">
      <c r="A5203" s="1">
        <v>1000491</v>
      </c>
      <c r="B5203" s="3">
        <v>45893</v>
      </c>
      <c r="C5203" s="3">
        <v>45913</v>
      </c>
      <c r="D5203" s="3">
        <v>45918</v>
      </c>
      <c r="E5203" s="1" t="s">
        <v>13</v>
      </c>
      <c r="F5203" s="1">
        <v>7</v>
      </c>
      <c r="G5203" s="1" t="s">
        <v>14</v>
      </c>
      <c r="H5203" s="1">
        <v>0</v>
      </c>
      <c r="I5203" s="1">
        <f t="shared" si="1070"/>
        <v>0</v>
      </c>
      <c r="J5203" s="1" t="s">
        <v>24</v>
      </c>
      <c r="K5203" s="1">
        <v>1</v>
      </c>
      <c r="L5203" s="1" t="s">
        <v>19</v>
      </c>
      <c r="M5203" s="1" t="b">
        <v>0</v>
      </c>
      <c r="N5203" s="2" t="s">
        <v>17</v>
      </c>
      <c r="O5203">
        <f t="shared" si="1071"/>
        <v>20</v>
      </c>
      <c r="P5203">
        <f t="shared" si="1072"/>
        <v>5</v>
      </c>
      <c r="Q5203">
        <f>IF(G5203="B",VLOOKUP(F5203,room_rates!$A$2:$G$8,3,FALSE),IF(G5203="P",VLOOKUP(F5203,room_rates!$A$2:$G$8,6,FALSE),IF(G5203="M",VLOOKUP(F5203,room_rates!$A$2:$G$8,7,FALSE),"")))</f>
        <v>495.00000000000006</v>
      </c>
      <c r="R5203">
        <f t="shared" si="1073"/>
        <v>0</v>
      </c>
      <c r="S5203">
        <f>IF(J5203="Online Travel Agency",VLOOKUP(F5203,room_rates!$A$2:$G$8,3,FALSE)*15%,0)</f>
        <v>67.5</v>
      </c>
      <c r="T5203">
        <f t="shared" si="1074"/>
        <v>0</v>
      </c>
      <c r="U5203">
        <f t="shared" si="1075"/>
        <v>2137.5000000000005</v>
      </c>
      <c r="V5203">
        <f t="shared" si="1076"/>
        <v>5</v>
      </c>
    </row>
    <row r="5204" spans="1:22" ht="14.25" customHeight="1" x14ac:dyDescent="0.35">
      <c r="A5204" s="1">
        <v>1000674</v>
      </c>
      <c r="B5204" s="3">
        <v>45913</v>
      </c>
      <c r="C5204" s="3">
        <v>45913</v>
      </c>
      <c r="D5204" s="3">
        <v>45918</v>
      </c>
      <c r="E5204" s="1" t="s">
        <v>13</v>
      </c>
      <c r="F5204" s="1">
        <v>6</v>
      </c>
      <c r="G5204" s="1" t="s">
        <v>14</v>
      </c>
      <c r="H5204" s="1">
        <v>0</v>
      </c>
      <c r="I5204" s="1">
        <f t="shared" si="1070"/>
        <v>0</v>
      </c>
      <c r="J5204" s="1" t="s">
        <v>20</v>
      </c>
      <c r="K5204" s="1">
        <v>1</v>
      </c>
      <c r="L5204" s="1" t="s">
        <v>19</v>
      </c>
      <c r="M5204" s="1" t="b">
        <v>0</v>
      </c>
      <c r="N5204" s="2" t="s">
        <v>17</v>
      </c>
      <c r="O5204">
        <f t="shared" si="1071"/>
        <v>0</v>
      </c>
      <c r="P5204">
        <f t="shared" si="1072"/>
        <v>5</v>
      </c>
      <c r="Q5204">
        <f>IF(G5204="B",VLOOKUP(F5204,room_rates!$A$2:$G$8,3,FALSE),IF(G5204="P",VLOOKUP(F5204,room_rates!$A$2:$G$8,6,FALSE),IF(G5204="M",VLOOKUP(F5204,room_rates!$A$2:$G$8,7,FALSE),"")))</f>
        <v>385.00000000000006</v>
      </c>
      <c r="R5204">
        <f t="shared" si="1073"/>
        <v>0</v>
      </c>
      <c r="S5204">
        <f>IF(J5204="Online Travel Agency",VLOOKUP(F5204,room_rates!$A$2:$G$8,3,FALSE)*15%,0)</f>
        <v>0</v>
      </c>
      <c r="T5204">
        <f t="shared" si="1074"/>
        <v>0</v>
      </c>
      <c r="U5204">
        <f t="shared" si="1075"/>
        <v>1925.0000000000002</v>
      </c>
      <c r="V5204">
        <f t="shared" si="1076"/>
        <v>5</v>
      </c>
    </row>
    <row r="5205" spans="1:22" ht="14.25" customHeight="1" x14ac:dyDescent="0.35">
      <c r="A5205" s="1">
        <v>1000867</v>
      </c>
      <c r="B5205" s="3">
        <v>45898</v>
      </c>
      <c r="C5205" s="3">
        <v>45913</v>
      </c>
      <c r="D5205" s="3">
        <v>45919</v>
      </c>
      <c r="E5205" s="1" t="s">
        <v>13</v>
      </c>
      <c r="F5205" s="1">
        <v>6</v>
      </c>
      <c r="G5205" s="1" t="s">
        <v>14</v>
      </c>
      <c r="H5205" s="1">
        <v>0</v>
      </c>
      <c r="I5205" s="1">
        <f t="shared" si="1070"/>
        <v>0</v>
      </c>
      <c r="J5205" s="1" t="s">
        <v>24</v>
      </c>
      <c r="K5205" s="1">
        <v>3</v>
      </c>
      <c r="L5205" s="1" t="s">
        <v>16</v>
      </c>
      <c r="M5205" s="1" t="b">
        <v>0</v>
      </c>
      <c r="N5205" s="2" t="s">
        <v>17</v>
      </c>
      <c r="O5205">
        <f t="shared" si="1071"/>
        <v>15</v>
      </c>
      <c r="P5205">
        <f t="shared" si="1072"/>
        <v>6</v>
      </c>
      <c r="Q5205">
        <f>IF(G5205="B",VLOOKUP(F5205,room_rates!$A$2:$G$8,3,FALSE),IF(G5205="P",VLOOKUP(F5205,room_rates!$A$2:$G$8,6,FALSE),IF(G5205="M",VLOOKUP(F5205,room_rates!$A$2:$G$8,7,FALSE),"")))</f>
        <v>385.00000000000006</v>
      </c>
      <c r="R5205">
        <f t="shared" si="1073"/>
        <v>0</v>
      </c>
      <c r="S5205">
        <f>IF(J5205="Online Travel Agency",VLOOKUP(F5205,room_rates!$A$2:$G$8,3,FALSE)*15%,0)</f>
        <v>52.5</v>
      </c>
      <c r="T5205">
        <f t="shared" si="1074"/>
        <v>0</v>
      </c>
      <c r="U5205">
        <f t="shared" si="1075"/>
        <v>5985.0000000000009</v>
      </c>
      <c r="V5205">
        <f t="shared" si="1076"/>
        <v>18</v>
      </c>
    </row>
    <row r="5206" spans="1:22" ht="14.25" customHeight="1" x14ac:dyDescent="0.35">
      <c r="A5206" s="1">
        <v>1000904</v>
      </c>
      <c r="B5206" s="3">
        <v>45895</v>
      </c>
      <c r="C5206" s="3">
        <v>45913</v>
      </c>
      <c r="D5206" s="3">
        <v>45915</v>
      </c>
      <c r="E5206" s="1" t="s">
        <v>13</v>
      </c>
      <c r="F5206" s="1">
        <v>6</v>
      </c>
      <c r="G5206" s="1" t="s">
        <v>14</v>
      </c>
      <c r="H5206" s="1">
        <v>0</v>
      </c>
      <c r="I5206" s="1">
        <f t="shared" si="1070"/>
        <v>0</v>
      </c>
      <c r="J5206" s="1" t="s">
        <v>24</v>
      </c>
      <c r="K5206" s="1">
        <v>1</v>
      </c>
      <c r="L5206" s="1" t="s">
        <v>19</v>
      </c>
      <c r="M5206" s="1" t="b">
        <v>0</v>
      </c>
      <c r="N5206" s="2" t="s">
        <v>17</v>
      </c>
      <c r="O5206">
        <f t="shared" si="1071"/>
        <v>18</v>
      </c>
      <c r="P5206">
        <f t="shared" si="1072"/>
        <v>2</v>
      </c>
      <c r="Q5206">
        <f>IF(G5206="B",VLOOKUP(F5206,room_rates!$A$2:$G$8,3,FALSE),IF(G5206="P",VLOOKUP(F5206,room_rates!$A$2:$G$8,6,FALSE),IF(G5206="M",VLOOKUP(F5206,room_rates!$A$2:$G$8,7,FALSE),"")))</f>
        <v>385.00000000000006</v>
      </c>
      <c r="R5206">
        <f t="shared" si="1073"/>
        <v>0</v>
      </c>
      <c r="S5206">
        <f>IF(J5206="Online Travel Agency",VLOOKUP(F5206,room_rates!$A$2:$G$8,3,FALSE)*15%,0)</f>
        <v>52.5</v>
      </c>
      <c r="T5206">
        <f t="shared" si="1074"/>
        <v>0</v>
      </c>
      <c r="U5206">
        <f t="shared" si="1075"/>
        <v>665.00000000000011</v>
      </c>
      <c r="V5206">
        <f t="shared" si="1076"/>
        <v>2</v>
      </c>
    </row>
    <row r="5207" spans="1:22" ht="14.25" customHeight="1" x14ac:dyDescent="0.35">
      <c r="A5207" s="1">
        <v>1000977</v>
      </c>
      <c r="B5207" s="3">
        <v>45913</v>
      </c>
      <c r="C5207" s="3">
        <v>45913</v>
      </c>
      <c r="D5207" s="3">
        <v>45915</v>
      </c>
      <c r="E5207" s="1" t="s">
        <v>13</v>
      </c>
      <c r="F5207" s="1">
        <v>6</v>
      </c>
      <c r="G5207" s="1" t="s">
        <v>14</v>
      </c>
      <c r="H5207" s="1">
        <v>0</v>
      </c>
      <c r="I5207" s="1">
        <f t="shared" si="1070"/>
        <v>0</v>
      </c>
      <c r="J5207" s="1" t="s">
        <v>20</v>
      </c>
      <c r="K5207" s="1">
        <v>3</v>
      </c>
      <c r="L5207" s="1" t="s">
        <v>16</v>
      </c>
      <c r="M5207" s="1" t="b">
        <v>0</v>
      </c>
      <c r="N5207" s="2" t="s">
        <v>17</v>
      </c>
      <c r="O5207">
        <f t="shared" si="1071"/>
        <v>0</v>
      </c>
      <c r="P5207">
        <f t="shared" si="1072"/>
        <v>2</v>
      </c>
      <c r="Q5207">
        <f>IF(G5207="B",VLOOKUP(F5207,room_rates!$A$2:$G$8,3,FALSE),IF(G5207="P",VLOOKUP(F5207,room_rates!$A$2:$G$8,6,FALSE),IF(G5207="M",VLOOKUP(F5207,room_rates!$A$2:$G$8,7,FALSE),"")))</f>
        <v>385.00000000000006</v>
      </c>
      <c r="R5207">
        <f t="shared" si="1073"/>
        <v>0</v>
      </c>
      <c r="S5207">
        <f>IF(J5207="Online Travel Agency",VLOOKUP(F5207,room_rates!$A$2:$G$8,3,FALSE)*15%,0)</f>
        <v>0</v>
      </c>
      <c r="T5207">
        <f t="shared" si="1074"/>
        <v>0</v>
      </c>
      <c r="U5207">
        <f t="shared" si="1075"/>
        <v>2310.0000000000005</v>
      </c>
      <c r="V5207">
        <f t="shared" si="1076"/>
        <v>6</v>
      </c>
    </row>
    <row r="5208" spans="1:22" ht="14.25" customHeight="1" x14ac:dyDescent="0.35">
      <c r="A5208" s="1">
        <v>1000978</v>
      </c>
      <c r="B5208" s="3">
        <v>45886</v>
      </c>
      <c r="C5208" s="3">
        <v>45913</v>
      </c>
      <c r="D5208" s="3">
        <v>45915</v>
      </c>
      <c r="E5208" s="1" t="s">
        <v>13</v>
      </c>
      <c r="F5208" s="1">
        <v>6</v>
      </c>
      <c r="G5208" s="1" t="s">
        <v>14</v>
      </c>
      <c r="H5208" s="1">
        <v>0</v>
      </c>
      <c r="I5208" s="1">
        <f t="shared" si="1070"/>
        <v>0</v>
      </c>
      <c r="J5208" s="1" t="s">
        <v>15</v>
      </c>
      <c r="K5208" s="1">
        <v>2</v>
      </c>
      <c r="L5208" s="1" t="s">
        <v>19</v>
      </c>
      <c r="M5208" s="1" t="b">
        <v>0</v>
      </c>
      <c r="N5208" s="2" t="s">
        <v>17</v>
      </c>
      <c r="O5208">
        <f t="shared" si="1071"/>
        <v>27</v>
      </c>
      <c r="P5208">
        <f t="shared" si="1072"/>
        <v>2</v>
      </c>
      <c r="Q5208">
        <f>IF(G5208="B",VLOOKUP(F5208,room_rates!$A$2:$G$8,3,FALSE),IF(G5208="P",VLOOKUP(F5208,room_rates!$A$2:$G$8,6,FALSE),IF(G5208="M",VLOOKUP(F5208,room_rates!$A$2:$G$8,7,FALSE),"")))</f>
        <v>385.00000000000006</v>
      </c>
      <c r="R5208">
        <f t="shared" si="1073"/>
        <v>0</v>
      </c>
      <c r="S5208">
        <f>IF(J5208="Online Travel Agency",VLOOKUP(F5208,room_rates!$A$2:$G$8,3,FALSE)*15%,0)</f>
        <v>0</v>
      </c>
      <c r="T5208">
        <f t="shared" si="1074"/>
        <v>0</v>
      </c>
      <c r="U5208">
        <f t="shared" si="1075"/>
        <v>1540.0000000000002</v>
      </c>
      <c r="V5208">
        <f t="shared" si="1076"/>
        <v>4</v>
      </c>
    </row>
    <row r="5209" spans="1:22" ht="14.25" customHeight="1" x14ac:dyDescent="0.35">
      <c r="A5209" s="1">
        <v>1001001</v>
      </c>
      <c r="B5209" s="3">
        <v>45900</v>
      </c>
      <c r="C5209" s="3">
        <v>45913</v>
      </c>
      <c r="D5209" s="3">
        <v>45917</v>
      </c>
      <c r="E5209" s="1" t="s">
        <v>21</v>
      </c>
      <c r="F5209" s="1">
        <v>4</v>
      </c>
      <c r="G5209" s="1" t="s">
        <v>14</v>
      </c>
      <c r="H5209" s="1">
        <v>0</v>
      </c>
      <c r="I5209" s="1">
        <f t="shared" si="1070"/>
        <v>0</v>
      </c>
      <c r="J5209" s="1" t="s">
        <v>15</v>
      </c>
      <c r="K5209" s="1">
        <v>1</v>
      </c>
      <c r="L5209" s="1" t="s">
        <v>19</v>
      </c>
      <c r="M5209" s="1" t="b">
        <v>0</v>
      </c>
      <c r="N5209" s="2" t="s">
        <v>17</v>
      </c>
      <c r="O5209">
        <f t="shared" si="1071"/>
        <v>13</v>
      </c>
      <c r="P5209">
        <f t="shared" si="1072"/>
        <v>4</v>
      </c>
      <c r="Q5209">
        <f>IF(G5209="B",VLOOKUP(F5209,room_rates!$A$2:$G$8,3,FALSE),IF(G5209="P",VLOOKUP(F5209,room_rates!$A$2:$G$8,6,FALSE),IF(G5209="M",VLOOKUP(F5209,room_rates!$A$2:$G$8,7,FALSE),"")))</f>
        <v>253.00000000000003</v>
      </c>
      <c r="R5209">
        <f t="shared" si="1073"/>
        <v>0</v>
      </c>
      <c r="S5209">
        <f>IF(J5209="Online Travel Agency",VLOOKUP(F5209,room_rates!$A$2:$G$8,3,FALSE)*15%,0)</f>
        <v>0</v>
      </c>
      <c r="T5209">
        <f t="shared" si="1074"/>
        <v>0</v>
      </c>
      <c r="U5209">
        <f t="shared" si="1075"/>
        <v>1012.0000000000001</v>
      </c>
      <c r="V5209">
        <f t="shared" si="1076"/>
        <v>4</v>
      </c>
    </row>
    <row r="5210" spans="1:22" ht="14.25" customHeight="1" x14ac:dyDescent="0.35">
      <c r="A5210" s="1">
        <v>1001372</v>
      </c>
      <c r="B5210" s="3">
        <v>45872</v>
      </c>
      <c r="C5210" s="3">
        <v>45913</v>
      </c>
      <c r="D5210" s="3">
        <v>45919</v>
      </c>
      <c r="E5210" s="1" t="s">
        <v>18</v>
      </c>
      <c r="F5210" s="1">
        <v>2</v>
      </c>
      <c r="G5210" s="1" t="s">
        <v>14</v>
      </c>
      <c r="H5210" s="1">
        <v>0</v>
      </c>
      <c r="I5210" s="1">
        <f t="shared" si="1070"/>
        <v>0</v>
      </c>
      <c r="J5210" s="1" t="s">
        <v>15</v>
      </c>
      <c r="K5210" s="1">
        <v>2</v>
      </c>
      <c r="L5210" s="1" t="s">
        <v>19</v>
      </c>
      <c r="M5210" s="1" t="b">
        <v>0</v>
      </c>
      <c r="N5210" s="2" t="s">
        <v>17</v>
      </c>
      <c r="O5210">
        <f t="shared" si="1071"/>
        <v>41</v>
      </c>
      <c r="P5210">
        <f t="shared" si="1072"/>
        <v>6</v>
      </c>
      <c r="Q5210">
        <f>IF(G5210="B",VLOOKUP(F5210,room_rates!$A$2:$G$8,3,FALSE),IF(G5210="P",VLOOKUP(F5210,room_rates!$A$2:$G$8,6,FALSE),IF(G5210="M",VLOOKUP(F5210,room_rates!$A$2:$G$8,7,FALSE),"")))</f>
        <v>154</v>
      </c>
      <c r="R5210">
        <f t="shared" si="1073"/>
        <v>0</v>
      </c>
      <c r="S5210">
        <f>IF(J5210="Online Travel Agency",VLOOKUP(F5210,room_rates!$A$2:$G$8,3,FALSE)*15%,0)</f>
        <v>0</v>
      </c>
      <c r="T5210">
        <f t="shared" si="1074"/>
        <v>0</v>
      </c>
      <c r="U5210">
        <f t="shared" si="1075"/>
        <v>1848</v>
      </c>
      <c r="V5210">
        <f t="shared" si="1076"/>
        <v>12</v>
      </c>
    </row>
    <row r="5211" spans="1:22" ht="14.25" customHeight="1" x14ac:dyDescent="0.35">
      <c r="A5211" s="1">
        <v>1001763</v>
      </c>
      <c r="B5211" s="3">
        <v>45910</v>
      </c>
      <c r="C5211" s="3">
        <v>45913</v>
      </c>
      <c r="D5211" s="3">
        <v>45919</v>
      </c>
      <c r="E5211" s="1" t="s">
        <v>18</v>
      </c>
      <c r="F5211" s="1">
        <v>2</v>
      </c>
      <c r="G5211" s="1" t="s">
        <v>14</v>
      </c>
      <c r="H5211" s="1">
        <v>0</v>
      </c>
      <c r="I5211" s="1">
        <f t="shared" si="1070"/>
        <v>0</v>
      </c>
      <c r="J5211" s="1" t="s">
        <v>15</v>
      </c>
      <c r="K5211" s="1">
        <v>3</v>
      </c>
      <c r="L5211" s="1" t="s">
        <v>16</v>
      </c>
      <c r="M5211" s="1" t="b">
        <v>0</v>
      </c>
      <c r="N5211" s="2" t="s">
        <v>17</v>
      </c>
      <c r="O5211">
        <f t="shared" si="1071"/>
        <v>3</v>
      </c>
      <c r="P5211">
        <f t="shared" si="1072"/>
        <v>6</v>
      </c>
      <c r="Q5211">
        <f>IF(G5211="B",VLOOKUP(F5211,room_rates!$A$2:$G$8,3,FALSE),IF(G5211="P",VLOOKUP(F5211,room_rates!$A$2:$G$8,6,FALSE),IF(G5211="M",VLOOKUP(F5211,room_rates!$A$2:$G$8,7,FALSE),"")))</f>
        <v>154</v>
      </c>
      <c r="R5211">
        <f t="shared" si="1073"/>
        <v>0</v>
      </c>
      <c r="S5211">
        <f>IF(J5211="Online Travel Agency",VLOOKUP(F5211,room_rates!$A$2:$G$8,3,FALSE)*15%,0)</f>
        <v>0</v>
      </c>
      <c r="T5211">
        <f t="shared" si="1074"/>
        <v>0</v>
      </c>
      <c r="U5211">
        <f t="shared" si="1075"/>
        <v>2772</v>
      </c>
      <c r="V5211">
        <f t="shared" si="1076"/>
        <v>18</v>
      </c>
    </row>
    <row r="5212" spans="1:22" ht="14.25" customHeight="1" x14ac:dyDescent="0.35">
      <c r="A5212" s="1">
        <v>1001769</v>
      </c>
      <c r="B5212" s="3">
        <v>45913</v>
      </c>
      <c r="C5212" s="3">
        <v>45913</v>
      </c>
      <c r="D5212" s="3">
        <v>45914</v>
      </c>
      <c r="E5212" s="1" t="s">
        <v>18</v>
      </c>
      <c r="F5212" s="1">
        <v>2</v>
      </c>
      <c r="G5212" s="1" t="s">
        <v>14</v>
      </c>
      <c r="H5212" s="1">
        <v>0</v>
      </c>
      <c r="I5212" s="1">
        <f t="shared" si="1070"/>
        <v>0</v>
      </c>
      <c r="J5212" s="1" t="s">
        <v>20</v>
      </c>
      <c r="K5212" s="1">
        <v>3</v>
      </c>
      <c r="L5212" s="1" t="s">
        <v>16</v>
      </c>
      <c r="M5212" s="1" t="b">
        <v>1</v>
      </c>
      <c r="N5212" s="2" t="s">
        <v>17</v>
      </c>
      <c r="O5212">
        <f t="shared" si="1071"/>
        <v>0</v>
      </c>
      <c r="P5212">
        <f t="shared" si="1072"/>
        <v>1</v>
      </c>
      <c r="Q5212">
        <f>IF(G5212="B",VLOOKUP(F5212,room_rates!$A$2:$G$8,3,FALSE),IF(G5212="P",VLOOKUP(F5212,room_rates!$A$2:$G$8,6,FALSE),IF(G5212="M",VLOOKUP(F5212,room_rates!$A$2:$G$8,7,FALSE),"")))</f>
        <v>154</v>
      </c>
      <c r="R5212">
        <f t="shared" si="1073"/>
        <v>0</v>
      </c>
      <c r="S5212">
        <f>IF(J5212="Online Travel Agency",VLOOKUP(F5212,room_rates!$A$2:$G$8,3,FALSE)*15%,0)</f>
        <v>0</v>
      </c>
      <c r="T5212">
        <f t="shared" si="1074"/>
        <v>1.54</v>
      </c>
      <c r="U5212">
        <f t="shared" si="1075"/>
        <v>457.38</v>
      </c>
      <c r="V5212">
        <f t="shared" si="1076"/>
        <v>3</v>
      </c>
    </row>
    <row r="5213" spans="1:22" ht="14.25" customHeight="1" x14ac:dyDescent="0.35">
      <c r="A5213" s="1">
        <v>1001783</v>
      </c>
      <c r="B5213" s="3">
        <v>45913</v>
      </c>
      <c r="C5213" s="3">
        <v>45913</v>
      </c>
      <c r="D5213" s="3">
        <v>45914</v>
      </c>
      <c r="E5213" s="1" t="s">
        <v>21</v>
      </c>
      <c r="F5213" s="1">
        <v>3</v>
      </c>
      <c r="G5213" s="1" t="s">
        <v>14</v>
      </c>
      <c r="H5213" s="1">
        <v>0</v>
      </c>
      <c r="I5213" s="1">
        <f t="shared" si="1070"/>
        <v>0</v>
      </c>
      <c r="J5213" s="1" t="s">
        <v>20</v>
      </c>
      <c r="K5213" s="1">
        <v>2</v>
      </c>
      <c r="L5213" s="1" t="s">
        <v>19</v>
      </c>
      <c r="M5213" s="1" t="b">
        <v>0</v>
      </c>
      <c r="N5213" s="2" t="s">
        <v>17</v>
      </c>
      <c r="O5213">
        <f t="shared" si="1071"/>
        <v>0</v>
      </c>
      <c r="P5213">
        <f t="shared" si="1072"/>
        <v>1</v>
      </c>
      <c r="Q5213">
        <f>IF(G5213="B",VLOOKUP(F5213,room_rates!$A$2:$G$8,3,FALSE),IF(G5213="P",VLOOKUP(F5213,room_rates!$A$2:$G$8,6,FALSE),IF(G5213="M",VLOOKUP(F5213,room_rates!$A$2:$G$8,7,FALSE),"")))</f>
        <v>242.00000000000003</v>
      </c>
      <c r="R5213">
        <f t="shared" si="1073"/>
        <v>0</v>
      </c>
      <c r="S5213">
        <f>IF(J5213="Online Travel Agency",VLOOKUP(F5213,room_rates!$A$2:$G$8,3,FALSE)*15%,0)</f>
        <v>0</v>
      </c>
      <c r="T5213">
        <f t="shared" si="1074"/>
        <v>0</v>
      </c>
      <c r="U5213">
        <f t="shared" si="1075"/>
        <v>484.00000000000006</v>
      </c>
      <c r="V5213">
        <f t="shared" si="1076"/>
        <v>2</v>
      </c>
    </row>
    <row r="5214" spans="1:22" ht="14.25" customHeight="1" x14ac:dyDescent="0.35">
      <c r="A5214" s="1">
        <v>1001858</v>
      </c>
      <c r="B5214" s="3">
        <v>45894</v>
      </c>
      <c r="C5214" s="3">
        <v>45913</v>
      </c>
      <c r="D5214" s="3">
        <v>45919</v>
      </c>
      <c r="E5214" s="1" t="s">
        <v>13</v>
      </c>
      <c r="F5214" s="1">
        <v>6</v>
      </c>
      <c r="G5214" s="1" t="s">
        <v>14</v>
      </c>
      <c r="H5214" s="1">
        <v>0</v>
      </c>
      <c r="I5214" s="1">
        <f t="shared" si="1070"/>
        <v>0</v>
      </c>
      <c r="J5214" s="1" t="s">
        <v>15</v>
      </c>
      <c r="K5214" s="1">
        <v>1</v>
      </c>
      <c r="L5214" s="1" t="s">
        <v>16</v>
      </c>
      <c r="M5214" s="1" t="b">
        <v>0</v>
      </c>
      <c r="N5214" s="2" t="s">
        <v>17</v>
      </c>
      <c r="O5214">
        <f t="shared" si="1071"/>
        <v>19</v>
      </c>
      <c r="P5214">
        <f t="shared" si="1072"/>
        <v>6</v>
      </c>
      <c r="Q5214">
        <f>IF(G5214="B",VLOOKUP(F5214,room_rates!$A$2:$G$8,3,FALSE),IF(G5214="P",VLOOKUP(F5214,room_rates!$A$2:$G$8,6,FALSE),IF(G5214="M",VLOOKUP(F5214,room_rates!$A$2:$G$8,7,FALSE),"")))</f>
        <v>385.00000000000006</v>
      </c>
      <c r="R5214">
        <f t="shared" si="1073"/>
        <v>0</v>
      </c>
      <c r="S5214">
        <f>IF(J5214="Online Travel Agency",VLOOKUP(F5214,room_rates!$A$2:$G$8,3,FALSE)*15%,0)</f>
        <v>0</v>
      </c>
      <c r="T5214">
        <f t="shared" si="1074"/>
        <v>0</v>
      </c>
      <c r="U5214">
        <f t="shared" si="1075"/>
        <v>2310.0000000000005</v>
      </c>
      <c r="V5214">
        <f t="shared" si="1076"/>
        <v>6</v>
      </c>
    </row>
    <row r="5215" spans="1:22" ht="14.25" customHeight="1" x14ac:dyDescent="0.35">
      <c r="A5215" s="1">
        <v>1001905</v>
      </c>
      <c r="B5215" s="3">
        <v>45913</v>
      </c>
      <c r="C5215" s="3">
        <v>45913</v>
      </c>
      <c r="D5215" s="3">
        <v>45920</v>
      </c>
      <c r="E5215" s="1" t="s">
        <v>21</v>
      </c>
      <c r="F5215" s="1">
        <v>5</v>
      </c>
      <c r="G5215" s="1" t="s">
        <v>14</v>
      </c>
      <c r="H5215" s="1">
        <v>0</v>
      </c>
      <c r="I5215" s="1">
        <f t="shared" si="1070"/>
        <v>0</v>
      </c>
      <c r="J5215" s="1" t="s">
        <v>20</v>
      </c>
      <c r="K5215" s="1">
        <v>1</v>
      </c>
      <c r="L5215" s="1" t="s">
        <v>19</v>
      </c>
      <c r="M5215" s="1" t="b">
        <v>1</v>
      </c>
      <c r="N5215" s="2" t="s">
        <v>17</v>
      </c>
      <c r="O5215">
        <f t="shared" si="1071"/>
        <v>0</v>
      </c>
      <c r="P5215">
        <f t="shared" si="1072"/>
        <v>7</v>
      </c>
      <c r="Q5215">
        <f>IF(G5215="B",VLOOKUP(F5215,room_rates!$A$2:$G$8,3,FALSE),IF(G5215="P",VLOOKUP(F5215,room_rates!$A$2:$G$8,6,FALSE),IF(G5215="M",VLOOKUP(F5215,room_rates!$A$2:$G$8,7,FALSE),"")))</f>
        <v>264</v>
      </c>
      <c r="R5215">
        <f t="shared" si="1073"/>
        <v>0</v>
      </c>
      <c r="S5215">
        <f>IF(J5215="Online Travel Agency",VLOOKUP(F5215,room_rates!$A$2:$G$8,3,FALSE)*15%,0)</f>
        <v>0</v>
      </c>
      <c r="T5215">
        <f t="shared" si="1074"/>
        <v>2.64</v>
      </c>
      <c r="U5215">
        <f t="shared" si="1075"/>
        <v>1829.52</v>
      </c>
      <c r="V5215">
        <f t="shared" si="1076"/>
        <v>7</v>
      </c>
    </row>
    <row r="5216" spans="1:22" ht="14.25" customHeight="1" x14ac:dyDescent="0.35">
      <c r="A5216" s="1">
        <v>1001945</v>
      </c>
      <c r="B5216" s="3">
        <v>45907</v>
      </c>
      <c r="C5216" s="3">
        <v>45913</v>
      </c>
      <c r="D5216" s="3">
        <v>45919</v>
      </c>
      <c r="E5216" s="1" t="s">
        <v>18</v>
      </c>
      <c r="F5216" s="1">
        <v>2</v>
      </c>
      <c r="G5216" s="1" t="s">
        <v>14</v>
      </c>
      <c r="H5216" s="1">
        <v>0</v>
      </c>
      <c r="I5216" s="1">
        <f t="shared" si="1070"/>
        <v>0</v>
      </c>
      <c r="J5216" s="1" t="s">
        <v>24</v>
      </c>
      <c r="K5216" s="1">
        <v>2</v>
      </c>
      <c r="L5216" s="1" t="s">
        <v>19</v>
      </c>
      <c r="M5216" s="1" t="b">
        <v>0</v>
      </c>
      <c r="N5216" s="2" t="s">
        <v>17</v>
      </c>
      <c r="O5216">
        <f t="shared" si="1071"/>
        <v>6</v>
      </c>
      <c r="P5216">
        <f t="shared" si="1072"/>
        <v>6</v>
      </c>
      <c r="Q5216">
        <f>IF(G5216="B",VLOOKUP(F5216,room_rates!$A$2:$G$8,3,FALSE),IF(G5216="P",VLOOKUP(F5216,room_rates!$A$2:$G$8,6,FALSE),IF(G5216="M",VLOOKUP(F5216,room_rates!$A$2:$G$8,7,FALSE),"")))</f>
        <v>154</v>
      </c>
      <c r="R5216">
        <f t="shared" si="1073"/>
        <v>0</v>
      </c>
      <c r="S5216">
        <f>IF(J5216="Online Travel Agency",VLOOKUP(F5216,room_rates!$A$2:$G$8,3,FALSE)*15%,0)</f>
        <v>21</v>
      </c>
      <c r="T5216">
        <f t="shared" si="1074"/>
        <v>0</v>
      </c>
      <c r="U5216">
        <f t="shared" si="1075"/>
        <v>1596</v>
      </c>
      <c r="V5216">
        <f t="shared" si="1076"/>
        <v>12</v>
      </c>
    </row>
    <row r="5217" spans="1:22" ht="14.25" customHeight="1" x14ac:dyDescent="0.35">
      <c r="A5217" s="1">
        <v>1003199</v>
      </c>
      <c r="B5217" s="3">
        <v>45879</v>
      </c>
      <c r="C5217" s="3">
        <v>45913</v>
      </c>
      <c r="D5217" s="3">
        <v>45917</v>
      </c>
      <c r="E5217" s="1" t="s">
        <v>18</v>
      </c>
      <c r="F5217" s="1">
        <v>2</v>
      </c>
      <c r="G5217" s="1" t="s">
        <v>14</v>
      </c>
      <c r="H5217" s="1">
        <v>0</v>
      </c>
      <c r="I5217" s="1">
        <f t="shared" si="1070"/>
        <v>0</v>
      </c>
      <c r="J5217" s="1" t="s">
        <v>15</v>
      </c>
      <c r="K5217" s="1">
        <v>2</v>
      </c>
      <c r="L5217" s="1" t="s">
        <v>19</v>
      </c>
      <c r="M5217" s="1" t="b">
        <v>0</v>
      </c>
      <c r="N5217" s="2" t="s">
        <v>17</v>
      </c>
      <c r="O5217">
        <f t="shared" si="1071"/>
        <v>34</v>
      </c>
      <c r="P5217">
        <f t="shared" si="1072"/>
        <v>4</v>
      </c>
      <c r="Q5217">
        <f>IF(G5217="B",VLOOKUP(F5217,room_rates!$A$2:$G$8,3,FALSE),IF(G5217="P",VLOOKUP(F5217,room_rates!$A$2:$G$8,6,FALSE),IF(G5217="M",VLOOKUP(F5217,room_rates!$A$2:$G$8,7,FALSE),"")))</f>
        <v>154</v>
      </c>
      <c r="R5217">
        <f t="shared" si="1073"/>
        <v>0</v>
      </c>
      <c r="S5217">
        <f>IF(J5217="Online Travel Agency",VLOOKUP(F5217,room_rates!$A$2:$G$8,3,FALSE)*15%,0)</f>
        <v>0</v>
      </c>
      <c r="T5217">
        <f t="shared" si="1074"/>
        <v>0</v>
      </c>
      <c r="U5217">
        <f t="shared" si="1075"/>
        <v>1232</v>
      </c>
      <c r="V5217">
        <f t="shared" si="1076"/>
        <v>8</v>
      </c>
    </row>
    <row r="5218" spans="1:22" ht="14.25" customHeight="1" x14ac:dyDescent="0.35">
      <c r="A5218" s="1">
        <v>1003795</v>
      </c>
      <c r="B5218" s="3">
        <v>45894</v>
      </c>
      <c r="C5218" s="3">
        <v>45913</v>
      </c>
      <c r="D5218" s="3">
        <v>45915</v>
      </c>
      <c r="E5218" s="1" t="s">
        <v>13</v>
      </c>
      <c r="F5218" s="1">
        <v>6</v>
      </c>
      <c r="G5218" s="1" t="s">
        <v>14</v>
      </c>
      <c r="H5218" s="1">
        <v>0</v>
      </c>
      <c r="I5218" s="1">
        <f t="shared" si="1070"/>
        <v>0</v>
      </c>
      <c r="J5218" s="1" t="s">
        <v>24</v>
      </c>
      <c r="K5218" s="1">
        <v>1</v>
      </c>
      <c r="L5218" s="1" t="s">
        <v>19</v>
      </c>
      <c r="M5218" s="1" t="b">
        <v>0</v>
      </c>
      <c r="N5218" s="2" t="s">
        <v>17</v>
      </c>
      <c r="O5218">
        <f t="shared" si="1071"/>
        <v>19</v>
      </c>
      <c r="P5218">
        <f t="shared" si="1072"/>
        <v>2</v>
      </c>
      <c r="Q5218">
        <f>IF(G5218="B",VLOOKUP(F5218,room_rates!$A$2:$G$8,3,FALSE),IF(G5218="P",VLOOKUP(F5218,room_rates!$A$2:$G$8,6,FALSE),IF(G5218="M",VLOOKUP(F5218,room_rates!$A$2:$G$8,7,FALSE),"")))</f>
        <v>385.00000000000006</v>
      </c>
      <c r="R5218">
        <f t="shared" si="1073"/>
        <v>0</v>
      </c>
      <c r="S5218">
        <f>IF(J5218="Online Travel Agency",VLOOKUP(F5218,room_rates!$A$2:$G$8,3,FALSE)*15%,0)</f>
        <v>52.5</v>
      </c>
      <c r="T5218">
        <f t="shared" si="1074"/>
        <v>0</v>
      </c>
      <c r="U5218">
        <f t="shared" si="1075"/>
        <v>665.00000000000011</v>
      </c>
      <c r="V5218">
        <f t="shared" si="1076"/>
        <v>2</v>
      </c>
    </row>
    <row r="5219" spans="1:22" ht="14.25" customHeight="1" x14ac:dyDescent="0.35">
      <c r="A5219" s="1">
        <v>1004109</v>
      </c>
      <c r="B5219" s="3">
        <v>45897</v>
      </c>
      <c r="C5219" s="3">
        <v>45913</v>
      </c>
      <c r="D5219" s="3">
        <v>45917</v>
      </c>
      <c r="E5219" s="1" t="s">
        <v>21</v>
      </c>
      <c r="F5219" s="1">
        <v>3</v>
      </c>
      <c r="G5219" s="1" t="s">
        <v>14</v>
      </c>
      <c r="H5219" s="1">
        <v>0</v>
      </c>
      <c r="I5219" s="1">
        <f t="shared" si="1070"/>
        <v>0</v>
      </c>
      <c r="J5219" s="1" t="s">
        <v>15</v>
      </c>
      <c r="K5219" s="1">
        <v>2</v>
      </c>
      <c r="L5219" s="1" t="s">
        <v>16</v>
      </c>
      <c r="M5219" s="1" t="b">
        <v>0</v>
      </c>
      <c r="N5219" s="2" t="s">
        <v>17</v>
      </c>
      <c r="O5219">
        <f t="shared" si="1071"/>
        <v>16</v>
      </c>
      <c r="P5219">
        <f t="shared" si="1072"/>
        <v>4</v>
      </c>
      <c r="Q5219">
        <f>IF(G5219="B",VLOOKUP(F5219,room_rates!$A$2:$G$8,3,FALSE),IF(G5219="P",VLOOKUP(F5219,room_rates!$A$2:$G$8,6,FALSE),IF(G5219="M",VLOOKUP(F5219,room_rates!$A$2:$G$8,7,FALSE),"")))</f>
        <v>242.00000000000003</v>
      </c>
      <c r="R5219">
        <f t="shared" si="1073"/>
        <v>0</v>
      </c>
      <c r="S5219">
        <f>IF(J5219="Online Travel Agency",VLOOKUP(F5219,room_rates!$A$2:$G$8,3,FALSE)*15%,0)</f>
        <v>0</v>
      </c>
      <c r="T5219">
        <f t="shared" si="1074"/>
        <v>0</v>
      </c>
      <c r="U5219">
        <f t="shared" si="1075"/>
        <v>1936.0000000000002</v>
      </c>
      <c r="V5219">
        <f t="shared" si="1076"/>
        <v>8</v>
      </c>
    </row>
    <row r="5220" spans="1:22" ht="14.25" customHeight="1" x14ac:dyDescent="0.35">
      <c r="A5220" s="1">
        <v>1004113</v>
      </c>
      <c r="B5220" s="3">
        <v>45908</v>
      </c>
      <c r="C5220" s="3">
        <v>45913</v>
      </c>
      <c r="D5220" s="3">
        <v>45915</v>
      </c>
      <c r="E5220" s="1" t="s">
        <v>21</v>
      </c>
      <c r="F5220" s="1">
        <v>4</v>
      </c>
      <c r="G5220" s="1" t="s">
        <v>14</v>
      </c>
      <c r="H5220" s="1">
        <v>0</v>
      </c>
      <c r="I5220" s="1">
        <f t="shared" si="1070"/>
        <v>0</v>
      </c>
      <c r="J5220" s="1" t="s">
        <v>15</v>
      </c>
      <c r="K5220" s="1">
        <v>2</v>
      </c>
      <c r="L5220" s="1" t="s">
        <v>19</v>
      </c>
      <c r="M5220" s="1" t="b">
        <v>0</v>
      </c>
      <c r="N5220" s="2" t="s">
        <v>17</v>
      </c>
      <c r="O5220">
        <f t="shared" si="1071"/>
        <v>5</v>
      </c>
      <c r="P5220">
        <f t="shared" si="1072"/>
        <v>2</v>
      </c>
      <c r="Q5220">
        <f>IF(G5220="B",VLOOKUP(F5220,room_rates!$A$2:$G$8,3,FALSE),IF(G5220="P",VLOOKUP(F5220,room_rates!$A$2:$G$8,6,FALSE),IF(G5220="M",VLOOKUP(F5220,room_rates!$A$2:$G$8,7,FALSE),"")))</f>
        <v>253.00000000000003</v>
      </c>
      <c r="R5220">
        <f t="shared" si="1073"/>
        <v>0</v>
      </c>
      <c r="S5220">
        <f>IF(J5220="Online Travel Agency",VLOOKUP(F5220,room_rates!$A$2:$G$8,3,FALSE)*15%,0)</f>
        <v>0</v>
      </c>
      <c r="T5220">
        <f t="shared" si="1074"/>
        <v>0</v>
      </c>
      <c r="U5220">
        <f t="shared" si="1075"/>
        <v>1012.0000000000001</v>
      </c>
      <c r="V5220">
        <f t="shared" si="1076"/>
        <v>4</v>
      </c>
    </row>
    <row r="5221" spans="1:22" ht="14.25" customHeight="1" x14ac:dyDescent="0.35">
      <c r="A5221" s="1">
        <v>1004483</v>
      </c>
      <c r="B5221" s="3">
        <v>45902</v>
      </c>
      <c r="C5221" s="3">
        <v>45913</v>
      </c>
      <c r="D5221" s="3">
        <v>45915</v>
      </c>
      <c r="E5221" s="1" t="s">
        <v>21</v>
      </c>
      <c r="F5221" s="1">
        <v>3</v>
      </c>
      <c r="G5221" s="1" t="s">
        <v>14</v>
      </c>
      <c r="H5221" s="1">
        <v>0</v>
      </c>
      <c r="I5221" s="1">
        <f t="shared" si="1070"/>
        <v>0</v>
      </c>
      <c r="J5221" s="1" t="s">
        <v>15</v>
      </c>
      <c r="K5221" s="1">
        <v>1</v>
      </c>
      <c r="L5221" s="1" t="s">
        <v>19</v>
      </c>
      <c r="M5221" s="1" t="b">
        <v>0</v>
      </c>
      <c r="N5221" s="2" t="s">
        <v>17</v>
      </c>
      <c r="O5221">
        <f t="shared" si="1071"/>
        <v>11</v>
      </c>
      <c r="P5221">
        <f t="shared" si="1072"/>
        <v>2</v>
      </c>
      <c r="Q5221">
        <f>IF(G5221="B",VLOOKUP(F5221,room_rates!$A$2:$G$8,3,FALSE),IF(G5221="P",VLOOKUP(F5221,room_rates!$A$2:$G$8,6,FALSE),IF(G5221="M",VLOOKUP(F5221,room_rates!$A$2:$G$8,7,FALSE),"")))</f>
        <v>242.00000000000003</v>
      </c>
      <c r="R5221">
        <f t="shared" si="1073"/>
        <v>0</v>
      </c>
      <c r="S5221">
        <f>IF(J5221="Online Travel Agency",VLOOKUP(F5221,room_rates!$A$2:$G$8,3,FALSE)*15%,0)</f>
        <v>0</v>
      </c>
      <c r="T5221">
        <f t="shared" si="1074"/>
        <v>0</v>
      </c>
      <c r="U5221">
        <f t="shared" si="1075"/>
        <v>484.00000000000006</v>
      </c>
      <c r="V5221">
        <f t="shared" si="1076"/>
        <v>2</v>
      </c>
    </row>
    <row r="5222" spans="1:22" ht="14.25" customHeight="1" x14ac:dyDescent="0.35">
      <c r="A5222" s="1">
        <v>1004655</v>
      </c>
      <c r="B5222" s="3">
        <v>45907</v>
      </c>
      <c r="C5222" s="3">
        <v>45913</v>
      </c>
      <c r="D5222" s="3">
        <v>45917</v>
      </c>
      <c r="E5222" s="1" t="s">
        <v>18</v>
      </c>
      <c r="F5222" s="1">
        <v>2</v>
      </c>
      <c r="G5222" s="1" t="s">
        <v>14</v>
      </c>
      <c r="H5222" s="1">
        <v>0</v>
      </c>
      <c r="I5222" s="1">
        <f t="shared" si="1070"/>
        <v>0</v>
      </c>
      <c r="J5222" s="1" t="s">
        <v>24</v>
      </c>
      <c r="K5222" s="1">
        <v>2</v>
      </c>
      <c r="L5222" s="1" t="s">
        <v>16</v>
      </c>
      <c r="M5222" s="1" t="b">
        <v>0</v>
      </c>
      <c r="N5222" s="2" t="s">
        <v>17</v>
      </c>
      <c r="O5222">
        <f t="shared" si="1071"/>
        <v>6</v>
      </c>
      <c r="P5222">
        <f t="shared" si="1072"/>
        <v>4</v>
      </c>
      <c r="Q5222">
        <f>IF(G5222="B",VLOOKUP(F5222,room_rates!$A$2:$G$8,3,FALSE),IF(G5222="P",VLOOKUP(F5222,room_rates!$A$2:$G$8,6,FALSE),IF(G5222="M",VLOOKUP(F5222,room_rates!$A$2:$G$8,7,FALSE),"")))</f>
        <v>154</v>
      </c>
      <c r="R5222">
        <f t="shared" si="1073"/>
        <v>0</v>
      </c>
      <c r="S5222">
        <f>IF(J5222="Online Travel Agency",VLOOKUP(F5222,room_rates!$A$2:$G$8,3,FALSE)*15%,0)</f>
        <v>21</v>
      </c>
      <c r="T5222">
        <f t="shared" si="1074"/>
        <v>0</v>
      </c>
      <c r="U5222">
        <f t="shared" si="1075"/>
        <v>1064</v>
      </c>
      <c r="V5222">
        <f t="shared" si="1076"/>
        <v>8</v>
      </c>
    </row>
    <row r="5223" spans="1:22" ht="14.25" customHeight="1" x14ac:dyDescent="0.35">
      <c r="A5223" s="1">
        <v>1005145</v>
      </c>
      <c r="B5223" s="3">
        <v>45906</v>
      </c>
      <c r="C5223" s="3">
        <v>45913</v>
      </c>
      <c r="D5223" s="3">
        <v>45914</v>
      </c>
      <c r="E5223" s="1" t="s">
        <v>21</v>
      </c>
      <c r="F5223" s="1">
        <v>4</v>
      </c>
      <c r="G5223" s="1" t="s">
        <v>14</v>
      </c>
      <c r="H5223" s="1">
        <v>0</v>
      </c>
      <c r="I5223" s="1">
        <f t="shared" si="1070"/>
        <v>0</v>
      </c>
      <c r="J5223" s="1" t="s">
        <v>24</v>
      </c>
      <c r="K5223" s="1">
        <v>1</v>
      </c>
      <c r="L5223" s="1" t="s">
        <v>16</v>
      </c>
      <c r="M5223" s="1" t="b">
        <v>0</v>
      </c>
      <c r="N5223" s="2" t="s">
        <v>17</v>
      </c>
      <c r="O5223">
        <f t="shared" si="1071"/>
        <v>7</v>
      </c>
      <c r="P5223">
        <f t="shared" si="1072"/>
        <v>1</v>
      </c>
      <c r="Q5223">
        <f>IF(G5223="B",VLOOKUP(F5223,room_rates!$A$2:$G$8,3,FALSE),IF(G5223="P",VLOOKUP(F5223,room_rates!$A$2:$G$8,6,FALSE),IF(G5223="M",VLOOKUP(F5223,room_rates!$A$2:$G$8,7,FALSE),"")))</f>
        <v>253.00000000000003</v>
      </c>
      <c r="R5223">
        <f t="shared" si="1073"/>
        <v>0</v>
      </c>
      <c r="S5223">
        <f>IF(J5223="Online Travel Agency",VLOOKUP(F5223,room_rates!$A$2:$G$8,3,FALSE)*15%,0)</f>
        <v>34.5</v>
      </c>
      <c r="T5223">
        <f t="shared" si="1074"/>
        <v>0</v>
      </c>
      <c r="U5223">
        <f t="shared" si="1075"/>
        <v>218.50000000000003</v>
      </c>
      <c r="V5223">
        <f t="shared" si="1076"/>
        <v>1</v>
      </c>
    </row>
    <row r="5224" spans="1:22" ht="14.25" customHeight="1" x14ac:dyDescent="0.35">
      <c r="A5224" s="1">
        <v>1005864</v>
      </c>
      <c r="B5224" s="3">
        <v>45902</v>
      </c>
      <c r="C5224" s="3">
        <v>45913</v>
      </c>
      <c r="D5224" s="3">
        <v>45914</v>
      </c>
      <c r="E5224" s="1" t="s">
        <v>21</v>
      </c>
      <c r="F5224" s="1">
        <v>5</v>
      </c>
      <c r="G5224" s="1" t="s">
        <v>14</v>
      </c>
      <c r="H5224" s="1">
        <v>0</v>
      </c>
      <c r="I5224" s="1">
        <f t="shared" si="1070"/>
        <v>0</v>
      </c>
      <c r="J5224" s="1" t="s">
        <v>15</v>
      </c>
      <c r="K5224" s="1">
        <v>2</v>
      </c>
      <c r="L5224" s="1" t="s">
        <v>16</v>
      </c>
      <c r="M5224" s="1" t="b">
        <v>0</v>
      </c>
      <c r="N5224" s="2" t="s">
        <v>17</v>
      </c>
      <c r="O5224">
        <f t="shared" si="1071"/>
        <v>11</v>
      </c>
      <c r="P5224">
        <f t="shared" si="1072"/>
        <v>1</v>
      </c>
      <c r="Q5224">
        <f>IF(G5224="B",VLOOKUP(F5224,room_rates!$A$2:$G$8,3,FALSE),IF(G5224="P",VLOOKUP(F5224,room_rates!$A$2:$G$8,6,FALSE),IF(G5224="M",VLOOKUP(F5224,room_rates!$A$2:$G$8,7,FALSE),"")))</f>
        <v>264</v>
      </c>
      <c r="R5224">
        <f t="shared" si="1073"/>
        <v>0</v>
      </c>
      <c r="S5224">
        <f>IF(J5224="Online Travel Agency",VLOOKUP(F5224,room_rates!$A$2:$G$8,3,FALSE)*15%,0)</f>
        <v>0</v>
      </c>
      <c r="T5224">
        <f t="shared" si="1074"/>
        <v>0</v>
      </c>
      <c r="U5224">
        <f t="shared" si="1075"/>
        <v>528</v>
      </c>
      <c r="V5224">
        <f t="shared" si="1076"/>
        <v>2</v>
      </c>
    </row>
    <row r="5225" spans="1:22" ht="14.25" customHeight="1" x14ac:dyDescent="0.35">
      <c r="A5225" s="1">
        <v>1005917</v>
      </c>
      <c r="B5225" s="3">
        <v>45913</v>
      </c>
      <c r="C5225" s="3">
        <v>45913</v>
      </c>
      <c r="D5225" s="3">
        <v>45917</v>
      </c>
      <c r="E5225" s="1" t="s">
        <v>18</v>
      </c>
      <c r="F5225" s="1">
        <v>1</v>
      </c>
      <c r="G5225" s="1" t="s">
        <v>14</v>
      </c>
      <c r="H5225" s="1">
        <v>0</v>
      </c>
      <c r="I5225" s="1">
        <f t="shared" si="1070"/>
        <v>0</v>
      </c>
      <c r="J5225" s="1" t="s">
        <v>20</v>
      </c>
      <c r="K5225" s="1">
        <v>1</v>
      </c>
      <c r="L5225" s="1" t="s">
        <v>19</v>
      </c>
      <c r="M5225" s="1" t="b">
        <v>0</v>
      </c>
      <c r="N5225" s="2" t="s">
        <v>17</v>
      </c>
      <c r="O5225">
        <f t="shared" si="1071"/>
        <v>0</v>
      </c>
      <c r="P5225">
        <f t="shared" si="1072"/>
        <v>4</v>
      </c>
      <c r="Q5225">
        <f>IF(G5225="B",VLOOKUP(F5225,room_rates!$A$2:$G$8,3,FALSE),IF(G5225="P",VLOOKUP(F5225,room_rates!$A$2:$G$8,6,FALSE),IF(G5225="M",VLOOKUP(F5225,room_rates!$A$2:$G$8,7,FALSE),"")))</f>
        <v>132</v>
      </c>
      <c r="R5225">
        <f t="shared" si="1073"/>
        <v>0</v>
      </c>
      <c r="S5225">
        <f>IF(J5225="Online Travel Agency",VLOOKUP(F5225,room_rates!$A$2:$G$8,3,FALSE)*15%,0)</f>
        <v>0</v>
      </c>
      <c r="T5225">
        <f t="shared" si="1074"/>
        <v>0</v>
      </c>
      <c r="U5225">
        <f t="shared" si="1075"/>
        <v>528</v>
      </c>
      <c r="V5225">
        <f t="shared" si="1076"/>
        <v>4</v>
      </c>
    </row>
    <row r="5226" spans="1:22" ht="14.25" customHeight="1" x14ac:dyDescent="0.35">
      <c r="A5226" s="1">
        <v>1006005</v>
      </c>
      <c r="B5226" s="3">
        <v>45913</v>
      </c>
      <c r="C5226" s="3">
        <v>45913</v>
      </c>
      <c r="D5226" s="3">
        <v>45917</v>
      </c>
      <c r="E5226" s="1" t="s">
        <v>18</v>
      </c>
      <c r="F5226" s="1">
        <v>1</v>
      </c>
      <c r="G5226" s="1" t="s">
        <v>14</v>
      </c>
      <c r="H5226" s="1">
        <v>0</v>
      </c>
      <c r="I5226" s="1">
        <f t="shared" si="1070"/>
        <v>0</v>
      </c>
      <c r="J5226" s="1" t="s">
        <v>20</v>
      </c>
      <c r="K5226" s="1">
        <v>1</v>
      </c>
      <c r="L5226" s="1" t="s">
        <v>19</v>
      </c>
      <c r="M5226" s="1" t="b">
        <v>0</v>
      </c>
      <c r="N5226" s="2" t="s">
        <v>17</v>
      </c>
      <c r="O5226">
        <f t="shared" si="1071"/>
        <v>0</v>
      </c>
      <c r="P5226">
        <f t="shared" si="1072"/>
        <v>4</v>
      </c>
      <c r="Q5226">
        <f>IF(G5226="B",VLOOKUP(F5226,room_rates!$A$2:$G$8,3,FALSE),IF(G5226="P",VLOOKUP(F5226,room_rates!$A$2:$G$8,6,FALSE),IF(G5226="M",VLOOKUP(F5226,room_rates!$A$2:$G$8,7,FALSE),"")))</f>
        <v>132</v>
      </c>
      <c r="R5226">
        <f t="shared" si="1073"/>
        <v>0</v>
      </c>
      <c r="S5226">
        <f>IF(J5226="Online Travel Agency",VLOOKUP(F5226,room_rates!$A$2:$G$8,3,FALSE)*15%,0)</f>
        <v>0</v>
      </c>
      <c r="T5226">
        <f t="shared" si="1074"/>
        <v>0</v>
      </c>
      <c r="U5226">
        <f t="shared" si="1075"/>
        <v>528</v>
      </c>
      <c r="V5226">
        <f t="shared" si="1076"/>
        <v>4</v>
      </c>
    </row>
    <row r="5227" spans="1:22" ht="14.25" customHeight="1" x14ac:dyDescent="0.35">
      <c r="A5227" s="1">
        <v>1000146</v>
      </c>
      <c r="B5227" s="3">
        <v>45914</v>
      </c>
      <c r="C5227" s="3">
        <v>45914</v>
      </c>
      <c r="D5227" s="3">
        <v>45917</v>
      </c>
      <c r="E5227" s="1" t="s">
        <v>13</v>
      </c>
      <c r="F5227" s="1">
        <v>6</v>
      </c>
      <c r="G5227" s="1" t="s">
        <v>14</v>
      </c>
      <c r="H5227" s="1">
        <v>0</v>
      </c>
      <c r="I5227" s="1">
        <f t="shared" si="1070"/>
        <v>0</v>
      </c>
      <c r="J5227" s="1" t="s">
        <v>20</v>
      </c>
      <c r="K5227" s="1">
        <v>2</v>
      </c>
      <c r="L5227" s="1" t="s">
        <v>19</v>
      </c>
      <c r="M5227" s="1" t="b">
        <v>0</v>
      </c>
      <c r="N5227" s="2" t="s">
        <v>17</v>
      </c>
      <c r="O5227">
        <f t="shared" si="1071"/>
        <v>0</v>
      </c>
      <c r="P5227">
        <f t="shared" si="1072"/>
        <v>3</v>
      </c>
      <c r="Q5227">
        <f>IF(G5227="B",VLOOKUP(F5227,room_rates!$A$2:$G$8,3,FALSE),IF(G5227="P",VLOOKUP(F5227,room_rates!$A$2:$G$8,6,FALSE),IF(G5227="M",VLOOKUP(F5227,room_rates!$A$2:$G$8,7,FALSE),"")))</f>
        <v>385.00000000000006</v>
      </c>
      <c r="R5227">
        <f t="shared" si="1073"/>
        <v>0</v>
      </c>
      <c r="S5227">
        <f>IF(J5227="Online Travel Agency",VLOOKUP(F5227,room_rates!$A$2:$G$8,3,FALSE)*15%,0)</f>
        <v>0</v>
      </c>
      <c r="T5227">
        <f t="shared" si="1074"/>
        <v>0</v>
      </c>
      <c r="U5227">
        <f t="shared" si="1075"/>
        <v>2310.0000000000005</v>
      </c>
      <c r="V5227">
        <f t="shared" si="1076"/>
        <v>6</v>
      </c>
    </row>
    <row r="5228" spans="1:22" ht="14.25" customHeight="1" x14ac:dyDescent="0.35">
      <c r="A5228" s="1">
        <v>1000276</v>
      </c>
      <c r="B5228" s="3">
        <v>45894</v>
      </c>
      <c r="C5228" s="3">
        <v>45914</v>
      </c>
      <c r="D5228" s="3">
        <v>45919</v>
      </c>
      <c r="E5228" s="1" t="s">
        <v>18</v>
      </c>
      <c r="F5228" s="1">
        <v>1</v>
      </c>
      <c r="G5228" s="1" t="s">
        <v>14</v>
      </c>
      <c r="H5228" s="1">
        <v>0</v>
      </c>
      <c r="I5228" s="1">
        <f t="shared" si="1070"/>
        <v>0</v>
      </c>
      <c r="J5228" s="1" t="s">
        <v>24</v>
      </c>
      <c r="K5228" s="1">
        <v>3</v>
      </c>
      <c r="L5228" s="1" t="s">
        <v>19</v>
      </c>
      <c r="M5228" s="1" t="b">
        <v>0</v>
      </c>
      <c r="N5228" s="2" t="s">
        <v>17</v>
      </c>
      <c r="O5228">
        <f t="shared" si="1071"/>
        <v>20</v>
      </c>
      <c r="P5228">
        <f t="shared" si="1072"/>
        <v>5</v>
      </c>
      <c r="Q5228">
        <f>IF(G5228="B",VLOOKUP(F5228,room_rates!$A$2:$G$8,3,FALSE),IF(G5228="P",VLOOKUP(F5228,room_rates!$A$2:$G$8,6,FALSE),IF(G5228="M",VLOOKUP(F5228,room_rates!$A$2:$G$8,7,FALSE),"")))</f>
        <v>132</v>
      </c>
      <c r="R5228">
        <f t="shared" si="1073"/>
        <v>0</v>
      </c>
      <c r="S5228">
        <f>IF(J5228="Online Travel Agency",VLOOKUP(F5228,room_rates!$A$2:$G$8,3,FALSE)*15%,0)</f>
        <v>18</v>
      </c>
      <c r="T5228">
        <f t="shared" si="1074"/>
        <v>0</v>
      </c>
      <c r="U5228">
        <f t="shared" si="1075"/>
        <v>1710</v>
      </c>
      <c r="V5228">
        <f t="shared" si="1076"/>
        <v>15</v>
      </c>
    </row>
    <row r="5229" spans="1:22" ht="14.25" customHeight="1" x14ac:dyDescent="0.35">
      <c r="A5229" s="1">
        <v>1000346</v>
      </c>
      <c r="B5229" s="3">
        <v>45907</v>
      </c>
      <c r="C5229" s="3">
        <v>45914</v>
      </c>
      <c r="D5229" s="3">
        <v>45920</v>
      </c>
      <c r="E5229" s="1" t="s">
        <v>18</v>
      </c>
      <c r="F5229" s="1">
        <v>1</v>
      </c>
      <c r="G5229" s="1" t="s">
        <v>14</v>
      </c>
      <c r="H5229" s="1">
        <v>0</v>
      </c>
      <c r="I5229" s="1">
        <f t="shared" si="1070"/>
        <v>0</v>
      </c>
      <c r="J5229" s="1" t="s">
        <v>24</v>
      </c>
      <c r="K5229" s="1">
        <v>1</v>
      </c>
      <c r="L5229" s="1" t="s">
        <v>19</v>
      </c>
      <c r="M5229" s="1" t="b">
        <v>0</v>
      </c>
      <c r="N5229" s="2" t="s">
        <v>17</v>
      </c>
      <c r="O5229">
        <f t="shared" si="1071"/>
        <v>7</v>
      </c>
      <c r="P5229">
        <f t="shared" si="1072"/>
        <v>6</v>
      </c>
      <c r="Q5229">
        <f>IF(G5229="B",VLOOKUP(F5229,room_rates!$A$2:$G$8,3,FALSE),IF(G5229="P",VLOOKUP(F5229,room_rates!$A$2:$G$8,6,FALSE),IF(G5229="M",VLOOKUP(F5229,room_rates!$A$2:$G$8,7,FALSE),"")))</f>
        <v>132</v>
      </c>
      <c r="R5229">
        <f t="shared" si="1073"/>
        <v>0</v>
      </c>
      <c r="S5229">
        <f>IF(J5229="Online Travel Agency",VLOOKUP(F5229,room_rates!$A$2:$G$8,3,FALSE)*15%,0)</f>
        <v>18</v>
      </c>
      <c r="T5229">
        <f t="shared" si="1074"/>
        <v>0</v>
      </c>
      <c r="U5229">
        <f t="shared" si="1075"/>
        <v>684</v>
      </c>
      <c r="V5229">
        <f t="shared" si="1076"/>
        <v>6</v>
      </c>
    </row>
    <row r="5230" spans="1:22" ht="14.25" customHeight="1" x14ac:dyDescent="0.35">
      <c r="A5230" s="1">
        <v>1000604</v>
      </c>
      <c r="B5230" s="3">
        <v>45878</v>
      </c>
      <c r="C5230" s="3">
        <v>45914</v>
      </c>
      <c r="D5230" s="3">
        <v>45915</v>
      </c>
      <c r="E5230" s="1" t="s">
        <v>13</v>
      </c>
      <c r="F5230" s="1">
        <v>7</v>
      </c>
      <c r="G5230" s="1" t="s">
        <v>14</v>
      </c>
      <c r="H5230" s="1">
        <v>0</v>
      </c>
      <c r="I5230" s="1">
        <f t="shared" si="1070"/>
        <v>0</v>
      </c>
      <c r="J5230" s="1" t="s">
        <v>15</v>
      </c>
      <c r="K5230" s="1">
        <v>1</v>
      </c>
      <c r="L5230" s="1" t="s">
        <v>19</v>
      </c>
      <c r="M5230" s="1" t="b">
        <v>0</v>
      </c>
      <c r="N5230" s="2" t="s">
        <v>17</v>
      </c>
      <c r="O5230">
        <f t="shared" si="1071"/>
        <v>36</v>
      </c>
      <c r="P5230">
        <f t="shared" si="1072"/>
        <v>1</v>
      </c>
      <c r="Q5230">
        <f>IF(G5230="B",VLOOKUP(F5230,room_rates!$A$2:$G$8,3,FALSE),IF(G5230="P",VLOOKUP(F5230,room_rates!$A$2:$G$8,6,FALSE),IF(G5230="M",VLOOKUP(F5230,room_rates!$A$2:$G$8,7,FALSE),"")))</f>
        <v>495.00000000000006</v>
      </c>
      <c r="R5230">
        <f t="shared" si="1073"/>
        <v>0</v>
      </c>
      <c r="S5230">
        <f>IF(J5230="Online Travel Agency",VLOOKUP(F5230,room_rates!$A$2:$G$8,3,FALSE)*15%,0)</f>
        <v>0</v>
      </c>
      <c r="T5230">
        <f t="shared" si="1074"/>
        <v>0</v>
      </c>
      <c r="U5230">
        <f t="shared" si="1075"/>
        <v>495.00000000000006</v>
      </c>
      <c r="V5230">
        <f t="shared" si="1076"/>
        <v>1</v>
      </c>
    </row>
    <row r="5231" spans="1:22" ht="14.25" customHeight="1" x14ac:dyDescent="0.35">
      <c r="A5231" s="1">
        <v>1000636</v>
      </c>
      <c r="B5231" s="3">
        <v>45906</v>
      </c>
      <c r="C5231" s="3">
        <v>45914</v>
      </c>
      <c r="D5231" s="3">
        <v>45915</v>
      </c>
      <c r="E5231" s="1" t="s">
        <v>21</v>
      </c>
      <c r="F5231" s="1">
        <v>3</v>
      </c>
      <c r="G5231" s="1" t="s">
        <v>14</v>
      </c>
      <c r="H5231" s="1">
        <v>0</v>
      </c>
      <c r="I5231" s="1">
        <f t="shared" si="1070"/>
        <v>0</v>
      </c>
      <c r="J5231" s="1" t="s">
        <v>24</v>
      </c>
      <c r="K5231" s="1">
        <v>2</v>
      </c>
      <c r="L5231" s="1" t="s">
        <v>19</v>
      </c>
      <c r="M5231" s="1" t="b">
        <v>0</v>
      </c>
      <c r="N5231" s="2" t="s">
        <v>17</v>
      </c>
      <c r="O5231">
        <f t="shared" si="1071"/>
        <v>8</v>
      </c>
      <c r="P5231">
        <f t="shared" si="1072"/>
        <v>1</v>
      </c>
      <c r="Q5231">
        <f>IF(G5231="B",VLOOKUP(F5231,room_rates!$A$2:$G$8,3,FALSE),IF(G5231="P",VLOOKUP(F5231,room_rates!$A$2:$G$8,6,FALSE),IF(G5231="M",VLOOKUP(F5231,room_rates!$A$2:$G$8,7,FALSE),"")))</f>
        <v>242.00000000000003</v>
      </c>
      <c r="R5231">
        <f t="shared" si="1073"/>
        <v>0</v>
      </c>
      <c r="S5231">
        <f>IF(J5231="Online Travel Agency",VLOOKUP(F5231,room_rates!$A$2:$G$8,3,FALSE)*15%,0)</f>
        <v>33</v>
      </c>
      <c r="T5231">
        <f t="shared" si="1074"/>
        <v>0</v>
      </c>
      <c r="U5231">
        <f t="shared" si="1075"/>
        <v>418.00000000000006</v>
      </c>
      <c r="V5231">
        <f t="shared" si="1076"/>
        <v>2</v>
      </c>
    </row>
    <row r="5232" spans="1:22" ht="14.25" customHeight="1" x14ac:dyDescent="0.35">
      <c r="A5232" s="1">
        <v>1000915</v>
      </c>
      <c r="B5232" s="3">
        <v>45908</v>
      </c>
      <c r="C5232" s="3">
        <v>45914</v>
      </c>
      <c r="D5232" s="3">
        <v>45918</v>
      </c>
      <c r="E5232" s="1" t="s">
        <v>18</v>
      </c>
      <c r="F5232" s="1">
        <v>2</v>
      </c>
      <c r="G5232" s="1" t="s">
        <v>14</v>
      </c>
      <c r="H5232" s="1">
        <v>0</v>
      </c>
      <c r="I5232" s="1">
        <f t="shared" si="1070"/>
        <v>0</v>
      </c>
      <c r="J5232" s="1" t="s">
        <v>24</v>
      </c>
      <c r="K5232" s="1">
        <v>1</v>
      </c>
      <c r="L5232" s="1" t="s">
        <v>19</v>
      </c>
      <c r="M5232" s="1" t="b">
        <v>1</v>
      </c>
      <c r="N5232" s="2" t="s">
        <v>17</v>
      </c>
      <c r="O5232">
        <f t="shared" si="1071"/>
        <v>6</v>
      </c>
      <c r="P5232">
        <f t="shared" si="1072"/>
        <v>4</v>
      </c>
      <c r="Q5232">
        <f>IF(G5232="B",VLOOKUP(F5232,room_rates!$A$2:$G$8,3,FALSE),IF(G5232="P",VLOOKUP(F5232,room_rates!$A$2:$G$8,6,FALSE),IF(G5232="M",VLOOKUP(F5232,room_rates!$A$2:$G$8,7,FALSE),"")))</f>
        <v>154</v>
      </c>
      <c r="R5232">
        <f t="shared" si="1073"/>
        <v>0</v>
      </c>
      <c r="S5232">
        <f>IF(J5232="Online Travel Agency",VLOOKUP(F5232,room_rates!$A$2:$G$8,3,FALSE)*15%,0)</f>
        <v>21</v>
      </c>
      <c r="T5232">
        <f t="shared" si="1074"/>
        <v>1.54</v>
      </c>
      <c r="U5232">
        <f t="shared" si="1075"/>
        <v>525.84</v>
      </c>
      <c r="V5232">
        <f t="shared" si="1076"/>
        <v>4</v>
      </c>
    </row>
    <row r="5233" spans="1:22" ht="14.25" customHeight="1" x14ac:dyDescent="0.35">
      <c r="A5233" s="1">
        <v>1000945</v>
      </c>
      <c r="B5233" s="3">
        <v>45914</v>
      </c>
      <c r="C5233" s="3">
        <v>45914</v>
      </c>
      <c r="D5233" s="3">
        <v>45915</v>
      </c>
      <c r="E5233" s="1" t="s">
        <v>21</v>
      </c>
      <c r="F5233" s="1">
        <v>3</v>
      </c>
      <c r="G5233" s="1" t="s">
        <v>14</v>
      </c>
      <c r="H5233" s="1">
        <v>0</v>
      </c>
      <c r="I5233" s="1">
        <f t="shared" si="1070"/>
        <v>0</v>
      </c>
      <c r="J5233" s="1" t="s">
        <v>20</v>
      </c>
      <c r="K5233" s="1">
        <v>2</v>
      </c>
      <c r="L5233" s="1" t="s">
        <v>16</v>
      </c>
      <c r="M5233" s="1" t="b">
        <v>0</v>
      </c>
      <c r="N5233" s="2" t="s">
        <v>17</v>
      </c>
      <c r="O5233">
        <f t="shared" si="1071"/>
        <v>0</v>
      </c>
      <c r="P5233">
        <f t="shared" si="1072"/>
        <v>1</v>
      </c>
      <c r="Q5233">
        <f>IF(G5233="B",VLOOKUP(F5233,room_rates!$A$2:$G$8,3,FALSE),IF(G5233="P",VLOOKUP(F5233,room_rates!$A$2:$G$8,6,FALSE),IF(G5233="M",VLOOKUP(F5233,room_rates!$A$2:$G$8,7,FALSE),"")))</f>
        <v>242.00000000000003</v>
      </c>
      <c r="R5233">
        <f t="shared" si="1073"/>
        <v>0</v>
      </c>
      <c r="S5233">
        <f>IF(J5233="Online Travel Agency",VLOOKUP(F5233,room_rates!$A$2:$G$8,3,FALSE)*15%,0)</f>
        <v>0</v>
      </c>
      <c r="T5233">
        <f t="shared" si="1074"/>
        <v>0</v>
      </c>
      <c r="U5233">
        <f t="shared" si="1075"/>
        <v>484.00000000000006</v>
      </c>
      <c r="V5233">
        <f t="shared" si="1076"/>
        <v>2</v>
      </c>
    </row>
    <row r="5234" spans="1:22" ht="14.25" customHeight="1" x14ac:dyDescent="0.35">
      <c r="A5234" s="1">
        <v>1001049</v>
      </c>
      <c r="B5234" s="3">
        <v>45914</v>
      </c>
      <c r="C5234" s="3">
        <v>45914</v>
      </c>
      <c r="D5234" s="3">
        <v>45915</v>
      </c>
      <c r="E5234" s="1" t="s">
        <v>21</v>
      </c>
      <c r="F5234" s="1">
        <v>3</v>
      </c>
      <c r="G5234" s="1" t="s">
        <v>14</v>
      </c>
      <c r="H5234" s="1">
        <v>0</v>
      </c>
      <c r="I5234" s="1">
        <f t="shared" si="1070"/>
        <v>0</v>
      </c>
      <c r="J5234" s="1" t="s">
        <v>20</v>
      </c>
      <c r="K5234" s="1">
        <v>1</v>
      </c>
      <c r="L5234" s="1" t="s">
        <v>16</v>
      </c>
      <c r="M5234" s="1" t="b">
        <v>0</v>
      </c>
      <c r="N5234" s="2" t="s">
        <v>17</v>
      </c>
      <c r="O5234">
        <f t="shared" si="1071"/>
        <v>0</v>
      </c>
      <c r="P5234">
        <f t="shared" si="1072"/>
        <v>1</v>
      </c>
      <c r="Q5234">
        <f>IF(G5234="B",VLOOKUP(F5234,room_rates!$A$2:$G$8,3,FALSE),IF(G5234="P",VLOOKUP(F5234,room_rates!$A$2:$G$8,6,FALSE),IF(G5234="M",VLOOKUP(F5234,room_rates!$A$2:$G$8,7,FALSE),"")))</f>
        <v>242.00000000000003</v>
      </c>
      <c r="R5234">
        <f t="shared" si="1073"/>
        <v>0</v>
      </c>
      <c r="S5234">
        <f>IF(J5234="Online Travel Agency",VLOOKUP(F5234,room_rates!$A$2:$G$8,3,FALSE)*15%,0)</f>
        <v>0</v>
      </c>
      <c r="T5234">
        <f t="shared" si="1074"/>
        <v>0</v>
      </c>
      <c r="U5234">
        <f t="shared" si="1075"/>
        <v>242.00000000000003</v>
      </c>
      <c r="V5234">
        <f t="shared" si="1076"/>
        <v>1</v>
      </c>
    </row>
    <row r="5235" spans="1:22" ht="14.25" customHeight="1" x14ac:dyDescent="0.35">
      <c r="A5235" s="1">
        <v>1001198</v>
      </c>
      <c r="B5235" s="3">
        <v>45879</v>
      </c>
      <c r="C5235" s="3">
        <v>45914</v>
      </c>
      <c r="D5235" s="3">
        <v>45920</v>
      </c>
      <c r="E5235" s="1" t="s">
        <v>13</v>
      </c>
      <c r="F5235" s="1">
        <v>6</v>
      </c>
      <c r="G5235" s="1" t="s">
        <v>14</v>
      </c>
      <c r="H5235" s="1">
        <v>0</v>
      </c>
      <c r="I5235" s="1">
        <f t="shared" si="1070"/>
        <v>0</v>
      </c>
      <c r="J5235" s="1" t="s">
        <v>15</v>
      </c>
      <c r="K5235" s="1">
        <v>1</v>
      </c>
      <c r="L5235" s="1" t="s">
        <v>19</v>
      </c>
      <c r="M5235" s="1" t="b">
        <v>0</v>
      </c>
      <c r="N5235" s="2" t="s">
        <v>17</v>
      </c>
      <c r="O5235">
        <f t="shared" si="1071"/>
        <v>35</v>
      </c>
      <c r="P5235">
        <f t="shared" si="1072"/>
        <v>6</v>
      </c>
      <c r="Q5235">
        <f>IF(G5235="B",VLOOKUP(F5235,room_rates!$A$2:$G$8,3,FALSE),IF(G5235="P",VLOOKUP(F5235,room_rates!$A$2:$G$8,6,FALSE),IF(G5235="M",VLOOKUP(F5235,room_rates!$A$2:$G$8,7,FALSE),"")))</f>
        <v>385.00000000000006</v>
      </c>
      <c r="R5235">
        <f t="shared" si="1073"/>
        <v>0</v>
      </c>
      <c r="S5235">
        <f>IF(J5235="Online Travel Agency",VLOOKUP(F5235,room_rates!$A$2:$G$8,3,FALSE)*15%,0)</f>
        <v>0</v>
      </c>
      <c r="T5235">
        <f t="shared" si="1074"/>
        <v>0</v>
      </c>
      <c r="U5235">
        <f t="shared" si="1075"/>
        <v>2310.0000000000005</v>
      </c>
      <c r="V5235">
        <f t="shared" si="1076"/>
        <v>6</v>
      </c>
    </row>
    <row r="5236" spans="1:22" ht="14.25" customHeight="1" x14ac:dyDescent="0.35">
      <c r="A5236" s="1">
        <v>1001249</v>
      </c>
      <c r="B5236" s="3">
        <v>45914</v>
      </c>
      <c r="C5236" s="3">
        <v>45914</v>
      </c>
      <c r="D5236" s="3">
        <v>45917</v>
      </c>
      <c r="E5236" s="1" t="s">
        <v>13</v>
      </c>
      <c r="F5236" s="1">
        <v>6</v>
      </c>
      <c r="G5236" s="1" t="s">
        <v>14</v>
      </c>
      <c r="H5236" s="1">
        <v>0</v>
      </c>
      <c r="I5236" s="1">
        <f t="shared" si="1070"/>
        <v>0</v>
      </c>
      <c r="J5236" s="1" t="s">
        <v>20</v>
      </c>
      <c r="K5236" s="1">
        <v>2</v>
      </c>
      <c r="L5236" s="1" t="s">
        <v>19</v>
      </c>
      <c r="M5236" s="1" t="b">
        <v>0</v>
      </c>
      <c r="N5236" s="2" t="s">
        <v>17</v>
      </c>
      <c r="O5236">
        <f t="shared" si="1071"/>
        <v>0</v>
      </c>
      <c r="P5236">
        <f t="shared" si="1072"/>
        <v>3</v>
      </c>
      <c r="Q5236">
        <f>IF(G5236="B",VLOOKUP(F5236,room_rates!$A$2:$G$8,3,FALSE),IF(G5236="P",VLOOKUP(F5236,room_rates!$A$2:$G$8,6,FALSE),IF(G5236="M",VLOOKUP(F5236,room_rates!$A$2:$G$8,7,FALSE),"")))</f>
        <v>385.00000000000006</v>
      </c>
      <c r="R5236">
        <f t="shared" si="1073"/>
        <v>0</v>
      </c>
      <c r="S5236">
        <f>IF(J5236="Online Travel Agency",VLOOKUP(F5236,room_rates!$A$2:$G$8,3,FALSE)*15%,0)</f>
        <v>0</v>
      </c>
      <c r="T5236">
        <f t="shared" si="1074"/>
        <v>0</v>
      </c>
      <c r="U5236">
        <f t="shared" si="1075"/>
        <v>2310.0000000000005</v>
      </c>
      <c r="V5236">
        <f t="shared" si="1076"/>
        <v>6</v>
      </c>
    </row>
    <row r="5237" spans="1:22" ht="14.25" customHeight="1" x14ac:dyDescent="0.35">
      <c r="A5237" s="1">
        <v>1001265</v>
      </c>
      <c r="B5237" s="3">
        <v>45914</v>
      </c>
      <c r="C5237" s="3">
        <v>45914</v>
      </c>
      <c r="D5237" s="3">
        <v>45915</v>
      </c>
      <c r="E5237" s="1" t="s">
        <v>18</v>
      </c>
      <c r="F5237" s="1">
        <v>2</v>
      </c>
      <c r="G5237" s="1" t="s">
        <v>14</v>
      </c>
      <c r="H5237" s="1">
        <v>0</v>
      </c>
      <c r="I5237" s="1">
        <f t="shared" si="1070"/>
        <v>0</v>
      </c>
      <c r="J5237" s="1" t="s">
        <v>20</v>
      </c>
      <c r="K5237" s="1">
        <v>2</v>
      </c>
      <c r="L5237" s="1" t="s">
        <v>19</v>
      </c>
      <c r="M5237" s="1" t="b">
        <v>0</v>
      </c>
      <c r="N5237" s="2" t="s">
        <v>17</v>
      </c>
      <c r="O5237">
        <f t="shared" si="1071"/>
        <v>0</v>
      </c>
      <c r="P5237">
        <f t="shared" si="1072"/>
        <v>1</v>
      </c>
      <c r="Q5237">
        <f>IF(G5237="B",VLOOKUP(F5237,room_rates!$A$2:$G$8,3,FALSE),IF(G5237="P",VLOOKUP(F5237,room_rates!$A$2:$G$8,6,FALSE),IF(G5237="M",VLOOKUP(F5237,room_rates!$A$2:$G$8,7,FALSE),"")))</f>
        <v>154</v>
      </c>
      <c r="R5237">
        <f t="shared" si="1073"/>
        <v>0</v>
      </c>
      <c r="S5237">
        <f>IF(J5237="Online Travel Agency",VLOOKUP(F5237,room_rates!$A$2:$G$8,3,FALSE)*15%,0)</f>
        <v>0</v>
      </c>
      <c r="T5237">
        <f t="shared" si="1074"/>
        <v>0</v>
      </c>
      <c r="U5237">
        <f t="shared" si="1075"/>
        <v>308</v>
      </c>
      <c r="V5237">
        <f t="shared" si="1076"/>
        <v>2</v>
      </c>
    </row>
    <row r="5238" spans="1:22" ht="14.25" customHeight="1" x14ac:dyDescent="0.35">
      <c r="A5238" s="1">
        <v>1001302</v>
      </c>
      <c r="B5238" s="3">
        <v>45914</v>
      </c>
      <c r="C5238" s="3">
        <v>45914</v>
      </c>
      <c r="D5238" s="3">
        <v>45915</v>
      </c>
      <c r="E5238" s="1" t="s">
        <v>13</v>
      </c>
      <c r="F5238" s="1">
        <v>7</v>
      </c>
      <c r="G5238" s="1" t="s">
        <v>14</v>
      </c>
      <c r="H5238" s="1">
        <v>0</v>
      </c>
      <c r="I5238" s="1">
        <f t="shared" si="1070"/>
        <v>0</v>
      </c>
      <c r="J5238" s="1" t="s">
        <v>20</v>
      </c>
      <c r="K5238" s="1">
        <v>2</v>
      </c>
      <c r="L5238" s="1" t="s">
        <v>16</v>
      </c>
      <c r="M5238" s="1" t="b">
        <v>0</v>
      </c>
      <c r="N5238" s="2" t="s">
        <v>17</v>
      </c>
      <c r="O5238">
        <f t="shared" si="1071"/>
        <v>0</v>
      </c>
      <c r="P5238">
        <f t="shared" si="1072"/>
        <v>1</v>
      </c>
      <c r="Q5238">
        <f>IF(G5238="B",VLOOKUP(F5238,room_rates!$A$2:$G$8,3,FALSE),IF(G5238="P",VLOOKUP(F5238,room_rates!$A$2:$G$8,6,FALSE),IF(G5238="M",VLOOKUP(F5238,room_rates!$A$2:$G$8,7,FALSE),"")))</f>
        <v>495.00000000000006</v>
      </c>
      <c r="R5238">
        <f t="shared" si="1073"/>
        <v>0</v>
      </c>
      <c r="S5238">
        <f>IF(J5238="Online Travel Agency",VLOOKUP(F5238,room_rates!$A$2:$G$8,3,FALSE)*15%,0)</f>
        <v>0</v>
      </c>
      <c r="T5238">
        <f t="shared" si="1074"/>
        <v>0</v>
      </c>
      <c r="U5238">
        <f t="shared" si="1075"/>
        <v>990.00000000000011</v>
      </c>
      <c r="V5238">
        <f t="shared" si="1076"/>
        <v>2</v>
      </c>
    </row>
    <row r="5239" spans="1:22" ht="14.25" customHeight="1" x14ac:dyDescent="0.35">
      <c r="A5239" s="1">
        <v>1001404</v>
      </c>
      <c r="B5239" s="3">
        <v>45910</v>
      </c>
      <c r="C5239" s="3">
        <v>45914</v>
      </c>
      <c r="D5239" s="3">
        <v>45915</v>
      </c>
      <c r="E5239" s="1" t="s">
        <v>13</v>
      </c>
      <c r="F5239" s="1">
        <v>7</v>
      </c>
      <c r="G5239" s="1" t="s">
        <v>14</v>
      </c>
      <c r="H5239" s="1">
        <v>0</v>
      </c>
      <c r="I5239" s="1">
        <f t="shared" si="1070"/>
        <v>0</v>
      </c>
      <c r="J5239" s="1" t="s">
        <v>15</v>
      </c>
      <c r="K5239" s="1">
        <v>2</v>
      </c>
      <c r="L5239" s="1" t="s">
        <v>19</v>
      </c>
      <c r="M5239" s="1" t="b">
        <v>0</v>
      </c>
      <c r="N5239" s="2" t="s">
        <v>17</v>
      </c>
      <c r="O5239">
        <f t="shared" si="1071"/>
        <v>4</v>
      </c>
      <c r="P5239">
        <f t="shared" si="1072"/>
        <v>1</v>
      </c>
      <c r="Q5239">
        <f>IF(G5239="B",VLOOKUP(F5239,room_rates!$A$2:$G$8,3,FALSE),IF(G5239="P",VLOOKUP(F5239,room_rates!$A$2:$G$8,6,FALSE),IF(G5239="M",VLOOKUP(F5239,room_rates!$A$2:$G$8,7,FALSE),"")))</f>
        <v>495.00000000000006</v>
      </c>
      <c r="R5239">
        <f t="shared" si="1073"/>
        <v>0</v>
      </c>
      <c r="S5239">
        <f>IF(J5239="Online Travel Agency",VLOOKUP(F5239,room_rates!$A$2:$G$8,3,FALSE)*15%,0)</f>
        <v>0</v>
      </c>
      <c r="T5239">
        <f t="shared" si="1074"/>
        <v>0</v>
      </c>
      <c r="U5239">
        <f t="shared" si="1075"/>
        <v>990.00000000000011</v>
      </c>
      <c r="V5239">
        <f t="shared" si="1076"/>
        <v>2</v>
      </c>
    </row>
    <row r="5240" spans="1:22" ht="14.25" customHeight="1" x14ac:dyDescent="0.35">
      <c r="A5240" s="1">
        <v>1001642</v>
      </c>
      <c r="B5240" s="3">
        <v>45910</v>
      </c>
      <c r="C5240" s="3">
        <v>45914</v>
      </c>
      <c r="D5240" s="3">
        <v>45916</v>
      </c>
      <c r="E5240" s="1" t="s">
        <v>18</v>
      </c>
      <c r="F5240" s="1">
        <v>2</v>
      </c>
      <c r="G5240" s="1" t="s">
        <v>14</v>
      </c>
      <c r="H5240" s="1">
        <v>0</v>
      </c>
      <c r="I5240" s="1">
        <f t="shared" si="1070"/>
        <v>0</v>
      </c>
      <c r="J5240" s="1" t="s">
        <v>15</v>
      </c>
      <c r="K5240" s="1">
        <v>2</v>
      </c>
      <c r="L5240" s="1" t="s">
        <v>16</v>
      </c>
      <c r="M5240" s="1" t="b">
        <v>0</v>
      </c>
      <c r="N5240" s="2" t="s">
        <v>17</v>
      </c>
      <c r="O5240">
        <f t="shared" si="1071"/>
        <v>4</v>
      </c>
      <c r="P5240">
        <f t="shared" si="1072"/>
        <v>2</v>
      </c>
      <c r="Q5240">
        <f>IF(G5240="B",VLOOKUP(F5240,room_rates!$A$2:$G$8,3,FALSE),IF(G5240="P",VLOOKUP(F5240,room_rates!$A$2:$G$8,6,FALSE),IF(G5240="M",VLOOKUP(F5240,room_rates!$A$2:$G$8,7,FALSE),"")))</f>
        <v>154</v>
      </c>
      <c r="R5240">
        <f t="shared" si="1073"/>
        <v>0</v>
      </c>
      <c r="S5240">
        <f>IF(J5240="Online Travel Agency",VLOOKUP(F5240,room_rates!$A$2:$G$8,3,FALSE)*15%,0)</f>
        <v>0</v>
      </c>
      <c r="T5240">
        <f t="shared" si="1074"/>
        <v>0</v>
      </c>
      <c r="U5240">
        <f t="shared" si="1075"/>
        <v>616</v>
      </c>
      <c r="V5240">
        <f t="shared" si="1076"/>
        <v>4</v>
      </c>
    </row>
    <row r="5241" spans="1:22" ht="14.25" customHeight="1" x14ac:dyDescent="0.35">
      <c r="A5241" s="1">
        <v>1001774</v>
      </c>
      <c r="B5241" s="3">
        <v>45908</v>
      </c>
      <c r="C5241" s="3">
        <v>45914</v>
      </c>
      <c r="D5241" s="3">
        <v>45916</v>
      </c>
      <c r="E5241" s="1" t="s">
        <v>18</v>
      </c>
      <c r="F5241" s="1">
        <v>2</v>
      </c>
      <c r="G5241" s="1" t="s">
        <v>14</v>
      </c>
      <c r="H5241" s="1">
        <v>0</v>
      </c>
      <c r="I5241" s="1">
        <f t="shared" si="1070"/>
        <v>0</v>
      </c>
      <c r="J5241" s="1" t="s">
        <v>24</v>
      </c>
      <c r="K5241" s="1">
        <v>1</v>
      </c>
      <c r="L5241" s="1" t="s">
        <v>19</v>
      </c>
      <c r="M5241" s="1" t="b">
        <v>0</v>
      </c>
      <c r="N5241" s="2" t="s">
        <v>17</v>
      </c>
      <c r="O5241">
        <f t="shared" si="1071"/>
        <v>6</v>
      </c>
      <c r="P5241">
        <f t="shared" si="1072"/>
        <v>2</v>
      </c>
      <c r="Q5241">
        <f>IF(G5241="B",VLOOKUP(F5241,room_rates!$A$2:$G$8,3,FALSE),IF(G5241="P",VLOOKUP(F5241,room_rates!$A$2:$G$8,6,FALSE),IF(G5241="M",VLOOKUP(F5241,room_rates!$A$2:$G$8,7,FALSE),"")))</f>
        <v>154</v>
      </c>
      <c r="R5241">
        <f t="shared" si="1073"/>
        <v>0</v>
      </c>
      <c r="S5241">
        <f>IF(J5241="Online Travel Agency",VLOOKUP(F5241,room_rates!$A$2:$G$8,3,FALSE)*15%,0)</f>
        <v>21</v>
      </c>
      <c r="T5241">
        <f t="shared" si="1074"/>
        <v>0</v>
      </c>
      <c r="U5241">
        <f t="shared" si="1075"/>
        <v>266</v>
      </c>
      <c r="V5241">
        <f t="shared" si="1076"/>
        <v>2</v>
      </c>
    </row>
    <row r="5242" spans="1:22" ht="14.25" customHeight="1" x14ac:dyDescent="0.35">
      <c r="A5242" s="1">
        <v>1001797</v>
      </c>
      <c r="B5242" s="3">
        <v>45907</v>
      </c>
      <c r="C5242" s="3">
        <v>45914</v>
      </c>
      <c r="D5242" s="3">
        <v>45920</v>
      </c>
      <c r="E5242" s="1" t="s">
        <v>13</v>
      </c>
      <c r="F5242" s="1">
        <v>6</v>
      </c>
      <c r="G5242" s="1" t="s">
        <v>14</v>
      </c>
      <c r="H5242" s="1">
        <v>0</v>
      </c>
      <c r="I5242" s="1">
        <f t="shared" si="1070"/>
        <v>0</v>
      </c>
      <c r="J5242" s="1" t="s">
        <v>24</v>
      </c>
      <c r="K5242" s="1">
        <v>2</v>
      </c>
      <c r="L5242" s="1" t="s">
        <v>19</v>
      </c>
      <c r="M5242" s="1" t="b">
        <v>0</v>
      </c>
      <c r="N5242" s="2" t="s">
        <v>17</v>
      </c>
      <c r="O5242">
        <f t="shared" si="1071"/>
        <v>7</v>
      </c>
      <c r="P5242">
        <f t="shared" si="1072"/>
        <v>6</v>
      </c>
      <c r="Q5242">
        <f>IF(G5242="B",VLOOKUP(F5242,room_rates!$A$2:$G$8,3,FALSE),IF(G5242="P",VLOOKUP(F5242,room_rates!$A$2:$G$8,6,FALSE),IF(G5242="M",VLOOKUP(F5242,room_rates!$A$2:$G$8,7,FALSE),"")))</f>
        <v>385.00000000000006</v>
      </c>
      <c r="R5242">
        <f t="shared" si="1073"/>
        <v>0</v>
      </c>
      <c r="S5242">
        <f>IF(J5242="Online Travel Agency",VLOOKUP(F5242,room_rates!$A$2:$G$8,3,FALSE)*15%,0)</f>
        <v>52.5</v>
      </c>
      <c r="T5242">
        <f t="shared" si="1074"/>
        <v>0</v>
      </c>
      <c r="U5242">
        <f t="shared" si="1075"/>
        <v>3990.0000000000009</v>
      </c>
      <c r="V5242">
        <f t="shared" si="1076"/>
        <v>12</v>
      </c>
    </row>
    <row r="5243" spans="1:22" ht="14.25" customHeight="1" x14ac:dyDescent="0.35">
      <c r="A5243" s="1">
        <v>1001887</v>
      </c>
      <c r="B5243" s="3">
        <v>45897</v>
      </c>
      <c r="C5243" s="3">
        <v>45914</v>
      </c>
      <c r="D5243" s="3">
        <v>45916</v>
      </c>
      <c r="E5243" s="1" t="s">
        <v>13</v>
      </c>
      <c r="F5243" s="1">
        <v>6</v>
      </c>
      <c r="G5243" s="1" t="s">
        <v>14</v>
      </c>
      <c r="H5243" s="1">
        <v>0</v>
      </c>
      <c r="I5243" s="1">
        <f t="shared" si="1070"/>
        <v>0</v>
      </c>
      <c r="J5243" s="1" t="s">
        <v>24</v>
      </c>
      <c r="K5243" s="1">
        <v>1</v>
      </c>
      <c r="L5243" s="1" t="s">
        <v>16</v>
      </c>
      <c r="M5243" s="1" t="b">
        <v>0</v>
      </c>
      <c r="N5243" s="2" t="s">
        <v>17</v>
      </c>
      <c r="O5243">
        <f t="shared" si="1071"/>
        <v>17</v>
      </c>
      <c r="P5243">
        <f t="shared" si="1072"/>
        <v>2</v>
      </c>
      <c r="Q5243">
        <f>IF(G5243="B",VLOOKUP(F5243,room_rates!$A$2:$G$8,3,FALSE),IF(G5243="P",VLOOKUP(F5243,room_rates!$A$2:$G$8,6,FALSE),IF(G5243="M",VLOOKUP(F5243,room_rates!$A$2:$G$8,7,FALSE),"")))</f>
        <v>385.00000000000006</v>
      </c>
      <c r="R5243">
        <f t="shared" si="1073"/>
        <v>0</v>
      </c>
      <c r="S5243">
        <f>IF(J5243="Online Travel Agency",VLOOKUP(F5243,room_rates!$A$2:$G$8,3,FALSE)*15%,0)</f>
        <v>52.5</v>
      </c>
      <c r="T5243">
        <f t="shared" si="1074"/>
        <v>0</v>
      </c>
      <c r="U5243">
        <f t="shared" si="1075"/>
        <v>665.00000000000011</v>
      </c>
      <c r="V5243">
        <f t="shared" si="1076"/>
        <v>2</v>
      </c>
    </row>
    <row r="5244" spans="1:22" ht="14.25" customHeight="1" x14ac:dyDescent="0.35">
      <c r="A5244" s="1">
        <v>1001926</v>
      </c>
      <c r="B5244" s="3">
        <v>45914</v>
      </c>
      <c r="C5244" s="3">
        <v>45914</v>
      </c>
      <c r="D5244" s="3">
        <v>45915</v>
      </c>
      <c r="E5244" s="1" t="s">
        <v>13</v>
      </c>
      <c r="F5244" s="1">
        <v>7</v>
      </c>
      <c r="G5244" s="1" t="s">
        <v>14</v>
      </c>
      <c r="H5244" s="1">
        <v>0</v>
      </c>
      <c r="I5244" s="1">
        <f t="shared" si="1070"/>
        <v>0</v>
      </c>
      <c r="J5244" s="1" t="s">
        <v>20</v>
      </c>
      <c r="K5244" s="1">
        <v>1</v>
      </c>
      <c r="L5244" s="1" t="s">
        <v>19</v>
      </c>
      <c r="M5244" s="1" t="b">
        <v>0</v>
      </c>
      <c r="N5244" s="2" t="s">
        <v>17</v>
      </c>
      <c r="O5244">
        <f t="shared" si="1071"/>
        <v>0</v>
      </c>
      <c r="P5244">
        <f t="shared" si="1072"/>
        <v>1</v>
      </c>
      <c r="Q5244">
        <f>IF(G5244="B",VLOOKUP(F5244,room_rates!$A$2:$G$8,3,FALSE),IF(G5244="P",VLOOKUP(F5244,room_rates!$A$2:$G$8,6,FALSE),IF(G5244="M",VLOOKUP(F5244,room_rates!$A$2:$G$8,7,FALSE),"")))</f>
        <v>495.00000000000006</v>
      </c>
      <c r="R5244">
        <f t="shared" si="1073"/>
        <v>0</v>
      </c>
      <c r="S5244">
        <f>IF(J5244="Online Travel Agency",VLOOKUP(F5244,room_rates!$A$2:$G$8,3,FALSE)*15%,0)</f>
        <v>0</v>
      </c>
      <c r="T5244">
        <f t="shared" si="1074"/>
        <v>0</v>
      </c>
      <c r="U5244">
        <f t="shared" si="1075"/>
        <v>495.00000000000006</v>
      </c>
      <c r="V5244">
        <f t="shared" si="1076"/>
        <v>1</v>
      </c>
    </row>
    <row r="5245" spans="1:22" ht="14.25" customHeight="1" x14ac:dyDescent="0.35">
      <c r="A5245" s="1">
        <v>1003110</v>
      </c>
      <c r="B5245" s="3">
        <v>45899</v>
      </c>
      <c r="C5245" s="3">
        <v>45914</v>
      </c>
      <c r="D5245" s="3">
        <v>45918</v>
      </c>
      <c r="E5245" s="1" t="s">
        <v>21</v>
      </c>
      <c r="F5245" s="1">
        <v>3</v>
      </c>
      <c r="G5245" s="1" t="s">
        <v>14</v>
      </c>
      <c r="H5245" s="1">
        <v>0</v>
      </c>
      <c r="I5245" s="1">
        <f t="shared" si="1070"/>
        <v>0</v>
      </c>
      <c r="J5245" s="1" t="s">
        <v>15</v>
      </c>
      <c r="K5245" s="1">
        <v>1</v>
      </c>
      <c r="L5245" s="1" t="s">
        <v>19</v>
      </c>
      <c r="M5245" s="1" t="b">
        <v>0</v>
      </c>
      <c r="N5245" s="2" t="s">
        <v>17</v>
      </c>
      <c r="O5245">
        <f t="shared" si="1071"/>
        <v>15</v>
      </c>
      <c r="P5245">
        <f t="shared" si="1072"/>
        <v>4</v>
      </c>
      <c r="Q5245">
        <f>IF(G5245="B",VLOOKUP(F5245,room_rates!$A$2:$G$8,3,FALSE),IF(G5245="P",VLOOKUP(F5245,room_rates!$A$2:$G$8,6,FALSE),IF(G5245="M",VLOOKUP(F5245,room_rates!$A$2:$G$8,7,FALSE),"")))</f>
        <v>242.00000000000003</v>
      </c>
      <c r="R5245">
        <f t="shared" si="1073"/>
        <v>0</v>
      </c>
      <c r="S5245">
        <f>IF(J5245="Online Travel Agency",VLOOKUP(F5245,room_rates!$A$2:$G$8,3,FALSE)*15%,0)</f>
        <v>0</v>
      </c>
      <c r="T5245">
        <f t="shared" si="1074"/>
        <v>0</v>
      </c>
      <c r="U5245">
        <f t="shared" si="1075"/>
        <v>968.00000000000011</v>
      </c>
      <c r="V5245">
        <f t="shared" si="1076"/>
        <v>4</v>
      </c>
    </row>
    <row r="5246" spans="1:22" ht="14.25" customHeight="1" x14ac:dyDescent="0.35">
      <c r="A5246" s="1">
        <v>1004479</v>
      </c>
      <c r="B5246" s="3">
        <v>45914</v>
      </c>
      <c r="C5246" s="3">
        <v>45914</v>
      </c>
      <c r="D5246" s="3">
        <v>45916</v>
      </c>
      <c r="E5246" s="1" t="s">
        <v>21</v>
      </c>
      <c r="F5246" s="1">
        <v>5</v>
      </c>
      <c r="G5246" s="1" t="s">
        <v>14</v>
      </c>
      <c r="H5246" s="1">
        <v>0</v>
      </c>
      <c r="I5246" s="1">
        <f t="shared" si="1070"/>
        <v>0</v>
      </c>
      <c r="J5246" s="1" t="s">
        <v>20</v>
      </c>
      <c r="K5246" s="1">
        <v>2</v>
      </c>
      <c r="L5246" s="1" t="s">
        <v>19</v>
      </c>
      <c r="M5246" s="1" t="b">
        <v>0</v>
      </c>
      <c r="N5246" s="2" t="s">
        <v>17</v>
      </c>
      <c r="O5246">
        <f t="shared" si="1071"/>
        <v>0</v>
      </c>
      <c r="P5246">
        <f t="shared" si="1072"/>
        <v>2</v>
      </c>
      <c r="Q5246">
        <f>IF(G5246="B",VLOOKUP(F5246,room_rates!$A$2:$G$8,3,FALSE),IF(G5246="P",VLOOKUP(F5246,room_rates!$A$2:$G$8,6,FALSE),IF(G5246="M",VLOOKUP(F5246,room_rates!$A$2:$G$8,7,FALSE),"")))</f>
        <v>264</v>
      </c>
      <c r="R5246">
        <f t="shared" si="1073"/>
        <v>0</v>
      </c>
      <c r="S5246">
        <f>IF(J5246="Online Travel Agency",VLOOKUP(F5246,room_rates!$A$2:$G$8,3,FALSE)*15%,0)</f>
        <v>0</v>
      </c>
      <c r="T5246">
        <f t="shared" si="1074"/>
        <v>0</v>
      </c>
      <c r="U5246">
        <f t="shared" si="1075"/>
        <v>1056</v>
      </c>
      <c r="V5246">
        <f t="shared" si="1076"/>
        <v>4</v>
      </c>
    </row>
    <row r="5247" spans="1:22" ht="14.25" customHeight="1" x14ac:dyDescent="0.35">
      <c r="A5247" s="1">
        <v>1004589</v>
      </c>
      <c r="B5247" s="3">
        <v>45914</v>
      </c>
      <c r="C5247" s="3">
        <v>45914</v>
      </c>
      <c r="D5247" s="3">
        <v>45917</v>
      </c>
      <c r="E5247" s="1" t="s">
        <v>18</v>
      </c>
      <c r="F5247" s="1">
        <v>2</v>
      </c>
      <c r="G5247" s="1" t="s">
        <v>14</v>
      </c>
      <c r="H5247" s="1">
        <v>0</v>
      </c>
      <c r="I5247" s="1">
        <f t="shared" si="1070"/>
        <v>0</v>
      </c>
      <c r="J5247" s="1" t="s">
        <v>20</v>
      </c>
      <c r="K5247" s="1">
        <v>1</v>
      </c>
      <c r="L5247" s="1" t="s">
        <v>16</v>
      </c>
      <c r="M5247" s="1" t="b">
        <v>0</v>
      </c>
      <c r="N5247" s="2" t="s">
        <v>17</v>
      </c>
      <c r="O5247">
        <f t="shared" si="1071"/>
        <v>0</v>
      </c>
      <c r="P5247">
        <f t="shared" si="1072"/>
        <v>3</v>
      </c>
      <c r="Q5247">
        <f>IF(G5247="B",VLOOKUP(F5247,room_rates!$A$2:$G$8,3,FALSE),IF(G5247="P",VLOOKUP(F5247,room_rates!$A$2:$G$8,6,FALSE),IF(G5247="M",VLOOKUP(F5247,room_rates!$A$2:$G$8,7,FALSE),"")))</f>
        <v>154</v>
      </c>
      <c r="R5247">
        <f t="shared" si="1073"/>
        <v>0</v>
      </c>
      <c r="S5247">
        <f>IF(J5247="Online Travel Agency",VLOOKUP(F5247,room_rates!$A$2:$G$8,3,FALSE)*15%,0)</f>
        <v>0</v>
      </c>
      <c r="T5247">
        <f t="shared" si="1074"/>
        <v>0</v>
      </c>
      <c r="U5247">
        <f t="shared" si="1075"/>
        <v>462</v>
      </c>
      <c r="V5247">
        <f t="shared" si="1076"/>
        <v>3</v>
      </c>
    </row>
    <row r="5248" spans="1:22" ht="14.25" customHeight="1" x14ac:dyDescent="0.35">
      <c r="A5248" s="1">
        <v>1004888</v>
      </c>
      <c r="B5248" s="3">
        <v>45884</v>
      </c>
      <c r="C5248" s="3">
        <v>45914</v>
      </c>
      <c r="D5248" s="3">
        <v>45915</v>
      </c>
      <c r="E5248" s="1" t="s">
        <v>18</v>
      </c>
      <c r="F5248" s="1">
        <v>1</v>
      </c>
      <c r="G5248" s="1" t="s">
        <v>14</v>
      </c>
      <c r="H5248" s="1">
        <v>0</v>
      </c>
      <c r="I5248" s="1">
        <f t="shared" ref="I5248:I5311" si="1077">H5248/100</f>
        <v>0</v>
      </c>
      <c r="J5248" s="1" t="s">
        <v>15</v>
      </c>
      <c r="K5248" s="1">
        <v>2</v>
      </c>
      <c r="L5248" s="1" t="s">
        <v>16</v>
      </c>
      <c r="M5248" s="1" t="b">
        <v>0</v>
      </c>
      <c r="N5248" s="2" t="s">
        <v>17</v>
      </c>
      <c r="O5248">
        <f t="shared" ref="O5248:O5311" si="1078">C5248-B5248</f>
        <v>30</v>
      </c>
      <c r="P5248">
        <f t="shared" ref="P5248:P5311" si="1079">D5248-C5248</f>
        <v>1</v>
      </c>
      <c r="Q5248">
        <f>IF(G5248="B",VLOOKUP(F5248,room_rates!$A$2:$G$8,3,FALSE),IF(G5248="P",VLOOKUP(F5248,room_rates!$A$2:$G$8,6,FALSE),IF(G5248="M",VLOOKUP(F5248,room_rates!$A$2:$G$8,7,FALSE),"")))</f>
        <v>132</v>
      </c>
      <c r="R5248">
        <f t="shared" ref="R5248:R5311" si="1080">Q5248*(H5248/100)</f>
        <v>0</v>
      </c>
      <c r="S5248">
        <f>IF(J5248="Online Travel Agency",VLOOKUP(F5248,room_rates!$A$2:$G$8,3,FALSE)*15%,0)</f>
        <v>0</v>
      </c>
      <c r="T5248">
        <f t="shared" ref="T5248:T5311" si="1081">IF(M5248=TRUE, Q5248*1%,0)</f>
        <v>0</v>
      </c>
      <c r="U5248">
        <f t="shared" ref="U5248:U5311" si="1082">(Q5248-R5248-S5248-T5248)*V5248</f>
        <v>264</v>
      </c>
      <c r="V5248">
        <f t="shared" ref="V5248:V5311" si="1083">K5248*P5248</f>
        <v>2</v>
      </c>
    </row>
    <row r="5249" spans="1:22" ht="14.25" customHeight="1" x14ac:dyDescent="0.35">
      <c r="A5249" s="1">
        <v>1005307</v>
      </c>
      <c r="B5249" s="3">
        <v>45914</v>
      </c>
      <c r="C5249" s="3">
        <v>45914</v>
      </c>
      <c r="D5249" s="3">
        <v>45917</v>
      </c>
      <c r="E5249" s="1" t="s">
        <v>18</v>
      </c>
      <c r="F5249" s="1">
        <v>2</v>
      </c>
      <c r="G5249" s="1" t="s">
        <v>14</v>
      </c>
      <c r="H5249" s="1">
        <v>0</v>
      </c>
      <c r="I5249" s="1">
        <f t="shared" si="1077"/>
        <v>0</v>
      </c>
      <c r="J5249" s="1" t="s">
        <v>20</v>
      </c>
      <c r="K5249" s="1">
        <v>1</v>
      </c>
      <c r="L5249" s="1" t="s">
        <v>16</v>
      </c>
      <c r="M5249" s="1" t="b">
        <v>0</v>
      </c>
      <c r="N5249" s="2" t="s">
        <v>17</v>
      </c>
      <c r="O5249">
        <f t="shared" si="1078"/>
        <v>0</v>
      </c>
      <c r="P5249">
        <f t="shared" si="1079"/>
        <v>3</v>
      </c>
      <c r="Q5249">
        <f>IF(G5249="B",VLOOKUP(F5249,room_rates!$A$2:$G$8,3,FALSE),IF(G5249="P",VLOOKUP(F5249,room_rates!$A$2:$G$8,6,FALSE),IF(G5249="M",VLOOKUP(F5249,room_rates!$A$2:$G$8,7,FALSE),"")))</f>
        <v>154</v>
      </c>
      <c r="R5249">
        <f t="shared" si="1080"/>
        <v>0</v>
      </c>
      <c r="S5249">
        <f>IF(J5249="Online Travel Agency",VLOOKUP(F5249,room_rates!$A$2:$G$8,3,FALSE)*15%,0)</f>
        <v>0</v>
      </c>
      <c r="T5249">
        <f t="shared" si="1081"/>
        <v>0</v>
      </c>
      <c r="U5249">
        <f t="shared" si="1082"/>
        <v>462</v>
      </c>
      <c r="V5249">
        <f t="shared" si="1083"/>
        <v>3</v>
      </c>
    </row>
    <row r="5250" spans="1:22" ht="14.25" customHeight="1" x14ac:dyDescent="0.35">
      <c r="A5250" s="1">
        <v>1005719</v>
      </c>
      <c r="B5250" s="3">
        <v>45884</v>
      </c>
      <c r="C5250" s="3">
        <v>45914</v>
      </c>
      <c r="D5250" s="3">
        <v>45918</v>
      </c>
      <c r="E5250" s="1" t="s">
        <v>21</v>
      </c>
      <c r="F5250" s="1">
        <v>3</v>
      </c>
      <c r="G5250" s="1" t="s">
        <v>14</v>
      </c>
      <c r="H5250" s="1">
        <v>0</v>
      </c>
      <c r="I5250" s="1">
        <f t="shared" si="1077"/>
        <v>0</v>
      </c>
      <c r="J5250" s="1" t="s">
        <v>15</v>
      </c>
      <c r="K5250" s="1">
        <v>1</v>
      </c>
      <c r="L5250" s="1" t="s">
        <v>19</v>
      </c>
      <c r="M5250" s="1" t="b">
        <v>0</v>
      </c>
      <c r="N5250" s="2" t="s">
        <v>17</v>
      </c>
      <c r="O5250">
        <f t="shared" si="1078"/>
        <v>30</v>
      </c>
      <c r="P5250">
        <f t="shared" si="1079"/>
        <v>4</v>
      </c>
      <c r="Q5250">
        <f>IF(G5250="B",VLOOKUP(F5250,room_rates!$A$2:$G$8,3,FALSE),IF(G5250="P",VLOOKUP(F5250,room_rates!$A$2:$G$8,6,FALSE),IF(G5250="M",VLOOKUP(F5250,room_rates!$A$2:$G$8,7,FALSE),"")))</f>
        <v>242.00000000000003</v>
      </c>
      <c r="R5250">
        <f t="shared" si="1080"/>
        <v>0</v>
      </c>
      <c r="S5250">
        <f>IF(J5250="Online Travel Agency",VLOOKUP(F5250,room_rates!$A$2:$G$8,3,FALSE)*15%,0)</f>
        <v>0</v>
      </c>
      <c r="T5250">
        <f t="shared" si="1081"/>
        <v>0</v>
      </c>
      <c r="U5250">
        <f t="shared" si="1082"/>
        <v>968.00000000000011</v>
      </c>
      <c r="V5250">
        <f t="shared" si="1083"/>
        <v>4</v>
      </c>
    </row>
    <row r="5251" spans="1:22" ht="14.25" customHeight="1" x14ac:dyDescent="0.35">
      <c r="A5251" s="1">
        <v>1000071</v>
      </c>
      <c r="B5251" s="3">
        <v>45915</v>
      </c>
      <c r="C5251" s="3">
        <v>45915</v>
      </c>
      <c r="D5251" s="3">
        <v>45918</v>
      </c>
      <c r="E5251" s="1" t="s">
        <v>18</v>
      </c>
      <c r="F5251" s="1">
        <v>2</v>
      </c>
      <c r="G5251" s="1" t="s">
        <v>14</v>
      </c>
      <c r="H5251" s="1">
        <v>0</v>
      </c>
      <c r="I5251" s="1">
        <f t="shared" si="1077"/>
        <v>0</v>
      </c>
      <c r="J5251" s="1" t="s">
        <v>20</v>
      </c>
      <c r="K5251" s="1">
        <v>3</v>
      </c>
      <c r="L5251" s="1" t="s">
        <v>16</v>
      </c>
      <c r="M5251" s="1" t="b">
        <v>0</v>
      </c>
      <c r="N5251" s="2" t="s">
        <v>17</v>
      </c>
      <c r="O5251">
        <f t="shared" si="1078"/>
        <v>0</v>
      </c>
      <c r="P5251">
        <f t="shared" si="1079"/>
        <v>3</v>
      </c>
      <c r="Q5251">
        <f>IF(G5251="B",VLOOKUP(F5251,room_rates!$A$2:$G$8,3,FALSE),IF(G5251="P",VLOOKUP(F5251,room_rates!$A$2:$G$8,6,FALSE),IF(G5251="M",VLOOKUP(F5251,room_rates!$A$2:$G$8,7,FALSE),"")))</f>
        <v>154</v>
      </c>
      <c r="R5251">
        <f t="shared" si="1080"/>
        <v>0</v>
      </c>
      <c r="S5251">
        <f>IF(J5251="Online Travel Agency",VLOOKUP(F5251,room_rates!$A$2:$G$8,3,FALSE)*15%,0)</f>
        <v>0</v>
      </c>
      <c r="T5251">
        <f t="shared" si="1081"/>
        <v>0</v>
      </c>
      <c r="U5251">
        <f t="shared" si="1082"/>
        <v>1386</v>
      </c>
      <c r="V5251">
        <f t="shared" si="1083"/>
        <v>9</v>
      </c>
    </row>
    <row r="5252" spans="1:22" ht="14.25" customHeight="1" x14ac:dyDescent="0.35">
      <c r="A5252" s="1">
        <v>1000298</v>
      </c>
      <c r="B5252" s="3">
        <v>45896</v>
      </c>
      <c r="C5252" s="3">
        <v>45915</v>
      </c>
      <c r="D5252" s="3">
        <v>45916</v>
      </c>
      <c r="E5252" s="1" t="s">
        <v>21</v>
      </c>
      <c r="F5252" s="1">
        <v>3</v>
      </c>
      <c r="G5252" s="1" t="s">
        <v>14</v>
      </c>
      <c r="H5252" s="1">
        <v>0</v>
      </c>
      <c r="I5252" s="1">
        <f t="shared" si="1077"/>
        <v>0</v>
      </c>
      <c r="J5252" s="1" t="s">
        <v>24</v>
      </c>
      <c r="K5252" s="1">
        <v>1</v>
      </c>
      <c r="L5252" s="1" t="s">
        <v>19</v>
      </c>
      <c r="M5252" s="1" t="b">
        <v>0</v>
      </c>
      <c r="N5252" s="2" t="s">
        <v>17</v>
      </c>
      <c r="O5252">
        <f t="shared" si="1078"/>
        <v>19</v>
      </c>
      <c r="P5252">
        <f t="shared" si="1079"/>
        <v>1</v>
      </c>
      <c r="Q5252">
        <f>IF(G5252="B",VLOOKUP(F5252,room_rates!$A$2:$G$8,3,FALSE),IF(G5252="P",VLOOKUP(F5252,room_rates!$A$2:$G$8,6,FALSE),IF(G5252="M",VLOOKUP(F5252,room_rates!$A$2:$G$8,7,FALSE),"")))</f>
        <v>242.00000000000003</v>
      </c>
      <c r="R5252">
        <f t="shared" si="1080"/>
        <v>0</v>
      </c>
      <c r="S5252">
        <f>IF(J5252="Online Travel Agency",VLOOKUP(F5252,room_rates!$A$2:$G$8,3,FALSE)*15%,0)</f>
        <v>33</v>
      </c>
      <c r="T5252">
        <f t="shared" si="1081"/>
        <v>0</v>
      </c>
      <c r="U5252">
        <f t="shared" si="1082"/>
        <v>209.00000000000003</v>
      </c>
      <c r="V5252">
        <f t="shared" si="1083"/>
        <v>1</v>
      </c>
    </row>
    <row r="5253" spans="1:22" ht="14.25" customHeight="1" x14ac:dyDescent="0.35">
      <c r="A5253" s="1">
        <v>1000301</v>
      </c>
      <c r="B5253" s="3">
        <v>45913</v>
      </c>
      <c r="C5253" s="3">
        <v>45915</v>
      </c>
      <c r="D5253" s="3">
        <v>45921</v>
      </c>
      <c r="E5253" s="1" t="s">
        <v>18</v>
      </c>
      <c r="F5253" s="1">
        <v>1</v>
      </c>
      <c r="G5253" s="1" t="s">
        <v>14</v>
      </c>
      <c r="H5253" s="1">
        <v>0</v>
      </c>
      <c r="I5253" s="1">
        <f t="shared" si="1077"/>
        <v>0</v>
      </c>
      <c r="J5253" s="1" t="s">
        <v>15</v>
      </c>
      <c r="K5253" s="1">
        <v>2</v>
      </c>
      <c r="L5253" s="1" t="s">
        <v>19</v>
      </c>
      <c r="M5253" s="1" t="b">
        <v>0</v>
      </c>
      <c r="N5253" s="2" t="s">
        <v>17</v>
      </c>
      <c r="O5253">
        <f t="shared" si="1078"/>
        <v>2</v>
      </c>
      <c r="P5253">
        <f t="shared" si="1079"/>
        <v>6</v>
      </c>
      <c r="Q5253">
        <f>IF(G5253="B",VLOOKUP(F5253,room_rates!$A$2:$G$8,3,FALSE),IF(G5253="P",VLOOKUP(F5253,room_rates!$A$2:$G$8,6,FALSE),IF(G5253="M",VLOOKUP(F5253,room_rates!$A$2:$G$8,7,FALSE),"")))</f>
        <v>132</v>
      </c>
      <c r="R5253">
        <f t="shared" si="1080"/>
        <v>0</v>
      </c>
      <c r="S5253">
        <f>IF(J5253="Online Travel Agency",VLOOKUP(F5253,room_rates!$A$2:$G$8,3,FALSE)*15%,0)</f>
        <v>0</v>
      </c>
      <c r="T5253">
        <f t="shared" si="1081"/>
        <v>0</v>
      </c>
      <c r="U5253">
        <f t="shared" si="1082"/>
        <v>1584</v>
      </c>
      <c r="V5253">
        <f t="shared" si="1083"/>
        <v>12</v>
      </c>
    </row>
    <row r="5254" spans="1:22" ht="14.25" customHeight="1" x14ac:dyDescent="0.35">
      <c r="A5254" s="1">
        <v>1000315</v>
      </c>
      <c r="B5254" s="3">
        <v>45905</v>
      </c>
      <c r="C5254" s="3">
        <v>45915</v>
      </c>
      <c r="D5254" s="3">
        <v>45921</v>
      </c>
      <c r="E5254" s="1" t="s">
        <v>13</v>
      </c>
      <c r="F5254" s="1">
        <v>7</v>
      </c>
      <c r="G5254" s="1" t="s">
        <v>14</v>
      </c>
      <c r="H5254" s="1">
        <v>0</v>
      </c>
      <c r="I5254" s="1">
        <f t="shared" si="1077"/>
        <v>0</v>
      </c>
      <c r="J5254" s="1" t="s">
        <v>24</v>
      </c>
      <c r="K5254" s="1">
        <v>1</v>
      </c>
      <c r="L5254" s="1" t="s">
        <v>19</v>
      </c>
      <c r="M5254" s="1" t="b">
        <v>0</v>
      </c>
      <c r="N5254" s="2" t="s">
        <v>17</v>
      </c>
      <c r="O5254">
        <f t="shared" si="1078"/>
        <v>10</v>
      </c>
      <c r="P5254">
        <f t="shared" si="1079"/>
        <v>6</v>
      </c>
      <c r="Q5254">
        <f>IF(G5254="B",VLOOKUP(F5254,room_rates!$A$2:$G$8,3,FALSE),IF(G5254="P",VLOOKUP(F5254,room_rates!$A$2:$G$8,6,FALSE),IF(G5254="M",VLOOKUP(F5254,room_rates!$A$2:$G$8,7,FALSE),"")))</f>
        <v>495.00000000000006</v>
      </c>
      <c r="R5254">
        <f t="shared" si="1080"/>
        <v>0</v>
      </c>
      <c r="S5254">
        <f>IF(J5254="Online Travel Agency",VLOOKUP(F5254,room_rates!$A$2:$G$8,3,FALSE)*15%,0)</f>
        <v>67.5</v>
      </c>
      <c r="T5254">
        <f t="shared" si="1081"/>
        <v>0</v>
      </c>
      <c r="U5254">
        <f t="shared" si="1082"/>
        <v>2565.0000000000005</v>
      </c>
      <c r="V5254">
        <f t="shared" si="1083"/>
        <v>6</v>
      </c>
    </row>
    <row r="5255" spans="1:22" ht="14.25" customHeight="1" x14ac:dyDescent="0.35">
      <c r="A5255" s="1">
        <v>1000380</v>
      </c>
      <c r="B5255" s="3">
        <v>45915</v>
      </c>
      <c r="C5255" s="3">
        <v>45915</v>
      </c>
      <c r="D5255" s="3">
        <v>45921</v>
      </c>
      <c r="E5255" s="1" t="s">
        <v>13</v>
      </c>
      <c r="F5255" s="1">
        <v>6</v>
      </c>
      <c r="G5255" s="1" t="s">
        <v>14</v>
      </c>
      <c r="H5255" s="1">
        <v>0</v>
      </c>
      <c r="I5255" s="1">
        <f t="shared" si="1077"/>
        <v>0</v>
      </c>
      <c r="J5255" s="1" t="s">
        <v>20</v>
      </c>
      <c r="K5255" s="1">
        <v>1</v>
      </c>
      <c r="L5255" s="1" t="s">
        <v>19</v>
      </c>
      <c r="M5255" s="1" t="b">
        <v>0</v>
      </c>
      <c r="N5255" s="2" t="s">
        <v>17</v>
      </c>
      <c r="O5255">
        <f t="shared" si="1078"/>
        <v>0</v>
      </c>
      <c r="P5255">
        <f t="shared" si="1079"/>
        <v>6</v>
      </c>
      <c r="Q5255">
        <f>IF(G5255="B",VLOOKUP(F5255,room_rates!$A$2:$G$8,3,FALSE),IF(G5255="P",VLOOKUP(F5255,room_rates!$A$2:$G$8,6,FALSE),IF(G5255="M",VLOOKUP(F5255,room_rates!$A$2:$G$8,7,FALSE),"")))</f>
        <v>385.00000000000006</v>
      </c>
      <c r="R5255">
        <f t="shared" si="1080"/>
        <v>0</v>
      </c>
      <c r="S5255">
        <f>IF(J5255="Online Travel Agency",VLOOKUP(F5255,room_rates!$A$2:$G$8,3,FALSE)*15%,0)</f>
        <v>0</v>
      </c>
      <c r="T5255">
        <f t="shared" si="1081"/>
        <v>0</v>
      </c>
      <c r="U5255">
        <f t="shared" si="1082"/>
        <v>2310.0000000000005</v>
      </c>
      <c r="V5255">
        <f t="shared" si="1083"/>
        <v>6</v>
      </c>
    </row>
    <row r="5256" spans="1:22" ht="14.25" customHeight="1" x14ac:dyDescent="0.35">
      <c r="A5256" s="1">
        <v>1000433</v>
      </c>
      <c r="B5256" s="3">
        <v>45887</v>
      </c>
      <c r="C5256" s="3">
        <v>45915</v>
      </c>
      <c r="D5256" s="3">
        <v>45917</v>
      </c>
      <c r="E5256" s="1" t="s">
        <v>18</v>
      </c>
      <c r="F5256" s="1">
        <v>2</v>
      </c>
      <c r="G5256" s="1" t="s">
        <v>14</v>
      </c>
      <c r="H5256" s="1">
        <v>0</v>
      </c>
      <c r="I5256" s="1">
        <f t="shared" si="1077"/>
        <v>0</v>
      </c>
      <c r="J5256" s="1" t="s">
        <v>15</v>
      </c>
      <c r="K5256" s="1">
        <v>3</v>
      </c>
      <c r="L5256" s="1" t="s">
        <v>16</v>
      </c>
      <c r="M5256" s="1" t="b">
        <v>0</v>
      </c>
      <c r="N5256" s="2" t="s">
        <v>17</v>
      </c>
      <c r="O5256">
        <f t="shared" si="1078"/>
        <v>28</v>
      </c>
      <c r="P5256">
        <f t="shared" si="1079"/>
        <v>2</v>
      </c>
      <c r="Q5256">
        <f>IF(G5256="B",VLOOKUP(F5256,room_rates!$A$2:$G$8,3,FALSE),IF(G5256="P",VLOOKUP(F5256,room_rates!$A$2:$G$8,6,FALSE),IF(G5256="M",VLOOKUP(F5256,room_rates!$A$2:$G$8,7,FALSE),"")))</f>
        <v>154</v>
      </c>
      <c r="R5256">
        <f t="shared" si="1080"/>
        <v>0</v>
      </c>
      <c r="S5256">
        <f>IF(J5256="Online Travel Agency",VLOOKUP(F5256,room_rates!$A$2:$G$8,3,FALSE)*15%,0)</f>
        <v>0</v>
      </c>
      <c r="T5256">
        <f t="shared" si="1081"/>
        <v>0</v>
      </c>
      <c r="U5256">
        <f t="shared" si="1082"/>
        <v>924</v>
      </c>
      <c r="V5256">
        <f t="shared" si="1083"/>
        <v>6</v>
      </c>
    </row>
    <row r="5257" spans="1:22" ht="14.25" customHeight="1" x14ac:dyDescent="0.35">
      <c r="A5257" s="1">
        <v>1000434</v>
      </c>
      <c r="B5257" s="3">
        <v>45903</v>
      </c>
      <c r="C5257" s="3">
        <v>45915</v>
      </c>
      <c r="D5257" s="3">
        <v>45917</v>
      </c>
      <c r="E5257" s="1" t="s">
        <v>18</v>
      </c>
      <c r="F5257" s="1">
        <v>2</v>
      </c>
      <c r="G5257" s="1" t="s">
        <v>14</v>
      </c>
      <c r="H5257" s="1">
        <v>0</v>
      </c>
      <c r="I5257" s="1">
        <f t="shared" si="1077"/>
        <v>0</v>
      </c>
      <c r="J5257" s="1" t="s">
        <v>24</v>
      </c>
      <c r="K5257" s="1">
        <v>1</v>
      </c>
      <c r="L5257" s="1" t="s">
        <v>19</v>
      </c>
      <c r="M5257" s="1" t="b">
        <v>1</v>
      </c>
      <c r="N5257" s="2" t="s">
        <v>17</v>
      </c>
      <c r="O5257">
        <f t="shared" si="1078"/>
        <v>12</v>
      </c>
      <c r="P5257">
        <f t="shared" si="1079"/>
        <v>2</v>
      </c>
      <c r="Q5257">
        <f>IF(G5257="B",VLOOKUP(F5257,room_rates!$A$2:$G$8,3,FALSE),IF(G5257="P",VLOOKUP(F5257,room_rates!$A$2:$G$8,6,FALSE),IF(G5257="M",VLOOKUP(F5257,room_rates!$A$2:$G$8,7,FALSE),"")))</f>
        <v>154</v>
      </c>
      <c r="R5257">
        <f t="shared" si="1080"/>
        <v>0</v>
      </c>
      <c r="S5257">
        <f>IF(J5257="Online Travel Agency",VLOOKUP(F5257,room_rates!$A$2:$G$8,3,FALSE)*15%,0)</f>
        <v>21</v>
      </c>
      <c r="T5257">
        <f t="shared" si="1081"/>
        <v>1.54</v>
      </c>
      <c r="U5257">
        <f t="shared" si="1082"/>
        <v>262.92</v>
      </c>
      <c r="V5257">
        <f t="shared" si="1083"/>
        <v>2</v>
      </c>
    </row>
    <row r="5258" spans="1:22" ht="14.25" customHeight="1" x14ac:dyDescent="0.35">
      <c r="A5258" s="1">
        <v>1000481</v>
      </c>
      <c r="B5258" s="3">
        <v>45910</v>
      </c>
      <c r="C5258" s="3">
        <v>45915</v>
      </c>
      <c r="D5258" s="3">
        <v>45917</v>
      </c>
      <c r="E5258" s="1" t="s">
        <v>13</v>
      </c>
      <c r="F5258" s="1">
        <v>6</v>
      </c>
      <c r="G5258" s="1" t="s">
        <v>14</v>
      </c>
      <c r="H5258" s="1">
        <v>0</v>
      </c>
      <c r="I5258" s="1">
        <f t="shared" si="1077"/>
        <v>0</v>
      </c>
      <c r="J5258" s="1" t="s">
        <v>24</v>
      </c>
      <c r="K5258" s="1">
        <v>1</v>
      </c>
      <c r="L5258" s="1" t="s">
        <v>19</v>
      </c>
      <c r="M5258" s="1" t="b">
        <v>0</v>
      </c>
      <c r="N5258" s="2" t="s">
        <v>17</v>
      </c>
      <c r="O5258">
        <f t="shared" si="1078"/>
        <v>5</v>
      </c>
      <c r="P5258">
        <f t="shared" si="1079"/>
        <v>2</v>
      </c>
      <c r="Q5258">
        <f>IF(G5258="B",VLOOKUP(F5258,room_rates!$A$2:$G$8,3,FALSE),IF(G5258="P",VLOOKUP(F5258,room_rates!$A$2:$G$8,6,FALSE),IF(G5258="M",VLOOKUP(F5258,room_rates!$A$2:$G$8,7,FALSE),"")))</f>
        <v>385.00000000000006</v>
      </c>
      <c r="R5258">
        <f t="shared" si="1080"/>
        <v>0</v>
      </c>
      <c r="S5258">
        <f>IF(J5258="Online Travel Agency",VLOOKUP(F5258,room_rates!$A$2:$G$8,3,FALSE)*15%,0)</f>
        <v>52.5</v>
      </c>
      <c r="T5258">
        <f t="shared" si="1081"/>
        <v>0</v>
      </c>
      <c r="U5258">
        <f t="shared" si="1082"/>
        <v>665.00000000000011</v>
      </c>
      <c r="V5258">
        <f t="shared" si="1083"/>
        <v>2</v>
      </c>
    </row>
    <row r="5259" spans="1:22" ht="14.25" customHeight="1" x14ac:dyDescent="0.35">
      <c r="A5259" s="1">
        <v>1000689</v>
      </c>
      <c r="B5259" s="3">
        <v>45899</v>
      </c>
      <c r="C5259" s="3">
        <v>45915</v>
      </c>
      <c r="D5259" s="3">
        <v>45921</v>
      </c>
      <c r="E5259" s="1" t="s">
        <v>21</v>
      </c>
      <c r="F5259" s="1">
        <v>3</v>
      </c>
      <c r="G5259" s="1" t="s">
        <v>14</v>
      </c>
      <c r="H5259" s="1">
        <v>0</v>
      </c>
      <c r="I5259" s="1">
        <f t="shared" si="1077"/>
        <v>0</v>
      </c>
      <c r="J5259" s="1" t="s">
        <v>24</v>
      </c>
      <c r="K5259" s="1">
        <v>1</v>
      </c>
      <c r="L5259" s="1" t="s">
        <v>16</v>
      </c>
      <c r="M5259" s="1" t="b">
        <v>0</v>
      </c>
      <c r="N5259" s="2" t="s">
        <v>17</v>
      </c>
      <c r="O5259">
        <f t="shared" si="1078"/>
        <v>16</v>
      </c>
      <c r="P5259">
        <f t="shared" si="1079"/>
        <v>6</v>
      </c>
      <c r="Q5259">
        <f>IF(G5259="B",VLOOKUP(F5259,room_rates!$A$2:$G$8,3,FALSE),IF(G5259="P",VLOOKUP(F5259,room_rates!$A$2:$G$8,6,FALSE),IF(G5259="M",VLOOKUP(F5259,room_rates!$A$2:$G$8,7,FALSE),"")))</f>
        <v>242.00000000000003</v>
      </c>
      <c r="R5259">
        <f t="shared" si="1080"/>
        <v>0</v>
      </c>
      <c r="S5259">
        <f>IF(J5259="Online Travel Agency",VLOOKUP(F5259,room_rates!$A$2:$G$8,3,FALSE)*15%,0)</f>
        <v>33</v>
      </c>
      <c r="T5259">
        <f t="shared" si="1081"/>
        <v>0</v>
      </c>
      <c r="U5259">
        <f t="shared" si="1082"/>
        <v>1254.0000000000002</v>
      </c>
      <c r="V5259">
        <f t="shared" si="1083"/>
        <v>6</v>
      </c>
    </row>
    <row r="5260" spans="1:22" ht="14.25" customHeight="1" x14ac:dyDescent="0.35">
      <c r="A5260" s="1">
        <v>1000720</v>
      </c>
      <c r="B5260" s="3">
        <v>45915</v>
      </c>
      <c r="C5260" s="3">
        <v>45915</v>
      </c>
      <c r="D5260" s="3">
        <v>45917</v>
      </c>
      <c r="E5260" s="1" t="s">
        <v>18</v>
      </c>
      <c r="F5260" s="1">
        <v>2</v>
      </c>
      <c r="G5260" s="1" t="s">
        <v>14</v>
      </c>
      <c r="H5260" s="1">
        <v>0</v>
      </c>
      <c r="I5260" s="1">
        <f t="shared" si="1077"/>
        <v>0</v>
      </c>
      <c r="J5260" s="1" t="s">
        <v>20</v>
      </c>
      <c r="K5260" s="1">
        <v>2</v>
      </c>
      <c r="L5260" s="1" t="s">
        <v>19</v>
      </c>
      <c r="M5260" s="1" t="b">
        <v>1</v>
      </c>
      <c r="N5260" s="2" t="s">
        <v>17</v>
      </c>
      <c r="O5260">
        <f t="shared" si="1078"/>
        <v>0</v>
      </c>
      <c r="P5260">
        <f t="shared" si="1079"/>
        <v>2</v>
      </c>
      <c r="Q5260">
        <f>IF(G5260="B",VLOOKUP(F5260,room_rates!$A$2:$G$8,3,FALSE),IF(G5260="P",VLOOKUP(F5260,room_rates!$A$2:$G$8,6,FALSE),IF(G5260="M",VLOOKUP(F5260,room_rates!$A$2:$G$8,7,FALSE),"")))</f>
        <v>154</v>
      </c>
      <c r="R5260">
        <f t="shared" si="1080"/>
        <v>0</v>
      </c>
      <c r="S5260">
        <f>IF(J5260="Online Travel Agency",VLOOKUP(F5260,room_rates!$A$2:$G$8,3,FALSE)*15%,0)</f>
        <v>0</v>
      </c>
      <c r="T5260">
        <f t="shared" si="1081"/>
        <v>1.54</v>
      </c>
      <c r="U5260">
        <f t="shared" si="1082"/>
        <v>609.84</v>
      </c>
      <c r="V5260">
        <f t="shared" si="1083"/>
        <v>4</v>
      </c>
    </row>
    <row r="5261" spans="1:22" ht="14.25" customHeight="1" x14ac:dyDescent="0.35">
      <c r="A5261" s="1">
        <v>1000768</v>
      </c>
      <c r="B5261" s="3">
        <v>45915</v>
      </c>
      <c r="C5261" s="3">
        <v>45915</v>
      </c>
      <c r="D5261" s="3">
        <v>45919</v>
      </c>
      <c r="E5261" s="1" t="s">
        <v>21</v>
      </c>
      <c r="F5261" s="1">
        <v>4</v>
      </c>
      <c r="G5261" s="1" t="s">
        <v>14</v>
      </c>
      <c r="H5261" s="1">
        <v>0</v>
      </c>
      <c r="I5261" s="1">
        <f t="shared" si="1077"/>
        <v>0</v>
      </c>
      <c r="J5261" s="1" t="s">
        <v>20</v>
      </c>
      <c r="K5261" s="1">
        <v>1</v>
      </c>
      <c r="L5261" s="1" t="s">
        <v>19</v>
      </c>
      <c r="M5261" s="1" t="b">
        <v>0</v>
      </c>
      <c r="N5261" s="2" t="s">
        <v>17</v>
      </c>
      <c r="O5261">
        <f t="shared" si="1078"/>
        <v>0</v>
      </c>
      <c r="P5261">
        <f t="shared" si="1079"/>
        <v>4</v>
      </c>
      <c r="Q5261">
        <f>IF(G5261="B",VLOOKUP(F5261,room_rates!$A$2:$G$8,3,FALSE),IF(G5261="P",VLOOKUP(F5261,room_rates!$A$2:$G$8,6,FALSE),IF(G5261="M",VLOOKUP(F5261,room_rates!$A$2:$G$8,7,FALSE),"")))</f>
        <v>253.00000000000003</v>
      </c>
      <c r="R5261">
        <f t="shared" si="1080"/>
        <v>0</v>
      </c>
      <c r="S5261">
        <f>IF(J5261="Online Travel Agency",VLOOKUP(F5261,room_rates!$A$2:$G$8,3,FALSE)*15%,0)</f>
        <v>0</v>
      </c>
      <c r="T5261">
        <f t="shared" si="1081"/>
        <v>0</v>
      </c>
      <c r="U5261">
        <f t="shared" si="1082"/>
        <v>1012.0000000000001</v>
      </c>
      <c r="V5261">
        <f t="shared" si="1083"/>
        <v>4</v>
      </c>
    </row>
    <row r="5262" spans="1:22" ht="14.25" customHeight="1" x14ac:dyDescent="0.35">
      <c r="A5262" s="1">
        <v>1001161</v>
      </c>
      <c r="B5262" s="3">
        <v>45915</v>
      </c>
      <c r="C5262" s="3">
        <v>45915</v>
      </c>
      <c r="D5262" s="3">
        <v>45917</v>
      </c>
      <c r="E5262" s="1" t="s">
        <v>13</v>
      </c>
      <c r="F5262" s="1">
        <v>6</v>
      </c>
      <c r="G5262" s="1" t="s">
        <v>14</v>
      </c>
      <c r="H5262" s="1">
        <v>0</v>
      </c>
      <c r="I5262" s="1">
        <f t="shared" si="1077"/>
        <v>0</v>
      </c>
      <c r="J5262" s="1" t="s">
        <v>20</v>
      </c>
      <c r="K5262" s="1">
        <v>1</v>
      </c>
      <c r="L5262" s="1" t="s">
        <v>16</v>
      </c>
      <c r="M5262" s="1" t="b">
        <v>0</v>
      </c>
      <c r="N5262" s="2" t="s">
        <v>17</v>
      </c>
      <c r="O5262">
        <f t="shared" si="1078"/>
        <v>0</v>
      </c>
      <c r="P5262">
        <f t="shared" si="1079"/>
        <v>2</v>
      </c>
      <c r="Q5262">
        <f>IF(G5262="B",VLOOKUP(F5262,room_rates!$A$2:$G$8,3,FALSE),IF(G5262="P",VLOOKUP(F5262,room_rates!$A$2:$G$8,6,FALSE),IF(G5262="M",VLOOKUP(F5262,room_rates!$A$2:$G$8,7,FALSE),"")))</f>
        <v>385.00000000000006</v>
      </c>
      <c r="R5262">
        <f t="shared" si="1080"/>
        <v>0</v>
      </c>
      <c r="S5262">
        <f>IF(J5262="Online Travel Agency",VLOOKUP(F5262,room_rates!$A$2:$G$8,3,FALSE)*15%,0)</f>
        <v>0</v>
      </c>
      <c r="T5262">
        <f t="shared" si="1081"/>
        <v>0</v>
      </c>
      <c r="U5262">
        <f t="shared" si="1082"/>
        <v>770.00000000000011</v>
      </c>
      <c r="V5262">
        <f t="shared" si="1083"/>
        <v>2</v>
      </c>
    </row>
    <row r="5263" spans="1:22" ht="14.25" customHeight="1" x14ac:dyDescent="0.35">
      <c r="A5263" s="1">
        <v>1001299</v>
      </c>
      <c r="B5263" s="3">
        <v>45907</v>
      </c>
      <c r="C5263" s="3">
        <v>45915</v>
      </c>
      <c r="D5263" s="3">
        <v>45917</v>
      </c>
      <c r="E5263" s="1" t="s">
        <v>13</v>
      </c>
      <c r="F5263" s="1">
        <v>6</v>
      </c>
      <c r="G5263" s="1" t="s">
        <v>14</v>
      </c>
      <c r="H5263" s="1">
        <v>0</v>
      </c>
      <c r="I5263" s="1">
        <f t="shared" si="1077"/>
        <v>0</v>
      </c>
      <c r="J5263" s="1" t="s">
        <v>24</v>
      </c>
      <c r="K5263" s="1">
        <v>2</v>
      </c>
      <c r="L5263" s="1" t="s">
        <v>19</v>
      </c>
      <c r="M5263" s="1" t="b">
        <v>1</v>
      </c>
      <c r="N5263" s="2" t="s">
        <v>17</v>
      </c>
      <c r="O5263">
        <f t="shared" si="1078"/>
        <v>8</v>
      </c>
      <c r="P5263">
        <f t="shared" si="1079"/>
        <v>2</v>
      </c>
      <c r="Q5263">
        <f>IF(G5263="B",VLOOKUP(F5263,room_rates!$A$2:$G$8,3,FALSE),IF(G5263="P",VLOOKUP(F5263,room_rates!$A$2:$G$8,6,FALSE),IF(G5263="M",VLOOKUP(F5263,room_rates!$A$2:$G$8,7,FALSE),"")))</f>
        <v>385.00000000000006</v>
      </c>
      <c r="R5263">
        <f t="shared" si="1080"/>
        <v>0</v>
      </c>
      <c r="S5263">
        <f>IF(J5263="Online Travel Agency",VLOOKUP(F5263,room_rates!$A$2:$G$8,3,FALSE)*15%,0)</f>
        <v>52.5</v>
      </c>
      <c r="T5263">
        <f t="shared" si="1081"/>
        <v>3.8500000000000005</v>
      </c>
      <c r="U5263">
        <f t="shared" si="1082"/>
        <v>1314.6000000000001</v>
      </c>
      <c r="V5263">
        <f t="shared" si="1083"/>
        <v>4</v>
      </c>
    </row>
    <row r="5264" spans="1:22" ht="14.25" customHeight="1" x14ac:dyDescent="0.35">
      <c r="A5264" s="1">
        <v>1001399</v>
      </c>
      <c r="B5264" s="3">
        <v>45897</v>
      </c>
      <c r="C5264" s="3">
        <v>45915</v>
      </c>
      <c r="D5264" s="3">
        <v>45917</v>
      </c>
      <c r="E5264" s="1" t="s">
        <v>21</v>
      </c>
      <c r="F5264" s="1">
        <v>3</v>
      </c>
      <c r="G5264" s="1" t="s">
        <v>14</v>
      </c>
      <c r="H5264" s="1">
        <v>0</v>
      </c>
      <c r="I5264" s="1">
        <f t="shared" si="1077"/>
        <v>0</v>
      </c>
      <c r="J5264" s="1" t="s">
        <v>15</v>
      </c>
      <c r="K5264" s="1">
        <v>2</v>
      </c>
      <c r="L5264" s="1" t="s">
        <v>16</v>
      </c>
      <c r="M5264" s="1" t="b">
        <v>0</v>
      </c>
      <c r="N5264" s="2" t="s">
        <v>17</v>
      </c>
      <c r="O5264">
        <f t="shared" si="1078"/>
        <v>18</v>
      </c>
      <c r="P5264">
        <f t="shared" si="1079"/>
        <v>2</v>
      </c>
      <c r="Q5264">
        <f>IF(G5264="B",VLOOKUP(F5264,room_rates!$A$2:$G$8,3,FALSE),IF(G5264="P",VLOOKUP(F5264,room_rates!$A$2:$G$8,6,FALSE),IF(G5264="M",VLOOKUP(F5264,room_rates!$A$2:$G$8,7,FALSE),"")))</f>
        <v>242.00000000000003</v>
      </c>
      <c r="R5264">
        <f t="shared" si="1080"/>
        <v>0</v>
      </c>
      <c r="S5264">
        <f>IF(J5264="Online Travel Agency",VLOOKUP(F5264,room_rates!$A$2:$G$8,3,FALSE)*15%,0)</f>
        <v>0</v>
      </c>
      <c r="T5264">
        <f t="shared" si="1081"/>
        <v>0</v>
      </c>
      <c r="U5264">
        <f t="shared" si="1082"/>
        <v>968.00000000000011</v>
      </c>
      <c r="V5264">
        <f t="shared" si="1083"/>
        <v>4</v>
      </c>
    </row>
    <row r="5265" spans="1:22" ht="14.25" customHeight="1" x14ac:dyDescent="0.35">
      <c r="A5265" s="1">
        <v>1001787</v>
      </c>
      <c r="B5265" s="3">
        <v>45910</v>
      </c>
      <c r="C5265" s="3">
        <v>45915</v>
      </c>
      <c r="D5265" s="3">
        <v>45922</v>
      </c>
      <c r="E5265" s="1" t="s">
        <v>13</v>
      </c>
      <c r="F5265" s="1">
        <v>6</v>
      </c>
      <c r="G5265" s="1" t="s">
        <v>14</v>
      </c>
      <c r="H5265" s="1">
        <v>0</v>
      </c>
      <c r="I5265" s="1">
        <f t="shared" si="1077"/>
        <v>0</v>
      </c>
      <c r="J5265" s="1" t="s">
        <v>24</v>
      </c>
      <c r="K5265" s="1">
        <v>1</v>
      </c>
      <c r="L5265" s="1" t="s">
        <v>16</v>
      </c>
      <c r="M5265" s="1" t="b">
        <v>0</v>
      </c>
      <c r="N5265" s="2" t="s">
        <v>17</v>
      </c>
      <c r="O5265">
        <f t="shared" si="1078"/>
        <v>5</v>
      </c>
      <c r="P5265">
        <f t="shared" si="1079"/>
        <v>7</v>
      </c>
      <c r="Q5265">
        <f>IF(G5265="B",VLOOKUP(F5265,room_rates!$A$2:$G$8,3,FALSE),IF(G5265="P",VLOOKUP(F5265,room_rates!$A$2:$G$8,6,FALSE),IF(G5265="M",VLOOKUP(F5265,room_rates!$A$2:$G$8,7,FALSE),"")))</f>
        <v>385.00000000000006</v>
      </c>
      <c r="R5265">
        <f t="shared" si="1080"/>
        <v>0</v>
      </c>
      <c r="S5265">
        <f>IF(J5265="Online Travel Agency",VLOOKUP(F5265,room_rates!$A$2:$G$8,3,FALSE)*15%,0)</f>
        <v>52.5</v>
      </c>
      <c r="T5265">
        <f t="shared" si="1081"/>
        <v>0</v>
      </c>
      <c r="U5265">
        <f t="shared" si="1082"/>
        <v>2327.5000000000005</v>
      </c>
      <c r="V5265">
        <f t="shared" si="1083"/>
        <v>7</v>
      </c>
    </row>
    <row r="5266" spans="1:22" ht="14.25" customHeight="1" x14ac:dyDescent="0.35">
      <c r="A5266" s="1">
        <v>1004308</v>
      </c>
      <c r="B5266" s="3">
        <v>45904</v>
      </c>
      <c r="C5266" s="3">
        <v>45915</v>
      </c>
      <c r="D5266" s="3">
        <v>45917</v>
      </c>
      <c r="E5266" s="1" t="s">
        <v>18</v>
      </c>
      <c r="F5266" s="1">
        <v>2</v>
      </c>
      <c r="G5266" s="1" t="s">
        <v>14</v>
      </c>
      <c r="H5266" s="1">
        <v>0</v>
      </c>
      <c r="I5266" s="1">
        <f t="shared" si="1077"/>
        <v>0</v>
      </c>
      <c r="J5266" s="1" t="s">
        <v>24</v>
      </c>
      <c r="K5266" s="1">
        <v>1</v>
      </c>
      <c r="L5266" s="1" t="s">
        <v>19</v>
      </c>
      <c r="M5266" s="1" t="b">
        <v>0</v>
      </c>
      <c r="N5266" s="2" t="s">
        <v>17</v>
      </c>
      <c r="O5266">
        <f t="shared" si="1078"/>
        <v>11</v>
      </c>
      <c r="P5266">
        <f t="shared" si="1079"/>
        <v>2</v>
      </c>
      <c r="Q5266">
        <f>IF(G5266="B",VLOOKUP(F5266,room_rates!$A$2:$G$8,3,FALSE),IF(G5266="P",VLOOKUP(F5266,room_rates!$A$2:$G$8,6,FALSE),IF(G5266="M",VLOOKUP(F5266,room_rates!$A$2:$G$8,7,FALSE),"")))</f>
        <v>154</v>
      </c>
      <c r="R5266">
        <f t="shared" si="1080"/>
        <v>0</v>
      </c>
      <c r="S5266">
        <f>IF(J5266="Online Travel Agency",VLOOKUP(F5266,room_rates!$A$2:$G$8,3,FALSE)*15%,0)</f>
        <v>21</v>
      </c>
      <c r="T5266">
        <f t="shared" si="1081"/>
        <v>0</v>
      </c>
      <c r="U5266">
        <f t="shared" si="1082"/>
        <v>266</v>
      </c>
      <c r="V5266">
        <f t="shared" si="1083"/>
        <v>2</v>
      </c>
    </row>
    <row r="5267" spans="1:22" ht="14.25" customHeight="1" x14ac:dyDescent="0.35">
      <c r="A5267" s="1">
        <v>1004387</v>
      </c>
      <c r="B5267" s="3">
        <v>45910</v>
      </c>
      <c r="C5267" s="3">
        <v>45915</v>
      </c>
      <c r="D5267" s="3">
        <v>45918</v>
      </c>
      <c r="E5267" s="1" t="s">
        <v>18</v>
      </c>
      <c r="F5267" s="1">
        <v>2</v>
      </c>
      <c r="G5267" s="1" t="s">
        <v>14</v>
      </c>
      <c r="H5267" s="1">
        <v>0</v>
      </c>
      <c r="I5267" s="1">
        <f t="shared" si="1077"/>
        <v>0</v>
      </c>
      <c r="J5267" s="1" t="s">
        <v>15</v>
      </c>
      <c r="K5267" s="1">
        <v>1</v>
      </c>
      <c r="L5267" s="1" t="s">
        <v>16</v>
      </c>
      <c r="M5267" s="1" t="b">
        <v>0</v>
      </c>
      <c r="N5267" s="2" t="s">
        <v>17</v>
      </c>
      <c r="O5267">
        <f t="shared" si="1078"/>
        <v>5</v>
      </c>
      <c r="P5267">
        <f t="shared" si="1079"/>
        <v>3</v>
      </c>
      <c r="Q5267">
        <f>IF(G5267="B",VLOOKUP(F5267,room_rates!$A$2:$G$8,3,FALSE),IF(G5267="P",VLOOKUP(F5267,room_rates!$A$2:$G$8,6,FALSE),IF(G5267="M",VLOOKUP(F5267,room_rates!$A$2:$G$8,7,FALSE),"")))</f>
        <v>154</v>
      </c>
      <c r="R5267">
        <f t="shared" si="1080"/>
        <v>0</v>
      </c>
      <c r="S5267">
        <f>IF(J5267="Online Travel Agency",VLOOKUP(F5267,room_rates!$A$2:$G$8,3,FALSE)*15%,0)</f>
        <v>0</v>
      </c>
      <c r="T5267">
        <f t="shared" si="1081"/>
        <v>0</v>
      </c>
      <c r="U5267">
        <f t="shared" si="1082"/>
        <v>462</v>
      </c>
      <c r="V5267">
        <f t="shared" si="1083"/>
        <v>3</v>
      </c>
    </row>
    <row r="5268" spans="1:22" ht="14.25" customHeight="1" x14ac:dyDescent="0.35">
      <c r="A5268" s="1">
        <v>1004398</v>
      </c>
      <c r="B5268" s="3">
        <v>45898</v>
      </c>
      <c r="C5268" s="3">
        <v>45915</v>
      </c>
      <c r="D5268" s="3">
        <v>45918</v>
      </c>
      <c r="E5268" s="1" t="s">
        <v>18</v>
      </c>
      <c r="F5268" s="1">
        <v>1</v>
      </c>
      <c r="G5268" s="1" t="s">
        <v>14</v>
      </c>
      <c r="H5268" s="1">
        <v>0</v>
      </c>
      <c r="I5268" s="1">
        <f t="shared" si="1077"/>
        <v>0</v>
      </c>
      <c r="J5268" s="1" t="s">
        <v>24</v>
      </c>
      <c r="K5268" s="1">
        <v>2</v>
      </c>
      <c r="L5268" s="1" t="s">
        <v>19</v>
      </c>
      <c r="M5268" s="1" t="b">
        <v>0</v>
      </c>
      <c r="N5268" s="2" t="s">
        <v>17</v>
      </c>
      <c r="O5268">
        <f t="shared" si="1078"/>
        <v>17</v>
      </c>
      <c r="P5268">
        <f t="shared" si="1079"/>
        <v>3</v>
      </c>
      <c r="Q5268">
        <f>IF(G5268="B",VLOOKUP(F5268,room_rates!$A$2:$G$8,3,FALSE),IF(G5268="P",VLOOKUP(F5268,room_rates!$A$2:$G$8,6,FALSE),IF(G5268="M",VLOOKUP(F5268,room_rates!$A$2:$G$8,7,FALSE),"")))</f>
        <v>132</v>
      </c>
      <c r="R5268">
        <f t="shared" si="1080"/>
        <v>0</v>
      </c>
      <c r="S5268">
        <f>IF(J5268="Online Travel Agency",VLOOKUP(F5268,room_rates!$A$2:$G$8,3,FALSE)*15%,0)</f>
        <v>18</v>
      </c>
      <c r="T5268">
        <f t="shared" si="1081"/>
        <v>0</v>
      </c>
      <c r="U5268">
        <f t="shared" si="1082"/>
        <v>684</v>
      </c>
      <c r="V5268">
        <f t="shared" si="1083"/>
        <v>6</v>
      </c>
    </row>
    <row r="5269" spans="1:22" ht="14.25" customHeight="1" x14ac:dyDescent="0.35">
      <c r="A5269" s="1">
        <v>1004924</v>
      </c>
      <c r="B5269" s="3">
        <v>45897</v>
      </c>
      <c r="C5269" s="3">
        <v>45915</v>
      </c>
      <c r="D5269" s="3">
        <v>45918</v>
      </c>
      <c r="E5269" s="1" t="s">
        <v>21</v>
      </c>
      <c r="F5269" s="1">
        <v>3</v>
      </c>
      <c r="G5269" s="1" t="s">
        <v>14</v>
      </c>
      <c r="H5269" s="1">
        <v>0</v>
      </c>
      <c r="I5269" s="1">
        <f t="shared" si="1077"/>
        <v>0</v>
      </c>
      <c r="J5269" s="1" t="s">
        <v>24</v>
      </c>
      <c r="K5269" s="1">
        <v>1</v>
      </c>
      <c r="L5269" s="1" t="s">
        <v>16</v>
      </c>
      <c r="M5269" s="1" t="b">
        <v>0</v>
      </c>
      <c r="N5269" s="2" t="s">
        <v>17</v>
      </c>
      <c r="O5269">
        <f t="shared" si="1078"/>
        <v>18</v>
      </c>
      <c r="P5269">
        <f t="shared" si="1079"/>
        <v>3</v>
      </c>
      <c r="Q5269">
        <f>IF(G5269="B",VLOOKUP(F5269,room_rates!$A$2:$G$8,3,FALSE),IF(G5269="P",VLOOKUP(F5269,room_rates!$A$2:$G$8,6,FALSE),IF(G5269="M",VLOOKUP(F5269,room_rates!$A$2:$G$8,7,FALSE),"")))</f>
        <v>242.00000000000003</v>
      </c>
      <c r="R5269">
        <f t="shared" si="1080"/>
        <v>0</v>
      </c>
      <c r="S5269">
        <f>IF(J5269="Online Travel Agency",VLOOKUP(F5269,room_rates!$A$2:$G$8,3,FALSE)*15%,0)</f>
        <v>33</v>
      </c>
      <c r="T5269">
        <f t="shared" si="1081"/>
        <v>0</v>
      </c>
      <c r="U5269">
        <f t="shared" si="1082"/>
        <v>627.00000000000011</v>
      </c>
      <c r="V5269">
        <f t="shared" si="1083"/>
        <v>3</v>
      </c>
    </row>
    <row r="5270" spans="1:22" ht="14.25" customHeight="1" x14ac:dyDescent="0.35">
      <c r="A5270" s="1">
        <v>1005048</v>
      </c>
      <c r="B5270" s="3">
        <v>45901</v>
      </c>
      <c r="C5270" s="3">
        <v>45915</v>
      </c>
      <c r="D5270" s="3">
        <v>45918</v>
      </c>
      <c r="E5270" s="1" t="s">
        <v>18</v>
      </c>
      <c r="F5270" s="1">
        <v>2</v>
      </c>
      <c r="G5270" s="1" t="s">
        <v>14</v>
      </c>
      <c r="H5270" s="1">
        <v>0</v>
      </c>
      <c r="I5270" s="1">
        <f t="shared" si="1077"/>
        <v>0</v>
      </c>
      <c r="J5270" s="1" t="s">
        <v>24</v>
      </c>
      <c r="K5270" s="1">
        <v>2</v>
      </c>
      <c r="L5270" s="1" t="s">
        <v>16</v>
      </c>
      <c r="M5270" s="1" t="b">
        <v>0</v>
      </c>
      <c r="N5270" s="2" t="s">
        <v>17</v>
      </c>
      <c r="O5270">
        <f t="shared" si="1078"/>
        <v>14</v>
      </c>
      <c r="P5270">
        <f t="shared" si="1079"/>
        <v>3</v>
      </c>
      <c r="Q5270">
        <f>IF(G5270="B",VLOOKUP(F5270,room_rates!$A$2:$G$8,3,FALSE),IF(G5270="P",VLOOKUP(F5270,room_rates!$A$2:$G$8,6,FALSE),IF(G5270="M",VLOOKUP(F5270,room_rates!$A$2:$G$8,7,FALSE),"")))</f>
        <v>154</v>
      </c>
      <c r="R5270">
        <f t="shared" si="1080"/>
        <v>0</v>
      </c>
      <c r="S5270">
        <f>IF(J5270="Online Travel Agency",VLOOKUP(F5270,room_rates!$A$2:$G$8,3,FALSE)*15%,0)</f>
        <v>21</v>
      </c>
      <c r="T5270">
        <f t="shared" si="1081"/>
        <v>0</v>
      </c>
      <c r="U5270">
        <f t="shared" si="1082"/>
        <v>798</v>
      </c>
      <c r="V5270">
        <f t="shared" si="1083"/>
        <v>6</v>
      </c>
    </row>
    <row r="5271" spans="1:22" ht="14.25" customHeight="1" x14ac:dyDescent="0.35">
      <c r="A5271" s="1">
        <v>1005380</v>
      </c>
      <c r="B5271" s="3">
        <v>45901</v>
      </c>
      <c r="C5271" s="3">
        <v>45915</v>
      </c>
      <c r="D5271" s="3">
        <v>45916</v>
      </c>
      <c r="E5271" s="1" t="s">
        <v>21</v>
      </c>
      <c r="F5271" s="1">
        <v>3</v>
      </c>
      <c r="G5271" s="1" t="s">
        <v>14</v>
      </c>
      <c r="H5271" s="1">
        <v>0</v>
      </c>
      <c r="I5271" s="1">
        <f t="shared" si="1077"/>
        <v>0</v>
      </c>
      <c r="J5271" s="1" t="s">
        <v>24</v>
      </c>
      <c r="K5271" s="1">
        <v>1</v>
      </c>
      <c r="L5271" s="1" t="s">
        <v>16</v>
      </c>
      <c r="M5271" s="1" t="b">
        <v>0</v>
      </c>
      <c r="N5271" s="2" t="s">
        <v>17</v>
      </c>
      <c r="O5271">
        <f t="shared" si="1078"/>
        <v>14</v>
      </c>
      <c r="P5271">
        <f t="shared" si="1079"/>
        <v>1</v>
      </c>
      <c r="Q5271">
        <f>IF(G5271="B",VLOOKUP(F5271,room_rates!$A$2:$G$8,3,FALSE),IF(G5271="P",VLOOKUP(F5271,room_rates!$A$2:$G$8,6,FALSE),IF(G5271="M",VLOOKUP(F5271,room_rates!$A$2:$G$8,7,FALSE),"")))</f>
        <v>242.00000000000003</v>
      </c>
      <c r="R5271">
        <f t="shared" si="1080"/>
        <v>0</v>
      </c>
      <c r="S5271">
        <f>IF(J5271="Online Travel Agency",VLOOKUP(F5271,room_rates!$A$2:$G$8,3,FALSE)*15%,0)</f>
        <v>33</v>
      </c>
      <c r="T5271">
        <f t="shared" si="1081"/>
        <v>0</v>
      </c>
      <c r="U5271">
        <f t="shared" si="1082"/>
        <v>209.00000000000003</v>
      </c>
      <c r="V5271">
        <f t="shared" si="1083"/>
        <v>1</v>
      </c>
    </row>
    <row r="5272" spans="1:22" ht="14.25" customHeight="1" x14ac:dyDescent="0.35">
      <c r="A5272" s="1">
        <v>1005449</v>
      </c>
      <c r="B5272" s="3">
        <v>45889</v>
      </c>
      <c r="C5272" s="3">
        <v>45915</v>
      </c>
      <c r="D5272" s="3">
        <v>45916</v>
      </c>
      <c r="E5272" s="1" t="s">
        <v>18</v>
      </c>
      <c r="F5272" s="1">
        <v>1</v>
      </c>
      <c r="G5272" s="1" t="s">
        <v>14</v>
      </c>
      <c r="H5272" s="1">
        <v>0</v>
      </c>
      <c r="I5272" s="1">
        <f t="shared" si="1077"/>
        <v>0</v>
      </c>
      <c r="J5272" s="1" t="s">
        <v>15</v>
      </c>
      <c r="K5272" s="1">
        <v>1</v>
      </c>
      <c r="L5272" s="1" t="s">
        <v>19</v>
      </c>
      <c r="M5272" s="1" t="b">
        <v>0</v>
      </c>
      <c r="N5272" s="2" t="s">
        <v>17</v>
      </c>
      <c r="O5272">
        <f t="shared" si="1078"/>
        <v>26</v>
      </c>
      <c r="P5272">
        <f t="shared" si="1079"/>
        <v>1</v>
      </c>
      <c r="Q5272">
        <f>IF(G5272="B",VLOOKUP(F5272,room_rates!$A$2:$G$8,3,FALSE),IF(G5272="P",VLOOKUP(F5272,room_rates!$A$2:$G$8,6,FALSE),IF(G5272="M",VLOOKUP(F5272,room_rates!$A$2:$G$8,7,FALSE),"")))</f>
        <v>132</v>
      </c>
      <c r="R5272">
        <f t="shared" si="1080"/>
        <v>0</v>
      </c>
      <c r="S5272">
        <f>IF(J5272="Online Travel Agency",VLOOKUP(F5272,room_rates!$A$2:$G$8,3,FALSE)*15%,0)</f>
        <v>0</v>
      </c>
      <c r="T5272">
        <f t="shared" si="1081"/>
        <v>0</v>
      </c>
      <c r="U5272">
        <f t="shared" si="1082"/>
        <v>132</v>
      </c>
      <c r="V5272">
        <f t="shared" si="1083"/>
        <v>1</v>
      </c>
    </row>
    <row r="5273" spans="1:22" ht="14.25" customHeight="1" x14ac:dyDescent="0.35">
      <c r="A5273" s="1">
        <v>1005623</v>
      </c>
      <c r="B5273" s="3">
        <v>45915</v>
      </c>
      <c r="C5273" s="3">
        <v>45915</v>
      </c>
      <c r="D5273" s="3">
        <v>45917</v>
      </c>
      <c r="E5273" s="1" t="s">
        <v>21</v>
      </c>
      <c r="F5273" s="1">
        <v>3</v>
      </c>
      <c r="G5273" s="1" t="s">
        <v>14</v>
      </c>
      <c r="H5273" s="1">
        <v>0</v>
      </c>
      <c r="I5273" s="1">
        <f t="shared" si="1077"/>
        <v>0</v>
      </c>
      <c r="J5273" s="1" t="s">
        <v>20</v>
      </c>
      <c r="K5273" s="1">
        <v>2</v>
      </c>
      <c r="L5273" s="1" t="s">
        <v>16</v>
      </c>
      <c r="M5273" s="1" t="b">
        <v>0</v>
      </c>
      <c r="N5273" s="2" t="s">
        <v>17</v>
      </c>
      <c r="O5273">
        <f t="shared" si="1078"/>
        <v>0</v>
      </c>
      <c r="P5273">
        <f t="shared" si="1079"/>
        <v>2</v>
      </c>
      <c r="Q5273">
        <f>IF(G5273="B",VLOOKUP(F5273,room_rates!$A$2:$G$8,3,FALSE),IF(G5273="P",VLOOKUP(F5273,room_rates!$A$2:$G$8,6,FALSE),IF(G5273="M",VLOOKUP(F5273,room_rates!$A$2:$G$8,7,FALSE),"")))</f>
        <v>242.00000000000003</v>
      </c>
      <c r="R5273">
        <f t="shared" si="1080"/>
        <v>0</v>
      </c>
      <c r="S5273">
        <f>IF(J5273="Online Travel Agency",VLOOKUP(F5273,room_rates!$A$2:$G$8,3,FALSE)*15%,0)</f>
        <v>0</v>
      </c>
      <c r="T5273">
        <f t="shared" si="1081"/>
        <v>0</v>
      </c>
      <c r="U5273">
        <f t="shared" si="1082"/>
        <v>968.00000000000011</v>
      </c>
      <c r="V5273">
        <f t="shared" si="1083"/>
        <v>4</v>
      </c>
    </row>
    <row r="5274" spans="1:22" ht="14.25" customHeight="1" x14ac:dyDescent="0.35">
      <c r="A5274" s="1">
        <v>1005800</v>
      </c>
      <c r="B5274" s="3">
        <v>45883</v>
      </c>
      <c r="C5274" s="3">
        <v>45915</v>
      </c>
      <c r="D5274" s="3">
        <v>45917</v>
      </c>
      <c r="E5274" s="1" t="s">
        <v>18</v>
      </c>
      <c r="F5274" s="1">
        <v>2</v>
      </c>
      <c r="G5274" s="1" t="s">
        <v>14</v>
      </c>
      <c r="H5274" s="1">
        <v>0</v>
      </c>
      <c r="I5274" s="1">
        <f t="shared" si="1077"/>
        <v>0</v>
      </c>
      <c r="J5274" s="1" t="s">
        <v>15</v>
      </c>
      <c r="K5274" s="1">
        <v>1</v>
      </c>
      <c r="L5274" s="1" t="s">
        <v>16</v>
      </c>
      <c r="M5274" s="1" t="b">
        <v>0</v>
      </c>
      <c r="N5274" s="2" t="s">
        <v>17</v>
      </c>
      <c r="O5274">
        <f t="shared" si="1078"/>
        <v>32</v>
      </c>
      <c r="P5274">
        <f t="shared" si="1079"/>
        <v>2</v>
      </c>
      <c r="Q5274">
        <f>IF(G5274="B",VLOOKUP(F5274,room_rates!$A$2:$G$8,3,FALSE),IF(G5274="P",VLOOKUP(F5274,room_rates!$A$2:$G$8,6,FALSE),IF(G5274="M",VLOOKUP(F5274,room_rates!$A$2:$G$8,7,FALSE),"")))</f>
        <v>154</v>
      </c>
      <c r="R5274">
        <f t="shared" si="1080"/>
        <v>0</v>
      </c>
      <c r="S5274">
        <f>IF(J5274="Online Travel Agency",VLOOKUP(F5274,room_rates!$A$2:$G$8,3,FALSE)*15%,0)</f>
        <v>0</v>
      </c>
      <c r="T5274">
        <f t="shared" si="1081"/>
        <v>0</v>
      </c>
      <c r="U5274">
        <f t="shared" si="1082"/>
        <v>308</v>
      </c>
      <c r="V5274">
        <f t="shared" si="1083"/>
        <v>2</v>
      </c>
    </row>
    <row r="5275" spans="1:22" ht="14.25" customHeight="1" x14ac:dyDescent="0.35">
      <c r="A5275" s="1">
        <v>1000428</v>
      </c>
      <c r="B5275" s="3">
        <v>45916</v>
      </c>
      <c r="C5275" s="3">
        <v>45916</v>
      </c>
      <c r="D5275" s="3">
        <v>45920</v>
      </c>
      <c r="E5275" s="1" t="s">
        <v>13</v>
      </c>
      <c r="F5275" s="1">
        <v>6</v>
      </c>
      <c r="G5275" s="1" t="s">
        <v>14</v>
      </c>
      <c r="H5275" s="1">
        <v>0</v>
      </c>
      <c r="I5275" s="1">
        <f t="shared" si="1077"/>
        <v>0</v>
      </c>
      <c r="J5275" s="1" t="s">
        <v>20</v>
      </c>
      <c r="K5275" s="1">
        <v>2</v>
      </c>
      <c r="L5275" s="1" t="s">
        <v>19</v>
      </c>
      <c r="M5275" s="1" t="b">
        <v>0</v>
      </c>
      <c r="N5275" s="2" t="s">
        <v>17</v>
      </c>
      <c r="O5275">
        <f t="shared" si="1078"/>
        <v>0</v>
      </c>
      <c r="P5275">
        <f t="shared" si="1079"/>
        <v>4</v>
      </c>
      <c r="Q5275">
        <f>IF(G5275="B",VLOOKUP(F5275,room_rates!$A$2:$G$8,3,FALSE),IF(G5275="P",VLOOKUP(F5275,room_rates!$A$2:$G$8,6,FALSE),IF(G5275="M",VLOOKUP(F5275,room_rates!$A$2:$G$8,7,FALSE),"")))</f>
        <v>385.00000000000006</v>
      </c>
      <c r="R5275">
        <f t="shared" si="1080"/>
        <v>0</v>
      </c>
      <c r="S5275">
        <f>IF(J5275="Online Travel Agency",VLOOKUP(F5275,room_rates!$A$2:$G$8,3,FALSE)*15%,0)</f>
        <v>0</v>
      </c>
      <c r="T5275">
        <f t="shared" si="1081"/>
        <v>0</v>
      </c>
      <c r="U5275">
        <f t="shared" si="1082"/>
        <v>3080.0000000000005</v>
      </c>
      <c r="V5275">
        <f t="shared" si="1083"/>
        <v>8</v>
      </c>
    </row>
    <row r="5276" spans="1:22" ht="14.25" customHeight="1" x14ac:dyDescent="0.35">
      <c r="A5276" s="1">
        <v>1000570</v>
      </c>
      <c r="B5276" s="3">
        <v>45904</v>
      </c>
      <c r="C5276" s="3">
        <v>45916</v>
      </c>
      <c r="D5276" s="3">
        <v>45917</v>
      </c>
      <c r="E5276" s="1" t="s">
        <v>18</v>
      </c>
      <c r="F5276" s="1">
        <v>1</v>
      </c>
      <c r="G5276" s="1" t="s">
        <v>14</v>
      </c>
      <c r="H5276" s="1">
        <v>0</v>
      </c>
      <c r="I5276" s="1">
        <f t="shared" si="1077"/>
        <v>0</v>
      </c>
      <c r="J5276" s="1" t="s">
        <v>24</v>
      </c>
      <c r="K5276" s="1">
        <v>1</v>
      </c>
      <c r="L5276" s="1" t="s">
        <v>19</v>
      </c>
      <c r="M5276" s="1" t="b">
        <v>0</v>
      </c>
      <c r="N5276" s="2" t="s">
        <v>17</v>
      </c>
      <c r="O5276">
        <f t="shared" si="1078"/>
        <v>12</v>
      </c>
      <c r="P5276">
        <f t="shared" si="1079"/>
        <v>1</v>
      </c>
      <c r="Q5276">
        <f>IF(G5276="B",VLOOKUP(F5276,room_rates!$A$2:$G$8,3,FALSE),IF(G5276="P",VLOOKUP(F5276,room_rates!$A$2:$G$8,6,FALSE),IF(G5276="M",VLOOKUP(F5276,room_rates!$A$2:$G$8,7,FALSE),"")))</f>
        <v>132</v>
      </c>
      <c r="R5276">
        <f t="shared" si="1080"/>
        <v>0</v>
      </c>
      <c r="S5276">
        <f>IF(J5276="Online Travel Agency",VLOOKUP(F5276,room_rates!$A$2:$G$8,3,FALSE)*15%,0)</f>
        <v>18</v>
      </c>
      <c r="T5276">
        <f t="shared" si="1081"/>
        <v>0</v>
      </c>
      <c r="U5276">
        <f t="shared" si="1082"/>
        <v>114</v>
      </c>
      <c r="V5276">
        <f t="shared" si="1083"/>
        <v>1</v>
      </c>
    </row>
    <row r="5277" spans="1:22" ht="14.25" customHeight="1" x14ac:dyDescent="0.35">
      <c r="A5277" s="1">
        <v>1000686</v>
      </c>
      <c r="B5277" s="3">
        <v>45897</v>
      </c>
      <c r="C5277" s="3">
        <v>45916</v>
      </c>
      <c r="D5277" s="3">
        <v>45918</v>
      </c>
      <c r="E5277" s="1" t="s">
        <v>21</v>
      </c>
      <c r="F5277" s="1">
        <v>3</v>
      </c>
      <c r="G5277" s="1" t="s">
        <v>14</v>
      </c>
      <c r="H5277" s="1">
        <v>0</v>
      </c>
      <c r="I5277" s="1">
        <f t="shared" si="1077"/>
        <v>0</v>
      </c>
      <c r="J5277" s="1" t="s">
        <v>24</v>
      </c>
      <c r="K5277" s="1">
        <v>3</v>
      </c>
      <c r="L5277" s="1" t="s">
        <v>16</v>
      </c>
      <c r="M5277" s="1" t="b">
        <v>0</v>
      </c>
      <c r="N5277" s="2" t="s">
        <v>17</v>
      </c>
      <c r="O5277">
        <f t="shared" si="1078"/>
        <v>19</v>
      </c>
      <c r="P5277">
        <f t="shared" si="1079"/>
        <v>2</v>
      </c>
      <c r="Q5277">
        <f>IF(G5277="B",VLOOKUP(F5277,room_rates!$A$2:$G$8,3,FALSE),IF(G5277="P",VLOOKUP(F5277,room_rates!$A$2:$G$8,6,FALSE),IF(G5277="M",VLOOKUP(F5277,room_rates!$A$2:$G$8,7,FALSE),"")))</f>
        <v>242.00000000000003</v>
      </c>
      <c r="R5277">
        <f t="shared" si="1080"/>
        <v>0</v>
      </c>
      <c r="S5277">
        <f>IF(J5277="Online Travel Agency",VLOOKUP(F5277,room_rates!$A$2:$G$8,3,FALSE)*15%,0)</f>
        <v>33</v>
      </c>
      <c r="T5277">
        <f t="shared" si="1081"/>
        <v>0</v>
      </c>
      <c r="U5277">
        <f t="shared" si="1082"/>
        <v>1254.0000000000002</v>
      </c>
      <c r="V5277">
        <f t="shared" si="1083"/>
        <v>6</v>
      </c>
    </row>
    <row r="5278" spans="1:22" ht="14.25" customHeight="1" x14ac:dyDescent="0.35">
      <c r="A5278" s="1">
        <v>1000695</v>
      </c>
      <c r="B5278" s="3">
        <v>45897</v>
      </c>
      <c r="C5278" s="3">
        <v>45916</v>
      </c>
      <c r="D5278" s="3">
        <v>45923</v>
      </c>
      <c r="E5278" s="1" t="s">
        <v>13</v>
      </c>
      <c r="F5278" s="1">
        <v>6</v>
      </c>
      <c r="G5278" s="1" t="s">
        <v>14</v>
      </c>
      <c r="H5278" s="1">
        <v>0</v>
      </c>
      <c r="I5278" s="1">
        <f t="shared" si="1077"/>
        <v>0</v>
      </c>
      <c r="J5278" s="1" t="s">
        <v>24</v>
      </c>
      <c r="K5278" s="1">
        <v>1</v>
      </c>
      <c r="L5278" s="1" t="s">
        <v>19</v>
      </c>
      <c r="M5278" s="1" t="b">
        <v>0</v>
      </c>
      <c r="N5278" s="2" t="s">
        <v>17</v>
      </c>
      <c r="O5278">
        <f t="shared" si="1078"/>
        <v>19</v>
      </c>
      <c r="P5278">
        <f t="shared" si="1079"/>
        <v>7</v>
      </c>
      <c r="Q5278">
        <f>IF(G5278="B",VLOOKUP(F5278,room_rates!$A$2:$G$8,3,FALSE),IF(G5278="P",VLOOKUP(F5278,room_rates!$A$2:$G$8,6,FALSE),IF(G5278="M",VLOOKUP(F5278,room_rates!$A$2:$G$8,7,FALSE),"")))</f>
        <v>385.00000000000006</v>
      </c>
      <c r="R5278">
        <f t="shared" si="1080"/>
        <v>0</v>
      </c>
      <c r="S5278">
        <f>IF(J5278="Online Travel Agency",VLOOKUP(F5278,room_rates!$A$2:$G$8,3,FALSE)*15%,0)</f>
        <v>52.5</v>
      </c>
      <c r="T5278">
        <f t="shared" si="1081"/>
        <v>0</v>
      </c>
      <c r="U5278">
        <f t="shared" si="1082"/>
        <v>2327.5000000000005</v>
      </c>
      <c r="V5278">
        <f t="shared" si="1083"/>
        <v>7</v>
      </c>
    </row>
    <row r="5279" spans="1:22" ht="14.25" customHeight="1" x14ac:dyDescent="0.35">
      <c r="A5279" s="1">
        <v>1000797</v>
      </c>
      <c r="B5279" s="3">
        <v>45909</v>
      </c>
      <c r="C5279" s="3">
        <v>45916</v>
      </c>
      <c r="D5279" s="3">
        <v>45920</v>
      </c>
      <c r="E5279" s="1" t="s">
        <v>13</v>
      </c>
      <c r="F5279" s="1">
        <v>6</v>
      </c>
      <c r="G5279" s="1" t="s">
        <v>14</v>
      </c>
      <c r="H5279" s="1">
        <v>0</v>
      </c>
      <c r="I5279" s="1">
        <f t="shared" si="1077"/>
        <v>0</v>
      </c>
      <c r="J5279" s="1" t="s">
        <v>15</v>
      </c>
      <c r="K5279" s="1">
        <v>2</v>
      </c>
      <c r="L5279" s="1" t="s">
        <v>16</v>
      </c>
      <c r="M5279" s="1" t="b">
        <v>0</v>
      </c>
      <c r="N5279" s="2" t="s">
        <v>17</v>
      </c>
      <c r="O5279">
        <f t="shared" si="1078"/>
        <v>7</v>
      </c>
      <c r="P5279">
        <f t="shared" si="1079"/>
        <v>4</v>
      </c>
      <c r="Q5279">
        <f>IF(G5279="B",VLOOKUP(F5279,room_rates!$A$2:$G$8,3,FALSE),IF(G5279="P",VLOOKUP(F5279,room_rates!$A$2:$G$8,6,FALSE),IF(G5279="M",VLOOKUP(F5279,room_rates!$A$2:$G$8,7,FALSE),"")))</f>
        <v>385.00000000000006</v>
      </c>
      <c r="R5279">
        <f t="shared" si="1080"/>
        <v>0</v>
      </c>
      <c r="S5279">
        <f>IF(J5279="Online Travel Agency",VLOOKUP(F5279,room_rates!$A$2:$G$8,3,FALSE)*15%,0)</f>
        <v>0</v>
      </c>
      <c r="T5279">
        <f t="shared" si="1081"/>
        <v>0</v>
      </c>
      <c r="U5279">
        <f t="shared" si="1082"/>
        <v>3080.0000000000005</v>
      </c>
      <c r="V5279">
        <f t="shared" si="1083"/>
        <v>8</v>
      </c>
    </row>
    <row r="5280" spans="1:22" ht="14.25" customHeight="1" x14ac:dyDescent="0.35">
      <c r="A5280" s="1">
        <v>1000877</v>
      </c>
      <c r="B5280" s="3">
        <v>45901</v>
      </c>
      <c r="C5280" s="3">
        <v>45916</v>
      </c>
      <c r="D5280" s="3">
        <v>45917</v>
      </c>
      <c r="E5280" s="1" t="s">
        <v>21</v>
      </c>
      <c r="F5280" s="1">
        <v>3</v>
      </c>
      <c r="G5280" s="1" t="s">
        <v>14</v>
      </c>
      <c r="H5280" s="1">
        <v>0</v>
      </c>
      <c r="I5280" s="1">
        <f t="shared" si="1077"/>
        <v>0</v>
      </c>
      <c r="J5280" s="1" t="s">
        <v>24</v>
      </c>
      <c r="K5280" s="1">
        <v>1</v>
      </c>
      <c r="L5280" s="1" t="s">
        <v>19</v>
      </c>
      <c r="M5280" s="1" t="b">
        <v>0</v>
      </c>
      <c r="N5280" s="2" t="s">
        <v>17</v>
      </c>
      <c r="O5280">
        <f t="shared" si="1078"/>
        <v>15</v>
      </c>
      <c r="P5280">
        <f t="shared" si="1079"/>
        <v>1</v>
      </c>
      <c r="Q5280">
        <f>IF(G5280="B",VLOOKUP(F5280,room_rates!$A$2:$G$8,3,FALSE),IF(G5280="P",VLOOKUP(F5280,room_rates!$A$2:$G$8,6,FALSE),IF(G5280="M",VLOOKUP(F5280,room_rates!$A$2:$G$8,7,FALSE),"")))</f>
        <v>242.00000000000003</v>
      </c>
      <c r="R5280">
        <f t="shared" si="1080"/>
        <v>0</v>
      </c>
      <c r="S5280">
        <f>IF(J5280="Online Travel Agency",VLOOKUP(F5280,room_rates!$A$2:$G$8,3,FALSE)*15%,0)</f>
        <v>33</v>
      </c>
      <c r="T5280">
        <f t="shared" si="1081"/>
        <v>0</v>
      </c>
      <c r="U5280">
        <f t="shared" si="1082"/>
        <v>209.00000000000003</v>
      </c>
      <c r="V5280">
        <f t="shared" si="1083"/>
        <v>1</v>
      </c>
    </row>
    <row r="5281" spans="1:22" ht="14.25" customHeight="1" x14ac:dyDescent="0.35">
      <c r="A5281" s="1">
        <v>1000927</v>
      </c>
      <c r="B5281" s="3">
        <v>45896</v>
      </c>
      <c r="C5281" s="3">
        <v>45916</v>
      </c>
      <c r="D5281" s="3">
        <v>45920</v>
      </c>
      <c r="E5281" s="1" t="s">
        <v>13</v>
      </c>
      <c r="F5281" s="1">
        <v>7</v>
      </c>
      <c r="G5281" s="1" t="s">
        <v>14</v>
      </c>
      <c r="H5281" s="1">
        <v>0</v>
      </c>
      <c r="I5281" s="1">
        <f t="shared" si="1077"/>
        <v>0</v>
      </c>
      <c r="J5281" s="1" t="s">
        <v>15</v>
      </c>
      <c r="K5281" s="1">
        <v>2</v>
      </c>
      <c r="L5281" s="1" t="s">
        <v>19</v>
      </c>
      <c r="M5281" s="1" t="b">
        <v>0</v>
      </c>
      <c r="N5281" s="2" t="s">
        <v>17</v>
      </c>
      <c r="O5281">
        <f t="shared" si="1078"/>
        <v>20</v>
      </c>
      <c r="P5281">
        <f t="shared" si="1079"/>
        <v>4</v>
      </c>
      <c r="Q5281">
        <f>IF(G5281="B",VLOOKUP(F5281,room_rates!$A$2:$G$8,3,FALSE),IF(G5281="P",VLOOKUP(F5281,room_rates!$A$2:$G$8,6,FALSE),IF(G5281="M",VLOOKUP(F5281,room_rates!$A$2:$G$8,7,FALSE),"")))</f>
        <v>495.00000000000006</v>
      </c>
      <c r="R5281">
        <f t="shared" si="1080"/>
        <v>0</v>
      </c>
      <c r="S5281">
        <f>IF(J5281="Online Travel Agency",VLOOKUP(F5281,room_rates!$A$2:$G$8,3,FALSE)*15%,0)</f>
        <v>0</v>
      </c>
      <c r="T5281">
        <f t="shared" si="1081"/>
        <v>0</v>
      </c>
      <c r="U5281">
        <f t="shared" si="1082"/>
        <v>3960.0000000000005</v>
      </c>
      <c r="V5281">
        <f t="shared" si="1083"/>
        <v>8</v>
      </c>
    </row>
    <row r="5282" spans="1:22" ht="14.25" customHeight="1" x14ac:dyDescent="0.35">
      <c r="A5282" s="1">
        <v>1001387</v>
      </c>
      <c r="B5282" s="3">
        <v>45881</v>
      </c>
      <c r="C5282" s="3">
        <v>45916</v>
      </c>
      <c r="D5282" s="3">
        <v>45923</v>
      </c>
      <c r="E5282" s="1" t="s">
        <v>21</v>
      </c>
      <c r="F5282" s="1">
        <v>3</v>
      </c>
      <c r="G5282" s="1" t="s">
        <v>14</v>
      </c>
      <c r="H5282" s="1">
        <v>0</v>
      </c>
      <c r="I5282" s="1">
        <f t="shared" si="1077"/>
        <v>0</v>
      </c>
      <c r="J5282" s="1" t="s">
        <v>15</v>
      </c>
      <c r="K5282" s="1">
        <v>2</v>
      </c>
      <c r="L5282" s="1" t="s">
        <v>19</v>
      </c>
      <c r="M5282" s="1" t="b">
        <v>0</v>
      </c>
      <c r="N5282" s="2" t="s">
        <v>17</v>
      </c>
      <c r="O5282">
        <f t="shared" si="1078"/>
        <v>35</v>
      </c>
      <c r="P5282">
        <f t="shared" si="1079"/>
        <v>7</v>
      </c>
      <c r="Q5282">
        <f>IF(G5282="B",VLOOKUP(F5282,room_rates!$A$2:$G$8,3,FALSE),IF(G5282="P",VLOOKUP(F5282,room_rates!$A$2:$G$8,6,FALSE),IF(G5282="M",VLOOKUP(F5282,room_rates!$A$2:$G$8,7,FALSE),"")))</f>
        <v>242.00000000000003</v>
      </c>
      <c r="R5282">
        <f t="shared" si="1080"/>
        <v>0</v>
      </c>
      <c r="S5282">
        <f>IF(J5282="Online Travel Agency",VLOOKUP(F5282,room_rates!$A$2:$G$8,3,FALSE)*15%,0)</f>
        <v>0</v>
      </c>
      <c r="T5282">
        <f t="shared" si="1081"/>
        <v>0</v>
      </c>
      <c r="U5282">
        <f t="shared" si="1082"/>
        <v>3388.0000000000005</v>
      </c>
      <c r="V5282">
        <f t="shared" si="1083"/>
        <v>14</v>
      </c>
    </row>
    <row r="5283" spans="1:22" ht="14.25" customHeight="1" x14ac:dyDescent="0.35">
      <c r="A5283" s="1">
        <v>1001549</v>
      </c>
      <c r="B5283" s="3">
        <v>45916</v>
      </c>
      <c r="C5283" s="3">
        <v>45916</v>
      </c>
      <c r="D5283" s="3">
        <v>45922</v>
      </c>
      <c r="E5283" s="1" t="s">
        <v>21</v>
      </c>
      <c r="F5283" s="1">
        <v>3</v>
      </c>
      <c r="G5283" s="1" t="s">
        <v>14</v>
      </c>
      <c r="H5283" s="1">
        <v>0</v>
      </c>
      <c r="I5283" s="1">
        <f t="shared" si="1077"/>
        <v>0</v>
      </c>
      <c r="J5283" s="1" t="s">
        <v>20</v>
      </c>
      <c r="K5283" s="1">
        <v>1</v>
      </c>
      <c r="L5283" s="1" t="s">
        <v>16</v>
      </c>
      <c r="M5283" s="1" t="b">
        <v>1</v>
      </c>
      <c r="N5283" s="2" t="s">
        <v>17</v>
      </c>
      <c r="O5283">
        <f t="shared" si="1078"/>
        <v>0</v>
      </c>
      <c r="P5283">
        <f t="shared" si="1079"/>
        <v>6</v>
      </c>
      <c r="Q5283">
        <f>IF(G5283="B",VLOOKUP(F5283,room_rates!$A$2:$G$8,3,FALSE),IF(G5283="P",VLOOKUP(F5283,room_rates!$A$2:$G$8,6,FALSE),IF(G5283="M",VLOOKUP(F5283,room_rates!$A$2:$G$8,7,FALSE),"")))</f>
        <v>242.00000000000003</v>
      </c>
      <c r="R5283">
        <f t="shared" si="1080"/>
        <v>0</v>
      </c>
      <c r="S5283">
        <f>IF(J5283="Online Travel Agency",VLOOKUP(F5283,room_rates!$A$2:$G$8,3,FALSE)*15%,0)</f>
        <v>0</v>
      </c>
      <c r="T5283">
        <f t="shared" si="1081"/>
        <v>2.4200000000000004</v>
      </c>
      <c r="U5283">
        <f t="shared" si="1082"/>
        <v>1437.4800000000002</v>
      </c>
      <c r="V5283">
        <f t="shared" si="1083"/>
        <v>6</v>
      </c>
    </row>
    <row r="5284" spans="1:22" ht="14.25" customHeight="1" x14ac:dyDescent="0.35">
      <c r="A5284" s="1">
        <v>1003083</v>
      </c>
      <c r="B5284" s="3">
        <v>45916</v>
      </c>
      <c r="C5284" s="3">
        <v>45916</v>
      </c>
      <c r="D5284" s="3">
        <v>45919</v>
      </c>
      <c r="E5284" s="1" t="s">
        <v>18</v>
      </c>
      <c r="F5284" s="1">
        <v>2</v>
      </c>
      <c r="G5284" s="1" t="s">
        <v>14</v>
      </c>
      <c r="H5284" s="1">
        <v>0</v>
      </c>
      <c r="I5284" s="1">
        <f t="shared" si="1077"/>
        <v>0</v>
      </c>
      <c r="J5284" s="1" t="s">
        <v>20</v>
      </c>
      <c r="K5284" s="1">
        <v>2</v>
      </c>
      <c r="L5284" s="1" t="s">
        <v>19</v>
      </c>
      <c r="M5284" s="1" t="b">
        <v>0</v>
      </c>
      <c r="N5284" s="2" t="s">
        <v>17</v>
      </c>
      <c r="O5284">
        <f t="shared" si="1078"/>
        <v>0</v>
      </c>
      <c r="P5284">
        <f t="shared" si="1079"/>
        <v>3</v>
      </c>
      <c r="Q5284">
        <f>IF(G5284="B",VLOOKUP(F5284,room_rates!$A$2:$G$8,3,FALSE),IF(G5284="P",VLOOKUP(F5284,room_rates!$A$2:$G$8,6,FALSE),IF(G5284="M",VLOOKUP(F5284,room_rates!$A$2:$G$8,7,FALSE),"")))</f>
        <v>154</v>
      </c>
      <c r="R5284">
        <f t="shared" si="1080"/>
        <v>0</v>
      </c>
      <c r="S5284">
        <f>IF(J5284="Online Travel Agency",VLOOKUP(F5284,room_rates!$A$2:$G$8,3,FALSE)*15%,0)</f>
        <v>0</v>
      </c>
      <c r="T5284">
        <f t="shared" si="1081"/>
        <v>0</v>
      </c>
      <c r="U5284">
        <f t="shared" si="1082"/>
        <v>924</v>
      </c>
      <c r="V5284">
        <f t="shared" si="1083"/>
        <v>6</v>
      </c>
    </row>
    <row r="5285" spans="1:22" ht="14.25" customHeight="1" x14ac:dyDescent="0.35">
      <c r="A5285" s="1">
        <v>1004017</v>
      </c>
      <c r="B5285" s="3">
        <v>45885</v>
      </c>
      <c r="C5285" s="3">
        <v>45916</v>
      </c>
      <c r="D5285" s="3">
        <v>45919</v>
      </c>
      <c r="E5285" s="1" t="s">
        <v>13</v>
      </c>
      <c r="F5285" s="1">
        <v>6</v>
      </c>
      <c r="G5285" s="1" t="s">
        <v>14</v>
      </c>
      <c r="H5285" s="1">
        <v>0</v>
      </c>
      <c r="I5285" s="1">
        <f t="shared" si="1077"/>
        <v>0</v>
      </c>
      <c r="J5285" s="1" t="s">
        <v>15</v>
      </c>
      <c r="K5285" s="1">
        <v>1</v>
      </c>
      <c r="L5285" s="1" t="s">
        <v>19</v>
      </c>
      <c r="M5285" s="1" t="b">
        <v>0</v>
      </c>
      <c r="N5285" s="2" t="s">
        <v>17</v>
      </c>
      <c r="O5285">
        <f t="shared" si="1078"/>
        <v>31</v>
      </c>
      <c r="P5285">
        <f t="shared" si="1079"/>
        <v>3</v>
      </c>
      <c r="Q5285">
        <f>IF(G5285="B",VLOOKUP(F5285,room_rates!$A$2:$G$8,3,FALSE),IF(G5285="P",VLOOKUP(F5285,room_rates!$A$2:$G$8,6,FALSE),IF(G5285="M",VLOOKUP(F5285,room_rates!$A$2:$G$8,7,FALSE),"")))</f>
        <v>385.00000000000006</v>
      </c>
      <c r="R5285">
        <f t="shared" si="1080"/>
        <v>0</v>
      </c>
      <c r="S5285">
        <f>IF(J5285="Online Travel Agency",VLOOKUP(F5285,room_rates!$A$2:$G$8,3,FALSE)*15%,0)</f>
        <v>0</v>
      </c>
      <c r="T5285">
        <f t="shared" si="1081"/>
        <v>0</v>
      </c>
      <c r="U5285">
        <f t="shared" si="1082"/>
        <v>1155.0000000000002</v>
      </c>
      <c r="V5285">
        <f t="shared" si="1083"/>
        <v>3</v>
      </c>
    </row>
    <row r="5286" spans="1:22" ht="14.25" customHeight="1" x14ac:dyDescent="0.35">
      <c r="A5286" s="1">
        <v>1004102</v>
      </c>
      <c r="B5286" s="3">
        <v>45899</v>
      </c>
      <c r="C5286" s="3">
        <v>45916</v>
      </c>
      <c r="D5286" s="3">
        <v>45920</v>
      </c>
      <c r="E5286" s="1" t="s">
        <v>18</v>
      </c>
      <c r="F5286" s="1">
        <v>1</v>
      </c>
      <c r="G5286" s="1" t="s">
        <v>14</v>
      </c>
      <c r="H5286" s="1">
        <v>0</v>
      </c>
      <c r="I5286" s="1">
        <f t="shared" si="1077"/>
        <v>0</v>
      </c>
      <c r="J5286" s="1" t="s">
        <v>24</v>
      </c>
      <c r="K5286" s="1">
        <v>2</v>
      </c>
      <c r="L5286" s="1" t="s">
        <v>16</v>
      </c>
      <c r="M5286" s="1" t="b">
        <v>0</v>
      </c>
      <c r="N5286" s="2" t="s">
        <v>17</v>
      </c>
      <c r="O5286">
        <f t="shared" si="1078"/>
        <v>17</v>
      </c>
      <c r="P5286">
        <f t="shared" si="1079"/>
        <v>4</v>
      </c>
      <c r="Q5286">
        <f>IF(G5286="B",VLOOKUP(F5286,room_rates!$A$2:$G$8,3,FALSE),IF(G5286="P",VLOOKUP(F5286,room_rates!$A$2:$G$8,6,FALSE),IF(G5286="M",VLOOKUP(F5286,room_rates!$A$2:$G$8,7,FALSE),"")))</f>
        <v>132</v>
      </c>
      <c r="R5286">
        <f t="shared" si="1080"/>
        <v>0</v>
      </c>
      <c r="S5286">
        <f>IF(J5286="Online Travel Agency",VLOOKUP(F5286,room_rates!$A$2:$G$8,3,FALSE)*15%,0)</f>
        <v>18</v>
      </c>
      <c r="T5286">
        <f t="shared" si="1081"/>
        <v>0</v>
      </c>
      <c r="U5286">
        <f t="shared" si="1082"/>
        <v>912</v>
      </c>
      <c r="V5286">
        <f t="shared" si="1083"/>
        <v>8</v>
      </c>
    </row>
    <row r="5287" spans="1:22" ht="14.25" customHeight="1" x14ac:dyDescent="0.35">
      <c r="A5287" s="1">
        <v>1004255</v>
      </c>
      <c r="B5287" s="3">
        <v>45916</v>
      </c>
      <c r="C5287" s="3">
        <v>45916</v>
      </c>
      <c r="D5287" s="3">
        <v>45919</v>
      </c>
      <c r="E5287" s="1" t="s">
        <v>18</v>
      </c>
      <c r="F5287" s="1">
        <v>2</v>
      </c>
      <c r="G5287" s="1" t="s">
        <v>14</v>
      </c>
      <c r="H5287" s="1">
        <v>0</v>
      </c>
      <c r="I5287" s="1">
        <f t="shared" si="1077"/>
        <v>0</v>
      </c>
      <c r="J5287" s="1" t="s">
        <v>20</v>
      </c>
      <c r="K5287" s="1">
        <v>2</v>
      </c>
      <c r="L5287" s="1" t="s">
        <v>19</v>
      </c>
      <c r="M5287" s="1" t="b">
        <v>0</v>
      </c>
      <c r="N5287" s="2" t="s">
        <v>17</v>
      </c>
      <c r="O5287">
        <f t="shared" si="1078"/>
        <v>0</v>
      </c>
      <c r="P5287">
        <f t="shared" si="1079"/>
        <v>3</v>
      </c>
      <c r="Q5287">
        <f>IF(G5287="B",VLOOKUP(F5287,room_rates!$A$2:$G$8,3,FALSE),IF(G5287="P",VLOOKUP(F5287,room_rates!$A$2:$G$8,6,FALSE),IF(G5287="M",VLOOKUP(F5287,room_rates!$A$2:$G$8,7,FALSE),"")))</f>
        <v>154</v>
      </c>
      <c r="R5287">
        <f t="shared" si="1080"/>
        <v>0</v>
      </c>
      <c r="S5287">
        <f>IF(J5287="Online Travel Agency",VLOOKUP(F5287,room_rates!$A$2:$G$8,3,FALSE)*15%,0)</f>
        <v>0</v>
      </c>
      <c r="T5287">
        <f t="shared" si="1081"/>
        <v>0</v>
      </c>
      <c r="U5287">
        <f t="shared" si="1082"/>
        <v>924</v>
      </c>
      <c r="V5287">
        <f t="shared" si="1083"/>
        <v>6</v>
      </c>
    </row>
    <row r="5288" spans="1:22" ht="14.25" customHeight="1" x14ac:dyDescent="0.35">
      <c r="A5288" s="1">
        <v>1005532</v>
      </c>
      <c r="B5288" s="3">
        <v>45907</v>
      </c>
      <c r="C5288" s="3">
        <v>45916</v>
      </c>
      <c r="D5288" s="3">
        <v>45919</v>
      </c>
      <c r="E5288" s="1" t="s">
        <v>18</v>
      </c>
      <c r="F5288" s="1">
        <v>1</v>
      </c>
      <c r="G5288" s="1" t="s">
        <v>14</v>
      </c>
      <c r="H5288" s="1">
        <v>0</v>
      </c>
      <c r="I5288" s="1">
        <f t="shared" si="1077"/>
        <v>0</v>
      </c>
      <c r="J5288" s="1" t="s">
        <v>15</v>
      </c>
      <c r="K5288" s="1">
        <v>2</v>
      </c>
      <c r="L5288" s="1" t="s">
        <v>16</v>
      </c>
      <c r="M5288" s="1" t="b">
        <v>1</v>
      </c>
      <c r="N5288" s="2" t="s">
        <v>17</v>
      </c>
      <c r="O5288">
        <f t="shared" si="1078"/>
        <v>9</v>
      </c>
      <c r="P5288">
        <f t="shared" si="1079"/>
        <v>3</v>
      </c>
      <c r="Q5288">
        <f>IF(G5288="B",VLOOKUP(F5288,room_rates!$A$2:$G$8,3,FALSE),IF(G5288="P",VLOOKUP(F5288,room_rates!$A$2:$G$8,6,FALSE),IF(G5288="M",VLOOKUP(F5288,room_rates!$A$2:$G$8,7,FALSE),"")))</f>
        <v>132</v>
      </c>
      <c r="R5288">
        <f t="shared" si="1080"/>
        <v>0</v>
      </c>
      <c r="S5288">
        <f>IF(J5288="Online Travel Agency",VLOOKUP(F5288,room_rates!$A$2:$G$8,3,FALSE)*15%,0)</f>
        <v>0</v>
      </c>
      <c r="T5288">
        <f t="shared" si="1081"/>
        <v>1.32</v>
      </c>
      <c r="U5288">
        <f t="shared" si="1082"/>
        <v>784.08</v>
      </c>
      <c r="V5288">
        <f t="shared" si="1083"/>
        <v>6</v>
      </c>
    </row>
    <row r="5289" spans="1:22" ht="14.25" customHeight="1" x14ac:dyDescent="0.35">
      <c r="A5289" s="1">
        <v>1005884</v>
      </c>
      <c r="B5289" s="3">
        <v>45898</v>
      </c>
      <c r="C5289" s="3">
        <v>45916</v>
      </c>
      <c r="D5289" s="3">
        <v>45920</v>
      </c>
      <c r="E5289" s="1" t="s">
        <v>21</v>
      </c>
      <c r="F5289" s="1">
        <v>3</v>
      </c>
      <c r="G5289" s="1" t="s">
        <v>14</v>
      </c>
      <c r="H5289" s="1">
        <v>0</v>
      </c>
      <c r="I5289" s="1">
        <f t="shared" si="1077"/>
        <v>0</v>
      </c>
      <c r="J5289" s="1" t="s">
        <v>15</v>
      </c>
      <c r="K5289" s="1">
        <v>2</v>
      </c>
      <c r="L5289" s="1" t="s">
        <v>16</v>
      </c>
      <c r="M5289" s="1" t="b">
        <v>0</v>
      </c>
      <c r="N5289" s="2" t="s">
        <v>17</v>
      </c>
      <c r="O5289">
        <f t="shared" si="1078"/>
        <v>18</v>
      </c>
      <c r="P5289">
        <f t="shared" si="1079"/>
        <v>4</v>
      </c>
      <c r="Q5289">
        <f>IF(G5289="B",VLOOKUP(F5289,room_rates!$A$2:$G$8,3,FALSE),IF(G5289="P",VLOOKUP(F5289,room_rates!$A$2:$G$8,6,FALSE),IF(G5289="M",VLOOKUP(F5289,room_rates!$A$2:$G$8,7,FALSE),"")))</f>
        <v>242.00000000000003</v>
      </c>
      <c r="R5289">
        <f t="shared" si="1080"/>
        <v>0</v>
      </c>
      <c r="S5289">
        <f>IF(J5289="Online Travel Agency",VLOOKUP(F5289,room_rates!$A$2:$G$8,3,FALSE)*15%,0)</f>
        <v>0</v>
      </c>
      <c r="T5289">
        <f t="shared" si="1081"/>
        <v>0</v>
      </c>
      <c r="U5289">
        <f t="shared" si="1082"/>
        <v>1936.0000000000002</v>
      </c>
      <c r="V5289">
        <f t="shared" si="1083"/>
        <v>8</v>
      </c>
    </row>
    <row r="5290" spans="1:22" ht="14.25" customHeight="1" x14ac:dyDescent="0.35">
      <c r="A5290" s="1">
        <v>1005918</v>
      </c>
      <c r="B5290" s="3">
        <v>45884</v>
      </c>
      <c r="C5290" s="3">
        <v>45916</v>
      </c>
      <c r="D5290" s="3">
        <v>45917</v>
      </c>
      <c r="E5290" s="1" t="s">
        <v>21</v>
      </c>
      <c r="F5290" s="1">
        <v>3</v>
      </c>
      <c r="G5290" s="1" t="s">
        <v>14</v>
      </c>
      <c r="H5290" s="1">
        <v>0</v>
      </c>
      <c r="I5290" s="1">
        <f t="shared" si="1077"/>
        <v>0</v>
      </c>
      <c r="J5290" s="1" t="s">
        <v>15</v>
      </c>
      <c r="K5290" s="1">
        <v>1</v>
      </c>
      <c r="L5290" s="1" t="s">
        <v>16</v>
      </c>
      <c r="M5290" s="1" t="b">
        <v>0</v>
      </c>
      <c r="N5290" s="2" t="s">
        <v>17</v>
      </c>
      <c r="O5290">
        <f t="shared" si="1078"/>
        <v>32</v>
      </c>
      <c r="P5290">
        <f t="shared" si="1079"/>
        <v>1</v>
      </c>
      <c r="Q5290">
        <f>IF(G5290="B",VLOOKUP(F5290,room_rates!$A$2:$G$8,3,FALSE),IF(G5290="P",VLOOKUP(F5290,room_rates!$A$2:$G$8,6,FALSE),IF(G5290="M",VLOOKUP(F5290,room_rates!$A$2:$G$8,7,FALSE),"")))</f>
        <v>242.00000000000003</v>
      </c>
      <c r="R5290">
        <f t="shared" si="1080"/>
        <v>0</v>
      </c>
      <c r="S5290">
        <f>IF(J5290="Online Travel Agency",VLOOKUP(F5290,room_rates!$A$2:$G$8,3,FALSE)*15%,0)</f>
        <v>0</v>
      </c>
      <c r="T5290">
        <f t="shared" si="1081"/>
        <v>0</v>
      </c>
      <c r="U5290">
        <f t="shared" si="1082"/>
        <v>242.00000000000003</v>
      </c>
      <c r="V5290">
        <f t="shared" si="1083"/>
        <v>1</v>
      </c>
    </row>
    <row r="5291" spans="1:22" ht="14.25" customHeight="1" x14ac:dyDescent="0.35">
      <c r="A5291" s="1">
        <v>1000057</v>
      </c>
      <c r="B5291" s="3">
        <v>45899</v>
      </c>
      <c r="C5291" s="3">
        <v>45917</v>
      </c>
      <c r="D5291" s="3">
        <v>45918</v>
      </c>
      <c r="E5291" s="1" t="s">
        <v>18</v>
      </c>
      <c r="F5291" s="1">
        <v>2</v>
      </c>
      <c r="G5291" s="1" t="s">
        <v>14</v>
      </c>
      <c r="H5291" s="1">
        <v>0</v>
      </c>
      <c r="I5291" s="1">
        <f t="shared" si="1077"/>
        <v>0</v>
      </c>
      <c r="J5291" s="1" t="s">
        <v>15</v>
      </c>
      <c r="K5291" s="1">
        <v>2</v>
      </c>
      <c r="L5291" s="1" t="s">
        <v>16</v>
      </c>
      <c r="M5291" s="1" t="b">
        <v>0</v>
      </c>
      <c r="N5291" s="2" t="s">
        <v>17</v>
      </c>
      <c r="O5291">
        <f t="shared" si="1078"/>
        <v>18</v>
      </c>
      <c r="P5291">
        <f t="shared" si="1079"/>
        <v>1</v>
      </c>
      <c r="Q5291">
        <f>IF(G5291="B",VLOOKUP(F5291,room_rates!$A$2:$G$8,3,FALSE),IF(G5291="P",VLOOKUP(F5291,room_rates!$A$2:$G$8,6,FALSE),IF(G5291="M",VLOOKUP(F5291,room_rates!$A$2:$G$8,7,FALSE),"")))</f>
        <v>154</v>
      </c>
      <c r="R5291">
        <f t="shared" si="1080"/>
        <v>0</v>
      </c>
      <c r="S5291">
        <f>IF(J5291="Online Travel Agency",VLOOKUP(F5291,room_rates!$A$2:$G$8,3,FALSE)*15%,0)</f>
        <v>0</v>
      </c>
      <c r="T5291">
        <f t="shared" si="1081"/>
        <v>0</v>
      </c>
      <c r="U5291">
        <f t="shared" si="1082"/>
        <v>308</v>
      </c>
      <c r="V5291">
        <f t="shared" si="1083"/>
        <v>2</v>
      </c>
    </row>
    <row r="5292" spans="1:22" ht="14.25" customHeight="1" x14ac:dyDescent="0.35">
      <c r="A5292" s="1">
        <v>1000264</v>
      </c>
      <c r="B5292" s="3">
        <v>45890</v>
      </c>
      <c r="C5292" s="3">
        <v>45917</v>
      </c>
      <c r="D5292" s="3">
        <v>45922</v>
      </c>
      <c r="E5292" s="1" t="s">
        <v>18</v>
      </c>
      <c r="F5292" s="1">
        <v>1</v>
      </c>
      <c r="G5292" s="1" t="s">
        <v>14</v>
      </c>
      <c r="H5292" s="1">
        <v>0</v>
      </c>
      <c r="I5292" s="1">
        <f t="shared" si="1077"/>
        <v>0</v>
      </c>
      <c r="J5292" s="1" t="s">
        <v>15</v>
      </c>
      <c r="K5292" s="1">
        <v>2</v>
      </c>
      <c r="L5292" s="1" t="s">
        <v>16</v>
      </c>
      <c r="M5292" s="1" t="b">
        <v>0</v>
      </c>
      <c r="N5292" s="2" t="s">
        <v>17</v>
      </c>
      <c r="O5292">
        <f t="shared" si="1078"/>
        <v>27</v>
      </c>
      <c r="P5292">
        <f t="shared" si="1079"/>
        <v>5</v>
      </c>
      <c r="Q5292">
        <f>IF(G5292="B",VLOOKUP(F5292,room_rates!$A$2:$G$8,3,FALSE),IF(G5292="P",VLOOKUP(F5292,room_rates!$A$2:$G$8,6,FALSE),IF(G5292="M",VLOOKUP(F5292,room_rates!$A$2:$G$8,7,FALSE),"")))</f>
        <v>132</v>
      </c>
      <c r="R5292">
        <f t="shared" si="1080"/>
        <v>0</v>
      </c>
      <c r="S5292">
        <f>IF(J5292="Online Travel Agency",VLOOKUP(F5292,room_rates!$A$2:$G$8,3,FALSE)*15%,0)</f>
        <v>0</v>
      </c>
      <c r="T5292">
        <f t="shared" si="1081"/>
        <v>0</v>
      </c>
      <c r="U5292">
        <f t="shared" si="1082"/>
        <v>1320</v>
      </c>
      <c r="V5292">
        <f t="shared" si="1083"/>
        <v>10</v>
      </c>
    </row>
    <row r="5293" spans="1:22" ht="14.25" customHeight="1" x14ac:dyDescent="0.35">
      <c r="A5293" s="1">
        <v>1000465</v>
      </c>
      <c r="B5293" s="3">
        <v>45917</v>
      </c>
      <c r="C5293" s="3">
        <v>45917</v>
      </c>
      <c r="D5293" s="3">
        <v>45921</v>
      </c>
      <c r="E5293" s="1" t="s">
        <v>13</v>
      </c>
      <c r="F5293" s="1">
        <v>6</v>
      </c>
      <c r="G5293" s="1" t="s">
        <v>14</v>
      </c>
      <c r="H5293" s="1">
        <v>0</v>
      </c>
      <c r="I5293" s="1">
        <f t="shared" si="1077"/>
        <v>0</v>
      </c>
      <c r="J5293" s="1" t="s">
        <v>20</v>
      </c>
      <c r="K5293" s="1">
        <v>2</v>
      </c>
      <c r="L5293" s="1" t="s">
        <v>19</v>
      </c>
      <c r="M5293" s="1" t="b">
        <v>0</v>
      </c>
      <c r="N5293" s="2" t="s">
        <v>17</v>
      </c>
      <c r="O5293">
        <f t="shared" si="1078"/>
        <v>0</v>
      </c>
      <c r="P5293">
        <f t="shared" si="1079"/>
        <v>4</v>
      </c>
      <c r="Q5293">
        <f>IF(G5293="B",VLOOKUP(F5293,room_rates!$A$2:$G$8,3,FALSE),IF(G5293="P",VLOOKUP(F5293,room_rates!$A$2:$G$8,6,FALSE),IF(G5293="M",VLOOKUP(F5293,room_rates!$A$2:$G$8,7,FALSE),"")))</f>
        <v>385.00000000000006</v>
      </c>
      <c r="R5293">
        <f t="shared" si="1080"/>
        <v>0</v>
      </c>
      <c r="S5293">
        <f>IF(J5293="Online Travel Agency",VLOOKUP(F5293,room_rates!$A$2:$G$8,3,FALSE)*15%,0)</f>
        <v>0</v>
      </c>
      <c r="T5293">
        <f t="shared" si="1081"/>
        <v>0</v>
      </c>
      <c r="U5293">
        <f t="shared" si="1082"/>
        <v>3080.0000000000005</v>
      </c>
      <c r="V5293">
        <f t="shared" si="1083"/>
        <v>8</v>
      </c>
    </row>
    <row r="5294" spans="1:22" ht="14.25" customHeight="1" x14ac:dyDescent="0.35">
      <c r="A5294" s="1">
        <v>1000643</v>
      </c>
      <c r="B5294" s="3">
        <v>45877</v>
      </c>
      <c r="C5294" s="3">
        <v>45917</v>
      </c>
      <c r="D5294" s="3">
        <v>45919</v>
      </c>
      <c r="E5294" s="1" t="s">
        <v>18</v>
      </c>
      <c r="F5294" s="1">
        <v>2</v>
      </c>
      <c r="G5294" s="1" t="s">
        <v>14</v>
      </c>
      <c r="H5294" s="1">
        <v>0</v>
      </c>
      <c r="I5294" s="1">
        <f t="shared" si="1077"/>
        <v>0</v>
      </c>
      <c r="J5294" s="1" t="s">
        <v>15</v>
      </c>
      <c r="K5294" s="1">
        <v>1</v>
      </c>
      <c r="L5294" s="1" t="s">
        <v>19</v>
      </c>
      <c r="M5294" s="1" t="b">
        <v>0</v>
      </c>
      <c r="N5294" s="2" t="s">
        <v>17</v>
      </c>
      <c r="O5294">
        <f t="shared" si="1078"/>
        <v>40</v>
      </c>
      <c r="P5294">
        <f t="shared" si="1079"/>
        <v>2</v>
      </c>
      <c r="Q5294">
        <f>IF(G5294="B",VLOOKUP(F5294,room_rates!$A$2:$G$8,3,FALSE),IF(G5294="P",VLOOKUP(F5294,room_rates!$A$2:$G$8,6,FALSE),IF(G5294="M",VLOOKUP(F5294,room_rates!$A$2:$G$8,7,FALSE),"")))</f>
        <v>154</v>
      </c>
      <c r="R5294">
        <f t="shared" si="1080"/>
        <v>0</v>
      </c>
      <c r="S5294">
        <f>IF(J5294="Online Travel Agency",VLOOKUP(F5294,room_rates!$A$2:$G$8,3,FALSE)*15%,0)</f>
        <v>0</v>
      </c>
      <c r="T5294">
        <f t="shared" si="1081"/>
        <v>0</v>
      </c>
      <c r="U5294">
        <f t="shared" si="1082"/>
        <v>308</v>
      </c>
      <c r="V5294">
        <f t="shared" si="1083"/>
        <v>2</v>
      </c>
    </row>
    <row r="5295" spans="1:22" ht="14.25" customHeight="1" x14ac:dyDescent="0.35">
      <c r="A5295" s="1">
        <v>1000751</v>
      </c>
      <c r="B5295" s="3">
        <v>45917</v>
      </c>
      <c r="C5295" s="3">
        <v>45917</v>
      </c>
      <c r="D5295" s="3">
        <v>45919</v>
      </c>
      <c r="E5295" s="1" t="s">
        <v>21</v>
      </c>
      <c r="F5295" s="1">
        <v>4</v>
      </c>
      <c r="G5295" s="1" t="s">
        <v>14</v>
      </c>
      <c r="H5295" s="1">
        <v>0</v>
      </c>
      <c r="I5295" s="1">
        <f t="shared" si="1077"/>
        <v>0</v>
      </c>
      <c r="J5295" s="1" t="s">
        <v>20</v>
      </c>
      <c r="K5295" s="1">
        <v>1</v>
      </c>
      <c r="L5295" s="1" t="s">
        <v>19</v>
      </c>
      <c r="M5295" s="1" t="b">
        <v>0</v>
      </c>
      <c r="N5295" s="2" t="s">
        <v>17</v>
      </c>
      <c r="O5295">
        <f t="shared" si="1078"/>
        <v>0</v>
      </c>
      <c r="P5295">
        <f t="shared" si="1079"/>
        <v>2</v>
      </c>
      <c r="Q5295">
        <f>IF(G5295="B",VLOOKUP(F5295,room_rates!$A$2:$G$8,3,FALSE),IF(G5295="P",VLOOKUP(F5295,room_rates!$A$2:$G$8,6,FALSE),IF(G5295="M",VLOOKUP(F5295,room_rates!$A$2:$G$8,7,FALSE),"")))</f>
        <v>253.00000000000003</v>
      </c>
      <c r="R5295">
        <f t="shared" si="1080"/>
        <v>0</v>
      </c>
      <c r="S5295">
        <f>IF(J5295="Online Travel Agency",VLOOKUP(F5295,room_rates!$A$2:$G$8,3,FALSE)*15%,0)</f>
        <v>0</v>
      </c>
      <c r="T5295">
        <f t="shared" si="1081"/>
        <v>0</v>
      </c>
      <c r="U5295">
        <f t="shared" si="1082"/>
        <v>506.00000000000006</v>
      </c>
      <c r="V5295">
        <f t="shared" si="1083"/>
        <v>2</v>
      </c>
    </row>
    <row r="5296" spans="1:22" ht="14.25" customHeight="1" x14ac:dyDescent="0.35">
      <c r="A5296" s="1">
        <v>1000762</v>
      </c>
      <c r="B5296" s="3">
        <v>45903</v>
      </c>
      <c r="C5296" s="3">
        <v>45917</v>
      </c>
      <c r="D5296" s="3">
        <v>45924</v>
      </c>
      <c r="E5296" s="1" t="s">
        <v>18</v>
      </c>
      <c r="F5296" s="1">
        <v>2</v>
      </c>
      <c r="G5296" s="1" t="s">
        <v>14</v>
      </c>
      <c r="H5296" s="1">
        <v>0</v>
      </c>
      <c r="I5296" s="1">
        <f t="shared" si="1077"/>
        <v>0</v>
      </c>
      <c r="J5296" s="1" t="s">
        <v>15</v>
      </c>
      <c r="K5296" s="1">
        <v>1</v>
      </c>
      <c r="L5296" s="1" t="s">
        <v>16</v>
      </c>
      <c r="M5296" s="1" t="b">
        <v>1</v>
      </c>
      <c r="N5296" s="2" t="s">
        <v>17</v>
      </c>
      <c r="O5296">
        <f t="shared" si="1078"/>
        <v>14</v>
      </c>
      <c r="P5296">
        <f t="shared" si="1079"/>
        <v>7</v>
      </c>
      <c r="Q5296">
        <f>IF(G5296="B",VLOOKUP(F5296,room_rates!$A$2:$G$8,3,FALSE),IF(G5296="P",VLOOKUP(F5296,room_rates!$A$2:$G$8,6,FALSE),IF(G5296="M",VLOOKUP(F5296,room_rates!$A$2:$G$8,7,FALSE),"")))</f>
        <v>154</v>
      </c>
      <c r="R5296">
        <f t="shared" si="1080"/>
        <v>0</v>
      </c>
      <c r="S5296">
        <f>IF(J5296="Online Travel Agency",VLOOKUP(F5296,room_rates!$A$2:$G$8,3,FALSE)*15%,0)</f>
        <v>0</v>
      </c>
      <c r="T5296">
        <f t="shared" si="1081"/>
        <v>1.54</v>
      </c>
      <c r="U5296">
        <f t="shared" si="1082"/>
        <v>1067.22</v>
      </c>
      <c r="V5296">
        <f t="shared" si="1083"/>
        <v>7</v>
      </c>
    </row>
    <row r="5297" spans="1:22" ht="14.25" customHeight="1" x14ac:dyDescent="0.35">
      <c r="A5297" s="1">
        <v>1000788</v>
      </c>
      <c r="B5297" s="3">
        <v>45917</v>
      </c>
      <c r="C5297" s="3">
        <v>45917</v>
      </c>
      <c r="D5297" s="3">
        <v>45924</v>
      </c>
      <c r="E5297" s="1" t="s">
        <v>13</v>
      </c>
      <c r="F5297" s="1">
        <v>6</v>
      </c>
      <c r="G5297" s="1" t="s">
        <v>14</v>
      </c>
      <c r="H5297" s="1">
        <v>0</v>
      </c>
      <c r="I5297" s="1">
        <f t="shared" si="1077"/>
        <v>0</v>
      </c>
      <c r="J5297" s="1" t="s">
        <v>20</v>
      </c>
      <c r="K5297" s="1">
        <v>1</v>
      </c>
      <c r="L5297" s="1" t="s">
        <v>19</v>
      </c>
      <c r="M5297" s="1" t="b">
        <v>0</v>
      </c>
      <c r="N5297" s="2" t="s">
        <v>17</v>
      </c>
      <c r="O5297">
        <f t="shared" si="1078"/>
        <v>0</v>
      </c>
      <c r="P5297">
        <f t="shared" si="1079"/>
        <v>7</v>
      </c>
      <c r="Q5297">
        <f>IF(G5297="B",VLOOKUP(F5297,room_rates!$A$2:$G$8,3,FALSE),IF(G5297="P",VLOOKUP(F5297,room_rates!$A$2:$G$8,6,FALSE),IF(G5297="M",VLOOKUP(F5297,room_rates!$A$2:$G$8,7,FALSE),"")))</f>
        <v>385.00000000000006</v>
      </c>
      <c r="R5297">
        <f t="shared" si="1080"/>
        <v>0</v>
      </c>
      <c r="S5297">
        <f>IF(J5297="Online Travel Agency",VLOOKUP(F5297,room_rates!$A$2:$G$8,3,FALSE)*15%,0)</f>
        <v>0</v>
      </c>
      <c r="T5297">
        <f t="shared" si="1081"/>
        <v>0</v>
      </c>
      <c r="U5297">
        <f t="shared" si="1082"/>
        <v>2695.0000000000005</v>
      </c>
      <c r="V5297">
        <f t="shared" si="1083"/>
        <v>7</v>
      </c>
    </row>
    <row r="5298" spans="1:22" ht="14.25" customHeight="1" x14ac:dyDescent="0.35">
      <c r="A5298" s="1">
        <v>1000823</v>
      </c>
      <c r="B5298" s="3">
        <v>45899</v>
      </c>
      <c r="C5298" s="3">
        <v>45917</v>
      </c>
      <c r="D5298" s="3">
        <v>45922</v>
      </c>
      <c r="E5298" s="1" t="s">
        <v>21</v>
      </c>
      <c r="F5298" s="1">
        <v>3</v>
      </c>
      <c r="G5298" s="1" t="s">
        <v>14</v>
      </c>
      <c r="H5298" s="1">
        <v>0</v>
      </c>
      <c r="I5298" s="1">
        <f t="shared" si="1077"/>
        <v>0</v>
      </c>
      <c r="J5298" s="1" t="s">
        <v>15</v>
      </c>
      <c r="K5298" s="1">
        <v>1</v>
      </c>
      <c r="L5298" s="1" t="s">
        <v>16</v>
      </c>
      <c r="M5298" s="1" t="b">
        <v>0</v>
      </c>
      <c r="N5298" s="2" t="s">
        <v>17</v>
      </c>
      <c r="O5298">
        <f t="shared" si="1078"/>
        <v>18</v>
      </c>
      <c r="P5298">
        <f t="shared" si="1079"/>
        <v>5</v>
      </c>
      <c r="Q5298">
        <f>IF(G5298="B",VLOOKUP(F5298,room_rates!$A$2:$G$8,3,FALSE),IF(G5298="P",VLOOKUP(F5298,room_rates!$A$2:$G$8,6,FALSE),IF(G5298="M",VLOOKUP(F5298,room_rates!$A$2:$G$8,7,FALSE),"")))</f>
        <v>242.00000000000003</v>
      </c>
      <c r="R5298">
        <f t="shared" si="1080"/>
        <v>0</v>
      </c>
      <c r="S5298">
        <f>IF(J5298="Online Travel Agency",VLOOKUP(F5298,room_rates!$A$2:$G$8,3,FALSE)*15%,0)</f>
        <v>0</v>
      </c>
      <c r="T5298">
        <f t="shared" si="1081"/>
        <v>0</v>
      </c>
      <c r="U5298">
        <f t="shared" si="1082"/>
        <v>1210.0000000000002</v>
      </c>
      <c r="V5298">
        <f t="shared" si="1083"/>
        <v>5</v>
      </c>
    </row>
    <row r="5299" spans="1:22" ht="14.25" customHeight="1" x14ac:dyDescent="0.35">
      <c r="A5299" s="1">
        <v>1000843</v>
      </c>
      <c r="B5299" s="3">
        <v>45910</v>
      </c>
      <c r="C5299" s="3">
        <v>45917</v>
      </c>
      <c r="D5299" s="3">
        <v>45920</v>
      </c>
      <c r="E5299" s="1" t="s">
        <v>21</v>
      </c>
      <c r="F5299" s="1">
        <v>4</v>
      </c>
      <c r="G5299" s="1" t="s">
        <v>14</v>
      </c>
      <c r="H5299" s="1">
        <v>0</v>
      </c>
      <c r="I5299" s="1">
        <f t="shared" si="1077"/>
        <v>0</v>
      </c>
      <c r="J5299" s="1" t="s">
        <v>24</v>
      </c>
      <c r="K5299" s="1">
        <v>3</v>
      </c>
      <c r="L5299" s="1" t="s">
        <v>16</v>
      </c>
      <c r="M5299" s="1" t="b">
        <v>1</v>
      </c>
      <c r="N5299" s="2" t="s">
        <v>17</v>
      </c>
      <c r="O5299">
        <f t="shared" si="1078"/>
        <v>7</v>
      </c>
      <c r="P5299">
        <f t="shared" si="1079"/>
        <v>3</v>
      </c>
      <c r="Q5299">
        <f>IF(G5299="B",VLOOKUP(F5299,room_rates!$A$2:$G$8,3,FALSE),IF(G5299="P",VLOOKUP(F5299,room_rates!$A$2:$G$8,6,FALSE),IF(G5299="M",VLOOKUP(F5299,room_rates!$A$2:$G$8,7,FALSE),"")))</f>
        <v>253.00000000000003</v>
      </c>
      <c r="R5299">
        <f t="shared" si="1080"/>
        <v>0</v>
      </c>
      <c r="S5299">
        <f>IF(J5299="Online Travel Agency",VLOOKUP(F5299,room_rates!$A$2:$G$8,3,FALSE)*15%,0)</f>
        <v>34.5</v>
      </c>
      <c r="T5299">
        <f t="shared" si="1081"/>
        <v>2.5300000000000002</v>
      </c>
      <c r="U5299">
        <f t="shared" si="1082"/>
        <v>1943.7300000000002</v>
      </c>
      <c r="V5299">
        <f t="shared" si="1083"/>
        <v>9</v>
      </c>
    </row>
    <row r="5300" spans="1:22" ht="14.25" customHeight="1" x14ac:dyDescent="0.35">
      <c r="A5300" s="1">
        <v>1000891</v>
      </c>
      <c r="B5300" s="3">
        <v>45909</v>
      </c>
      <c r="C5300" s="3">
        <v>45917</v>
      </c>
      <c r="D5300" s="3">
        <v>45923</v>
      </c>
      <c r="E5300" s="1" t="s">
        <v>21</v>
      </c>
      <c r="F5300" s="1">
        <v>5</v>
      </c>
      <c r="G5300" s="1" t="s">
        <v>14</v>
      </c>
      <c r="H5300" s="1">
        <v>0</v>
      </c>
      <c r="I5300" s="1">
        <f t="shared" si="1077"/>
        <v>0</v>
      </c>
      <c r="J5300" s="1" t="s">
        <v>24</v>
      </c>
      <c r="K5300" s="1">
        <v>1</v>
      </c>
      <c r="L5300" s="1" t="s">
        <v>19</v>
      </c>
      <c r="M5300" s="1" t="b">
        <v>0</v>
      </c>
      <c r="N5300" s="2" t="s">
        <v>17</v>
      </c>
      <c r="O5300">
        <f t="shared" si="1078"/>
        <v>8</v>
      </c>
      <c r="P5300">
        <f t="shared" si="1079"/>
        <v>6</v>
      </c>
      <c r="Q5300">
        <f>IF(G5300="B",VLOOKUP(F5300,room_rates!$A$2:$G$8,3,FALSE),IF(G5300="P",VLOOKUP(F5300,room_rates!$A$2:$G$8,6,FALSE),IF(G5300="M",VLOOKUP(F5300,room_rates!$A$2:$G$8,7,FALSE),"")))</f>
        <v>264</v>
      </c>
      <c r="R5300">
        <f t="shared" si="1080"/>
        <v>0</v>
      </c>
      <c r="S5300">
        <f>IF(J5300="Online Travel Agency",VLOOKUP(F5300,room_rates!$A$2:$G$8,3,FALSE)*15%,0)</f>
        <v>36</v>
      </c>
      <c r="T5300">
        <f t="shared" si="1081"/>
        <v>0</v>
      </c>
      <c r="U5300">
        <f t="shared" si="1082"/>
        <v>1368</v>
      </c>
      <c r="V5300">
        <f t="shared" si="1083"/>
        <v>6</v>
      </c>
    </row>
    <row r="5301" spans="1:22" ht="14.25" customHeight="1" x14ac:dyDescent="0.35">
      <c r="A5301" s="1">
        <v>1000996</v>
      </c>
      <c r="B5301" s="3">
        <v>45914</v>
      </c>
      <c r="C5301" s="3">
        <v>45917</v>
      </c>
      <c r="D5301" s="3">
        <v>45924</v>
      </c>
      <c r="E5301" s="1" t="s">
        <v>21</v>
      </c>
      <c r="F5301" s="1">
        <v>3</v>
      </c>
      <c r="G5301" s="1" t="s">
        <v>14</v>
      </c>
      <c r="H5301" s="1">
        <v>0</v>
      </c>
      <c r="I5301" s="1">
        <f t="shared" si="1077"/>
        <v>0</v>
      </c>
      <c r="J5301" s="1" t="s">
        <v>15</v>
      </c>
      <c r="K5301" s="1">
        <v>1</v>
      </c>
      <c r="L5301" s="1" t="s">
        <v>19</v>
      </c>
      <c r="M5301" s="1" t="b">
        <v>0</v>
      </c>
      <c r="N5301" s="2" t="s">
        <v>17</v>
      </c>
      <c r="O5301">
        <f t="shared" si="1078"/>
        <v>3</v>
      </c>
      <c r="P5301">
        <f t="shared" si="1079"/>
        <v>7</v>
      </c>
      <c r="Q5301">
        <f>IF(G5301="B",VLOOKUP(F5301,room_rates!$A$2:$G$8,3,FALSE),IF(G5301="P",VLOOKUP(F5301,room_rates!$A$2:$G$8,6,FALSE),IF(G5301="M",VLOOKUP(F5301,room_rates!$A$2:$G$8,7,FALSE),"")))</f>
        <v>242.00000000000003</v>
      </c>
      <c r="R5301">
        <f t="shared" si="1080"/>
        <v>0</v>
      </c>
      <c r="S5301">
        <f>IF(J5301="Online Travel Agency",VLOOKUP(F5301,room_rates!$A$2:$G$8,3,FALSE)*15%,0)</f>
        <v>0</v>
      </c>
      <c r="T5301">
        <f t="shared" si="1081"/>
        <v>0</v>
      </c>
      <c r="U5301">
        <f t="shared" si="1082"/>
        <v>1694.0000000000002</v>
      </c>
      <c r="V5301">
        <f t="shared" si="1083"/>
        <v>7</v>
      </c>
    </row>
    <row r="5302" spans="1:22" ht="14.25" customHeight="1" x14ac:dyDescent="0.35">
      <c r="A5302" s="1">
        <v>1001007</v>
      </c>
      <c r="B5302" s="3">
        <v>45898</v>
      </c>
      <c r="C5302" s="3">
        <v>45917</v>
      </c>
      <c r="D5302" s="3">
        <v>45924</v>
      </c>
      <c r="E5302" s="1" t="s">
        <v>13</v>
      </c>
      <c r="F5302" s="1">
        <v>6</v>
      </c>
      <c r="G5302" s="1" t="s">
        <v>14</v>
      </c>
      <c r="H5302" s="1">
        <v>0</v>
      </c>
      <c r="I5302" s="1">
        <f t="shared" si="1077"/>
        <v>0</v>
      </c>
      <c r="J5302" s="1" t="s">
        <v>24</v>
      </c>
      <c r="K5302" s="1">
        <v>1</v>
      </c>
      <c r="L5302" s="1" t="s">
        <v>16</v>
      </c>
      <c r="M5302" s="1" t="b">
        <v>1</v>
      </c>
      <c r="N5302" s="2" t="s">
        <v>17</v>
      </c>
      <c r="O5302">
        <f t="shared" si="1078"/>
        <v>19</v>
      </c>
      <c r="P5302">
        <f t="shared" si="1079"/>
        <v>7</v>
      </c>
      <c r="Q5302">
        <f>IF(G5302="B",VLOOKUP(F5302,room_rates!$A$2:$G$8,3,FALSE),IF(G5302="P",VLOOKUP(F5302,room_rates!$A$2:$G$8,6,FALSE),IF(G5302="M",VLOOKUP(F5302,room_rates!$A$2:$G$8,7,FALSE),"")))</f>
        <v>385.00000000000006</v>
      </c>
      <c r="R5302">
        <f t="shared" si="1080"/>
        <v>0</v>
      </c>
      <c r="S5302">
        <f>IF(J5302="Online Travel Agency",VLOOKUP(F5302,room_rates!$A$2:$G$8,3,FALSE)*15%,0)</f>
        <v>52.5</v>
      </c>
      <c r="T5302">
        <f t="shared" si="1081"/>
        <v>3.8500000000000005</v>
      </c>
      <c r="U5302">
        <f t="shared" si="1082"/>
        <v>2300.5500000000002</v>
      </c>
      <c r="V5302">
        <f t="shared" si="1083"/>
        <v>7</v>
      </c>
    </row>
    <row r="5303" spans="1:22" ht="14.25" customHeight="1" x14ac:dyDescent="0.35">
      <c r="A5303" s="1">
        <v>1001362</v>
      </c>
      <c r="B5303" s="3">
        <v>45909</v>
      </c>
      <c r="C5303" s="3">
        <v>45917</v>
      </c>
      <c r="D5303" s="3">
        <v>45918</v>
      </c>
      <c r="E5303" s="1" t="s">
        <v>21</v>
      </c>
      <c r="F5303" s="1">
        <v>4</v>
      </c>
      <c r="G5303" s="1" t="s">
        <v>14</v>
      </c>
      <c r="H5303" s="1">
        <v>0</v>
      </c>
      <c r="I5303" s="1">
        <f t="shared" si="1077"/>
        <v>0</v>
      </c>
      <c r="J5303" s="1" t="s">
        <v>24</v>
      </c>
      <c r="K5303" s="1">
        <v>1</v>
      </c>
      <c r="L5303" s="1" t="s">
        <v>19</v>
      </c>
      <c r="M5303" s="1" t="b">
        <v>0</v>
      </c>
      <c r="N5303" s="2" t="s">
        <v>17</v>
      </c>
      <c r="O5303">
        <f t="shared" si="1078"/>
        <v>8</v>
      </c>
      <c r="P5303">
        <f t="shared" si="1079"/>
        <v>1</v>
      </c>
      <c r="Q5303">
        <f>IF(G5303="B",VLOOKUP(F5303,room_rates!$A$2:$G$8,3,FALSE),IF(G5303="P",VLOOKUP(F5303,room_rates!$A$2:$G$8,6,FALSE),IF(G5303="M",VLOOKUP(F5303,room_rates!$A$2:$G$8,7,FALSE),"")))</f>
        <v>253.00000000000003</v>
      </c>
      <c r="R5303">
        <f t="shared" si="1080"/>
        <v>0</v>
      </c>
      <c r="S5303">
        <f>IF(J5303="Online Travel Agency",VLOOKUP(F5303,room_rates!$A$2:$G$8,3,FALSE)*15%,0)</f>
        <v>34.5</v>
      </c>
      <c r="T5303">
        <f t="shared" si="1081"/>
        <v>0</v>
      </c>
      <c r="U5303">
        <f t="shared" si="1082"/>
        <v>218.50000000000003</v>
      </c>
      <c r="V5303">
        <f t="shared" si="1083"/>
        <v>1</v>
      </c>
    </row>
    <row r="5304" spans="1:22" ht="14.25" customHeight="1" x14ac:dyDescent="0.35">
      <c r="A5304" s="1">
        <v>1001637</v>
      </c>
      <c r="B5304" s="3">
        <v>45917</v>
      </c>
      <c r="C5304" s="3">
        <v>45917</v>
      </c>
      <c r="D5304" s="3">
        <v>45923</v>
      </c>
      <c r="E5304" s="1" t="s">
        <v>18</v>
      </c>
      <c r="F5304" s="1">
        <v>1</v>
      </c>
      <c r="G5304" s="1" t="s">
        <v>14</v>
      </c>
      <c r="H5304" s="1">
        <v>0</v>
      </c>
      <c r="I5304" s="1">
        <f t="shared" si="1077"/>
        <v>0</v>
      </c>
      <c r="J5304" s="1" t="s">
        <v>20</v>
      </c>
      <c r="K5304" s="1">
        <v>1</v>
      </c>
      <c r="L5304" s="1" t="s">
        <v>19</v>
      </c>
      <c r="M5304" s="1" t="b">
        <v>0</v>
      </c>
      <c r="N5304" s="2" t="s">
        <v>17</v>
      </c>
      <c r="O5304">
        <f t="shared" si="1078"/>
        <v>0</v>
      </c>
      <c r="P5304">
        <f t="shared" si="1079"/>
        <v>6</v>
      </c>
      <c r="Q5304">
        <f>IF(G5304="B",VLOOKUP(F5304,room_rates!$A$2:$G$8,3,FALSE),IF(G5304="P",VLOOKUP(F5304,room_rates!$A$2:$G$8,6,FALSE),IF(G5304="M",VLOOKUP(F5304,room_rates!$A$2:$G$8,7,FALSE),"")))</f>
        <v>132</v>
      </c>
      <c r="R5304">
        <f t="shared" si="1080"/>
        <v>0</v>
      </c>
      <c r="S5304">
        <f>IF(J5304="Online Travel Agency",VLOOKUP(F5304,room_rates!$A$2:$G$8,3,FALSE)*15%,0)</f>
        <v>0</v>
      </c>
      <c r="T5304">
        <f t="shared" si="1081"/>
        <v>0</v>
      </c>
      <c r="U5304">
        <f t="shared" si="1082"/>
        <v>792</v>
      </c>
      <c r="V5304">
        <f t="shared" si="1083"/>
        <v>6</v>
      </c>
    </row>
    <row r="5305" spans="1:22" ht="14.25" customHeight="1" x14ac:dyDescent="0.35">
      <c r="A5305" s="1">
        <v>1001771</v>
      </c>
      <c r="B5305" s="3">
        <v>45917</v>
      </c>
      <c r="C5305" s="3">
        <v>45917</v>
      </c>
      <c r="D5305" s="3">
        <v>45924</v>
      </c>
      <c r="E5305" s="1" t="s">
        <v>13</v>
      </c>
      <c r="F5305" s="1">
        <v>7</v>
      </c>
      <c r="G5305" s="1" t="s">
        <v>14</v>
      </c>
      <c r="H5305" s="1">
        <v>0</v>
      </c>
      <c r="I5305" s="1">
        <f t="shared" si="1077"/>
        <v>0</v>
      </c>
      <c r="J5305" s="1" t="s">
        <v>20</v>
      </c>
      <c r="K5305" s="1">
        <v>1</v>
      </c>
      <c r="L5305" s="1" t="s">
        <v>19</v>
      </c>
      <c r="M5305" s="1" t="b">
        <v>0</v>
      </c>
      <c r="N5305" s="2" t="s">
        <v>17</v>
      </c>
      <c r="O5305">
        <f t="shared" si="1078"/>
        <v>0</v>
      </c>
      <c r="P5305">
        <f t="shared" si="1079"/>
        <v>7</v>
      </c>
      <c r="Q5305">
        <f>IF(G5305="B",VLOOKUP(F5305,room_rates!$A$2:$G$8,3,FALSE),IF(G5305="P",VLOOKUP(F5305,room_rates!$A$2:$G$8,6,FALSE),IF(G5305="M",VLOOKUP(F5305,room_rates!$A$2:$G$8,7,FALSE),"")))</f>
        <v>495.00000000000006</v>
      </c>
      <c r="R5305">
        <f t="shared" si="1080"/>
        <v>0</v>
      </c>
      <c r="S5305">
        <f>IF(J5305="Online Travel Agency",VLOOKUP(F5305,room_rates!$A$2:$G$8,3,FALSE)*15%,0)</f>
        <v>0</v>
      </c>
      <c r="T5305">
        <f t="shared" si="1081"/>
        <v>0</v>
      </c>
      <c r="U5305">
        <f t="shared" si="1082"/>
        <v>3465.0000000000005</v>
      </c>
      <c r="V5305">
        <f t="shared" si="1083"/>
        <v>7</v>
      </c>
    </row>
    <row r="5306" spans="1:22" ht="14.25" customHeight="1" x14ac:dyDescent="0.35">
      <c r="A5306" s="1">
        <v>1002017</v>
      </c>
      <c r="B5306" s="3">
        <v>45917</v>
      </c>
      <c r="C5306" s="3">
        <v>45917</v>
      </c>
      <c r="D5306" s="3">
        <v>45922</v>
      </c>
      <c r="E5306" s="1" t="s">
        <v>21</v>
      </c>
      <c r="F5306" s="1">
        <v>3</v>
      </c>
      <c r="G5306" s="1" t="s">
        <v>14</v>
      </c>
      <c r="H5306" s="1">
        <v>0</v>
      </c>
      <c r="I5306" s="1">
        <f t="shared" si="1077"/>
        <v>0</v>
      </c>
      <c r="J5306" s="1" t="s">
        <v>20</v>
      </c>
      <c r="K5306" s="1">
        <v>1</v>
      </c>
      <c r="L5306" s="1" t="s">
        <v>16</v>
      </c>
      <c r="M5306" s="1" t="b">
        <v>0</v>
      </c>
      <c r="N5306" s="2" t="s">
        <v>17</v>
      </c>
      <c r="O5306">
        <f t="shared" si="1078"/>
        <v>0</v>
      </c>
      <c r="P5306">
        <f t="shared" si="1079"/>
        <v>5</v>
      </c>
      <c r="Q5306">
        <f>IF(G5306="B",VLOOKUP(F5306,room_rates!$A$2:$G$8,3,FALSE),IF(G5306="P",VLOOKUP(F5306,room_rates!$A$2:$G$8,6,FALSE),IF(G5306="M",VLOOKUP(F5306,room_rates!$A$2:$G$8,7,FALSE),"")))</f>
        <v>242.00000000000003</v>
      </c>
      <c r="R5306">
        <f t="shared" si="1080"/>
        <v>0</v>
      </c>
      <c r="S5306">
        <f>IF(J5306="Online Travel Agency",VLOOKUP(F5306,room_rates!$A$2:$G$8,3,FALSE)*15%,0)</f>
        <v>0</v>
      </c>
      <c r="T5306">
        <f t="shared" si="1081"/>
        <v>0</v>
      </c>
      <c r="U5306">
        <f t="shared" si="1082"/>
        <v>1210.0000000000002</v>
      </c>
      <c r="V5306">
        <f t="shared" si="1083"/>
        <v>5</v>
      </c>
    </row>
    <row r="5307" spans="1:22" ht="14.25" customHeight="1" x14ac:dyDescent="0.35">
      <c r="A5307" s="1">
        <v>1003286</v>
      </c>
      <c r="B5307" s="3">
        <v>45899</v>
      </c>
      <c r="C5307" s="3">
        <v>45917</v>
      </c>
      <c r="D5307" s="3">
        <v>45921</v>
      </c>
      <c r="E5307" s="1" t="s">
        <v>21</v>
      </c>
      <c r="F5307" s="1">
        <v>4</v>
      </c>
      <c r="G5307" s="1" t="s">
        <v>14</v>
      </c>
      <c r="H5307" s="1">
        <v>0</v>
      </c>
      <c r="I5307" s="1">
        <f t="shared" si="1077"/>
        <v>0</v>
      </c>
      <c r="J5307" s="1" t="s">
        <v>15</v>
      </c>
      <c r="K5307" s="1">
        <v>2</v>
      </c>
      <c r="L5307" s="1" t="s">
        <v>16</v>
      </c>
      <c r="M5307" s="1" t="b">
        <v>0</v>
      </c>
      <c r="N5307" s="2" t="s">
        <v>17</v>
      </c>
      <c r="O5307">
        <f t="shared" si="1078"/>
        <v>18</v>
      </c>
      <c r="P5307">
        <f t="shared" si="1079"/>
        <v>4</v>
      </c>
      <c r="Q5307">
        <f>IF(G5307="B",VLOOKUP(F5307,room_rates!$A$2:$G$8,3,FALSE),IF(G5307="P",VLOOKUP(F5307,room_rates!$A$2:$G$8,6,FALSE),IF(G5307="M",VLOOKUP(F5307,room_rates!$A$2:$G$8,7,FALSE),"")))</f>
        <v>253.00000000000003</v>
      </c>
      <c r="R5307">
        <f t="shared" si="1080"/>
        <v>0</v>
      </c>
      <c r="S5307">
        <f>IF(J5307="Online Travel Agency",VLOOKUP(F5307,room_rates!$A$2:$G$8,3,FALSE)*15%,0)</f>
        <v>0</v>
      </c>
      <c r="T5307">
        <f t="shared" si="1081"/>
        <v>0</v>
      </c>
      <c r="U5307">
        <f t="shared" si="1082"/>
        <v>2024.0000000000002</v>
      </c>
      <c r="V5307">
        <f t="shared" si="1083"/>
        <v>8</v>
      </c>
    </row>
    <row r="5308" spans="1:22" ht="14.25" customHeight="1" x14ac:dyDescent="0.35">
      <c r="A5308" s="1">
        <v>1003455</v>
      </c>
      <c r="B5308" s="3">
        <v>45912</v>
      </c>
      <c r="C5308" s="3">
        <v>45917</v>
      </c>
      <c r="D5308" s="3">
        <v>45921</v>
      </c>
      <c r="E5308" s="1" t="s">
        <v>18</v>
      </c>
      <c r="F5308" s="1">
        <v>2</v>
      </c>
      <c r="G5308" s="1" t="s">
        <v>14</v>
      </c>
      <c r="H5308" s="1">
        <v>0</v>
      </c>
      <c r="I5308" s="1">
        <f t="shared" si="1077"/>
        <v>0</v>
      </c>
      <c r="J5308" s="1" t="s">
        <v>24</v>
      </c>
      <c r="K5308" s="1">
        <v>1</v>
      </c>
      <c r="L5308" s="1" t="s">
        <v>16</v>
      </c>
      <c r="M5308" s="1" t="b">
        <v>0</v>
      </c>
      <c r="N5308" s="2" t="s">
        <v>17</v>
      </c>
      <c r="O5308">
        <f t="shared" si="1078"/>
        <v>5</v>
      </c>
      <c r="P5308">
        <f t="shared" si="1079"/>
        <v>4</v>
      </c>
      <c r="Q5308">
        <f>IF(G5308="B",VLOOKUP(F5308,room_rates!$A$2:$G$8,3,FALSE),IF(G5308="P",VLOOKUP(F5308,room_rates!$A$2:$G$8,6,FALSE),IF(G5308="M",VLOOKUP(F5308,room_rates!$A$2:$G$8,7,FALSE),"")))</f>
        <v>154</v>
      </c>
      <c r="R5308">
        <f t="shared" si="1080"/>
        <v>0</v>
      </c>
      <c r="S5308">
        <f>IF(J5308="Online Travel Agency",VLOOKUP(F5308,room_rates!$A$2:$G$8,3,FALSE)*15%,0)</f>
        <v>21</v>
      </c>
      <c r="T5308">
        <f t="shared" si="1081"/>
        <v>0</v>
      </c>
      <c r="U5308">
        <f t="shared" si="1082"/>
        <v>532</v>
      </c>
      <c r="V5308">
        <f t="shared" si="1083"/>
        <v>4</v>
      </c>
    </row>
    <row r="5309" spans="1:22" ht="14.25" customHeight="1" x14ac:dyDescent="0.35">
      <c r="A5309" s="1">
        <v>1003578</v>
      </c>
      <c r="B5309" s="3">
        <v>45900</v>
      </c>
      <c r="C5309" s="3">
        <v>45917</v>
      </c>
      <c r="D5309" s="3">
        <v>45920</v>
      </c>
      <c r="E5309" s="1" t="s">
        <v>21</v>
      </c>
      <c r="F5309" s="1">
        <v>3</v>
      </c>
      <c r="G5309" s="1" t="s">
        <v>14</v>
      </c>
      <c r="H5309" s="1">
        <v>0</v>
      </c>
      <c r="I5309" s="1">
        <f t="shared" si="1077"/>
        <v>0</v>
      </c>
      <c r="J5309" s="1" t="s">
        <v>24</v>
      </c>
      <c r="K5309" s="1">
        <v>2</v>
      </c>
      <c r="L5309" s="1" t="s">
        <v>16</v>
      </c>
      <c r="M5309" s="1" t="b">
        <v>0</v>
      </c>
      <c r="N5309" s="2" t="s">
        <v>17</v>
      </c>
      <c r="O5309">
        <f t="shared" si="1078"/>
        <v>17</v>
      </c>
      <c r="P5309">
        <f t="shared" si="1079"/>
        <v>3</v>
      </c>
      <c r="Q5309">
        <f>IF(G5309="B",VLOOKUP(F5309,room_rates!$A$2:$G$8,3,FALSE),IF(G5309="P",VLOOKUP(F5309,room_rates!$A$2:$G$8,6,FALSE),IF(G5309="M",VLOOKUP(F5309,room_rates!$A$2:$G$8,7,FALSE),"")))</f>
        <v>242.00000000000003</v>
      </c>
      <c r="R5309">
        <f t="shared" si="1080"/>
        <v>0</v>
      </c>
      <c r="S5309">
        <f>IF(J5309="Online Travel Agency",VLOOKUP(F5309,room_rates!$A$2:$G$8,3,FALSE)*15%,0)</f>
        <v>33</v>
      </c>
      <c r="T5309">
        <f t="shared" si="1081"/>
        <v>0</v>
      </c>
      <c r="U5309">
        <f t="shared" si="1082"/>
        <v>1254.0000000000002</v>
      </c>
      <c r="V5309">
        <f t="shared" si="1083"/>
        <v>6</v>
      </c>
    </row>
    <row r="5310" spans="1:22" ht="14.25" customHeight="1" x14ac:dyDescent="0.35">
      <c r="A5310" s="1">
        <v>1003818</v>
      </c>
      <c r="B5310" s="3">
        <v>45901</v>
      </c>
      <c r="C5310" s="3">
        <v>45917</v>
      </c>
      <c r="D5310" s="3">
        <v>45921</v>
      </c>
      <c r="E5310" s="1" t="s">
        <v>13</v>
      </c>
      <c r="F5310" s="1">
        <v>6</v>
      </c>
      <c r="G5310" s="1" t="s">
        <v>14</v>
      </c>
      <c r="H5310" s="1">
        <v>0</v>
      </c>
      <c r="I5310" s="1">
        <f t="shared" si="1077"/>
        <v>0</v>
      </c>
      <c r="J5310" s="1" t="s">
        <v>24</v>
      </c>
      <c r="K5310" s="1">
        <v>1</v>
      </c>
      <c r="L5310" s="1" t="s">
        <v>16</v>
      </c>
      <c r="M5310" s="1" t="b">
        <v>0</v>
      </c>
      <c r="N5310" s="2" t="s">
        <v>17</v>
      </c>
      <c r="O5310">
        <f t="shared" si="1078"/>
        <v>16</v>
      </c>
      <c r="P5310">
        <f t="shared" si="1079"/>
        <v>4</v>
      </c>
      <c r="Q5310">
        <f>IF(G5310="B",VLOOKUP(F5310,room_rates!$A$2:$G$8,3,FALSE),IF(G5310="P",VLOOKUP(F5310,room_rates!$A$2:$G$8,6,FALSE),IF(G5310="M",VLOOKUP(F5310,room_rates!$A$2:$G$8,7,FALSE),"")))</f>
        <v>385.00000000000006</v>
      </c>
      <c r="R5310">
        <f t="shared" si="1080"/>
        <v>0</v>
      </c>
      <c r="S5310">
        <f>IF(J5310="Online Travel Agency",VLOOKUP(F5310,room_rates!$A$2:$G$8,3,FALSE)*15%,0)</f>
        <v>52.5</v>
      </c>
      <c r="T5310">
        <f t="shared" si="1081"/>
        <v>0</v>
      </c>
      <c r="U5310">
        <f t="shared" si="1082"/>
        <v>1330.0000000000002</v>
      </c>
      <c r="V5310">
        <f t="shared" si="1083"/>
        <v>4</v>
      </c>
    </row>
    <row r="5311" spans="1:22" ht="14.25" customHeight="1" x14ac:dyDescent="0.35">
      <c r="A5311" s="1">
        <v>1004076</v>
      </c>
      <c r="B5311" s="3">
        <v>45902</v>
      </c>
      <c r="C5311" s="3">
        <v>45917</v>
      </c>
      <c r="D5311" s="3">
        <v>45918</v>
      </c>
      <c r="E5311" s="1" t="s">
        <v>18</v>
      </c>
      <c r="F5311" s="1">
        <v>2</v>
      </c>
      <c r="G5311" s="1" t="s">
        <v>14</v>
      </c>
      <c r="H5311" s="1">
        <v>0</v>
      </c>
      <c r="I5311" s="1">
        <f t="shared" si="1077"/>
        <v>0</v>
      </c>
      <c r="J5311" s="1" t="s">
        <v>15</v>
      </c>
      <c r="K5311" s="1">
        <v>2</v>
      </c>
      <c r="L5311" s="1" t="s">
        <v>19</v>
      </c>
      <c r="M5311" s="1" t="b">
        <v>1</v>
      </c>
      <c r="N5311" s="2" t="s">
        <v>17</v>
      </c>
      <c r="O5311">
        <f t="shared" si="1078"/>
        <v>15</v>
      </c>
      <c r="P5311">
        <f t="shared" si="1079"/>
        <v>1</v>
      </c>
      <c r="Q5311">
        <f>IF(G5311="B",VLOOKUP(F5311,room_rates!$A$2:$G$8,3,FALSE),IF(G5311="P",VLOOKUP(F5311,room_rates!$A$2:$G$8,6,FALSE),IF(G5311="M",VLOOKUP(F5311,room_rates!$A$2:$G$8,7,FALSE),"")))</f>
        <v>154</v>
      </c>
      <c r="R5311">
        <f t="shared" si="1080"/>
        <v>0</v>
      </c>
      <c r="S5311">
        <f>IF(J5311="Online Travel Agency",VLOOKUP(F5311,room_rates!$A$2:$G$8,3,FALSE)*15%,0)</f>
        <v>0</v>
      </c>
      <c r="T5311">
        <f t="shared" si="1081"/>
        <v>1.54</v>
      </c>
      <c r="U5311">
        <f t="shared" si="1082"/>
        <v>304.92</v>
      </c>
      <c r="V5311">
        <f t="shared" si="1083"/>
        <v>2</v>
      </c>
    </row>
    <row r="5312" spans="1:22" ht="14.25" customHeight="1" x14ac:dyDescent="0.35">
      <c r="A5312" s="1">
        <v>1004141</v>
      </c>
      <c r="B5312" s="3">
        <v>45906</v>
      </c>
      <c r="C5312" s="3">
        <v>45917</v>
      </c>
      <c r="D5312" s="3">
        <v>45920</v>
      </c>
      <c r="E5312" s="1" t="s">
        <v>13</v>
      </c>
      <c r="F5312" s="1">
        <v>6</v>
      </c>
      <c r="G5312" s="1" t="s">
        <v>14</v>
      </c>
      <c r="H5312" s="1">
        <v>0</v>
      </c>
      <c r="I5312" s="1">
        <f t="shared" ref="I5312:I5375" si="1084">H5312/100</f>
        <v>0</v>
      </c>
      <c r="J5312" s="1" t="s">
        <v>24</v>
      </c>
      <c r="K5312" s="1">
        <v>2</v>
      </c>
      <c r="L5312" s="1" t="s">
        <v>19</v>
      </c>
      <c r="M5312" s="1" t="b">
        <v>0</v>
      </c>
      <c r="N5312" s="2" t="s">
        <v>17</v>
      </c>
      <c r="O5312">
        <f t="shared" ref="O5312:O5375" si="1085">C5312-B5312</f>
        <v>11</v>
      </c>
      <c r="P5312">
        <f t="shared" ref="P5312:P5375" si="1086">D5312-C5312</f>
        <v>3</v>
      </c>
      <c r="Q5312">
        <f>IF(G5312="B",VLOOKUP(F5312,room_rates!$A$2:$G$8,3,FALSE),IF(G5312="P",VLOOKUP(F5312,room_rates!$A$2:$G$8,6,FALSE),IF(G5312="M",VLOOKUP(F5312,room_rates!$A$2:$G$8,7,FALSE),"")))</f>
        <v>385.00000000000006</v>
      </c>
      <c r="R5312">
        <f t="shared" ref="R5312:R5375" si="1087">Q5312*(H5312/100)</f>
        <v>0</v>
      </c>
      <c r="S5312">
        <f>IF(J5312="Online Travel Agency",VLOOKUP(F5312,room_rates!$A$2:$G$8,3,FALSE)*15%,0)</f>
        <v>52.5</v>
      </c>
      <c r="T5312">
        <f t="shared" ref="T5312:T5375" si="1088">IF(M5312=TRUE, Q5312*1%,0)</f>
        <v>0</v>
      </c>
      <c r="U5312">
        <f t="shared" ref="U5312:U5375" si="1089">(Q5312-R5312-S5312-T5312)*V5312</f>
        <v>1995.0000000000005</v>
      </c>
      <c r="V5312">
        <f t="shared" ref="V5312:V5375" si="1090">K5312*P5312</f>
        <v>6</v>
      </c>
    </row>
    <row r="5313" spans="1:22" ht="14.25" customHeight="1" x14ac:dyDescent="0.35">
      <c r="A5313" s="1">
        <v>1004196</v>
      </c>
      <c r="B5313" s="3">
        <v>45898</v>
      </c>
      <c r="C5313" s="3">
        <v>45917</v>
      </c>
      <c r="D5313" s="3">
        <v>45918</v>
      </c>
      <c r="E5313" s="1" t="s">
        <v>13</v>
      </c>
      <c r="F5313" s="1">
        <v>6</v>
      </c>
      <c r="G5313" s="1" t="s">
        <v>14</v>
      </c>
      <c r="H5313" s="1">
        <v>0</v>
      </c>
      <c r="I5313" s="1">
        <f t="shared" si="1084"/>
        <v>0</v>
      </c>
      <c r="J5313" s="1" t="s">
        <v>15</v>
      </c>
      <c r="K5313" s="1">
        <v>2</v>
      </c>
      <c r="L5313" s="1" t="s">
        <v>19</v>
      </c>
      <c r="M5313" s="1" t="b">
        <v>0</v>
      </c>
      <c r="N5313" s="2" t="s">
        <v>17</v>
      </c>
      <c r="O5313">
        <f t="shared" si="1085"/>
        <v>19</v>
      </c>
      <c r="P5313">
        <f t="shared" si="1086"/>
        <v>1</v>
      </c>
      <c r="Q5313">
        <f>IF(G5313="B",VLOOKUP(F5313,room_rates!$A$2:$G$8,3,FALSE),IF(G5313="P",VLOOKUP(F5313,room_rates!$A$2:$G$8,6,FALSE),IF(G5313="M",VLOOKUP(F5313,room_rates!$A$2:$G$8,7,FALSE),"")))</f>
        <v>385.00000000000006</v>
      </c>
      <c r="R5313">
        <f t="shared" si="1087"/>
        <v>0</v>
      </c>
      <c r="S5313">
        <f>IF(J5313="Online Travel Agency",VLOOKUP(F5313,room_rates!$A$2:$G$8,3,FALSE)*15%,0)</f>
        <v>0</v>
      </c>
      <c r="T5313">
        <f t="shared" si="1088"/>
        <v>0</v>
      </c>
      <c r="U5313">
        <f t="shared" si="1089"/>
        <v>770.00000000000011</v>
      </c>
      <c r="V5313">
        <f t="shared" si="1090"/>
        <v>2</v>
      </c>
    </row>
    <row r="5314" spans="1:22" ht="14.25" customHeight="1" x14ac:dyDescent="0.35">
      <c r="A5314" s="1">
        <v>1004946</v>
      </c>
      <c r="B5314" s="3">
        <v>45901</v>
      </c>
      <c r="C5314" s="3">
        <v>45917</v>
      </c>
      <c r="D5314" s="3">
        <v>45920</v>
      </c>
      <c r="E5314" s="1" t="s">
        <v>18</v>
      </c>
      <c r="F5314" s="1">
        <v>2</v>
      </c>
      <c r="G5314" s="1" t="s">
        <v>14</v>
      </c>
      <c r="H5314" s="1">
        <v>0</v>
      </c>
      <c r="I5314" s="1">
        <f t="shared" si="1084"/>
        <v>0</v>
      </c>
      <c r="J5314" s="1" t="s">
        <v>24</v>
      </c>
      <c r="K5314" s="1">
        <v>1</v>
      </c>
      <c r="L5314" s="1" t="s">
        <v>16</v>
      </c>
      <c r="M5314" s="1" t="b">
        <v>0</v>
      </c>
      <c r="N5314" s="2" t="s">
        <v>17</v>
      </c>
      <c r="O5314">
        <f t="shared" si="1085"/>
        <v>16</v>
      </c>
      <c r="P5314">
        <f t="shared" si="1086"/>
        <v>3</v>
      </c>
      <c r="Q5314">
        <f>IF(G5314="B",VLOOKUP(F5314,room_rates!$A$2:$G$8,3,FALSE),IF(G5314="P",VLOOKUP(F5314,room_rates!$A$2:$G$8,6,FALSE),IF(G5314="M",VLOOKUP(F5314,room_rates!$A$2:$G$8,7,FALSE),"")))</f>
        <v>154</v>
      </c>
      <c r="R5314">
        <f t="shared" si="1087"/>
        <v>0</v>
      </c>
      <c r="S5314">
        <f>IF(J5314="Online Travel Agency",VLOOKUP(F5314,room_rates!$A$2:$G$8,3,FALSE)*15%,0)</f>
        <v>21</v>
      </c>
      <c r="T5314">
        <f t="shared" si="1088"/>
        <v>0</v>
      </c>
      <c r="U5314">
        <f t="shared" si="1089"/>
        <v>399</v>
      </c>
      <c r="V5314">
        <f t="shared" si="1090"/>
        <v>3</v>
      </c>
    </row>
    <row r="5315" spans="1:22" ht="14.25" customHeight="1" x14ac:dyDescent="0.35">
      <c r="A5315" s="1">
        <v>1005046</v>
      </c>
      <c r="B5315" s="3">
        <v>45913</v>
      </c>
      <c r="C5315" s="3">
        <v>45917</v>
      </c>
      <c r="D5315" s="3">
        <v>45919</v>
      </c>
      <c r="E5315" s="1" t="s">
        <v>18</v>
      </c>
      <c r="F5315" s="1">
        <v>1</v>
      </c>
      <c r="G5315" s="1" t="s">
        <v>14</v>
      </c>
      <c r="H5315" s="1">
        <v>0</v>
      </c>
      <c r="I5315" s="1">
        <f t="shared" si="1084"/>
        <v>0</v>
      </c>
      <c r="J5315" s="1" t="s">
        <v>15</v>
      </c>
      <c r="K5315" s="1">
        <v>2</v>
      </c>
      <c r="L5315" s="1" t="s">
        <v>16</v>
      </c>
      <c r="M5315" s="1" t="b">
        <v>0</v>
      </c>
      <c r="N5315" s="2" t="s">
        <v>17</v>
      </c>
      <c r="O5315">
        <f t="shared" si="1085"/>
        <v>4</v>
      </c>
      <c r="P5315">
        <f t="shared" si="1086"/>
        <v>2</v>
      </c>
      <c r="Q5315">
        <f>IF(G5315="B",VLOOKUP(F5315,room_rates!$A$2:$G$8,3,FALSE),IF(G5315="P",VLOOKUP(F5315,room_rates!$A$2:$G$8,6,FALSE),IF(G5315="M",VLOOKUP(F5315,room_rates!$A$2:$G$8,7,FALSE),"")))</f>
        <v>132</v>
      </c>
      <c r="R5315">
        <f t="shared" si="1087"/>
        <v>0</v>
      </c>
      <c r="S5315">
        <f>IF(J5315="Online Travel Agency",VLOOKUP(F5315,room_rates!$A$2:$G$8,3,FALSE)*15%,0)</f>
        <v>0</v>
      </c>
      <c r="T5315">
        <f t="shared" si="1088"/>
        <v>0</v>
      </c>
      <c r="U5315">
        <f t="shared" si="1089"/>
        <v>528</v>
      </c>
      <c r="V5315">
        <f t="shared" si="1090"/>
        <v>4</v>
      </c>
    </row>
    <row r="5316" spans="1:22" ht="14.25" customHeight="1" x14ac:dyDescent="0.35">
      <c r="A5316" s="1">
        <v>1005693</v>
      </c>
      <c r="B5316" s="3">
        <v>45908</v>
      </c>
      <c r="C5316" s="3">
        <v>45917</v>
      </c>
      <c r="D5316" s="3">
        <v>45918</v>
      </c>
      <c r="E5316" s="1" t="s">
        <v>21</v>
      </c>
      <c r="F5316" s="1">
        <v>3</v>
      </c>
      <c r="G5316" s="1" t="s">
        <v>14</v>
      </c>
      <c r="H5316" s="1">
        <v>0</v>
      </c>
      <c r="I5316" s="1">
        <f t="shared" si="1084"/>
        <v>0</v>
      </c>
      <c r="J5316" s="1" t="s">
        <v>15</v>
      </c>
      <c r="K5316" s="1">
        <v>2</v>
      </c>
      <c r="L5316" s="1" t="s">
        <v>19</v>
      </c>
      <c r="M5316" s="1" t="b">
        <v>1</v>
      </c>
      <c r="N5316" s="2" t="s">
        <v>17</v>
      </c>
      <c r="O5316">
        <f t="shared" si="1085"/>
        <v>9</v>
      </c>
      <c r="P5316">
        <f t="shared" si="1086"/>
        <v>1</v>
      </c>
      <c r="Q5316">
        <f>IF(G5316="B",VLOOKUP(F5316,room_rates!$A$2:$G$8,3,FALSE),IF(G5316="P",VLOOKUP(F5316,room_rates!$A$2:$G$8,6,FALSE),IF(G5316="M",VLOOKUP(F5316,room_rates!$A$2:$G$8,7,FALSE),"")))</f>
        <v>242.00000000000003</v>
      </c>
      <c r="R5316">
        <f t="shared" si="1087"/>
        <v>0</v>
      </c>
      <c r="S5316">
        <f>IF(J5316="Online Travel Agency",VLOOKUP(F5316,room_rates!$A$2:$G$8,3,FALSE)*15%,0)</f>
        <v>0</v>
      </c>
      <c r="T5316">
        <f t="shared" si="1088"/>
        <v>2.4200000000000004</v>
      </c>
      <c r="U5316">
        <f t="shared" si="1089"/>
        <v>479.16000000000008</v>
      </c>
      <c r="V5316">
        <f t="shared" si="1090"/>
        <v>2</v>
      </c>
    </row>
    <row r="5317" spans="1:22" ht="14.25" customHeight="1" x14ac:dyDescent="0.35">
      <c r="A5317" s="1">
        <v>1000055</v>
      </c>
      <c r="B5317" s="3">
        <v>45918</v>
      </c>
      <c r="C5317" s="3">
        <v>45918</v>
      </c>
      <c r="D5317" s="3">
        <v>45920</v>
      </c>
      <c r="E5317" s="1" t="s">
        <v>18</v>
      </c>
      <c r="F5317" s="1">
        <v>1</v>
      </c>
      <c r="G5317" s="1" t="s">
        <v>14</v>
      </c>
      <c r="H5317" s="1">
        <v>0</v>
      </c>
      <c r="I5317" s="1">
        <f t="shared" si="1084"/>
        <v>0</v>
      </c>
      <c r="J5317" s="1" t="s">
        <v>20</v>
      </c>
      <c r="K5317" s="1">
        <v>2</v>
      </c>
      <c r="L5317" s="1" t="s">
        <v>19</v>
      </c>
      <c r="M5317" s="1" t="b">
        <v>0</v>
      </c>
      <c r="N5317" s="2" t="s">
        <v>17</v>
      </c>
      <c r="O5317">
        <f t="shared" si="1085"/>
        <v>0</v>
      </c>
      <c r="P5317">
        <f t="shared" si="1086"/>
        <v>2</v>
      </c>
      <c r="Q5317">
        <f>IF(G5317="B",VLOOKUP(F5317,room_rates!$A$2:$G$8,3,FALSE),IF(G5317="P",VLOOKUP(F5317,room_rates!$A$2:$G$8,6,FALSE),IF(G5317="M",VLOOKUP(F5317,room_rates!$A$2:$G$8,7,FALSE),"")))</f>
        <v>132</v>
      </c>
      <c r="R5317">
        <f t="shared" si="1087"/>
        <v>0</v>
      </c>
      <c r="S5317">
        <f>IF(J5317="Online Travel Agency",VLOOKUP(F5317,room_rates!$A$2:$G$8,3,FALSE)*15%,0)</f>
        <v>0</v>
      </c>
      <c r="T5317">
        <f t="shared" si="1088"/>
        <v>0</v>
      </c>
      <c r="U5317">
        <f t="shared" si="1089"/>
        <v>528</v>
      </c>
      <c r="V5317">
        <f t="shared" si="1090"/>
        <v>4</v>
      </c>
    </row>
    <row r="5318" spans="1:22" ht="14.25" customHeight="1" x14ac:dyDescent="0.35">
      <c r="A5318" s="1">
        <v>1000163</v>
      </c>
      <c r="B5318" s="3">
        <v>45918</v>
      </c>
      <c r="C5318" s="3">
        <v>45918</v>
      </c>
      <c r="D5318" s="3">
        <v>45920</v>
      </c>
      <c r="E5318" s="1" t="s">
        <v>13</v>
      </c>
      <c r="F5318" s="1">
        <v>6</v>
      </c>
      <c r="G5318" s="1" t="s">
        <v>14</v>
      </c>
      <c r="H5318" s="1">
        <v>0</v>
      </c>
      <c r="I5318" s="1">
        <f t="shared" si="1084"/>
        <v>0</v>
      </c>
      <c r="J5318" s="1" t="s">
        <v>20</v>
      </c>
      <c r="K5318" s="1">
        <v>1</v>
      </c>
      <c r="L5318" s="1" t="s">
        <v>16</v>
      </c>
      <c r="M5318" s="1" t="b">
        <v>0</v>
      </c>
      <c r="N5318" s="2" t="s">
        <v>17</v>
      </c>
      <c r="O5318">
        <f t="shared" si="1085"/>
        <v>0</v>
      </c>
      <c r="P5318">
        <f t="shared" si="1086"/>
        <v>2</v>
      </c>
      <c r="Q5318">
        <f>IF(G5318="B",VLOOKUP(F5318,room_rates!$A$2:$G$8,3,FALSE),IF(G5318="P",VLOOKUP(F5318,room_rates!$A$2:$G$8,6,FALSE),IF(G5318="M",VLOOKUP(F5318,room_rates!$A$2:$G$8,7,FALSE),"")))</f>
        <v>385.00000000000006</v>
      </c>
      <c r="R5318">
        <f t="shared" si="1087"/>
        <v>0</v>
      </c>
      <c r="S5318">
        <f>IF(J5318="Online Travel Agency",VLOOKUP(F5318,room_rates!$A$2:$G$8,3,FALSE)*15%,0)</f>
        <v>0</v>
      </c>
      <c r="T5318">
        <f t="shared" si="1088"/>
        <v>0</v>
      </c>
      <c r="U5318">
        <f t="shared" si="1089"/>
        <v>770.00000000000011</v>
      </c>
      <c r="V5318">
        <f t="shared" si="1090"/>
        <v>2</v>
      </c>
    </row>
    <row r="5319" spans="1:22" ht="14.25" customHeight="1" x14ac:dyDescent="0.35">
      <c r="A5319" s="1">
        <v>1000581</v>
      </c>
      <c r="B5319" s="3">
        <v>45918</v>
      </c>
      <c r="C5319" s="3">
        <v>45918</v>
      </c>
      <c r="D5319" s="3">
        <v>45919</v>
      </c>
      <c r="E5319" s="1" t="s">
        <v>18</v>
      </c>
      <c r="F5319" s="1">
        <v>1</v>
      </c>
      <c r="G5319" s="1" t="s">
        <v>14</v>
      </c>
      <c r="H5319" s="1">
        <v>0</v>
      </c>
      <c r="I5319" s="1">
        <f t="shared" si="1084"/>
        <v>0</v>
      </c>
      <c r="J5319" s="1" t="s">
        <v>20</v>
      </c>
      <c r="K5319" s="1">
        <v>1</v>
      </c>
      <c r="L5319" s="1" t="s">
        <v>16</v>
      </c>
      <c r="M5319" s="1" t="b">
        <v>1</v>
      </c>
      <c r="N5319" s="2" t="s">
        <v>17</v>
      </c>
      <c r="O5319">
        <f t="shared" si="1085"/>
        <v>0</v>
      </c>
      <c r="P5319">
        <f t="shared" si="1086"/>
        <v>1</v>
      </c>
      <c r="Q5319">
        <f>IF(G5319="B",VLOOKUP(F5319,room_rates!$A$2:$G$8,3,FALSE),IF(G5319="P",VLOOKUP(F5319,room_rates!$A$2:$G$8,6,FALSE),IF(G5319="M",VLOOKUP(F5319,room_rates!$A$2:$G$8,7,FALSE),"")))</f>
        <v>132</v>
      </c>
      <c r="R5319">
        <f t="shared" si="1087"/>
        <v>0</v>
      </c>
      <c r="S5319">
        <f>IF(J5319="Online Travel Agency",VLOOKUP(F5319,room_rates!$A$2:$G$8,3,FALSE)*15%,0)</f>
        <v>0</v>
      </c>
      <c r="T5319">
        <f t="shared" si="1088"/>
        <v>1.32</v>
      </c>
      <c r="U5319">
        <f t="shared" si="1089"/>
        <v>130.68</v>
      </c>
      <c r="V5319">
        <f t="shared" si="1090"/>
        <v>1</v>
      </c>
    </row>
    <row r="5320" spans="1:22" ht="14.25" customHeight="1" x14ac:dyDescent="0.35">
      <c r="A5320" s="1">
        <v>1001002</v>
      </c>
      <c r="B5320" s="3">
        <v>45903</v>
      </c>
      <c r="C5320" s="3">
        <v>45918</v>
      </c>
      <c r="D5320" s="3">
        <v>45923</v>
      </c>
      <c r="E5320" s="1" t="s">
        <v>18</v>
      </c>
      <c r="F5320" s="1">
        <v>2</v>
      </c>
      <c r="G5320" s="1" t="s">
        <v>14</v>
      </c>
      <c r="H5320" s="1">
        <v>0</v>
      </c>
      <c r="I5320" s="1">
        <f t="shared" si="1084"/>
        <v>0</v>
      </c>
      <c r="J5320" s="1" t="s">
        <v>24</v>
      </c>
      <c r="K5320" s="1">
        <v>1</v>
      </c>
      <c r="L5320" s="1" t="s">
        <v>19</v>
      </c>
      <c r="M5320" s="1" t="b">
        <v>0</v>
      </c>
      <c r="N5320" s="2" t="s">
        <v>17</v>
      </c>
      <c r="O5320">
        <f t="shared" si="1085"/>
        <v>15</v>
      </c>
      <c r="P5320">
        <f t="shared" si="1086"/>
        <v>5</v>
      </c>
      <c r="Q5320">
        <f>IF(G5320="B",VLOOKUP(F5320,room_rates!$A$2:$G$8,3,FALSE),IF(G5320="P",VLOOKUP(F5320,room_rates!$A$2:$G$8,6,FALSE),IF(G5320="M",VLOOKUP(F5320,room_rates!$A$2:$G$8,7,FALSE),"")))</f>
        <v>154</v>
      </c>
      <c r="R5320">
        <f t="shared" si="1087"/>
        <v>0</v>
      </c>
      <c r="S5320">
        <f>IF(J5320="Online Travel Agency",VLOOKUP(F5320,room_rates!$A$2:$G$8,3,FALSE)*15%,0)</f>
        <v>21</v>
      </c>
      <c r="T5320">
        <f t="shared" si="1088"/>
        <v>0</v>
      </c>
      <c r="U5320">
        <f t="shared" si="1089"/>
        <v>665</v>
      </c>
      <c r="V5320">
        <f t="shared" si="1090"/>
        <v>5</v>
      </c>
    </row>
    <row r="5321" spans="1:22" ht="14.25" customHeight="1" x14ac:dyDescent="0.35">
      <c r="A5321" s="1">
        <v>1001028</v>
      </c>
      <c r="B5321" s="3">
        <v>45918</v>
      </c>
      <c r="C5321" s="3">
        <v>45918</v>
      </c>
      <c r="D5321" s="3">
        <v>45921</v>
      </c>
      <c r="E5321" s="1" t="s">
        <v>13</v>
      </c>
      <c r="F5321" s="1">
        <v>6</v>
      </c>
      <c r="G5321" s="1" t="s">
        <v>14</v>
      </c>
      <c r="H5321" s="1">
        <v>0</v>
      </c>
      <c r="I5321" s="1">
        <f t="shared" si="1084"/>
        <v>0</v>
      </c>
      <c r="J5321" s="1" t="s">
        <v>20</v>
      </c>
      <c r="K5321" s="1">
        <v>1</v>
      </c>
      <c r="L5321" s="1" t="s">
        <v>19</v>
      </c>
      <c r="M5321" s="1" t="b">
        <v>0</v>
      </c>
      <c r="N5321" s="2" t="s">
        <v>17</v>
      </c>
      <c r="O5321">
        <f t="shared" si="1085"/>
        <v>0</v>
      </c>
      <c r="P5321">
        <f t="shared" si="1086"/>
        <v>3</v>
      </c>
      <c r="Q5321">
        <f>IF(G5321="B",VLOOKUP(F5321,room_rates!$A$2:$G$8,3,FALSE),IF(G5321="P",VLOOKUP(F5321,room_rates!$A$2:$G$8,6,FALSE),IF(G5321="M",VLOOKUP(F5321,room_rates!$A$2:$G$8,7,FALSE),"")))</f>
        <v>385.00000000000006</v>
      </c>
      <c r="R5321">
        <f t="shared" si="1087"/>
        <v>0</v>
      </c>
      <c r="S5321">
        <f>IF(J5321="Online Travel Agency",VLOOKUP(F5321,room_rates!$A$2:$G$8,3,FALSE)*15%,0)</f>
        <v>0</v>
      </c>
      <c r="T5321">
        <f t="shared" si="1088"/>
        <v>0</v>
      </c>
      <c r="U5321">
        <f t="shared" si="1089"/>
        <v>1155.0000000000002</v>
      </c>
      <c r="V5321">
        <f t="shared" si="1090"/>
        <v>3</v>
      </c>
    </row>
    <row r="5322" spans="1:22" ht="14.25" customHeight="1" x14ac:dyDescent="0.35">
      <c r="A5322" s="1">
        <v>1001215</v>
      </c>
      <c r="B5322" s="3">
        <v>45886</v>
      </c>
      <c r="C5322" s="3">
        <v>45918</v>
      </c>
      <c r="D5322" s="3">
        <v>45923</v>
      </c>
      <c r="E5322" s="1" t="s">
        <v>13</v>
      </c>
      <c r="F5322" s="1">
        <v>6</v>
      </c>
      <c r="G5322" s="1" t="s">
        <v>14</v>
      </c>
      <c r="H5322" s="1">
        <v>0</v>
      </c>
      <c r="I5322" s="1">
        <f t="shared" si="1084"/>
        <v>0</v>
      </c>
      <c r="J5322" s="1" t="s">
        <v>15</v>
      </c>
      <c r="K5322" s="1">
        <v>3</v>
      </c>
      <c r="L5322" s="1" t="s">
        <v>16</v>
      </c>
      <c r="M5322" s="1" t="b">
        <v>0</v>
      </c>
      <c r="N5322" s="2" t="s">
        <v>17</v>
      </c>
      <c r="O5322">
        <f t="shared" si="1085"/>
        <v>32</v>
      </c>
      <c r="P5322">
        <f t="shared" si="1086"/>
        <v>5</v>
      </c>
      <c r="Q5322">
        <f>IF(G5322="B",VLOOKUP(F5322,room_rates!$A$2:$G$8,3,FALSE),IF(G5322="P",VLOOKUP(F5322,room_rates!$A$2:$G$8,6,FALSE),IF(G5322="M",VLOOKUP(F5322,room_rates!$A$2:$G$8,7,FALSE),"")))</f>
        <v>385.00000000000006</v>
      </c>
      <c r="R5322">
        <f t="shared" si="1087"/>
        <v>0</v>
      </c>
      <c r="S5322">
        <f>IF(J5322="Online Travel Agency",VLOOKUP(F5322,room_rates!$A$2:$G$8,3,FALSE)*15%,0)</f>
        <v>0</v>
      </c>
      <c r="T5322">
        <f t="shared" si="1088"/>
        <v>0</v>
      </c>
      <c r="U5322">
        <f t="shared" si="1089"/>
        <v>5775.0000000000009</v>
      </c>
      <c r="V5322">
        <f t="shared" si="1090"/>
        <v>15</v>
      </c>
    </row>
    <row r="5323" spans="1:22" ht="14.25" customHeight="1" x14ac:dyDescent="0.35">
      <c r="A5323" s="1">
        <v>1001273</v>
      </c>
      <c r="B5323" s="3">
        <v>45900</v>
      </c>
      <c r="C5323" s="3">
        <v>45918</v>
      </c>
      <c r="D5323" s="3">
        <v>45921</v>
      </c>
      <c r="E5323" s="1" t="s">
        <v>18</v>
      </c>
      <c r="F5323" s="1">
        <v>2</v>
      </c>
      <c r="G5323" s="1" t="s">
        <v>14</v>
      </c>
      <c r="H5323" s="1">
        <v>0</v>
      </c>
      <c r="I5323" s="1">
        <f t="shared" si="1084"/>
        <v>0</v>
      </c>
      <c r="J5323" s="1" t="s">
        <v>24</v>
      </c>
      <c r="K5323" s="1">
        <v>2</v>
      </c>
      <c r="L5323" s="1" t="s">
        <v>19</v>
      </c>
      <c r="M5323" s="1" t="b">
        <v>0</v>
      </c>
      <c r="N5323" s="2" t="s">
        <v>17</v>
      </c>
      <c r="O5323">
        <f t="shared" si="1085"/>
        <v>18</v>
      </c>
      <c r="P5323">
        <f t="shared" si="1086"/>
        <v>3</v>
      </c>
      <c r="Q5323">
        <f>IF(G5323="B",VLOOKUP(F5323,room_rates!$A$2:$G$8,3,FALSE),IF(G5323="P",VLOOKUP(F5323,room_rates!$A$2:$G$8,6,FALSE),IF(G5323="M",VLOOKUP(F5323,room_rates!$A$2:$G$8,7,FALSE),"")))</f>
        <v>154</v>
      </c>
      <c r="R5323">
        <f t="shared" si="1087"/>
        <v>0</v>
      </c>
      <c r="S5323">
        <f>IF(J5323="Online Travel Agency",VLOOKUP(F5323,room_rates!$A$2:$G$8,3,FALSE)*15%,0)</f>
        <v>21</v>
      </c>
      <c r="T5323">
        <f t="shared" si="1088"/>
        <v>0</v>
      </c>
      <c r="U5323">
        <f t="shared" si="1089"/>
        <v>798</v>
      </c>
      <c r="V5323">
        <f t="shared" si="1090"/>
        <v>6</v>
      </c>
    </row>
    <row r="5324" spans="1:22" ht="14.25" customHeight="1" x14ac:dyDescent="0.35">
      <c r="A5324" s="1">
        <v>1001505</v>
      </c>
      <c r="B5324" s="3">
        <v>45900</v>
      </c>
      <c r="C5324" s="3">
        <v>45918</v>
      </c>
      <c r="D5324" s="3">
        <v>45919</v>
      </c>
      <c r="E5324" s="1" t="s">
        <v>18</v>
      </c>
      <c r="F5324" s="1">
        <v>2</v>
      </c>
      <c r="G5324" s="1" t="s">
        <v>14</v>
      </c>
      <c r="H5324" s="1">
        <v>0</v>
      </c>
      <c r="I5324" s="1">
        <f t="shared" si="1084"/>
        <v>0</v>
      </c>
      <c r="J5324" s="1" t="s">
        <v>24</v>
      </c>
      <c r="K5324" s="1">
        <v>1</v>
      </c>
      <c r="L5324" s="1" t="s">
        <v>16</v>
      </c>
      <c r="M5324" s="1" t="b">
        <v>0</v>
      </c>
      <c r="N5324" s="2" t="s">
        <v>17</v>
      </c>
      <c r="O5324">
        <f t="shared" si="1085"/>
        <v>18</v>
      </c>
      <c r="P5324">
        <f t="shared" si="1086"/>
        <v>1</v>
      </c>
      <c r="Q5324">
        <f>IF(G5324="B",VLOOKUP(F5324,room_rates!$A$2:$G$8,3,FALSE),IF(G5324="P",VLOOKUP(F5324,room_rates!$A$2:$G$8,6,FALSE),IF(G5324="M",VLOOKUP(F5324,room_rates!$A$2:$G$8,7,FALSE),"")))</f>
        <v>154</v>
      </c>
      <c r="R5324">
        <f t="shared" si="1087"/>
        <v>0</v>
      </c>
      <c r="S5324">
        <f>IF(J5324="Online Travel Agency",VLOOKUP(F5324,room_rates!$A$2:$G$8,3,FALSE)*15%,0)</f>
        <v>21</v>
      </c>
      <c r="T5324">
        <f t="shared" si="1088"/>
        <v>0</v>
      </c>
      <c r="U5324">
        <f t="shared" si="1089"/>
        <v>133</v>
      </c>
      <c r="V5324">
        <f t="shared" si="1090"/>
        <v>1</v>
      </c>
    </row>
    <row r="5325" spans="1:22" ht="14.25" customHeight="1" x14ac:dyDescent="0.35">
      <c r="A5325" s="1">
        <v>1001684</v>
      </c>
      <c r="B5325" s="3">
        <v>45918</v>
      </c>
      <c r="C5325" s="3">
        <v>45918</v>
      </c>
      <c r="D5325" s="3">
        <v>45922</v>
      </c>
      <c r="E5325" s="1" t="s">
        <v>13</v>
      </c>
      <c r="F5325" s="1">
        <v>6</v>
      </c>
      <c r="G5325" s="1" t="s">
        <v>14</v>
      </c>
      <c r="H5325" s="1">
        <v>0</v>
      </c>
      <c r="I5325" s="1">
        <f t="shared" si="1084"/>
        <v>0</v>
      </c>
      <c r="J5325" s="1" t="s">
        <v>20</v>
      </c>
      <c r="K5325" s="1">
        <v>2</v>
      </c>
      <c r="L5325" s="1" t="s">
        <v>19</v>
      </c>
      <c r="M5325" s="1" t="b">
        <v>0</v>
      </c>
      <c r="N5325" s="2" t="s">
        <v>17</v>
      </c>
      <c r="O5325">
        <f t="shared" si="1085"/>
        <v>0</v>
      </c>
      <c r="P5325">
        <f t="shared" si="1086"/>
        <v>4</v>
      </c>
      <c r="Q5325">
        <f>IF(G5325="B",VLOOKUP(F5325,room_rates!$A$2:$G$8,3,FALSE),IF(G5325="P",VLOOKUP(F5325,room_rates!$A$2:$G$8,6,FALSE),IF(G5325="M",VLOOKUP(F5325,room_rates!$A$2:$G$8,7,FALSE),"")))</f>
        <v>385.00000000000006</v>
      </c>
      <c r="R5325">
        <f t="shared" si="1087"/>
        <v>0</v>
      </c>
      <c r="S5325">
        <f>IF(J5325="Online Travel Agency",VLOOKUP(F5325,room_rates!$A$2:$G$8,3,FALSE)*15%,0)</f>
        <v>0</v>
      </c>
      <c r="T5325">
        <f t="shared" si="1088"/>
        <v>0</v>
      </c>
      <c r="U5325">
        <f t="shared" si="1089"/>
        <v>3080.0000000000005</v>
      </c>
      <c r="V5325">
        <f t="shared" si="1090"/>
        <v>8</v>
      </c>
    </row>
    <row r="5326" spans="1:22" ht="14.25" customHeight="1" x14ac:dyDescent="0.35">
      <c r="A5326" s="1">
        <v>1001750</v>
      </c>
      <c r="B5326" s="3">
        <v>45873</v>
      </c>
      <c r="C5326" s="3">
        <v>45918</v>
      </c>
      <c r="D5326" s="3">
        <v>45921</v>
      </c>
      <c r="E5326" s="1" t="s">
        <v>18</v>
      </c>
      <c r="F5326" s="1">
        <v>1</v>
      </c>
      <c r="G5326" s="1" t="s">
        <v>14</v>
      </c>
      <c r="H5326" s="1">
        <v>0</v>
      </c>
      <c r="I5326" s="1">
        <f t="shared" si="1084"/>
        <v>0</v>
      </c>
      <c r="J5326" s="1" t="s">
        <v>15</v>
      </c>
      <c r="K5326" s="1">
        <v>3</v>
      </c>
      <c r="L5326" s="1" t="s">
        <v>16</v>
      </c>
      <c r="M5326" s="1" t="b">
        <v>1</v>
      </c>
      <c r="N5326" s="2" t="s">
        <v>17</v>
      </c>
      <c r="O5326">
        <f t="shared" si="1085"/>
        <v>45</v>
      </c>
      <c r="P5326">
        <f t="shared" si="1086"/>
        <v>3</v>
      </c>
      <c r="Q5326">
        <f>IF(G5326="B",VLOOKUP(F5326,room_rates!$A$2:$G$8,3,FALSE),IF(G5326="P",VLOOKUP(F5326,room_rates!$A$2:$G$8,6,FALSE),IF(G5326="M",VLOOKUP(F5326,room_rates!$A$2:$G$8,7,FALSE),"")))</f>
        <v>132</v>
      </c>
      <c r="R5326">
        <f t="shared" si="1087"/>
        <v>0</v>
      </c>
      <c r="S5326">
        <f>IF(J5326="Online Travel Agency",VLOOKUP(F5326,room_rates!$A$2:$G$8,3,FALSE)*15%,0)</f>
        <v>0</v>
      </c>
      <c r="T5326">
        <f t="shared" si="1088"/>
        <v>1.32</v>
      </c>
      <c r="U5326">
        <f t="shared" si="1089"/>
        <v>1176.1200000000001</v>
      </c>
      <c r="V5326">
        <f t="shared" si="1090"/>
        <v>9</v>
      </c>
    </row>
    <row r="5327" spans="1:22" ht="14.25" customHeight="1" x14ac:dyDescent="0.35">
      <c r="A5327" s="1">
        <v>1001853</v>
      </c>
      <c r="B5327" s="3">
        <v>45918</v>
      </c>
      <c r="C5327" s="3">
        <v>45918</v>
      </c>
      <c r="D5327" s="3">
        <v>45924</v>
      </c>
      <c r="E5327" s="1" t="s">
        <v>18</v>
      </c>
      <c r="F5327" s="1">
        <v>2</v>
      </c>
      <c r="G5327" s="1" t="s">
        <v>14</v>
      </c>
      <c r="H5327" s="1">
        <v>0</v>
      </c>
      <c r="I5327" s="1">
        <f t="shared" si="1084"/>
        <v>0</v>
      </c>
      <c r="J5327" s="1" t="s">
        <v>20</v>
      </c>
      <c r="K5327" s="1">
        <v>2</v>
      </c>
      <c r="L5327" s="1" t="s">
        <v>19</v>
      </c>
      <c r="M5327" s="1" t="b">
        <v>0</v>
      </c>
      <c r="N5327" s="2" t="s">
        <v>17</v>
      </c>
      <c r="O5327">
        <f t="shared" si="1085"/>
        <v>0</v>
      </c>
      <c r="P5327">
        <f t="shared" si="1086"/>
        <v>6</v>
      </c>
      <c r="Q5327">
        <f>IF(G5327="B",VLOOKUP(F5327,room_rates!$A$2:$G$8,3,FALSE),IF(G5327="P",VLOOKUP(F5327,room_rates!$A$2:$G$8,6,FALSE),IF(G5327="M",VLOOKUP(F5327,room_rates!$A$2:$G$8,7,FALSE),"")))</f>
        <v>154</v>
      </c>
      <c r="R5327">
        <f t="shared" si="1087"/>
        <v>0</v>
      </c>
      <c r="S5327">
        <f>IF(J5327="Online Travel Agency",VLOOKUP(F5327,room_rates!$A$2:$G$8,3,FALSE)*15%,0)</f>
        <v>0</v>
      </c>
      <c r="T5327">
        <f t="shared" si="1088"/>
        <v>0</v>
      </c>
      <c r="U5327">
        <f t="shared" si="1089"/>
        <v>1848</v>
      </c>
      <c r="V5327">
        <f t="shared" si="1090"/>
        <v>12</v>
      </c>
    </row>
    <row r="5328" spans="1:22" ht="14.25" customHeight="1" x14ac:dyDescent="0.35">
      <c r="A5328" s="1">
        <v>1001917</v>
      </c>
      <c r="B5328" s="3">
        <v>45918</v>
      </c>
      <c r="C5328" s="3">
        <v>45918</v>
      </c>
      <c r="D5328" s="3">
        <v>45924</v>
      </c>
      <c r="E5328" s="1" t="s">
        <v>18</v>
      </c>
      <c r="F5328" s="1">
        <v>1</v>
      </c>
      <c r="G5328" s="1" t="s">
        <v>14</v>
      </c>
      <c r="H5328" s="1">
        <v>0</v>
      </c>
      <c r="I5328" s="1">
        <f t="shared" si="1084"/>
        <v>0</v>
      </c>
      <c r="J5328" s="1" t="s">
        <v>20</v>
      </c>
      <c r="K5328" s="1">
        <v>1</v>
      </c>
      <c r="L5328" s="1" t="s">
        <v>16</v>
      </c>
      <c r="M5328" s="1" t="b">
        <v>0</v>
      </c>
      <c r="N5328" s="2" t="s">
        <v>17</v>
      </c>
      <c r="O5328">
        <f t="shared" si="1085"/>
        <v>0</v>
      </c>
      <c r="P5328">
        <f t="shared" si="1086"/>
        <v>6</v>
      </c>
      <c r="Q5328">
        <f>IF(G5328="B",VLOOKUP(F5328,room_rates!$A$2:$G$8,3,FALSE),IF(G5328="P",VLOOKUP(F5328,room_rates!$A$2:$G$8,6,FALSE),IF(G5328="M",VLOOKUP(F5328,room_rates!$A$2:$G$8,7,FALSE),"")))</f>
        <v>132</v>
      </c>
      <c r="R5328">
        <f t="shared" si="1087"/>
        <v>0</v>
      </c>
      <c r="S5328">
        <f>IF(J5328="Online Travel Agency",VLOOKUP(F5328,room_rates!$A$2:$G$8,3,FALSE)*15%,0)</f>
        <v>0</v>
      </c>
      <c r="T5328">
        <f t="shared" si="1088"/>
        <v>0</v>
      </c>
      <c r="U5328">
        <f t="shared" si="1089"/>
        <v>792</v>
      </c>
      <c r="V5328">
        <f t="shared" si="1090"/>
        <v>6</v>
      </c>
    </row>
    <row r="5329" spans="1:22" ht="14.25" customHeight="1" x14ac:dyDescent="0.35">
      <c r="A5329" s="1">
        <v>1003445</v>
      </c>
      <c r="B5329" s="3">
        <v>45910</v>
      </c>
      <c r="C5329" s="3">
        <v>45918</v>
      </c>
      <c r="D5329" s="3">
        <v>45919</v>
      </c>
      <c r="E5329" s="1" t="s">
        <v>18</v>
      </c>
      <c r="F5329" s="1">
        <v>1</v>
      </c>
      <c r="G5329" s="1" t="s">
        <v>14</v>
      </c>
      <c r="H5329" s="1">
        <v>0</v>
      </c>
      <c r="I5329" s="1">
        <f t="shared" si="1084"/>
        <v>0</v>
      </c>
      <c r="J5329" s="1" t="s">
        <v>15</v>
      </c>
      <c r="K5329" s="1">
        <v>1</v>
      </c>
      <c r="L5329" s="1" t="s">
        <v>16</v>
      </c>
      <c r="M5329" s="1" t="b">
        <v>0</v>
      </c>
      <c r="N5329" s="2" t="s">
        <v>17</v>
      </c>
      <c r="O5329">
        <f t="shared" si="1085"/>
        <v>8</v>
      </c>
      <c r="P5329">
        <f t="shared" si="1086"/>
        <v>1</v>
      </c>
      <c r="Q5329">
        <f>IF(G5329="B",VLOOKUP(F5329,room_rates!$A$2:$G$8,3,FALSE),IF(G5329="P",VLOOKUP(F5329,room_rates!$A$2:$G$8,6,FALSE),IF(G5329="M",VLOOKUP(F5329,room_rates!$A$2:$G$8,7,FALSE),"")))</f>
        <v>132</v>
      </c>
      <c r="R5329">
        <f t="shared" si="1087"/>
        <v>0</v>
      </c>
      <c r="S5329">
        <f>IF(J5329="Online Travel Agency",VLOOKUP(F5329,room_rates!$A$2:$G$8,3,FALSE)*15%,0)</f>
        <v>0</v>
      </c>
      <c r="T5329">
        <f t="shared" si="1088"/>
        <v>0</v>
      </c>
      <c r="U5329">
        <f t="shared" si="1089"/>
        <v>132</v>
      </c>
      <c r="V5329">
        <f t="shared" si="1090"/>
        <v>1</v>
      </c>
    </row>
    <row r="5330" spans="1:22" ht="14.25" customHeight="1" x14ac:dyDescent="0.35">
      <c r="A5330" s="1">
        <v>1003883</v>
      </c>
      <c r="B5330" s="3">
        <v>45918</v>
      </c>
      <c r="C5330" s="3">
        <v>45918</v>
      </c>
      <c r="D5330" s="3">
        <v>45921</v>
      </c>
      <c r="E5330" s="1" t="s">
        <v>18</v>
      </c>
      <c r="F5330" s="1">
        <v>1</v>
      </c>
      <c r="G5330" s="1" t="s">
        <v>14</v>
      </c>
      <c r="H5330" s="1">
        <v>0</v>
      </c>
      <c r="I5330" s="1">
        <f t="shared" si="1084"/>
        <v>0</v>
      </c>
      <c r="J5330" s="1" t="s">
        <v>20</v>
      </c>
      <c r="K5330" s="1">
        <v>1</v>
      </c>
      <c r="L5330" s="1" t="s">
        <v>16</v>
      </c>
      <c r="M5330" s="1" t="b">
        <v>0</v>
      </c>
      <c r="N5330" s="2" t="s">
        <v>17</v>
      </c>
      <c r="O5330">
        <f t="shared" si="1085"/>
        <v>0</v>
      </c>
      <c r="P5330">
        <f t="shared" si="1086"/>
        <v>3</v>
      </c>
      <c r="Q5330">
        <f>IF(G5330="B",VLOOKUP(F5330,room_rates!$A$2:$G$8,3,FALSE),IF(G5330="P",VLOOKUP(F5330,room_rates!$A$2:$G$8,6,FALSE),IF(G5330="M",VLOOKUP(F5330,room_rates!$A$2:$G$8,7,FALSE),"")))</f>
        <v>132</v>
      </c>
      <c r="R5330">
        <f t="shared" si="1087"/>
        <v>0</v>
      </c>
      <c r="S5330">
        <f>IF(J5330="Online Travel Agency",VLOOKUP(F5330,room_rates!$A$2:$G$8,3,FALSE)*15%,0)</f>
        <v>0</v>
      </c>
      <c r="T5330">
        <f t="shared" si="1088"/>
        <v>0</v>
      </c>
      <c r="U5330">
        <f t="shared" si="1089"/>
        <v>396</v>
      </c>
      <c r="V5330">
        <f t="shared" si="1090"/>
        <v>3</v>
      </c>
    </row>
    <row r="5331" spans="1:22" ht="14.25" customHeight="1" x14ac:dyDescent="0.35">
      <c r="A5331" s="1">
        <v>1003920</v>
      </c>
      <c r="B5331" s="3">
        <v>45907</v>
      </c>
      <c r="C5331" s="3">
        <v>45918</v>
      </c>
      <c r="D5331" s="3">
        <v>45919</v>
      </c>
      <c r="E5331" s="1" t="s">
        <v>21</v>
      </c>
      <c r="F5331" s="1">
        <v>4</v>
      </c>
      <c r="G5331" s="1" t="s">
        <v>14</v>
      </c>
      <c r="H5331" s="1">
        <v>0</v>
      </c>
      <c r="I5331" s="1">
        <f t="shared" si="1084"/>
        <v>0</v>
      </c>
      <c r="J5331" s="1" t="s">
        <v>15</v>
      </c>
      <c r="K5331" s="1">
        <v>2</v>
      </c>
      <c r="L5331" s="1" t="s">
        <v>19</v>
      </c>
      <c r="M5331" s="1" t="b">
        <v>0</v>
      </c>
      <c r="N5331" s="2" t="s">
        <v>17</v>
      </c>
      <c r="O5331">
        <f t="shared" si="1085"/>
        <v>11</v>
      </c>
      <c r="P5331">
        <f t="shared" si="1086"/>
        <v>1</v>
      </c>
      <c r="Q5331">
        <f>IF(G5331="B",VLOOKUP(F5331,room_rates!$A$2:$G$8,3,FALSE),IF(G5331="P",VLOOKUP(F5331,room_rates!$A$2:$G$8,6,FALSE),IF(G5331="M",VLOOKUP(F5331,room_rates!$A$2:$G$8,7,FALSE),"")))</f>
        <v>253.00000000000003</v>
      </c>
      <c r="R5331">
        <f t="shared" si="1087"/>
        <v>0</v>
      </c>
      <c r="S5331">
        <f>IF(J5331="Online Travel Agency",VLOOKUP(F5331,room_rates!$A$2:$G$8,3,FALSE)*15%,0)</f>
        <v>0</v>
      </c>
      <c r="T5331">
        <f t="shared" si="1088"/>
        <v>0</v>
      </c>
      <c r="U5331">
        <f t="shared" si="1089"/>
        <v>506.00000000000006</v>
      </c>
      <c r="V5331">
        <f t="shared" si="1090"/>
        <v>2</v>
      </c>
    </row>
    <row r="5332" spans="1:22" ht="14.25" customHeight="1" x14ac:dyDescent="0.35">
      <c r="A5332" s="1">
        <v>1003939</v>
      </c>
      <c r="B5332" s="3">
        <v>45918</v>
      </c>
      <c r="C5332" s="3">
        <v>45918</v>
      </c>
      <c r="D5332" s="3">
        <v>45919</v>
      </c>
      <c r="E5332" s="1" t="s">
        <v>18</v>
      </c>
      <c r="F5332" s="1">
        <v>2</v>
      </c>
      <c r="G5332" s="1" t="s">
        <v>14</v>
      </c>
      <c r="H5332" s="1">
        <v>0</v>
      </c>
      <c r="I5332" s="1">
        <f t="shared" si="1084"/>
        <v>0</v>
      </c>
      <c r="J5332" s="1" t="s">
        <v>20</v>
      </c>
      <c r="K5332" s="1">
        <v>2</v>
      </c>
      <c r="L5332" s="1" t="s">
        <v>19</v>
      </c>
      <c r="M5332" s="1" t="b">
        <v>0</v>
      </c>
      <c r="N5332" s="2" t="s">
        <v>17</v>
      </c>
      <c r="O5332">
        <f t="shared" si="1085"/>
        <v>0</v>
      </c>
      <c r="P5332">
        <f t="shared" si="1086"/>
        <v>1</v>
      </c>
      <c r="Q5332">
        <f>IF(G5332="B",VLOOKUP(F5332,room_rates!$A$2:$G$8,3,FALSE),IF(G5332="P",VLOOKUP(F5332,room_rates!$A$2:$G$8,6,FALSE),IF(G5332="M",VLOOKUP(F5332,room_rates!$A$2:$G$8,7,FALSE),"")))</f>
        <v>154</v>
      </c>
      <c r="R5332">
        <f t="shared" si="1087"/>
        <v>0</v>
      </c>
      <c r="S5332">
        <f>IF(J5332="Online Travel Agency",VLOOKUP(F5332,room_rates!$A$2:$G$8,3,FALSE)*15%,0)</f>
        <v>0</v>
      </c>
      <c r="T5332">
        <f t="shared" si="1088"/>
        <v>0</v>
      </c>
      <c r="U5332">
        <f t="shared" si="1089"/>
        <v>308</v>
      </c>
      <c r="V5332">
        <f t="shared" si="1090"/>
        <v>2</v>
      </c>
    </row>
    <row r="5333" spans="1:22" ht="14.25" customHeight="1" x14ac:dyDescent="0.35">
      <c r="A5333" s="1">
        <v>1003944</v>
      </c>
      <c r="B5333" s="3">
        <v>45918</v>
      </c>
      <c r="C5333" s="3">
        <v>45918</v>
      </c>
      <c r="D5333" s="3">
        <v>45919</v>
      </c>
      <c r="E5333" s="1" t="s">
        <v>21</v>
      </c>
      <c r="F5333" s="1">
        <v>5</v>
      </c>
      <c r="G5333" s="1" t="s">
        <v>14</v>
      </c>
      <c r="H5333" s="1">
        <v>0</v>
      </c>
      <c r="I5333" s="1">
        <f t="shared" si="1084"/>
        <v>0</v>
      </c>
      <c r="J5333" s="1" t="s">
        <v>20</v>
      </c>
      <c r="K5333" s="1">
        <v>1</v>
      </c>
      <c r="L5333" s="1" t="s">
        <v>19</v>
      </c>
      <c r="M5333" s="1" t="b">
        <v>0</v>
      </c>
      <c r="N5333" s="2" t="s">
        <v>17</v>
      </c>
      <c r="O5333">
        <f t="shared" si="1085"/>
        <v>0</v>
      </c>
      <c r="P5333">
        <f t="shared" si="1086"/>
        <v>1</v>
      </c>
      <c r="Q5333">
        <f>IF(G5333="B",VLOOKUP(F5333,room_rates!$A$2:$G$8,3,FALSE),IF(G5333="P",VLOOKUP(F5333,room_rates!$A$2:$G$8,6,FALSE),IF(G5333="M",VLOOKUP(F5333,room_rates!$A$2:$G$8,7,FALSE),"")))</f>
        <v>264</v>
      </c>
      <c r="R5333">
        <f t="shared" si="1087"/>
        <v>0</v>
      </c>
      <c r="S5333">
        <f>IF(J5333="Online Travel Agency",VLOOKUP(F5333,room_rates!$A$2:$G$8,3,FALSE)*15%,0)</f>
        <v>0</v>
      </c>
      <c r="T5333">
        <f t="shared" si="1088"/>
        <v>0</v>
      </c>
      <c r="U5333">
        <f t="shared" si="1089"/>
        <v>264</v>
      </c>
      <c r="V5333">
        <f t="shared" si="1090"/>
        <v>1</v>
      </c>
    </row>
    <row r="5334" spans="1:22" ht="14.25" customHeight="1" x14ac:dyDescent="0.35">
      <c r="A5334" s="1">
        <v>1004961</v>
      </c>
      <c r="B5334" s="3">
        <v>45910</v>
      </c>
      <c r="C5334" s="3">
        <v>45918</v>
      </c>
      <c r="D5334" s="3">
        <v>45920</v>
      </c>
      <c r="E5334" s="1" t="s">
        <v>18</v>
      </c>
      <c r="F5334" s="1">
        <v>2</v>
      </c>
      <c r="G5334" s="1" t="s">
        <v>14</v>
      </c>
      <c r="H5334" s="1">
        <v>0</v>
      </c>
      <c r="I5334" s="1">
        <f t="shared" si="1084"/>
        <v>0</v>
      </c>
      <c r="J5334" s="1" t="s">
        <v>15</v>
      </c>
      <c r="K5334" s="1">
        <v>1</v>
      </c>
      <c r="L5334" s="1" t="s">
        <v>16</v>
      </c>
      <c r="M5334" s="1" t="b">
        <v>0</v>
      </c>
      <c r="N5334" s="2" t="s">
        <v>17</v>
      </c>
      <c r="O5334">
        <f t="shared" si="1085"/>
        <v>8</v>
      </c>
      <c r="P5334">
        <f t="shared" si="1086"/>
        <v>2</v>
      </c>
      <c r="Q5334">
        <f>IF(G5334="B",VLOOKUP(F5334,room_rates!$A$2:$G$8,3,FALSE),IF(G5334="P",VLOOKUP(F5334,room_rates!$A$2:$G$8,6,FALSE),IF(G5334="M",VLOOKUP(F5334,room_rates!$A$2:$G$8,7,FALSE),"")))</f>
        <v>154</v>
      </c>
      <c r="R5334">
        <f t="shared" si="1087"/>
        <v>0</v>
      </c>
      <c r="S5334">
        <f>IF(J5334="Online Travel Agency",VLOOKUP(F5334,room_rates!$A$2:$G$8,3,FALSE)*15%,0)</f>
        <v>0</v>
      </c>
      <c r="T5334">
        <f t="shared" si="1088"/>
        <v>0</v>
      </c>
      <c r="U5334">
        <f t="shared" si="1089"/>
        <v>308</v>
      </c>
      <c r="V5334">
        <f t="shared" si="1090"/>
        <v>2</v>
      </c>
    </row>
    <row r="5335" spans="1:22" ht="14.25" customHeight="1" x14ac:dyDescent="0.35">
      <c r="A5335" s="1">
        <v>1005130</v>
      </c>
      <c r="B5335" s="3">
        <v>45918</v>
      </c>
      <c r="C5335" s="3">
        <v>45918</v>
      </c>
      <c r="D5335" s="3">
        <v>45921</v>
      </c>
      <c r="E5335" s="1" t="s">
        <v>21</v>
      </c>
      <c r="F5335" s="1">
        <v>5</v>
      </c>
      <c r="G5335" s="1" t="s">
        <v>14</v>
      </c>
      <c r="H5335" s="1">
        <v>0</v>
      </c>
      <c r="I5335" s="1">
        <f t="shared" si="1084"/>
        <v>0</v>
      </c>
      <c r="J5335" s="1" t="s">
        <v>20</v>
      </c>
      <c r="K5335" s="1">
        <v>1</v>
      </c>
      <c r="L5335" s="1" t="s">
        <v>16</v>
      </c>
      <c r="M5335" s="1" t="b">
        <v>0</v>
      </c>
      <c r="N5335" s="2" t="s">
        <v>17</v>
      </c>
      <c r="O5335">
        <f t="shared" si="1085"/>
        <v>0</v>
      </c>
      <c r="P5335">
        <f t="shared" si="1086"/>
        <v>3</v>
      </c>
      <c r="Q5335">
        <f>IF(G5335="B",VLOOKUP(F5335,room_rates!$A$2:$G$8,3,FALSE),IF(G5335="P",VLOOKUP(F5335,room_rates!$A$2:$G$8,6,FALSE),IF(G5335="M",VLOOKUP(F5335,room_rates!$A$2:$G$8,7,FALSE),"")))</f>
        <v>264</v>
      </c>
      <c r="R5335">
        <f t="shared" si="1087"/>
        <v>0</v>
      </c>
      <c r="S5335">
        <f>IF(J5335="Online Travel Agency",VLOOKUP(F5335,room_rates!$A$2:$G$8,3,FALSE)*15%,0)</f>
        <v>0</v>
      </c>
      <c r="T5335">
        <f t="shared" si="1088"/>
        <v>0</v>
      </c>
      <c r="U5335">
        <f t="shared" si="1089"/>
        <v>792</v>
      </c>
      <c r="V5335">
        <f t="shared" si="1090"/>
        <v>3</v>
      </c>
    </row>
    <row r="5336" spans="1:22" ht="14.25" customHeight="1" x14ac:dyDescent="0.35">
      <c r="A5336" s="1">
        <v>1005498</v>
      </c>
      <c r="B5336" s="3">
        <v>45908</v>
      </c>
      <c r="C5336" s="3">
        <v>45918</v>
      </c>
      <c r="D5336" s="3">
        <v>45920</v>
      </c>
      <c r="E5336" s="1" t="s">
        <v>18</v>
      </c>
      <c r="F5336" s="1">
        <v>1</v>
      </c>
      <c r="G5336" s="1" t="s">
        <v>14</v>
      </c>
      <c r="H5336" s="1">
        <v>0</v>
      </c>
      <c r="I5336" s="1">
        <f t="shared" si="1084"/>
        <v>0</v>
      </c>
      <c r="J5336" s="1" t="s">
        <v>24</v>
      </c>
      <c r="K5336" s="1">
        <v>2</v>
      </c>
      <c r="L5336" s="1" t="s">
        <v>16</v>
      </c>
      <c r="M5336" s="1" t="b">
        <v>0</v>
      </c>
      <c r="N5336" s="2" t="s">
        <v>17</v>
      </c>
      <c r="O5336">
        <f t="shared" si="1085"/>
        <v>10</v>
      </c>
      <c r="P5336">
        <f t="shared" si="1086"/>
        <v>2</v>
      </c>
      <c r="Q5336">
        <f>IF(G5336="B",VLOOKUP(F5336,room_rates!$A$2:$G$8,3,FALSE),IF(G5336="P",VLOOKUP(F5336,room_rates!$A$2:$G$8,6,FALSE),IF(G5336="M",VLOOKUP(F5336,room_rates!$A$2:$G$8,7,FALSE),"")))</f>
        <v>132</v>
      </c>
      <c r="R5336">
        <f t="shared" si="1087"/>
        <v>0</v>
      </c>
      <c r="S5336">
        <f>IF(J5336="Online Travel Agency",VLOOKUP(F5336,room_rates!$A$2:$G$8,3,FALSE)*15%,0)</f>
        <v>18</v>
      </c>
      <c r="T5336">
        <f t="shared" si="1088"/>
        <v>0</v>
      </c>
      <c r="U5336">
        <f t="shared" si="1089"/>
        <v>456</v>
      </c>
      <c r="V5336">
        <f t="shared" si="1090"/>
        <v>4</v>
      </c>
    </row>
    <row r="5337" spans="1:22" ht="14.25" customHeight="1" x14ac:dyDescent="0.35">
      <c r="A5337" s="1">
        <v>1000053</v>
      </c>
      <c r="B5337" s="3">
        <v>45902</v>
      </c>
      <c r="C5337" s="3">
        <v>45919</v>
      </c>
      <c r="D5337" s="3">
        <v>45920</v>
      </c>
      <c r="E5337" s="1" t="s">
        <v>21</v>
      </c>
      <c r="F5337" s="1">
        <v>4</v>
      </c>
      <c r="G5337" s="1" t="s">
        <v>14</v>
      </c>
      <c r="H5337" s="1">
        <v>0</v>
      </c>
      <c r="I5337" s="1">
        <f t="shared" si="1084"/>
        <v>0</v>
      </c>
      <c r="J5337" s="1" t="s">
        <v>24</v>
      </c>
      <c r="K5337" s="1">
        <v>1</v>
      </c>
      <c r="L5337" s="1" t="s">
        <v>19</v>
      </c>
      <c r="M5337" s="1" t="b">
        <v>0</v>
      </c>
      <c r="N5337" s="2" t="s">
        <v>17</v>
      </c>
      <c r="O5337">
        <f t="shared" si="1085"/>
        <v>17</v>
      </c>
      <c r="P5337">
        <f t="shared" si="1086"/>
        <v>1</v>
      </c>
      <c r="Q5337">
        <f>IF(G5337="B",VLOOKUP(F5337,room_rates!$A$2:$G$8,3,FALSE),IF(G5337="P",VLOOKUP(F5337,room_rates!$A$2:$G$8,6,FALSE),IF(G5337="M",VLOOKUP(F5337,room_rates!$A$2:$G$8,7,FALSE),"")))</f>
        <v>253.00000000000003</v>
      </c>
      <c r="R5337">
        <f t="shared" si="1087"/>
        <v>0</v>
      </c>
      <c r="S5337">
        <f>IF(J5337="Online Travel Agency",VLOOKUP(F5337,room_rates!$A$2:$G$8,3,FALSE)*15%,0)</f>
        <v>34.5</v>
      </c>
      <c r="T5337">
        <f t="shared" si="1088"/>
        <v>0</v>
      </c>
      <c r="U5337">
        <f t="shared" si="1089"/>
        <v>218.50000000000003</v>
      </c>
      <c r="V5337">
        <f t="shared" si="1090"/>
        <v>1</v>
      </c>
    </row>
    <row r="5338" spans="1:22" ht="14.25" customHeight="1" x14ac:dyDescent="0.35">
      <c r="A5338" s="1">
        <v>1000054</v>
      </c>
      <c r="B5338" s="3">
        <v>45890</v>
      </c>
      <c r="C5338" s="3">
        <v>45919</v>
      </c>
      <c r="D5338" s="3">
        <v>45926</v>
      </c>
      <c r="E5338" s="1" t="s">
        <v>13</v>
      </c>
      <c r="F5338" s="1">
        <v>6</v>
      </c>
      <c r="G5338" s="1" t="s">
        <v>14</v>
      </c>
      <c r="H5338" s="1">
        <v>0</v>
      </c>
      <c r="I5338" s="1">
        <f t="shared" si="1084"/>
        <v>0</v>
      </c>
      <c r="J5338" s="1" t="s">
        <v>15</v>
      </c>
      <c r="K5338" s="1">
        <v>2</v>
      </c>
      <c r="L5338" s="1" t="s">
        <v>16</v>
      </c>
      <c r="M5338" s="1" t="b">
        <v>0</v>
      </c>
      <c r="N5338" s="2" t="s">
        <v>17</v>
      </c>
      <c r="O5338">
        <f t="shared" si="1085"/>
        <v>29</v>
      </c>
      <c r="P5338">
        <f t="shared" si="1086"/>
        <v>7</v>
      </c>
      <c r="Q5338">
        <f>IF(G5338="B",VLOOKUP(F5338,room_rates!$A$2:$G$8,3,FALSE),IF(G5338="P",VLOOKUP(F5338,room_rates!$A$2:$G$8,6,FALSE),IF(G5338="M",VLOOKUP(F5338,room_rates!$A$2:$G$8,7,FALSE),"")))</f>
        <v>385.00000000000006</v>
      </c>
      <c r="R5338">
        <f t="shared" si="1087"/>
        <v>0</v>
      </c>
      <c r="S5338">
        <f>IF(J5338="Online Travel Agency",VLOOKUP(F5338,room_rates!$A$2:$G$8,3,FALSE)*15%,0)</f>
        <v>0</v>
      </c>
      <c r="T5338">
        <f t="shared" si="1088"/>
        <v>0</v>
      </c>
      <c r="U5338">
        <f t="shared" si="1089"/>
        <v>5390.0000000000009</v>
      </c>
      <c r="V5338">
        <f t="shared" si="1090"/>
        <v>14</v>
      </c>
    </row>
    <row r="5339" spans="1:22" ht="14.25" customHeight="1" x14ac:dyDescent="0.35">
      <c r="A5339" s="1">
        <v>1000107</v>
      </c>
      <c r="B5339" s="3">
        <v>45902</v>
      </c>
      <c r="C5339" s="3">
        <v>45919</v>
      </c>
      <c r="D5339" s="3">
        <v>45923</v>
      </c>
      <c r="E5339" s="1" t="s">
        <v>18</v>
      </c>
      <c r="F5339" s="1">
        <v>2</v>
      </c>
      <c r="G5339" s="1" t="s">
        <v>14</v>
      </c>
      <c r="H5339" s="1">
        <v>0</v>
      </c>
      <c r="I5339" s="1">
        <f t="shared" si="1084"/>
        <v>0</v>
      </c>
      <c r="J5339" s="1" t="s">
        <v>15</v>
      </c>
      <c r="K5339" s="1">
        <v>2</v>
      </c>
      <c r="L5339" s="1" t="s">
        <v>19</v>
      </c>
      <c r="M5339" s="1" t="b">
        <v>1</v>
      </c>
      <c r="N5339" s="2" t="s">
        <v>17</v>
      </c>
      <c r="O5339">
        <f t="shared" si="1085"/>
        <v>17</v>
      </c>
      <c r="P5339">
        <f t="shared" si="1086"/>
        <v>4</v>
      </c>
      <c r="Q5339">
        <f>IF(G5339="B",VLOOKUP(F5339,room_rates!$A$2:$G$8,3,FALSE),IF(G5339="P",VLOOKUP(F5339,room_rates!$A$2:$G$8,6,FALSE),IF(G5339="M",VLOOKUP(F5339,room_rates!$A$2:$G$8,7,FALSE),"")))</f>
        <v>154</v>
      </c>
      <c r="R5339">
        <f t="shared" si="1087"/>
        <v>0</v>
      </c>
      <c r="S5339">
        <f>IF(J5339="Online Travel Agency",VLOOKUP(F5339,room_rates!$A$2:$G$8,3,FALSE)*15%,0)</f>
        <v>0</v>
      </c>
      <c r="T5339">
        <f t="shared" si="1088"/>
        <v>1.54</v>
      </c>
      <c r="U5339">
        <f t="shared" si="1089"/>
        <v>1219.68</v>
      </c>
      <c r="V5339">
        <f t="shared" si="1090"/>
        <v>8</v>
      </c>
    </row>
    <row r="5340" spans="1:22" ht="14.25" customHeight="1" x14ac:dyDescent="0.35">
      <c r="A5340" s="1">
        <v>1000125</v>
      </c>
      <c r="B5340" s="3">
        <v>45878</v>
      </c>
      <c r="C5340" s="3">
        <v>45919</v>
      </c>
      <c r="D5340" s="3">
        <v>45925</v>
      </c>
      <c r="E5340" s="1" t="s">
        <v>18</v>
      </c>
      <c r="F5340" s="1">
        <v>2</v>
      </c>
      <c r="G5340" s="1" t="s">
        <v>14</v>
      </c>
      <c r="H5340" s="1">
        <v>0</v>
      </c>
      <c r="I5340" s="1">
        <f t="shared" si="1084"/>
        <v>0</v>
      </c>
      <c r="J5340" s="1" t="s">
        <v>15</v>
      </c>
      <c r="K5340" s="1">
        <v>3</v>
      </c>
      <c r="L5340" s="1" t="s">
        <v>16</v>
      </c>
      <c r="M5340" s="1" t="b">
        <v>0</v>
      </c>
      <c r="N5340" s="2" t="s">
        <v>17</v>
      </c>
      <c r="O5340">
        <f t="shared" si="1085"/>
        <v>41</v>
      </c>
      <c r="P5340">
        <f t="shared" si="1086"/>
        <v>6</v>
      </c>
      <c r="Q5340">
        <f>IF(G5340="B",VLOOKUP(F5340,room_rates!$A$2:$G$8,3,FALSE),IF(G5340="P",VLOOKUP(F5340,room_rates!$A$2:$G$8,6,FALSE),IF(G5340="M",VLOOKUP(F5340,room_rates!$A$2:$G$8,7,FALSE),"")))</f>
        <v>154</v>
      </c>
      <c r="R5340">
        <f t="shared" si="1087"/>
        <v>0</v>
      </c>
      <c r="S5340">
        <f>IF(J5340="Online Travel Agency",VLOOKUP(F5340,room_rates!$A$2:$G$8,3,FALSE)*15%,0)</f>
        <v>0</v>
      </c>
      <c r="T5340">
        <f t="shared" si="1088"/>
        <v>0</v>
      </c>
      <c r="U5340">
        <f t="shared" si="1089"/>
        <v>2772</v>
      </c>
      <c r="V5340">
        <f t="shared" si="1090"/>
        <v>18</v>
      </c>
    </row>
    <row r="5341" spans="1:22" ht="14.25" customHeight="1" x14ac:dyDescent="0.35">
      <c r="A5341" s="1">
        <v>1000141</v>
      </c>
      <c r="B5341" s="3">
        <v>45907</v>
      </c>
      <c r="C5341" s="3">
        <v>45919</v>
      </c>
      <c r="D5341" s="3">
        <v>45922</v>
      </c>
      <c r="E5341" s="1" t="s">
        <v>13</v>
      </c>
      <c r="F5341" s="1">
        <v>6</v>
      </c>
      <c r="G5341" s="1" t="s">
        <v>14</v>
      </c>
      <c r="H5341" s="1">
        <v>0</v>
      </c>
      <c r="I5341" s="1">
        <f t="shared" si="1084"/>
        <v>0</v>
      </c>
      <c r="J5341" s="1" t="s">
        <v>24</v>
      </c>
      <c r="K5341" s="1">
        <v>1</v>
      </c>
      <c r="L5341" s="1" t="s">
        <v>19</v>
      </c>
      <c r="M5341" s="1" t="b">
        <v>0</v>
      </c>
      <c r="N5341" s="2" t="s">
        <v>17</v>
      </c>
      <c r="O5341">
        <f t="shared" si="1085"/>
        <v>12</v>
      </c>
      <c r="P5341">
        <f t="shared" si="1086"/>
        <v>3</v>
      </c>
      <c r="Q5341">
        <f>IF(G5341="B",VLOOKUP(F5341,room_rates!$A$2:$G$8,3,FALSE),IF(G5341="P",VLOOKUP(F5341,room_rates!$A$2:$G$8,6,FALSE),IF(G5341="M",VLOOKUP(F5341,room_rates!$A$2:$G$8,7,FALSE),"")))</f>
        <v>385.00000000000006</v>
      </c>
      <c r="R5341">
        <f t="shared" si="1087"/>
        <v>0</v>
      </c>
      <c r="S5341">
        <f>IF(J5341="Online Travel Agency",VLOOKUP(F5341,room_rates!$A$2:$G$8,3,FALSE)*15%,0)</f>
        <v>52.5</v>
      </c>
      <c r="T5341">
        <f t="shared" si="1088"/>
        <v>0</v>
      </c>
      <c r="U5341">
        <f t="shared" si="1089"/>
        <v>997.50000000000023</v>
      </c>
      <c r="V5341">
        <f t="shared" si="1090"/>
        <v>3</v>
      </c>
    </row>
    <row r="5342" spans="1:22" ht="14.25" customHeight="1" x14ac:dyDescent="0.35">
      <c r="A5342" s="1">
        <v>1000143</v>
      </c>
      <c r="B5342" s="3">
        <v>45908</v>
      </c>
      <c r="C5342" s="3">
        <v>45919</v>
      </c>
      <c r="D5342" s="3">
        <v>45921</v>
      </c>
      <c r="E5342" s="1" t="s">
        <v>18</v>
      </c>
      <c r="F5342" s="1">
        <v>1</v>
      </c>
      <c r="G5342" s="1" t="s">
        <v>14</v>
      </c>
      <c r="H5342" s="1">
        <v>0</v>
      </c>
      <c r="I5342" s="1">
        <f t="shared" si="1084"/>
        <v>0</v>
      </c>
      <c r="J5342" s="1" t="s">
        <v>15</v>
      </c>
      <c r="K5342" s="1">
        <v>1</v>
      </c>
      <c r="L5342" s="1" t="s">
        <v>19</v>
      </c>
      <c r="M5342" s="1" t="b">
        <v>0</v>
      </c>
      <c r="N5342" s="2" t="s">
        <v>17</v>
      </c>
      <c r="O5342">
        <f t="shared" si="1085"/>
        <v>11</v>
      </c>
      <c r="P5342">
        <f t="shared" si="1086"/>
        <v>2</v>
      </c>
      <c r="Q5342">
        <f>IF(G5342="B",VLOOKUP(F5342,room_rates!$A$2:$G$8,3,FALSE),IF(G5342="P",VLOOKUP(F5342,room_rates!$A$2:$G$8,6,FALSE),IF(G5342="M",VLOOKUP(F5342,room_rates!$A$2:$G$8,7,FALSE),"")))</f>
        <v>132</v>
      </c>
      <c r="R5342">
        <f t="shared" si="1087"/>
        <v>0</v>
      </c>
      <c r="S5342">
        <f>IF(J5342="Online Travel Agency",VLOOKUP(F5342,room_rates!$A$2:$G$8,3,FALSE)*15%,0)</f>
        <v>0</v>
      </c>
      <c r="T5342">
        <f t="shared" si="1088"/>
        <v>0</v>
      </c>
      <c r="U5342">
        <f t="shared" si="1089"/>
        <v>264</v>
      </c>
      <c r="V5342">
        <f t="shared" si="1090"/>
        <v>2</v>
      </c>
    </row>
    <row r="5343" spans="1:22" ht="14.25" customHeight="1" x14ac:dyDescent="0.35">
      <c r="A5343" s="1">
        <v>1000240</v>
      </c>
      <c r="B5343" s="3">
        <v>45907</v>
      </c>
      <c r="C5343" s="3">
        <v>45919</v>
      </c>
      <c r="D5343" s="3">
        <v>45924</v>
      </c>
      <c r="E5343" s="1" t="s">
        <v>13</v>
      </c>
      <c r="F5343" s="1">
        <v>6</v>
      </c>
      <c r="G5343" s="1" t="s">
        <v>14</v>
      </c>
      <c r="H5343" s="1">
        <v>0</v>
      </c>
      <c r="I5343" s="1">
        <f t="shared" si="1084"/>
        <v>0</v>
      </c>
      <c r="J5343" s="1" t="s">
        <v>15</v>
      </c>
      <c r="K5343" s="1">
        <v>1</v>
      </c>
      <c r="L5343" s="1" t="s">
        <v>19</v>
      </c>
      <c r="M5343" s="1" t="b">
        <v>0</v>
      </c>
      <c r="N5343" s="2" t="s">
        <v>17</v>
      </c>
      <c r="O5343">
        <f t="shared" si="1085"/>
        <v>12</v>
      </c>
      <c r="P5343">
        <f t="shared" si="1086"/>
        <v>5</v>
      </c>
      <c r="Q5343">
        <f>IF(G5343="B",VLOOKUP(F5343,room_rates!$A$2:$G$8,3,FALSE),IF(G5343="P",VLOOKUP(F5343,room_rates!$A$2:$G$8,6,FALSE),IF(G5343="M",VLOOKUP(F5343,room_rates!$A$2:$G$8,7,FALSE),"")))</f>
        <v>385.00000000000006</v>
      </c>
      <c r="R5343">
        <f t="shared" si="1087"/>
        <v>0</v>
      </c>
      <c r="S5343">
        <f>IF(J5343="Online Travel Agency",VLOOKUP(F5343,room_rates!$A$2:$G$8,3,FALSE)*15%,0)</f>
        <v>0</v>
      </c>
      <c r="T5343">
        <f t="shared" si="1088"/>
        <v>0</v>
      </c>
      <c r="U5343">
        <f t="shared" si="1089"/>
        <v>1925.0000000000002</v>
      </c>
      <c r="V5343">
        <f t="shared" si="1090"/>
        <v>5</v>
      </c>
    </row>
    <row r="5344" spans="1:22" ht="14.25" customHeight="1" x14ac:dyDescent="0.35">
      <c r="A5344" s="1">
        <v>1000273</v>
      </c>
      <c r="B5344" s="3">
        <v>45881</v>
      </c>
      <c r="C5344" s="3">
        <v>45919</v>
      </c>
      <c r="D5344" s="3">
        <v>45924</v>
      </c>
      <c r="E5344" s="1" t="s">
        <v>13</v>
      </c>
      <c r="F5344" s="1">
        <v>6</v>
      </c>
      <c r="G5344" s="1" t="s">
        <v>14</v>
      </c>
      <c r="H5344" s="1">
        <v>0</v>
      </c>
      <c r="I5344" s="1">
        <f t="shared" si="1084"/>
        <v>0</v>
      </c>
      <c r="J5344" s="1" t="s">
        <v>15</v>
      </c>
      <c r="K5344" s="1">
        <v>1</v>
      </c>
      <c r="L5344" s="1" t="s">
        <v>19</v>
      </c>
      <c r="M5344" s="1" t="b">
        <v>0</v>
      </c>
      <c r="N5344" s="2" t="s">
        <v>17</v>
      </c>
      <c r="O5344">
        <f t="shared" si="1085"/>
        <v>38</v>
      </c>
      <c r="P5344">
        <f t="shared" si="1086"/>
        <v>5</v>
      </c>
      <c r="Q5344">
        <f>IF(G5344="B",VLOOKUP(F5344,room_rates!$A$2:$G$8,3,FALSE),IF(G5344="P",VLOOKUP(F5344,room_rates!$A$2:$G$8,6,FALSE),IF(G5344="M",VLOOKUP(F5344,room_rates!$A$2:$G$8,7,FALSE),"")))</f>
        <v>385.00000000000006</v>
      </c>
      <c r="R5344">
        <f t="shared" si="1087"/>
        <v>0</v>
      </c>
      <c r="S5344">
        <f>IF(J5344="Online Travel Agency",VLOOKUP(F5344,room_rates!$A$2:$G$8,3,FALSE)*15%,0)</f>
        <v>0</v>
      </c>
      <c r="T5344">
        <f t="shared" si="1088"/>
        <v>0</v>
      </c>
      <c r="U5344">
        <f t="shared" si="1089"/>
        <v>1925.0000000000002</v>
      </c>
      <c r="V5344">
        <f t="shared" si="1090"/>
        <v>5</v>
      </c>
    </row>
    <row r="5345" spans="1:22" ht="14.25" customHeight="1" x14ac:dyDescent="0.35">
      <c r="A5345" s="1">
        <v>1000495</v>
      </c>
      <c r="B5345" s="3">
        <v>45887</v>
      </c>
      <c r="C5345" s="3">
        <v>45919</v>
      </c>
      <c r="D5345" s="3">
        <v>45926</v>
      </c>
      <c r="E5345" s="1" t="s">
        <v>18</v>
      </c>
      <c r="F5345" s="1">
        <v>1</v>
      </c>
      <c r="G5345" s="1" t="s">
        <v>14</v>
      </c>
      <c r="H5345" s="1">
        <v>0</v>
      </c>
      <c r="I5345" s="1">
        <f t="shared" si="1084"/>
        <v>0</v>
      </c>
      <c r="J5345" s="1" t="s">
        <v>15</v>
      </c>
      <c r="K5345" s="1">
        <v>2</v>
      </c>
      <c r="L5345" s="1" t="s">
        <v>19</v>
      </c>
      <c r="M5345" s="1" t="b">
        <v>0</v>
      </c>
      <c r="N5345" s="2" t="s">
        <v>17</v>
      </c>
      <c r="O5345">
        <f t="shared" si="1085"/>
        <v>32</v>
      </c>
      <c r="P5345">
        <f t="shared" si="1086"/>
        <v>7</v>
      </c>
      <c r="Q5345">
        <f>IF(G5345="B",VLOOKUP(F5345,room_rates!$A$2:$G$8,3,FALSE),IF(G5345="P",VLOOKUP(F5345,room_rates!$A$2:$G$8,6,FALSE),IF(G5345="M",VLOOKUP(F5345,room_rates!$A$2:$G$8,7,FALSE),"")))</f>
        <v>132</v>
      </c>
      <c r="R5345">
        <f t="shared" si="1087"/>
        <v>0</v>
      </c>
      <c r="S5345">
        <f>IF(J5345="Online Travel Agency",VLOOKUP(F5345,room_rates!$A$2:$G$8,3,FALSE)*15%,0)</f>
        <v>0</v>
      </c>
      <c r="T5345">
        <f t="shared" si="1088"/>
        <v>0</v>
      </c>
      <c r="U5345">
        <f t="shared" si="1089"/>
        <v>1848</v>
      </c>
      <c r="V5345">
        <f t="shared" si="1090"/>
        <v>14</v>
      </c>
    </row>
    <row r="5346" spans="1:22" ht="14.25" customHeight="1" x14ac:dyDescent="0.35">
      <c r="A5346" s="1">
        <v>1000593</v>
      </c>
      <c r="B5346" s="3">
        <v>45900</v>
      </c>
      <c r="C5346" s="3">
        <v>45919</v>
      </c>
      <c r="D5346" s="3">
        <v>45924</v>
      </c>
      <c r="E5346" s="1" t="s">
        <v>18</v>
      </c>
      <c r="F5346" s="1">
        <v>2</v>
      </c>
      <c r="G5346" s="1" t="s">
        <v>14</v>
      </c>
      <c r="H5346" s="1">
        <v>0</v>
      </c>
      <c r="I5346" s="1">
        <f t="shared" si="1084"/>
        <v>0</v>
      </c>
      <c r="J5346" s="1" t="s">
        <v>24</v>
      </c>
      <c r="K5346" s="1">
        <v>1</v>
      </c>
      <c r="L5346" s="1" t="s">
        <v>19</v>
      </c>
      <c r="M5346" s="1" t="b">
        <v>0</v>
      </c>
      <c r="N5346" s="2" t="s">
        <v>17</v>
      </c>
      <c r="O5346">
        <f t="shared" si="1085"/>
        <v>19</v>
      </c>
      <c r="P5346">
        <f t="shared" si="1086"/>
        <v>5</v>
      </c>
      <c r="Q5346">
        <f>IF(G5346="B",VLOOKUP(F5346,room_rates!$A$2:$G$8,3,FALSE),IF(G5346="P",VLOOKUP(F5346,room_rates!$A$2:$G$8,6,FALSE),IF(G5346="M",VLOOKUP(F5346,room_rates!$A$2:$G$8,7,FALSE),"")))</f>
        <v>154</v>
      </c>
      <c r="R5346">
        <f t="shared" si="1087"/>
        <v>0</v>
      </c>
      <c r="S5346">
        <f>IF(J5346="Online Travel Agency",VLOOKUP(F5346,room_rates!$A$2:$G$8,3,FALSE)*15%,0)</f>
        <v>21</v>
      </c>
      <c r="T5346">
        <f t="shared" si="1088"/>
        <v>0</v>
      </c>
      <c r="U5346">
        <f t="shared" si="1089"/>
        <v>665</v>
      </c>
      <c r="V5346">
        <f t="shared" si="1090"/>
        <v>5</v>
      </c>
    </row>
    <row r="5347" spans="1:22" ht="14.25" customHeight="1" x14ac:dyDescent="0.35">
      <c r="A5347" s="1">
        <v>1000596</v>
      </c>
      <c r="B5347" s="3">
        <v>45903</v>
      </c>
      <c r="C5347" s="3">
        <v>45919</v>
      </c>
      <c r="D5347" s="3">
        <v>45920</v>
      </c>
      <c r="E5347" s="1" t="s">
        <v>18</v>
      </c>
      <c r="F5347" s="1">
        <v>1</v>
      </c>
      <c r="G5347" s="1" t="s">
        <v>14</v>
      </c>
      <c r="H5347" s="1">
        <v>0</v>
      </c>
      <c r="I5347" s="1">
        <f t="shared" si="1084"/>
        <v>0</v>
      </c>
      <c r="J5347" s="1" t="s">
        <v>24</v>
      </c>
      <c r="K5347" s="1">
        <v>2</v>
      </c>
      <c r="L5347" s="1" t="s">
        <v>19</v>
      </c>
      <c r="M5347" s="1" t="b">
        <v>0</v>
      </c>
      <c r="N5347" s="2" t="s">
        <v>17</v>
      </c>
      <c r="O5347">
        <f t="shared" si="1085"/>
        <v>16</v>
      </c>
      <c r="P5347">
        <f t="shared" si="1086"/>
        <v>1</v>
      </c>
      <c r="Q5347">
        <f>IF(G5347="B",VLOOKUP(F5347,room_rates!$A$2:$G$8,3,FALSE),IF(G5347="P",VLOOKUP(F5347,room_rates!$A$2:$G$8,6,FALSE),IF(G5347="M",VLOOKUP(F5347,room_rates!$A$2:$G$8,7,FALSE),"")))</f>
        <v>132</v>
      </c>
      <c r="R5347">
        <f t="shared" si="1087"/>
        <v>0</v>
      </c>
      <c r="S5347">
        <f>IF(J5347="Online Travel Agency",VLOOKUP(F5347,room_rates!$A$2:$G$8,3,FALSE)*15%,0)</f>
        <v>18</v>
      </c>
      <c r="T5347">
        <f t="shared" si="1088"/>
        <v>0</v>
      </c>
      <c r="U5347">
        <f t="shared" si="1089"/>
        <v>228</v>
      </c>
      <c r="V5347">
        <f t="shared" si="1090"/>
        <v>2</v>
      </c>
    </row>
    <row r="5348" spans="1:22" ht="14.25" customHeight="1" x14ac:dyDescent="0.35">
      <c r="A5348" s="1">
        <v>1000645</v>
      </c>
      <c r="B5348" s="3">
        <v>45903</v>
      </c>
      <c r="C5348" s="3">
        <v>45919</v>
      </c>
      <c r="D5348" s="3">
        <v>45926</v>
      </c>
      <c r="E5348" s="1" t="s">
        <v>13</v>
      </c>
      <c r="F5348" s="1">
        <v>6</v>
      </c>
      <c r="G5348" s="1" t="s">
        <v>14</v>
      </c>
      <c r="H5348" s="1">
        <v>0</v>
      </c>
      <c r="I5348" s="1">
        <f t="shared" si="1084"/>
        <v>0</v>
      </c>
      <c r="J5348" s="1" t="s">
        <v>24</v>
      </c>
      <c r="K5348" s="1">
        <v>2</v>
      </c>
      <c r="L5348" s="1" t="s">
        <v>16</v>
      </c>
      <c r="M5348" s="1" t="b">
        <v>0</v>
      </c>
      <c r="N5348" s="2" t="s">
        <v>17</v>
      </c>
      <c r="O5348">
        <f t="shared" si="1085"/>
        <v>16</v>
      </c>
      <c r="P5348">
        <f t="shared" si="1086"/>
        <v>7</v>
      </c>
      <c r="Q5348">
        <f>IF(G5348="B",VLOOKUP(F5348,room_rates!$A$2:$G$8,3,FALSE),IF(G5348="P",VLOOKUP(F5348,room_rates!$A$2:$G$8,6,FALSE),IF(G5348="M",VLOOKUP(F5348,room_rates!$A$2:$G$8,7,FALSE),"")))</f>
        <v>385.00000000000006</v>
      </c>
      <c r="R5348">
        <f t="shared" si="1087"/>
        <v>0</v>
      </c>
      <c r="S5348">
        <f>IF(J5348="Online Travel Agency",VLOOKUP(F5348,room_rates!$A$2:$G$8,3,FALSE)*15%,0)</f>
        <v>52.5</v>
      </c>
      <c r="T5348">
        <f t="shared" si="1088"/>
        <v>0</v>
      </c>
      <c r="U5348">
        <f t="shared" si="1089"/>
        <v>4655.0000000000009</v>
      </c>
      <c r="V5348">
        <f t="shared" si="1090"/>
        <v>14</v>
      </c>
    </row>
    <row r="5349" spans="1:22" ht="14.25" customHeight="1" x14ac:dyDescent="0.35">
      <c r="A5349" s="1">
        <v>1000668</v>
      </c>
      <c r="B5349" s="3">
        <v>45904</v>
      </c>
      <c r="C5349" s="3">
        <v>45919</v>
      </c>
      <c r="D5349" s="3">
        <v>45920</v>
      </c>
      <c r="E5349" s="1" t="s">
        <v>13</v>
      </c>
      <c r="F5349" s="1">
        <v>6</v>
      </c>
      <c r="G5349" s="1" t="s">
        <v>14</v>
      </c>
      <c r="H5349" s="1">
        <v>0</v>
      </c>
      <c r="I5349" s="1">
        <f t="shared" si="1084"/>
        <v>0</v>
      </c>
      <c r="J5349" s="1" t="s">
        <v>24</v>
      </c>
      <c r="K5349" s="1">
        <v>2</v>
      </c>
      <c r="L5349" s="1" t="s">
        <v>19</v>
      </c>
      <c r="M5349" s="1" t="b">
        <v>0</v>
      </c>
      <c r="N5349" s="2" t="s">
        <v>17</v>
      </c>
      <c r="O5349">
        <f t="shared" si="1085"/>
        <v>15</v>
      </c>
      <c r="P5349">
        <f t="shared" si="1086"/>
        <v>1</v>
      </c>
      <c r="Q5349">
        <f>IF(G5349="B",VLOOKUP(F5349,room_rates!$A$2:$G$8,3,FALSE),IF(G5349="P",VLOOKUP(F5349,room_rates!$A$2:$G$8,6,FALSE),IF(G5349="M",VLOOKUP(F5349,room_rates!$A$2:$G$8,7,FALSE),"")))</f>
        <v>385.00000000000006</v>
      </c>
      <c r="R5349">
        <f t="shared" si="1087"/>
        <v>0</v>
      </c>
      <c r="S5349">
        <f>IF(J5349="Online Travel Agency",VLOOKUP(F5349,room_rates!$A$2:$G$8,3,FALSE)*15%,0)</f>
        <v>52.5</v>
      </c>
      <c r="T5349">
        <f t="shared" si="1088"/>
        <v>0</v>
      </c>
      <c r="U5349">
        <f t="shared" si="1089"/>
        <v>665.00000000000011</v>
      </c>
      <c r="V5349">
        <f t="shared" si="1090"/>
        <v>2</v>
      </c>
    </row>
    <row r="5350" spans="1:22" ht="14.25" customHeight="1" x14ac:dyDescent="0.35">
      <c r="A5350" s="1">
        <v>1000796</v>
      </c>
      <c r="B5350" s="3">
        <v>45913</v>
      </c>
      <c r="C5350" s="3">
        <v>45919</v>
      </c>
      <c r="D5350" s="3">
        <v>45920</v>
      </c>
      <c r="E5350" s="1" t="s">
        <v>21</v>
      </c>
      <c r="F5350" s="1">
        <v>3</v>
      </c>
      <c r="G5350" s="1" t="s">
        <v>14</v>
      </c>
      <c r="H5350" s="1">
        <v>0</v>
      </c>
      <c r="I5350" s="1">
        <f t="shared" si="1084"/>
        <v>0</v>
      </c>
      <c r="J5350" s="1" t="s">
        <v>24</v>
      </c>
      <c r="K5350" s="1">
        <v>2</v>
      </c>
      <c r="L5350" s="1" t="s">
        <v>16</v>
      </c>
      <c r="M5350" s="1" t="b">
        <v>0</v>
      </c>
      <c r="N5350" s="2" t="s">
        <v>17</v>
      </c>
      <c r="O5350">
        <f t="shared" si="1085"/>
        <v>6</v>
      </c>
      <c r="P5350">
        <f t="shared" si="1086"/>
        <v>1</v>
      </c>
      <c r="Q5350">
        <f>IF(G5350="B",VLOOKUP(F5350,room_rates!$A$2:$G$8,3,FALSE),IF(G5350="P",VLOOKUP(F5350,room_rates!$A$2:$G$8,6,FALSE),IF(G5350="M",VLOOKUP(F5350,room_rates!$A$2:$G$8,7,FALSE),"")))</f>
        <v>242.00000000000003</v>
      </c>
      <c r="R5350">
        <f t="shared" si="1087"/>
        <v>0</v>
      </c>
      <c r="S5350">
        <f>IF(J5350="Online Travel Agency",VLOOKUP(F5350,room_rates!$A$2:$G$8,3,FALSE)*15%,0)</f>
        <v>33</v>
      </c>
      <c r="T5350">
        <f t="shared" si="1088"/>
        <v>0</v>
      </c>
      <c r="U5350">
        <f t="shared" si="1089"/>
        <v>418.00000000000006</v>
      </c>
      <c r="V5350">
        <f t="shared" si="1090"/>
        <v>2</v>
      </c>
    </row>
    <row r="5351" spans="1:22" ht="14.25" customHeight="1" x14ac:dyDescent="0.35">
      <c r="A5351" s="1">
        <v>1000854</v>
      </c>
      <c r="B5351" s="3">
        <v>45899</v>
      </c>
      <c r="C5351" s="3">
        <v>45919</v>
      </c>
      <c r="D5351" s="3">
        <v>45925</v>
      </c>
      <c r="E5351" s="1" t="s">
        <v>18</v>
      </c>
      <c r="F5351" s="1">
        <v>1</v>
      </c>
      <c r="G5351" s="1" t="s">
        <v>14</v>
      </c>
      <c r="H5351" s="1">
        <v>0</v>
      </c>
      <c r="I5351" s="1">
        <f t="shared" si="1084"/>
        <v>0</v>
      </c>
      <c r="J5351" s="1" t="s">
        <v>15</v>
      </c>
      <c r="K5351" s="1">
        <v>1</v>
      </c>
      <c r="L5351" s="1" t="s">
        <v>16</v>
      </c>
      <c r="M5351" s="1" t="b">
        <v>0</v>
      </c>
      <c r="N5351" s="2" t="s">
        <v>17</v>
      </c>
      <c r="O5351">
        <f t="shared" si="1085"/>
        <v>20</v>
      </c>
      <c r="P5351">
        <f t="shared" si="1086"/>
        <v>6</v>
      </c>
      <c r="Q5351">
        <f>IF(G5351="B",VLOOKUP(F5351,room_rates!$A$2:$G$8,3,FALSE),IF(G5351="P",VLOOKUP(F5351,room_rates!$A$2:$G$8,6,FALSE),IF(G5351="M",VLOOKUP(F5351,room_rates!$A$2:$G$8,7,FALSE),"")))</f>
        <v>132</v>
      </c>
      <c r="R5351">
        <f t="shared" si="1087"/>
        <v>0</v>
      </c>
      <c r="S5351">
        <f>IF(J5351="Online Travel Agency",VLOOKUP(F5351,room_rates!$A$2:$G$8,3,FALSE)*15%,0)</f>
        <v>0</v>
      </c>
      <c r="T5351">
        <f t="shared" si="1088"/>
        <v>0</v>
      </c>
      <c r="U5351">
        <f t="shared" si="1089"/>
        <v>792</v>
      </c>
      <c r="V5351">
        <f t="shared" si="1090"/>
        <v>6</v>
      </c>
    </row>
    <row r="5352" spans="1:22" ht="14.25" customHeight="1" x14ac:dyDescent="0.35">
      <c r="A5352" s="1">
        <v>1001176</v>
      </c>
      <c r="B5352" s="3">
        <v>45910</v>
      </c>
      <c r="C5352" s="3">
        <v>45919</v>
      </c>
      <c r="D5352" s="3">
        <v>45921</v>
      </c>
      <c r="E5352" s="1" t="s">
        <v>13</v>
      </c>
      <c r="F5352" s="1">
        <v>6</v>
      </c>
      <c r="G5352" s="1" t="s">
        <v>14</v>
      </c>
      <c r="H5352" s="1">
        <v>0</v>
      </c>
      <c r="I5352" s="1">
        <f t="shared" si="1084"/>
        <v>0</v>
      </c>
      <c r="J5352" s="1" t="s">
        <v>24</v>
      </c>
      <c r="K5352" s="1">
        <v>3</v>
      </c>
      <c r="L5352" s="1" t="s">
        <v>16</v>
      </c>
      <c r="M5352" s="1" t="b">
        <v>1</v>
      </c>
      <c r="N5352" s="2" t="s">
        <v>17</v>
      </c>
      <c r="O5352">
        <f t="shared" si="1085"/>
        <v>9</v>
      </c>
      <c r="P5352">
        <f t="shared" si="1086"/>
        <v>2</v>
      </c>
      <c r="Q5352">
        <f>IF(G5352="B",VLOOKUP(F5352,room_rates!$A$2:$G$8,3,FALSE),IF(G5352="P",VLOOKUP(F5352,room_rates!$A$2:$G$8,6,FALSE),IF(G5352="M",VLOOKUP(F5352,room_rates!$A$2:$G$8,7,FALSE),"")))</f>
        <v>385.00000000000006</v>
      </c>
      <c r="R5352">
        <f t="shared" si="1087"/>
        <v>0</v>
      </c>
      <c r="S5352">
        <f>IF(J5352="Online Travel Agency",VLOOKUP(F5352,room_rates!$A$2:$G$8,3,FALSE)*15%,0)</f>
        <v>52.5</v>
      </c>
      <c r="T5352">
        <f t="shared" si="1088"/>
        <v>3.8500000000000005</v>
      </c>
      <c r="U5352">
        <f t="shared" si="1089"/>
        <v>1971.9</v>
      </c>
      <c r="V5352">
        <f t="shared" si="1090"/>
        <v>6</v>
      </c>
    </row>
    <row r="5353" spans="1:22" ht="14.25" customHeight="1" x14ac:dyDescent="0.35">
      <c r="A5353" s="1">
        <v>1001185</v>
      </c>
      <c r="B5353" s="3">
        <v>45908</v>
      </c>
      <c r="C5353" s="3">
        <v>45919</v>
      </c>
      <c r="D5353" s="3">
        <v>45920</v>
      </c>
      <c r="E5353" s="1" t="s">
        <v>18</v>
      </c>
      <c r="F5353" s="1">
        <v>2</v>
      </c>
      <c r="G5353" s="1" t="s">
        <v>14</v>
      </c>
      <c r="H5353" s="1">
        <v>0</v>
      </c>
      <c r="I5353" s="1">
        <f t="shared" si="1084"/>
        <v>0</v>
      </c>
      <c r="J5353" s="1" t="s">
        <v>24</v>
      </c>
      <c r="K5353" s="1">
        <v>1</v>
      </c>
      <c r="L5353" s="1" t="s">
        <v>19</v>
      </c>
      <c r="M5353" s="1" t="b">
        <v>0</v>
      </c>
      <c r="N5353" s="2" t="s">
        <v>17</v>
      </c>
      <c r="O5353">
        <f t="shared" si="1085"/>
        <v>11</v>
      </c>
      <c r="P5353">
        <f t="shared" si="1086"/>
        <v>1</v>
      </c>
      <c r="Q5353">
        <f>IF(G5353="B",VLOOKUP(F5353,room_rates!$A$2:$G$8,3,FALSE),IF(G5353="P",VLOOKUP(F5353,room_rates!$A$2:$G$8,6,FALSE),IF(G5353="M",VLOOKUP(F5353,room_rates!$A$2:$G$8,7,FALSE),"")))</f>
        <v>154</v>
      </c>
      <c r="R5353">
        <f t="shared" si="1087"/>
        <v>0</v>
      </c>
      <c r="S5353">
        <f>IF(J5353="Online Travel Agency",VLOOKUP(F5353,room_rates!$A$2:$G$8,3,FALSE)*15%,0)</f>
        <v>21</v>
      </c>
      <c r="T5353">
        <f t="shared" si="1088"/>
        <v>0</v>
      </c>
      <c r="U5353">
        <f t="shared" si="1089"/>
        <v>133</v>
      </c>
      <c r="V5353">
        <f t="shared" si="1090"/>
        <v>1</v>
      </c>
    </row>
    <row r="5354" spans="1:22" ht="14.25" customHeight="1" x14ac:dyDescent="0.35">
      <c r="A5354" s="1">
        <v>1001258</v>
      </c>
      <c r="B5354" s="3">
        <v>45887</v>
      </c>
      <c r="C5354" s="3">
        <v>45919</v>
      </c>
      <c r="D5354" s="3">
        <v>45926</v>
      </c>
      <c r="E5354" s="1" t="s">
        <v>13</v>
      </c>
      <c r="F5354" s="1">
        <v>6</v>
      </c>
      <c r="G5354" s="1" t="s">
        <v>14</v>
      </c>
      <c r="H5354" s="1">
        <v>0</v>
      </c>
      <c r="I5354" s="1">
        <f t="shared" si="1084"/>
        <v>0</v>
      </c>
      <c r="J5354" s="1" t="s">
        <v>15</v>
      </c>
      <c r="K5354" s="1">
        <v>2</v>
      </c>
      <c r="L5354" s="1" t="s">
        <v>16</v>
      </c>
      <c r="M5354" s="1" t="b">
        <v>0</v>
      </c>
      <c r="N5354" s="2" t="s">
        <v>17</v>
      </c>
      <c r="O5354">
        <f t="shared" si="1085"/>
        <v>32</v>
      </c>
      <c r="P5354">
        <f t="shared" si="1086"/>
        <v>7</v>
      </c>
      <c r="Q5354">
        <f>IF(G5354="B",VLOOKUP(F5354,room_rates!$A$2:$G$8,3,FALSE),IF(G5354="P",VLOOKUP(F5354,room_rates!$A$2:$G$8,6,FALSE),IF(G5354="M",VLOOKUP(F5354,room_rates!$A$2:$G$8,7,FALSE),"")))</f>
        <v>385.00000000000006</v>
      </c>
      <c r="R5354">
        <f t="shared" si="1087"/>
        <v>0</v>
      </c>
      <c r="S5354">
        <f>IF(J5354="Online Travel Agency",VLOOKUP(F5354,room_rates!$A$2:$G$8,3,FALSE)*15%,0)</f>
        <v>0</v>
      </c>
      <c r="T5354">
        <f t="shared" si="1088"/>
        <v>0</v>
      </c>
      <c r="U5354">
        <f t="shared" si="1089"/>
        <v>5390.0000000000009</v>
      </c>
      <c r="V5354">
        <f t="shared" si="1090"/>
        <v>14</v>
      </c>
    </row>
    <row r="5355" spans="1:22" ht="14.25" customHeight="1" x14ac:dyDescent="0.35">
      <c r="A5355" s="1">
        <v>1001378</v>
      </c>
      <c r="B5355" s="3">
        <v>45919</v>
      </c>
      <c r="C5355" s="3">
        <v>45919</v>
      </c>
      <c r="D5355" s="3">
        <v>45923</v>
      </c>
      <c r="E5355" s="1" t="s">
        <v>13</v>
      </c>
      <c r="F5355" s="1">
        <v>6</v>
      </c>
      <c r="G5355" s="1" t="s">
        <v>14</v>
      </c>
      <c r="H5355" s="1">
        <v>0</v>
      </c>
      <c r="I5355" s="1">
        <f t="shared" si="1084"/>
        <v>0</v>
      </c>
      <c r="J5355" s="1" t="s">
        <v>20</v>
      </c>
      <c r="K5355" s="1">
        <v>2</v>
      </c>
      <c r="L5355" s="1" t="s">
        <v>19</v>
      </c>
      <c r="M5355" s="1" t="b">
        <v>0</v>
      </c>
      <c r="N5355" s="2" t="s">
        <v>17</v>
      </c>
      <c r="O5355">
        <f t="shared" si="1085"/>
        <v>0</v>
      </c>
      <c r="P5355">
        <f t="shared" si="1086"/>
        <v>4</v>
      </c>
      <c r="Q5355">
        <f>IF(G5355="B",VLOOKUP(F5355,room_rates!$A$2:$G$8,3,FALSE),IF(G5355="P",VLOOKUP(F5355,room_rates!$A$2:$G$8,6,FALSE),IF(G5355="M",VLOOKUP(F5355,room_rates!$A$2:$G$8,7,FALSE),"")))</f>
        <v>385.00000000000006</v>
      </c>
      <c r="R5355">
        <f t="shared" si="1087"/>
        <v>0</v>
      </c>
      <c r="S5355">
        <f>IF(J5355="Online Travel Agency",VLOOKUP(F5355,room_rates!$A$2:$G$8,3,FALSE)*15%,0)</f>
        <v>0</v>
      </c>
      <c r="T5355">
        <f t="shared" si="1088"/>
        <v>0</v>
      </c>
      <c r="U5355">
        <f t="shared" si="1089"/>
        <v>3080.0000000000005</v>
      </c>
      <c r="V5355">
        <f t="shared" si="1090"/>
        <v>8</v>
      </c>
    </row>
    <row r="5356" spans="1:22" ht="14.25" customHeight="1" x14ac:dyDescent="0.35">
      <c r="A5356" s="1">
        <v>1001486</v>
      </c>
      <c r="B5356" s="3">
        <v>45882</v>
      </c>
      <c r="C5356" s="3">
        <v>45919</v>
      </c>
      <c r="D5356" s="3">
        <v>45926</v>
      </c>
      <c r="E5356" s="1" t="s">
        <v>21</v>
      </c>
      <c r="F5356" s="1">
        <v>3</v>
      </c>
      <c r="G5356" s="1" t="s">
        <v>14</v>
      </c>
      <c r="H5356" s="1">
        <v>0</v>
      </c>
      <c r="I5356" s="1">
        <f t="shared" si="1084"/>
        <v>0</v>
      </c>
      <c r="J5356" s="1" t="s">
        <v>15</v>
      </c>
      <c r="K5356" s="1">
        <v>1</v>
      </c>
      <c r="L5356" s="1" t="s">
        <v>16</v>
      </c>
      <c r="M5356" s="1" t="b">
        <v>1</v>
      </c>
      <c r="N5356" s="2" t="s">
        <v>17</v>
      </c>
      <c r="O5356">
        <f t="shared" si="1085"/>
        <v>37</v>
      </c>
      <c r="P5356">
        <f t="shared" si="1086"/>
        <v>7</v>
      </c>
      <c r="Q5356">
        <f>IF(G5356="B",VLOOKUP(F5356,room_rates!$A$2:$G$8,3,FALSE),IF(G5356="P",VLOOKUP(F5356,room_rates!$A$2:$G$8,6,FALSE),IF(G5356="M",VLOOKUP(F5356,room_rates!$A$2:$G$8,7,FALSE),"")))</f>
        <v>242.00000000000003</v>
      </c>
      <c r="R5356">
        <f t="shared" si="1087"/>
        <v>0</v>
      </c>
      <c r="S5356">
        <f>IF(J5356="Online Travel Agency",VLOOKUP(F5356,room_rates!$A$2:$G$8,3,FALSE)*15%,0)</f>
        <v>0</v>
      </c>
      <c r="T5356">
        <f t="shared" si="1088"/>
        <v>2.4200000000000004</v>
      </c>
      <c r="U5356">
        <f t="shared" si="1089"/>
        <v>1677.0600000000004</v>
      </c>
      <c r="V5356">
        <f t="shared" si="1090"/>
        <v>7</v>
      </c>
    </row>
    <row r="5357" spans="1:22" ht="14.25" customHeight="1" x14ac:dyDescent="0.35">
      <c r="A5357" s="1">
        <v>1001515</v>
      </c>
      <c r="B5357" s="3">
        <v>45919</v>
      </c>
      <c r="C5357" s="3">
        <v>45919</v>
      </c>
      <c r="D5357" s="3">
        <v>45920</v>
      </c>
      <c r="E5357" s="1" t="s">
        <v>21</v>
      </c>
      <c r="F5357" s="1">
        <v>5</v>
      </c>
      <c r="G5357" s="1" t="s">
        <v>14</v>
      </c>
      <c r="H5357" s="1">
        <v>0</v>
      </c>
      <c r="I5357" s="1">
        <f t="shared" si="1084"/>
        <v>0</v>
      </c>
      <c r="J5357" s="1" t="s">
        <v>20</v>
      </c>
      <c r="K5357" s="1">
        <v>1</v>
      </c>
      <c r="L5357" s="1" t="s">
        <v>19</v>
      </c>
      <c r="M5357" s="1" t="b">
        <v>1</v>
      </c>
      <c r="N5357" s="2" t="s">
        <v>17</v>
      </c>
      <c r="O5357">
        <f t="shared" si="1085"/>
        <v>0</v>
      </c>
      <c r="P5357">
        <f t="shared" si="1086"/>
        <v>1</v>
      </c>
      <c r="Q5357">
        <f>IF(G5357="B",VLOOKUP(F5357,room_rates!$A$2:$G$8,3,FALSE),IF(G5357="P",VLOOKUP(F5357,room_rates!$A$2:$G$8,6,FALSE),IF(G5357="M",VLOOKUP(F5357,room_rates!$A$2:$G$8,7,FALSE),"")))</f>
        <v>264</v>
      </c>
      <c r="R5357">
        <f t="shared" si="1087"/>
        <v>0</v>
      </c>
      <c r="S5357">
        <f>IF(J5357="Online Travel Agency",VLOOKUP(F5357,room_rates!$A$2:$G$8,3,FALSE)*15%,0)</f>
        <v>0</v>
      </c>
      <c r="T5357">
        <f t="shared" si="1088"/>
        <v>2.64</v>
      </c>
      <c r="U5357">
        <f t="shared" si="1089"/>
        <v>261.36</v>
      </c>
      <c r="V5357">
        <f t="shared" si="1090"/>
        <v>1</v>
      </c>
    </row>
    <row r="5358" spans="1:22" ht="14.25" customHeight="1" x14ac:dyDescent="0.35">
      <c r="A5358" s="1">
        <v>1001833</v>
      </c>
      <c r="B5358" s="3">
        <v>45909</v>
      </c>
      <c r="C5358" s="3">
        <v>45919</v>
      </c>
      <c r="D5358" s="3">
        <v>45922</v>
      </c>
      <c r="E5358" s="1" t="s">
        <v>13</v>
      </c>
      <c r="F5358" s="1">
        <v>6</v>
      </c>
      <c r="G5358" s="1" t="s">
        <v>14</v>
      </c>
      <c r="H5358" s="1">
        <v>0</v>
      </c>
      <c r="I5358" s="1">
        <f t="shared" si="1084"/>
        <v>0</v>
      </c>
      <c r="J5358" s="1" t="s">
        <v>24</v>
      </c>
      <c r="K5358" s="1">
        <v>3</v>
      </c>
      <c r="L5358" s="1" t="s">
        <v>19</v>
      </c>
      <c r="M5358" s="1" t="b">
        <v>0</v>
      </c>
      <c r="N5358" s="2" t="s">
        <v>17</v>
      </c>
      <c r="O5358">
        <f t="shared" si="1085"/>
        <v>10</v>
      </c>
      <c r="P5358">
        <f t="shared" si="1086"/>
        <v>3</v>
      </c>
      <c r="Q5358">
        <f>IF(G5358="B",VLOOKUP(F5358,room_rates!$A$2:$G$8,3,FALSE),IF(G5358="P",VLOOKUP(F5358,room_rates!$A$2:$G$8,6,FALSE),IF(G5358="M",VLOOKUP(F5358,room_rates!$A$2:$G$8,7,FALSE),"")))</f>
        <v>385.00000000000006</v>
      </c>
      <c r="R5358">
        <f t="shared" si="1087"/>
        <v>0</v>
      </c>
      <c r="S5358">
        <f>IF(J5358="Online Travel Agency",VLOOKUP(F5358,room_rates!$A$2:$G$8,3,FALSE)*15%,0)</f>
        <v>52.5</v>
      </c>
      <c r="T5358">
        <f t="shared" si="1088"/>
        <v>0</v>
      </c>
      <c r="U5358">
        <f t="shared" si="1089"/>
        <v>2992.5000000000005</v>
      </c>
      <c r="V5358">
        <f t="shared" si="1090"/>
        <v>9</v>
      </c>
    </row>
    <row r="5359" spans="1:22" ht="14.25" customHeight="1" x14ac:dyDescent="0.35">
      <c r="A5359" s="1">
        <v>1001878</v>
      </c>
      <c r="B5359" s="3">
        <v>45919</v>
      </c>
      <c r="C5359" s="3">
        <v>45919</v>
      </c>
      <c r="D5359" s="3">
        <v>45922</v>
      </c>
      <c r="E5359" s="1" t="s">
        <v>13</v>
      </c>
      <c r="F5359" s="1">
        <v>6</v>
      </c>
      <c r="G5359" s="1" t="s">
        <v>14</v>
      </c>
      <c r="H5359" s="1">
        <v>0</v>
      </c>
      <c r="I5359" s="1">
        <f t="shared" si="1084"/>
        <v>0</v>
      </c>
      <c r="J5359" s="1" t="s">
        <v>20</v>
      </c>
      <c r="K5359" s="1">
        <v>2</v>
      </c>
      <c r="L5359" s="1" t="s">
        <v>19</v>
      </c>
      <c r="M5359" s="1" t="b">
        <v>0</v>
      </c>
      <c r="N5359" s="2" t="s">
        <v>17</v>
      </c>
      <c r="O5359">
        <f t="shared" si="1085"/>
        <v>0</v>
      </c>
      <c r="P5359">
        <f t="shared" si="1086"/>
        <v>3</v>
      </c>
      <c r="Q5359">
        <f>IF(G5359="B",VLOOKUP(F5359,room_rates!$A$2:$G$8,3,FALSE),IF(G5359="P",VLOOKUP(F5359,room_rates!$A$2:$G$8,6,FALSE),IF(G5359="M",VLOOKUP(F5359,room_rates!$A$2:$G$8,7,FALSE),"")))</f>
        <v>385.00000000000006</v>
      </c>
      <c r="R5359">
        <f t="shared" si="1087"/>
        <v>0</v>
      </c>
      <c r="S5359">
        <f>IF(J5359="Online Travel Agency",VLOOKUP(F5359,room_rates!$A$2:$G$8,3,FALSE)*15%,0)</f>
        <v>0</v>
      </c>
      <c r="T5359">
        <f t="shared" si="1088"/>
        <v>0</v>
      </c>
      <c r="U5359">
        <f t="shared" si="1089"/>
        <v>2310.0000000000005</v>
      </c>
      <c r="V5359">
        <f t="shared" si="1090"/>
        <v>6</v>
      </c>
    </row>
    <row r="5360" spans="1:22" ht="14.25" customHeight="1" x14ac:dyDescent="0.35">
      <c r="A5360" s="1">
        <v>1001978</v>
      </c>
      <c r="B5360" s="3">
        <v>45903</v>
      </c>
      <c r="C5360" s="3">
        <v>45919</v>
      </c>
      <c r="D5360" s="3">
        <v>45925</v>
      </c>
      <c r="E5360" s="1" t="s">
        <v>18</v>
      </c>
      <c r="F5360" s="1">
        <v>2</v>
      </c>
      <c r="G5360" s="1" t="s">
        <v>14</v>
      </c>
      <c r="H5360" s="1">
        <v>0</v>
      </c>
      <c r="I5360" s="1">
        <f t="shared" si="1084"/>
        <v>0</v>
      </c>
      <c r="J5360" s="1" t="s">
        <v>24</v>
      </c>
      <c r="K5360" s="1">
        <v>2</v>
      </c>
      <c r="L5360" s="1" t="s">
        <v>16</v>
      </c>
      <c r="M5360" s="1" t="b">
        <v>0</v>
      </c>
      <c r="N5360" s="2" t="s">
        <v>17</v>
      </c>
      <c r="O5360">
        <f t="shared" si="1085"/>
        <v>16</v>
      </c>
      <c r="P5360">
        <f t="shared" si="1086"/>
        <v>6</v>
      </c>
      <c r="Q5360">
        <f>IF(G5360="B",VLOOKUP(F5360,room_rates!$A$2:$G$8,3,FALSE),IF(G5360="P",VLOOKUP(F5360,room_rates!$A$2:$G$8,6,FALSE),IF(G5360="M",VLOOKUP(F5360,room_rates!$A$2:$G$8,7,FALSE),"")))</f>
        <v>154</v>
      </c>
      <c r="R5360">
        <f t="shared" si="1087"/>
        <v>0</v>
      </c>
      <c r="S5360">
        <f>IF(J5360="Online Travel Agency",VLOOKUP(F5360,room_rates!$A$2:$G$8,3,FALSE)*15%,0)</f>
        <v>21</v>
      </c>
      <c r="T5360">
        <f t="shared" si="1088"/>
        <v>0</v>
      </c>
      <c r="U5360">
        <f t="shared" si="1089"/>
        <v>1596</v>
      </c>
      <c r="V5360">
        <f t="shared" si="1090"/>
        <v>12</v>
      </c>
    </row>
    <row r="5361" spans="1:22" ht="14.25" customHeight="1" x14ac:dyDescent="0.35">
      <c r="A5361" s="1">
        <v>1003175</v>
      </c>
      <c r="B5361" s="3">
        <v>45919</v>
      </c>
      <c r="C5361" s="3">
        <v>45919</v>
      </c>
      <c r="D5361" s="3">
        <v>45921</v>
      </c>
      <c r="E5361" s="1" t="s">
        <v>21</v>
      </c>
      <c r="F5361" s="1">
        <v>4</v>
      </c>
      <c r="G5361" s="1" t="s">
        <v>14</v>
      </c>
      <c r="H5361" s="1">
        <v>0</v>
      </c>
      <c r="I5361" s="1">
        <f t="shared" si="1084"/>
        <v>0</v>
      </c>
      <c r="J5361" s="1" t="s">
        <v>20</v>
      </c>
      <c r="K5361" s="1">
        <v>2</v>
      </c>
      <c r="L5361" s="1" t="s">
        <v>19</v>
      </c>
      <c r="M5361" s="1" t="b">
        <v>0</v>
      </c>
      <c r="N5361" s="2" t="s">
        <v>17</v>
      </c>
      <c r="O5361">
        <f t="shared" si="1085"/>
        <v>0</v>
      </c>
      <c r="P5361">
        <f t="shared" si="1086"/>
        <v>2</v>
      </c>
      <c r="Q5361">
        <f>IF(G5361="B",VLOOKUP(F5361,room_rates!$A$2:$G$8,3,FALSE),IF(G5361="P",VLOOKUP(F5361,room_rates!$A$2:$G$8,6,FALSE),IF(G5361="M",VLOOKUP(F5361,room_rates!$A$2:$G$8,7,FALSE),"")))</f>
        <v>253.00000000000003</v>
      </c>
      <c r="R5361">
        <f t="shared" si="1087"/>
        <v>0</v>
      </c>
      <c r="S5361">
        <f>IF(J5361="Online Travel Agency",VLOOKUP(F5361,room_rates!$A$2:$G$8,3,FALSE)*15%,0)</f>
        <v>0</v>
      </c>
      <c r="T5361">
        <f t="shared" si="1088"/>
        <v>0</v>
      </c>
      <c r="U5361">
        <f t="shared" si="1089"/>
        <v>1012.0000000000001</v>
      </c>
      <c r="V5361">
        <f t="shared" si="1090"/>
        <v>4</v>
      </c>
    </row>
    <row r="5362" spans="1:22" ht="14.25" customHeight="1" x14ac:dyDescent="0.35">
      <c r="A5362" s="1">
        <v>1003283</v>
      </c>
      <c r="B5362" s="3">
        <v>45919</v>
      </c>
      <c r="C5362" s="3">
        <v>45919</v>
      </c>
      <c r="D5362" s="3">
        <v>45923</v>
      </c>
      <c r="E5362" s="1" t="s">
        <v>21</v>
      </c>
      <c r="F5362" s="1">
        <v>5</v>
      </c>
      <c r="G5362" s="1" t="s">
        <v>14</v>
      </c>
      <c r="H5362" s="1">
        <v>0</v>
      </c>
      <c r="I5362" s="1">
        <f t="shared" si="1084"/>
        <v>0</v>
      </c>
      <c r="J5362" s="1" t="s">
        <v>20</v>
      </c>
      <c r="K5362" s="1">
        <v>2</v>
      </c>
      <c r="L5362" s="1" t="s">
        <v>16</v>
      </c>
      <c r="M5362" s="1" t="b">
        <v>0</v>
      </c>
      <c r="N5362" s="2" t="s">
        <v>17</v>
      </c>
      <c r="O5362">
        <f t="shared" si="1085"/>
        <v>0</v>
      </c>
      <c r="P5362">
        <f t="shared" si="1086"/>
        <v>4</v>
      </c>
      <c r="Q5362">
        <f>IF(G5362="B",VLOOKUP(F5362,room_rates!$A$2:$G$8,3,FALSE),IF(G5362="P",VLOOKUP(F5362,room_rates!$A$2:$G$8,6,FALSE),IF(G5362="M",VLOOKUP(F5362,room_rates!$A$2:$G$8,7,FALSE),"")))</f>
        <v>264</v>
      </c>
      <c r="R5362">
        <f t="shared" si="1087"/>
        <v>0</v>
      </c>
      <c r="S5362">
        <f>IF(J5362="Online Travel Agency",VLOOKUP(F5362,room_rates!$A$2:$G$8,3,FALSE)*15%,0)</f>
        <v>0</v>
      </c>
      <c r="T5362">
        <f t="shared" si="1088"/>
        <v>0</v>
      </c>
      <c r="U5362">
        <f t="shared" si="1089"/>
        <v>2112</v>
      </c>
      <c r="V5362">
        <f t="shared" si="1090"/>
        <v>8</v>
      </c>
    </row>
    <row r="5363" spans="1:22" ht="14.25" customHeight="1" x14ac:dyDescent="0.35">
      <c r="A5363" s="1">
        <v>1003336</v>
      </c>
      <c r="B5363" s="3">
        <v>45903</v>
      </c>
      <c r="C5363" s="3">
        <v>45919</v>
      </c>
      <c r="D5363" s="3">
        <v>45921</v>
      </c>
      <c r="E5363" s="1" t="s">
        <v>21</v>
      </c>
      <c r="F5363" s="1">
        <v>3</v>
      </c>
      <c r="G5363" s="1" t="s">
        <v>14</v>
      </c>
      <c r="H5363" s="1">
        <v>0</v>
      </c>
      <c r="I5363" s="1">
        <f t="shared" si="1084"/>
        <v>0</v>
      </c>
      <c r="J5363" s="1" t="s">
        <v>24</v>
      </c>
      <c r="K5363" s="1">
        <v>2</v>
      </c>
      <c r="L5363" s="1" t="s">
        <v>19</v>
      </c>
      <c r="M5363" s="1" t="b">
        <v>1</v>
      </c>
      <c r="N5363" s="2" t="s">
        <v>17</v>
      </c>
      <c r="O5363">
        <f t="shared" si="1085"/>
        <v>16</v>
      </c>
      <c r="P5363">
        <f t="shared" si="1086"/>
        <v>2</v>
      </c>
      <c r="Q5363">
        <f>IF(G5363="B",VLOOKUP(F5363,room_rates!$A$2:$G$8,3,FALSE),IF(G5363="P",VLOOKUP(F5363,room_rates!$A$2:$G$8,6,FALSE),IF(G5363="M",VLOOKUP(F5363,room_rates!$A$2:$G$8,7,FALSE),"")))</f>
        <v>242.00000000000003</v>
      </c>
      <c r="R5363">
        <f t="shared" si="1087"/>
        <v>0</v>
      </c>
      <c r="S5363">
        <f>IF(J5363="Online Travel Agency",VLOOKUP(F5363,room_rates!$A$2:$G$8,3,FALSE)*15%,0)</f>
        <v>33</v>
      </c>
      <c r="T5363">
        <f t="shared" si="1088"/>
        <v>2.4200000000000004</v>
      </c>
      <c r="U5363">
        <f t="shared" si="1089"/>
        <v>826.32000000000016</v>
      </c>
      <c r="V5363">
        <f t="shared" si="1090"/>
        <v>4</v>
      </c>
    </row>
    <row r="5364" spans="1:22" ht="14.25" customHeight="1" x14ac:dyDescent="0.35">
      <c r="A5364" s="1">
        <v>1005103</v>
      </c>
      <c r="B5364" s="3">
        <v>45875</v>
      </c>
      <c r="C5364" s="3">
        <v>45919</v>
      </c>
      <c r="D5364" s="3">
        <v>45920</v>
      </c>
      <c r="E5364" s="1" t="s">
        <v>21</v>
      </c>
      <c r="F5364" s="1">
        <v>3</v>
      </c>
      <c r="G5364" s="1" t="s">
        <v>14</v>
      </c>
      <c r="H5364" s="1">
        <v>0</v>
      </c>
      <c r="I5364" s="1">
        <f t="shared" si="1084"/>
        <v>0</v>
      </c>
      <c r="J5364" s="1" t="s">
        <v>15</v>
      </c>
      <c r="K5364" s="1">
        <v>1</v>
      </c>
      <c r="L5364" s="1" t="s">
        <v>19</v>
      </c>
      <c r="M5364" s="1" t="b">
        <v>0</v>
      </c>
      <c r="N5364" s="2" t="s">
        <v>17</v>
      </c>
      <c r="O5364">
        <f t="shared" si="1085"/>
        <v>44</v>
      </c>
      <c r="P5364">
        <f t="shared" si="1086"/>
        <v>1</v>
      </c>
      <c r="Q5364">
        <f>IF(G5364="B",VLOOKUP(F5364,room_rates!$A$2:$G$8,3,FALSE),IF(G5364="P",VLOOKUP(F5364,room_rates!$A$2:$G$8,6,FALSE),IF(G5364="M",VLOOKUP(F5364,room_rates!$A$2:$G$8,7,FALSE),"")))</f>
        <v>242.00000000000003</v>
      </c>
      <c r="R5364">
        <f t="shared" si="1087"/>
        <v>0</v>
      </c>
      <c r="S5364">
        <f>IF(J5364="Online Travel Agency",VLOOKUP(F5364,room_rates!$A$2:$G$8,3,FALSE)*15%,0)</f>
        <v>0</v>
      </c>
      <c r="T5364">
        <f t="shared" si="1088"/>
        <v>0</v>
      </c>
      <c r="U5364">
        <f t="shared" si="1089"/>
        <v>242.00000000000003</v>
      </c>
      <c r="V5364">
        <f t="shared" si="1090"/>
        <v>1</v>
      </c>
    </row>
    <row r="5365" spans="1:22" ht="14.25" customHeight="1" x14ac:dyDescent="0.35">
      <c r="A5365" s="1">
        <v>1005246</v>
      </c>
      <c r="B5365" s="3">
        <v>45912</v>
      </c>
      <c r="C5365" s="3">
        <v>45919</v>
      </c>
      <c r="D5365" s="3">
        <v>45920</v>
      </c>
      <c r="E5365" s="1" t="s">
        <v>18</v>
      </c>
      <c r="F5365" s="1">
        <v>2</v>
      </c>
      <c r="G5365" s="1" t="s">
        <v>14</v>
      </c>
      <c r="H5365" s="1">
        <v>0</v>
      </c>
      <c r="I5365" s="1">
        <f t="shared" si="1084"/>
        <v>0</v>
      </c>
      <c r="J5365" s="1" t="s">
        <v>15</v>
      </c>
      <c r="K5365" s="1">
        <v>2</v>
      </c>
      <c r="L5365" s="1" t="s">
        <v>19</v>
      </c>
      <c r="M5365" s="1" t="b">
        <v>0</v>
      </c>
      <c r="N5365" s="2" t="s">
        <v>17</v>
      </c>
      <c r="O5365">
        <f t="shared" si="1085"/>
        <v>7</v>
      </c>
      <c r="P5365">
        <f t="shared" si="1086"/>
        <v>1</v>
      </c>
      <c r="Q5365">
        <f>IF(G5365="B",VLOOKUP(F5365,room_rates!$A$2:$G$8,3,FALSE),IF(G5365="P",VLOOKUP(F5365,room_rates!$A$2:$G$8,6,FALSE),IF(G5365="M",VLOOKUP(F5365,room_rates!$A$2:$G$8,7,FALSE),"")))</f>
        <v>154</v>
      </c>
      <c r="R5365">
        <f t="shared" si="1087"/>
        <v>0</v>
      </c>
      <c r="S5365">
        <f>IF(J5365="Online Travel Agency",VLOOKUP(F5365,room_rates!$A$2:$G$8,3,FALSE)*15%,0)</f>
        <v>0</v>
      </c>
      <c r="T5365">
        <f t="shared" si="1088"/>
        <v>0</v>
      </c>
      <c r="U5365">
        <f t="shared" si="1089"/>
        <v>308</v>
      </c>
      <c r="V5365">
        <f t="shared" si="1090"/>
        <v>2</v>
      </c>
    </row>
    <row r="5366" spans="1:22" ht="14.25" customHeight="1" x14ac:dyDescent="0.35">
      <c r="A5366" s="1">
        <v>1005607</v>
      </c>
      <c r="B5366" s="3">
        <v>45901</v>
      </c>
      <c r="C5366" s="3">
        <v>45919</v>
      </c>
      <c r="D5366" s="3">
        <v>45923</v>
      </c>
      <c r="E5366" s="1" t="s">
        <v>18</v>
      </c>
      <c r="F5366" s="1">
        <v>1</v>
      </c>
      <c r="G5366" s="1" t="s">
        <v>14</v>
      </c>
      <c r="H5366" s="1">
        <v>0</v>
      </c>
      <c r="I5366" s="1">
        <f t="shared" si="1084"/>
        <v>0</v>
      </c>
      <c r="J5366" s="1" t="s">
        <v>24</v>
      </c>
      <c r="K5366" s="1">
        <v>1</v>
      </c>
      <c r="L5366" s="1" t="s">
        <v>19</v>
      </c>
      <c r="M5366" s="1" t="b">
        <v>0</v>
      </c>
      <c r="N5366" s="2" t="s">
        <v>17</v>
      </c>
      <c r="O5366">
        <f t="shared" si="1085"/>
        <v>18</v>
      </c>
      <c r="P5366">
        <f t="shared" si="1086"/>
        <v>4</v>
      </c>
      <c r="Q5366">
        <f>IF(G5366="B",VLOOKUP(F5366,room_rates!$A$2:$G$8,3,FALSE),IF(G5366="P",VLOOKUP(F5366,room_rates!$A$2:$G$8,6,FALSE),IF(G5366="M",VLOOKUP(F5366,room_rates!$A$2:$G$8,7,FALSE),"")))</f>
        <v>132</v>
      </c>
      <c r="R5366">
        <f t="shared" si="1087"/>
        <v>0</v>
      </c>
      <c r="S5366">
        <f>IF(J5366="Online Travel Agency",VLOOKUP(F5366,room_rates!$A$2:$G$8,3,FALSE)*15%,0)</f>
        <v>18</v>
      </c>
      <c r="T5366">
        <f t="shared" si="1088"/>
        <v>0</v>
      </c>
      <c r="U5366">
        <f t="shared" si="1089"/>
        <v>456</v>
      </c>
      <c r="V5366">
        <f t="shared" si="1090"/>
        <v>4</v>
      </c>
    </row>
    <row r="5367" spans="1:22" ht="14.25" customHeight="1" x14ac:dyDescent="0.35">
      <c r="A5367" s="1">
        <v>1000005</v>
      </c>
      <c r="B5367" s="3">
        <v>45907</v>
      </c>
      <c r="C5367" s="3">
        <v>45920</v>
      </c>
      <c r="D5367" s="3">
        <v>45921</v>
      </c>
      <c r="E5367" s="1" t="s">
        <v>13</v>
      </c>
      <c r="F5367" s="1">
        <v>6</v>
      </c>
      <c r="G5367" s="1" t="s">
        <v>14</v>
      </c>
      <c r="H5367" s="1">
        <v>0</v>
      </c>
      <c r="I5367" s="1">
        <f t="shared" si="1084"/>
        <v>0</v>
      </c>
      <c r="J5367" s="1" t="s">
        <v>24</v>
      </c>
      <c r="K5367" s="1">
        <v>1</v>
      </c>
      <c r="L5367" s="1" t="s">
        <v>19</v>
      </c>
      <c r="M5367" s="1" t="b">
        <v>1</v>
      </c>
      <c r="N5367" s="2" t="s">
        <v>17</v>
      </c>
      <c r="O5367">
        <f t="shared" si="1085"/>
        <v>13</v>
      </c>
      <c r="P5367">
        <f t="shared" si="1086"/>
        <v>1</v>
      </c>
      <c r="Q5367">
        <f>IF(G5367="B",VLOOKUP(F5367,room_rates!$A$2:$G$8,3,FALSE),IF(G5367="P",VLOOKUP(F5367,room_rates!$A$2:$G$8,6,FALSE),IF(G5367="M",VLOOKUP(F5367,room_rates!$A$2:$G$8,7,FALSE),"")))</f>
        <v>385.00000000000006</v>
      </c>
      <c r="R5367">
        <f t="shared" si="1087"/>
        <v>0</v>
      </c>
      <c r="S5367">
        <f>IF(J5367="Online Travel Agency",VLOOKUP(F5367,room_rates!$A$2:$G$8,3,FALSE)*15%,0)</f>
        <v>52.5</v>
      </c>
      <c r="T5367">
        <f t="shared" si="1088"/>
        <v>3.8500000000000005</v>
      </c>
      <c r="U5367">
        <f t="shared" si="1089"/>
        <v>328.65000000000003</v>
      </c>
      <c r="V5367">
        <f t="shared" si="1090"/>
        <v>1</v>
      </c>
    </row>
    <row r="5368" spans="1:22" ht="14.25" customHeight="1" x14ac:dyDescent="0.35">
      <c r="A5368" s="1">
        <v>1000131</v>
      </c>
      <c r="B5368" s="3">
        <v>45891</v>
      </c>
      <c r="C5368" s="3">
        <v>45920</v>
      </c>
      <c r="D5368" s="3">
        <v>45925</v>
      </c>
      <c r="E5368" s="1" t="s">
        <v>18</v>
      </c>
      <c r="F5368" s="1">
        <v>2</v>
      </c>
      <c r="G5368" s="1" t="s">
        <v>14</v>
      </c>
      <c r="H5368" s="1">
        <v>0</v>
      </c>
      <c r="I5368" s="1">
        <f t="shared" si="1084"/>
        <v>0</v>
      </c>
      <c r="J5368" s="1" t="s">
        <v>15</v>
      </c>
      <c r="K5368" s="1">
        <v>1</v>
      </c>
      <c r="L5368" s="1" t="s">
        <v>16</v>
      </c>
      <c r="M5368" s="1" t="b">
        <v>0</v>
      </c>
      <c r="N5368" s="2" t="s">
        <v>17</v>
      </c>
      <c r="O5368">
        <f t="shared" si="1085"/>
        <v>29</v>
      </c>
      <c r="P5368">
        <f t="shared" si="1086"/>
        <v>5</v>
      </c>
      <c r="Q5368">
        <f>IF(G5368="B",VLOOKUP(F5368,room_rates!$A$2:$G$8,3,FALSE),IF(G5368="P",VLOOKUP(F5368,room_rates!$A$2:$G$8,6,FALSE),IF(G5368="M",VLOOKUP(F5368,room_rates!$A$2:$G$8,7,FALSE),"")))</f>
        <v>154</v>
      </c>
      <c r="R5368">
        <f t="shared" si="1087"/>
        <v>0</v>
      </c>
      <c r="S5368">
        <f>IF(J5368="Online Travel Agency",VLOOKUP(F5368,room_rates!$A$2:$G$8,3,FALSE)*15%,0)</f>
        <v>0</v>
      </c>
      <c r="T5368">
        <f t="shared" si="1088"/>
        <v>0</v>
      </c>
      <c r="U5368">
        <f t="shared" si="1089"/>
        <v>770</v>
      </c>
      <c r="V5368">
        <f t="shared" si="1090"/>
        <v>5</v>
      </c>
    </row>
    <row r="5369" spans="1:22" ht="14.25" customHeight="1" x14ac:dyDescent="0.35">
      <c r="A5369" s="1">
        <v>1000309</v>
      </c>
      <c r="B5369" s="3">
        <v>45913</v>
      </c>
      <c r="C5369" s="3">
        <v>45920</v>
      </c>
      <c r="D5369" s="3">
        <v>45921</v>
      </c>
      <c r="E5369" s="1" t="s">
        <v>18</v>
      </c>
      <c r="F5369" s="1">
        <v>1</v>
      </c>
      <c r="G5369" s="1" t="s">
        <v>14</v>
      </c>
      <c r="H5369" s="1">
        <v>0</v>
      </c>
      <c r="I5369" s="1">
        <f t="shared" si="1084"/>
        <v>0</v>
      </c>
      <c r="J5369" s="1" t="s">
        <v>24</v>
      </c>
      <c r="K5369" s="1">
        <v>1</v>
      </c>
      <c r="L5369" s="1" t="s">
        <v>16</v>
      </c>
      <c r="M5369" s="1" t="b">
        <v>0</v>
      </c>
      <c r="N5369" s="2" t="s">
        <v>17</v>
      </c>
      <c r="O5369">
        <f t="shared" si="1085"/>
        <v>7</v>
      </c>
      <c r="P5369">
        <f t="shared" si="1086"/>
        <v>1</v>
      </c>
      <c r="Q5369">
        <f>IF(G5369="B",VLOOKUP(F5369,room_rates!$A$2:$G$8,3,FALSE),IF(G5369="P",VLOOKUP(F5369,room_rates!$A$2:$G$8,6,FALSE),IF(G5369="M",VLOOKUP(F5369,room_rates!$A$2:$G$8,7,FALSE),"")))</f>
        <v>132</v>
      </c>
      <c r="R5369">
        <f t="shared" si="1087"/>
        <v>0</v>
      </c>
      <c r="S5369">
        <f>IF(J5369="Online Travel Agency",VLOOKUP(F5369,room_rates!$A$2:$G$8,3,FALSE)*15%,0)</f>
        <v>18</v>
      </c>
      <c r="T5369">
        <f t="shared" si="1088"/>
        <v>0</v>
      </c>
      <c r="U5369">
        <f t="shared" si="1089"/>
        <v>114</v>
      </c>
      <c r="V5369">
        <f t="shared" si="1090"/>
        <v>1</v>
      </c>
    </row>
    <row r="5370" spans="1:22" ht="14.25" customHeight="1" x14ac:dyDescent="0.35">
      <c r="A5370" s="1">
        <v>1000505</v>
      </c>
      <c r="B5370" s="3">
        <v>45920</v>
      </c>
      <c r="C5370" s="3">
        <v>45920</v>
      </c>
      <c r="D5370" s="3">
        <v>45922</v>
      </c>
      <c r="E5370" s="1" t="s">
        <v>21</v>
      </c>
      <c r="F5370" s="1">
        <v>3</v>
      </c>
      <c r="G5370" s="1" t="s">
        <v>14</v>
      </c>
      <c r="H5370" s="1">
        <v>0</v>
      </c>
      <c r="I5370" s="1">
        <f t="shared" si="1084"/>
        <v>0</v>
      </c>
      <c r="J5370" s="1" t="s">
        <v>20</v>
      </c>
      <c r="K5370" s="1">
        <v>2</v>
      </c>
      <c r="L5370" s="1" t="s">
        <v>16</v>
      </c>
      <c r="M5370" s="1" t="b">
        <v>0</v>
      </c>
      <c r="N5370" s="2" t="s">
        <v>17</v>
      </c>
      <c r="O5370">
        <f t="shared" si="1085"/>
        <v>0</v>
      </c>
      <c r="P5370">
        <f t="shared" si="1086"/>
        <v>2</v>
      </c>
      <c r="Q5370">
        <f>IF(G5370="B",VLOOKUP(F5370,room_rates!$A$2:$G$8,3,FALSE),IF(G5370="P",VLOOKUP(F5370,room_rates!$A$2:$G$8,6,FALSE),IF(G5370="M",VLOOKUP(F5370,room_rates!$A$2:$G$8,7,FALSE),"")))</f>
        <v>242.00000000000003</v>
      </c>
      <c r="R5370">
        <f t="shared" si="1087"/>
        <v>0</v>
      </c>
      <c r="S5370">
        <f>IF(J5370="Online Travel Agency",VLOOKUP(F5370,room_rates!$A$2:$G$8,3,FALSE)*15%,0)</f>
        <v>0</v>
      </c>
      <c r="T5370">
        <f t="shared" si="1088"/>
        <v>0</v>
      </c>
      <c r="U5370">
        <f t="shared" si="1089"/>
        <v>968.00000000000011</v>
      </c>
      <c r="V5370">
        <f t="shared" si="1090"/>
        <v>4</v>
      </c>
    </row>
    <row r="5371" spans="1:22" ht="14.25" customHeight="1" x14ac:dyDescent="0.35">
      <c r="A5371" s="1">
        <v>1000536</v>
      </c>
      <c r="B5371" s="3">
        <v>45905</v>
      </c>
      <c r="C5371" s="3">
        <v>45920</v>
      </c>
      <c r="D5371" s="3">
        <v>45923</v>
      </c>
      <c r="E5371" s="1" t="s">
        <v>18</v>
      </c>
      <c r="F5371" s="1">
        <v>1</v>
      </c>
      <c r="G5371" s="1" t="s">
        <v>14</v>
      </c>
      <c r="H5371" s="1">
        <v>0</v>
      </c>
      <c r="I5371" s="1">
        <f t="shared" si="1084"/>
        <v>0</v>
      </c>
      <c r="J5371" s="1" t="s">
        <v>24</v>
      </c>
      <c r="K5371" s="1">
        <v>3</v>
      </c>
      <c r="L5371" s="1" t="s">
        <v>16</v>
      </c>
      <c r="M5371" s="1" t="b">
        <v>0</v>
      </c>
      <c r="N5371" s="2" t="s">
        <v>17</v>
      </c>
      <c r="O5371">
        <f t="shared" si="1085"/>
        <v>15</v>
      </c>
      <c r="P5371">
        <f t="shared" si="1086"/>
        <v>3</v>
      </c>
      <c r="Q5371">
        <f>IF(G5371="B",VLOOKUP(F5371,room_rates!$A$2:$G$8,3,FALSE),IF(G5371="P",VLOOKUP(F5371,room_rates!$A$2:$G$8,6,FALSE),IF(G5371="M",VLOOKUP(F5371,room_rates!$A$2:$G$8,7,FALSE),"")))</f>
        <v>132</v>
      </c>
      <c r="R5371">
        <f t="shared" si="1087"/>
        <v>0</v>
      </c>
      <c r="S5371">
        <f>IF(J5371="Online Travel Agency",VLOOKUP(F5371,room_rates!$A$2:$G$8,3,FALSE)*15%,0)</f>
        <v>18</v>
      </c>
      <c r="T5371">
        <f t="shared" si="1088"/>
        <v>0</v>
      </c>
      <c r="U5371">
        <f t="shared" si="1089"/>
        <v>1026</v>
      </c>
      <c r="V5371">
        <f t="shared" si="1090"/>
        <v>9</v>
      </c>
    </row>
    <row r="5372" spans="1:22" ht="14.25" customHeight="1" x14ac:dyDescent="0.35">
      <c r="A5372" s="1">
        <v>1000539</v>
      </c>
      <c r="B5372" s="3">
        <v>45882</v>
      </c>
      <c r="C5372" s="3">
        <v>45920</v>
      </c>
      <c r="D5372" s="3">
        <v>45925</v>
      </c>
      <c r="E5372" s="1" t="s">
        <v>13</v>
      </c>
      <c r="F5372" s="1">
        <v>6</v>
      </c>
      <c r="G5372" s="1" t="s">
        <v>14</v>
      </c>
      <c r="H5372" s="1">
        <v>0</v>
      </c>
      <c r="I5372" s="1">
        <f t="shared" si="1084"/>
        <v>0</v>
      </c>
      <c r="J5372" s="1" t="s">
        <v>15</v>
      </c>
      <c r="K5372" s="1">
        <v>2</v>
      </c>
      <c r="L5372" s="1" t="s">
        <v>19</v>
      </c>
      <c r="M5372" s="1" t="b">
        <v>0</v>
      </c>
      <c r="N5372" s="2" t="s">
        <v>17</v>
      </c>
      <c r="O5372">
        <f t="shared" si="1085"/>
        <v>38</v>
      </c>
      <c r="P5372">
        <f t="shared" si="1086"/>
        <v>5</v>
      </c>
      <c r="Q5372">
        <f>IF(G5372="B",VLOOKUP(F5372,room_rates!$A$2:$G$8,3,FALSE),IF(G5372="P",VLOOKUP(F5372,room_rates!$A$2:$G$8,6,FALSE),IF(G5372="M",VLOOKUP(F5372,room_rates!$A$2:$G$8,7,FALSE),"")))</f>
        <v>385.00000000000006</v>
      </c>
      <c r="R5372">
        <f t="shared" si="1087"/>
        <v>0</v>
      </c>
      <c r="S5372">
        <f>IF(J5372="Online Travel Agency",VLOOKUP(F5372,room_rates!$A$2:$G$8,3,FALSE)*15%,0)</f>
        <v>0</v>
      </c>
      <c r="T5372">
        <f t="shared" si="1088"/>
        <v>0</v>
      </c>
      <c r="U5372">
        <f t="shared" si="1089"/>
        <v>3850.0000000000005</v>
      </c>
      <c r="V5372">
        <f t="shared" si="1090"/>
        <v>10</v>
      </c>
    </row>
    <row r="5373" spans="1:22" ht="14.25" customHeight="1" x14ac:dyDescent="0.35">
      <c r="A5373" s="1">
        <v>1000644</v>
      </c>
      <c r="B5373" s="3">
        <v>45920</v>
      </c>
      <c r="C5373" s="3">
        <v>45920</v>
      </c>
      <c r="D5373" s="3">
        <v>45922</v>
      </c>
      <c r="E5373" s="1" t="s">
        <v>13</v>
      </c>
      <c r="F5373" s="1">
        <v>7</v>
      </c>
      <c r="G5373" s="1" t="s">
        <v>14</v>
      </c>
      <c r="H5373" s="1">
        <v>0</v>
      </c>
      <c r="I5373" s="1">
        <f t="shared" si="1084"/>
        <v>0</v>
      </c>
      <c r="J5373" s="1" t="s">
        <v>20</v>
      </c>
      <c r="K5373" s="1">
        <v>1</v>
      </c>
      <c r="L5373" s="1" t="s">
        <v>16</v>
      </c>
      <c r="M5373" s="1" t="b">
        <v>0</v>
      </c>
      <c r="N5373" s="2" t="s">
        <v>17</v>
      </c>
      <c r="O5373">
        <f t="shared" si="1085"/>
        <v>0</v>
      </c>
      <c r="P5373">
        <f t="shared" si="1086"/>
        <v>2</v>
      </c>
      <c r="Q5373">
        <f>IF(G5373="B",VLOOKUP(F5373,room_rates!$A$2:$G$8,3,FALSE),IF(G5373="P",VLOOKUP(F5373,room_rates!$A$2:$G$8,6,FALSE),IF(G5373="M",VLOOKUP(F5373,room_rates!$A$2:$G$8,7,FALSE),"")))</f>
        <v>495.00000000000006</v>
      </c>
      <c r="R5373">
        <f t="shared" si="1087"/>
        <v>0</v>
      </c>
      <c r="S5373">
        <f>IF(J5373="Online Travel Agency",VLOOKUP(F5373,room_rates!$A$2:$G$8,3,FALSE)*15%,0)</f>
        <v>0</v>
      </c>
      <c r="T5373">
        <f t="shared" si="1088"/>
        <v>0</v>
      </c>
      <c r="U5373">
        <f t="shared" si="1089"/>
        <v>990.00000000000011</v>
      </c>
      <c r="V5373">
        <f t="shared" si="1090"/>
        <v>2</v>
      </c>
    </row>
    <row r="5374" spans="1:22" ht="14.25" customHeight="1" x14ac:dyDescent="0.35">
      <c r="A5374" s="1">
        <v>1000666</v>
      </c>
      <c r="B5374" s="3">
        <v>45920</v>
      </c>
      <c r="C5374" s="3">
        <v>45920</v>
      </c>
      <c r="D5374" s="3">
        <v>45927</v>
      </c>
      <c r="E5374" s="1" t="s">
        <v>13</v>
      </c>
      <c r="F5374" s="1">
        <v>6</v>
      </c>
      <c r="G5374" s="1" t="s">
        <v>14</v>
      </c>
      <c r="H5374" s="1">
        <v>0</v>
      </c>
      <c r="I5374" s="1">
        <f t="shared" si="1084"/>
        <v>0</v>
      </c>
      <c r="J5374" s="1" t="s">
        <v>20</v>
      </c>
      <c r="K5374" s="1">
        <v>2</v>
      </c>
      <c r="L5374" s="1" t="s">
        <v>16</v>
      </c>
      <c r="M5374" s="1" t="b">
        <v>0</v>
      </c>
      <c r="N5374" s="2" t="s">
        <v>17</v>
      </c>
      <c r="O5374">
        <f t="shared" si="1085"/>
        <v>0</v>
      </c>
      <c r="P5374">
        <f t="shared" si="1086"/>
        <v>7</v>
      </c>
      <c r="Q5374">
        <f>IF(G5374="B",VLOOKUP(F5374,room_rates!$A$2:$G$8,3,FALSE),IF(G5374="P",VLOOKUP(F5374,room_rates!$A$2:$G$8,6,FALSE),IF(G5374="M",VLOOKUP(F5374,room_rates!$A$2:$G$8,7,FALSE),"")))</f>
        <v>385.00000000000006</v>
      </c>
      <c r="R5374">
        <f t="shared" si="1087"/>
        <v>0</v>
      </c>
      <c r="S5374">
        <f>IF(J5374="Online Travel Agency",VLOOKUP(F5374,room_rates!$A$2:$G$8,3,FALSE)*15%,0)</f>
        <v>0</v>
      </c>
      <c r="T5374">
        <f t="shared" si="1088"/>
        <v>0</v>
      </c>
      <c r="U5374">
        <f t="shared" si="1089"/>
        <v>5390.0000000000009</v>
      </c>
      <c r="V5374">
        <f t="shared" si="1090"/>
        <v>14</v>
      </c>
    </row>
    <row r="5375" spans="1:22" ht="14.25" customHeight="1" x14ac:dyDescent="0.35">
      <c r="A5375" s="1">
        <v>1000687</v>
      </c>
      <c r="B5375" s="3">
        <v>45910</v>
      </c>
      <c r="C5375" s="3">
        <v>45920</v>
      </c>
      <c r="D5375" s="3">
        <v>45921</v>
      </c>
      <c r="E5375" s="1" t="s">
        <v>13</v>
      </c>
      <c r="F5375" s="1">
        <v>7</v>
      </c>
      <c r="G5375" s="1" t="s">
        <v>14</v>
      </c>
      <c r="H5375" s="1">
        <v>0</v>
      </c>
      <c r="I5375" s="1">
        <f t="shared" si="1084"/>
        <v>0</v>
      </c>
      <c r="J5375" s="1" t="s">
        <v>15</v>
      </c>
      <c r="K5375" s="1">
        <v>2</v>
      </c>
      <c r="L5375" s="1" t="s">
        <v>19</v>
      </c>
      <c r="M5375" s="1" t="b">
        <v>0</v>
      </c>
      <c r="N5375" s="2" t="s">
        <v>17</v>
      </c>
      <c r="O5375">
        <f t="shared" si="1085"/>
        <v>10</v>
      </c>
      <c r="P5375">
        <f t="shared" si="1086"/>
        <v>1</v>
      </c>
      <c r="Q5375">
        <f>IF(G5375="B",VLOOKUP(F5375,room_rates!$A$2:$G$8,3,FALSE),IF(G5375="P",VLOOKUP(F5375,room_rates!$A$2:$G$8,6,FALSE),IF(G5375="M",VLOOKUP(F5375,room_rates!$A$2:$G$8,7,FALSE),"")))</f>
        <v>495.00000000000006</v>
      </c>
      <c r="R5375">
        <f t="shared" si="1087"/>
        <v>0</v>
      </c>
      <c r="S5375">
        <f>IF(J5375="Online Travel Agency",VLOOKUP(F5375,room_rates!$A$2:$G$8,3,FALSE)*15%,0)</f>
        <v>0</v>
      </c>
      <c r="T5375">
        <f t="shared" si="1088"/>
        <v>0</v>
      </c>
      <c r="U5375">
        <f t="shared" si="1089"/>
        <v>990.00000000000011</v>
      </c>
      <c r="V5375">
        <f t="shared" si="1090"/>
        <v>2</v>
      </c>
    </row>
    <row r="5376" spans="1:22" ht="14.25" customHeight="1" x14ac:dyDescent="0.35">
      <c r="A5376" s="1">
        <v>1000800</v>
      </c>
      <c r="B5376" s="3">
        <v>45903</v>
      </c>
      <c r="C5376" s="3">
        <v>45920</v>
      </c>
      <c r="D5376" s="3">
        <v>45922</v>
      </c>
      <c r="E5376" s="1" t="s">
        <v>21</v>
      </c>
      <c r="F5376" s="1">
        <v>3</v>
      </c>
      <c r="G5376" s="1" t="s">
        <v>14</v>
      </c>
      <c r="H5376" s="1">
        <v>0</v>
      </c>
      <c r="I5376" s="1">
        <f t="shared" ref="I5376:I5439" si="1091">H5376/100</f>
        <v>0</v>
      </c>
      <c r="J5376" s="1" t="s">
        <v>15</v>
      </c>
      <c r="K5376" s="1">
        <v>1</v>
      </c>
      <c r="L5376" s="1" t="s">
        <v>16</v>
      </c>
      <c r="M5376" s="1" t="b">
        <v>0</v>
      </c>
      <c r="N5376" s="2" t="s">
        <v>17</v>
      </c>
      <c r="O5376">
        <f t="shared" ref="O5376:O5439" si="1092">C5376-B5376</f>
        <v>17</v>
      </c>
      <c r="P5376">
        <f t="shared" ref="P5376:P5439" si="1093">D5376-C5376</f>
        <v>2</v>
      </c>
      <c r="Q5376">
        <f>IF(G5376="B",VLOOKUP(F5376,room_rates!$A$2:$G$8,3,FALSE),IF(G5376="P",VLOOKUP(F5376,room_rates!$A$2:$G$8,6,FALSE),IF(G5376="M",VLOOKUP(F5376,room_rates!$A$2:$G$8,7,FALSE),"")))</f>
        <v>242.00000000000003</v>
      </c>
      <c r="R5376">
        <f t="shared" ref="R5376:R5439" si="1094">Q5376*(H5376/100)</f>
        <v>0</v>
      </c>
      <c r="S5376">
        <f>IF(J5376="Online Travel Agency",VLOOKUP(F5376,room_rates!$A$2:$G$8,3,FALSE)*15%,0)</f>
        <v>0</v>
      </c>
      <c r="T5376">
        <f t="shared" ref="T5376:T5439" si="1095">IF(M5376=TRUE, Q5376*1%,0)</f>
        <v>0</v>
      </c>
      <c r="U5376">
        <f t="shared" ref="U5376:U5439" si="1096">(Q5376-R5376-S5376-T5376)*V5376</f>
        <v>484.00000000000006</v>
      </c>
      <c r="V5376">
        <f t="shared" ref="V5376:V5439" si="1097">K5376*P5376</f>
        <v>2</v>
      </c>
    </row>
    <row r="5377" spans="1:22" ht="14.25" customHeight="1" x14ac:dyDescent="0.35">
      <c r="A5377" s="1">
        <v>1000810</v>
      </c>
      <c r="B5377" s="3">
        <v>45877</v>
      </c>
      <c r="C5377" s="3">
        <v>45920</v>
      </c>
      <c r="D5377" s="3">
        <v>45922</v>
      </c>
      <c r="E5377" s="1" t="s">
        <v>18</v>
      </c>
      <c r="F5377" s="1">
        <v>1</v>
      </c>
      <c r="G5377" s="1" t="s">
        <v>14</v>
      </c>
      <c r="H5377" s="1">
        <v>0</v>
      </c>
      <c r="I5377" s="1">
        <f t="shared" si="1091"/>
        <v>0</v>
      </c>
      <c r="J5377" s="1" t="s">
        <v>15</v>
      </c>
      <c r="K5377" s="1">
        <v>3</v>
      </c>
      <c r="L5377" s="1" t="s">
        <v>16</v>
      </c>
      <c r="M5377" s="1" t="b">
        <v>0</v>
      </c>
      <c r="N5377" s="2" t="s">
        <v>17</v>
      </c>
      <c r="O5377">
        <f t="shared" si="1092"/>
        <v>43</v>
      </c>
      <c r="P5377">
        <f t="shared" si="1093"/>
        <v>2</v>
      </c>
      <c r="Q5377">
        <f>IF(G5377="B",VLOOKUP(F5377,room_rates!$A$2:$G$8,3,FALSE),IF(G5377="P",VLOOKUP(F5377,room_rates!$A$2:$G$8,6,FALSE),IF(G5377="M",VLOOKUP(F5377,room_rates!$A$2:$G$8,7,FALSE),"")))</f>
        <v>132</v>
      </c>
      <c r="R5377">
        <f t="shared" si="1094"/>
        <v>0</v>
      </c>
      <c r="S5377">
        <f>IF(J5377="Online Travel Agency",VLOOKUP(F5377,room_rates!$A$2:$G$8,3,FALSE)*15%,0)</f>
        <v>0</v>
      </c>
      <c r="T5377">
        <f t="shared" si="1095"/>
        <v>0</v>
      </c>
      <c r="U5377">
        <f t="shared" si="1096"/>
        <v>792</v>
      </c>
      <c r="V5377">
        <f t="shared" si="1097"/>
        <v>6</v>
      </c>
    </row>
    <row r="5378" spans="1:22" ht="14.25" customHeight="1" x14ac:dyDescent="0.35">
      <c r="A5378" s="1">
        <v>1000837</v>
      </c>
      <c r="B5378" s="3">
        <v>45920</v>
      </c>
      <c r="C5378" s="3">
        <v>45920</v>
      </c>
      <c r="D5378" s="3">
        <v>45926</v>
      </c>
      <c r="E5378" s="1" t="s">
        <v>18</v>
      </c>
      <c r="F5378" s="1">
        <v>1</v>
      </c>
      <c r="G5378" s="1" t="s">
        <v>14</v>
      </c>
      <c r="H5378" s="1">
        <v>0</v>
      </c>
      <c r="I5378" s="1">
        <f t="shared" si="1091"/>
        <v>0</v>
      </c>
      <c r="J5378" s="1" t="s">
        <v>20</v>
      </c>
      <c r="K5378" s="1">
        <v>3</v>
      </c>
      <c r="L5378" s="1" t="s">
        <v>19</v>
      </c>
      <c r="M5378" s="1" t="b">
        <v>1</v>
      </c>
      <c r="N5378" s="2" t="s">
        <v>17</v>
      </c>
      <c r="O5378">
        <f t="shared" si="1092"/>
        <v>0</v>
      </c>
      <c r="P5378">
        <f t="shared" si="1093"/>
        <v>6</v>
      </c>
      <c r="Q5378">
        <f>IF(G5378="B",VLOOKUP(F5378,room_rates!$A$2:$G$8,3,FALSE),IF(G5378="P",VLOOKUP(F5378,room_rates!$A$2:$G$8,6,FALSE),IF(G5378="M",VLOOKUP(F5378,room_rates!$A$2:$G$8,7,FALSE),"")))</f>
        <v>132</v>
      </c>
      <c r="R5378">
        <f t="shared" si="1094"/>
        <v>0</v>
      </c>
      <c r="S5378">
        <f>IF(J5378="Online Travel Agency",VLOOKUP(F5378,room_rates!$A$2:$G$8,3,FALSE)*15%,0)</f>
        <v>0</v>
      </c>
      <c r="T5378">
        <f t="shared" si="1095"/>
        <v>1.32</v>
      </c>
      <c r="U5378">
        <f t="shared" si="1096"/>
        <v>2352.2400000000002</v>
      </c>
      <c r="V5378">
        <f t="shared" si="1097"/>
        <v>18</v>
      </c>
    </row>
    <row r="5379" spans="1:22" ht="14.25" customHeight="1" x14ac:dyDescent="0.35">
      <c r="A5379" s="1">
        <v>1001572</v>
      </c>
      <c r="B5379" s="3">
        <v>45907</v>
      </c>
      <c r="C5379" s="3">
        <v>45920</v>
      </c>
      <c r="D5379" s="3">
        <v>45926</v>
      </c>
      <c r="E5379" s="1" t="s">
        <v>18</v>
      </c>
      <c r="F5379" s="1">
        <v>1</v>
      </c>
      <c r="G5379" s="1" t="s">
        <v>14</v>
      </c>
      <c r="H5379" s="1">
        <v>0</v>
      </c>
      <c r="I5379" s="1">
        <f t="shared" si="1091"/>
        <v>0</v>
      </c>
      <c r="J5379" s="1" t="s">
        <v>24</v>
      </c>
      <c r="K5379" s="1">
        <v>2</v>
      </c>
      <c r="L5379" s="1" t="s">
        <v>16</v>
      </c>
      <c r="M5379" s="1" t="b">
        <v>0</v>
      </c>
      <c r="N5379" s="2" t="s">
        <v>17</v>
      </c>
      <c r="O5379">
        <f t="shared" si="1092"/>
        <v>13</v>
      </c>
      <c r="P5379">
        <f t="shared" si="1093"/>
        <v>6</v>
      </c>
      <c r="Q5379">
        <f>IF(G5379="B",VLOOKUP(F5379,room_rates!$A$2:$G$8,3,FALSE),IF(G5379="P",VLOOKUP(F5379,room_rates!$A$2:$G$8,6,FALSE),IF(G5379="M",VLOOKUP(F5379,room_rates!$A$2:$G$8,7,FALSE),"")))</f>
        <v>132</v>
      </c>
      <c r="R5379">
        <f t="shared" si="1094"/>
        <v>0</v>
      </c>
      <c r="S5379">
        <f>IF(J5379="Online Travel Agency",VLOOKUP(F5379,room_rates!$A$2:$G$8,3,FALSE)*15%,0)</f>
        <v>18</v>
      </c>
      <c r="T5379">
        <f t="shared" si="1095"/>
        <v>0</v>
      </c>
      <c r="U5379">
        <f t="shared" si="1096"/>
        <v>1368</v>
      </c>
      <c r="V5379">
        <f t="shared" si="1097"/>
        <v>12</v>
      </c>
    </row>
    <row r="5380" spans="1:22" ht="14.25" customHeight="1" x14ac:dyDescent="0.35">
      <c r="A5380" s="1">
        <v>1002028</v>
      </c>
      <c r="B5380" s="3">
        <v>45907</v>
      </c>
      <c r="C5380" s="3">
        <v>45920</v>
      </c>
      <c r="D5380" s="3">
        <v>45923</v>
      </c>
      <c r="E5380" s="1" t="s">
        <v>21</v>
      </c>
      <c r="F5380" s="1">
        <v>5</v>
      </c>
      <c r="G5380" s="1" t="s">
        <v>14</v>
      </c>
      <c r="H5380" s="1">
        <v>0</v>
      </c>
      <c r="I5380" s="1">
        <f t="shared" si="1091"/>
        <v>0</v>
      </c>
      <c r="J5380" s="1" t="s">
        <v>24</v>
      </c>
      <c r="K5380" s="1">
        <v>1</v>
      </c>
      <c r="L5380" s="1" t="s">
        <v>19</v>
      </c>
      <c r="M5380" s="1" t="b">
        <v>0</v>
      </c>
      <c r="N5380" s="2" t="s">
        <v>17</v>
      </c>
      <c r="O5380">
        <f t="shared" si="1092"/>
        <v>13</v>
      </c>
      <c r="P5380">
        <f t="shared" si="1093"/>
        <v>3</v>
      </c>
      <c r="Q5380">
        <f>IF(G5380="B",VLOOKUP(F5380,room_rates!$A$2:$G$8,3,FALSE),IF(G5380="P",VLOOKUP(F5380,room_rates!$A$2:$G$8,6,FALSE),IF(G5380="M",VLOOKUP(F5380,room_rates!$A$2:$G$8,7,FALSE),"")))</f>
        <v>264</v>
      </c>
      <c r="R5380">
        <f t="shared" si="1094"/>
        <v>0</v>
      </c>
      <c r="S5380">
        <f>IF(J5380="Online Travel Agency",VLOOKUP(F5380,room_rates!$A$2:$G$8,3,FALSE)*15%,0)</f>
        <v>36</v>
      </c>
      <c r="T5380">
        <f t="shared" si="1095"/>
        <v>0</v>
      </c>
      <c r="U5380">
        <f t="shared" si="1096"/>
        <v>684</v>
      </c>
      <c r="V5380">
        <f t="shared" si="1097"/>
        <v>3</v>
      </c>
    </row>
    <row r="5381" spans="1:22" ht="14.25" customHeight="1" x14ac:dyDescent="0.35">
      <c r="A5381" s="1">
        <v>1003069</v>
      </c>
      <c r="B5381" s="3">
        <v>45901</v>
      </c>
      <c r="C5381" s="3">
        <v>45920</v>
      </c>
      <c r="D5381" s="3">
        <v>45923</v>
      </c>
      <c r="E5381" s="1" t="s">
        <v>13</v>
      </c>
      <c r="F5381" s="1">
        <v>7</v>
      </c>
      <c r="G5381" s="1" t="s">
        <v>14</v>
      </c>
      <c r="H5381" s="1">
        <v>0</v>
      </c>
      <c r="I5381" s="1">
        <f t="shared" si="1091"/>
        <v>0</v>
      </c>
      <c r="J5381" s="1" t="s">
        <v>15</v>
      </c>
      <c r="K5381" s="1">
        <v>2</v>
      </c>
      <c r="L5381" s="1" t="s">
        <v>19</v>
      </c>
      <c r="M5381" s="1" t="b">
        <v>0</v>
      </c>
      <c r="N5381" s="2" t="s">
        <v>17</v>
      </c>
      <c r="O5381">
        <f t="shared" si="1092"/>
        <v>19</v>
      </c>
      <c r="P5381">
        <f t="shared" si="1093"/>
        <v>3</v>
      </c>
      <c r="Q5381">
        <f>IF(G5381="B",VLOOKUP(F5381,room_rates!$A$2:$G$8,3,FALSE),IF(G5381="P",VLOOKUP(F5381,room_rates!$A$2:$G$8,6,FALSE),IF(G5381="M",VLOOKUP(F5381,room_rates!$A$2:$G$8,7,FALSE),"")))</f>
        <v>495.00000000000006</v>
      </c>
      <c r="R5381">
        <f t="shared" si="1094"/>
        <v>0</v>
      </c>
      <c r="S5381">
        <f>IF(J5381="Online Travel Agency",VLOOKUP(F5381,room_rates!$A$2:$G$8,3,FALSE)*15%,0)</f>
        <v>0</v>
      </c>
      <c r="T5381">
        <f t="shared" si="1095"/>
        <v>0</v>
      </c>
      <c r="U5381">
        <f t="shared" si="1096"/>
        <v>2970.0000000000005</v>
      </c>
      <c r="V5381">
        <f t="shared" si="1097"/>
        <v>6</v>
      </c>
    </row>
    <row r="5382" spans="1:22" ht="14.25" customHeight="1" x14ac:dyDescent="0.35">
      <c r="A5382" s="1">
        <v>1003169</v>
      </c>
      <c r="B5382" s="3">
        <v>45903</v>
      </c>
      <c r="C5382" s="3">
        <v>45920</v>
      </c>
      <c r="D5382" s="3">
        <v>45923</v>
      </c>
      <c r="E5382" s="1" t="s">
        <v>21</v>
      </c>
      <c r="F5382" s="1">
        <v>3</v>
      </c>
      <c r="G5382" s="1" t="s">
        <v>14</v>
      </c>
      <c r="H5382" s="1">
        <v>0</v>
      </c>
      <c r="I5382" s="1">
        <f t="shared" si="1091"/>
        <v>0</v>
      </c>
      <c r="J5382" s="1" t="s">
        <v>24</v>
      </c>
      <c r="K5382" s="1">
        <v>2</v>
      </c>
      <c r="L5382" s="1" t="s">
        <v>19</v>
      </c>
      <c r="M5382" s="1" t="b">
        <v>0</v>
      </c>
      <c r="N5382" s="2" t="s">
        <v>17</v>
      </c>
      <c r="O5382">
        <f t="shared" si="1092"/>
        <v>17</v>
      </c>
      <c r="P5382">
        <f t="shared" si="1093"/>
        <v>3</v>
      </c>
      <c r="Q5382">
        <f>IF(G5382="B",VLOOKUP(F5382,room_rates!$A$2:$G$8,3,FALSE),IF(G5382="P",VLOOKUP(F5382,room_rates!$A$2:$G$8,6,FALSE),IF(G5382="M",VLOOKUP(F5382,room_rates!$A$2:$G$8,7,FALSE),"")))</f>
        <v>242.00000000000003</v>
      </c>
      <c r="R5382">
        <f t="shared" si="1094"/>
        <v>0</v>
      </c>
      <c r="S5382">
        <f>IF(J5382="Online Travel Agency",VLOOKUP(F5382,room_rates!$A$2:$G$8,3,FALSE)*15%,0)</f>
        <v>33</v>
      </c>
      <c r="T5382">
        <f t="shared" si="1095"/>
        <v>0</v>
      </c>
      <c r="U5382">
        <f t="shared" si="1096"/>
        <v>1254.0000000000002</v>
      </c>
      <c r="V5382">
        <f t="shared" si="1097"/>
        <v>6</v>
      </c>
    </row>
    <row r="5383" spans="1:22" ht="14.25" customHeight="1" x14ac:dyDescent="0.35">
      <c r="A5383" s="1">
        <v>1003327</v>
      </c>
      <c r="B5383" s="3">
        <v>45897</v>
      </c>
      <c r="C5383" s="3">
        <v>45920</v>
      </c>
      <c r="D5383" s="3">
        <v>45922</v>
      </c>
      <c r="E5383" s="1" t="s">
        <v>13</v>
      </c>
      <c r="F5383" s="1">
        <v>7</v>
      </c>
      <c r="G5383" s="1" t="s">
        <v>14</v>
      </c>
      <c r="H5383" s="1">
        <v>0</v>
      </c>
      <c r="I5383" s="1">
        <f t="shared" si="1091"/>
        <v>0</v>
      </c>
      <c r="J5383" s="1" t="s">
        <v>15</v>
      </c>
      <c r="K5383" s="1">
        <v>2</v>
      </c>
      <c r="L5383" s="1" t="s">
        <v>16</v>
      </c>
      <c r="M5383" s="1" t="b">
        <v>0</v>
      </c>
      <c r="N5383" s="2" t="s">
        <v>17</v>
      </c>
      <c r="O5383">
        <f t="shared" si="1092"/>
        <v>23</v>
      </c>
      <c r="P5383">
        <f t="shared" si="1093"/>
        <v>2</v>
      </c>
      <c r="Q5383">
        <f>IF(G5383="B",VLOOKUP(F5383,room_rates!$A$2:$G$8,3,FALSE),IF(G5383="P",VLOOKUP(F5383,room_rates!$A$2:$G$8,6,FALSE),IF(G5383="M",VLOOKUP(F5383,room_rates!$A$2:$G$8,7,FALSE),"")))</f>
        <v>495.00000000000006</v>
      </c>
      <c r="R5383">
        <f t="shared" si="1094"/>
        <v>0</v>
      </c>
      <c r="S5383">
        <f>IF(J5383="Online Travel Agency",VLOOKUP(F5383,room_rates!$A$2:$G$8,3,FALSE)*15%,0)</f>
        <v>0</v>
      </c>
      <c r="T5383">
        <f t="shared" si="1095"/>
        <v>0</v>
      </c>
      <c r="U5383">
        <f t="shared" si="1096"/>
        <v>1980.0000000000002</v>
      </c>
      <c r="V5383">
        <f t="shared" si="1097"/>
        <v>4</v>
      </c>
    </row>
    <row r="5384" spans="1:22" ht="14.25" customHeight="1" x14ac:dyDescent="0.35">
      <c r="A5384" s="1">
        <v>1003720</v>
      </c>
      <c r="B5384" s="3">
        <v>45893</v>
      </c>
      <c r="C5384" s="3">
        <v>45920</v>
      </c>
      <c r="D5384" s="3">
        <v>45924</v>
      </c>
      <c r="E5384" s="1" t="s">
        <v>21</v>
      </c>
      <c r="F5384" s="1">
        <v>4</v>
      </c>
      <c r="G5384" s="1" t="s">
        <v>14</v>
      </c>
      <c r="H5384" s="1">
        <v>0</v>
      </c>
      <c r="I5384" s="1">
        <f t="shared" si="1091"/>
        <v>0</v>
      </c>
      <c r="J5384" s="1" t="s">
        <v>15</v>
      </c>
      <c r="K5384" s="1">
        <v>1</v>
      </c>
      <c r="L5384" s="1" t="s">
        <v>19</v>
      </c>
      <c r="M5384" s="1" t="b">
        <v>0</v>
      </c>
      <c r="N5384" s="2" t="s">
        <v>17</v>
      </c>
      <c r="O5384">
        <f t="shared" si="1092"/>
        <v>27</v>
      </c>
      <c r="P5384">
        <f t="shared" si="1093"/>
        <v>4</v>
      </c>
      <c r="Q5384">
        <f>IF(G5384="B",VLOOKUP(F5384,room_rates!$A$2:$G$8,3,FALSE),IF(G5384="P",VLOOKUP(F5384,room_rates!$A$2:$G$8,6,FALSE),IF(G5384="M",VLOOKUP(F5384,room_rates!$A$2:$G$8,7,FALSE),"")))</f>
        <v>253.00000000000003</v>
      </c>
      <c r="R5384">
        <f t="shared" si="1094"/>
        <v>0</v>
      </c>
      <c r="S5384">
        <f>IF(J5384="Online Travel Agency",VLOOKUP(F5384,room_rates!$A$2:$G$8,3,FALSE)*15%,0)</f>
        <v>0</v>
      </c>
      <c r="T5384">
        <f t="shared" si="1095"/>
        <v>0</v>
      </c>
      <c r="U5384">
        <f t="shared" si="1096"/>
        <v>1012.0000000000001</v>
      </c>
      <c r="V5384">
        <f t="shared" si="1097"/>
        <v>4</v>
      </c>
    </row>
    <row r="5385" spans="1:22" ht="14.25" customHeight="1" x14ac:dyDescent="0.35">
      <c r="A5385" s="1">
        <v>1003793</v>
      </c>
      <c r="B5385" s="3">
        <v>45920</v>
      </c>
      <c r="C5385" s="3">
        <v>45920</v>
      </c>
      <c r="D5385" s="3">
        <v>45921</v>
      </c>
      <c r="E5385" s="1" t="s">
        <v>13</v>
      </c>
      <c r="F5385" s="1">
        <v>6</v>
      </c>
      <c r="G5385" s="1" t="s">
        <v>14</v>
      </c>
      <c r="H5385" s="1">
        <v>0</v>
      </c>
      <c r="I5385" s="1">
        <f t="shared" si="1091"/>
        <v>0</v>
      </c>
      <c r="J5385" s="1" t="s">
        <v>20</v>
      </c>
      <c r="K5385" s="1">
        <v>2</v>
      </c>
      <c r="L5385" s="1" t="s">
        <v>19</v>
      </c>
      <c r="M5385" s="1" t="b">
        <v>0</v>
      </c>
      <c r="N5385" s="2" t="s">
        <v>17</v>
      </c>
      <c r="O5385">
        <f t="shared" si="1092"/>
        <v>0</v>
      </c>
      <c r="P5385">
        <f t="shared" si="1093"/>
        <v>1</v>
      </c>
      <c r="Q5385">
        <f>IF(G5385="B",VLOOKUP(F5385,room_rates!$A$2:$G$8,3,FALSE),IF(G5385="P",VLOOKUP(F5385,room_rates!$A$2:$G$8,6,FALSE),IF(G5385="M",VLOOKUP(F5385,room_rates!$A$2:$G$8,7,FALSE),"")))</f>
        <v>385.00000000000006</v>
      </c>
      <c r="R5385">
        <f t="shared" si="1094"/>
        <v>0</v>
      </c>
      <c r="S5385">
        <f>IF(J5385="Online Travel Agency",VLOOKUP(F5385,room_rates!$A$2:$G$8,3,FALSE)*15%,0)</f>
        <v>0</v>
      </c>
      <c r="T5385">
        <f t="shared" si="1095"/>
        <v>0</v>
      </c>
      <c r="U5385">
        <f t="shared" si="1096"/>
        <v>770.00000000000011</v>
      </c>
      <c r="V5385">
        <f t="shared" si="1097"/>
        <v>2</v>
      </c>
    </row>
    <row r="5386" spans="1:22" ht="14.25" customHeight="1" x14ac:dyDescent="0.35">
      <c r="A5386" s="1">
        <v>1005395</v>
      </c>
      <c r="B5386" s="3">
        <v>45920</v>
      </c>
      <c r="C5386" s="3">
        <v>45920</v>
      </c>
      <c r="D5386" s="3">
        <v>45923</v>
      </c>
      <c r="E5386" s="1" t="s">
        <v>18</v>
      </c>
      <c r="F5386" s="1">
        <v>2</v>
      </c>
      <c r="G5386" s="1" t="s">
        <v>14</v>
      </c>
      <c r="H5386" s="1">
        <v>0</v>
      </c>
      <c r="I5386" s="1">
        <f t="shared" si="1091"/>
        <v>0</v>
      </c>
      <c r="J5386" s="1" t="s">
        <v>20</v>
      </c>
      <c r="K5386" s="1">
        <v>1</v>
      </c>
      <c r="L5386" s="1" t="s">
        <v>16</v>
      </c>
      <c r="M5386" s="1" t="b">
        <v>0</v>
      </c>
      <c r="N5386" s="2" t="s">
        <v>17</v>
      </c>
      <c r="O5386">
        <f t="shared" si="1092"/>
        <v>0</v>
      </c>
      <c r="P5386">
        <f t="shared" si="1093"/>
        <v>3</v>
      </c>
      <c r="Q5386">
        <f>IF(G5386="B",VLOOKUP(F5386,room_rates!$A$2:$G$8,3,FALSE),IF(G5386="P",VLOOKUP(F5386,room_rates!$A$2:$G$8,6,FALSE),IF(G5386="M",VLOOKUP(F5386,room_rates!$A$2:$G$8,7,FALSE),"")))</f>
        <v>154</v>
      </c>
      <c r="R5386">
        <f t="shared" si="1094"/>
        <v>0</v>
      </c>
      <c r="S5386">
        <f>IF(J5386="Online Travel Agency",VLOOKUP(F5386,room_rates!$A$2:$G$8,3,FALSE)*15%,0)</f>
        <v>0</v>
      </c>
      <c r="T5386">
        <f t="shared" si="1095"/>
        <v>0</v>
      </c>
      <c r="U5386">
        <f t="shared" si="1096"/>
        <v>462</v>
      </c>
      <c r="V5386">
        <f t="shared" si="1097"/>
        <v>3</v>
      </c>
    </row>
    <row r="5387" spans="1:22" ht="14.25" customHeight="1" x14ac:dyDescent="0.35">
      <c r="A5387" s="1">
        <v>1005554</v>
      </c>
      <c r="B5387" s="3">
        <v>45900</v>
      </c>
      <c r="C5387" s="3">
        <v>45920</v>
      </c>
      <c r="D5387" s="3">
        <v>45923</v>
      </c>
      <c r="E5387" s="1" t="s">
        <v>21</v>
      </c>
      <c r="F5387" s="1">
        <v>3</v>
      </c>
      <c r="G5387" s="1" t="s">
        <v>14</v>
      </c>
      <c r="H5387" s="1">
        <v>0</v>
      </c>
      <c r="I5387" s="1">
        <f t="shared" si="1091"/>
        <v>0</v>
      </c>
      <c r="J5387" s="1" t="s">
        <v>24</v>
      </c>
      <c r="K5387" s="1">
        <v>2</v>
      </c>
      <c r="L5387" s="1" t="s">
        <v>16</v>
      </c>
      <c r="M5387" s="1" t="b">
        <v>0</v>
      </c>
      <c r="N5387" s="2" t="s">
        <v>17</v>
      </c>
      <c r="O5387">
        <f t="shared" si="1092"/>
        <v>20</v>
      </c>
      <c r="P5387">
        <f t="shared" si="1093"/>
        <v>3</v>
      </c>
      <c r="Q5387">
        <f>IF(G5387="B",VLOOKUP(F5387,room_rates!$A$2:$G$8,3,FALSE),IF(G5387="P",VLOOKUP(F5387,room_rates!$A$2:$G$8,6,FALSE),IF(G5387="M",VLOOKUP(F5387,room_rates!$A$2:$G$8,7,FALSE),"")))</f>
        <v>242.00000000000003</v>
      </c>
      <c r="R5387">
        <f t="shared" si="1094"/>
        <v>0</v>
      </c>
      <c r="S5387">
        <f>IF(J5387="Online Travel Agency",VLOOKUP(F5387,room_rates!$A$2:$G$8,3,FALSE)*15%,0)</f>
        <v>33</v>
      </c>
      <c r="T5387">
        <f t="shared" si="1095"/>
        <v>0</v>
      </c>
      <c r="U5387">
        <f t="shared" si="1096"/>
        <v>1254.0000000000002</v>
      </c>
      <c r="V5387">
        <f t="shared" si="1097"/>
        <v>6</v>
      </c>
    </row>
    <row r="5388" spans="1:22" ht="14.25" customHeight="1" x14ac:dyDescent="0.35">
      <c r="A5388" s="1">
        <v>1005969</v>
      </c>
      <c r="B5388" s="3">
        <v>45909</v>
      </c>
      <c r="C5388" s="3">
        <v>45920</v>
      </c>
      <c r="D5388" s="3">
        <v>45922</v>
      </c>
      <c r="E5388" s="1" t="s">
        <v>18</v>
      </c>
      <c r="F5388" s="1">
        <v>2</v>
      </c>
      <c r="G5388" s="1" t="s">
        <v>14</v>
      </c>
      <c r="H5388" s="1">
        <v>0</v>
      </c>
      <c r="I5388" s="1">
        <f t="shared" si="1091"/>
        <v>0</v>
      </c>
      <c r="J5388" s="1" t="s">
        <v>15</v>
      </c>
      <c r="K5388" s="1">
        <v>1</v>
      </c>
      <c r="L5388" s="1" t="s">
        <v>19</v>
      </c>
      <c r="M5388" s="1" t="b">
        <v>0</v>
      </c>
      <c r="N5388" s="2" t="s">
        <v>17</v>
      </c>
      <c r="O5388">
        <f t="shared" si="1092"/>
        <v>11</v>
      </c>
      <c r="P5388">
        <f t="shared" si="1093"/>
        <v>2</v>
      </c>
      <c r="Q5388">
        <f>IF(G5388="B",VLOOKUP(F5388,room_rates!$A$2:$G$8,3,FALSE),IF(G5388="P",VLOOKUP(F5388,room_rates!$A$2:$G$8,6,FALSE),IF(G5388="M",VLOOKUP(F5388,room_rates!$A$2:$G$8,7,FALSE),"")))</f>
        <v>154</v>
      </c>
      <c r="R5388">
        <f t="shared" si="1094"/>
        <v>0</v>
      </c>
      <c r="S5388">
        <f>IF(J5388="Online Travel Agency",VLOOKUP(F5388,room_rates!$A$2:$G$8,3,FALSE)*15%,0)</f>
        <v>0</v>
      </c>
      <c r="T5388">
        <f t="shared" si="1095"/>
        <v>0</v>
      </c>
      <c r="U5388">
        <f t="shared" si="1096"/>
        <v>308</v>
      </c>
      <c r="V5388">
        <f t="shared" si="1097"/>
        <v>2</v>
      </c>
    </row>
    <row r="5389" spans="1:22" ht="14.25" customHeight="1" x14ac:dyDescent="0.35">
      <c r="A5389" s="1">
        <v>1000288</v>
      </c>
      <c r="B5389" s="3">
        <v>45905</v>
      </c>
      <c r="C5389" s="3">
        <v>45921</v>
      </c>
      <c r="D5389" s="3">
        <v>45925</v>
      </c>
      <c r="E5389" s="1" t="s">
        <v>18</v>
      </c>
      <c r="F5389" s="1">
        <v>2</v>
      </c>
      <c r="G5389" s="1" t="s">
        <v>14</v>
      </c>
      <c r="H5389" s="1">
        <v>0</v>
      </c>
      <c r="I5389" s="1">
        <f t="shared" si="1091"/>
        <v>0</v>
      </c>
      <c r="J5389" s="1" t="s">
        <v>24</v>
      </c>
      <c r="K5389" s="1">
        <v>1</v>
      </c>
      <c r="L5389" s="1" t="s">
        <v>19</v>
      </c>
      <c r="M5389" s="1" t="b">
        <v>0</v>
      </c>
      <c r="N5389" s="2" t="s">
        <v>17</v>
      </c>
      <c r="O5389">
        <f t="shared" si="1092"/>
        <v>16</v>
      </c>
      <c r="P5389">
        <f t="shared" si="1093"/>
        <v>4</v>
      </c>
      <c r="Q5389">
        <f>IF(G5389="B",VLOOKUP(F5389,room_rates!$A$2:$G$8,3,FALSE),IF(G5389="P",VLOOKUP(F5389,room_rates!$A$2:$G$8,6,FALSE),IF(G5389="M",VLOOKUP(F5389,room_rates!$A$2:$G$8,7,FALSE),"")))</f>
        <v>154</v>
      </c>
      <c r="R5389">
        <f t="shared" si="1094"/>
        <v>0</v>
      </c>
      <c r="S5389">
        <f>IF(J5389="Online Travel Agency",VLOOKUP(F5389,room_rates!$A$2:$G$8,3,FALSE)*15%,0)</f>
        <v>21</v>
      </c>
      <c r="T5389">
        <f t="shared" si="1095"/>
        <v>0</v>
      </c>
      <c r="U5389">
        <f t="shared" si="1096"/>
        <v>532</v>
      </c>
      <c r="V5389">
        <f t="shared" si="1097"/>
        <v>4</v>
      </c>
    </row>
    <row r="5390" spans="1:22" ht="14.25" customHeight="1" x14ac:dyDescent="0.35">
      <c r="A5390" s="1">
        <v>1000500</v>
      </c>
      <c r="B5390" s="3">
        <v>45904</v>
      </c>
      <c r="C5390" s="3">
        <v>45921</v>
      </c>
      <c r="D5390" s="3">
        <v>45922</v>
      </c>
      <c r="E5390" s="1" t="s">
        <v>13</v>
      </c>
      <c r="F5390" s="1">
        <v>6</v>
      </c>
      <c r="G5390" s="1" t="s">
        <v>14</v>
      </c>
      <c r="H5390" s="1">
        <v>0</v>
      </c>
      <c r="I5390" s="1">
        <f t="shared" si="1091"/>
        <v>0</v>
      </c>
      <c r="J5390" s="1" t="s">
        <v>24</v>
      </c>
      <c r="K5390" s="1">
        <v>2</v>
      </c>
      <c r="L5390" s="1" t="s">
        <v>19</v>
      </c>
      <c r="M5390" s="1" t="b">
        <v>0</v>
      </c>
      <c r="N5390" s="2" t="s">
        <v>17</v>
      </c>
      <c r="O5390">
        <f t="shared" si="1092"/>
        <v>17</v>
      </c>
      <c r="P5390">
        <f t="shared" si="1093"/>
        <v>1</v>
      </c>
      <c r="Q5390">
        <f>IF(G5390="B",VLOOKUP(F5390,room_rates!$A$2:$G$8,3,FALSE),IF(G5390="P",VLOOKUP(F5390,room_rates!$A$2:$G$8,6,FALSE),IF(G5390="M",VLOOKUP(F5390,room_rates!$A$2:$G$8,7,FALSE),"")))</f>
        <v>385.00000000000006</v>
      </c>
      <c r="R5390">
        <f t="shared" si="1094"/>
        <v>0</v>
      </c>
      <c r="S5390">
        <f>IF(J5390="Online Travel Agency",VLOOKUP(F5390,room_rates!$A$2:$G$8,3,FALSE)*15%,0)</f>
        <v>52.5</v>
      </c>
      <c r="T5390">
        <f t="shared" si="1095"/>
        <v>0</v>
      </c>
      <c r="U5390">
        <f t="shared" si="1096"/>
        <v>665.00000000000011</v>
      </c>
      <c r="V5390">
        <f t="shared" si="1097"/>
        <v>2</v>
      </c>
    </row>
    <row r="5391" spans="1:22" ht="14.25" customHeight="1" x14ac:dyDescent="0.35">
      <c r="A5391" s="1">
        <v>1000563</v>
      </c>
      <c r="B5391" s="3">
        <v>45897</v>
      </c>
      <c r="C5391" s="3">
        <v>45921</v>
      </c>
      <c r="D5391" s="3">
        <v>45927</v>
      </c>
      <c r="E5391" s="1" t="s">
        <v>21</v>
      </c>
      <c r="F5391" s="1">
        <v>3</v>
      </c>
      <c r="G5391" s="1" t="s">
        <v>14</v>
      </c>
      <c r="H5391" s="1">
        <v>0</v>
      </c>
      <c r="I5391" s="1">
        <f t="shared" si="1091"/>
        <v>0</v>
      </c>
      <c r="J5391" s="1" t="s">
        <v>15</v>
      </c>
      <c r="K5391" s="1">
        <v>1</v>
      </c>
      <c r="L5391" s="1" t="s">
        <v>19</v>
      </c>
      <c r="M5391" s="1" t="b">
        <v>0</v>
      </c>
      <c r="N5391" s="2" t="s">
        <v>17</v>
      </c>
      <c r="O5391">
        <f t="shared" si="1092"/>
        <v>24</v>
      </c>
      <c r="P5391">
        <f t="shared" si="1093"/>
        <v>6</v>
      </c>
      <c r="Q5391">
        <f>IF(G5391="B",VLOOKUP(F5391,room_rates!$A$2:$G$8,3,FALSE),IF(G5391="P",VLOOKUP(F5391,room_rates!$A$2:$G$8,6,FALSE),IF(G5391="M",VLOOKUP(F5391,room_rates!$A$2:$G$8,7,FALSE),"")))</f>
        <v>242.00000000000003</v>
      </c>
      <c r="R5391">
        <f t="shared" si="1094"/>
        <v>0</v>
      </c>
      <c r="S5391">
        <f>IF(J5391="Online Travel Agency",VLOOKUP(F5391,room_rates!$A$2:$G$8,3,FALSE)*15%,0)</f>
        <v>0</v>
      </c>
      <c r="T5391">
        <f t="shared" si="1095"/>
        <v>0</v>
      </c>
      <c r="U5391">
        <f t="shared" si="1096"/>
        <v>1452.0000000000002</v>
      </c>
      <c r="V5391">
        <f t="shared" si="1097"/>
        <v>6</v>
      </c>
    </row>
    <row r="5392" spans="1:22" ht="14.25" customHeight="1" x14ac:dyDescent="0.35">
      <c r="A5392" s="1">
        <v>1000582</v>
      </c>
      <c r="B5392" s="3">
        <v>45921</v>
      </c>
      <c r="C5392" s="3">
        <v>45921</v>
      </c>
      <c r="D5392" s="3">
        <v>45925</v>
      </c>
      <c r="E5392" s="1" t="s">
        <v>18</v>
      </c>
      <c r="F5392" s="1">
        <v>1</v>
      </c>
      <c r="G5392" s="1" t="s">
        <v>14</v>
      </c>
      <c r="H5392" s="1">
        <v>0</v>
      </c>
      <c r="I5392" s="1">
        <f t="shared" si="1091"/>
        <v>0</v>
      </c>
      <c r="J5392" s="1" t="s">
        <v>20</v>
      </c>
      <c r="K5392" s="1">
        <v>2</v>
      </c>
      <c r="L5392" s="1" t="s">
        <v>19</v>
      </c>
      <c r="M5392" s="1" t="b">
        <v>0</v>
      </c>
      <c r="N5392" s="2" t="s">
        <v>17</v>
      </c>
      <c r="O5392">
        <f t="shared" si="1092"/>
        <v>0</v>
      </c>
      <c r="P5392">
        <f t="shared" si="1093"/>
        <v>4</v>
      </c>
      <c r="Q5392">
        <f>IF(G5392="B",VLOOKUP(F5392,room_rates!$A$2:$G$8,3,FALSE),IF(G5392="P",VLOOKUP(F5392,room_rates!$A$2:$G$8,6,FALSE),IF(G5392="M",VLOOKUP(F5392,room_rates!$A$2:$G$8,7,FALSE),"")))</f>
        <v>132</v>
      </c>
      <c r="R5392">
        <f t="shared" si="1094"/>
        <v>0</v>
      </c>
      <c r="S5392">
        <f>IF(J5392="Online Travel Agency",VLOOKUP(F5392,room_rates!$A$2:$G$8,3,FALSE)*15%,0)</f>
        <v>0</v>
      </c>
      <c r="T5392">
        <f t="shared" si="1095"/>
        <v>0</v>
      </c>
      <c r="U5392">
        <f t="shared" si="1096"/>
        <v>1056</v>
      </c>
      <c r="V5392">
        <f t="shared" si="1097"/>
        <v>8</v>
      </c>
    </row>
    <row r="5393" spans="1:22" ht="14.25" customHeight="1" x14ac:dyDescent="0.35">
      <c r="A5393" s="1">
        <v>1000757</v>
      </c>
      <c r="B5393" s="3">
        <v>45914</v>
      </c>
      <c r="C5393" s="3">
        <v>45921</v>
      </c>
      <c r="D5393" s="3">
        <v>45924</v>
      </c>
      <c r="E5393" s="1" t="s">
        <v>13</v>
      </c>
      <c r="F5393" s="1">
        <v>6</v>
      </c>
      <c r="G5393" s="1" t="s">
        <v>14</v>
      </c>
      <c r="H5393" s="1">
        <v>0</v>
      </c>
      <c r="I5393" s="1">
        <f t="shared" si="1091"/>
        <v>0</v>
      </c>
      <c r="J5393" s="1" t="s">
        <v>15</v>
      </c>
      <c r="K5393" s="1">
        <v>3</v>
      </c>
      <c r="L5393" s="1" t="s">
        <v>16</v>
      </c>
      <c r="M5393" s="1" t="b">
        <v>0</v>
      </c>
      <c r="N5393" s="2" t="s">
        <v>17</v>
      </c>
      <c r="O5393">
        <f t="shared" si="1092"/>
        <v>7</v>
      </c>
      <c r="P5393">
        <f t="shared" si="1093"/>
        <v>3</v>
      </c>
      <c r="Q5393">
        <f>IF(G5393="B",VLOOKUP(F5393,room_rates!$A$2:$G$8,3,FALSE),IF(G5393="P",VLOOKUP(F5393,room_rates!$A$2:$G$8,6,FALSE),IF(G5393="M",VLOOKUP(F5393,room_rates!$A$2:$G$8,7,FALSE),"")))</f>
        <v>385.00000000000006</v>
      </c>
      <c r="R5393">
        <f t="shared" si="1094"/>
        <v>0</v>
      </c>
      <c r="S5393">
        <f>IF(J5393="Online Travel Agency",VLOOKUP(F5393,room_rates!$A$2:$G$8,3,FALSE)*15%,0)</f>
        <v>0</v>
      </c>
      <c r="T5393">
        <f t="shared" si="1095"/>
        <v>0</v>
      </c>
      <c r="U5393">
        <f t="shared" si="1096"/>
        <v>3465.0000000000005</v>
      </c>
      <c r="V5393">
        <f t="shared" si="1097"/>
        <v>9</v>
      </c>
    </row>
    <row r="5394" spans="1:22" ht="14.25" customHeight="1" x14ac:dyDescent="0.35">
      <c r="A5394" s="1">
        <v>1000830</v>
      </c>
      <c r="B5394" s="3">
        <v>45910</v>
      </c>
      <c r="C5394" s="3">
        <v>45921</v>
      </c>
      <c r="D5394" s="3">
        <v>45923</v>
      </c>
      <c r="E5394" s="1" t="s">
        <v>21</v>
      </c>
      <c r="F5394" s="1">
        <v>3</v>
      </c>
      <c r="G5394" s="1" t="s">
        <v>14</v>
      </c>
      <c r="H5394" s="1">
        <v>0</v>
      </c>
      <c r="I5394" s="1">
        <f t="shared" si="1091"/>
        <v>0</v>
      </c>
      <c r="J5394" s="1" t="s">
        <v>24</v>
      </c>
      <c r="K5394" s="1">
        <v>1</v>
      </c>
      <c r="L5394" s="1" t="s">
        <v>19</v>
      </c>
      <c r="M5394" s="1" t="b">
        <v>1</v>
      </c>
      <c r="N5394" s="2" t="s">
        <v>17</v>
      </c>
      <c r="O5394">
        <f t="shared" si="1092"/>
        <v>11</v>
      </c>
      <c r="P5394">
        <f t="shared" si="1093"/>
        <v>2</v>
      </c>
      <c r="Q5394">
        <f>IF(G5394="B",VLOOKUP(F5394,room_rates!$A$2:$G$8,3,FALSE),IF(G5394="P",VLOOKUP(F5394,room_rates!$A$2:$G$8,6,FALSE),IF(G5394="M",VLOOKUP(F5394,room_rates!$A$2:$G$8,7,FALSE),"")))</f>
        <v>242.00000000000003</v>
      </c>
      <c r="R5394">
        <f t="shared" si="1094"/>
        <v>0</v>
      </c>
      <c r="S5394">
        <f>IF(J5394="Online Travel Agency",VLOOKUP(F5394,room_rates!$A$2:$G$8,3,FALSE)*15%,0)</f>
        <v>33</v>
      </c>
      <c r="T5394">
        <f t="shared" si="1095"/>
        <v>2.4200000000000004</v>
      </c>
      <c r="U5394">
        <f t="shared" si="1096"/>
        <v>413.16000000000008</v>
      </c>
      <c r="V5394">
        <f t="shared" si="1097"/>
        <v>2</v>
      </c>
    </row>
    <row r="5395" spans="1:22" ht="14.25" customHeight="1" x14ac:dyDescent="0.35">
      <c r="A5395" s="1">
        <v>1000898</v>
      </c>
      <c r="B5395" s="3">
        <v>45895</v>
      </c>
      <c r="C5395" s="3">
        <v>45921</v>
      </c>
      <c r="D5395" s="3">
        <v>45924</v>
      </c>
      <c r="E5395" s="1" t="s">
        <v>13</v>
      </c>
      <c r="F5395" s="1">
        <v>6</v>
      </c>
      <c r="G5395" s="1" t="s">
        <v>14</v>
      </c>
      <c r="H5395" s="1">
        <v>0</v>
      </c>
      <c r="I5395" s="1">
        <f t="shared" si="1091"/>
        <v>0</v>
      </c>
      <c r="J5395" s="1" t="s">
        <v>15</v>
      </c>
      <c r="K5395" s="1">
        <v>2</v>
      </c>
      <c r="L5395" s="1" t="s">
        <v>16</v>
      </c>
      <c r="M5395" s="1" t="b">
        <v>0</v>
      </c>
      <c r="N5395" s="2" t="s">
        <v>17</v>
      </c>
      <c r="O5395">
        <f t="shared" si="1092"/>
        <v>26</v>
      </c>
      <c r="P5395">
        <f t="shared" si="1093"/>
        <v>3</v>
      </c>
      <c r="Q5395">
        <f>IF(G5395="B",VLOOKUP(F5395,room_rates!$A$2:$G$8,3,FALSE),IF(G5395="P",VLOOKUP(F5395,room_rates!$A$2:$G$8,6,FALSE),IF(G5395="M",VLOOKUP(F5395,room_rates!$A$2:$G$8,7,FALSE),"")))</f>
        <v>385.00000000000006</v>
      </c>
      <c r="R5395">
        <f t="shared" si="1094"/>
        <v>0</v>
      </c>
      <c r="S5395">
        <f>IF(J5395="Online Travel Agency",VLOOKUP(F5395,room_rates!$A$2:$G$8,3,FALSE)*15%,0)</f>
        <v>0</v>
      </c>
      <c r="T5395">
        <f t="shared" si="1095"/>
        <v>0</v>
      </c>
      <c r="U5395">
        <f t="shared" si="1096"/>
        <v>2310.0000000000005</v>
      </c>
      <c r="V5395">
        <f t="shared" si="1097"/>
        <v>6</v>
      </c>
    </row>
    <row r="5396" spans="1:22" ht="14.25" customHeight="1" x14ac:dyDescent="0.35">
      <c r="A5396" s="1">
        <v>1000985</v>
      </c>
      <c r="B5396" s="3">
        <v>45921</v>
      </c>
      <c r="C5396" s="3">
        <v>45921</v>
      </c>
      <c r="D5396" s="3">
        <v>45927</v>
      </c>
      <c r="E5396" s="1" t="s">
        <v>21</v>
      </c>
      <c r="F5396" s="1">
        <v>3</v>
      </c>
      <c r="G5396" s="1" t="s">
        <v>14</v>
      </c>
      <c r="H5396" s="1">
        <v>0</v>
      </c>
      <c r="I5396" s="1">
        <f t="shared" si="1091"/>
        <v>0</v>
      </c>
      <c r="J5396" s="1" t="s">
        <v>20</v>
      </c>
      <c r="K5396" s="1">
        <v>2</v>
      </c>
      <c r="L5396" s="1" t="s">
        <v>16</v>
      </c>
      <c r="M5396" s="1" t="b">
        <v>0</v>
      </c>
      <c r="N5396" s="2" t="s">
        <v>17</v>
      </c>
      <c r="O5396">
        <f t="shared" si="1092"/>
        <v>0</v>
      </c>
      <c r="P5396">
        <f t="shared" si="1093"/>
        <v>6</v>
      </c>
      <c r="Q5396">
        <f>IF(G5396="B",VLOOKUP(F5396,room_rates!$A$2:$G$8,3,FALSE),IF(G5396="P",VLOOKUP(F5396,room_rates!$A$2:$G$8,6,FALSE),IF(G5396="M",VLOOKUP(F5396,room_rates!$A$2:$G$8,7,FALSE),"")))</f>
        <v>242.00000000000003</v>
      </c>
      <c r="R5396">
        <f t="shared" si="1094"/>
        <v>0</v>
      </c>
      <c r="S5396">
        <f>IF(J5396="Online Travel Agency",VLOOKUP(F5396,room_rates!$A$2:$G$8,3,FALSE)*15%,0)</f>
        <v>0</v>
      </c>
      <c r="T5396">
        <f t="shared" si="1095"/>
        <v>0</v>
      </c>
      <c r="U5396">
        <f t="shared" si="1096"/>
        <v>2904.0000000000005</v>
      </c>
      <c r="V5396">
        <f t="shared" si="1097"/>
        <v>12</v>
      </c>
    </row>
    <row r="5397" spans="1:22" ht="14.25" customHeight="1" x14ac:dyDescent="0.35">
      <c r="A5397" s="1">
        <v>1001122</v>
      </c>
      <c r="B5397" s="3">
        <v>45921</v>
      </c>
      <c r="C5397" s="3">
        <v>45921</v>
      </c>
      <c r="D5397" s="3">
        <v>45922</v>
      </c>
      <c r="E5397" s="1" t="s">
        <v>21</v>
      </c>
      <c r="F5397" s="1">
        <v>3</v>
      </c>
      <c r="G5397" s="1" t="s">
        <v>14</v>
      </c>
      <c r="H5397" s="1">
        <v>0</v>
      </c>
      <c r="I5397" s="1">
        <f t="shared" si="1091"/>
        <v>0</v>
      </c>
      <c r="J5397" s="1" t="s">
        <v>20</v>
      </c>
      <c r="K5397" s="1">
        <v>1</v>
      </c>
      <c r="L5397" s="1" t="s">
        <v>19</v>
      </c>
      <c r="M5397" s="1" t="b">
        <v>0</v>
      </c>
      <c r="N5397" s="2" t="s">
        <v>17</v>
      </c>
      <c r="O5397">
        <f t="shared" si="1092"/>
        <v>0</v>
      </c>
      <c r="P5397">
        <f t="shared" si="1093"/>
        <v>1</v>
      </c>
      <c r="Q5397">
        <f>IF(G5397="B",VLOOKUP(F5397,room_rates!$A$2:$G$8,3,FALSE),IF(G5397="P",VLOOKUP(F5397,room_rates!$A$2:$G$8,6,FALSE),IF(G5397="M",VLOOKUP(F5397,room_rates!$A$2:$G$8,7,FALSE),"")))</f>
        <v>242.00000000000003</v>
      </c>
      <c r="R5397">
        <f t="shared" si="1094"/>
        <v>0</v>
      </c>
      <c r="S5397">
        <f>IF(J5397="Online Travel Agency",VLOOKUP(F5397,room_rates!$A$2:$G$8,3,FALSE)*15%,0)</f>
        <v>0</v>
      </c>
      <c r="T5397">
        <f t="shared" si="1095"/>
        <v>0</v>
      </c>
      <c r="U5397">
        <f t="shared" si="1096"/>
        <v>242.00000000000003</v>
      </c>
      <c r="V5397">
        <f t="shared" si="1097"/>
        <v>1</v>
      </c>
    </row>
    <row r="5398" spans="1:22" ht="14.25" customHeight="1" x14ac:dyDescent="0.35">
      <c r="A5398" s="1">
        <v>1001320</v>
      </c>
      <c r="B5398" s="3">
        <v>45882</v>
      </c>
      <c r="C5398" s="3">
        <v>45921</v>
      </c>
      <c r="D5398" s="3">
        <v>45922</v>
      </c>
      <c r="E5398" s="1" t="s">
        <v>21</v>
      </c>
      <c r="F5398" s="1">
        <v>3</v>
      </c>
      <c r="G5398" s="1" t="s">
        <v>14</v>
      </c>
      <c r="H5398" s="1">
        <v>0</v>
      </c>
      <c r="I5398" s="1">
        <f t="shared" si="1091"/>
        <v>0</v>
      </c>
      <c r="J5398" s="1" t="s">
        <v>15</v>
      </c>
      <c r="K5398" s="1">
        <v>3</v>
      </c>
      <c r="L5398" s="1" t="s">
        <v>19</v>
      </c>
      <c r="M5398" s="1" t="b">
        <v>0</v>
      </c>
      <c r="N5398" s="2" t="s">
        <v>17</v>
      </c>
      <c r="O5398">
        <f t="shared" si="1092"/>
        <v>39</v>
      </c>
      <c r="P5398">
        <f t="shared" si="1093"/>
        <v>1</v>
      </c>
      <c r="Q5398">
        <f>IF(G5398="B",VLOOKUP(F5398,room_rates!$A$2:$G$8,3,FALSE),IF(G5398="P",VLOOKUP(F5398,room_rates!$A$2:$G$8,6,FALSE),IF(G5398="M",VLOOKUP(F5398,room_rates!$A$2:$G$8,7,FALSE),"")))</f>
        <v>242.00000000000003</v>
      </c>
      <c r="R5398">
        <f t="shared" si="1094"/>
        <v>0</v>
      </c>
      <c r="S5398">
        <f>IF(J5398="Online Travel Agency",VLOOKUP(F5398,room_rates!$A$2:$G$8,3,FALSE)*15%,0)</f>
        <v>0</v>
      </c>
      <c r="T5398">
        <f t="shared" si="1095"/>
        <v>0</v>
      </c>
      <c r="U5398">
        <f t="shared" si="1096"/>
        <v>726.00000000000011</v>
      </c>
      <c r="V5398">
        <f t="shared" si="1097"/>
        <v>3</v>
      </c>
    </row>
    <row r="5399" spans="1:22" ht="14.25" customHeight="1" x14ac:dyDescent="0.35">
      <c r="A5399" s="1">
        <v>1001323</v>
      </c>
      <c r="B5399" s="3">
        <v>45907</v>
      </c>
      <c r="C5399" s="3">
        <v>45921</v>
      </c>
      <c r="D5399" s="3">
        <v>45922</v>
      </c>
      <c r="E5399" s="1" t="s">
        <v>13</v>
      </c>
      <c r="F5399" s="1">
        <v>6</v>
      </c>
      <c r="G5399" s="1" t="s">
        <v>14</v>
      </c>
      <c r="H5399" s="1">
        <v>0</v>
      </c>
      <c r="I5399" s="1">
        <f t="shared" si="1091"/>
        <v>0</v>
      </c>
      <c r="J5399" s="1" t="s">
        <v>24</v>
      </c>
      <c r="K5399" s="1">
        <v>2</v>
      </c>
      <c r="L5399" s="1" t="s">
        <v>19</v>
      </c>
      <c r="M5399" s="1" t="b">
        <v>1</v>
      </c>
      <c r="N5399" s="2" t="s">
        <v>17</v>
      </c>
      <c r="O5399">
        <f t="shared" si="1092"/>
        <v>14</v>
      </c>
      <c r="P5399">
        <f t="shared" si="1093"/>
        <v>1</v>
      </c>
      <c r="Q5399">
        <f>IF(G5399="B",VLOOKUP(F5399,room_rates!$A$2:$G$8,3,FALSE),IF(G5399="P",VLOOKUP(F5399,room_rates!$A$2:$G$8,6,FALSE),IF(G5399="M",VLOOKUP(F5399,room_rates!$A$2:$G$8,7,FALSE),"")))</f>
        <v>385.00000000000006</v>
      </c>
      <c r="R5399">
        <f t="shared" si="1094"/>
        <v>0</v>
      </c>
      <c r="S5399">
        <f>IF(J5399="Online Travel Agency",VLOOKUP(F5399,room_rates!$A$2:$G$8,3,FALSE)*15%,0)</f>
        <v>52.5</v>
      </c>
      <c r="T5399">
        <f t="shared" si="1095"/>
        <v>3.8500000000000005</v>
      </c>
      <c r="U5399">
        <f t="shared" si="1096"/>
        <v>657.30000000000007</v>
      </c>
      <c r="V5399">
        <f t="shared" si="1097"/>
        <v>2</v>
      </c>
    </row>
    <row r="5400" spans="1:22" ht="14.25" customHeight="1" x14ac:dyDescent="0.35">
      <c r="A5400" s="1">
        <v>1003778</v>
      </c>
      <c r="B5400" s="3">
        <v>45921</v>
      </c>
      <c r="C5400" s="3">
        <v>45921</v>
      </c>
      <c r="D5400" s="3">
        <v>45925</v>
      </c>
      <c r="E5400" s="1" t="s">
        <v>13</v>
      </c>
      <c r="F5400" s="1">
        <v>6</v>
      </c>
      <c r="G5400" s="1" t="s">
        <v>14</v>
      </c>
      <c r="H5400" s="1">
        <v>0</v>
      </c>
      <c r="I5400" s="1">
        <f t="shared" si="1091"/>
        <v>0</v>
      </c>
      <c r="J5400" s="1" t="s">
        <v>20</v>
      </c>
      <c r="K5400" s="1">
        <v>1</v>
      </c>
      <c r="L5400" s="1" t="s">
        <v>16</v>
      </c>
      <c r="M5400" s="1" t="b">
        <v>0</v>
      </c>
      <c r="N5400" s="2" t="s">
        <v>17</v>
      </c>
      <c r="O5400">
        <f t="shared" si="1092"/>
        <v>0</v>
      </c>
      <c r="P5400">
        <f t="shared" si="1093"/>
        <v>4</v>
      </c>
      <c r="Q5400">
        <f>IF(G5400="B",VLOOKUP(F5400,room_rates!$A$2:$G$8,3,FALSE),IF(G5400="P",VLOOKUP(F5400,room_rates!$A$2:$G$8,6,FALSE),IF(G5400="M",VLOOKUP(F5400,room_rates!$A$2:$G$8,7,FALSE),"")))</f>
        <v>385.00000000000006</v>
      </c>
      <c r="R5400">
        <f t="shared" si="1094"/>
        <v>0</v>
      </c>
      <c r="S5400">
        <f>IF(J5400="Online Travel Agency",VLOOKUP(F5400,room_rates!$A$2:$G$8,3,FALSE)*15%,0)</f>
        <v>0</v>
      </c>
      <c r="T5400">
        <f t="shared" si="1095"/>
        <v>0</v>
      </c>
      <c r="U5400">
        <f t="shared" si="1096"/>
        <v>1540.0000000000002</v>
      </c>
      <c r="V5400">
        <f t="shared" si="1097"/>
        <v>4</v>
      </c>
    </row>
    <row r="5401" spans="1:22" ht="14.25" customHeight="1" x14ac:dyDescent="0.35">
      <c r="A5401" s="1">
        <v>1003967</v>
      </c>
      <c r="B5401" s="3">
        <v>45921</v>
      </c>
      <c r="C5401" s="3">
        <v>45921</v>
      </c>
      <c r="D5401" s="3">
        <v>45923</v>
      </c>
      <c r="E5401" s="1" t="s">
        <v>18</v>
      </c>
      <c r="F5401" s="1">
        <v>1</v>
      </c>
      <c r="G5401" s="1" t="s">
        <v>14</v>
      </c>
      <c r="H5401" s="1">
        <v>0</v>
      </c>
      <c r="I5401" s="1">
        <f t="shared" si="1091"/>
        <v>0</v>
      </c>
      <c r="J5401" s="1" t="s">
        <v>20</v>
      </c>
      <c r="K5401" s="1">
        <v>1</v>
      </c>
      <c r="L5401" s="1" t="s">
        <v>19</v>
      </c>
      <c r="M5401" s="1" t="b">
        <v>0</v>
      </c>
      <c r="N5401" s="2" t="s">
        <v>17</v>
      </c>
      <c r="O5401">
        <f t="shared" si="1092"/>
        <v>0</v>
      </c>
      <c r="P5401">
        <f t="shared" si="1093"/>
        <v>2</v>
      </c>
      <c r="Q5401">
        <f>IF(G5401="B",VLOOKUP(F5401,room_rates!$A$2:$G$8,3,FALSE),IF(G5401="P",VLOOKUP(F5401,room_rates!$A$2:$G$8,6,FALSE),IF(G5401="M",VLOOKUP(F5401,room_rates!$A$2:$G$8,7,FALSE),"")))</f>
        <v>132</v>
      </c>
      <c r="R5401">
        <f t="shared" si="1094"/>
        <v>0</v>
      </c>
      <c r="S5401">
        <f>IF(J5401="Online Travel Agency",VLOOKUP(F5401,room_rates!$A$2:$G$8,3,FALSE)*15%,0)</f>
        <v>0</v>
      </c>
      <c r="T5401">
        <f t="shared" si="1095"/>
        <v>0</v>
      </c>
      <c r="U5401">
        <f t="shared" si="1096"/>
        <v>264</v>
      </c>
      <c r="V5401">
        <f t="shared" si="1097"/>
        <v>2</v>
      </c>
    </row>
    <row r="5402" spans="1:22" ht="14.25" customHeight="1" x14ac:dyDescent="0.35">
      <c r="A5402" s="1">
        <v>1004136</v>
      </c>
      <c r="B5402" s="3">
        <v>45921</v>
      </c>
      <c r="C5402" s="3">
        <v>45921</v>
      </c>
      <c r="D5402" s="3">
        <v>45925</v>
      </c>
      <c r="E5402" s="1" t="s">
        <v>18</v>
      </c>
      <c r="F5402" s="1">
        <v>2</v>
      </c>
      <c r="G5402" s="1" t="s">
        <v>14</v>
      </c>
      <c r="H5402" s="1">
        <v>0</v>
      </c>
      <c r="I5402" s="1">
        <f t="shared" si="1091"/>
        <v>0</v>
      </c>
      <c r="J5402" s="1" t="s">
        <v>20</v>
      </c>
      <c r="K5402" s="1">
        <v>2</v>
      </c>
      <c r="L5402" s="1" t="s">
        <v>19</v>
      </c>
      <c r="M5402" s="1" t="b">
        <v>0</v>
      </c>
      <c r="N5402" s="2" t="s">
        <v>17</v>
      </c>
      <c r="O5402">
        <f t="shared" si="1092"/>
        <v>0</v>
      </c>
      <c r="P5402">
        <f t="shared" si="1093"/>
        <v>4</v>
      </c>
      <c r="Q5402">
        <f>IF(G5402="B",VLOOKUP(F5402,room_rates!$A$2:$G$8,3,FALSE),IF(G5402="P",VLOOKUP(F5402,room_rates!$A$2:$G$8,6,FALSE),IF(G5402="M",VLOOKUP(F5402,room_rates!$A$2:$G$8,7,FALSE),"")))</f>
        <v>154</v>
      </c>
      <c r="R5402">
        <f t="shared" si="1094"/>
        <v>0</v>
      </c>
      <c r="S5402">
        <f>IF(J5402="Online Travel Agency",VLOOKUP(F5402,room_rates!$A$2:$G$8,3,FALSE)*15%,0)</f>
        <v>0</v>
      </c>
      <c r="T5402">
        <f t="shared" si="1095"/>
        <v>0</v>
      </c>
      <c r="U5402">
        <f t="shared" si="1096"/>
        <v>1232</v>
      </c>
      <c r="V5402">
        <f t="shared" si="1097"/>
        <v>8</v>
      </c>
    </row>
    <row r="5403" spans="1:22" ht="14.25" customHeight="1" x14ac:dyDescent="0.35">
      <c r="A5403" s="1">
        <v>1005325</v>
      </c>
      <c r="B5403" s="3">
        <v>45888</v>
      </c>
      <c r="C5403" s="3">
        <v>45921</v>
      </c>
      <c r="D5403" s="3">
        <v>45923</v>
      </c>
      <c r="E5403" s="1" t="s">
        <v>18</v>
      </c>
      <c r="F5403" s="1">
        <v>2</v>
      </c>
      <c r="G5403" s="1" t="s">
        <v>14</v>
      </c>
      <c r="H5403" s="1">
        <v>0</v>
      </c>
      <c r="I5403" s="1">
        <f t="shared" si="1091"/>
        <v>0</v>
      </c>
      <c r="J5403" s="1" t="s">
        <v>15</v>
      </c>
      <c r="K5403" s="1">
        <v>1</v>
      </c>
      <c r="L5403" s="1" t="s">
        <v>19</v>
      </c>
      <c r="M5403" s="1" t="b">
        <v>0</v>
      </c>
      <c r="N5403" s="2" t="s">
        <v>17</v>
      </c>
      <c r="O5403">
        <f t="shared" si="1092"/>
        <v>33</v>
      </c>
      <c r="P5403">
        <f t="shared" si="1093"/>
        <v>2</v>
      </c>
      <c r="Q5403">
        <f>IF(G5403="B",VLOOKUP(F5403,room_rates!$A$2:$G$8,3,FALSE),IF(G5403="P",VLOOKUP(F5403,room_rates!$A$2:$G$8,6,FALSE),IF(G5403="M",VLOOKUP(F5403,room_rates!$A$2:$G$8,7,FALSE),"")))</f>
        <v>154</v>
      </c>
      <c r="R5403">
        <f t="shared" si="1094"/>
        <v>0</v>
      </c>
      <c r="S5403">
        <f>IF(J5403="Online Travel Agency",VLOOKUP(F5403,room_rates!$A$2:$G$8,3,FALSE)*15%,0)</f>
        <v>0</v>
      </c>
      <c r="T5403">
        <f t="shared" si="1095"/>
        <v>0</v>
      </c>
      <c r="U5403">
        <f t="shared" si="1096"/>
        <v>308</v>
      </c>
      <c r="V5403">
        <f t="shared" si="1097"/>
        <v>2</v>
      </c>
    </row>
    <row r="5404" spans="1:22" ht="14.25" customHeight="1" x14ac:dyDescent="0.35">
      <c r="A5404" s="1">
        <v>1005520</v>
      </c>
      <c r="B5404" s="3">
        <v>45904</v>
      </c>
      <c r="C5404" s="3">
        <v>45921</v>
      </c>
      <c r="D5404" s="3">
        <v>45925</v>
      </c>
      <c r="E5404" s="1" t="s">
        <v>18</v>
      </c>
      <c r="F5404" s="1">
        <v>1</v>
      </c>
      <c r="G5404" s="1" t="s">
        <v>14</v>
      </c>
      <c r="H5404" s="1">
        <v>0</v>
      </c>
      <c r="I5404" s="1">
        <f t="shared" si="1091"/>
        <v>0</v>
      </c>
      <c r="J5404" s="1" t="s">
        <v>24</v>
      </c>
      <c r="K5404" s="1">
        <v>1</v>
      </c>
      <c r="L5404" s="1" t="s">
        <v>16</v>
      </c>
      <c r="M5404" s="1" t="b">
        <v>1</v>
      </c>
      <c r="N5404" s="2" t="s">
        <v>17</v>
      </c>
      <c r="O5404">
        <f t="shared" si="1092"/>
        <v>17</v>
      </c>
      <c r="P5404">
        <f t="shared" si="1093"/>
        <v>4</v>
      </c>
      <c r="Q5404">
        <f>IF(G5404="B",VLOOKUP(F5404,room_rates!$A$2:$G$8,3,FALSE),IF(G5404="P",VLOOKUP(F5404,room_rates!$A$2:$G$8,6,FALSE),IF(G5404="M",VLOOKUP(F5404,room_rates!$A$2:$G$8,7,FALSE),"")))</f>
        <v>132</v>
      </c>
      <c r="R5404">
        <f t="shared" si="1094"/>
        <v>0</v>
      </c>
      <c r="S5404">
        <f>IF(J5404="Online Travel Agency",VLOOKUP(F5404,room_rates!$A$2:$G$8,3,FALSE)*15%,0)</f>
        <v>18</v>
      </c>
      <c r="T5404">
        <f t="shared" si="1095"/>
        <v>1.32</v>
      </c>
      <c r="U5404">
        <f t="shared" si="1096"/>
        <v>450.72</v>
      </c>
      <c r="V5404">
        <f t="shared" si="1097"/>
        <v>4</v>
      </c>
    </row>
    <row r="5405" spans="1:22" ht="14.25" customHeight="1" x14ac:dyDescent="0.35">
      <c r="A5405" s="1">
        <v>1000114</v>
      </c>
      <c r="B5405" s="3">
        <v>45922</v>
      </c>
      <c r="C5405" s="3">
        <v>45922</v>
      </c>
      <c r="D5405" s="3">
        <v>45923</v>
      </c>
      <c r="E5405" s="1" t="s">
        <v>18</v>
      </c>
      <c r="F5405" s="1">
        <v>1</v>
      </c>
      <c r="G5405" s="1" t="s">
        <v>14</v>
      </c>
      <c r="H5405" s="1">
        <v>0</v>
      </c>
      <c r="I5405" s="1">
        <f t="shared" si="1091"/>
        <v>0</v>
      </c>
      <c r="J5405" s="1" t="s">
        <v>20</v>
      </c>
      <c r="K5405" s="1">
        <v>3</v>
      </c>
      <c r="L5405" s="1" t="s">
        <v>16</v>
      </c>
      <c r="M5405" s="1" t="b">
        <v>0</v>
      </c>
      <c r="N5405" s="2" t="s">
        <v>17</v>
      </c>
      <c r="O5405">
        <f t="shared" si="1092"/>
        <v>0</v>
      </c>
      <c r="P5405">
        <f t="shared" si="1093"/>
        <v>1</v>
      </c>
      <c r="Q5405">
        <f>IF(G5405="B",VLOOKUP(F5405,room_rates!$A$2:$G$8,3,FALSE),IF(G5405="P",VLOOKUP(F5405,room_rates!$A$2:$G$8,6,FALSE),IF(G5405="M",VLOOKUP(F5405,room_rates!$A$2:$G$8,7,FALSE),"")))</f>
        <v>132</v>
      </c>
      <c r="R5405">
        <f t="shared" si="1094"/>
        <v>0</v>
      </c>
      <c r="S5405">
        <f>IF(J5405="Online Travel Agency",VLOOKUP(F5405,room_rates!$A$2:$G$8,3,FALSE)*15%,0)</f>
        <v>0</v>
      </c>
      <c r="T5405">
        <f t="shared" si="1095"/>
        <v>0</v>
      </c>
      <c r="U5405">
        <f t="shared" si="1096"/>
        <v>396</v>
      </c>
      <c r="V5405">
        <f t="shared" si="1097"/>
        <v>3</v>
      </c>
    </row>
    <row r="5406" spans="1:22" ht="14.25" customHeight="1" x14ac:dyDescent="0.35">
      <c r="A5406" s="1">
        <v>1000123</v>
      </c>
      <c r="B5406" s="3">
        <v>45888</v>
      </c>
      <c r="C5406" s="3">
        <v>45922</v>
      </c>
      <c r="D5406" s="3">
        <v>45923</v>
      </c>
      <c r="E5406" s="1" t="s">
        <v>18</v>
      </c>
      <c r="F5406" s="1">
        <v>1</v>
      </c>
      <c r="G5406" s="1" t="s">
        <v>14</v>
      </c>
      <c r="H5406" s="1">
        <v>0</v>
      </c>
      <c r="I5406" s="1">
        <f t="shared" si="1091"/>
        <v>0</v>
      </c>
      <c r="J5406" s="1" t="s">
        <v>15</v>
      </c>
      <c r="K5406" s="1">
        <v>1</v>
      </c>
      <c r="L5406" s="1" t="s">
        <v>19</v>
      </c>
      <c r="M5406" s="1" t="b">
        <v>0</v>
      </c>
      <c r="N5406" s="2" t="s">
        <v>17</v>
      </c>
      <c r="O5406">
        <f t="shared" si="1092"/>
        <v>34</v>
      </c>
      <c r="P5406">
        <f t="shared" si="1093"/>
        <v>1</v>
      </c>
      <c r="Q5406">
        <f>IF(G5406="B",VLOOKUP(F5406,room_rates!$A$2:$G$8,3,FALSE),IF(G5406="P",VLOOKUP(F5406,room_rates!$A$2:$G$8,6,FALSE),IF(G5406="M",VLOOKUP(F5406,room_rates!$A$2:$G$8,7,FALSE),"")))</f>
        <v>132</v>
      </c>
      <c r="R5406">
        <f t="shared" si="1094"/>
        <v>0</v>
      </c>
      <c r="S5406">
        <f>IF(J5406="Online Travel Agency",VLOOKUP(F5406,room_rates!$A$2:$G$8,3,FALSE)*15%,0)</f>
        <v>0</v>
      </c>
      <c r="T5406">
        <f t="shared" si="1095"/>
        <v>0</v>
      </c>
      <c r="U5406">
        <f t="shared" si="1096"/>
        <v>132</v>
      </c>
      <c r="V5406">
        <f t="shared" si="1097"/>
        <v>1</v>
      </c>
    </row>
    <row r="5407" spans="1:22" ht="14.25" customHeight="1" x14ac:dyDescent="0.35">
      <c r="A5407" s="1">
        <v>1000202</v>
      </c>
      <c r="B5407" s="3">
        <v>45916</v>
      </c>
      <c r="C5407" s="3">
        <v>45922</v>
      </c>
      <c r="D5407" s="3">
        <v>45929</v>
      </c>
      <c r="E5407" s="1" t="s">
        <v>18</v>
      </c>
      <c r="F5407" s="1">
        <v>1</v>
      </c>
      <c r="G5407" s="1" t="s">
        <v>14</v>
      </c>
      <c r="H5407" s="1">
        <v>0</v>
      </c>
      <c r="I5407" s="1">
        <f t="shared" si="1091"/>
        <v>0</v>
      </c>
      <c r="J5407" s="1" t="s">
        <v>24</v>
      </c>
      <c r="K5407" s="1">
        <v>3</v>
      </c>
      <c r="L5407" s="1" t="s">
        <v>16</v>
      </c>
      <c r="M5407" s="1" t="b">
        <v>0</v>
      </c>
      <c r="N5407" s="2" t="s">
        <v>17</v>
      </c>
      <c r="O5407">
        <f t="shared" si="1092"/>
        <v>6</v>
      </c>
      <c r="P5407">
        <f t="shared" si="1093"/>
        <v>7</v>
      </c>
      <c r="Q5407">
        <f>IF(G5407="B",VLOOKUP(F5407,room_rates!$A$2:$G$8,3,FALSE),IF(G5407="P",VLOOKUP(F5407,room_rates!$A$2:$G$8,6,FALSE),IF(G5407="M",VLOOKUP(F5407,room_rates!$A$2:$G$8,7,FALSE),"")))</f>
        <v>132</v>
      </c>
      <c r="R5407">
        <f t="shared" si="1094"/>
        <v>0</v>
      </c>
      <c r="S5407">
        <f>IF(J5407="Online Travel Agency",VLOOKUP(F5407,room_rates!$A$2:$G$8,3,FALSE)*15%,0)</f>
        <v>18</v>
      </c>
      <c r="T5407">
        <f t="shared" si="1095"/>
        <v>0</v>
      </c>
      <c r="U5407">
        <f t="shared" si="1096"/>
        <v>2394</v>
      </c>
      <c r="V5407">
        <f t="shared" si="1097"/>
        <v>21</v>
      </c>
    </row>
    <row r="5408" spans="1:22" ht="14.25" customHeight="1" x14ac:dyDescent="0.35">
      <c r="A5408" s="1">
        <v>1000205</v>
      </c>
      <c r="B5408" s="3">
        <v>45915</v>
      </c>
      <c r="C5408" s="3">
        <v>45922</v>
      </c>
      <c r="D5408" s="3">
        <v>45926</v>
      </c>
      <c r="E5408" s="1" t="s">
        <v>21</v>
      </c>
      <c r="F5408" s="1">
        <v>3</v>
      </c>
      <c r="G5408" s="1" t="s">
        <v>14</v>
      </c>
      <c r="H5408" s="1">
        <v>0</v>
      </c>
      <c r="I5408" s="1">
        <f t="shared" si="1091"/>
        <v>0</v>
      </c>
      <c r="J5408" s="1" t="s">
        <v>15</v>
      </c>
      <c r="K5408" s="1">
        <v>1</v>
      </c>
      <c r="L5408" s="1" t="s">
        <v>19</v>
      </c>
      <c r="M5408" s="1" t="b">
        <v>0</v>
      </c>
      <c r="N5408" s="2" t="s">
        <v>17</v>
      </c>
      <c r="O5408">
        <f t="shared" si="1092"/>
        <v>7</v>
      </c>
      <c r="P5408">
        <f t="shared" si="1093"/>
        <v>4</v>
      </c>
      <c r="Q5408">
        <f>IF(G5408="B",VLOOKUP(F5408,room_rates!$A$2:$G$8,3,FALSE),IF(G5408="P",VLOOKUP(F5408,room_rates!$A$2:$G$8,6,FALSE),IF(G5408="M",VLOOKUP(F5408,room_rates!$A$2:$G$8,7,FALSE),"")))</f>
        <v>242.00000000000003</v>
      </c>
      <c r="R5408">
        <f t="shared" si="1094"/>
        <v>0</v>
      </c>
      <c r="S5408">
        <f>IF(J5408="Online Travel Agency",VLOOKUP(F5408,room_rates!$A$2:$G$8,3,FALSE)*15%,0)</f>
        <v>0</v>
      </c>
      <c r="T5408">
        <f t="shared" si="1095"/>
        <v>0</v>
      </c>
      <c r="U5408">
        <f t="shared" si="1096"/>
        <v>968.00000000000011</v>
      </c>
      <c r="V5408">
        <f t="shared" si="1097"/>
        <v>4</v>
      </c>
    </row>
    <row r="5409" spans="1:22" ht="14.25" customHeight="1" x14ac:dyDescent="0.35">
      <c r="A5409" s="1">
        <v>1000258</v>
      </c>
      <c r="B5409" s="3">
        <v>45922</v>
      </c>
      <c r="C5409" s="3">
        <v>45922</v>
      </c>
      <c r="D5409" s="3">
        <v>45926</v>
      </c>
      <c r="E5409" s="1" t="s">
        <v>13</v>
      </c>
      <c r="F5409" s="1">
        <v>6</v>
      </c>
      <c r="G5409" s="1" t="s">
        <v>14</v>
      </c>
      <c r="H5409" s="1">
        <v>0</v>
      </c>
      <c r="I5409" s="1">
        <f t="shared" si="1091"/>
        <v>0</v>
      </c>
      <c r="J5409" s="1" t="s">
        <v>20</v>
      </c>
      <c r="K5409" s="1">
        <v>2</v>
      </c>
      <c r="L5409" s="1" t="s">
        <v>16</v>
      </c>
      <c r="M5409" s="1" t="b">
        <v>0</v>
      </c>
      <c r="N5409" s="2" t="s">
        <v>17</v>
      </c>
      <c r="O5409">
        <f t="shared" si="1092"/>
        <v>0</v>
      </c>
      <c r="P5409">
        <f t="shared" si="1093"/>
        <v>4</v>
      </c>
      <c r="Q5409">
        <f>IF(G5409="B",VLOOKUP(F5409,room_rates!$A$2:$G$8,3,FALSE),IF(G5409="P",VLOOKUP(F5409,room_rates!$A$2:$G$8,6,FALSE),IF(G5409="M",VLOOKUP(F5409,room_rates!$A$2:$G$8,7,FALSE),"")))</f>
        <v>385.00000000000006</v>
      </c>
      <c r="R5409">
        <f t="shared" si="1094"/>
        <v>0</v>
      </c>
      <c r="S5409">
        <f>IF(J5409="Online Travel Agency",VLOOKUP(F5409,room_rates!$A$2:$G$8,3,FALSE)*15%,0)</f>
        <v>0</v>
      </c>
      <c r="T5409">
        <f t="shared" si="1095"/>
        <v>0</v>
      </c>
      <c r="U5409">
        <f t="shared" si="1096"/>
        <v>3080.0000000000005</v>
      </c>
      <c r="V5409">
        <f t="shared" si="1097"/>
        <v>8</v>
      </c>
    </row>
    <row r="5410" spans="1:22" ht="14.25" customHeight="1" x14ac:dyDescent="0.35">
      <c r="A5410" s="1">
        <v>1000461</v>
      </c>
      <c r="B5410" s="3">
        <v>45886</v>
      </c>
      <c r="C5410" s="3">
        <v>45922</v>
      </c>
      <c r="D5410" s="3">
        <v>45927</v>
      </c>
      <c r="E5410" s="1" t="s">
        <v>13</v>
      </c>
      <c r="F5410" s="1">
        <v>6</v>
      </c>
      <c r="G5410" s="1" t="s">
        <v>14</v>
      </c>
      <c r="H5410" s="1">
        <v>0</v>
      </c>
      <c r="I5410" s="1">
        <f t="shared" si="1091"/>
        <v>0</v>
      </c>
      <c r="J5410" s="1" t="s">
        <v>15</v>
      </c>
      <c r="K5410" s="1">
        <v>2</v>
      </c>
      <c r="L5410" s="1" t="s">
        <v>19</v>
      </c>
      <c r="M5410" s="1" t="b">
        <v>0</v>
      </c>
      <c r="N5410" s="2" t="s">
        <v>17</v>
      </c>
      <c r="O5410">
        <f t="shared" si="1092"/>
        <v>36</v>
      </c>
      <c r="P5410">
        <f t="shared" si="1093"/>
        <v>5</v>
      </c>
      <c r="Q5410">
        <f>IF(G5410="B",VLOOKUP(F5410,room_rates!$A$2:$G$8,3,FALSE),IF(G5410="P",VLOOKUP(F5410,room_rates!$A$2:$G$8,6,FALSE),IF(G5410="M",VLOOKUP(F5410,room_rates!$A$2:$G$8,7,FALSE),"")))</f>
        <v>385.00000000000006</v>
      </c>
      <c r="R5410">
        <f t="shared" si="1094"/>
        <v>0</v>
      </c>
      <c r="S5410">
        <f>IF(J5410="Online Travel Agency",VLOOKUP(F5410,room_rates!$A$2:$G$8,3,FALSE)*15%,0)</f>
        <v>0</v>
      </c>
      <c r="T5410">
        <f t="shared" si="1095"/>
        <v>0</v>
      </c>
      <c r="U5410">
        <f t="shared" si="1096"/>
        <v>3850.0000000000005</v>
      </c>
      <c r="V5410">
        <f t="shared" si="1097"/>
        <v>10</v>
      </c>
    </row>
    <row r="5411" spans="1:22" ht="14.25" customHeight="1" x14ac:dyDescent="0.35">
      <c r="A5411" s="1">
        <v>1000754</v>
      </c>
      <c r="B5411" s="3">
        <v>45922</v>
      </c>
      <c r="C5411" s="3">
        <v>45922</v>
      </c>
      <c r="D5411" s="3">
        <v>45927</v>
      </c>
      <c r="E5411" s="1" t="s">
        <v>18</v>
      </c>
      <c r="F5411" s="1">
        <v>2</v>
      </c>
      <c r="G5411" s="1" t="s">
        <v>14</v>
      </c>
      <c r="H5411" s="1">
        <v>0</v>
      </c>
      <c r="I5411" s="1">
        <f t="shared" si="1091"/>
        <v>0</v>
      </c>
      <c r="J5411" s="1" t="s">
        <v>20</v>
      </c>
      <c r="K5411" s="1">
        <v>1</v>
      </c>
      <c r="L5411" s="1" t="s">
        <v>19</v>
      </c>
      <c r="M5411" s="1" t="b">
        <v>0</v>
      </c>
      <c r="N5411" s="2" t="s">
        <v>17</v>
      </c>
      <c r="O5411">
        <f t="shared" si="1092"/>
        <v>0</v>
      </c>
      <c r="P5411">
        <f t="shared" si="1093"/>
        <v>5</v>
      </c>
      <c r="Q5411">
        <f>IF(G5411="B",VLOOKUP(F5411,room_rates!$A$2:$G$8,3,FALSE),IF(G5411="P",VLOOKUP(F5411,room_rates!$A$2:$G$8,6,FALSE),IF(G5411="M",VLOOKUP(F5411,room_rates!$A$2:$G$8,7,FALSE),"")))</f>
        <v>154</v>
      </c>
      <c r="R5411">
        <f t="shared" si="1094"/>
        <v>0</v>
      </c>
      <c r="S5411">
        <f>IF(J5411="Online Travel Agency",VLOOKUP(F5411,room_rates!$A$2:$G$8,3,FALSE)*15%,0)</f>
        <v>0</v>
      </c>
      <c r="T5411">
        <f t="shared" si="1095"/>
        <v>0</v>
      </c>
      <c r="U5411">
        <f t="shared" si="1096"/>
        <v>770</v>
      </c>
      <c r="V5411">
        <f t="shared" si="1097"/>
        <v>5</v>
      </c>
    </row>
    <row r="5412" spans="1:22" ht="14.25" customHeight="1" x14ac:dyDescent="0.35">
      <c r="A5412" s="1">
        <v>1000836</v>
      </c>
      <c r="B5412" s="3">
        <v>45919</v>
      </c>
      <c r="C5412" s="3">
        <v>45922</v>
      </c>
      <c r="D5412" s="3">
        <v>45928</v>
      </c>
      <c r="E5412" s="1" t="s">
        <v>21</v>
      </c>
      <c r="F5412" s="1">
        <v>3</v>
      </c>
      <c r="G5412" s="1" t="s">
        <v>14</v>
      </c>
      <c r="H5412" s="1">
        <v>0</v>
      </c>
      <c r="I5412" s="1">
        <f t="shared" si="1091"/>
        <v>0</v>
      </c>
      <c r="J5412" s="1" t="s">
        <v>15</v>
      </c>
      <c r="K5412" s="1">
        <v>1</v>
      </c>
      <c r="L5412" s="1" t="s">
        <v>19</v>
      </c>
      <c r="M5412" s="1" t="b">
        <v>0</v>
      </c>
      <c r="N5412" s="2" t="s">
        <v>17</v>
      </c>
      <c r="O5412">
        <f t="shared" si="1092"/>
        <v>3</v>
      </c>
      <c r="P5412">
        <f t="shared" si="1093"/>
        <v>6</v>
      </c>
      <c r="Q5412">
        <f>IF(G5412="B",VLOOKUP(F5412,room_rates!$A$2:$G$8,3,FALSE),IF(G5412="P",VLOOKUP(F5412,room_rates!$A$2:$G$8,6,FALSE),IF(G5412="M",VLOOKUP(F5412,room_rates!$A$2:$G$8,7,FALSE),"")))</f>
        <v>242.00000000000003</v>
      </c>
      <c r="R5412">
        <f t="shared" si="1094"/>
        <v>0</v>
      </c>
      <c r="S5412">
        <f>IF(J5412="Online Travel Agency",VLOOKUP(F5412,room_rates!$A$2:$G$8,3,FALSE)*15%,0)</f>
        <v>0</v>
      </c>
      <c r="T5412">
        <f t="shared" si="1095"/>
        <v>0</v>
      </c>
      <c r="U5412">
        <f t="shared" si="1096"/>
        <v>1452.0000000000002</v>
      </c>
      <c r="V5412">
        <f t="shared" si="1097"/>
        <v>6</v>
      </c>
    </row>
    <row r="5413" spans="1:22" ht="14.25" customHeight="1" x14ac:dyDescent="0.35">
      <c r="A5413" s="1">
        <v>1000925</v>
      </c>
      <c r="B5413" s="3">
        <v>45892</v>
      </c>
      <c r="C5413" s="3">
        <v>45922</v>
      </c>
      <c r="D5413" s="3">
        <v>45925</v>
      </c>
      <c r="E5413" s="1" t="s">
        <v>13</v>
      </c>
      <c r="F5413" s="1">
        <v>6</v>
      </c>
      <c r="G5413" s="1" t="s">
        <v>14</v>
      </c>
      <c r="H5413" s="1">
        <v>0</v>
      </c>
      <c r="I5413" s="1">
        <f t="shared" si="1091"/>
        <v>0</v>
      </c>
      <c r="J5413" s="1" t="s">
        <v>15</v>
      </c>
      <c r="K5413" s="1">
        <v>1</v>
      </c>
      <c r="L5413" s="1" t="s">
        <v>19</v>
      </c>
      <c r="M5413" s="1" t="b">
        <v>0</v>
      </c>
      <c r="N5413" s="2" t="s">
        <v>17</v>
      </c>
      <c r="O5413">
        <f t="shared" si="1092"/>
        <v>30</v>
      </c>
      <c r="P5413">
        <f t="shared" si="1093"/>
        <v>3</v>
      </c>
      <c r="Q5413">
        <f>IF(G5413="B",VLOOKUP(F5413,room_rates!$A$2:$G$8,3,FALSE),IF(G5413="P",VLOOKUP(F5413,room_rates!$A$2:$G$8,6,FALSE),IF(G5413="M",VLOOKUP(F5413,room_rates!$A$2:$G$8,7,FALSE),"")))</f>
        <v>385.00000000000006</v>
      </c>
      <c r="R5413">
        <f t="shared" si="1094"/>
        <v>0</v>
      </c>
      <c r="S5413">
        <f>IF(J5413="Online Travel Agency",VLOOKUP(F5413,room_rates!$A$2:$G$8,3,FALSE)*15%,0)</f>
        <v>0</v>
      </c>
      <c r="T5413">
        <f t="shared" si="1095"/>
        <v>0</v>
      </c>
      <c r="U5413">
        <f t="shared" si="1096"/>
        <v>1155.0000000000002</v>
      </c>
      <c r="V5413">
        <f t="shared" si="1097"/>
        <v>3</v>
      </c>
    </row>
    <row r="5414" spans="1:22" ht="14.25" customHeight="1" x14ac:dyDescent="0.35">
      <c r="A5414" s="1">
        <v>1001051</v>
      </c>
      <c r="B5414" s="3">
        <v>45915</v>
      </c>
      <c r="C5414" s="3">
        <v>45922</v>
      </c>
      <c r="D5414" s="3">
        <v>45928</v>
      </c>
      <c r="E5414" s="1" t="s">
        <v>18</v>
      </c>
      <c r="F5414" s="1">
        <v>2</v>
      </c>
      <c r="G5414" s="1" t="s">
        <v>14</v>
      </c>
      <c r="H5414" s="1">
        <v>0</v>
      </c>
      <c r="I5414" s="1">
        <f t="shared" si="1091"/>
        <v>0</v>
      </c>
      <c r="J5414" s="1" t="s">
        <v>15</v>
      </c>
      <c r="K5414" s="1">
        <v>1</v>
      </c>
      <c r="L5414" s="1" t="s">
        <v>19</v>
      </c>
      <c r="M5414" s="1" t="b">
        <v>0</v>
      </c>
      <c r="N5414" s="2" t="s">
        <v>17</v>
      </c>
      <c r="O5414">
        <f t="shared" si="1092"/>
        <v>7</v>
      </c>
      <c r="P5414">
        <f t="shared" si="1093"/>
        <v>6</v>
      </c>
      <c r="Q5414">
        <f>IF(G5414="B",VLOOKUP(F5414,room_rates!$A$2:$G$8,3,FALSE),IF(G5414="P",VLOOKUP(F5414,room_rates!$A$2:$G$8,6,FALSE),IF(G5414="M",VLOOKUP(F5414,room_rates!$A$2:$G$8,7,FALSE),"")))</f>
        <v>154</v>
      </c>
      <c r="R5414">
        <f t="shared" si="1094"/>
        <v>0</v>
      </c>
      <c r="S5414">
        <f>IF(J5414="Online Travel Agency",VLOOKUP(F5414,room_rates!$A$2:$G$8,3,FALSE)*15%,0)</f>
        <v>0</v>
      </c>
      <c r="T5414">
        <f t="shared" si="1095"/>
        <v>0</v>
      </c>
      <c r="U5414">
        <f t="shared" si="1096"/>
        <v>924</v>
      </c>
      <c r="V5414">
        <f t="shared" si="1097"/>
        <v>6</v>
      </c>
    </row>
    <row r="5415" spans="1:22" ht="14.25" customHeight="1" x14ac:dyDescent="0.35">
      <c r="A5415" s="1">
        <v>1001059</v>
      </c>
      <c r="B5415" s="3">
        <v>45922</v>
      </c>
      <c r="C5415" s="3">
        <v>45922</v>
      </c>
      <c r="D5415" s="3">
        <v>45924</v>
      </c>
      <c r="E5415" s="1" t="s">
        <v>18</v>
      </c>
      <c r="F5415" s="1">
        <v>1</v>
      </c>
      <c r="G5415" s="1" t="s">
        <v>14</v>
      </c>
      <c r="H5415" s="1">
        <v>0</v>
      </c>
      <c r="I5415" s="1">
        <f t="shared" si="1091"/>
        <v>0</v>
      </c>
      <c r="J5415" s="1" t="s">
        <v>20</v>
      </c>
      <c r="K5415" s="1">
        <v>1</v>
      </c>
      <c r="L5415" s="1" t="s">
        <v>19</v>
      </c>
      <c r="M5415" s="1" t="b">
        <v>0</v>
      </c>
      <c r="N5415" s="2" t="s">
        <v>17</v>
      </c>
      <c r="O5415">
        <f t="shared" si="1092"/>
        <v>0</v>
      </c>
      <c r="P5415">
        <f t="shared" si="1093"/>
        <v>2</v>
      </c>
      <c r="Q5415">
        <f>IF(G5415="B",VLOOKUP(F5415,room_rates!$A$2:$G$8,3,FALSE),IF(G5415="P",VLOOKUP(F5415,room_rates!$A$2:$G$8,6,FALSE),IF(G5415="M",VLOOKUP(F5415,room_rates!$A$2:$G$8,7,FALSE),"")))</f>
        <v>132</v>
      </c>
      <c r="R5415">
        <f t="shared" si="1094"/>
        <v>0</v>
      </c>
      <c r="S5415">
        <f>IF(J5415="Online Travel Agency",VLOOKUP(F5415,room_rates!$A$2:$G$8,3,FALSE)*15%,0)</f>
        <v>0</v>
      </c>
      <c r="T5415">
        <f t="shared" si="1095"/>
        <v>0</v>
      </c>
      <c r="U5415">
        <f t="shared" si="1096"/>
        <v>264</v>
      </c>
      <c r="V5415">
        <f t="shared" si="1097"/>
        <v>2</v>
      </c>
    </row>
    <row r="5416" spans="1:22" ht="14.25" customHeight="1" x14ac:dyDescent="0.35">
      <c r="A5416" s="1">
        <v>1001081</v>
      </c>
      <c r="B5416" s="3">
        <v>45904</v>
      </c>
      <c r="C5416" s="3">
        <v>45922</v>
      </c>
      <c r="D5416" s="3">
        <v>45924</v>
      </c>
      <c r="E5416" s="1" t="s">
        <v>13</v>
      </c>
      <c r="F5416" s="1">
        <v>6</v>
      </c>
      <c r="G5416" s="1" t="s">
        <v>14</v>
      </c>
      <c r="H5416" s="1">
        <v>0</v>
      </c>
      <c r="I5416" s="1">
        <f t="shared" si="1091"/>
        <v>0</v>
      </c>
      <c r="J5416" s="1" t="s">
        <v>24</v>
      </c>
      <c r="K5416" s="1">
        <v>2</v>
      </c>
      <c r="L5416" s="1" t="s">
        <v>19</v>
      </c>
      <c r="M5416" s="1" t="b">
        <v>0</v>
      </c>
      <c r="N5416" s="2" t="s">
        <v>17</v>
      </c>
      <c r="O5416">
        <f t="shared" si="1092"/>
        <v>18</v>
      </c>
      <c r="P5416">
        <f t="shared" si="1093"/>
        <v>2</v>
      </c>
      <c r="Q5416">
        <f>IF(G5416="B",VLOOKUP(F5416,room_rates!$A$2:$G$8,3,FALSE),IF(G5416="P",VLOOKUP(F5416,room_rates!$A$2:$G$8,6,FALSE),IF(G5416="M",VLOOKUP(F5416,room_rates!$A$2:$G$8,7,FALSE),"")))</f>
        <v>385.00000000000006</v>
      </c>
      <c r="R5416">
        <f t="shared" si="1094"/>
        <v>0</v>
      </c>
      <c r="S5416">
        <f>IF(J5416="Online Travel Agency",VLOOKUP(F5416,room_rates!$A$2:$G$8,3,FALSE)*15%,0)</f>
        <v>52.5</v>
      </c>
      <c r="T5416">
        <f t="shared" si="1095"/>
        <v>0</v>
      </c>
      <c r="U5416">
        <f t="shared" si="1096"/>
        <v>1330.0000000000002</v>
      </c>
      <c r="V5416">
        <f t="shared" si="1097"/>
        <v>4</v>
      </c>
    </row>
    <row r="5417" spans="1:22" ht="14.25" customHeight="1" x14ac:dyDescent="0.35">
      <c r="A5417" s="1">
        <v>1001150</v>
      </c>
      <c r="B5417" s="3">
        <v>45913</v>
      </c>
      <c r="C5417" s="3">
        <v>45922</v>
      </c>
      <c r="D5417" s="3">
        <v>45927</v>
      </c>
      <c r="E5417" s="1" t="s">
        <v>13</v>
      </c>
      <c r="F5417" s="1">
        <v>6</v>
      </c>
      <c r="G5417" s="1" t="s">
        <v>14</v>
      </c>
      <c r="H5417" s="1">
        <v>0</v>
      </c>
      <c r="I5417" s="1">
        <f t="shared" si="1091"/>
        <v>0</v>
      </c>
      <c r="J5417" s="1" t="s">
        <v>15</v>
      </c>
      <c r="K5417" s="1">
        <v>2</v>
      </c>
      <c r="L5417" s="1" t="s">
        <v>19</v>
      </c>
      <c r="M5417" s="1" t="b">
        <v>0</v>
      </c>
      <c r="N5417" s="2" t="s">
        <v>17</v>
      </c>
      <c r="O5417">
        <f t="shared" si="1092"/>
        <v>9</v>
      </c>
      <c r="P5417">
        <f t="shared" si="1093"/>
        <v>5</v>
      </c>
      <c r="Q5417">
        <f>IF(G5417="B",VLOOKUP(F5417,room_rates!$A$2:$G$8,3,FALSE),IF(G5417="P",VLOOKUP(F5417,room_rates!$A$2:$G$8,6,FALSE),IF(G5417="M",VLOOKUP(F5417,room_rates!$A$2:$G$8,7,FALSE),"")))</f>
        <v>385.00000000000006</v>
      </c>
      <c r="R5417">
        <f t="shared" si="1094"/>
        <v>0</v>
      </c>
      <c r="S5417">
        <f>IF(J5417="Online Travel Agency",VLOOKUP(F5417,room_rates!$A$2:$G$8,3,FALSE)*15%,0)</f>
        <v>0</v>
      </c>
      <c r="T5417">
        <f t="shared" si="1095"/>
        <v>0</v>
      </c>
      <c r="U5417">
        <f t="shared" si="1096"/>
        <v>3850.0000000000005</v>
      </c>
      <c r="V5417">
        <f t="shared" si="1097"/>
        <v>10</v>
      </c>
    </row>
    <row r="5418" spans="1:22" ht="14.25" customHeight="1" x14ac:dyDescent="0.35">
      <c r="A5418" s="1">
        <v>1001153</v>
      </c>
      <c r="B5418" s="3">
        <v>45909</v>
      </c>
      <c r="C5418" s="3">
        <v>45922</v>
      </c>
      <c r="D5418" s="3">
        <v>45928</v>
      </c>
      <c r="E5418" s="1" t="s">
        <v>18</v>
      </c>
      <c r="F5418" s="1">
        <v>1</v>
      </c>
      <c r="G5418" s="1" t="s">
        <v>14</v>
      </c>
      <c r="H5418" s="1">
        <v>0</v>
      </c>
      <c r="I5418" s="1">
        <f t="shared" si="1091"/>
        <v>0</v>
      </c>
      <c r="J5418" s="1" t="s">
        <v>24</v>
      </c>
      <c r="K5418" s="1">
        <v>2</v>
      </c>
      <c r="L5418" s="1" t="s">
        <v>19</v>
      </c>
      <c r="M5418" s="1" t="b">
        <v>1</v>
      </c>
      <c r="N5418" s="2" t="s">
        <v>17</v>
      </c>
      <c r="O5418">
        <f t="shared" si="1092"/>
        <v>13</v>
      </c>
      <c r="P5418">
        <f t="shared" si="1093"/>
        <v>6</v>
      </c>
      <c r="Q5418">
        <f>IF(G5418="B",VLOOKUP(F5418,room_rates!$A$2:$G$8,3,FALSE),IF(G5418="P",VLOOKUP(F5418,room_rates!$A$2:$G$8,6,FALSE),IF(G5418="M",VLOOKUP(F5418,room_rates!$A$2:$G$8,7,FALSE),"")))</f>
        <v>132</v>
      </c>
      <c r="R5418">
        <f t="shared" si="1094"/>
        <v>0</v>
      </c>
      <c r="S5418">
        <f>IF(J5418="Online Travel Agency",VLOOKUP(F5418,room_rates!$A$2:$G$8,3,FALSE)*15%,0)</f>
        <v>18</v>
      </c>
      <c r="T5418">
        <f t="shared" si="1095"/>
        <v>1.32</v>
      </c>
      <c r="U5418">
        <f t="shared" si="1096"/>
        <v>1352.16</v>
      </c>
      <c r="V5418">
        <f t="shared" si="1097"/>
        <v>12</v>
      </c>
    </row>
    <row r="5419" spans="1:22" ht="14.25" customHeight="1" x14ac:dyDescent="0.35">
      <c r="A5419" s="1">
        <v>1001752</v>
      </c>
      <c r="B5419" s="3">
        <v>45912</v>
      </c>
      <c r="C5419" s="3">
        <v>45922</v>
      </c>
      <c r="D5419" s="3">
        <v>45928</v>
      </c>
      <c r="E5419" s="1" t="s">
        <v>21</v>
      </c>
      <c r="F5419" s="1">
        <v>4</v>
      </c>
      <c r="G5419" s="1" t="s">
        <v>14</v>
      </c>
      <c r="H5419" s="1">
        <v>0</v>
      </c>
      <c r="I5419" s="1">
        <f t="shared" si="1091"/>
        <v>0</v>
      </c>
      <c r="J5419" s="1" t="s">
        <v>24</v>
      </c>
      <c r="K5419" s="1">
        <v>3</v>
      </c>
      <c r="L5419" s="1" t="s">
        <v>19</v>
      </c>
      <c r="M5419" s="1" t="b">
        <v>0</v>
      </c>
      <c r="N5419" s="2" t="s">
        <v>17</v>
      </c>
      <c r="O5419">
        <f t="shared" si="1092"/>
        <v>10</v>
      </c>
      <c r="P5419">
        <f t="shared" si="1093"/>
        <v>6</v>
      </c>
      <c r="Q5419">
        <f>IF(G5419="B",VLOOKUP(F5419,room_rates!$A$2:$G$8,3,FALSE),IF(G5419="P",VLOOKUP(F5419,room_rates!$A$2:$G$8,6,FALSE),IF(G5419="M",VLOOKUP(F5419,room_rates!$A$2:$G$8,7,FALSE),"")))</f>
        <v>253.00000000000003</v>
      </c>
      <c r="R5419">
        <f t="shared" si="1094"/>
        <v>0</v>
      </c>
      <c r="S5419">
        <f>IF(J5419="Online Travel Agency",VLOOKUP(F5419,room_rates!$A$2:$G$8,3,FALSE)*15%,0)</f>
        <v>34.5</v>
      </c>
      <c r="T5419">
        <f t="shared" si="1095"/>
        <v>0</v>
      </c>
      <c r="U5419">
        <f t="shared" si="1096"/>
        <v>3933.0000000000005</v>
      </c>
      <c r="V5419">
        <f t="shared" si="1097"/>
        <v>18</v>
      </c>
    </row>
    <row r="5420" spans="1:22" ht="14.25" customHeight="1" x14ac:dyDescent="0.35">
      <c r="A5420" s="1">
        <v>1001809</v>
      </c>
      <c r="B5420" s="3">
        <v>45888</v>
      </c>
      <c r="C5420" s="3">
        <v>45922</v>
      </c>
      <c r="D5420" s="3">
        <v>45927</v>
      </c>
      <c r="E5420" s="1" t="s">
        <v>13</v>
      </c>
      <c r="F5420" s="1">
        <v>6</v>
      </c>
      <c r="G5420" s="1" t="s">
        <v>14</v>
      </c>
      <c r="H5420" s="1">
        <v>0</v>
      </c>
      <c r="I5420" s="1">
        <f t="shared" si="1091"/>
        <v>0</v>
      </c>
      <c r="J5420" s="1" t="s">
        <v>15</v>
      </c>
      <c r="K5420" s="1">
        <v>1</v>
      </c>
      <c r="L5420" s="1" t="s">
        <v>16</v>
      </c>
      <c r="M5420" s="1" t="b">
        <v>0</v>
      </c>
      <c r="N5420" s="2" t="s">
        <v>17</v>
      </c>
      <c r="O5420">
        <f t="shared" si="1092"/>
        <v>34</v>
      </c>
      <c r="P5420">
        <f t="shared" si="1093"/>
        <v>5</v>
      </c>
      <c r="Q5420">
        <f>IF(G5420="B",VLOOKUP(F5420,room_rates!$A$2:$G$8,3,FALSE),IF(G5420="P",VLOOKUP(F5420,room_rates!$A$2:$G$8,6,FALSE),IF(G5420="M",VLOOKUP(F5420,room_rates!$A$2:$G$8,7,FALSE),"")))</f>
        <v>385.00000000000006</v>
      </c>
      <c r="R5420">
        <f t="shared" si="1094"/>
        <v>0</v>
      </c>
      <c r="S5420">
        <f>IF(J5420="Online Travel Agency",VLOOKUP(F5420,room_rates!$A$2:$G$8,3,FALSE)*15%,0)</f>
        <v>0</v>
      </c>
      <c r="T5420">
        <f t="shared" si="1095"/>
        <v>0</v>
      </c>
      <c r="U5420">
        <f t="shared" si="1096"/>
        <v>1925.0000000000002</v>
      </c>
      <c r="V5420">
        <f t="shared" si="1097"/>
        <v>5</v>
      </c>
    </row>
    <row r="5421" spans="1:22" ht="14.25" customHeight="1" x14ac:dyDescent="0.35">
      <c r="A5421" s="1">
        <v>1001846</v>
      </c>
      <c r="B5421" s="3">
        <v>45916</v>
      </c>
      <c r="C5421" s="3">
        <v>45922</v>
      </c>
      <c r="D5421" s="3">
        <v>45927</v>
      </c>
      <c r="E5421" s="1" t="s">
        <v>21</v>
      </c>
      <c r="F5421" s="1">
        <v>5</v>
      </c>
      <c r="G5421" s="1" t="s">
        <v>14</v>
      </c>
      <c r="H5421" s="1">
        <v>0</v>
      </c>
      <c r="I5421" s="1">
        <f t="shared" si="1091"/>
        <v>0</v>
      </c>
      <c r="J5421" s="1" t="s">
        <v>15</v>
      </c>
      <c r="K5421" s="1">
        <v>2</v>
      </c>
      <c r="L5421" s="1" t="s">
        <v>19</v>
      </c>
      <c r="M5421" s="1" t="b">
        <v>0</v>
      </c>
      <c r="N5421" s="2" t="s">
        <v>17</v>
      </c>
      <c r="O5421">
        <f t="shared" si="1092"/>
        <v>6</v>
      </c>
      <c r="P5421">
        <f t="shared" si="1093"/>
        <v>5</v>
      </c>
      <c r="Q5421">
        <f>IF(G5421="B",VLOOKUP(F5421,room_rates!$A$2:$G$8,3,FALSE),IF(G5421="P",VLOOKUP(F5421,room_rates!$A$2:$G$8,6,FALSE),IF(G5421="M",VLOOKUP(F5421,room_rates!$A$2:$G$8,7,FALSE),"")))</f>
        <v>264</v>
      </c>
      <c r="R5421">
        <f t="shared" si="1094"/>
        <v>0</v>
      </c>
      <c r="S5421">
        <f>IF(J5421="Online Travel Agency",VLOOKUP(F5421,room_rates!$A$2:$G$8,3,FALSE)*15%,0)</f>
        <v>0</v>
      </c>
      <c r="T5421">
        <f t="shared" si="1095"/>
        <v>0</v>
      </c>
      <c r="U5421">
        <f t="shared" si="1096"/>
        <v>2640</v>
      </c>
      <c r="V5421">
        <f t="shared" si="1097"/>
        <v>10</v>
      </c>
    </row>
    <row r="5422" spans="1:22" ht="14.25" customHeight="1" x14ac:dyDescent="0.35">
      <c r="A5422" s="1">
        <v>1001913</v>
      </c>
      <c r="B5422" s="3">
        <v>45922</v>
      </c>
      <c r="C5422" s="3">
        <v>45922</v>
      </c>
      <c r="D5422" s="3">
        <v>45925</v>
      </c>
      <c r="E5422" s="1" t="s">
        <v>21</v>
      </c>
      <c r="F5422" s="1">
        <v>3</v>
      </c>
      <c r="G5422" s="1" t="s">
        <v>14</v>
      </c>
      <c r="H5422" s="1">
        <v>0</v>
      </c>
      <c r="I5422" s="1">
        <f t="shared" si="1091"/>
        <v>0</v>
      </c>
      <c r="J5422" s="1" t="s">
        <v>20</v>
      </c>
      <c r="K5422" s="1">
        <v>2</v>
      </c>
      <c r="L5422" s="1" t="s">
        <v>19</v>
      </c>
      <c r="M5422" s="1" t="b">
        <v>0</v>
      </c>
      <c r="N5422" s="2" t="s">
        <v>17</v>
      </c>
      <c r="O5422">
        <f t="shared" si="1092"/>
        <v>0</v>
      </c>
      <c r="P5422">
        <f t="shared" si="1093"/>
        <v>3</v>
      </c>
      <c r="Q5422">
        <f>IF(G5422="B",VLOOKUP(F5422,room_rates!$A$2:$G$8,3,FALSE),IF(G5422="P",VLOOKUP(F5422,room_rates!$A$2:$G$8,6,FALSE),IF(G5422="M",VLOOKUP(F5422,room_rates!$A$2:$G$8,7,FALSE),"")))</f>
        <v>242.00000000000003</v>
      </c>
      <c r="R5422">
        <f t="shared" si="1094"/>
        <v>0</v>
      </c>
      <c r="S5422">
        <f>IF(J5422="Online Travel Agency",VLOOKUP(F5422,room_rates!$A$2:$G$8,3,FALSE)*15%,0)</f>
        <v>0</v>
      </c>
      <c r="T5422">
        <f t="shared" si="1095"/>
        <v>0</v>
      </c>
      <c r="U5422">
        <f t="shared" si="1096"/>
        <v>1452.0000000000002</v>
      </c>
      <c r="V5422">
        <f t="shared" si="1097"/>
        <v>6</v>
      </c>
    </row>
    <row r="5423" spans="1:22" ht="14.25" customHeight="1" x14ac:dyDescent="0.35">
      <c r="A5423" s="1">
        <v>1003080</v>
      </c>
      <c r="B5423" s="3">
        <v>45904</v>
      </c>
      <c r="C5423" s="3">
        <v>45922</v>
      </c>
      <c r="D5423" s="3">
        <v>45926</v>
      </c>
      <c r="E5423" s="1" t="s">
        <v>18</v>
      </c>
      <c r="F5423" s="1">
        <v>2</v>
      </c>
      <c r="G5423" s="1" t="s">
        <v>14</v>
      </c>
      <c r="H5423" s="1">
        <v>0</v>
      </c>
      <c r="I5423" s="1">
        <f t="shared" si="1091"/>
        <v>0</v>
      </c>
      <c r="J5423" s="1" t="s">
        <v>24</v>
      </c>
      <c r="K5423" s="1">
        <v>2</v>
      </c>
      <c r="L5423" s="1" t="s">
        <v>19</v>
      </c>
      <c r="M5423" s="1" t="b">
        <v>0</v>
      </c>
      <c r="N5423" s="2" t="s">
        <v>17</v>
      </c>
      <c r="O5423">
        <f t="shared" si="1092"/>
        <v>18</v>
      </c>
      <c r="P5423">
        <f t="shared" si="1093"/>
        <v>4</v>
      </c>
      <c r="Q5423">
        <f>IF(G5423="B",VLOOKUP(F5423,room_rates!$A$2:$G$8,3,FALSE),IF(G5423="P",VLOOKUP(F5423,room_rates!$A$2:$G$8,6,FALSE),IF(G5423="M",VLOOKUP(F5423,room_rates!$A$2:$G$8,7,FALSE),"")))</f>
        <v>154</v>
      </c>
      <c r="R5423">
        <f t="shared" si="1094"/>
        <v>0</v>
      </c>
      <c r="S5423">
        <f>IF(J5423="Online Travel Agency",VLOOKUP(F5423,room_rates!$A$2:$G$8,3,FALSE)*15%,0)</f>
        <v>21</v>
      </c>
      <c r="T5423">
        <f t="shared" si="1095"/>
        <v>0</v>
      </c>
      <c r="U5423">
        <f t="shared" si="1096"/>
        <v>1064</v>
      </c>
      <c r="V5423">
        <f t="shared" si="1097"/>
        <v>8</v>
      </c>
    </row>
    <row r="5424" spans="1:22" ht="14.25" customHeight="1" x14ac:dyDescent="0.35">
      <c r="A5424" s="1">
        <v>1003101</v>
      </c>
      <c r="B5424" s="3">
        <v>45896</v>
      </c>
      <c r="C5424" s="3">
        <v>45922</v>
      </c>
      <c r="D5424" s="3">
        <v>45924</v>
      </c>
      <c r="E5424" s="1" t="s">
        <v>21</v>
      </c>
      <c r="F5424" s="1">
        <v>3</v>
      </c>
      <c r="G5424" s="1" t="s">
        <v>14</v>
      </c>
      <c r="H5424" s="1">
        <v>0</v>
      </c>
      <c r="I5424" s="1">
        <f t="shared" si="1091"/>
        <v>0</v>
      </c>
      <c r="J5424" s="1" t="s">
        <v>15</v>
      </c>
      <c r="K5424" s="1">
        <v>1</v>
      </c>
      <c r="L5424" s="1" t="s">
        <v>19</v>
      </c>
      <c r="M5424" s="1" t="b">
        <v>0</v>
      </c>
      <c r="N5424" s="2" t="s">
        <v>17</v>
      </c>
      <c r="O5424">
        <f t="shared" si="1092"/>
        <v>26</v>
      </c>
      <c r="P5424">
        <f t="shared" si="1093"/>
        <v>2</v>
      </c>
      <c r="Q5424">
        <f>IF(G5424="B",VLOOKUP(F5424,room_rates!$A$2:$G$8,3,FALSE),IF(G5424="P",VLOOKUP(F5424,room_rates!$A$2:$G$8,6,FALSE),IF(G5424="M",VLOOKUP(F5424,room_rates!$A$2:$G$8,7,FALSE),"")))</f>
        <v>242.00000000000003</v>
      </c>
      <c r="R5424">
        <f t="shared" si="1094"/>
        <v>0</v>
      </c>
      <c r="S5424">
        <f>IF(J5424="Online Travel Agency",VLOOKUP(F5424,room_rates!$A$2:$G$8,3,FALSE)*15%,0)</f>
        <v>0</v>
      </c>
      <c r="T5424">
        <f t="shared" si="1095"/>
        <v>0</v>
      </c>
      <c r="U5424">
        <f t="shared" si="1096"/>
        <v>484.00000000000006</v>
      </c>
      <c r="V5424">
        <f t="shared" si="1097"/>
        <v>2</v>
      </c>
    </row>
    <row r="5425" spans="1:22" ht="14.25" customHeight="1" x14ac:dyDescent="0.35">
      <c r="A5425" s="1">
        <v>1003112</v>
      </c>
      <c r="B5425" s="3">
        <v>45922</v>
      </c>
      <c r="C5425" s="3">
        <v>45922</v>
      </c>
      <c r="D5425" s="3">
        <v>45923</v>
      </c>
      <c r="E5425" s="1" t="s">
        <v>18</v>
      </c>
      <c r="F5425" s="1">
        <v>1</v>
      </c>
      <c r="G5425" s="1" t="s">
        <v>14</v>
      </c>
      <c r="H5425" s="1">
        <v>0</v>
      </c>
      <c r="I5425" s="1">
        <f t="shared" si="1091"/>
        <v>0</v>
      </c>
      <c r="J5425" s="1" t="s">
        <v>20</v>
      </c>
      <c r="K5425" s="1">
        <v>1</v>
      </c>
      <c r="L5425" s="1" t="s">
        <v>16</v>
      </c>
      <c r="M5425" s="1" t="b">
        <v>0</v>
      </c>
      <c r="N5425" s="2" t="s">
        <v>17</v>
      </c>
      <c r="O5425">
        <f t="shared" si="1092"/>
        <v>0</v>
      </c>
      <c r="P5425">
        <f t="shared" si="1093"/>
        <v>1</v>
      </c>
      <c r="Q5425">
        <f>IF(G5425="B",VLOOKUP(F5425,room_rates!$A$2:$G$8,3,FALSE),IF(G5425="P",VLOOKUP(F5425,room_rates!$A$2:$G$8,6,FALSE),IF(G5425="M",VLOOKUP(F5425,room_rates!$A$2:$G$8,7,FALSE),"")))</f>
        <v>132</v>
      </c>
      <c r="R5425">
        <f t="shared" si="1094"/>
        <v>0</v>
      </c>
      <c r="S5425">
        <f>IF(J5425="Online Travel Agency",VLOOKUP(F5425,room_rates!$A$2:$G$8,3,FALSE)*15%,0)</f>
        <v>0</v>
      </c>
      <c r="T5425">
        <f t="shared" si="1095"/>
        <v>0</v>
      </c>
      <c r="U5425">
        <f t="shared" si="1096"/>
        <v>132</v>
      </c>
      <c r="V5425">
        <f t="shared" si="1097"/>
        <v>1</v>
      </c>
    </row>
    <row r="5426" spans="1:22" ht="14.25" customHeight="1" x14ac:dyDescent="0.35">
      <c r="A5426" s="1">
        <v>1003268</v>
      </c>
      <c r="B5426" s="3">
        <v>45911</v>
      </c>
      <c r="C5426" s="3">
        <v>45922</v>
      </c>
      <c r="D5426" s="3">
        <v>45925</v>
      </c>
      <c r="E5426" s="1" t="s">
        <v>13</v>
      </c>
      <c r="F5426" s="1">
        <v>6</v>
      </c>
      <c r="G5426" s="1" t="s">
        <v>14</v>
      </c>
      <c r="H5426" s="1">
        <v>0</v>
      </c>
      <c r="I5426" s="1">
        <f t="shared" si="1091"/>
        <v>0</v>
      </c>
      <c r="J5426" s="1" t="s">
        <v>24</v>
      </c>
      <c r="K5426" s="1">
        <v>2</v>
      </c>
      <c r="L5426" s="1" t="s">
        <v>16</v>
      </c>
      <c r="M5426" s="1" t="b">
        <v>0</v>
      </c>
      <c r="N5426" s="2" t="s">
        <v>17</v>
      </c>
      <c r="O5426">
        <f t="shared" si="1092"/>
        <v>11</v>
      </c>
      <c r="P5426">
        <f t="shared" si="1093"/>
        <v>3</v>
      </c>
      <c r="Q5426">
        <f>IF(G5426="B",VLOOKUP(F5426,room_rates!$A$2:$G$8,3,FALSE),IF(G5426="P",VLOOKUP(F5426,room_rates!$A$2:$G$8,6,FALSE),IF(G5426="M",VLOOKUP(F5426,room_rates!$A$2:$G$8,7,FALSE),"")))</f>
        <v>385.00000000000006</v>
      </c>
      <c r="R5426">
        <f t="shared" si="1094"/>
        <v>0</v>
      </c>
      <c r="S5426">
        <f>IF(J5426="Online Travel Agency",VLOOKUP(F5426,room_rates!$A$2:$G$8,3,FALSE)*15%,0)</f>
        <v>52.5</v>
      </c>
      <c r="T5426">
        <f t="shared" si="1095"/>
        <v>0</v>
      </c>
      <c r="U5426">
        <f t="shared" si="1096"/>
        <v>1995.0000000000005</v>
      </c>
      <c r="V5426">
        <f t="shared" si="1097"/>
        <v>6</v>
      </c>
    </row>
    <row r="5427" spans="1:22" ht="14.25" customHeight="1" x14ac:dyDescent="0.35">
      <c r="A5427" s="1">
        <v>1003438</v>
      </c>
      <c r="B5427" s="3">
        <v>45904</v>
      </c>
      <c r="C5427" s="3">
        <v>45922</v>
      </c>
      <c r="D5427" s="3">
        <v>45923</v>
      </c>
      <c r="E5427" s="1" t="s">
        <v>13</v>
      </c>
      <c r="F5427" s="1">
        <v>6</v>
      </c>
      <c r="G5427" s="1" t="s">
        <v>14</v>
      </c>
      <c r="H5427" s="1">
        <v>0</v>
      </c>
      <c r="I5427" s="1">
        <f t="shared" si="1091"/>
        <v>0</v>
      </c>
      <c r="J5427" s="1" t="s">
        <v>24</v>
      </c>
      <c r="K5427" s="1">
        <v>1</v>
      </c>
      <c r="L5427" s="1" t="s">
        <v>19</v>
      </c>
      <c r="M5427" s="1" t="b">
        <v>1</v>
      </c>
      <c r="N5427" s="2" t="s">
        <v>17</v>
      </c>
      <c r="O5427">
        <f t="shared" si="1092"/>
        <v>18</v>
      </c>
      <c r="P5427">
        <f t="shared" si="1093"/>
        <v>1</v>
      </c>
      <c r="Q5427">
        <f>IF(G5427="B",VLOOKUP(F5427,room_rates!$A$2:$G$8,3,FALSE),IF(G5427="P",VLOOKUP(F5427,room_rates!$A$2:$G$8,6,FALSE),IF(G5427="M",VLOOKUP(F5427,room_rates!$A$2:$G$8,7,FALSE),"")))</f>
        <v>385.00000000000006</v>
      </c>
      <c r="R5427">
        <f t="shared" si="1094"/>
        <v>0</v>
      </c>
      <c r="S5427">
        <f>IF(J5427="Online Travel Agency",VLOOKUP(F5427,room_rates!$A$2:$G$8,3,FALSE)*15%,0)</f>
        <v>52.5</v>
      </c>
      <c r="T5427">
        <f t="shared" si="1095"/>
        <v>3.8500000000000005</v>
      </c>
      <c r="U5427">
        <f t="shared" si="1096"/>
        <v>328.65000000000003</v>
      </c>
      <c r="V5427">
        <f t="shared" si="1097"/>
        <v>1</v>
      </c>
    </row>
    <row r="5428" spans="1:22" ht="14.25" customHeight="1" x14ac:dyDescent="0.35">
      <c r="A5428" s="1">
        <v>1004329</v>
      </c>
      <c r="B5428" s="3">
        <v>45908</v>
      </c>
      <c r="C5428" s="3">
        <v>45922</v>
      </c>
      <c r="D5428" s="3">
        <v>45926</v>
      </c>
      <c r="E5428" s="1" t="s">
        <v>13</v>
      </c>
      <c r="F5428" s="1">
        <v>6</v>
      </c>
      <c r="G5428" s="1" t="s">
        <v>14</v>
      </c>
      <c r="H5428" s="1">
        <v>0</v>
      </c>
      <c r="I5428" s="1">
        <f t="shared" si="1091"/>
        <v>0</v>
      </c>
      <c r="J5428" s="1" t="s">
        <v>24</v>
      </c>
      <c r="K5428" s="1">
        <v>1</v>
      </c>
      <c r="L5428" s="1" t="s">
        <v>19</v>
      </c>
      <c r="M5428" s="1" t="b">
        <v>0</v>
      </c>
      <c r="N5428" s="2" t="s">
        <v>17</v>
      </c>
      <c r="O5428">
        <f t="shared" si="1092"/>
        <v>14</v>
      </c>
      <c r="P5428">
        <f t="shared" si="1093"/>
        <v>4</v>
      </c>
      <c r="Q5428">
        <f>IF(G5428="B",VLOOKUP(F5428,room_rates!$A$2:$G$8,3,FALSE),IF(G5428="P",VLOOKUP(F5428,room_rates!$A$2:$G$8,6,FALSE),IF(G5428="M",VLOOKUP(F5428,room_rates!$A$2:$G$8,7,FALSE),"")))</f>
        <v>385.00000000000006</v>
      </c>
      <c r="R5428">
        <f t="shared" si="1094"/>
        <v>0</v>
      </c>
      <c r="S5428">
        <f>IF(J5428="Online Travel Agency",VLOOKUP(F5428,room_rates!$A$2:$G$8,3,FALSE)*15%,0)</f>
        <v>52.5</v>
      </c>
      <c r="T5428">
        <f t="shared" si="1095"/>
        <v>0</v>
      </c>
      <c r="U5428">
        <f t="shared" si="1096"/>
        <v>1330.0000000000002</v>
      </c>
      <c r="V5428">
        <f t="shared" si="1097"/>
        <v>4</v>
      </c>
    </row>
    <row r="5429" spans="1:22" ht="14.25" customHeight="1" x14ac:dyDescent="0.35">
      <c r="A5429" s="1">
        <v>1004351</v>
      </c>
      <c r="B5429" s="3">
        <v>45909</v>
      </c>
      <c r="C5429" s="3">
        <v>45922</v>
      </c>
      <c r="D5429" s="3">
        <v>45924</v>
      </c>
      <c r="E5429" s="1" t="s">
        <v>18</v>
      </c>
      <c r="F5429" s="1">
        <v>1</v>
      </c>
      <c r="G5429" s="1" t="s">
        <v>14</v>
      </c>
      <c r="H5429" s="1">
        <v>0</v>
      </c>
      <c r="I5429" s="1">
        <f t="shared" si="1091"/>
        <v>0</v>
      </c>
      <c r="J5429" s="1" t="s">
        <v>24</v>
      </c>
      <c r="K5429" s="1">
        <v>2</v>
      </c>
      <c r="L5429" s="1" t="s">
        <v>19</v>
      </c>
      <c r="M5429" s="1" t="b">
        <v>0</v>
      </c>
      <c r="N5429" s="2" t="s">
        <v>17</v>
      </c>
      <c r="O5429">
        <f t="shared" si="1092"/>
        <v>13</v>
      </c>
      <c r="P5429">
        <f t="shared" si="1093"/>
        <v>2</v>
      </c>
      <c r="Q5429">
        <f>IF(G5429="B",VLOOKUP(F5429,room_rates!$A$2:$G$8,3,FALSE),IF(G5429="P",VLOOKUP(F5429,room_rates!$A$2:$G$8,6,FALSE),IF(G5429="M",VLOOKUP(F5429,room_rates!$A$2:$G$8,7,FALSE),"")))</f>
        <v>132</v>
      </c>
      <c r="R5429">
        <f t="shared" si="1094"/>
        <v>0</v>
      </c>
      <c r="S5429">
        <f>IF(J5429="Online Travel Agency",VLOOKUP(F5429,room_rates!$A$2:$G$8,3,FALSE)*15%,0)</f>
        <v>18</v>
      </c>
      <c r="T5429">
        <f t="shared" si="1095"/>
        <v>0</v>
      </c>
      <c r="U5429">
        <f t="shared" si="1096"/>
        <v>456</v>
      </c>
      <c r="V5429">
        <f t="shared" si="1097"/>
        <v>4</v>
      </c>
    </row>
    <row r="5430" spans="1:22" ht="14.25" customHeight="1" x14ac:dyDescent="0.35">
      <c r="A5430" s="1">
        <v>1004811</v>
      </c>
      <c r="B5430" s="3">
        <v>45900</v>
      </c>
      <c r="C5430" s="3">
        <v>45922</v>
      </c>
      <c r="D5430" s="3">
        <v>45926</v>
      </c>
      <c r="E5430" s="1" t="s">
        <v>21</v>
      </c>
      <c r="F5430" s="1">
        <v>3</v>
      </c>
      <c r="G5430" s="1" t="s">
        <v>14</v>
      </c>
      <c r="H5430" s="1">
        <v>0</v>
      </c>
      <c r="I5430" s="1">
        <f t="shared" si="1091"/>
        <v>0</v>
      </c>
      <c r="J5430" s="1" t="s">
        <v>15</v>
      </c>
      <c r="K5430" s="1">
        <v>1</v>
      </c>
      <c r="L5430" s="1" t="s">
        <v>19</v>
      </c>
      <c r="M5430" s="1" t="b">
        <v>1</v>
      </c>
      <c r="N5430" s="2" t="s">
        <v>17</v>
      </c>
      <c r="O5430">
        <f t="shared" si="1092"/>
        <v>22</v>
      </c>
      <c r="P5430">
        <f t="shared" si="1093"/>
        <v>4</v>
      </c>
      <c r="Q5430">
        <f>IF(G5430="B",VLOOKUP(F5430,room_rates!$A$2:$G$8,3,FALSE),IF(G5430="P",VLOOKUP(F5430,room_rates!$A$2:$G$8,6,FALSE),IF(G5430="M",VLOOKUP(F5430,room_rates!$A$2:$G$8,7,FALSE),"")))</f>
        <v>242.00000000000003</v>
      </c>
      <c r="R5430">
        <f t="shared" si="1094"/>
        <v>0</v>
      </c>
      <c r="S5430">
        <f>IF(J5430="Online Travel Agency",VLOOKUP(F5430,room_rates!$A$2:$G$8,3,FALSE)*15%,0)</f>
        <v>0</v>
      </c>
      <c r="T5430">
        <f t="shared" si="1095"/>
        <v>2.4200000000000004</v>
      </c>
      <c r="U5430">
        <f t="shared" si="1096"/>
        <v>958.32000000000016</v>
      </c>
      <c r="V5430">
        <f t="shared" si="1097"/>
        <v>4</v>
      </c>
    </row>
    <row r="5431" spans="1:22" ht="14.25" customHeight="1" x14ac:dyDescent="0.35">
      <c r="A5431" s="1">
        <v>1004950</v>
      </c>
      <c r="B5431" s="3">
        <v>45922</v>
      </c>
      <c r="C5431" s="3">
        <v>45922</v>
      </c>
      <c r="D5431" s="3">
        <v>45925</v>
      </c>
      <c r="E5431" s="1" t="s">
        <v>18</v>
      </c>
      <c r="F5431" s="1">
        <v>1</v>
      </c>
      <c r="G5431" s="1" t="s">
        <v>14</v>
      </c>
      <c r="H5431" s="1">
        <v>0</v>
      </c>
      <c r="I5431" s="1">
        <f t="shared" si="1091"/>
        <v>0</v>
      </c>
      <c r="J5431" s="1" t="s">
        <v>20</v>
      </c>
      <c r="K5431" s="1">
        <v>1</v>
      </c>
      <c r="L5431" s="1" t="s">
        <v>16</v>
      </c>
      <c r="M5431" s="1" t="b">
        <v>0</v>
      </c>
      <c r="N5431" s="2" t="s">
        <v>17</v>
      </c>
      <c r="O5431">
        <f t="shared" si="1092"/>
        <v>0</v>
      </c>
      <c r="P5431">
        <f t="shared" si="1093"/>
        <v>3</v>
      </c>
      <c r="Q5431">
        <f>IF(G5431="B",VLOOKUP(F5431,room_rates!$A$2:$G$8,3,FALSE),IF(G5431="P",VLOOKUP(F5431,room_rates!$A$2:$G$8,6,FALSE),IF(G5431="M",VLOOKUP(F5431,room_rates!$A$2:$G$8,7,FALSE),"")))</f>
        <v>132</v>
      </c>
      <c r="R5431">
        <f t="shared" si="1094"/>
        <v>0</v>
      </c>
      <c r="S5431">
        <f>IF(J5431="Online Travel Agency",VLOOKUP(F5431,room_rates!$A$2:$G$8,3,FALSE)*15%,0)</f>
        <v>0</v>
      </c>
      <c r="T5431">
        <f t="shared" si="1095"/>
        <v>0</v>
      </c>
      <c r="U5431">
        <f t="shared" si="1096"/>
        <v>396</v>
      </c>
      <c r="V5431">
        <f t="shared" si="1097"/>
        <v>3</v>
      </c>
    </row>
    <row r="5432" spans="1:22" ht="14.25" customHeight="1" x14ac:dyDescent="0.35">
      <c r="A5432" s="1">
        <v>1005809</v>
      </c>
      <c r="B5432" s="3">
        <v>45922</v>
      </c>
      <c r="C5432" s="3">
        <v>45922</v>
      </c>
      <c r="D5432" s="3">
        <v>45924</v>
      </c>
      <c r="E5432" s="1" t="s">
        <v>18</v>
      </c>
      <c r="F5432" s="1">
        <v>2</v>
      </c>
      <c r="G5432" s="1" t="s">
        <v>14</v>
      </c>
      <c r="H5432" s="1">
        <v>0</v>
      </c>
      <c r="I5432" s="1">
        <f t="shared" si="1091"/>
        <v>0</v>
      </c>
      <c r="J5432" s="1" t="s">
        <v>20</v>
      </c>
      <c r="K5432" s="1">
        <v>1</v>
      </c>
      <c r="L5432" s="1" t="s">
        <v>16</v>
      </c>
      <c r="M5432" s="1" t="b">
        <v>1</v>
      </c>
      <c r="N5432" s="2" t="s">
        <v>17</v>
      </c>
      <c r="O5432">
        <f t="shared" si="1092"/>
        <v>0</v>
      </c>
      <c r="P5432">
        <f t="shared" si="1093"/>
        <v>2</v>
      </c>
      <c r="Q5432">
        <f>IF(G5432="B",VLOOKUP(F5432,room_rates!$A$2:$G$8,3,FALSE),IF(G5432="P",VLOOKUP(F5432,room_rates!$A$2:$G$8,6,FALSE),IF(G5432="M",VLOOKUP(F5432,room_rates!$A$2:$G$8,7,FALSE),"")))</f>
        <v>154</v>
      </c>
      <c r="R5432">
        <f t="shared" si="1094"/>
        <v>0</v>
      </c>
      <c r="S5432">
        <f>IF(J5432="Online Travel Agency",VLOOKUP(F5432,room_rates!$A$2:$G$8,3,FALSE)*15%,0)</f>
        <v>0</v>
      </c>
      <c r="T5432">
        <f t="shared" si="1095"/>
        <v>1.54</v>
      </c>
      <c r="U5432">
        <f t="shared" si="1096"/>
        <v>304.92</v>
      </c>
      <c r="V5432">
        <f t="shared" si="1097"/>
        <v>2</v>
      </c>
    </row>
    <row r="5433" spans="1:22" ht="14.25" customHeight="1" x14ac:dyDescent="0.35">
      <c r="A5433" s="1">
        <v>1000177</v>
      </c>
      <c r="B5433" s="3">
        <v>45923</v>
      </c>
      <c r="C5433" s="3">
        <v>45923</v>
      </c>
      <c r="D5433" s="3">
        <v>45925</v>
      </c>
      <c r="E5433" s="1" t="s">
        <v>18</v>
      </c>
      <c r="F5433" s="1">
        <v>1</v>
      </c>
      <c r="G5433" s="1" t="s">
        <v>14</v>
      </c>
      <c r="H5433" s="1">
        <v>0</v>
      </c>
      <c r="I5433" s="1">
        <f t="shared" si="1091"/>
        <v>0</v>
      </c>
      <c r="J5433" s="1" t="s">
        <v>20</v>
      </c>
      <c r="K5433" s="1">
        <v>1</v>
      </c>
      <c r="L5433" s="1" t="s">
        <v>19</v>
      </c>
      <c r="M5433" s="1" t="b">
        <v>0</v>
      </c>
      <c r="N5433" s="2" t="s">
        <v>17</v>
      </c>
      <c r="O5433">
        <f t="shared" si="1092"/>
        <v>0</v>
      </c>
      <c r="P5433">
        <f t="shared" si="1093"/>
        <v>2</v>
      </c>
      <c r="Q5433">
        <f>IF(G5433="B",VLOOKUP(F5433,room_rates!$A$2:$G$8,3,FALSE),IF(G5433="P",VLOOKUP(F5433,room_rates!$A$2:$G$8,6,FALSE),IF(G5433="M",VLOOKUP(F5433,room_rates!$A$2:$G$8,7,FALSE),"")))</f>
        <v>132</v>
      </c>
      <c r="R5433">
        <f t="shared" si="1094"/>
        <v>0</v>
      </c>
      <c r="S5433">
        <f>IF(J5433="Online Travel Agency",VLOOKUP(F5433,room_rates!$A$2:$G$8,3,FALSE)*15%,0)</f>
        <v>0</v>
      </c>
      <c r="T5433">
        <f t="shared" si="1095"/>
        <v>0</v>
      </c>
      <c r="U5433">
        <f t="shared" si="1096"/>
        <v>264</v>
      </c>
      <c r="V5433">
        <f t="shared" si="1097"/>
        <v>2</v>
      </c>
    </row>
    <row r="5434" spans="1:22" ht="14.25" customHeight="1" x14ac:dyDescent="0.35">
      <c r="A5434" s="1">
        <v>1000349</v>
      </c>
      <c r="B5434" s="3">
        <v>45923</v>
      </c>
      <c r="C5434" s="3">
        <v>45923</v>
      </c>
      <c r="D5434" s="3">
        <v>45926</v>
      </c>
      <c r="E5434" s="1" t="s">
        <v>21</v>
      </c>
      <c r="F5434" s="1">
        <v>5</v>
      </c>
      <c r="G5434" s="1" t="s">
        <v>14</v>
      </c>
      <c r="H5434" s="1">
        <v>0</v>
      </c>
      <c r="I5434" s="1">
        <f t="shared" si="1091"/>
        <v>0</v>
      </c>
      <c r="J5434" s="1" t="s">
        <v>20</v>
      </c>
      <c r="K5434" s="1">
        <v>2</v>
      </c>
      <c r="L5434" s="1" t="s">
        <v>19</v>
      </c>
      <c r="M5434" s="1" t="b">
        <v>0</v>
      </c>
      <c r="N5434" s="2" t="s">
        <v>17</v>
      </c>
      <c r="O5434">
        <f t="shared" si="1092"/>
        <v>0</v>
      </c>
      <c r="P5434">
        <f t="shared" si="1093"/>
        <v>3</v>
      </c>
      <c r="Q5434">
        <f>IF(G5434="B",VLOOKUP(F5434,room_rates!$A$2:$G$8,3,FALSE),IF(G5434="P",VLOOKUP(F5434,room_rates!$A$2:$G$8,6,FALSE),IF(G5434="M",VLOOKUP(F5434,room_rates!$A$2:$G$8,7,FALSE),"")))</f>
        <v>264</v>
      </c>
      <c r="R5434">
        <f t="shared" si="1094"/>
        <v>0</v>
      </c>
      <c r="S5434">
        <f>IF(J5434="Online Travel Agency",VLOOKUP(F5434,room_rates!$A$2:$G$8,3,FALSE)*15%,0)</f>
        <v>0</v>
      </c>
      <c r="T5434">
        <f t="shared" si="1095"/>
        <v>0</v>
      </c>
      <c r="U5434">
        <f t="shared" si="1096"/>
        <v>1584</v>
      </c>
      <c r="V5434">
        <f t="shared" si="1097"/>
        <v>6</v>
      </c>
    </row>
    <row r="5435" spans="1:22" ht="14.25" customHeight="1" x14ac:dyDescent="0.35">
      <c r="A5435" s="1">
        <v>1000520</v>
      </c>
      <c r="B5435" s="3">
        <v>45901</v>
      </c>
      <c r="C5435" s="3">
        <v>45923</v>
      </c>
      <c r="D5435" s="3">
        <v>45929</v>
      </c>
      <c r="E5435" s="1" t="s">
        <v>21</v>
      </c>
      <c r="F5435" s="1">
        <v>3</v>
      </c>
      <c r="G5435" s="1" t="s">
        <v>14</v>
      </c>
      <c r="H5435" s="1">
        <v>0</v>
      </c>
      <c r="I5435" s="1">
        <f t="shared" si="1091"/>
        <v>0</v>
      </c>
      <c r="J5435" s="1" t="s">
        <v>15</v>
      </c>
      <c r="K5435" s="1">
        <v>1</v>
      </c>
      <c r="L5435" s="1" t="s">
        <v>19</v>
      </c>
      <c r="M5435" s="1" t="b">
        <v>0</v>
      </c>
      <c r="N5435" s="2" t="s">
        <v>17</v>
      </c>
      <c r="O5435">
        <f t="shared" si="1092"/>
        <v>22</v>
      </c>
      <c r="P5435">
        <f t="shared" si="1093"/>
        <v>6</v>
      </c>
      <c r="Q5435">
        <f>IF(G5435="B",VLOOKUP(F5435,room_rates!$A$2:$G$8,3,FALSE),IF(G5435="P",VLOOKUP(F5435,room_rates!$A$2:$G$8,6,FALSE),IF(G5435="M",VLOOKUP(F5435,room_rates!$A$2:$G$8,7,FALSE),"")))</f>
        <v>242.00000000000003</v>
      </c>
      <c r="R5435">
        <f t="shared" si="1094"/>
        <v>0</v>
      </c>
      <c r="S5435">
        <f>IF(J5435="Online Travel Agency",VLOOKUP(F5435,room_rates!$A$2:$G$8,3,FALSE)*15%,0)</f>
        <v>0</v>
      </c>
      <c r="T5435">
        <f t="shared" si="1095"/>
        <v>0</v>
      </c>
      <c r="U5435">
        <f t="shared" si="1096"/>
        <v>1452.0000000000002</v>
      </c>
      <c r="V5435">
        <f t="shared" si="1097"/>
        <v>6</v>
      </c>
    </row>
    <row r="5436" spans="1:22" ht="14.25" customHeight="1" x14ac:dyDescent="0.35">
      <c r="A5436" s="1">
        <v>1000577</v>
      </c>
      <c r="B5436" s="3">
        <v>45923</v>
      </c>
      <c r="C5436" s="3">
        <v>45923</v>
      </c>
      <c r="D5436" s="3">
        <v>45930</v>
      </c>
      <c r="E5436" s="1" t="s">
        <v>18</v>
      </c>
      <c r="F5436" s="1">
        <v>1</v>
      </c>
      <c r="G5436" s="1" t="s">
        <v>14</v>
      </c>
      <c r="H5436" s="1">
        <v>0</v>
      </c>
      <c r="I5436" s="1">
        <f t="shared" si="1091"/>
        <v>0</v>
      </c>
      <c r="J5436" s="1" t="s">
        <v>20</v>
      </c>
      <c r="K5436" s="1">
        <v>1</v>
      </c>
      <c r="L5436" s="1" t="s">
        <v>16</v>
      </c>
      <c r="M5436" s="1" t="b">
        <v>0</v>
      </c>
      <c r="N5436" s="2" t="s">
        <v>17</v>
      </c>
      <c r="O5436">
        <f t="shared" si="1092"/>
        <v>0</v>
      </c>
      <c r="P5436">
        <f t="shared" si="1093"/>
        <v>7</v>
      </c>
      <c r="Q5436">
        <f>IF(G5436="B",VLOOKUP(F5436,room_rates!$A$2:$G$8,3,FALSE),IF(G5436="P",VLOOKUP(F5436,room_rates!$A$2:$G$8,6,FALSE),IF(G5436="M",VLOOKUP(F5436,room_rates!$A$2:$G$8,7,FALSE),"")))</f>
        <v>132</v>
      </c>
      <c r="R5436">
        <f t="shared" si="1094"/>
        <v>0</v>
      </c>
      <c r="S5436">
        <f>IF(J5436="Online Travel Agency",VLOOKUP(F5436,room_rates!$A$2:$G$8,3,FALSE)*15%,0)</f>
        <v>0</v>
      </c>
      <c r="T5436">
        <f t="shared" si="1095"/>
        <v>0</v>
      </c>
      <c r="U5436">
        <f t="shared" si="1096"/>
        <v>924</v>
      </c>
      <c r="V5436">
        <f t="shared" si="1097"/>
        <v>7</v>
      </c>
    </row>
    <row r="5437" spans="1:22" ht="14.25" customHeight="1" x14ac:dyDescent="0.35">
      <c r="A5437" s="1">
        <v>1000767</v>
      </c>
      <c r="B5437" s="3">
        <v>45904</v>
      </c>
      <c r="C5437" s="3">
        <v>45923</v>
      </c>
      <c r="D5437" s="3">
        <v>45925</v>
      </c>
      <c r="E5437" s="1" t="s">
        <v>13</v>
      </c>
      <c r="F5437" s="1">
        <v>6</v>
      </c>
      <c r="G5437" s="1" t="s">
        <v>14</v>
      </c>
      <c r="H5437" s="1">
        <v>0</v>
      </c>
      <c r="I5437" s="1">
        <f t="shared" si="1091"/>
        <v>0</v>
      </c>
      <c r="J5437" s="1" t="s">
        <v>15</v>
      </c>
      <c r="K5437" s="1">
        <v>3</v>
      </c>
      <c r="L5437" s="1" t="s">
        <v>16</v>
      </c>
      <c r="M5437" s="1" t="b">
        <v>0</v>
      </c>
      <c r="N5437" s="2" t="s">
        <v>17</v>
      </c>
      <c r="O5437">
        <f t="shared" si="1092"/>
        <v>19</v>
      </c>
      <c r="P5437">
        <f t="shared" si="1093"/>
        <v>2</v>
      </c>
      <c r="Q5437">
        <f>IF(G5437="B",VLOOKUP(F5437,room_rates!$A$2:$G$8,3,FALSE),IF(G5437="P",VLOOKUP(F5437,room_rates!$A$2:$G$8,6,FALSE),IF(G5437="M",VLOOKUP(F5437,room_rates!$A$2:$G$8,7,FALSE),"")))</f>
        <v>385.00000000000006</v>
      </c>
      <c r="R5437">
        <f t="shared" si="1094"/>
        <v>0</v>
      </c>
      <c r="S5437">
        <f>IF(J5437="Online Travel Agency",VLOOKUP(F5437,room_rates!$A$2:$G$8,3,FALSE)*15%,0)</f>
        <v>0</v>
      </c>
      <c r="T5437">
        <f t="shared" si="1095"/>
        <v>0</v>
      </c>
      <c r="U5437">
        <f t="shared" si="1096"/>
        <v>2310.0000000000005</v>
      </c>
      <c r="V5437">
        <f t="shared" si="1097"/>
        <v>6</v>
      </c>
    </row>
    <row r="5438" spans="1:22" ht="14.25" customHeight="1" x14ac:dyDescent="0.35">
      <c r="A5438" s="1">
        <v>1000826</v>
      </c>
      <c r="B5438" s="3">
        <v>45908</v>
      </c>
      <c r="C5438" s="3">
        <v>45923</v>
      </c>
      <c r="D5438" s="3">
        <v>45929</v>
      </c>
      <c r="E5438" s="1" t="s">
        <v>21</v>
      </c>
      <c r="F5438" s="1">
        <v>5</v>
      </c>
      <c r="G5438" s="1" t="s">
        <v>14</v>
      </c>
      <c r="H5438" s="1">
        <v>0</v>
      </c>
      <c r="I5438" s="1">
        <f t="shared" si="1091"/>
        <v>0</v>
      </c>
      <c r="J5438" s="1" t="s">
        <v>24</v>
      </c>
      <c r="K5438" s="1">
        <v>1</v>
      </c>
      <c r="L5438" s="1" t="s">
        <v>19</v>
      </c>
      <c r="M5438" s="1" t="b">
        <v>0</v>
      </c>
      <c r="N5438" s="2" t="s">
        <v>17</v>
      </c>
      <c r="O5438">
        <f t="shared" si="1092"/>
        <v>15</v>
      </c>
      <c r="P5438">
        <f t="shared" si="1093"/>
        <v>6</v>
      </c>
      <c r="Q5438">
        <f>IF(G5438="B",VLOOKUP(F5438,room_rates!$A$2:$G$8,3,FALSE),IF(G5438="P",VLOOKUP(F5438,room_rates!$A$2:$G$8,6,FALSE),IF(G5438="M",VLOOKUP(F5438,room_rates!$A$2:$G$8,7,FALSE),"")))</f>
        <v>264</v>
      </c>
      <c r="R5438">
        <f t="shared" si="1094"/>
        <v>0</v>
      </c>
      <c r="S5438">
        <f>IF(J5438="Online Travel Agency",VLOOKUP(F5438,room_rates!$A$2:$G$8,3,FALSE)*15%,0)</f>
        <v>36</v>
      </c>
      <c r="T5438">
        <f t="shared" si="1095"/>
        <v>0</v>
      </c>
      <c r="U5438">
        <f t="shared" si="1096"/>
        <v>1368</v>
      </c>
      <c r="V5438">
        <f t="shared" si="1097"/>
        <v>6</v>
      </c>
    </row>
    <row r="5439" spans="1:22" ht="14.25" customHeight="1" x14ac:dyDescent="0.35">
      <c r="A5439" s="1">
        <v>1001006</v>
      </c>
      <c r="B5439" s="3">
        <v>45905</v>
      </c>
      <c r="C5439" s="3">
        <v>45923</v>
      </c>
      <c r="D5439" s="3">
        <v>45927</v>
      </c>
      <c r="E5439" s="1" t="s">
        <v>21</v>
      </c>
      <c r="F5439" s="1">
        <v>3</v>
      </c>
      <c r="G5439" s="1" t="s">
        <v>14</v>
      </c>
      <c r="H5439" s="1">
        <v>0</v>
      </c>
      <c r="I5439" s="1">
        <f t="shared" si="1091"/>
        <v>0</v>
      </c>
      <c r="J5439" s="1" t="s">
        <v>15</v>
      </c>
      <c r="K5439" s="1">
        <v>1</v>
      </c>
      <c r="L5439" s="1" t="s">
        <v>16</v>
      </c>
      <c r="M5439" s="1" t="b">
        <v>1</v>
      </c>
      <c r="N5439" s="2" t="s">
        <v>17</v>
      </c>
      <c r="O5439">
        <f t="shared" si="1092"/>
        <v>18</v>
      </c>
      <c r="P5439">
        <f t="shared" si="1093"/>
        <v>4</v>
      </c>
      <c r="Q5439">
        <f>IF(G5439="B",VLOOKUP(F5439,room_rates!$A$2:$G$8,3,FALSE),IF(G5439="P",VLOOKUP(F5439,room_rates!$A$2:$G$8,6,FALSE),IF(G5439="M",VLOOKUP(F5439,room_rates!$A$2:$G$8,7,FALSE),"")))</f>
        <v>242.00000000000003</v>
      </c>
      <c r="R5439">
        <f t="shared" si="1094"/>
        <v>0</v>
      </c>
      <c r="S5439">
        <f>IF(J5439="Online Travel Agency",VLOOKUP(F5439,room_rates!$A$2:$G$8,3,FALSE)*15%,0)</f>
        <v>0</v>
      </c>
      <c r="T5439">
        <f t="shared" si="1095"/>
        <v>2.4200000000000004</v>
      </c>
      <c r="U5439">
        <f t="shared" si="1096"/>
        <v>958.32000000000016</v>
      </c>
      <c r="V5439">
        <f t="shared" si="1097"/>
        <v>4</v>
      </c>
    </row>
    <row r="5440" spans="1:22" ht="14.25" customHeight="1" x14ac:dyDescent="0.35">
      <c r="A5440" s="1">
        <v>1001083</v>
      </c>
      <c r="B5440" s="3">
        <v>45887</v>
      </c>
      <c r="C5440" s="3">
        <v>45923</v>
      </c>
      <c r="D5440" s="3">
        <v>45928</v>
      </c>
      <c r="E5440" s="1" t="s">
        <v>18</v>
      </c>
      <c r="F5440" s="1">
        <v>1</v>
      </c>
      <c r="G5440" s="1" t="s">
        <v>14</v>
      </c>
      <c r="H5440" s="1">
        <v>0</v>
      </c>
      <c r="I5440" s="1">
        <f t="shared" ref="I5440:I5503" si="1098">H5440/100</f>
        <v>0</v>
      </c>
      <c r="J5440" s="1" t="s">
        <v>15</v>
      </c>
      <c r="K5440" s="1">
        <v>2</v>
      </c>
      <c r="L5440" s="1" t="s">
        <v>19</v>
      </c>
      <c r="M5440" s="1" t="b">
        <v>0</v>
      </c>
      <c r="N5440" s="2" t="s">
        <v>17</v>
      </c>
      <c r="O5440">
        <f t="shared" ref="O5440:O5503" si="1099">C5440-B5440</f>
        <v>36</v>
      </c>
      <c r="P5440">
        <f t="shared" ref="P5440:P5503" si="1100">D5440-C5440</f>
        <v>5</v>
      </c>
      <c r="Q5440">
        <f>IF(G5440="B",VLOOKUP(F5440,room_rates!$A$2:$G$8,3,FALSE),IF(G5440="P",VLOOKUP(F5440,room_rates!$A$2:$G$8,6,FALSE),IF(G5440="M",VLOOKUP(F5440,room_rates!$A$2:$G$8,7,FALSE),"")))</f>
        <v>132</v>
      </c>
      <c r="R5440">
        <f t="shared" ref="R5440:R5503" si="1101">Q5440*(H5440/100)</f>
        <v>0</v>
      </c>
      <c r="S5440">
        <f>IF(J5440="Online Travel Agency",VLOOKUP(F5440,room_rates!$A$2:$G$8,3,FALSE)*15%,0)</f>
        <v>0</v>
      </c>
      <c r="T5440">
        <f t="shared" ref="T5440:T5503" si="1102">IF(M5440=TRUE, Q5440*1%,0)</f>
        <v>0</v>
      </c>
      <c r="U5440">
        <f t="shared" ref="U5440:U5503" si="1103">(Q5440-R5440-S5440-T5440)*V5440</f>
        <v>1320</v>
      </c>
      <c r="V5440">
        <f t="shared" ref="V5440:V5503" si="1104">K5440*P5440</f>
        <v>10</v>
      </c>
    </row>
    <row r="5441" spans="1:22" ht="14.25" customHeight="1" x14ac:dyDescent="0.35">
      <c r="A5441" s="1">
        <v>1001612</v>
      </c>
      <c r="B5441" s="3">
        <v>45907</v>
      </c>
      <c r="C5441" s="3">
        <v>45923</v>
      </c>
      <c r="D5441" s="3">
        <v>45928</v>
      </c>
      <c r="E5441" s="1" t="s">
        <v>13</v>
      </c>
      <c r="F5441" s="1">
        <v>6</v>
      </c>
      <c r="G5441" s="1" t="s">
        <v>14</v>
      </c>
      <c r="H5441" s="1">
        <v>0</v>
      </c>
      <c r="I5441" s="1">
        <f t="shared" si="1098"/>
        <v>0</v>
      </c>
      <c r="J5441" s="1" t="s">
        <v>24</v>
      </c>
      <c r="K5441" s="1">
        <v>2</v>
      </c>
      <c r="L5441" s="1" t="s">
        <v>19</v>
      </c>
      <c r="M5441" s="1" t="b">
        <v>0</v>
      </c>
      <c r="N5441" s="2" t="s">
        <v>17</v>
      </c>
      <c r="O5441">
        <f t="shared" si="1099"/>
        <v>16</v>
      </c>
      <c r="P5441">
        <f t="shared" si="1100"/>
        <v>5</v>
      </c>
      <c r="Q5441">
        <f>IF(G5441="B",VLOOKUP(F5441,room_rates!$A$2:$G$8,3,FALSE),IF(G5441="P",VLOOKUP(F5441,room_rates!$A$2:$G$8,6,FALSE),IF(G5441="M",VLOOKUP(F5441,room_rates!$A$2:$G$8,7,FALSE),"")))</f>
        <v>385.00000000000006</v>
      </c>
      <c r="R5441">
        <f t="shared" si="1101"/>
        <v>0</v>
      </c>
      <c r="S5441">
        <f>IF(J5441="Online Travel Agency",VLOOKUP(F5441,room_rates!$A$2:$G$8,3,FALSE)*15%,0)</f>
        <v>52.5</v>
      </c>
      <c r="T5441">
        <f t="shared" si="1102"/>
        <v>0</v>
      </c>
      <c r="U5441">
        <f t="shared" si="1103"/>
        <v>3325.0000000000005</v>
      </c>
      <c r="V5441">
        <f t="shared" si="1104"/>
        <v>10</v>
      </c>
    </row>
    <row r="5442" spans="1:22" ht="14.25" customHeight="1" x14ac:dyDescent="0.35">
      <c r="A5442" s="1">
        <v>1001627</v>
      </c>
      <c r="B5442" s="3">
        <v>45923</v>
      </c>
      <c r="C5442" s="3">
        <v>45923</v>
      </c>
      <c r="D5442" s="3">
        <v>45926</v>
      </c>
      <c r="E5442" s="1" t="s">
        <v>18</v>
      </c>
      <c r="F5442" s="1">
        <v>1</v>
      </c>
      <c r="G5442" s="1" t="s">
        <v>14</v>
      </c>
      <c r="H5442" s="1">
        <v>0</v>
      </c>
      <c r="I5442" s="1">
        <f t="shared" si="1098"/>
        <v>0</v>
      </c>
      <c r="J5442" s="1" t="s">
        <v>20</v>
      </c>
      <c r="K5442" s="1">
        <v>2</v>
      </c>
      <c r="L5442" s="1" t="s">
        <v>19</v>
      </c>
      <c r="M5442" s="1" t="b">
        <v>1</v>
      </c>
      <c r="N5442" s="2" t="s">
        <v>17</v>
      </c>
      <c r="O5442">
        <f t="shared" si="1099"/>
        <v>0</v>
      </c>
      <c r="P5442">
        <f t="shared" si="1100"/>
        <v>3</v>
      </c>
      <c r="Q5442">
        <f>IF(G5442="B",VLOOKUP(F5442,room_rates!$A$2:$G$8,3,FALSE),IF(G5442="P",VLOOKUP(F5442,room_rates!$A$2:$G$8,6,FALSE),IF(G5442="M",VLOOKUP(F5442,room_rates!$A$2:$G$8,7,FALSE),"")))</f>
        <v>132</v>
      </c>
      <c r="R5442">
        <f t="shared" si="1101"/>
        <v>0</v>
      </c>
      <c r="S5442">
        <f>IF(J5442="Online Travel Agency",VLOOKUP(F5442,room_rates!$A$2:$G$8,3,FALSE)*15%,0)</f>
        <v>0</v>
      </c>
      <c r="T5442">
        <f t="shared" si="1102"/>
        <v>1.32</v>
      </c>
      <c r="U5442">
        <f t="shared" si="1103"/>
        <v>784.08</v>
      </c>
      <c r="V5442">
        <f t="shared" si="1104"/>
        <v>6</v>
      </c>
    </row>
    <row r="5443" spans="1:22" ht="14.25" customHeight="1" x14ac:dyDescent="0.35">
      <c r="A5443" s="1">
        <v>1001742</v>
      </c>
      <c r="B5443" s="3">
        <v>45908</v>
      </c>
      <c r="C5443" s="3">
        <v>45923</v>
      </c>
      <c r="D5443" s="3">
        <v>45926</v>
      </c>
      <c r="E5443" s="1" t="s">
        <v>21</v>
      </c>
      <c r="F5443" s="1">
        <v>3</v>
      </c>
      <c r="G5443" s="1" t="s">
        <v>14</v>
      </c>
      <c r="H5443" s="1">
        <v>0</v>
      </c>
      <c r="I5443" s="1">
        <f t="shared" si="1098"/>
        <v>0</v>
      </c>
      <c r="J5443" s="1" t="s">
        <v>15</v>
      </c>
      <c r="K5443" s="1">
        <v>2</v>
      </c>
      <c r="L5443" s="1" t="s">
        <v>16</v>
      </c>
      <c r="M5443" s="1" t="b">
        <v>0</v>
      </c>
      <c r="N5443" s="2" t="s">
        <v>17</v>
      </c>
      <c r="O5443">
        <f t="shared" si="1099"/>
        <v>15</v>
      </c>
      <c r="P5443">
        <f t="shared" si="1100"/>
        <v>3</v>
      </c>
      <c r="Q5443">
        <f>IF(G5443="B",VLOOKUP(F5443,room_rates!$A$2:$G$8,3,FALSE),IF(G5443="P",VLOOKUP(F5443,room_rates!$A$2:$G$8,6,FALSE),IF(G5443="M",VLOOKUP(F5443,room_rates!$A$2:$G$8,7,FALSE),"")))</f>
        <v>242.00000000000003</v>
      </c>
      <c r="R5443">
        <f t="shared" si="1101"/>
        <v>0</v>
      </c>
      <c r="S5443">
        <f>IF(J5443="Online Travel Agency",VLOOKUP(F5443,room_rates!$A$2:$G$8,3,FALSE)*15%,0)</f>
        <v>0</v>
      </c>
      <c r="T5443">
        <f t="shared" si="1102"/>
        <v>0</v>
      </c>
      <c r="U5443">
        <f t="shared" si="1103"/>
        <v>1452.0000000000002</v>
      </c>
      <c r="V5443">
        <f t="shared" si="1104"/>
        <v>6</v>
      </c>
    </row>
    <row r="5444" spans="1:22" ht="14.25" customHeight="1" x14ac:dyDescent="0.35">
      <c r="A5444" s="1">
        <v>1001904</v>
      </c>
      <c r="B5444" s="3">
        <v>45919</v>
      </c>
      <c r="C5444" s="3">
        <v>45923</v>
      </c>
      <c r="D5444" s="3">
        <v>45925</v>
      </c>
      <c r="E5444" s="1" t="s">
        <v>21</v>
      </c>
      <c r="F5444" s="1">
        <v>3</v>
      </c>
      <c r="G5444" s="1" t="s">
        <v>14</v>
      </c>
      <c r="H5444" s="1">
        <v>0</v>
      </c>
      <c r="I5444" s="1">
        <f t="shared" si="1098"/>
        <v>0</v>
      </c>
      <c r="J5444" s="1" t="s">
        <v>15</v>
      </c>
      <c r="K5444" s="1">
        <v>1</v>
      </c>
      <c r="L5444" s="1" t="s">
        <v>19</v>
      </c>
      <c r="M5444" s="1" t="b">
        <v>0</v>
      </c>
      <c r="N5444" s="2" t="s">
        <v>17</v>
      </c>
      <c r="O5444">
        <f t="shared" si="1099"/>
        <v>4</v>
      </c>
      <c r="P5444">
        <f t="shared" si="1100"/>
        <v>2</v>
      </c>
      <c r="Q5444">
        <f>IF(G5444="B",VLOOKUP(F5444,room_rates!$A$2:$G$8,3,FALSE),IF(G5444="P",VLOOKUP(F5444,room_rates!$A$2:$G$8,6,FALSE),IF(G5444="M",VLOOKUP(F5444,room_rates!$A$2:$G$8,7,FALSE),"")))</f>
        <v>242.00000000000003</v>
      </c>
      <c r="R5444">
        <f t="shared" si="1101"/>
        <v>0</v>
      </c>
      <c r="S5444">
        <f>IF(J5444="Online Travel Agency",VLOOKUP(F5444,room_rates!$A$2:$G$8,3,FALSE)*15%,0)</f>
        <v>0</v>
      </c>
      <c r="T5444">
        <f t="shared" si="1102"/>
        <v>0</v>
      </c>
      <c r="U5444">
        <f t="shared" si="1103"/>
        <v>484.00000000000006</v>
      </c>
      <c r="V5444">
        <f t="shared" si="1104"/>
        <v>2</v>
      </c>
    </row>
    <row r="5445" spans="1:22" ht="14.25" customHeight="1" x14ac:dyDescent="0.35">
      <c r="A5445" s="1">
        <v>1001920</v>
      </c>
      <c r="B5445" s="3">
        <v>45915</v>
      </c>
      <c r="C5445" s="3">
        <v>45923</v>
      </c>
      <c r="D5445" s="3">
        <v>45927</v>
      </c>
      <c r="E5445" s="1" t="s">
        <v>13</v>
      </c>
      <c r="F5445" s="1">
        <v>6</v>
      </c>
      <c r="G5445" s="1" t="s">
        <v>14</v>
      </c>
      <c r="H5445" s="1">
        <v>0</v>
      </c>
      <c r="I5445" s="1">
        <f t="shared" si="1098"/>
        <v>0</v>
      </c>
      <c r="J5445" s="1" t="s">
        <v>15</v>
      </c>
      <c r="K5445" s="1">
        <v>3</v>
      </c>
      <c r="L5445" s="1" t="s">
        <v>16</v>
      </c>
      <c r="M5445" s="1" t="b">
        <v>0</v>
      </c>
      <c r="N5445" s="2" t="s">
        <v>17</v>
      </c>
      <c r="O5445">
        <f t="shared" si="1099"/>
        <v>8</v>
      </c>
      <c r="P5445">
        <f t="shared" si="1100"/>
        <v>4</v>
      </c>
      <c r="Q5445">
        <f>IF(G5445="B",VLOOKUP(F5445,room_rates!$A$2:$G$8,3,FALSE),IF(G5445="P",VLOOKUP(F5445,room_rates!$A$2:$G$8,6,FALSE),IF(G5445="M",VLOOKUP(F5445,room_rates!$A$2:$G$8,7,FALSE),"")))</f>
        <v>385.00000000000006</v>
      </c>
      <c r="R5445">
        <f t="shared" si="1101"/>
        <v>0</v>
      </c>
      <c r="S5445">
        <f>IF(J5445="Online Travel Agency",VLOOKUP(F5445,room_rates!$A$2:$G$8,3,FALSE)*15%,0)</f>
        <v>0</v>
      </c>
      <c r="T5445">
        <f t="shared" si="1102"/>
        <v>0</v>
      </c>
      <c r="U5445">
        <f t="shared" si="1103"/>
        <v>4620.0000000000009</v>
      </c>
      <c r="V5445">
        <f t="shared" si="1104"/>
        <v>12</v>
      </c>
    </row>
    <row r="5446" spans="1:22" ht="14.25" customHeight="1" x14ac:dyDescent="0.35">
      <c r="A5446" s="1">
        <v>1001999</v>
      </c>
      <c r="B5446" s="3">
        <v>45920</v>
      </c>
      <c r="C5446" s="3">
        <v>45923</v>
      </c>
      <c r="D5446" s="3">
        <v>45926</v>
      </c>
      <c r="E5446" s="1" t="s">
        <v>21</v>
      </c>
      <c r="F5446" s="1">
        <v>3</v>
      </c>
      <c r="G5446" s="1" t="s">
        <v>14</v>
      </c>
      <c r="H5446" s="1">
        <v>0</v>
      </c>
      <c r="I5446" s="1">
        <f t="shared" si="1098"/>
        <v>0</v>
      </c>
      <c r="J5446" s="1" t="s">
        <v>15</v>
      </c>
      <c r="K5446" s="1">
        <v>3</v>
      </c>
      <c r="L5446" s="1" t="s">
        <v>16</v>
      </c>
      <c r="M5446" s="1" t="b">
        <v>0</v>
      </c>
      <c r="N5446" s="2" t="s">
        <v>17</v>
      </c>
      <c r="O5446">
        <f t="shared" si="1099"/>
        <v>3</v>
      </c>
      <c r="P5446">
        <f t="shared" si="1100"/>
        <v>3</v>
      </c>
      <c r="Q5446">
        <f>IF(G5446="B",VLOOKUP(F5446,room_rates!$A$2:$G$8,3,FALSE),IF(G5446="P",VLOOKUP(F5446,room_rates!$A$2:$G$8,6,FALSE),IF(G5446="M",VLOOKUP(F5446,room_rates!$A$2:$G$8,7,FALSE),"")))</f>
        <v>242.00000000000003</v>
      </c>
      <c r="R5446">
        <f t="shared" si="1101"/>
        <v>0</v>
      </c>
      <c r="S5446">
        <f>IF(J5446="Online Travel Agency",VLOOKUP(F5446,room_rates!$A$2:$G$8,3,FALSE)*15%,0)</f>
        <v>0</v>
      </c>
      <c r="T5446">
        <f t="shared" si="1102"/>
        <v>0</v>
      </c>
      <c r="U5446">
        <f t="shared" si="1103"/>
        <v>2178.0000000000005</v>
      </c>
      <c r="V5446">
        <f t="shared" si="1104"/>
        <v>9</v>
      </c>
    </row>
    <row r="5447" spans="1:22" ht="14.25" customHeight="1" x14ac:dyDescent="0.35">
      <c r="A5447" s="1">
        <v>1002003</v>
      </c>
      <c r="B5447" s="3">
        <v>45913</v>
      </c>
      <c r="C5447" s="3">
        <v>45923</v>
      </c>
      <c r="D5447" s="3">
        <v>45924</v>
      </c>
      <c r="E5447" s="1" t="s">
        <v>21</v>
      </c>
      <c r="F5447" s="1">
        <v>3</v>
      </c>
      <c r="G5447" s="1" t="s">
        <v>14</v>
      </c>
      <c r="H5447" s="1">
        <v>0</v>
      </c>
      <c r="I5447" s="1">
        <f t="shared" si="1098"/>
        <v>0</v>
      </c>
      <c r="J5447" s="1" t="s">
        <v>24</v>
      </c>
      <c r="K5447" s="1">
        <v>3</v>
      </c>
      <c r="L5447" s="1" t="s">
        <v>16</v>
      </c>
      <c r="M5447" s="1" t="b">
        <v>0</v>
      </c>
      <c r="N5447" s="2" t="s">
        <v>17</v>
      </c>
      <c r="O5447">
        <f t="shared" si="1099"/>
        <v>10</v>
      </c>
      <c r="P5447">
        <f t="shared" si="1100"/>
        <v>1</v>
      </c>
      <c r="Q5447">
        <f>IF(G5447="B",VLOOKUP(F5447,room_rates!$A$2:$G$8,3,FALSE),IF(G5447="P",VLOOKUP(F5447,room_rates!$A$2:$G$8,6,FALSE),IF(G5447="M",VLOOKUP(F5447,room_rates!$A$2:$G$8,7,FALSE),"")))</f>
        <v>242.00000000000003</v>
      </c>
      <c r="R5447">
        <f t="shared" si="1101"/>
        <v>0</v>
      </c>
      <c r="S5447">
        <f>IF(J5447="Online Travel Agency",VLOOKUP(F5447,room_rates!$A$2:$G$8,3,FALSE)*15%,0)</f>
        <v>33</v>
      </c>
      <c r="T5447">
        <f t="shared" si="1102"/>
        <v>0</v>
      </c>
      <c r="U5447">
        <f t="shared" si="1103"/>
        <v>627.00000000000011</v>
      </c>
      <c r="V5447">
        <f t="shared" si="1104"/>
        <v>3</v>
      </c>
    </row>
    <row r="5448" spans="1:22" ht="14.25" customHeight="1" x14ac:dyDescent="0.35">
      <c r="A5448" s="1">
        <v>1002019</v>
      </c>
      <c r="B5448" s="3">
        <v>45917</v>
      </c>
      <c r="C5448" s="3">
        <v>45923</v>
      </c>
      <c r="D5448" s="3">
        <v>45927</v>
      </c>
      <c r="E5448" s="1" t="s">
        <v>13</v>
      </c>
      <c r="F5448" s="1">
        <v>6</v>
      </c>
      <c r="G5448" s="1" t="s">
        <v>14</v>
      </c>
      <c r="H5448" s="1">
        <v>0</v>
      </c>
      <c r="I5448" s="1">
        <f t="shared" si="1098"/>
        <v>0</v>
      </c>
      <c r="J5448" s="1" t="s">
        <v>24</v>
      </c>
      <c r="K5448" s="1">
        <v>2</v>
      </c>
      <c r="L5448" s="1" t="s">
        <v>19</v>
      </c>
      <c r="M5448" s="1" t="b">
        <v>0</v>
      </c>
      <c r="N5448" s="2" t="s">
        <v>17</v>
      </c>
      <c r="O5448">
        <f t="shared" si="1099"/>
        <v>6</v>
      </c>
      <c r="P5448">
        <f t="shared" si="1100"/>
        <v>4</v>
      </c>
      <c r="Q5448">
        <f>IF(G5448="B",VLOOKUP(F5448,room_rates!$A$2:$G$8,3,FALSE),IF(G5448="P",VLOOKUP(F5448,room_rates!$A$2:$G$8,6,FALSE),IF(G5448="M",VLOOKUP(F5448,room_rates!$A$2:$G$8,7,FALSE),"")))</f>
        <v>385.00000000000006</v>
      </c>
      <c r="R5448">
        <f t="shared" si="1101"/>
        <v>0</v>
      </c>
      <c r="S5448">
        <f>IF(J5448="Online Travel Agency",VLOOKUP(F5448,room_rates!$A$2:$G$8,3,FALSE)*15%,0)</f>
        <v>52.5</v>
      </c>
      <c r="T5448">
        <f t="shared" si="1102"/>
        <v>0</v>
      </c>
      <c r="U5448">
        <f t="shared" si="1103"/>
        <v>2660.0000000000005</v>
      </c>
      <c r="V5448">
        <f t="shared" si="1104"/>
        <v>8</v>
      </c>
    </row>
    <row r="5449" spans="1:22" ht="14.25" customHeight="1" x14ac:dyDescent="0.35">
      <c r="A5449" s="1">
        <v>1003536</v>
      </c>
      <c r="B5449" s="3">
        <v>45923</v>
      </c>
      <c r="C5449" s="3">
        <v>45923</v>
      </c>
      <c r="D5449" s="3">
        <v>45926</v>
      </c>
      <c r="E5449" s="1" t="s">
        <v>18</v>
      </c>
      <c r="F5449" s="1">
        <v>2</v>
      </c>
      <c r="G5449" s="1" t="s">
        <v>14</v>
      </c>
      <c r="H5449" s="1">
        <v>0</v>
      </c>
      <c r="I5449" s="1">
        <f t="shared" si="1098"/>
        <v>0</v>
      </c>
      <c r="J5449" s="1" t="s">
        <v>20</v>
      </c>
      <c r="K5449" s="1">
        <v>1</v>
      </c>
      <c r="L5449" s="1" t="s">
        <v>19</v>
      </c>
      <c r="M5449" s="1" t="b">
        <v>0</v>
      </c>
      <c r="N5449" s="2" t="s">
        <v>17</v>
      </c>
      <c r="O5449">
        <f t="shared" si="1099"/>
        <v>0</v>
      </c>
      <c r="P5449">
        <f t="shared" si="1100"/>
        <v>3</v>
      </c>
      <c r="Q5449">
        <f>IF(G5449="B",VLOOKUP(F5449,room_rates!$A$2:$G$8,3,FALSE),IF(G5449="P",VLOOKUP(F5449,room_rates!$A$2:$G$8,6,FALSE),IF(G5449="M",VLOOKUP(F5449,room_rates!$A$2:$G$8,7,FALSE),"")))</f>
        <v>154</v>
      </c>
      <c r="R5449">
        <f t="shared" si="1101"/>
        <v>0</v>
      </c>
      <c r="S5449">
        <f>IF(J5449="Online Travel Agency",VLOOKUP(F5449,room_rates!$A$2:$G$8,3,FALSE)*15%,0)</f>
        <v>0</v>
      </c>
      <c r="T5449">
        <f t="shared" si="1102"/>
        <v>0</v>
      </c>
      <c r="U5449">
        <f t="shared" si="1103"/>
        <v>462</v>
      </c>
      <c r="V5449">
        <f t="shared" si="1104"/>
        <v>3</v>
      </c>
    </row>
    <row r="5450" spans="1:22" ht="14.25" customHeight="1" x14ac:dyDescent="0.35">
      <c r="A5450" s="1">
        <v>1003901</v>
      </c>
      <c r="B5450" s="3">
        <v>45923</v>
      </c>
      <c r="C5450" s="3">
        <v>45923</v>
      </c>
      <c r="D5450" s="3">
        <v>45926</v>
      </c>
      <c r="E5450" s="1" t="s">
        <v>21</v>
      </c>
      <c r="F5450" s="1">
        <v>3</v>
      </c>
      <c r="G5450" s="1" t="s">
        <v>14</v>
      </c>
      <c r="H5450" s="1">
        <v>0</v>
      </c>
      <c r="I5450" s="1">
        <f t="shared" si="1098"/>
        <v>0</v>
      </c>
      <c r="J5450" s="1" t="s">
        <v>20</v>
      </c>
      <c r="K5450" s="1">
        <v>2</v>
      </c>
      <c r="L5450" s="1" t="s">
        <v>16</v>
      </c>
      <c r="M5450" s="1" t="b">
        <v>0</v>
      </c>
      <c r="N5450" s="2" t="s">
        <v>17</v>
      </c>
      <c r="O5450">
        <f t="shared" si="1099"/>
        <v>0</v>
      </c>
      <c r="P5450">
        <f t="shared" si="1100"/>
        <v>3</v>
      </c>
      <c r="Q5450">
        <f>IF(G5450="B",VLOOKUP(F5450,room_rates!$A$2:$G$8,3,FALSE),IF(G5450="P",VLOOKUP(F5450,room_rates!$A$2:$G$8,6,FALSE),IF(G5450="M",VLOOKUP(F5450,room_rates!$A$2:$G$8,7,FALSE),"")))</f>
        <v>242.00000000000003</v>
      </c>
      <c r="R5450">
        <f t="shared" si="1101"/>
        <v>0</v>
      </c>
      <c r="S5450">
        <f>IF(J5450="Online Travel Agency",VLOOKUP(F5450,room_rates!$A$2:$G$8,3,FALSE)*15%,0)</f>
        <v>0</v>
      </c>
      <c r="T5450">
        <f t="shared" si="1102"/>
        <v>0</v>
      </c>
      <c r="U5450">
        <f t="shared" si="1103"/>
        <v>1452.0000000000002</v>
      </c>
      <c r="V5450">
        <f t="shared" si="1104"/>
        <v>6</v>
      </c>
    </row>
    <row r="5451" spans="1:22" ht="14.25" customHeight="1" x14ac:dyDescent="0.35">
      <c r="A5451" s="1">
        <v>1004294</v>
      </c>
      <c r="B5451" s="3">
        <v>45906</v>
      </c>
      <c r="C5451" s="3">
        <v>45923</v>
      </c>
      <c r="D5451" s="3">
        <v>45927</v>
      </c>
      <c r="E5451" s="1" t="s">
        <v>13</v>
      </c>
      <c r="F5451" s="1">
        <v>7</v>
      </c>
      <c r="G5451" s="1" t="s">
        <v>14</v>
      </c>
      <c r="H5451" s="1">
        <v>0</v>
      </c>
      <c r="I5451" s="1">
        <f t="shared" si="1098"/>
        <v>0</v>
      </c>
      <c r="J5451" s="1" t="s">
        <v>24</v>
      </c>
      <c r="K5451" s="1">
        <v>2</v>
      </c>
      <c r="L5451" s="1" t="s">
        <v>16</v>
      </c>
      <c r="M5451" s="1" t="b">
        <v>0</v>
      </c>
      <c r="N5451" s="2" t="s">
        <v>17</v>
      </c>
      <c r="O5451">
        <f t="shared" si="1099"/>
        <v>17</v>
      </c>
      <c r="P5451">
        <f t="shared" si="1100"/>
        <v>4</v>
      </c>
      <c r="Q5451">
        <f>IF(G5451="B",VLOOKUP(F5451,room_rates!$A$2:$G$8,3,FALSE),IF(G5451="P",VLOOKUP(F5451,room_rates!$A$2:$G$8,6,FALSE),IF(G5451="M",VLOOKUP(F5451,room_rates!$A$2:$G$8,7,FALSE),"")))</f>
        <v>495.00000000000006</v>
      </c>
      <c r="R5451">
        <f t="shared" si="1101"/>
        <v>0</v>
      </c>
      <c r="S5451">
        <f>IF(J5451="Online Travel Agency",VLOOKUP(F5451,room_rates!$A$2:$G$8,3,FALSE)*15%,0)</f>
        <v>67.5</v>
      </c>
      <c r="T5451">
        <f t="shared" si="1102"/>
        <v>0</v>
      </c>
      <c r="U5451">
        <f t="shared" si="1103"/>
        <v>3420.0000000000005</v>
      </c>
      <c r="V5451">
        <f t="shared" si="1104"/>
        <v>8</v>
      </c>
    </row>
    <row r="5452" spans="1:22" ht="14.25" customHeight="1" x14ac:dyDescent="0.35">
      <c r="A5452" s="1">
        <v>1004940</v>
      </c>
      <c r="B5452" s="3">
        <v>45915</v>
      </c>
      <c r="C5452" s="3">
        <v>45923</v>
      </c>
      <c r="D5452" s="3">
        <v>45926</v>
      </c>
      <c r="E5452" s="1" t="s">
        <v>21</v>
      </c>
      <c r="F5452" s="1">
        <v>3</v>
      </c>
      <c r="G5452" s="1" t="s">
        <v>14</v>
      </c>
      <c r="H5452" s="1">
        <v>0</v>
      </c>
      <c r="I5452" s="1">
        <f t="shared" si="1098"/>
        <v>0</v>
      </c>
      <c r="J5452" s="1" t="s">
        <v>24</v>
      </c>
      <c r="K5452" s="1">
        <v>1</v>
      </c>
      <c r="L5452" s="1" t="s">
        <v>19</v>
      </c>
      <c r="M5452" s="1" t="b">
        <v>0</v>
      </c>
      <c r="N5452" s="2" t="s">
        <v>17</v>
      </c>
      <c r="O5452">
        <f t="shared" si="1099"/>
        <v>8</v>
      </c>
      <c r="P5452">
        <f t="shared" si="1100"/>
        <v>3</v>
      </c>
      <c r="Q5452">
        <f>IF(G5452="B",VLOOKUP(F5452,room_rates!$A$2:$G$8,3,FALSE),IF(G5452="P",VLOOKUP(F5452,room_rates!$A$2:$G$8,6,FALSE),IF(G5452="M",VLOOKUP(F5452,room_rates!$A$2:$G$8,7,FALSE),"")))</f>
        <v>242.00000000000003</v>
      </c>
      <c r="R5452">
        <f t="shared" si="1101"/>
        <v>0</v>
      </c>
      <c r="S5452">
        <f>IF(J5452="Online Travel Agency",VLOOKUP(F5452,room_rates!$A$2:$G$8,3,FALSE)*15%,0)</f>
        <v>33</v>
      </c>
      <c r="T5452">
        <f t="shared" si="1102"/>
        <v>0</v>
      </c>
      <c r="U5452">
        <f t="shared" si="1103"/>
        <v>627.00000000000011</v>
      </c>
      <c r="V5452">
        <f t="shared" si="1104"/>
        <v>3</v>
      </c>
    </row>
    <row r="5453" spans="1:22" ht="14.25" customHeight="1" x14ac:dyDescent="0.35">
      <c r="A5453" s="1">
        <v>1005209</v>
      </c>
      <c r="B5453" s="3">
        <v>45923</v>
      </c>
      <c r="C5453" s="3">
        <v>45923</v>
      </c>
      <c r="D5453" s="3">
        <v>45925</v>
      </c>
      <c r="E5453" s="1" t="s">
        <v>21</v>
      </c>
      <c r="F5453" s="1">
        <v>3</v>
      </c>
      <c r="G5453" s="1" t="s">
        <v>14</v>
      </c>
      <c r="H5453" s="1">
        <v>0</v>
      </c>
      <c r="I5453" s="1">
        <f t="shared" si="1098"/>
        <v>0</v>
      </c>
      <c r="J5453" s="1" t="s">
        <v>20</v>
      </c>
      <c r="K5453" s="1">
        <v>1</v>
      </c>
      <c r="L5453" s="1" t="s">
        <v>19</v>
      </c>
      <c r="M5453" s="1" t="b">
        <v>0</v>
      </c>
      <c r="N5453" s="2" t="s">
        <v>17</v>
      </c>
      <c r="O5453">
        <f t="shared" si="1099"/>
        <v>0</v>
      </c>
      <c r="P5453">
        <f t="shared" si="1100"/>
        <v>2</v>
      </c>
      <c r="Q5453">
        <f>IF(G5453="B",VLOOKUP(F5453,room_rates!$A$2:$G$8,3,FALSE),IF(G5453="P",VLOOKUP(F5453,room_rates!$A$2:$G$8,6,FALSE),IF(G5453="M",VLOOKUP(F5453,room_rates!$A$2:$G$8,7,FALSE),"")))</f>
        <v>242.00000000000003</v>
      </c>
      <c r="R5453">
        <f t="shared" si="1101"/>
        <v>0</v>
      </c>
      <c r="S5453">
        <f>IF(J5453="Online Travel Agency",VLOOKUP(F5453,room_rates!$A$2:$G$8,3,FALSE)*15%,0)</f>
        <v>0</v>
      </c>
      <c r="T5453">
        <f t="shared" si="1102"/>
        <v>0</v>
      </c>
      <c r="U5453">
        <f t="shared" si="1103"/>
        <v>484.00000000000006</v>
      </c>
      <c r="V5453">
        <f t="shared" si="1104"/>
        <v>2</v>
      </c>
    </row>
    <row r="5454" spans="1:22" ht="14.25" customHeight="1" x14ac:dyDescent="0.35">
      <c r="A5454" s="1">
        <v>1005579</v>
      </c>
      <c r="B5454" s="3">
        <v>45912</v>
      </c>
      <c r="C5454" s="3">
        <v>45923</v>
      </c>
      <c r="D5454" s="3">
        <v>45924</v>
      </c>
      <c r="E5454" s="1" t="s">
        <v>21</v>
      </c>
      <c r="F5454" s="1">
        <v>4</v>
      </c>
      <c r="G5454" s="1" t="s">
        <v>14</v>
      </c>
      <c r="H5454" s="1">
        <v>0</v>
      </c>
      <c r="I5454" s="1">
        <f t="shared" si="1098"/>
        <v>0</v>
      </c>
      <c r="J5454" s="1" t="s">
        <v>24</v>
      </c>
      <c r="K5454" s="1">
        <v>2</v>
      </c>
      <c r="L5454" s="1" t="s">
        <v>16</v>
      </c>
      <c r="M5454" s="1" t="b">
        <v>0</v>
      </c>
      <c r="N5454" s="2" t="s">
        <v>17</v>
      </c>
      <c r="O5454">
        <f t="shared" si="1099"/>
        <v>11</v>
      </c>
      <c r="P5454">
        <f t="shared" si="1100"/>
        <v>1</v>
      </c>
      <c r="Q5454">
        <f>IF(G5454="B",VLOOKUP(F5454,room_rates!$A$2:$G$8,3,FALSE),IF(G5454="P",VLOOKUP(F5454,room_rates!$A$2:$G$8,6,FALSE),IF(G5454="M",VLOOKUP(F5454,room_rates!$A$2:$G$8,7,FALSE),"")))</f>
        <v>253.00000000000003</v>
      </c>
      <c r="R5454">
        <f t="shared" si="1101"/>
        <v>0</v>
      </c>
      <c r="S5454">
        <f>IF(J5454="Online Travel Agency",VLOOKUP(F5454,room_rates!$A$2:$G$8,3,FALSE)*15%,0)</f>
        <v>34.5</v>
      </c>
      <c r="T5454">
        <f t="shared" si="1102"/>
        <v>0</v>
      </c>
      <c r="U5454">
        <f t="shared" si="1103"/>
        <v>437.00000000000006</v>
      </c>
      <c r="V5454">
        <f t="shared" si="1104"/>
        <v>2</v>
      </c>
    </row>
    <row r="5455" spans="1:22" ht="14.25" customHeight="1" x14ac:dyDescent="0.35">
      <c r="A5455" s="1">
        <v>1005591</v>
      </c>
      <c r="B5455" s="3">
        <v>45923</v>
      </c>
      <c r="C5455" s="3">
        <v>45923</v>
      </c>
      <c r="D5455" s="3">
        <v>45924</v>
      </c>
      <c r="E5455" s="1" t="s">
        <v>18</v>
      </c>
      <c r="F5455" s="1">
        <v>1</v>
      </c>
      <c r="G5455" s="1" t="s">
        <v>14</v>
      </c>
      <c r="H5455" s="1">
        <v>0</v>
      </c>
      <c r="I5455" s="1">
        <f t="shared" si="1098"/>
        <v>0</v>
      </c>
      <c r="J5455" s="1" t="s">
        <v>20</v>
      </c>
      <c r="K5455" s="1">
        <v>2</v>
      </c>
      <c r="L5455" s="1" t="s">
        <v>16</v>
      </c>
      <c r="M5455" s="1" t="b">
        <v>0</v>
      </c>
      <c r="N5455" s="2" t="s">
        <v>17</v>
      </c>
      <c r="O5455">
        <f t="shared" si="1099"/>
        <v>0</v>
      </c>
      <c r="P5455">
        <f t="shared" si="1100"/>
        <v>1</v>
      </c>
      <c r="Q5455">
        <f>IF(G5455="B",VLOOKUP(F5455,room_rates!$A$2:$G$8,3,FALSE),IF(G5455="P",VLOOKUP(F5455,room_rates!$A$2:$G$8,6,FALSE),IF(G5455="M",VLOOKUP(F5455,room_rates!$A$2:$G$8,7,FALSE),"")))</f>
        <v>132</v>
      </c>
      <c r="R5455">
        <f t="shared" si="1101"/>
        <v>0</v>
      </c>
      <c r="S5455">
        <f>IF(J5455="Online Travel Agency",VLOOKUP(F5455,room_rates!$A$2:$G$8,3,FALSE)*15%,0)</f>
        <v>0</v>
      </c>
      <c r="T5455">
        <f t="shared" si="1102"/>
        <v>0</v>
      </c>
      <c r="U5455">
        <f t="shared" si="1103"/>
        <v>264</v>
      </c>
      <c r="V5455">
        <f t="shared" si="1104"/>
        <v>2</v>
      </c>
    </row>
    <row r="5456" spans="1:22" ht="14.25" customHeight="1" x14ac:dyDescent="0.35">
      <c r="A5456" s="1">
        <v>1005983</v>
      </c>
      <c r="B5456" s="3">
        <v>45916</v>
      </c>
      <c r="C5456" s="3">
        <v>45923</v>
      </c>
      <c r="D5456" s="3">
        <v>45924</v>
      </c>
      <c r="E5456" s="1" t="s">
        <v>21</v>
      </c>
      <c r="F5456" s="1">
        <v>3</v>
      </c>
      <c r="G5456" s="1" t="s">
        <v>14</v>
      </c>
      <c r="H5456" s="1">
        <v>0</v>
      </c>
      <c r="I5456" s="1">
        <f t="shared" si="1098"/>
        <v>0</v>
      </c>
      <c r="J5456" s="1" t="s">
        <v>24</v>
      </c>
      <c r="K5456" s="1">
        <v>1</v>
      </c>
      <c r="L5456" s="1" t="s">
        <v>19</v>
      </c>
      <c r="M5456" s="1" t="b">
        <v>0</v>
      </c>
      <c r="N5456" s="2" t="s">
        <v>17</v>
      </c>
      <c r="O5456">
        <f t="shared" si="1099"/>
        <v>7</v>
      </c>
      <c r="P5456">
        <f t="shared" si="1100"/>
        <v>1</v>
      </c>
      <c r="Q5456">
        <f>IF(G5456="B",VLOOKUP(F5456,room_rates!$A$2:$G$8,3,FALSE),IF(G5456="P",VLOOKUP(F5456,room_rates!$A$2:$G$8,6,FALSE),IF(G5456="M",VLOOKUP(F5456,room_rates!$A$2:$G$8,7,FALSE),"")))</f>
        <v>242.00000000000003</v>
      </c>
      <c r="R5456">
        <f t="shared" si="1101"/>
        <v>0</v>
      </c>
      <c r="S5456">
        <f>IF(J5456="Online Travel Agency",VLOOKUP(F5456,room_rates!$A$2:$G$8,3,FALSE)*15%,0)</f>
        <v>33</v>
      </c>
      <c r="T5456">
        <f t="shared" si="1102"/>
        <v>0</v>
      </c>
      <c r="U5456">
        <f t="shared" si="1103"/>
        <v>209.00000000000003</v>
      </c>
      <c r="V5456">
        <f t="shared" si="1104"/>
        <v>1</v>
      </c>
    </row>
    <row r="5457" spans="1:22" ht="14.25" customHeight="1" x14ac:dyDescent="0.35">
      <c r="A5457" s="1">
        <v>1000015</v>
      </c>
      <c r="B5457" s="3">
        <v>45919</v>
      </c>
      <c r="C5457" s="3">
        <v>45924</v>
      </c>
      <c r="D5457" s="3">
        <v>45930</v>
      </c>
      <c r="E5457" s="1" t="s">
        <v>18</v>
      </c>
      <c r="F5457" s="1">
        <v>1</v>
      </c>
      <c r="G5457" s="1" t="s">
        <v>14</v>
      </c>
      <c r="H5457" s="1">
        <v>0</v>
      </c>
      <c r="I5457" s="1">
        <f t="shared" si="1098"/>
        <v>0</v>
      </c>
      <c r="J5457" s="1" t="s">
        <v>24</v>
      </c>
      <c r="K5457" s="1">
        <v>2</v>
      </c>
      <c r="L5457" s="1" t="s">
        <v>16</v>
      </c>
      <c r="M5457" s="1" t="b">
        <v>0</v>
      </c>
      <c r="N5457" s="2" t="s">
        <v>17</v>
      </c>
      <c r="O5457">
        <f t="shared" si="1099"/>
        <v>5</v>
      </c>
      <c r="P5457">
        <f t="shared" si="1100"/>
        <v>6</v>
      </c>
      <c r="Q5457">
        <f>IF(G5457="B",VLOOKUP(F5457,room_rates!$A$2:$G$8,3,FALSE),IF(G5457="P",VLOOKUP(F5457,room_rates!$A$2:$G$8,6,FALSE),IF(G5457="M",VLOOKUP(F5457,room_rates!$A$2:$G$8,7,FALSE),"")))</f>
        <v>132</v>
      </c>
      <c r="R5457">
        <f t="shared" si="1101"/>
        <v>0</v>
      </c>
      <c r="S5457">
        <f>IF(J5457="Online Travel Agency",VLOOKUP(F5457,room_rates!$A$2:$G$8,3,FALSE)*15%,0)</f>
        <v>18</v>
      </c>
      <c r="T5457">
        <f t="shared" si="1102"/>
        <v>0</v>
      </c>
      <c r="U5457">
        <f t="shared" si="1103"/>
        <v>1368</v>
      </c>
      <c r="V5457">
        <f t="shared" si="1104"/>
        <v>12</v>
      </c>
    </row>
    <row r="5458" spans="1:22" ht="14.25" customHeight="1" x14ac:dyDescent="0.35">
      <c r="A5458" s="1">
        <v>1000319</v>
      </c>
      <c r="B5458" s="3">
        <v>45919</v>
      </c>
      <c r="C5458" s="3">
        <v>45924</v>
      </c>
      <c r="D5458" s="3">
        <v>45928</v>
      </c>
      <c r="E5458" s="1" t="s">
        <v>13</v>
      </c>
      <c r="F5458" s="1">
        <v>6</v>
      </c>
      <c r="G5458" s="1" t="s">
        <v>14</v>
      </c>
      <c r="H5458" s="1">
        <v>0</v>
      </c>
      <c r="I5458" s="1">
        <f t="shared" si="1098"/>
        <v>0</v>
      </c>
      <c r="J5458" s="1" t="s">
        <v>24</v>
      </c>
      <c r="K5458" s="1">
        <v>2</v>
      </c>
      <c r="L5458" s="1" t="s">
        <v>16</v>
      </c>
      <c r="M5458" s="1" t="b">
        <v>0</v>
      </c>
      <c r="N5458" s="2" t="s">
        <v>17</v>
      </c>
      <c r="O5458">
        <f t="shared" si="1099"/>
        <v>5</v>
      </c>
      <c r="P5458">
        <f t="shared" si="1100"/>
        <v>4</v>
      </c>
      <c r="Q5458">
        <f>IF(G5458="B",VLOOKUP(F5458,room_rates!$A$2:$G$8,3,FALSE),IF(G5458="P",VLOOKUP(F5458,room_rates!$A$2:$G$8,6,FALSE),IF(G5458="M",VLOOKUP(F5458,room_rates!$A$2:$G$8,7,FALSE),"")))</f>
        <v>385.00000000000006</v>
      </c>
      <c r="R5458">
        <f t="shared" si="1101"/>
        <v>0</v>
      </c>
      <c r="S5458">
        <f>IF(J5458="Online Travel Agency",VLOOKUP(F5458,room_rates!$A$2:$G$8,3,FALSE)*15%,0)</f>
        <v>52.5</v>
      </c>
      <c r="T5458">
        <f t="shared" si="1102"/>
        <v>0</v>
      </c>
      <c r="U5458">
        <f t="shared" si="1103"/>
        <v>2660.0000000000005</v>
      </c>
      <c r="V5458">
        <f t="shared" si="1104"/>
        <v>8</v>
      </c>
    </row>
    <row r="5459" spans="1:22" ht="14.25" customHeight="1" x14ac:dyDescent="0.35">
      <c r="A5459" s="1">
        <v>1000372</v>
      </c>
      <c r="B5459" s="3">
        <v>45924</v>
      </c>
      <c r="C5459" s="3">
        <v>45924</v>
      </c>
      <c r="D5459" s="3">
        <v>45931</v>
      </c>
      <c r="E5459" s="1" t="s">
        <v>13</v>
      </c>
      <c r="F5459" s="1">
        <v>6</v>
      </c>
      <c r="G5459" s="1" t="s">
        <v>14</v>
      </c>
      <c r="H5459" s="1">
        <v>0</v>
      </c>
      <c r="I5459" s="1">
        <f t="shared" si="1098"/>
        <v>0</v>
      </c>
      <c r="J5459" s="1" t="s">
        <v>20</v>
      </c>
      <c r="K5459" s="1">
        <v>1</v>
      </c>
      <c r="L5459" s="1" t="s">
        <v>19</v>
      </c>
      <c r="M5459" s="1" t="b">
        <v>0</v>
      </c>
      <c r="N5459" s="2" t="s">
        <v>17</v>
      </c>
      <c r="O5459">
        <f t="shared" si="1099"/>
        <v>0</v>
      </c>
      <c r="P5459">
        <f t="shared" si="1100"/>
        <v>7</v>
      </c>
      <c r="Q5459">
        <f>IF(G5459="B",VLOOKUP(F5459,room_rates!$A$2:$G$8,3,FALSE),IF(G5459="P",VLOOKUP(F5459,room_rates!$A$2:$G$8,6,FALSE),IF(G5459="M",VLOOKUP(F5459,room_rates!$A$2:$G$8,7,FALSE),"")))</f>
        <v>385.00000000000006</v>
      </c>
      <c r="R5459">
        <f t="shared" si="1101"/>
        <v>0</v>
      </c>
      <c r="S5459">
        <f>IF(J5459="Online Travel Agency",VLOOKUP(F5459,room_rates!$A$2:$G$8,3,FALSE)*15%,0)</f>
        <v>0</v>
      </c>
      <c r="T5459">
        <f t="shared" si="1102"/>
        <v>0</v>
      </c>
      <c r="U5459">
        <f t="shared" si="1103"/>
        <v>2695.0000000000005</v>
      </c>
      <c r="V5459">
        <f t="shared" si="1104"/>
        <v>7</v>
      </c>
    </row>
    <row r="5460" spans="1:22" ht="14.25" customHeight="1" x14ac:dyDescent="0.35">
      <c r="A5460" s="1">
        <v>1000488</v>
      </c>
      <c r="B5460" s="3">
        <v>45924</v>
      </c>
      <c r="C5460" s="3">
        <v>45924</v>
      </c>
      <c r="D5460" s="3">
        <v>45927</v>
      </c>
      <c r="E5460" s="1" t="s">
        <v>13</v>
      </c>
      <c r="F5460" s="1">
        <v>6</v>
      </c>
      <c r="G5460" s="1" t="s">
        <v>14</v>
      </c>
      <c r="H5460" s="1">
        <v>0</v>
      </c>
      <c r="I5460" s="1">
        <f t="shared" si="1098"/>
        <v>0</v>
      </c>
      <c r="J5460" s="1" t="s">
        <v>20</v>
      </c>
      <c r="K5460" s="1">
        <v>1</v>
      </c>
      <c r="L5460" s="1" t="s">
        <v>16</v>
      </c>
      <c r="M5460" s="1" t="b">
        <v>0</v>
      </c>
      <c r="N5460" s="2" t="s">
        <v>17</v>
      </c>
      <c r="O5460">
        <f t="shared" si="1099"/>
        <v>0</v>
      </c>
      <c r="P5460">
        <f t="shared" si="1100"/>
        <v>3</v>
      </c>
      <c r="Q5460">
        <f>IF(G5460="B",VLOOKUP(F5460,room_rates!$A$2:$G$8,3,FALSE),IF(G5460="P",VLOOKUP(F5460,room_rates!$A$2:$G$8,6,FALSE),IF(G5460="M",VLOOKUP(F5460,room_rates!$A$2:$G$8,7,FALSE),"")))</f>
        <v>385.00000000000006</v>
      </c>
      <c r="R5460">
        <f t="shared" si="1101"/>
        <v>0</v>
      </c>
      <c r="S5460">
        <f>IF(J5460="Online Travel Agency",VLOOKUP(F5460,room_rates!$A$2:$G$8,3,FALSE)*15%,0)</f>
        <v>0</v>
      </c>
      <c r="T5460">
        <f t="shared" si="1102"/>
        <v>0</v>
      </c>
      <c r="U5460">
        <f t="shared" si="1103"/>
        <v>1155.0000000000002</v>
      </c>
      <c r="V5460">
        <f t="shared" si="1104"/>
        <v>3</v>
      </c>
    </row>
    <row r="5461" spans="1:22" ht="14.25" customHeight="1" x14ac:dyDescent="0.35">
      <c r="A5461" s="1">
        <v>1001132</v>
      </c>
      <c r="B5461" s="3">
        <v>45917</v>
      </c>
      <c r="C5461" s="3">
        <v>45924</v>
      </c>
      <c r="D5461" s="3">
        <v>45925</v>
      </c>
      <c r="E5461" s="1" t="s">
        <v>18</v>
      </c>
      <c r="F5461" s="1">
        <v>1</v>
      </c>
      <c r="G5461" s="1" t="s">
        <v>14</v>
      </c>
      <c r="H5461" s="1">
        <v>0</v>
      </c>
      <c r="I5461" s="1">
        <f t="shared" si="1098"/>
        <v>0</v>
      </c>
      <c r="J5461" s="1" t="s">
        <v>24</v>
      </c>
      <c r="K5461" s="1">
        <v>3</v>
      </c>
      <c r="L5461" s="1" t="s">
        <v>16</v>
      </c>
      <c r="M5461" s="1" t="b">
        <v>0</v>
      </c>
      <c r="N5461" s="2" t="s">
        <v>17</v>
      </c>
      <c r="O5461">
        <f t="shared" si="1099"/>
        <v>7</v>
      </c>
      <c r="P5461">
        <f t="shared" si="1100"/>
        <v>1</v>
      </c>
      <c r="Q5461">
        <f>IF(G5461="B",VLOOKUP(F5461,room_rates!$A$2:$G$8,3,FALSE),IF(G5461="P",VLOOKUP(F5461,room_rates!$A$2:$G$8,6,FALSE),IF(G5461="M",VLOOKUP(F5461,room_rates!$A$2:$G$8,7,FALSE),"")))</f>
        <v>132</v>
      </c>
      <c r="R5461">
        <f t="shared" si="1101"/>
        <v>0</v>
      </c>
      <c r="S5461">
        <f>IF(J5461="Online Travel Agency",VLOOKUP(F5461,room_rates!$A$2:$G$8,3,FALSE)*15%,0)</f>
        <v>18</v>
      </c>
      <c r="T5461">
        <f t="shared" si="1102"/>
        <v>0</v>
      </c>
      <c r="U5461">
        <f t="shared" si="1103"/>
        <v>342</v>
      </c>
      <c r="V5461">
        <f t="shared" si="1104"/>
        <v>3</v>
      </c>
    </row>
    <row r="5462" spans="1:22" ht="14.25" customHeight="1" x14ac:dyDescent="0.35">
      <c r="A5462" s="1">
        <v>1001187</v>
      </c>
      <c r="B5462" s="3">
        <v>45924</v>
      </c>
      <c r="C5462" s="3">
        <v>45924</v>
      </c>
      <c r="D5462" s="3">
        <v>45925</v>
      </c>
      <c r="E5462" s="1" t="s">
        <v>21</v>
      </c>
      <c r="F5462" s="1">
        <v>3</v>
      </c>
      <c r="G5462" s="1" t="s">
        <v>14</v>
      </c>
      <c r="H5462" s="1">
        <v>0</v>
      </c>
      <c r="I5462" s="1">
        <f t="shared" si="1098"/>
        <v>0</v>
      </c>
      <c r="J5462" s="1" t="s">
        <v>20</v>
      </c>
      <c r="K5462" s="1">
        <v>1</v>
      </c>
      <c r="L5462" s="1" t="s">
        <v>19</v>
      </c>
      <c r="M5462" s="1" t="b">
        <v>0</v>
      </c>
      <c r="N5462" s="2" t="s">
        <v>17</v>
      </c>
      <c r="O5462">
        <f t="shared" si="1099"/>
        <v>0</v>
      </c>
      <c r="P5462">
        <f t="shared" si="1100"/>
        <v>1</v>
      </c>
      <c r="Q5462">
        <f>IF(G5462="B",VLOOKUP(F5462,room_rates!$A$2:$G$8,3,FALSE),IF(G5462="P",VLOOKUP(F5462,room_rates!$A$2:$G$8,6,FALSE),IF(G5462="M",VLOOKUP(F5462,room_rates!$A$2:$G$8,7,FALSE),"")))</f>
        <v>242.00000000000003</v>
      </c>
      <c r="R5462">
        <f t="shared" si="1101"/>
        <v>0</v>
      </c>
      <c r="S5462">
        <f>IF(J5462="Online Travel Agency",VLOOKUP(F5462,room_rates!$A$2:$G$8,3,FALSE)*15%,0)</f>
        <v>0</v>
      </c>
      <c r="T5462">
        <f t="shared" si="1102"/>
        <v>0</v>
      </c>
      <c r="U5462">
        <f t="shared" si="1103"/>
        <v>242.00000000000003</v>
      </c>
      <c r="V5462">
        <f t="shared" si="1104"/>
        <v>1</v>
      </c>
    </row>
    <row r="5463" spans="1:22" ht="14.25" customHeight="1" x14ac:dyDescent="0.35">
      <c r="A5463" s="1">
        <v>1001294</v>
      </c>
      <c r="B5463" s="3">
        <v>45924</v>
      </c>
      <c r="C5463" s="3">
        <v>45924</v>
      </c>
      <c r="D5463" s="3">
        <v>45928</v>
      </c>
      <c r="E5463" s="1" t="s">
        <v>13</v>
      </c>
      <c r="F5463" s="1">
        <v>6</v>
      </c>
      <c r="G5463" s="1" t="s">
        <v>14</v>
      </c>
      <c r="H5463" s="1">
        <v>0</v>
      </c>
      <c r="I5463" s="1">
        <f t="shared" si="1098"/>
        <v>0</v>
      </c>
      <c r="J5463" s="1" t="s">
        <v>20</v>
      </c>
      <c r="K5463" s="1">
        <v>1</v>
      </c>
      <c r="L5463" s="1" t="s">
        <v>19</v>
      </c>
      <c r="M5463" s="1" t="b">
        <v>0</v>
      </c>
      <c r="N5463" s="2" t="s">
        <v>17</v>
      </c>
      <c r="O5463">
        <f t="shared" si="1099"/>
        <v>0</v>
      </c>
      <c r="P5463">
        <f t="shared" si="1100"/>
        <v>4</v>
      </c>
      <c r="Q5463">
        <f>IF(G5463="B",VLOOKUP(F5463,room_rates!$A$2:$G$8,3,FALSE),IF(G5463="P",VLOOKUP(F5463,room_rates!$A$2:$G$8,6,FALSE),IF(G5463="M",VLOOKUP(F5463,room_rates!$A$2:$G$8,7,FALSE),"")))</f>
        <v>385.00000000000006</v>
      </c>
      <c r="R5463">
        <f t="shared" si="1101"/>
        <v>0</v>
      </c>
      <c r="S5463">
        <f>IF(J5463="Online Travel Agency",VLOOKUP(F5463,room_rates!$A$2:$G$8,3,FALSE)*15%,0)</f>
        <v>0</v>
      </c>
      <c r="T5463">
        <f t="shared" si="1102"/>
        <v>0</v>
      </c>
      <c r="U5463">
        <f t="shared" si="1103"/>
        <v>1540.0000000000002</v>
      </c>
      <c r="V5463">
        <f t="shared" si="1104"/>
        <v>4</v>
      </c>
    </row>
    <row r="5464" spans="1:22" ht="14.25" customHeight="1" x14ac:dyDescent="0.35">
      <c r="A5464" s="1">
        <v>1001464</v>
      </c>
      <c r="B5464" s="3">
        <v>45924</v>
      </c>
      <c r="C5464" s="3">
        <v>45924</v>
      </c>
      <c r="D5464" s="3">
        <v>45930</v>
      </c>
      <c r="E5464" s="1" t="s">
        <v>13</v>
      </c>
      <c r="F5464" s="1">
        <v>6</v>
      </c>
      <c r="G5464" s="1" t="s">
        <v>14</v>
      </c>
      <c r="H5464" s="1">
        <v>0</v>
      </c>
      <c r="I5464" s="1">
        <f t="shared" si="1098"/>
        <v>0</v>
      </c>
      <c r="J5464" s="1" t="s">
        <v>20</v>
      </c>
      <c r="K5464" s="1">
        <v>1</v>
      </c>
      <c r="L5464" s="1" t="s">
        <v>19</v>
      </c>
      <c r="M5464" s="1" t="b">
        <v>0</v>
      </c>
      <c r="N5464" s="2" t="s">
        <v>17</v>
      </c>
      <c r="O5464">
        <f t="shared" si="1099"/>
        <v>0</v>
      </c>
      <c r="P5464">
        <f t="shared" si="1100"/>
        <v>6</v>
      </c>
      <c r="Q5464">
        <f>IF(G5464="B",VLOOKUP(F5464,room_rates!$A$2:$G$8,3,FALSE),IF(G5464="P",VLOOKUP(F5464,room_rates!$A$2:$G$8,6,FALSE),IF(G5464="M",VLOOKUP(F5464,room_rates!$A$2:$G$8,7,FALSE),"")))</f>
        <v>385.00000000000006</v>
      </c>
      <c r="R5464">
        <f t="shared" si="1101"/>
        <v>0</v>
      </c>
      <c r="S5464">
        <f>IF(J5464="Online Travel Agency",VLOOKUP(F5464,room_rates!$A$2:$G$8,3,FALSE)*15%,0)</f>
        <v>0</v>
      </c>
      <c r="T5464">
        <f t="shared" si="1102"/>
        <v>0</v>
      </c>
      <c r="U5464">
        <f t="shared" si="1103"/>
        <v>2310.0000000000005</v>
      </c>
      <c r="V5464">
        <f t="shared" si="1104"/>
        <v>6</v>
      </c>
    </row>
    <row r="5465" spans="1:22" ht="14.25" customHeight="1" x14ac:dyDescent="0.35">
      <c r="A5465" s="1">
        <v>1001508</v>
      </c>
      <c r="B5465" s="3">
        <v>45908</v>
      </c>
      <c r="C5465" s="3">
        <v>45924</v>
      </c>
      <c r="D5465" s="3">
        <v>45931</v>
      </c>
      <c r="E5465" s="1" t="s">
        <v>13</v>
      </c>
      <c r="F5465" s="1">
        <v>6</v>
      </c>
      <c r="G5465" s="1" t="s">
        <v>14</v>
      </c>
      <c r="H5465" s="1">
        <v>0</v>
      </c>
      <c r="I5465" s="1">
        <f t="shared" si="1098"/>
        <v>0</v>
      </c>
      <c r="J5465" s="1" t="s">
        <v>24</v>
      </c>
      <c r="K5465" s="1">
        <v>2</v>
      </c>
      <c r="L5465" s="1" t="s">
        <v>16</v>
      </c>
      <c r="M5465" s="1" t="b">
        <v>0</v>
      </c>
      <c r="N5465" s="2" t="s">
        <v>17</v>
      </c>
      <c r="O5465">
        <f t="shared" si="1099"/>
        <v>16</v>
      </c>
      <c r="P5465">
        <f t="shared" si="1100"/>
        <v>7</v>
      </c>
      <c r="Q5465">
        <f>IF(G5465="B",VLOOKUP(F5465,room_rates!$A$2:$G$8,3,FALSE),IF(G5465="P",VLOOKUP(F5465,room_rates!$A$2:$G$8,6,FALSE),IF(G5465="M",VLOOKUP(F5465,room_rates!$A$2:$G$8,7,FALSE),"")))</f>
        <v>385.00000000000006</v>
      </c>
      <c r="R5465">
        <f t="shared" si="1101"/>
        <v>0</v>
      </c>
      <c r="S5465">
        <f>IF(J5465="Online Travel Agency",VLOOKUP(F5465,room_rates!$A$2:$G$8,3,FALSE)*15%,0)</f>
        <v>52.5</v>
      </c>
      <c r="T5465">
        <f t="shared" si="1102"/>
        <v>0</v>
      </c>
      <c r="U5465">
        <f t="shared" si="1103"/>
        <v>4655.0000000000009</v>
      </c>
      <c r="V5465">
        <f t="shared" si="1104"/>
        <v>14</v>
      </c>
    </row>
    <row r="5466" spans="1:22" ht="14.25" customHeight="1" x14ac:dyDescent="0.35">
      <c r="A5466" s="1">
        <v>1001626</v>
      </c>
      <c r="B5466" s="3">
        <v>45887</v>
      </c>
      <c r="C5466" s="3">
        <v>45924</v>
      </c>
      <c r="D5466" s="3">
        <v>45926</v>
      </c>
      <c r="E5466" s="1" t="s">
        <v>18</v>
      </c>
      <c r="F5466" s="1">
        <v>2</v>
      </c>
      <c r="G5466" s="1" t="s">
        <v>14</v>
      </c>
      <c r="H5466" s="1">
        <v>0</v>
      </c>
      <c r="I5466" s="1">
        <f t="shared" si="1098"/>
        <v>0</v>
      </c>
      <c r="J5466" s="1" t="s">
        <v>15</v>
      </c>
      <c r="K5466" s="1">
        <v>1</v>
      </c>
      <c r="L5466" s="1" t="s">
        <v>19</v>
      </c>
      <c r="M5466" s="1" t="b">
        <v>0</v>
      </c>
      <c r="N5466" s="2" t="s">
        <v>17</v>
      </c>
      <c r="O5466">
        <f t="shared" si="1099"/>
        <v>37</v>
      </c>
      <c r="P5466">
        <f t="shared" si="1100"/>
        <v>2</v>
      </c>
      <c r="Q5466">
        <f>IF(G5466="B",VLOOKUP(F5466,room_rates!$A$2:$G$8,3,FALSE),IF(G5466="P",VLOOKUP(F5466,room_rates!$A$2:$G$8,6,FALSE),IF(G5466="M",VLOOKUP(F5466,room_rates!$A$2:$G$8,7,FALSE),"")))</f>
        <v>154</v>
      </c>
      <c r="R5466">
        <f t="shared" si="1101"/>
        <v>0</v>
      </c>
      <c r="S5466">
        <f>IF(J5466="Online Travel Agency",VLOOKUP(F5466,room_rates!$A$2:$G$8,3,FALSE)*15%,0)</f>
        <v>0</v>
      </c>
      <c r="T5466">
        <f t="shared" si="1102"/>
        <v>0</v>
      </c>
      <c r="U5466">
        <f t="shared" si="1103"/>
        <v>308</v>
      </c>
      <c r="V5466">
        <f t="shared" si="1104"/>
        <v>2</v>
      </c>
    </row>
    <row r="5467" spans="1:22" ht="14.25" customHeight="1" x14ac:dyDescent="0.35">
      <c r="A5467" s="1">
        <v>1001770</v>
      </c>
      <c r="B5467" s="3">
        <v>45924</v>
      </c>
      <c r="C5467" s="3">
        <v>45924</v>
      </c>
      <c r="D5467" s="3">
        <v>45928</v>
      </c>
      <c r="E5467" s="1" t="s">
        <v>13</v>
      </c>
      <c r="F5467" s="1">
        <v>6</v>
      </c>
      <c r="G5467" s="1" t="s">
        <v>14</v>
      </c>
      <c r="H5467" s="1">
        <v>0</v>
      </c>
      <c r="I5467" s="1">
        <f t="shared" si="1098"/>
        <v>0</v>
      </c>
      <c r="J5467" s="1" t="s">
        <v>20</v>
      </c>
      <c r="K5467" s="1">
        <v>2</v>
      </c>
      <c r="L5467" s="1" t="s">
        <v>19</v>
      </c>
      <c r="M5467" s="1" t="b">
        <v>0</v>
      </c>
      <c r="N5467" s="2" t="s">
        <v>17</v>
      </c>
      <c r="O5467">
        <f t="shared" si="1099"/>
        <v>0</v>
      </c>
      <c r="P5467">
        <f t="shared" si="1100"/>
        <v>4</v>
      </c>
      <c r="Q5467">
        <f>IF(G5467="B",VLOOKUP(F5467,room_rates!$A$2:$G$8,3,FALSE),IF(G5467="P",VLOOKUP(F5467,room_rates!$A$2:$G$8,6,FALSE),IF(G5467="M",VLOOKUP(F5467,room_rates!$A$2:$G$8,7,FALSE),"")))</f>
        <v>385.00000000000006</v>
      </c>
      <c r="R5467">
        <f t="shared" si="1101"/>
        <v>0</v>
      </c>
      <c r="S5467">
        <f>IF(J5467="Online Travel Agency",VLOOKUP(F5467,room_rates!$A$2:$G$8,3,FALSE)*15%,0)</f>
        <v>0</v>
      </c>
      <c r="T5467">
        <f t="shared" si="1102"/>
        <v>0</v>
      </c>
      <c r="U5467">
        <f t="shared" si="1103"/>
        <v>3080.0000000000005</v>
      </c>
      <c r="V5467">
        <f t="shared" si="1104"/>
        <v>8</v>
      </c>
    </row>
    <row r="5468" spans="1:22" ht="14.25" customHeight="1" x14ac:dyDescent="0.35">
      <c r="A5468" s="1">
        <v>1003277</v>
      </c>
      <c r="B5468" s="3">
        <v>45918</v>
      </c>
      <c r="C5468" s="3">
        <v>45924</v>
      </c>
      <c r="D5468" s="3">
        <v>45925</v>
      </c>
      <c r="E5468" s="1" t="s">
        <v>13</v>
      </c>
      <c r="F5468" s="1">
        <v>6</v>
      </c>
      <c r="G5468" s="1" t="s">
        <v>14</v>
      </c>
      <c r="H5468" s="1">
        <v>0</v>
      </c>
      <c r="I5468" s="1">
        <f t="shared" si="1098"/>
        <v>0</v>
      </c>
      <c r="J5468" s="1" t="s">
        <v>24</v>
      </c>
      <c r="K5468" s="1">
        <v>2</v>
      </c>
      <c r="L5468" s="1" t="s">
        <v>19</v>
      </c>
      <c r="M5468" s="1" t="b">
        <v>0</v>
      </c>
      <c r="N5468" s="2" t="s">
        <v>17</v>
      </c>
      <c r="O5468">
        <f t="shared" si="1099"/>
        <v>6</v>
      </c>
      <c r="P5468">
        <f t="shared" si="1100"/>
        <v>1</v>
      </c>
      <c r="Q5468">
        <f>IF(G5468="B",VLOOKUP(F5468,room_rates!$A$2:$G$8,3,FALSE),IF(G5468="P",VLOOKUP(F5468,room_rates!$A$2:$G$8,6,FALSE),IF(G5468="M",VLOOKUP(F5468,room_rates!$A$2:$G$8,7,FALSE),"")))</f>
        <v>385.00000000000006</v>
      </c>
      <c r="R5468">
        <f t="shared" si="1101"/>
        <v>0</v>
      </c>
      <c r="S5468">
        <f>IF(J5468="Online Travel Agency",VLOOKUP(F5468,room_rates!$A$2:$G$8,3,FALSE)*15%,0)</f>
        <v>52.5</v>
      </c>
      <c r="T5468">
        <f t="shared" si="1102"/>
        <v>0</v>
      </c>
      <c r="U5468">
        <f t="shared" si="1103"/>
        <v>665.00000000000011</v>
      </c>
      <c r="V5468">
        <f t="shared" si="1104"/>
        <v>2</v>
      </c>
    </row>
    <row r="5469" spans="1:22" ht="14.25" customHeight="1" x14ac:dyDescent="0.35">
      <c r="A5469" s="1">
        <v>1003586</v>
      </c>
      <c r="B5469" s="3">
        <v>45913</v>
      </c>
      <c r="C5469" s="3">
        <v>45924</v>
      </c>
      <c r="D5469" s="3">
        <v>45927</v>
      </c>
      <c r="E5469" s="1" t="s">
        <v>13</v>
      </c>
      <c r="F5469" s="1">
        <v>6</v>
      </c>
      <c r="G5469" s="1" t="s">
        <v>14</v>
      </c>
      <c r="H5469" s="1">
        <v>0</v>
      </c>
      <c r="I5469" s="1">
        <f t="shared" si="1098"/>
        <v>0</v>
      </c>
      <c r="J5469" s="1" t="s">
        <v>24</v>
      </c>
      <c r="K5469" s="1">
        <v>2</v>
      </c>
      <c r="L5469" s="1" t="s">
        <v>16</v>
      </c>
      <c r="M5469" s="1" t="b">
        <v>0</v>
      </c>
      <c r="N5469" s="2" t="s">
        <v>17</v>
      </c>
      <c r="O5469">
        <f t="shared" si="1099"/>
        <v>11</v>
      </c>
      <c r="P5469">
        <f t="shared" si="1100"/>
        <v>3</v>
      </c>
      <c r="Q5469">
        <f>IF(G5469="B",VLOOKUP(F5469,room_rates!$A$2:$G$8,3,FALSE),IF(G5469="P",VLOOKUP(F5469,room_rates!$A$2:$G$8,6,FALSE),IF(G5469="M",VLOOKUP(F5469,room_rates!$A$2:$G$8,7,FALSE),"")))</f>
        <v>385.00000000000006</v>
      </c>
      <c r="R5469">
        <f t="shared" si="1101"/>
        <v>0</v>
      </c>
      <c r="S5469">
        <f>IF(J5469="Online Travel Agency",VLOOKUP(F5469,room_rates!$A$2:$G$8,3,FALSE)*15%,0)</f>
        <v>52.5</v>
      </c>
      <c r="T5469">
        <f t="shared" si="1102"/>
        <v>0</v>
      </c>
      <c r="U5469">
        <f t="shared" si="1103"/>
        <v>1995.0000000000005</v>
      </c>
      <c r="V5469">
        <f t="shared" si="1104"/>
        <v>6</v>
      </c>
    </row>
    <row r="5470" spans="1:22" ht="14.25" customHeight="1" x14ac:dyDescent="0.35">
      <c r="A5470" s="1">
        <v>1004417</v>
      </c>
      <c r="B5470" s="3">
        <v>45909</v>
      </c>
      <c r="C5470" s="3">
        <v>45924</v>
      </c>
      <c r="D5470" s="3">
        <v>45926</v>
      </c>
      <c r="E5470" s="1" t="s">
        <v>18</v>
      </c>
      <c r="F5470" s="1">
        <v>2</v>
      </c>
      <c r="G5470" s="1" t="s">
        <v>14</v>
      </c>
      <c r="H5470" s="1">
        <v>0</v>
      </c>
      <c r="I5470" s="1">
        <f t="shared" si="1098"/>
        <v>0</v>
      </c>
      <c r="J5470" s="1" t="s">
        <v>24</v>
      </c>
      <c r="K5470" s="1">
        <v>1</v>
      </c>
      <c r="L5470" s="1" t="s">
        <v>16</v>
      </c>
      <c r="M5470" s="1" t="b">
        <v>0</v>
      </c>
      <c r="N5470" s="2" t="s">
        <v>17</v>
      </c>
      <c r="O5470">
        <f t="shared" si="1099"/>
        <v>15</v>
      </c>
      <c r="P5470">
        <f t="shared" si="1100"/>
        <v>2</v>
      </c>
      <c r="Q5470">
        <f>IF(G5470="B",VLOOKUP(F5470,room_rates!$A$2:$G$8,3,FALSE),IF(G5470="P",VLOOKUP(F5470,room_rates!$A$2:$G$8,6,FALSE),IF(G5470="M",VLOOKUP(F5470,room_rates!$A$2:$G$8,7,FALSE),"")))</f>
        <v>154</v>
      </c>
      <c r="R5470">
        <f t="shared" si="1101"/>
        <v>0</v>
      </c>
      <c r="S5470">
        <f>IF(J5470="Online Travel Agency",VLOOKUP(F5470,room_rates!$A$2:$G$8,3,FALSE)*15%,0)</f>
        <v>21</v>
      </c>
      <c r="T5470">
        <f t="shared" si="1102"/>
        <v>0</v>
      </c>
      <c r="U5470">
        <f t="shared" si="1103"/>
        <v>266</v>
      </c>
      <c r="V5470">
        <f t="shared" si="1104"/>
        <v>2</v>
      </c>
    </row>
    <row r="5471" spans="1:22" ht="14.25" customHeight="1" x14ac:dyDescent="0.35">
      <c r="A5471" s="1">
        <v>1004424</v>
      </c>
      <c r="B5471" s="3">
        <v>45905</v>
      </c>
      <c r="C5471" s="3">
        <v>45924</v>
      </c>
      <c r="D5471" s="3">
        <v>45926</v>
      </c>
      <c r="E5471" s="1" t="s">
        <v>21</v>
      </c>
      <c r="F5471" s="1">
        <v>5</v>
      </c>
      <c r="G5471" s="1" t="s">
        <v>14</v>
      </c>
      <c r="H5471" s="1">
        <v>0</v>
      </c>
      <c r="I5471" s="1">
        <f t="shared" si="1098"/>
        <v>0</v>
      </c>
      <c r="J5471" s="1" t="s">
        <v>24</v>
      </c>
      <c r="K5471" s="1">
        <v>2</v>
      </c>
      <c r="L5471" s="1" t="s">
        <v>19</v>
      </c>
      <c r="M5471" s="1" t="b">
        <v>0</v>
      </c>
      <c r="N5471" s="2" t="s">
        <v>17</v>
      </c>
      <c r="O5471">
        <f t="shared" si="1099"/>
        <v>19</v>
      </c>
      <c r="P5471">
        <f t="shared" si="1100"/>
        <v>2</v>
      </c>
      <c r="Q5471">
        <f>IF(G5471="B",VLOOKUP(F5471,room_rates!$A$2:$G$8,3,FALSE),IF(G5471="P",VLOOKUP(F5471,room_rates!$A$2:$G$8,6,FALSE),IF(G5471="M",VLOOKUP(F5471,room_rates!$A$2:$G$8,7,FALSE),"")))</f>
        <v>264</v>
      </c>
      <c r="R5471">
        <f t="shared" si="1101"/>
        <v>0</v>
      </c>
      <c r="S5471">
        <f>IF(J5471="Online Travel Agency",VLOOKUP(F5471,room_rates!$A$2:$G$8,3,FALSE)*15%,0)</f>
        <v>36</v>
      </c>
      <c r="T5471">
        <f t="shared" si="1102"/>
        <v>0</v>
      </c>
      <c r="U5471">
        <f t="shared" si="1103"/>
        <v>912</v>
      </c>
      <c r="V5471">
        <f t="shared" si="1104"/>
        <v>4</v>
      </c>
    </row>
    <row r="5472" spans="1:22" ht="14.25" customHeight="1" x14ac:dyDescent="0.35">
      <c r="A5472" s="1">
        <v>1005056</v>
      </c>
      <c r="B5472" s="3">
        <v>45924</v>
      </c>
      <c r="C5472" s="3">
        <v>45924</v>
      </c>
      <c r="D5472" s="3">
        <v>45927</v>
      </c>
      <c r="E5472" s="1" t="s">
        <v>18</v>
      </c>
      <c r="F5472" s="1">
        <v>1</v>
      </c>
      <c r="G5472" s="1" t="s">
        <v>14</v>
      </c>
      <c r="H5472" s="1">
        <v>0</v>
      </c>
      <c r="I5472" s="1">
        <f t="shared" si="1098"/>
        <v>0</v>
      </c>
      <c r="J5472" s="1" t="s">
        <v>20</v>
      </c>
      <c r="K5472" s="1">
        <v>2</v>
      </c>
      <c r="L5472" s="1" t="s">
        <v>16</v>
      </c>
      <c r="M5472" s="1" t="b">
        <v>0</v>
      </c>
      <c r="N5472" s="2" t="s">
        <v>17</v>
      </c>
      <c r="O5472">
        <f t="shared" si="1099"/>
        <v>0</v>
      </c>
      <c r="P5472">
        <f t="shared" si="1100"/>
        <v>3</v>
      </c>
      <c r="Q5472">
        <f>IF(G5472="B",VLOOKUP(F5472,room_rates!$A$2:$G$8,3,FALSE),IF(G5472="P",VLOOKUP(F5472,room_rates!$A$2:$G$8,6,FALSE),IF(G5472="M",VLOOKUP(F5472,room_rates!$A$2:$G$8,7,FALSE),"")))</f>
        <v>132</v>
      </c>
      <c r="R5472">
        <f t="shared" si="1101"/>
        <v>0</v>
      </c>
      <c r="S5472">
        <f>IF(J5472="Online Travel Agency",VLOOKUP(F5472,room_rates!$A$2:$G$8,3,FALSE)*15%,0)</f>
        <v>0</v>
      </c>
      <c r="T5472">
        <f t="shared" si="1102"/>
        <v>0</v>
      </c>
      <c r="U5472">
        <f t="shared" si="1103"/>
        <v>792</v>
      </c>
      <c r="V5472">
        <f t="shared" si="1104"/>
        <v>6</v>
      </c>
    </row>
    <row r="5473" spans="1:22" ht="14.25" customHeight="1" x14ac:dyDescent="0.35">
      <c r="A5473" s="1">
        <v>1005525</v>
      </c>
      <c r="B5473" s="3">
        <v>45914</v>
      </c>
      <c r="C5473" s="3">
        <v>45924</v>
      </c>
      <c r="D5473" s="3">
        <v>45925</v>
      </c>
      <c r="E5473" s="1" t="s">
        <v>21</v>
      </c>
      <c r="F5473" s="1">
        <v>4</v>
      </c>
      <c r="G5473" s="1" t="s">
        <v>14</v>
      </c>
      <c r="H5473" s="1">
        <v>0</v>
      </c>
      <c r="I5473" s="1">
        <f t="shared" si="1098"/>
        <v>0</v>
      </c>
      <c r="J5473" s="1" t="s">
        <v>24</v>
      </c>
      <c r="K5473" s="1">
        <v>1</v>
      </c>
      <c r="L5473" s="1" t="s">
        <v>19</v>
      </c>
      <c r="M5473" s="1" t="b">
        <v>0</v>
      </c>
      <c r="N5473" s="2" t="s">
        <v>17</v>
      </c>
      <c r="O5473">
        <f t="shared" si="1099"/>
        <v>10</v>
      </c>
      <c r="P5473">
        <f t="shared" si="1100"/>
        <v>1</v>
      </c>
      <c r="Q5473">
        <f>IF(G5473="B",VLOOKUP(F5473,room_rates!$A$2:$G$8,3,FALSE),IF(G5473="P",VLOOKUP(F5473,room_rates!$A$2:$G$8,6,FALSE),IF(G5473="M",VLOOKUP(F5473,room_rates!$A$2:$G$8,7,FALSE),"")))</f>
        <v>253.00000000000003</v>
      </c>
      <c r="R5473">
        <f t="shared" si="1101"/>
        <v>0</v>
      </c>
      <c r="S5473">
        <f>IF(J5473="Online Travel Agency",VLOOKUP(F5473,room_rates!$A$2:$G$8,3,FALSE)*15%,0)</f>
        <v>34.5</v>
      </c>
      <c r="T5473">
        <f t="shared" si="1102"/>
        <v>0</v>
      </c>
      <c r="U5473">
        <f t="shared" si="1103"/>
        <v>218.50000000000003</v>
      </c>
      <c r="V5473">
        <f t="shared" si="1104"/>
        <v>1</v>
      </c>
    </row>
    <row r="5474" spans="1:22" ht="14.25" customHeight="1" x14ac:dyDescent="0.35">
      <c r="A5474" s="1">
        <v>1000104</v>
      </c>
      <c r="B5474" s="3">
        <v>45919</v>
      </c>
      <c r="C5474" s="3">
        <v>45925</v>
      </c>
      <c r="D5474" s="3">
        <v>45931</v>
      </c>
      <c r="E5474" s="1" t="s">
        <v>13</v>
      </c>
      <c r="F5474" s="1">
        <v>6</v>
      </c>
      <c r="G5474" s="1" t="s">
        <v>14</v>
      </c>
      <c r="H5474" s="1">
        <v>0</v>
      </c>
      <c r="I5474" s="1">
        <f t="shared" si="1098"/>
        <v>0</v>
      </c>
      <c r="J5474" s="1" t="s">
        <v>24</v>
      </c>
      <c r="K5474" s="1">
        <v>1</v>
      </c>
      <c r="L5474" s="1" t="s">
        <v>19</v>
      </c>
      <c r="M5474" s="1" t="b">
        <v>0</v>
      </c>
      <c r="N5474" s="2" t="s">
        <v>17</v>
      </c>
      <c r="O5474">
        <f t="shared" si="1099"/>
        <v>6</v>
      </c>
      <c r="P5474">
        <f t="shared" si="1100"/>
        <v>6</v>
      </c>
      <c r="Q5474">
        <f>IF(G5474="B",VLOOKUP(F5474,room_rates!$A$2:$G$8,3,FALSE),IF(G5474="P",VLOOKUP(F5474,room_rates!$A$2:$G$8,6,FALSE),IF(G5474="M",VLOOKUP(F5474,room_rates!$A$2:$G$8,7,FALSE),"")))</f>
        <v>385.00000000000006</v>
      </c>
      <c r="R5474">
        <f t="shared" si="1101"/>
        <v>0</v>
      </c>
      <c r="S5474">
        <f>IF(J5474="Online Travel Agency",VLOOKUP(F5474,room_rates!$A$2:$G$8,3,FALSE)*15%,0)</f>
        <v>52.5</v>
      </c>
      <c r="T5474">
        <f t="shared" si="1102"/>
        <v>0</v>
      </c>
      <c r="U5474">
        <f t="shared" si="1103"/>
        <v>1995.0000000000005</v>
      </c>
      <c r="V5474">
        <f t="shared" si="1104"/>
        <v>6</v>
      </c>
    </row>
    <row r="5475" spans="1:22" ht="14.25" customHeight="1" x14ac:dyDescent="0.35">
      <c r="A5475" s="1">
        <v>1000489</v>
      </c>
      <c r="B5475" s="3">
        <v>45884</v>
      </c>
      <c r="C5475" s="3">
        <v>45925</v>
      </c>
      <c r="D5475" s="3">
        <v>45931</v>
      </c>
      <c r="E5475" s="1" t="s">
        <v>21</v>
      </c>
      <c r="F5475" s="1">
        <v>3</v>
      </c>
      <c r="G5475" s="1" t="s">
        <v>14</v>
      </c>
      <c r="H5475" s="1">
        <v>0</v>
      </c>
      <c r="I5475" s="1">
        <f t="shared" si="1098"/>
        <v>0</v>
      </c>
      <c r="J5475" s="1" t="s">
        <v>15</v>
      </c>
      <c r="K5475" s="1">
        <v>2</v>
      </c>
      <c r="L5475" s="1" t="s">
        <v>16</v>
      </c>
      <c r="M5475" s="1" t="b">
        <v>0</v>
      </c>
      <c r="N5475" s="2" t="s">
        <v>17</v>
      </c>
      <c r="O5475">
        <f t="shared" si="1099"/>
        <v>41</v>
      </c>
      <c r="P5475">
        <f t="shared" si="1100"/>
        <v>6</v>
      </c>
      <c r="Q5475">
        <f>IF(G5475="B",VLOOKUP(F5475,room_rates!$A$2:$G$8,3,FALSE),IF(G5475="P",VLOOKUP(F5475,room_rates!$A$2:$G$8,6,FALSE),IF(G5475="M",VLOOKUP(F5475,room_rates!$A$2:$G$8,7,FALSE),"")))</f>
        <v>242.00000000000003</v>
      </c>
      <c r="R5475">
        <f t="shared" si="1101"/>
        <v>0</v>
      </c>
      <c r="S5475">
        <f>IF(J5475="Online Travel Agency",VLOOKUP(F5475,room_rates!$A$2:$G$8,3,FALSE)*15%,0)</f>
        <v>0</v>
      </c>
      <c r="T5475">
        <f t="shared" si="1102"/>
        <v>0</v>
      </c>
      <c r="U5475">
        <f t="shared" si="1103"/>
        <v>2904.0000000000005</v>
      </c>
      <c r="V5475">
        <f t="shared" si="1104"/>
        <v>12</v>
      </c>
    </row>
    <row r="5476" spans="1:22" ht="14.25" customHeight="1" x14ac:dyDescent="0.35">
      <c r="A5476" s="1">
        <v>1000511</v>
      </c>
      <c r="B5476" s="3">
        <v>45885</v>
      </c>
      <c r="C5476" s="3">
        <v>45925</v>
      </c>
      <c r="D5476" s="3">
        <v>45926</v>
      </c>
      <c r="E5476" s="1" t="s">
        <v>21</v>
      </c>
      <c r="F5476" s="1">
        <v>4</v>
      </c>
      <c r="G5476" s="1" t="s">
        <v>14</v>
      </c>
      <c r="H5476" s="1">
        <v>0</v>
      </c>
      <c r="I5476" s="1">
        <f t="shared" si="1098"/>
        <v>0</v>
      </c>
      <c r="J5476" s="1" t="s">
        <v>15</v>
      </c>
      <c r="K5476" s="1">
        <v>1</v>
      </c>
      <c r="L5476" s="1" t="s">
        <v>16</v>
      </c>
      <c r="M5476" s="1" t="b">
        <v>0</v>
      </c>
      <c r="N5476" s="2" t="s">
        <v>17</v>
      </c>
      <c r="O5476">
        <f t="shared" si="1099"/>
        <v>40</v>
      </c>
      <c r="P5476">
        <f t="shared" si="1100"/>
        <v>1</v>
      </c>
      <c r="Q5476">
        <f>IF(G5476="B",VLOOKUP(F5476,room_rates!$A$2:$G$8,3,FALSE),IF(G5476="P",VLOOKUP(F5476,room_rates!$A$2:$G$8,6,FALSE),IF(G5476="M",VLOOKUP(F5476,room_rates!$A$2:$G$8,7,FALSE),"")))</f>
        <v>253.00000000000003</v>
      </c>
      <c r="R5476">
        <f t="shared" si="1101"/>
        <v>0</v>
      </c>
      <c r="S5476">
        <f>IF(J5476="Online Travel Agency",VLOOKUP(F5476,room_rates!$A$2:$G$8,3,FALSE)*15%,0)</f>
        <v>0</v>
      </c>
      <c r="T5476">
        <f t="shared" si="1102"/>
        <v>0</v>
      </c>
      <c r="U5476">
        <f t="shared" si="1103"/>
        <v>253.00000000000003</v>
      </c>
      <c r="V5476">
        <f t="shared" si="1104"/>
        <v>1</v>
      </c>
    </row>
    <row r="5477" spans="1:22" ht="14.25" customHeight="1" x14ac:dyDescent="0.35">
      <c r="A5477" s="1">
        <v>1000555</v>
      </c>
      <c r="B5477" s="3">
        <v>45912</v>
      </c>
      <c r="C5477" s="3">
        <v>45925</v>
      </c>
      <c r="D5477" s="3">
        <v>45932</v>
      </c>
      <c r="E5477" s="1" t="s">
        <v>21</v>
      </c>
      <c r="F5477" s="1">
        <v>3</v>
      </c>
      <c r="G5477" s="1" t="s">
        <v>14</v>
      </c>
      <c r="H5477" s="1">
        <v>0</v>
      </c>
      <c r="I5477" s="1">
        <f t="shared" si="1098"/>
        <v>0</v>
      </c>
      <c r="J5477" s="1" t="s">
        <v>15</v>
      </c>
      <c r="K5477" s="1">
        <v>2</v>
      </c>
      <c r="L5477" s="1" t="s">
        <v>16</v>
      </c>
      <c r="M5477" s="1" t="b">
        <v>0</v>
      </c>
      <c r="N5477" s="2" t="s">
        <v>17</v>
      </c>
      <c r="O5477">
        <f t="shared" si="1099"/>
        <v>13</v>
      </c>
      <c r="P5477">
        <f t="shared" si="1100"/>
        <v>7</v>
      </c>
      <c r="Q5477">
        <f>IF(G5477="B",VLOOKUP(F5477,room_rates!$A$2:$G$8,3,FALSE),IF(G5477="P",VLOOKUP(F5477,room_rates!$A$2:$G$8,6,FALSE),IF(G5477="M",VLOOKUP(F5477,room_rates!$A$2:$G$8,7,FALSE),"")))</f>
        <v>242.00000000000003</v>
      </c>
      <c r="R5477">
        <f t="shared" si="1101"/>
        <v>0</v>
      </c>
      <c r="S5477">
        <f>IF(J5477="Online Travel Agency",VLOOKUP(F5477,room_rates!$A$2:$G$8,3,FALSE)*15%,0)</f>
        <v>0</v>
      </c>
      <c r="T5477">
        <f t="shared" si="1102"/>
        <v>0</v>
      </c>
      <c r="U5477">
        <f t="shared" si="1103"/>
        <v>3388.0000000000005</v>
      </c>
      <c r="V5477">
        <f t="shared" si="1104"/>
        <v>14</v>
      </c>
    </row>
    <row r="5478" spans="1:22" ht="14.25" customHeight="1" x14ac:dyDescent="0.35">
      <c r="A5478" s="1">
        <v>1001121</v>
      </c>
      <c r="B5478" s="3">
        <v>45889</v>
      </c>
      <c r="C5478" s="3">
        <v>45925</v>
      </c>
      <c r="D5478" s="3">
        <v>45928</v>
      </c>
      <c r="E5478" s="1" t="s">
        <v>21</v>
      </c>
      <c r="F5478" s="1">
        <v>3</v>
      </c>
      <c r="G5478" s="1" t="s">
        <v>14</v>
      </c>
      <c r="H5478" s="1">
        <v>0</v>
      </c>
      <c r="I5478" s="1">
        <f t="shared" si="1098"/>
        <v>0</v>
      </c>
      <c r="J5478" s="1" t="s">
        <v>15</v>
      </c>
      <c r="K5478" s="1">
        <v>1</v>
      </c>
      <c r="L5478" s="1" t="s">
        <v>19</v>
      </c>
      <c r="M5478" s="1" t="b">
        <v>0</v>
      </c>
      <c r="N5478" s="2" t="s">
        <v>17</v>
      </c>
      <c r="O5478">
        <f t="shared" si="1099"/>
        <v>36</v>
      </c>
      <c r="P5478">
        <f t="shared" si="1100"/>
        <v>3</v>
      </c>
      <c r="Q5478">
        <f>IF(G5478="B",VLOOKUP(F5478,room_rates!$A$2:$G$8,3,FALSE),IF(G5478="P",VLOOKUP(F5478,room_rates!$A$2:$G$8,6,FALSE),IF(G5478="M",VLOOKUP(F5478,room_rates!$A$2:$G$8,7,FALSE),"")))</f>
        <v>242.00000000000003</v>
      </c>
      <c r="R5478">
        <f t="shared" si="1101"/>
        <v>0</v>
      </c>
      <c r="S5478">
        <f>IF(J5478="Online Travel Agency",VLOOKUP(F5478,room_rates!$A$2:$G$8,3,FALSE)*15%,0)</f>
        <v>0</v>
      </c>
      <c r="T5478">
        <f t="shared" si="1102"/>
        <v>0</v>
      </c>
      <c r="U5478">
        <f t="shared" si="1103"/>
        <v>726.00000000000011</v>
      </c>
      <c r="V5478">
        <f t="shared" si="1104"/>
        <v>3</v>
      </c>
    </row>
    <row r="5479" spans="1:22" ht="14.25" customHeight="1" x14ac:dyDescent="0.35">
      <c r="A5479" s="1">
        <v>1001325</v>
      </c>
      <c r="B5479" s="3">
        <v>45925</v>
      </c>
      <c r="C5479" s="3">
        <v>45925</v>
      </c>
      <c r="D5479" s="3">
        <v>45932</v>
      </c>
      <c r="E5479" s="1" t="s">
        <v>13</v>
      </c>
      <c r="F5479" s="1">
        <v>7</v>
      </c>
      <c r="G5479" s="1" t="s">
        <v>14</v>
      </c>
      <c r="H5479" s="1">
        <v>0</v>
      </c>
      <c r="I5479" s="1">
        <f t="shared" si="1098"/>
        <v>0</v>
      </c>
      <c r="J5479" s="1" t="s">
        <v>20</v>
      </c>
      <c r="K5479" s="1">
        <v>1</v>
      </c>
      <c r="L5479" s="1" t="s">
        <v>19</v>
      </c>
      <c r="M5479" s="1" t="b">
        <v>0</v>
      </c>
      <c r="N5479" s="2" t="s">
        <v>17</v>
      </c>
      <c r="O5479">
        <f t="shared" si="1099"/>
        <v>0</v>
      </c>
      <c r="P5479">
        <f t="shared" si="1100"/>
        <v>7</v>
      </c>
      <c r="Q5479">
        <f>IF(G5479="B",VLOOKUP(F5479,room_rates!$A$2:$G$8,3,FALSE),IF(G5479="P",VLOOKUP(F5479,room_rates!$A$2:$G$8,6,FALSE),IF(G5479="M",VLOOKUP(F5479,room_rates!$A$2:$G$8,7,FALSE),"")))</f>
        <v>495.00000000000006</v>
      </c>
      <c r="R5479">
        <f t="shared" si="1101"/>
        <v>0</v>
      </c>
      <c r="S5479">
        <f>IF(J5479="Online Travel Agency",VLOOKUP(F5479,room_rates!$A$2:$G$8,3,FALSE)*15%,0)</f>
        <v>0</v>
      </c>
      <c r="T5479">
        <f t="shared" si="1102"/>
        <v>0</v>
      </c>
      <c r="U5479">
        <f t="shared" si="1103"/>
        <v>3465.0000000000005</v>
      </c>
      <c r="V5479">
        <f t="shared" si="1104"/>
        <v>7</v>
      </c>
    </row>
    <row r="5480" spans="1:22" ht="14.25" customHeight="1" x14ac:dyDescent="0.35">
      <c r="A5480" s="1">
        <v>1001963</v>
      </c>
      <c r="B5480" s="3">
        <v>45925</v>
      </c>
      <c r="C5480" s="3">
        <v>45925</v>
      </c>
      <c r="D5480" s="3">
        <v>45932</v>
      </c>
      <c r="E5480" s="1" t="s">
        <v>21</v>
      </c>
      <c r="F5480" s="1">
        <v>4</v>
      </c>
      <c r="G5480" s="1" t="s">
        <v>14</v>
      </c>
      <c r="H5480" s="1">
        <v>0</v>
      </c>
      <c r="I5480" s="1">
        <f t="shared" si="1098"/>
        <v>0</v>
      </c>
      <c r="J5480" s="1" t="s">
        <v>20</v>
      </c>
      <c r="K5480" s="1">
        <v>1</v>
      </c>
      <c r="L5480" s="1" t="s">
        <v>16</v>
      </c>
      <c r="M5480" s="1" t="b">
        <v>0</v>
      </c>
      <c r="N5480" s="2" t="s">
        <v>17</v>
      </c>
      <c r="O5480">
        <f t="shared" si="1099"/>
        <v>0</v>
      </c>
      <c r="P5480">
        <f t="shared" si="1100"/>
        <v>7</v>
      </c>
      <c r="Q5480">
        <f>IF(G5480="B",VLOOKUP(F5480,room_rates!$A$2:$G$8,3,FALSE),IF(G5480="P",VLOOKUP(F5480,room_rates!$A$2:$G$8,6,FALSE),IF(G5480="M",VLOOKUP(F5480,room_rates!$A$2:$G$8,7,FALSE),"")))</f>
        <v>253.00000000000003</v>
      </c>
      <c r="R5480">
        <f t="shared" si="1101"/>
        <v>0</v>
      </c>
      <c r="S5480">
        <f>IF(J5480="Online Travel Agency",VLOOKUP(F5480,room_rates!$A$2:$G$8,3,FALSE)*15%,0)</f>
        <v>0</v>
      </c>
      <c r="T5480">
        <f t="shared" si="1102"/>
        <v>0</v>
      </c>
      <c r="U5480">
        <f t="shared" si="1103"/>
        <v>1771.0000000000002</v>
      </c>
      <c r="V5480">
        <f t="shared" si="1104"/>
        <v>7</v>
      </c>
    </row>
    <row r="5481" spans="1:22" ht="14.25" customHeight="1" x14ac:dyDescent="0.35">
      <c r="A5481" s="1">
        <v>1002011</v>
      </c>
      <c r="B5481" s="3">
        <v>45912</v>
      </c>
      <c r="C5481" s="3">
        <v>45925</v>
      </c>
      <c r="D5481" s="3">
        <v>45931</v>
      </c>
      <c r="E5481" s="1" t="s">
        <v>18</v>
      </c>
      <c r="F5481" s="1">
        <v>1</v>
      </c>
      <c r="G5481" s="1" t="s">
        <v>14</v>
      </c>
      <c r="H5481" s="1">
        <v>0</v>
      </c>
      <c r="I5481" s="1">
        <f t="shared" si="1098"/>
        <v>0</v>
      </c>
      <c r="J5481" s="1" t="s">
        <v>24</v>
      </c>
      <c r="K5481" s="1">
        <v>1</v>
      </c>
      <c r="L5481" s="1" t="s">
        <v>19</v>
      </c>
      <c r="M5481" s="1" t="b">
        <v>0</v>
      </c>
      <c r="N5481" s="2" t="s">
        <v>17</v>
      </c>
      <c r="O5481">
        <f t="shared" si="1099"/>
        <v>13</v>
      </c>
      <c r="P5481">
        <f t="shared" si="1100"/>
        <v>6</v>
      </c>
      <c r="Q5481">
        <f>IF(G5481="B",VLOOKUP(F5481,room_rates!$A$2:$G$8,3,FALSE),IF(G5481="P",VLOOKUP(F5481,room_rates!$A$2:$G$8,6,FALSE),IF(G5481="M",VLOOKUP(F5481,room_rates!$A$2:$G$8,7,FALSE),"")))</f>
        <v>132</v>
      </c>
      <c r="R5481">
        <f t="shared" si="1101"/>
        <v>0</v>
      </c>
      <c r="S5481">
        <f>IF(J5481="Online Travel Agency",VLOOKUP(F5481,room_rates!$A$2:$G$8,3,FALSE)*15%,0)</f>
        <v>18</v>
      </c>
      <c r="T5481">
        <f t="shared" si="1102"/>
        <v>0</v>
      </c>
      <c r="U5481">
        <f t="shared" si="1103"/>
        <v>684</v>
      </c>
      <c r="V5481">
        <f t="shared" si="1104"/>
        <v>6</v>
      </c>
    </row>
    <row r="5482" spans="1:22" ht="14.25" customHeight="1" x14ac:dyDescent="0.35">
      <c r="A5482" s="1">
        <v>1002027</v>
      </c>
      <c r="B5482" s="3">
        <v>45886</v>
      </c>
      <c r="C5482" s="3">
        <v>45925</v>
      </c>
      <c r="D5482" s="3">
        <v>45928</v>
      </c>
      <c r="E5482" s="1" t="s">
        <v>18</v>
      </c>
      <c r="F5482" s="1">
        <v>2</v>
      </c>
      <c r="G5482" s="1" t="s">
        <v>14</v>
      </c>
      <c r="H5482" s="1">
        <v>0</v>
      </c>
      <c r="I5482" s="1">
        <f t="shared" si="1098"/>
        <v>0</v>
      </c>
      <c r="J5482" s="1" t="s">
        <v>15</v>
      </c>
      <c r="K5482" s="1">
        <v>1</v>
      </c>
      <c r="L5482" s="1" t="s">
        <v>19</v>
      </c>
      <c r="M5482" s="1" t="b">
        <v>1</v>
      </c>
      <c r="N5482" s="2" t="s">
        <v>17</v>
      </c>
      <c r="O5482">
        <f t="shared" si="1099"/>
        <v>39</v>
      </c>
      <c r="P5482">
        <f t="shared" si="1100"/>
        <v>3</v>
      </c>
      <c r="Q5482">
        <f>IF(G5482="B",VLOOKUP(F5482,room_rates!$A$2:$G$8,3,FALSE),IF(G5482="P",VLOOKUP(F5482,room_rates!$A$2:$G$8,6,FALSE),IF(G5482="M",VLOOKUP(F5482,room_rates!$A$2:$G$8,7,FALSE),"")))</f>
        <v>154</v>
      </c>
      <c r="R5482">
        <f t="shared" si="1101"/>
        <v>0</v>
      </c>
      <c r="S5482">
        <f>IF(J5482="Online Travel Agency",VLOOKUP(F5482,room_rates!$A$2:$G$8,3,FALSE)*15%,0)</f>
        <v>0</v>
      </c>
      <c r="T5482">
        <f t="shared" si="1102"/>
        <v>1.54</v>
      </c>
      <c r="U5482">
        <f t="shared" si="1103"/>
        <v>457.38</v>
      </c>
      <c r="V5482">
        <f t="shared" si="1104"/>
        <v>3</v>
      </c>
    </row>
    <row r="5483" spans="1:22" ht="14.25" customHeight="1" x14ac:dyDescent="0.35">
      <c r="A5483" s="1">
        <v>1003539</v>
      </c>
      <c r="B5483" s="3">
        <v>45913</v>
      </c>
      <c r="C5483" s="3">
        <v>45925</v>
      </c>
      <c r="D5483" s="3">
        <v>45927</v>
      </c>
      <c r="E5483" s="1" t="s">
        <v>18</v>
      </c>
      <c r="F5483" s="1">
        <v>1</v>
      </c>
      <c r="G5483" s="1" t="s">
        <v>14</v>
      </c>
      <c r="H5483" s="1">
        <v>0</v>
      </c>
      <c r="I5483" s="1">
        <f t="shared" si="1098"/>
        <v>0</v>
      </c>
      <c r="J5483" s="1" t="s">
        <v>24</v>
      </c>
      <c r="K5483" s="1">
        <v>2</v>
      </c>
      <c r="L5483" s="1" t="s">
        <v>16</v>
      </c>
      <c r="M5483" s="1" t="b">
        <v>0</v>
      </c>
      <c r="N5483" s="2" t="s">
        <v>17</v>
      </c>
      <c r="O5483">
        <f t="shared" si="1099"/>
        <v>12</v>
      </c>
      <c r="P5483">
        <f t="shared" si="1100"/>
        <v>2</v>
      </c>
      <c r="Q5483">
        <f>IF(G5483="B",VLOOKUP(F5483,room_rates!$A$2:$G$8,3,FALSE),IF(G5483="P",VLOOKUP(F5483,room_rates!$A$2:$G$8,6,FALSE),IF(G5483="M",VLOOKUP(F5483,room_rates!$A$2:$G$8,7,FALSE),"")))</f>
        <v>132</v>
      </c>
      <c r="R5483">
        <f t="shared" si="1101"/>
        <v>0</v>
      </c>
      <c r="S5483">
        <f>IF(J5483="Online Travel Agency",VLOOKUP(F5483,room_rates!$A$2:$G$8,3,FALSE)*15%,0)</f>
        <v>18</v>
      </c>
      <c r="T5483">
        <f t="shared" si="1102"/>
        <v>0</v>
      </c>
      <c r="U5483">
        <f t="shared" si="1103"/>
        <v>456</v>
      </c>
      <c r="V5483">
        <f t="shared" si="1104"/>
        <v>4</v>
      </c>
    </row>
    <row r="5484" spans="1:22" ht="14.25" customHeight="1" x14ac:dyDescent="0.35">
      <c r="A5484" s="1">
        <v>1003625</v>
      </c>
      <c r="B5484" s="3">
        <v>45905</v>
      </c>
      <c r="C5484" s="3">
        <v>45925</v>
      </c>
      <c r="D5484" s="3">
        <v>45927</v>
      </c>
      <c r="E5484" s="1" t="s">
        <v>21</v>
      </c>
      <c r="F5484" s="1">
        <v>3</v>
      </c>
      <c r="G5484" s="1" t="s">
        <v>14</v>
      </c>
      <c r="H5484" s="1">
        <v>0</v>
      </c>
      <c r="I5484" s="1">
        <f t="shared" si="1098"/>
        <v>0</v>
      </c>
      <c r="J5484" s="1" t="s">
        <v>24</v>
      </c>
      <c r="K5484" s="1">
        <v>1</v>
      </c>
      <c r="L5484" s="1" t="s">
        <v>16</v>
      </c>
      <c r="M5484" s="1" t="b">
        <v>0</v>
      </c>
      <c r="N5484" s="2" t="s">
        <v>17</v>
      </c>
      <c r="O5484">
        <f t="shared" si="1099"/>
        <v>20</v>
      </c>
      <c r="P5484">
        <f t="shared" si="1100"/>
        <v>2</v>
      </c>
      <c r="Q5484">
        <f>IF(G5484="B",VLOOKUP(F5484,room_rates!$A$2:$G$8,3,FALSE),IF(G5484="P",VLOOKUP(F5484,room_rates!$A$2:$G$8,6,FALSE),IF(G5484="M",VLOOKUP(F5484,room_rates!$A$2:$G$8,7,FALSE),"")))</f>
        <v>242.00000000000003</v>
      </c>
      <c r="R5484">
        <f t="shared" si="1101"/>
        <v>0</v>
      </c>
      <c r="S5484">
        <f>IF(J5484="Online Travel Agency",VLOOKUP(F5484,room_rates!$A$2:$G$8,3,FALSE)*15%,0)</f>
        <v>33</v>
      </c>
      <c r="T5484">
        <f t="shared" si="1102"/>
        <v>0</v>
      </c>
      <c r="U5484">
        <f t="shared" si="1103"/>
        <v>418.00000000000006</v>
      </c>
      <c r="V5484">
        <f t="shared" si="1104"/>
        <v>2</v>
      </c>
    </row>
    <row r="5485" spans="1:22" ht="14.25" customHeight="1" x14ac:dyDescent="0.35">
      <c r="A5485" s="1">
        <v>1003676</v>
      </c>
      <c r="B5485" s="3">
        <v>45914</v>
      </c>
      <c r="C5485" s="3">
        <v>45925</v>
      </c>
      <c r="D5485" s="3">
        <v>45928</v>
      </c>
      <c r="E5485" s="1" t="s">
        <v>21</v>
      </c>
      <c r="F5485" s="1">
        <v>5</v>
      </c>
      <c r="G5485" s="1" t="s">
        <v>14</v>
      </c>
      <c r="H5485" s="1">
        <v>0</v>
      </c>
      <c r="I5485" s="1">
        <f t="shared" si="1098"/>
        <v>0</v>
      </c>
      <c r="J5485" s="1" t="s">
        <v>24</v>
      </c>
      <c r="K5485" s="1">
        <v>2</v>
      </c>
      <c r="L5485" s="1" t="s">
        <v>19</v>
      </c>
      <c r="M5485" s="1" t="b">
        <v>0</v>
      </c>
      <c r="N5485" s="2" t="s">
        <v>17</v>
      </c>
      <c r="O5485">
        <f t="shared" si="1099"/>
        <v>11</v>
      </c>
      <c r="P5485">
        <f t="shared" si="1100"/>
        <v>3</v>
      </c>
      <c r="Q5485">
        <f>IF(G5485="B",VLOOKUP(F5485,room_rates!$A$2:$G$8,3,FALSE),IF(G5485="P",VLOOKUP(F5485,room_rates!$A$2:$G$8,6,FALSE),IF(G5485="M",VLOOKUP(F5485,room_rates!$A$2:$G$8,7,FALSE),"")))</f>
        <v>264</v>
      </c>
      <c r="R5485">
        <f t="shared" si="1101"/>
        <v>0</v>
      </c>
      <c r="S5485">
        <f>IF(J5485="Online Travel Agency",VLOOKUP(F5485,room_rates!$A$2:$G$8,3,FALSE)*15%,0)</f>
        <v>36</v>
      </c>
      <c r="T5485">
        <f t="shared" si="1102"/>
        <v>0</v>
      </c>
      <c r="U5485">
        <f t="shared" si="1103"/>
        <v>1368</v>
      </c>
      <c r="V5485">
        <f t="shared" si="1104"/>
        <v>6</v>
      </c>
    </row>
    <row r="5486" spans="1:22" ht="14.25" customHeight="1" x14ac:dyDescent="0.35">
      <c r="A5486" s="1">
        <v>1004482</v>
      </c>
      <c r="B5486" s="3">
        <v>45925</v>
      </c>
      <c r="C5486" s="3">
        <v>45925</v>
      </c>
      <c r="D5486" s="3">
        <v>45929</v>
      </c>
      <c r="E5486" s="1" t="s">
        <v>18</v>
      </c>
      <c r="F5486" s="1">
        <v>1</v>
      </c>
      <c r="G5486" s="1" t="s">
        <v>14</v>
      </c>
      <c r="H5486" s="1">
        <v>0</v>
      </c>
      <c r="I5486" s="1">
        <f t="shared" si="1098"/>
        <v>0</v>
      </c>
      <c r="J5486" s="1" t="s">
        <v>20</v>
      </c>
      <c r="K5486" s="1">
        <v>2</v>
      </c>
      <c r="L5486" s="1" t="s">
        <v>19</v>
      </c>
      <c r="M5486" s="1" t="b">
        <v>0</v>
      </c>
      <c r="N5486" s="2" t="s">
        <v>17</v>
      </c>
      <c r="O5486">
        <f t="shared" si="1099"/>
        <v>0</v>
      </c>
      <c r="P5486">
        <f t="shared" si="1100"/>
        <v>4</v>
      </c>
      <c r="Q5486">
        <f>IF(G5486="B",VLOOKUP(F5486,room_rates!$A$2:$G$8,3,FALSE),IF(G5486="P",VLOOKUP(F5486,room_rates!$A$2:$G$8,6,FALSE),IF(G5486="M",VLOOKUP(F5486,room_rates!$A$2:$G$8,7,FALSE),"")))</f>
        <v>132</v>
      </c>
      <c r="R5486">
        <f t="shared" si="1101"/>
        <v>0</v>
      </c>
      <c r="S5486">
        <f>IF(J5486="Online Travel Agency",VLOOKUP(F5486,room_rates!$A$2:$G$8,3,FALSE)*15%,0)</f>
        <v>0</v>
      </c>
      <c r="T5486">
        <f t="shared" si="1102"/>
        <v>0</v>
      </c>
      <c r="U5486">
        <f t="shared" si="1103"/>
        <v>1056</v>
      </c>
      <c r="V5486">
        <f t="shared" si="1104"/>
        <v>8</v>
      </c>
    </row>
    <row r="5487" spans="1:22" ht="14.25" customHeight="1" x14ac:dyDescent="0.35">
      <c r="A5487" s="1">
        <v>1004879</v>
      </c>
      <c r="B5487" s="3">
        <v>45925</v>
      </c>
      <c r="C5487" s="3">
        <v>45925</v>
      </c>
      <c r="D5487" s="3">
        <v>45928</v>
      </c>
      <c r="E5487" s="1" t="s">
        <v>18</v>
      </c>
      <c r="F5487" s="1">
        <v>1</v>
      </c>
      <c r="G5487" s="1" t="s">
        <v>14</v>
      </c>
      <c r="H5487" s="1">
        <v>0</v>
      </c>
      <c r="I5487" s="1">
        <f t="shared" si="1098"/>
        <v>0</v>
      </c>
      <c r="J5487" s="1" t="s">
        <v>20</v>
      </c>
      <c r="K5487" s="1">
        <v>1</v>
      </c>
      <c r="L5487" s="1" t="s">
        <v>19</v>
      </c>
      <c r="M5487" s="1" t="b">
        <v>1</v>
      </c>
      <c r="N5487" s="2" t="s">
        <v>17</v>
      </c>
      <c r="O5487">
        <f t="shared" si="1099"/>
        <v>0</v>
      </c>
      <c r="P5487">
        <f t="shared" si="1100"/>
        <v>3</v>
      </c>
      <c r="Q5487">
        <f>IF(G5487="B",VLOOKUP(F5487,room_rates!$A$2:$G$8,3,FALSE),IF(G5487="P",VLOOKUP(F5487,room_rates!$A$2:$G$8,6,FALSE),IF(G5487="M",VLOOKUP(F5487,room_rates!$A$2:$G$8,7,FALSE),"")))</f>
        <v>132</v>
      </c>
      <c r="R5487">
        <f t="shared" si="1101"/>
        <v>0</v>
      </c>
      <c r="S5487">
        <f>IF(J5487="Online Travel Agency",VLOOKUP(F5487,room_rates!$A$2:$G$8,3,FALSE)*15%,0)</f>
        <v>0</v>
      </c>
      <c r="T5487">
        <f t="shared" si="1102"/>
        <v>1.32</v>
      </c>
      <c r="U5487">
        <f t="shared" si="1103"/>
        <v>392.04</v>
      </c>
      <c r="V5487">
        <f t="shared" si="1104"/>
        <v>3</v>
      </c>
    </row>
    <row r="5488" spans="1:22" ht="14.25" customHeight="1" x14ac:dyDescent="0.35">
      <c r="A5488" s="1">
        <v>1005021</v>
      </c>
      <c r="B5488" s="3">
        <v>45925</v>
      </c>
      <c r="C5488" s="3">
        <v>45925</v>
      </c>
      <c r="D5488" s="3">
        <v>45929</v>
      </c>
      <c r="E5488" s="1" t="s">
        <v>18</v>
      </c>
      <c r="F5488" s="1">
        <v>2</v>
      </c>
      <c r="G5488" s="1" t="s">
        <v>14</v>
      </c>
      <c r="H5488" s="1">
        <v>0</v>
      </c>
      <c r="I5488" s="1">
        <f t="shared" si="1098"/>
        <v>0</v>
      </c>
      <c r="J5488" s="1" t="s">
        <v>20</v>
      </c>
      <c r="K5488" s="1">
        <v>2</v>
      </c>
      <c r="L5488" s="1" t="s">
        <v>19</v>
      </c>
      <c r="M5488" s="1" t="b">
        <v>0</v>
      </c>
      <c r="N5488" s="2" t="s">
        <v>17</v>
      </c>
      <c r="O5488">
        <f t="shared" si="1099"/>
        <v>0</v>
      </c>
      <c r="P5488">
        <f t="shared" si="1100"/>
        <v>4</v>
      </c>
      <c r="Q5488">
        <f>IF(G5488="B",VLOOKUP(F5488,room_rates!$A$2:$G$8,3,FALSE),IF(G5488="P",VLOOKUP(F5488,room_rates!$A$2:$G$8,6,FALSE),IF(G5488="M",VLOOKUP(F5488,room_rates!$A$2:$G$8,7,FALSE),"")))</f>
        <v>154</v>
      </c>
      <c r="R5488">
        <f t="shared" si="1101"/>
        <v>0</v>
      </c>
      <c r="S5488">
        <f>IF(J5488="Online Travel Agency",VLOOKUP(F5488,room_rates!$A$2:$G$8,3,FALSE)*15%,0)</f>
        <v>0</v>
      </c>
      <c r="T5488">
        <f t="shared" si="1102"/>
        <v>0</v>
      </c>
      <c r="U5488">
        <f t="shared" si="1103"/>
        <v>1232</v>
      </c>
      <c r="V5488">
        <f t="shared" si="1104"/>
        <v>8</v>
      </c>
    </row>
    <row r="5489" spans="1:22" ht="14.25" customHeight="1" x14ac:dyDescent="0.35">
      <c r="A5489" s="1">
        <v>1005047</v>
      </c>
      <c r="B5489" s="3">
        <v>45909</v>
      </c>
      <c r="C5489" s="3">
        <v>45925</v>
      </c>
      <c r="D5489" s="3">
        <v>45927</v>
      </c>
      <c r="E5489" s="1" t="s">
        <v>18</v>
      </c>
      <c r="F5489" s="1">
        <v>2</v>
      </c>
      <c r="G5489" s="1" t="s">
        <v>14</v>
      </c>
      <c r="H5489" s="1">
        <v>0</v>
      </c>
      <c r="I5489" s="1">
        <f t="shared" si="1098"/>
        <v>0</v>
      </c>
      <c r="J5489" s="1" t="s">
        <v>24</v>
      </c>
      <c r="K5489" s="1">
        <v>2</v>
      </c>
      <c r="L5489" s="1" t="s">
        <v>16</v>
      </c>
      <c r="M5489" s="1" t="b">
        <v>0</v>
      </c>
      <c r="N5489" s="2" t="s">
        <v>17</v>
      </c>
      <c r="O5489">
        <f t="shared" si="1099"/>
        <v>16</v>
      </c>
      <c r="P5489">
        <f t="shared" si="1100"/>
        <v>2</v>
      </c>
      <c r="Q5489">
        <f>IF(G5489="B",VLOOKUP(F5489,room_rates!$A$2:$G$8,3,FALSE),IF(G5489="P",VLOOKUP(F5489,room_rates!$A$2:$G$8,6,FALSE),IF(G5489="M",VLOOKUP(F5489,room_rates!$A$2:$G$8,7,FALSE),"")))</f>
        <v>154</v>
      </c>
      <c r="R5489">
        <f t="shared" si="1101"/>
        <v>0</v>
      </c>
      <c r="S5489">
        <f>IF(J5489="Online Travel Agency",VLOOKUP(F5489,room_rates!$A$2:$G$8,3,FALSE)*15%,0)</f>
        <v>21</v>
      </c>
      <c r="T5489">
        <f t="shared" si="1102"/>
        <v>0</v>
      </c>
      <c r="U5489">
        <f t="shared" si="1103"/>
        <v>532</v>
      </c>
      <c r="V5489">
        <f t="shared" si="1104"/>
        <v>4</v>
      </c>
    </row>
    <row r="5490" spans="1:22" ht="14.25" customHeight="1" x14ac:dyDescent="0.35">
      <c r="A5490" s="1">
        <v>1000088</v>
      </c>
      <c r="B5490" s="3">
        <v>45926</v>
      </c>
      <c r="C5490" s="3">
        <v>45926</v>
      </c>
      <c r="D5490" s="3">
        <v>45928</v>
      </c>
      <c r="E5490" s="1" t="s">
        <v>21</v>
      </c>
      <c r="F5490" s="1">
        <v>5</v>
      </c>
      <c r="G5490" s="1" t="s">
        <v>14</v>
      </c>
      <c r="H5490" s="1">
        <v>0</v>
      </c>
      <c r="I5490" s="1">
        <f t="shared" si="1098"/>
        <v>0</v>
      </c>
      <c r="J5490" s="1" t="s">
        <v>20</v>
      </c>
      <c r="K5490" s="1">
        <v>1</v>
      </c>
      <c r="L5490" s="1" t="s">
        <v>19</v>
      </c>
      <c r="M5490" s="1" t="b">
        <v>0</v>
      </c>
      <c r="N5490" s="2" t="s">
        <v>17</v>
      </c>
      <c r="O5490">
        <f t="shared" si="1099"/>
        <v>0</v>
      </c>
      <c r="P5490">
        <f t="shared" si="1100"/>
        <v>2</v>
      </c>
      <c r="Q5490">
        <f>IF(G5490="B",VLOOKUP(F5490,room_rates!$A$2:$G$8,3,FALSE),IF(G5490="P",VLOOKUP(F5490,room_rates!$A$2:$G$8,6,FALSE),IF(G5490="M",VLOOKUP(F5490,room_rates!$A$2:$G$8,7,FALSE),"")))</f>
        <v>264</v>
      </c>
      <c r="R5490">
        <f t="shared" si="1101"/>
        <v>0</v>
      </c>
      <c r="S5490">
        <f>IF(J5490="Online Travel Agency",VLOOKUP(F5490,room_rates!$A$2:$G$8,3,FALSE)*15%,0)</f>
        <v>0</v>
      </c>
      <c r="T5490">
        <f t="shared" si="1102"/>
        <v>0</v>
      </c>
      <c r="U5490">
        <f t="shared" si="1103"/>
        <v>528</v>
      </c>
      <c r="V5490">
        <f t="shared" si="1104"/>
        <v>2</v>
      </c>
    </row>
    <row r="5491" spans="1:22" ht="14.25" customHeight="1" x14ac:dyDescent="0.35">
      <c r="A5491" s="1">
        <v>1000111</v>
      </c>
      <c r="B5491" s="3">
        <v>45909</v>
      </c>
      <c r="C5491" s="3">
        <v>45926</v>
      </c>
      <c r="D5491" s="3">
        <v>45929</v>
      </c>
      <c r="E5491" s="1" t="s">
        <v>21</v>
      </c>
      <c r="F5491" s="1">
        <v>3</v>
      </c>
      <c r="G5491" s="1" t="s">
        <v>14</v>
      </c>
      <c r="H5491" s="1">
        <v>0</v>
      </c>
      <c r="I5491" s="1">
        <f t="shared" si="1098"/>
        <v>0</v>
      </c>
      <c r="J5491" s="1" t="s">
        <v>24</v>
      </c>
      <c r="K5491" s="1">
        <v>2</v>
      </c>
      <c r="L5491" s="1" t="s">
        <v>19</v>
      </c>
      <c r="M5491" s="1" t="b">
        <v>0</v>
      </c>
      <c r="N5491" s="2" t="s">
        <v>17</v>
      </c>
      <c r="O5491">
        <f t="shared" si="1099"/>
        <v>17</v>
      </c>
      <c r="P5491">
        <f t="shared" si="1100"/>
        <v>3</v>
      </c>
      <c r="Q5491">
        <f>IF(G5491="B",VLOOKUP(F5491,room_rates!$A$2:$G$8,3,FALSE),IF(G5491="P",VLOOKUP(F5491,room_rates!$A$2:$G$8,6,FALSE),IF(G5491="M",VLOOKUP(F5491,room_rates!$A$2:$G$8,7,FALSE),"")))</f>
        <v>242.00000000000003</v>
      </c>
      <c r="R5491">
        <f t="shared" si="1101"/>
        <v>0</v>
      </c>
      <c r="S5491">
        <f>IF(J5491="Online Travel Agency",VLOOKUP(F5491,room_rates!$A$2:$G$8,3,FALSE)*15%,0)</f>
        <v>33</v>
      </c>
      <c r="T5491">
        <f t="shared" si="1102"/>
        <v>0</v>
      </c>
      <c r="U5491">
        <f t="shared" si="1103"/>
        <v>1254.0000000000002</v>
      </c>
      <c r="V5491">
        <f t="shared" si="1104"/>
        <v>6</v>
      </c>
    </row>
    <row r="5492" spans="1:22" ht="14.25" customHeight="1" x14ac:dyDescent="0.35">
      <c r="A5492" s="1">
        <v>1000150</v>
      </c>
      <c r="B5492" s="3">
        <v>45926</v>
      </c>
      <c r="C5492" s="3">
        <v>45926</v>
      </c>
      <c r="D5492" s="3">
        <v>45931</v>
      </c>
      <c r="E5492" s="1" t="s">
        <v>18</v>
      </c>
      <c r="F5492" s="1">
        <v>1</v>
      </c>
      <c r="G5492" s="1" t="s">
        <v>14</v>
      </c>
      <c r="H5492" s="1">
        <v>0</v>
      </c>
      <c r="I5492" s="1">
        <f t="shared" si="1098"/>
        <v>0</v>
      </c>
      <c r="J5492" s="1" t="s">
        <v>20</v>
      </c>
      <c r="K5492" s="1">
        <v>1</v>
      </c>
      <c r="L5492" s="1" t="s">
        <v>16</v>
      </c>
      <c r="M5492" s="1" t="b">
        <v>0</v>
      </c>
      <c r="N5492" s="2" t="s">
        <v>17</v>
      </c>
      <c r="O5492">
        <f t="shared" si="1099"/>
        <v>0</v>
      </c>
      <c r="P5492">
        <f t="shared" si="1100"/>
        <v>5</v>
      </c>
      <c r="Q5492">
        <f>IF(G5492="B",VLOOKUP(F5492,room_rates!$A$2:$G$8,3,FALSE),IF(G5492="P",VLOOKUP(F5492,room_rates!$A$2:$G$8,6,FALSE),IF(G5492="M",VLOOKUP(F5492,room_rates!$A$2:$G$8,7,FALSE),"")))</f>
        <v>132</v>
      </c>
      <c r="R5492">
        <f t="shared" si="1101"/>
        <v>0</v>
      </c>
      <c r="S5492">
        <f>IF(J5492="Online Travel Agency",VLOOKUP(F5492,room_rates!$A$2:$G$8,3,FALSE)*15%,0)</f>
        <v>0</v>
      </c>
      <c r="T5492">
        <f t="shared" si="1102"/>
        <v>0</v>
      </c>
      <c r="U5492">
        <f t="shared" si="1103"/>
        <v>660</v>
      </c>
      <c r="V5492">
        <f t="shared" si="1104"/>
        <v>5</v>
      </c>
    </row>
    <row r="5493" spans="1:22" ht="14.25" customHeight="1" x14ac:dyDescent="0.35">
      <c r="A5493" s="1">
        <v>1000223</v>
      </c>
      <c r="B5493" s="3">
        <v>45906</v>
      </c>
      <c r="C5493" s="3">
        <v>45926</v>
      </c>
      <c r="D5493" s="3">
        <v>45933</v>
      </c>
      <c r="E5493" s="1" t="s">
        <v>18</v>
      </c>
      <c r="F5493" s="1">
        <v>2</v>
      </c>
      <c r="G5493" s="1" t="s">
        <v>14</v>
      </c>
      <c r="H5493" s="1">
        <v>0</v>
      </c>
      <c r="I5493" s="1">
        <f t="shared" si="1098"/>
        <v>0</v>
      </c>
      <c r="J5493" s="1" t="s">
        <v>24</v>
      </c>
      <c r="K5493" s="1">
        <v>1</v>
      </c>
      <c r="L5493" s="1" t="s">
        <v>16</v>
      </c>
      <c r="M5493" s="1" t="b">
        <v>0</v>
      </c>
      <c r="N5493" s="2" t="s">
        <v>17</v>
      </c>
      <c r="O5493">
        <f t="shared" si="1099"/>
        <v>20</v>
      </c>
      <c r="P5493">
        <f t="shared" si="1100"/>
        <v>7</v>
      </c>
      <c r="Q5493">
        <f>IF(G5493="B",VLOOKUP(F5493,room_rates!$A$2:$G$8,3,FALSE),IF(G5493="P",VLOOKUP(F5493,room_rates!$A$2:$G$8,6,FALSE),IF(G5493="M",VLOOKUP(F5493,room_rates!$A$2:$G$8,7,FALSE),"")))</f>
        <v>154</v>
      </c>
      <c r="R5493">
        <f t="shared" si="1101"/>
        <v>0</v>
      </c>
      <c r="S5493">
        <f>IF(J5493="Online Travel Agency",VLOOKUP(F5493,room_rates!$A$2:$G$8,3,FALSE)*15%,0)</f>
        <v>21</v>
      </c>
      <c r="T5493">
        <f t="shared" si="1102"/>
        <v>0</v>
      </c>
      <c r="U5493">
        <f t="shared" si="1103"/>
        <v>931</v>
      </c>
      <c r="V5493">
        <f t="shared" si="1104"/>
        <v>7</v>
      </c>
    </row>
    <row r="5494" spans="1:22" ht="14.25" customHeight="1" x14ac:dyDescent="0.35">
      <c r="A5494" s="1">
        <v>1000245</v>
      </c>
      <c r="B5494" s="3">
        <v>45926</v>
      </c>
      <c r="C5494" s="3">
        <v>45926</v>
      </c>
      <c r="D5494" s="3">
        <v>45931</v>
      </c>
      <c r="E5494" s="1" t="s">
        <v>21</v>
      </c>
      <c r="F5494" s="1">
        <v>3</v>
      </c>
      <c r="G5494" s="1" t="s">
        <v>14</v>
      </c>
      <c r="H5494" s="1">
        <v>0</v>
      </c>
      <c r="I5494" s="1">
        <f t="shared" si="1098"/>
        <v>0</v>
      </c>
      <c r="J5494" s="1" t="s">
        <v>20</v>
      </c>
      <c r="K5494" s="1">
        <v>1</v>
      </c>
      <c r="L5494" s="1" t="s">
        <v>19</v>
      </c>
      <c r="M5494" s="1" t="b">
        <v>1</v>
      </c>
      <c r="N5494" s="2" t="s">
        <v>17</v>
      </c>
      <c r="O5494">
        <f t="shared" si="1099"/>
        <v>0</v>
      </c>
      <c r="P5494">
        <f t="shared" si="1100"/>
        <v>5</v>
      </c>
      <c r="Q5494">
        <f>IF(G5494="B",VLOOKUP(F5494,room_rates!$A$2:$G$8,3,FALSE),IF(G5494="P",VLOOKUP(F5494,room_rates!$A$2:$G$8,6,FALSE),IF(G5494="M",VLOOKUP(F5494,room_rates!$A$2:$G$8,7,FALSE),"")))</f>
        <v>242.00000000000003</v>
      </c>
      <c r="R5494">
        <f t="shared" si="1101"/>
        <v>0</v>
      </c>
      <c r="S5494">
        <f>IF(J5494="Online Travel Agency",VLOOKUP(F5494,room_rates!$A$2:$G$8,3,FALSE)*15%,0)</f>
        <v>0</v>
      </c>
      <c r="T5494">
        <f t="shared" si="1102"/>
        <v>2.4200000000000004</v>
      </c>
      <c r="U5494">
        <f t="shared" si="1103"/>
        <v>1197.9000000000001</v>
      </c>
      <c r="V5494">
        <f t="shared" si="1104"/>
        <v>5</v>
      </c>
    </row>
    <row r="5495" spans="1:22" ht="14.25" customHeight="1" x14ac:dyDescent="0.35">
      <c r="A5495" s="1">
        <v>1000396</v>
      </c>
      <c r="B5495" s="3">
        <v>45902</v>
      </c>
      <c r="C5495" s="3">
        <v>45926</v>
      </c>
      <c r="D5495" s="3">
        <v>45931</v>
      </c>
      <c r="E5495" s="1" t="s">
        <v>21</v>
      </c>
      <c r="F5495" s="1">
        <v>3</v>
      </c>
      <c r="G5495" s="1" t="s">
        <v>14</v>
      </c>
      <c r="H5495" s="1">
        <v>0</v>
      </c>
      <c r="I5495" s="1">
        <f t="shared" si="1098"/>
        <v>0</v>
      </c>
      <c r="J5495" s="1" t="s">
        <v>15</v>
      </c>
      <c r="K5495" s="1">
        <v>1</v>
      </c>
      <c r="L5495" s="1" t="s">
        <v>19</v>
      </c>
      <c r="M5495" s="1" t="b">
        <v>0</v>
      </c>
      <c r="N5495" s="2" t="s">
        <v>17</v>
      </c>
      <c r="O5495">
        <f t="shared" si="1099"/>
        <v>24</v>
      </c>
      <c r="P5495">
        <f t="shared" si="1100"/>
        <v>5</v>
      </c>
      <c r="Q5495">
        <f>IF(G5495="B",VLOOKUP(F5495,room_rates!$A$2:$G$8,3,FALSE),IF(G5495="P",VLOOKUP(F5495,room_rates!$A$2:$G$8,6,FALSE),IF(G5495="M",VLOOKUP(F5495,room_rates!$A$2:$G$8,7,FALSE),"")))</f>
        <v>242.00000000000003</v>
      </c>
      <c r="R5495">
        <f t="shared" si="1101"/>
        <v>0</v>
      </c>
      <c r="S5495">
        <f>IF(J5495="Online Travel Agency",VLOOKUP(F5495,room_rates!$A$2:$G$8,3,FALSE)*15%,0)</f>
        <v>0</v>
      </c>
      <c r="T5495">
        <f t="shared" si="1102"/>
        <v>0</v>
      </c>
      <c r="U5495">
        <f t="shared" si="1103"/>
        <v>1210.0000000000002</v>
      </c>
      <c r="V5495">
        <f t="shared" si="1104"/>
        <v>5</v>
      </c>
    </row>
    <row r="5496" spans="1:22" ht="14.25" customHeight="1" x14ac:dyDescent="0.35">
      <c r="A5496" s="1">
        <v>1000847</v>
      </c>
      <c r="B5496" s="3">
        <v>45926</v>
      </c>
      <c r="C5496" s="3">
        <v>45926</v>
      </c>
      <c r="D5496" s="3">
        <v>45933</v>
      </c>
      <c r="E5496" s="1" t="s">
        <v>18</v>
      </c>
      <c r="F5496" s="1">
        <v>1</v>
      </c>
      <c r="G5496" s="1" t="s">
        <v>14</v>
      </c>
      <c r="H5496" s="1">
        <v>0</v>
      </c>
      <c r="I5496" s="1">
        <f t="shared" si="1098"/>
        <v>0</v>
      </c>
      <c r="J5496" s="1" t="s">
        <v>20</v>
      </c>
      <c r="K5496" s="1">
        <v>1</v>
      </c>
      <c r="L5496" s="1" t="s">
        <v>16</v>
      </c>
      <c r="M5496" s="1" t="b">
        <v>0</v>
      </c>
      <c r="N5496" s="2" t="s">
        <v>17</v>
      </c>
      <c r="O5496">
        <f t="shared" si="1099"/>
        <v>0</v>
      </c>
      <c r="P5496">
        <f t="shared" si="1100"/>
        <v>7</v>
      </c>
      <c r="Q5496">
        <f>IF(G5496="B",VLOOKUP(F5496,room_rates!$A$2:$G$8,3,FALSE),IF(G5496="P",VLOOKUP(F5496,room_rates!$A$2:$G$8,6,FALSE),IF(G5496="M",VLOOKUP(F5496,room_rates!$A$2:$G$8,7,FALSE),"")))</f>
        <v>132</v>
      </c>
      <c r="R5496">
        <f t="shared" si="1101"/>
        <v>0</v>
      </c>
      <c r="S5496">
        <f>IF(J5496="Online Travel Agency",VLOOKUP(F5496,room_rates!$A$2:$G$8,3,FALSE)*15%,0)</f>
        <v>0</v>
      </c>
      <c r="T5496">
        <f t="shared" si="1102"/>
        <v>0</v>
      </c>
      <c r="U5496">
        <f t="shared" si="1103"/>
        <v>924</v>
      </c>
      <c r="V5496">
        <f t="shared" si="1104"/>
        <v>7</v>
      </c>
    </row>
    <row r="5497" spans="1:22" ht="14.25" customHeight="1" x14ac:dyDescent="0.35">
      <c r="A5497" s="1">
        <v>1000895</v>
      </c>
      <c r="B5497" s="3">
        <v>45926</v>
      </c>
      <c r="C5497" s="3">
        <v>45926</v>
      </c>
      <c r="D5497" s="3">
        <v>45927</v>
      </c>
      <c r="E5497" s="1" t="s">
        <v>21</v>
      </c>
      <c r="F5497" s="1">
        <v>3</v>
      </c>
      <c r="G5497" s="1" t="s">
        <v>14</v>
      </c>
      <c r="H5497" s="1">
        <v>0</v>
      </c>
      <c r="I5497" s="1">
        <f t="shared" si="1098"/>
        <v>0</v>
      </c>
      <c r="J5497" s="1" t="s">
        <v>20</v>
      </c>
      <c r="K5497" s="1">
        <v>3</v>
      </c>
      <c r="L5497" s="1" t="s">
        <v>16</v>
      </c>
      <c r="M5497" s="1" t="b">
        <v>0</v>
      </c>
      <c r="N5497" s="2" t="s">
        <v>17</v>
      </c>
      <c r="O5497">
        <f t="shared" si="1099"/>
        <v>0</v>
      </c>
      <c r="P5497">
        <f t="shared" si="1100"/>
        <v>1</v>
      </c>
      <c r="Q5497">
        <f>IF(G5497="B",VLOOKUP(F5497,room_rates!$A$2:$G$8,3,FALSE),IF(G5497="P",VLOOKUP(F5497,room_rates!$A$2:$G$8,6,FALSE),IF(G5497="M",VLOOKUP(F5497,room_rates!$A$2:$G$8,7,FALSE),"")))</f>
        <v>242.00000000000003</v>
      </c>
      <c r="R5497">
        <f t="shared" si="1101"/>
        <v>0</v>
      </c>
      <c r="S5497">
        <f>IF(J5497="Online Travel Agency",VLOOKUP(F5497,room_rates!$A$2:$G$8,3,FALSE)*15%,0)</f>
        <v>0</v>
      </c>
      <c r="T5497">
        <f t="shared" si="1102"/>
        <v>0</v>
      </c>
      <c r="U5497">
        <f t="shared" si="1103"/>
        <v>726.00000000000011</v>
      </c>
      <c r="V5497">
        <f t="shared" si="1104"/>
        <v>3</v>
      </c>
    </row>
    <row r="5498" spans="1:22" ht="14.25" customHeight="1" x14ac:dyDescent="0.35">
      <c r="A5498" s="1">
        <v>1000901</v>
      </c>
      <c r="B5498" s="3">
        <v>45908</v>
      </c>
      <c r="C5498" s="3">
        <v>45926</v>
      </c>
      <c r="D5498" s="3">
        <v>45932</v>
      </c>
      <c r="E5498" s="1" t="s">
        <v>13</v>
      </c>
      <c r="F5498" s="1">
        <v>6</v>
      </c>
      <c r="G5498" s="1" t="s">
        <v>14</v>
      </c>
      <c r="H5498" s="1">
        <v>0</v>
      </c>
      <c r="I5498" s="1">
        <f t="shared" si="1098"/>
        <v>0</v>
      </c>
      <c r="J5498" s="1" t="s">
        <v>15</v>
      </c>
      <c r="K5498" s="1">
        <v>3</v>
      </c>
      <c r="L5498" s="1" t="s">
        <v>16</v>
      </c>
      <c r="M5498" s="1" t="b">
        <v>0</v>
      </c>
      <c r="N5498" s="2" t="s">
        <v>17</v>
      </c>
      <c r="O5498">
        <f t="shared" si="1099"/>
        <v>18</v>
      </c>
      <c r="P5498">
        <f t="shared" si="1100"/>
        <v>6</v>
      </c>
      <c r="Q5498">
        <f>IF(G5498="B",VLOOKUP(F5498,room_rates!$A$2:$G$8,3,FALSE),IF(G5498="P",VLOOKUP(F5498,room_rates!$A$2:$G$8,6,FALSE),IF(G5498="M",VLOOKUP(F5498,room_rates!$A$2:$G$8,7,FALSE),"")))</f>
        <v>385.00000000000006</v>
      </c>
      <c r="R5498">
        <f t="shared" si="1101"/>
        <v>0</v>
      </c>
      <c r="S5498">
        <f>IF(J5498="Online Travel Agency",VLOOKUP(F5498,room_rates!$A$2:$G$8,3,FALSE)*15%,0)</f>
        <v>0</v>
      </c>
      <c r="T5498">
        <f t="shared" si="1102"/>
        <v>0</v>
      </c>
      <c r="U5498">
        <f t="shared" si="1103"/>
        <v>6930.0000000000009</v>
      </c>
      <c r="V5498">
        <f t="shared" si="1104"/>
        <v>18</v>
      </c>
    </row>
    <row r="5499" spans="1:22" ht="14.25" customHeight="1" x14ac:dyDescent="0.35">
      <c r="A5499" s="1">
        <v>1000998</v>
      </c>
      <c r="B5499" s="3">
        <v>45907</v>
      </c>
      <c r="C5499" s="3">
        <v>45926</v>
      </c>
      <c r="D5499" s="3">
        <v>45933</v>
      </c>
      <c r="E5499" s="1" t="s">
        <v>13</v>
      </c>
      <c r="F5499" s="1">
        <v>6</v>
      </c>
      <c r="G5499" s="1" t="s">
        <v>14</v>
      </c>
      <c r="H5499" s="1">
        <v>0</v>
      </c>
      <c r="I5499" s="1">
        <f t="shared" si="1098"/>
        <v>0</v>
      </c>
      <c r="J5499" s="1" t="s">
        <v>24</v>
      </c>
      <c r="K5499" s="1">
        <v>2</v>
      </c>
      <c r="L5499" s="1" t="s">
        <v>19</v>
      </c>
      <c r="M5499" s="1" t="b">
        <v>1</v>
      </c>
      <c r="N5499" s="2" t="s">
        <v>17</v>
      </c>
      <c r="O5499">
        <f t="shared" si="1099"/>
        <v>19</v>
      </c>
      <c r="P5499">
        <f t="shared" si="1100"/>
        <v>7</v>
      </c>
      <c r="Q5499">
        <f>IF(G5499="B",VLOOKUP(F5499,room_rates!$A$2:$G$8,3,FALSE),IF(G5499="P",VLOOKUP(F5499,room_rates!$A$2:$G$8,6,FALSE),IF(G5499="M",VLOOKUP(F5499,room_rates!$A$2:$G$8,7,FALSE),"")))</f>
        <v>385.00000000000006</v>
      </c>
      <c r="R5499">
        <f t="shared" si="1101"/>
        <v>0</v>
      </c>
      <c r="S5499">
        <f>IF(J5499="Online Travel Agency",VLOOKUP(F5499,room_rates!$A$2:$G$8,3,FALSE)*15%,0)</f>
        <v>52.5</v>
      </c>
      <c r="T5499">
        <f t="shared" si="1102"/>
        <v>3.8500000000000005</v>
      </c>
      <c r="U5499">
        <f t="shared" si="1103"/>
        <v>4601.1000000000004</v>
      </c>
      <c r="V5499">
        <f t="shared" si="1104"/>
        <v>14</v>
      </c>
    </row>
    <row r="5500" spans="1:22" ht="14.25" customHeight="1" x14ac:dyDescent="0.35">
      <c r="A5500" s="1">
        <v>1001058</v>
      </c>
      <c r="B5500" s="3">
        <v>45918</v>
      </c>
      <c r="C5500" s="3">
        <v>45926</v>
      </c>
      <c r="D5500" s="3">
        <v>45928</v>
      </c>
      <c r="E5500" s="1" t="s">
        <v>13</v>
      </c>
      <c r="F5500" s="1">
        <v>6</v>
      </c>
      <c r="G5500" s="1" t="s">
        <v>14</v>
      </c>
      <c r="H5500" s="1">
        <v>0</v>
      </c>
      <c r="I5500" s="1">
        <f t="shared" si="1098"/>
        <v>0</v>
      </c>
      <c r="J5500" s="1" t="s">
        <v>24</v>
      </c>
      <c r="K5500" s="1">
        <v>3</v>
      </c>
      <c r="L5500" s="1" t="s">
        <v>16</v>
      </c>
      <c r="M5500" s="1" t="b">
        <v>0</v>
      </c>
      <c r="N5500" s="2" t="s">
        <v>17</v>
      </c>
      <c r="O5500">
        <f t="shared" si="1099"/>
        <v>8</v>
      </c>
      <c r="P5500">
        <f t="shared" si="1100"/>
        <v>2</v>
      </c>
      <c r="Q5500">
        <f>IF(G5500="B",VLOOKUP(F5500,room_rates!$A$2:$G$8,3,FALSE),IF(G5500="P",VLOOKUP(F5500,room_rates!$A$2:$G$8,6,FALSE),IF(G5500="M",VLOOKUP(F5500,room_rates!$A$2:$G$8,7,FALSE),"")))</f>
        <v>385.00000000000006</v>
      </c>
      <c r="R5500">
        <f t="shared" si="1101"/>
        <v>0</v>
      </c>
      <c r="S5500">
        <f>IF(J5500="Online Travel Agency",VLOOKUP(F5500,room_rates!$A$2:$G$8,3,FALSE)*15%,0)</f>
        <v>52.5</v>
      </c>
      <c r="T5500">
        <f t="shared" si="1102"/>
        <v>0</v>
      </c>
      <c r="U5500">
        <f t="shared" si="1103"/>
        <v>1995.0000000000005</v>
      </c>
      <c r="V5500">
        <f t="shared" si="1104"/>
        <v>6</v>
      </c>
    </row>
    <row r="5501" spans="1:22" ht="14.25" customHeight="1" x14ac:dyDescent="0.35">
      <c r="A5501" s="1">
        <v>1001171</v>
      </c>
      <c r="B5501" s="3">
        <v>45924</v>
      </c>
      <c r="C5501" s="3">
        <v>45926</v>
      </c>
      <c r="D5501" s="3">
        <v>45933</v>
      </c>
      <c r="E5501" s="1" t="s">
        <v>18</v>
      </c>
      <c r="F5501" s="1">
        <v>2</v>
      </c>
      <c r="G5501" s="1" t="s">
        <v>14</v>
      </c>
      <c r="H5501" s="1">
        <v>0</v>
      </c>
      <c r="I5501" s="1">
        <f t="shared" si="1098"/>
        <v>0</v>
      </c>
      <c r="J5501" s="1" t="s">
        <v>15</v>
      </c>
      <c r="K5501" s="1">
        <v>2</v>
      </c>
      <c r="L5501" s="1" t="s">
        <v>19</v>
      </c>
      <c r="M5501" s="1" t="b">
        <v>0</v>
      </c>
      <c r="N5501" s="2" t="s">
        <v>17</v>
      </c>
      <c r="O5501">
        <f t="shared" si="1099"/>
        <v>2</v>
      </c>
      <c r="P5501">
        <f t="shared" si="1100"/>
        <v>7</v>
      </c>
      <c r="Q5501">
        <f>IF(G5501="B",VLOOKUP(F5501,room_rates!$A$2:$G$8,3,FALSE),IF(G5501="P",VLOOKUP(F5501,room_rates!$A$2:$G$8,6,FALSE),IF(G5501="M",VLOOKUP(F5501,room_rates!$A$2:$G$8,7,FALSE),"")))</f>
        <v>154</v>
      </c>
      <c r="R5501">
        <f t="shared" si="1101"/>
        <v>0</v>
      </c>
      <c r="S5501">
        <f>IF(J5501="Online Travel Agency",VLOOKUP(F5501,room_rates!$A$2:$G$8,3,FALSE)*15%,0)</f>
        <v>0</v>
      </c>
      <c r="T5501">
        <f t="shared" si="1102"/>
        <v>0</v>
      </c>
      <c r="U5501">
        <f t="shared" si="1103"/>
        <v>2156</v>
      </c>
      <c r="V5501">
        <f t="shared" si="1104"/>
        <v>14</v>
      </c>
    </row>
    <row r="5502" spans="1:22" ht="14.25" customHeight="1" x14ac:dyDescent="0.35">
      <c r="A5502" s="1">
        <v>1001254</v>
      </c>
      <c r="B5502" s="3">
        <v>45886</v>
      </c>
      <c r="C5502" s="3">
        <v>45926</v>
      </c>
      <c r="D5502" s="3">
        <v>45929</v>
      </c>
      <c r="E5502" s="1" t="s">
        <v>13</v>
      </c>
      <c r="F5502" s="1">
        <v>7</v>
      </c>
      <c r="G5502" s="1" t="s">
        <v>14</v>
      </c>
      <c r="H5502" s="1">
        <v>0</v>
      </c>
      <c r="I5502" s="1">
        <f t="shared" si="1098"/>
        <v>0</v>
      </c>
      <c r="J5502" s="1" t="s">
        <v>15</v>
      </c>
      <c r="K5502" s="1">
        <v>2</v>
      </c>
      <c r="L5502" s="1" t="s">
        <v>19</v>
      </c>
      <c r="M5502" s="1" t="b">
        <v>0</v>
      </c>
      <c r="N5502" s="2" t="s">
        <v>17</v>
      </c>
      <c r="O5502">
        <f t="shared" si="1099"/>
        <v>40</v>
      </c>
      <c r="P5502">
        <f t="shared" si="1100"/>
        <v>3</v>
      </c>
      <c r="Q5502">
        <f>IF(G5502="B",VLOOKUP(F5502,room_rates!$A$2:$G$8,3,FALSE),IF(G5502="P",VLOOKUP(F5502,room_rates!$A$2:$G$8,6,FALSE),IF(G5502="M",VLOOKUP(F5502,room_rates!$A$2:$G$8,7,FALSE),"")))</f>
        <v>495.00000000000006</v>
      </c>
      <c r="R5502">
        <f t="shared" si="1101"/>
        <v>0</v>
      </c>
      <c r="S5502">
        <f>IF(J5502="Online Travel Agency",VLOOKUP(F5502,room_rates!$A$2:$G$8,3,FALSE)*15%,0)</f>
        <v>0</v>
      </c>
      <c r="T5502">
        <f t="shared" si="1102"/>
        <v>0</v>
      </c>
      <c r="U5502">
        <f t="shared" si="1103"/>
        <v>2970.0000000000005</v>
      </c>
      <c r="V5502">
        <f t="shared" si="1104"/>
        <v>6</v>
      </c>
    </row>
    <row r="5503" spans="1:22" ht="14.25" customHeight="1" x14ac:dyDescent="0.35">
      <c r="A5503" s="1">
        <v>1001545</v>
      </c>
      <c r="B5503" s="3">
        <v>45919</v>
      </c>
      <c r="C5503" s="3">
        <v>45926</v>
      </c>
      <c r="D5503" s="3">
        <v>45930</v>
      </c>
      <c r="E5503" s="1" t="s">
        <v>18</v>
      </c>
      <c r="F5503" s="1">
        <v>2</v>
      </c>
      <c r="G5503" s="1" t="s">
        <v>14</v>
      </c>
      <c r="H5503" s="1">
        <v>0</v>
      </c>
      <c r="I5503" s="1">
        <f t="shared" si="1098"/>
        <v>0</v>
      </c>
      <c r="J5503" s="1" t="s">
        <v>24</v>
      </c>
      <c r="K5503" s="1">
        <v>1</v>
      </c>
      <c r="L5503" s="1" t="s">
        <v>19</v>
      </c>
      <c r="M5503" s="1" t="b">
        <v>0</v>
      </c>
      <c r="N5503" s="2" t="s">
        <v>17</v>
      </c>
      <c r="O5503">
        <f t="shared" si="1099"/>
        <v>7</v>
      </c>
      <c r="P5503">
        <f t="shared" si="1100"/>
        <v>4</v>
      </c>
      <c r="Q5503">
        <f>IF(G5503="B",VLOOKUP(F5503,room_rates!$A$2:$G$8,3,FALSE),IF(G5503="P",VLOOKUP(F5503,room_rates!$A$2:$G$8,6,FALSE),IF(G5503="M",VLOOKUP(F5503,room_rates!$A$2:$G$8,7,FALSE),"")))</f>
        <v>154</v>
      </c>
      <c r="R5503">
        <f t="shared" si="1101"/>
        <v>0</v>
      </c>
      <c r="S5503">
        <f>IF(J5503="Online Travel Agency",VLOOKUP(F5503,room_rates!$A$2:$G$8,3,FALSE)*15%,0)</f>
        <v>21</v>
      </c>
      <c r="T5503">
        <f t="shared" si="1102"/>
        <v>0</v>
      </c>
      <c r="U5503">
        <f t="shared" si="1103"/>
        <v>532</v>
      </c>
      <c r="V5503">
        <f t="shared" si="1104"/>
        <v>4</v>
      </c>
    </row>
    <row r="5504" spans="1:22" ht="14.25" customHeight="1" x14ac:dyDescent="0.35">
      <c r="A5504" s="1">
        <v>1001654</v>
      </c>
      <c r="B5504" s="3">
        <v>45926</v>
      </c>
      <c r="C5504" s="3">
        <v>45926</v>
      </c>
      <c r="D5504" s="3">
        <v>45927</v>
      </c>
      <c r="E5504" s="1" t="s">
        <v>21</v>
      </c>
      <c r="F5504" s="1">
        <v>3</v>
      </c>
      <c r="G5504" s="1" t="s">
        <v>14</v>
      </c>
      <c r="H5504" s="1">
        <v>0</v>
      </c>
      <c r="I5504" s="1">
        <f t="shared" ref="I5504:I5567" si="1105">H5504/100</f>
        <v>0</v>
      </c>
      <c r="J5504" s="1" t="s">
        <v>20</v>
      </c>
      <c r="K5504" s="1">
        <v>3</v>
      </c>
      <c r="L5504" s="1" t="s">
        <v>19</v>
      </c>
      <c r="M5504" s="1" t="b">
        <v>0</v>
      </c>
      <c r="N5504" s="2" t="s">
        <v>17</v>
      </c>
      <c r="O5504">
        <f t="shared" ref="O5504:O5567" si="1106">C5504-B5504</f>
        <v>0</v>
      </c>
      <c r="P5504">
        <f t="shared" ref="P5504:P5567" si="1107">D5504-C5504</f>
        <v>1</v>
      </c>
      <c r="Q5504">
        <f>IF(G5504="B",VLOOKUP(F5504,room_rates!$A$2:$G$8,3,FALSE),IF(G5504="P",VLOOKUP(F5504,room_rates!$A$2:$G$8,6,FALSE),IF(G5504="M",VLOOKUP(F5504,room_rates!$A$2:$G$8,7,FALSE),"")))</f>
        <v>242.00000000000003</v>
      </c>
      <c r="R5504">
        <f t="shared" ref="R5504:R5567" si="1108">Q5504*(H5504/100)</f>
        <v>0</v>
      </c>
      <c r="S5504">
        <f>IF(J5504="Online Travel Agency",VLOOKUP(F5504,room_rates!$A$2:$G$8,3,FALSE)*15%,0)</f>
        <v>0</v>
      </c>
      <c r="T5504">
        <f t="shared" ref="T5504:T5567" si="1109">IF(M5504=TRUE, Q5504*1%,0)</f>
        <v>0</v>
      </c>
      <c r="U5504">
        <f t="shared" ref="U5504:U5567" si="1110">(Q5504-R5504-S5504-T5504)*V5504</f>
        <v>726.00000000000011</v>
      </c>
      <c r="V5504">
        <f t="shared" ref="V5504:V5567" si="1111">K5504*P5504</f>
        <v>3</v>
      </c>
    </row>
    <row r="5505" spans="1:22" ht="14.25" customHeight="1" x14ac:dyDescent="0.35">
      <c r="A5505" s="1">
        <v>1001880</v>
      </c>
      <c r="B5505" s="3">
        <v>45918</v>
      </c>
      <c r="C5505" s="3">
        <v>45926</v>
      </c>
      <c r="D5505" s="3">
        <v>45930</v>
      </c>
      <c r="E5505" s="1" t="s">
        <v>13</v>
      </c>
      <c r="F5505" s="1">
        <v>6</v>
      </c>
      <c r="G5505" s="1" t="s">
        <v>14</v>
      </c>
      <c r="H5505" s="1">
        <v>0</v>
      </c>
      <c r="I5505" s="1">
        <f t="shared" si="1105"/>
        <v>0</v>
      </c>
      <c r="J5505" s="1" t="s">
        <v>24</v>
      </c>
      <c r="K5505" s="1">
        <v>1</v>
      </c>
      <c r="L5505" s="1" t="s">
        <v>19</v>
      </c>
      <c r="M5505" s="1" t="b">
        <v>0</v>
      </c>
      <c r="N5505" s="2" t="s">
        <v>17</v>
      </c>
      <c r="O5505">
        <f t="shared" si="1106"/>
        <v>8</v>
      </c>
      <c r="P5505">
        <f t="shared" si="1107"/>
        <v>4</v>
      </c>
      <c r="Q5505">
        <f>IF(G5505="B",VLOOKUP(F5505,room_rates!$A$2:$G$8,3,FALSE),IF(G5505="P",VLOOKUP(F5505,room_rates!$A$2:$G$8,6,FALSE),IF(G5505="M",VLOOKUP(F5505,room_rates!$A$2:$G$8,7,FALSE),"")))</f>
        <v>385.00000000000006</v>
      </c>
      <c r="R5505">
        <f t="shared" si="1108"/>
        <v>0</v>
      </c>
      <c r="S5505">
        <f>IF(J5505="Online Travel Agency",VLOOKUP(F5505,room_rates!$A$2:$G$8,3,FALSE)*15%,0)</f>
        <v>52.5</v>
      </c>
      <c r="T5505">
        <f t="shared" si="1109"/>
        <v>0</v>
      </c>
      <c r="U5505">
        <f t="shared" si="1110"/>
        <v>1330.0000000000002</v>
      </c>
      <c r="V5505">
        <f t="shared" si="1111"/>
        <v>4</v>
      </c>
    </row>
    <row r="5506" spans="1:22" ht="14.25" customHeight="1" x14ac:dyDescent="0.35">
      <c r="A5506" s="1">
        <v>1003409</v>
      </c>
      <c r="B5506" s="3">
        <v>45881</v>
      </c>
      <c r="C5506" s="3">
        <v>45926</v>
      </c>
      <c r="D5506" s="3">
        <v>45929</v>
      </c>
      <c r="E5506" s="1" t="s">
        <v>13</v>
      </c>
      <c r="F5506" s="1">
        <v>7</v>
      </c>
      <c r="G5506" s="1" t="s">
        <v>14</v>
      </c>
      <c r="H5506" s="1">
        <v>0</v>
      </c>
      <c r="I5506" s="1">
        <f t="shared" si="1105"/>
        <v>0</v>
      </c>
      <c r="J5506" s="1" t="s">
        <v>15</v>
      </c>
      <c r="K5506" s="1">
        <v>2</v>
      </c>
      <c r="L5506" s="1" t="s">
        <v>19</v>
      </c>
      <c r="M5506" s="1" t="b">
        <v>0</v>
      </c>
      <c r="N5506" s="2" t="s">
        <v>17</v>
      </c>
      <c r="O5506">
        <f t="shared" si="1106"/>
        <v>45</v>
      </c>
      <c r="P5506">
        <f t="shared" si="1107"/>
        <v>3</v>
      </c>
      <c r="Q5506">
        <f>IF(G5506="B",VLOOKUP(F5506,room_rates!$A$2:$G$8,3,FALSE),IF(G5506="P",VLOOKUP(F5506,room_rates!$A$2:$G$8,6,FALSE),IF(G5506="M",VLOOKUP(F5506,room_rates!$A$2:$G$8,7,FALSE),"")))</f>
        <v>495.00000000000006</v>
      </c>
      <c r="R5506">
        <f t="shared" si="1108"/>
        <v>0</v>
      </c>
      <c r="S5506">
        <f>IF(J5506="Online Travel Agency",VLOOKUP(F5506,room_rates!$A$2:$G$8,3,FALSE)*15%,0)</f>
        <v>0</v>
      </c>
      <c r="T5506">
        <f t="shared" si="1109"/>
        <v>0</v>
      </c>
      <c r="U5506">
        <f t="shared" si="1110"/>
        <v>2970.0000000000005</v>
      </c>
      <c r="V5506">
        <f t="shared" si="1111"/>
        <v>6</v>
      </c>
    </row>
    <row r="5507" spans="1:22" ht="14.25" customHeight="1" x14ac:dyDescent="0.35">
      <c r="A5507" s="1">
        <v>1003433</v>
      </c>
      <c r="B5507" s="3">
        <v>45915</v>
      </c>
      <c r="C5507" s="3">
        <v>45926</v>
      </c>
      <c r="D5507" s="3">
        <v>45927</v>
      </c>
      <c r="E5507" s="1" t="s">
        <v>13</v>
      </c>
      <c r="F5507" s="1">
        <v>6</v>
      </c>
      <c r="G5507" s="1" t="s">
        <v>14</v>
      </c>
      <c r="H5507" s="1">
        <v>0</v>
      </c>
      <c r="I5507" s="1">
        <f t="shared" si="1105"/>
        <v>0</v>
      </c>
      <c r="J5507" s="1" t="s">
        <v>24</v>
      </c>
      <c r="K5507" s="1">
        <v>1</v>
      </c>
      <c r="L5507" s="1" t="s">
        <v>16</v>
      </c>
      <c r="M5507" s="1" t="b">
        <v>0</v>
      </c>
      <c r="N5507" s="2" t="s">
        <v>17</v>
      </c>
      <c r="O5507">
        <f t="shared" si="1106"/>
        <v>11</v>
      </c>
      <c r="P5507">
        <f t="shared" si="1107"/>
        <v>1</v>
      </c>
      <c r="Q5507">
        <f>IF(G5507="B",VLOOKUP(F5507,room_rates!$A$2:$G$8,3,FALSE),IF(G5507="P",VLOOKUP(F5507,room_rates!$A$2:$G$8,6,FALSE),IF(G5507="M",VLOOKUP(F5507,room_rates!$A$2:$G$8,7,FALSE),"")))</f>
        <v>385.00000000000006</v>
      </c>
      <c r="R5507">
        <f t="shared" si="1108"/>
        <v>0</v>
      </c>
      <c r="S5507">
        <f>IF(J5507="Online Travel Agency",VLOOKUP(F5507,room_rates!$A$2:$G$8,3,FALSE)*15%,0)</f>
        <v>52.5</v>
      </c>
      <c r="T5507">
        <f t="shared" si="1109"/>
        <v>0</v>
      </c>
      <c r="U5507">
        <f t="shared" si="1110"/>
        <v>332.50000000000006</v>
      </c>
      <c r="V5507">
        <f t="shared" si="1111"/>
        <v>1</v>
      </c>
    </row>
    <row r="5508" spans="1:22" ht="14.25" customHeight="1" x14ac:dyDescent="0.35">
      <c r="A5508" s="1">
        <v>1004146</v>
      </c>
      <c r="B5508" s="3">
        <v>45926</v>
      </c>
      <c r="C5508" s="3">
        <v>45926</v>
      </c>
      <c r="D5508" s="3">
        <v>45929</v>
      </c>
      <c r="E5508" s="1" t="s">
        <v>18</v>
      </c>
      <c r="F5508" s="1">
        <v>2</v>
      </c>
      <c r="G5508" s="1" t="s">
        <v>14</v>
      </c>
      <c r="H5508" s="1">
        <v>0</v>
      </c>
      <c r="I5508" s="1">
        <f t="shared" si="1105"/>
        <v>0</v>
      </c>
      <c r="J5508" s="1" t="s">
        <v>20</v>
      </c>
      <c r="K5508" s="1">
        <v>1</v>
      </c>
      <c r="L5508" s="1" t="s">
        <v>16</v>
      </c>
      <c r="M5508" s="1" t="b">
        <v>0</v>
      </c>
      <c r="N5508" s="2" t="s">
        <v>17</v>
      </c>
      <c r="O5508">
        <f t="shared" si="1106"/>
        <v>0</v>
      </c>
      <c r="P5508">
        <f t="shared" si="1107"/>
        <v>3</v>
      </c>
      <c r="Q5508">
        <f>IF(G5508="B",VLOOKUP(F5508,room_rates!$A$2:$G$8,3,FALSE),IF(G5508="P",VLOOKUP(F5508,room_rates!$A$2:$G$8,6,FALSE),IF(G5508="M",VLOOKUP(F5508,room_rates!$A$2:$G$8,7,FALSE),"")))</f>
        <v>154</v>
      </c>
      <c r="R5508">
        <f t="shared" si="1108"/>
        <v>0</v>
      </c>
      <c r="S5508">
        <f>IF(J5508="Online Travel Agency",VLOOKUP(F5508,room_rates!$A$2:$G$8,3,FALSE)*15%,0)</f>
        <v>0</v>
      </c>
      <c r="T5508">
        <f t="shared" si="1109"/>
        <v>0</v>
      </c>
      <c r="U5508">
        <f t="shared" si="1110"/>
        <v>462</v>
      </c>
      <c r="V5508">
        <f t="shared" si="1111"/>
        <v>3</v>
      </c>
    </row>
    <row r="5509" spans="1:22" ht="14.25" customHeight="1" x14ac:dyDescent="0.35">
      <c r="A5509" s="1">
        <v>1004607</v>
      </c>
      <c r="B5509" s="3">
        <v>45926</v>
      </c>
      <c r="C5509" s="3">
        <v>45926</v>
      </c>
      <c r="D5509" s="3">
        <v>45930</v>
      </c>
      <c r="E5509" s="1" t="s">
        <v>18</v>
      </c>
      <c r="F5509" s="1">
        <v>1</v>
      </c>
      <c r="G5509" s="1" t="s">
        <v>14</v>
      </c>
      <c r="H5509" s="1">
        <v>0</v>
      </c>
      <c r="I5509" s="1">
        <f t="shared" si="1105"/>
        <v>0</v>
      </c>
      <c r="J5509" s="1" t="s">
        <v>20</v>
      </c>
      <c r="K5509" s="1">
        <v>1</v>
      </c>
      <c r="L5509" s="1" t="s">
        <v>19</v>
      </c>
      <c r="M5509" s="1" t="b">
        <v>0</v>
      </c>
      <c r="N5509" s="2" t="s">
        <v>17</v>
      </c>
      <c r="O5509">
        <f t="shared" si="1106"/>
        <v>0</v>
      </c>
      <c r="P5509">
        <f t="shared" si="1107"/>
        <v>4</v>
      </c>
      <c r="Q5509">
        <f>IF(G5509="B",VLOOKUP(F5509,room_rates!$A$2:$G$8,3,FALSE),IF(G5509="P",VLOOKUP(F5509,room_rates!$A$2:$G$8,6,FALSE),IF(G5509="M",VLOOKUP(F5509,room_rates!$A$2:$G$8,7,FALSE),"")))</f>
        <v>132</v>
      </c>
      <c r="R5509">
        <f t="shared" si="1108"/>
        <v>0</v>
      </c>
      <c r="S5509">
        <f>IF(J5509="Online Travel Agency",VLOOKUP(F5509,room_rates!$A$2:$G$8,3,FALSE)*15%,0)</f>
        <v>0</v>
      </c>
      <c r="T5509">
        <f t="shared" si="1109"/>
        <v>0</v>
      </c>
      <c r="U5509">
        <f t="shared" si="1110"/>
        <v>528</v>
      </c>
      <c r="V5509">
        <f t="shared" si="1111"/>
        <v>4</v>
      </c>
    </row>
    <row r="5510" spans="1:22" ht="14.25" customHeight="1" x14ac:dyDescent="0.35">
      <c r="A5510" s="1">
        <v>1004743</v>
      </c>
      <c r="B5510" s="3">
        <v>45919</v>
      </c>
      <c r="C5510" s="3">
        <v>45926</v>
      </c>
      <c r="D5510" s="3">
        <v>45929</v>
      </c>
      <c r="E5510" s="1" t="s">
        <v>18</v>
      </c>
      <c r="F5510" s="1">
        <v>2</v>
      </c>
      <c r="G5510" s="1" t="s">
        <v>14</v>
      </c>
      <c r="H5510" s="1">
        <v>0</v>
      </c>
      <c r="I5510" s="1">
        <f t="shared" si="1105"/>
        <v>0</v>
      </c>
      <c r="J5510" s="1" t="s">
        <v>24</v>
      </c>
      <c r="K5510" s="1">
        <v>1</v>
      </c>
      <c r="L5510" s="1" t="s">
        <v>19</v>
      </c>
      <c r="M5510" s="1" t="b">
        <v>0</v>
      </c>
      <c r="N5510" s="2" t="s">
        <v>17</v>
      </c>
      <c r="O5510">
        <f t="shared" si="1106"/>
        <v>7</v>
      </c>
      <c r="P5510">
        <f t="shared" si="1107"/>
        <v>3</v>
      </c>
      <c r="Q5510">
        <f>IF(G5510="B",VLOOKUP(F5510,room_rates!$A$2:$G$8,3,FALSE),IF(G5510="P",VLOOKUP(F5510,room_rates!$A$2:$G$8,6,FALSE),IF(G5510="M",VLOOKUP(F5510,room_rates!$A$2:$G$8,7,FALSE),"")))</f>
        <v>154</v>
      </c>
      <c r="R5510">
        <f t="shared" si="1108"/>
        <v>0</v>
      </c>
      <c r="S5510">
        <f>IF(J5510="Online Travel Agency",VLOOKUP(F5510,room_rates!$A$2:$G$8,3,FALSE)*15%,0)</f>
        <v>21</v>
      </c>
      <c r="T5510">
        <f t="shared" si="1109"/>
        <v>0</v>
      </c>
      <c r="U5510">
        <f t="shared" si="1110"/>
        <v>399</v>
      </c>
      <c r="V5510">
        <f t="shared" si="1111"/>
        <v>3</v>
      </c>
    </row>
    <row r="5511" spans="1:22" ht="14.25" customHeight="1" x14ac:dyDescent="0.35">
      <c r="A5511" s="1">
        <v>1004957</v>
      </c>
      <c r="B5511" s="3">
        <v>45926</v>
      </c>
      <c r="C5511" s="3">
        <v>45926</v>
      </c>
      <c r="D5511" s="3">
        <v>45928</v>
      </c>
      <c r="E5511" s="1" t="s">
        <v>21</v>
      </c>
      <c r="F5511" s="1">
        <v>3</v>
      </c>
      <c r="G5511" s="1" t="s">
        <v>14</v>
      </c>
      <c r="H5511" s="1">
        <v>0</v>
      </c>
      <c r="I5511" s="1">
        <f t="shared" si="1105"/>
        <v>0</v>
      </c>
      <c r="J5511" s="1" t="s">
        <v>20</v>
      </c>
      <c r="K5511" s="1">
        <v>1</v>
      </c>
      <c r="L5511" s="1" t="s">
        <v>16</v>
      </c>
      <c r="M5511" s="1" t="b">
        <v>0</v>
      </c>
      <c r="N5511" s="2" t="s">
        <v>17</v>
      </c>
      <c r="O5511">
        <f t="shared" si="1106"/>
        <v>0</v>
      </c>
      <c r="P5511">
        <f t="shared" si="1107"/>
        <v>2</v>
      </c>
      <c r="Q5511">
        <f>IF(G5511="B",VLOOKUP(F5511,room_rates!$A$2:$G$8,3,FALSE),IF(G5511="P",VLOOKUP(F5511,room_rates!$A$2:$G$8,6,FALSE),IF(G5511="M",VLOOKUP(F5511,room_rates!$A$2:$G$8,7,FALSE),"")))</f>
        <v>242.00000000000003</v>
      </c>
      <c r="R5511">
        <f t="shared" si="1108"/>
        <v>0</v>
      </c>
      <c r="S5511">
        <f>IF(J5511="Online Travel Agency",VLOOKUP(F5511,room_rates!$A$2:$G$8,3,FALSE)*15%,0)</f>
        <v>0</v>
      </c>
      <c r="T5511">
        <f t="shared" si="1109"/>
        <v>0</v>
      </c>
      <c r="U5511">
        <f t="shared" si="1110"/>
        <v>484.00000000000006</v>
      </c>
      <c r="V5511">
        <f t="shared" si="1111"/>
        <v>2</v>
      </c>
    </row>
    <row r="5512" spans="1:22" ht="14.25" customHeight="1" x14ac:dyDescent="0.35">
      <c r="A5512" s="1">
        <v>1005091</v>
      </c>
      <c r="B5512" s="3">
        <v>45916</v>
      </c>
      <c r="C5512" s="3">
        <v>45926</v>
      </c>
      <c r="D5512" s="3">
        <v>45929</v>
      </c>
      <c r="E5512" s="1" t="s">
        <v>18</v>
      </c>
      <c r="F5512" s="1">
        <v>1</v>
      </c>
      <c r="G5512" s="1" t="s">
        <v>14</v>
      </c>
      <c r="H5512" s="1">
        <v>0</v>
      </c>
      <c r="I5512" s="1">
        <f t="shared" si="1105"/>
        <v>0</v>
      </c>
      <c r="J5512" s="1" t="s">
        <v>24</v>
      </c>
      <c r="K5512" s="1">
        <v>2</v>
      </c>
      <c r="L5512" s="1" t="s">
        <v>19</v>
      </c>
      <c r="M5512" s="1" t="b">
        <v>0</v>
      </c>
      <c r="N5512" s="2" t="s">
        <v>17</v>
      </c>
      <c r="O5512">
        <f t="shared" si="1106"/>
        <v>10</v>
      </c>
      <c r="P5512">
        <f t="shared" si="1107"/>
        <v>3</v>
      </c>
      <c r="Q5512">
        <f>IF(G5512="B",VLOOKUP(F5512,room_rates!$A$2:$G$8,3,FALSE),IF(G5512="P",VLOOKUP(F5512,room_rates!$A$2:$G$8,6,FALSE),IF(G5512="M",VLOOKUP(F5512,room_rates!$A$2:$G$8,7,FALSE),"")))</f>
        <v>132</v>
      </c>
      <c r="R5512">
        <f t="shared" si="1108"/>
        <v>0</v>
      </c>
      <c r="S5512">
        <f>IF(J5512="Online Travel Agency",VLOOKUP(F5512,room_rates!$A$2:$G$8,3,FALSE)*15%,0)</f>
        <v>18</v>
      </c>
      <c r="T5512">
        <f t="shared" si="1109"/>
        <v>0</v>
      </c>
      <c r="U5512">
        <f t="shared" si="1110"/>
        <v>684</v>
      </c>
      <c r="V5512">
        <f t="shared" si="1111"/>
        <v>6</v>
      </c>
    </row>
    <row r="5513" spans="1:22" ht="14.25" customHeight="1" x14ac:dyDescent="0.35">
      <c r="A5513" s="1">
        <v>1005117</v>
      </c>
      <c r="B5513" s="3">
        <v>45914</v>
      </c>
      <c r="C5513" s="3">
        <v>45926</v>
      </c>
      <c r="D5513" s="3">
        <v>45928</v>
      </c>
      <c r="E5513" s="1" t="s">
        <v>18</v>
      </c>
      <c r="F5513" s="1">
        <v>1</v>
      </c>
      <c r="G5513" s="1" t="s">
        <v>14</v>
      </c>
      <c r="H5513" s="1">
        <v>0</v>
      </c>
      <c r="I5513" s="1">
        <f t="shared" si="1105"/>
        <v>0</v>
      </c>
      <c r="J5513" s="1" t="s">
        <v>24</v>
      </c>
      <c r="K5513" s="1">
        <v>2</v>
      </c>
      <c r="L5513" s="1" t="s">
        <v>16</v>
      </c>
      <c r="M5513" s="1" t="b">
        <v>0</v>
      </c>
      <c r="N5513" s="2" t="s">
        <v>17</v>
      </c>
      <c r="O5513">
        <f t="shared" si="1106"/>
        <v>12</v>
      </c>
      <c r="P5513">
        <f t="shared" si="1107"/>
        <v>2</v>
      </c>
      <c r="Q5513">
        <f>IF(G5513="B",VLOOKUP(F5513,room_rates!$A$2:$G$8,3,FALSE),IF(G5513="P",VLOOKUP(F5513,room_rates!$A$2:$G$8,6,FALSE),IF(G5513="M",VLOOKUP(F5513,room_rates!$A$2:$G$8,7,FALSE),"")))</f>
        <v>132</v>
      </c>
      <c r="R5513">
        <f t="shared" si="1108"/>
        <v>0</v>
      </c>
      <c r="S5513">
        <f>IF(J5513="Online Travel Agency",VLOOKUP(F5513,room_rates!$A$2:$G$8,3,FALSE)*15%,0)</f>
        <v>18</v>
      </c>
      <c r="T5513">
        <f t="shared" si="1109"/>
        <v>0</v>
      </c>
      <c r="U5513">
        <f t="shared" si="1110"/>
        <v>456</v>
      </c>
      <c r="V5513">
        <f t="shared" si="1111"/>
        <v>4</v>
      </c>
    </row>
    <row r="5514" spans="1:22" ht="14.25" customHeight="1" x14ac:dyDescent="0.35">
      <c r="A5514" s="1">
        <v>1005540</v>
      </c>
      <c r="B5514" s="3">
        <v>45926</v>
      </c>
      <c r="C5514" s="3">
        <v>45926</v>
      </c>
      <c r="D5514" s="3">
        <v>45927</v>
      </c>
      <c r="E5514" s="1" t="s">
        <v>18</v>
      </c>
      <c r="F5514" s="1">
        <v>2</v>
      </c>
      <c r="G5514" s="1" t="s">
        <v>14</v>
      </c>
      <c r="H5514" s="1">
        <v>0</v>
      </c>
      <c r="I5514" s="1">
        <f t="shared" si="1105"/>
        <v>0</v>
      </c>
      <c r="J5514" s="1" t="s">
        <v>20</v>
      </c>
      <c r="K5514" s="1">
        <v>2</v>
      </c>
      <c r="L5514" s="1" t="s">
        <v>16</v>
      </c>
      <c r="M5514" s="1" t="b">
        <v>1</v>
      </c>
      <c r="N5514" s="2" t="s">
        <v>17</v>
      </c>
      <c r="O5514">
        <f t="shared" si="1106"/>
        <v>0</v>
      </c>
      <c r="P5514">
        <f t="shared" si="1107"/>
        <v>1</v>
      </c>
      <c r="Q5514">
        <f>IF(G5514="B",VLOOKUP(F5514,room_rates!$A$2:$G$8,3,FALSE),IF(G5514="P",VLOOKUP(F5514,room_rates!$A$2:$G$8,6,FALSE),IF(G5514="M",VLOOKUP(F5514,room_rates!$A$2:$G$8,7,FALSE),"")))</f>
        <v>154</v>
      </c>
      <c r="R5514">
        <f t="shared" si="1108"/>
        <v>0</v>
      </c>
      <c r="S5514">
        <f>IF(J5514="Online Travel Agency",VLOOKUP(F5514,room_rates!$A$2:$G$8,3,FALSE)*15%,0)</f>
        <v>0</v>
      </c>
      <c r="T5514">
        <f t="shared" si="1109"/>
        <v>1.54</v>
      </c>
      <c r="U5514">
        <f t="shared" si="1110"/>
        <v>304.92</v>
      </c>
      <c r="V5514">
        <f t="shared" si="1111"/>
        <v>2</v>
      </c>
    </row>
    <row r="5515" spans="1:22" ht="14.25" customHeight="1" x14ac:dyDescent="0.35">
      <c r="A5515" s="1">
        <v>1005813</v>
      </c>
      <c r="B5515" s="3">
        <v>45920</v>
      </c>
      <c r="C5515" s="3">
        <v>45926</v>
      </c>
      <c r="D5515" s="3">
        <v>45929</v>
      </c>
      <c r="E5515" s="1" t="s">
        <v>18</v>
      </c>
      <c r="F5515" s="1">
        <v>2</v>
      </c>
      <c r="G5515" s="1" t="s">
        <v>14</v>
      </c>
      <c r="H5515" s="1">
        <v>0</v>
      </c>
      <c r="I5515" s="1">
        <f t="shared" si="1105"/>
        <v>0</v>
      </c>
      <c r="J5515" s="1" t="s">
        <v>24</v>
      </c>
      <c r="K5515" s="1">
        <v>1</v>
      </c>
      <c r="L5515" s="1" t="s">
        <v>19</v>
      </c>
      <c r="M5515" s="1" t="b">
        <v>1</v>
      </c>
      <c r="N5515" s="2" t="s">
        <v>17</v>
      </c>
      <c r="O5515">
        <f t="shared" si="1106"/>
        <v>6</v>
      </c>
      <c r="P5515">
        <f t="shared" si="1107"/>
        <v>3</v>
      </c>
      <c r="Q5515">
        <f>IF(G5515="B",VLOOKUP(F5515,room_rates!$A$2:$G$8,3,FALSE),IF(G5515="P",VLOOKUP(F5515,room_rates!$A$2:$G$8,6,FALSE),IF(G5515="M",VLOOKUP(F5515,room_rates!$A$2:$G$8,7,FALSE),"")))</f>
        <v>154</v>
      </c>
      <c r="R5515">
        <f t="shared" si="1108"/>
        <v>0</v>
      </c>
      <c r="S5515">
        <f>IF(J5515="Online Travel Agency",VLOOKUP(F5515,room_rates!$A$2:$G$8,3,FALSE)*15%,0)</f>
        <v>21</v>
      </c>
      <c r="T5515">
        <f t="shared" si="1109"/>
        <v>1.54</v>
      </c>
      <c r="U5515">
        <f t="shared" si="1110"/>
        <v>394.38</v>
      </c>
      <c r="V5515">
        <f t="shared" si="1111"/>
        <v>3</v>
      </c>
    </row>
    <row r="5516" spans="1:22" ht="14.25" customHeight="1" x14ac:dyDescent="0.35">
      <c r="A5516" s="1">
        <v>1005847</v>
      </c>
      <c r="B5516" s="3">
        <v>45895</v>
      </c>
      <c r="C5516" s="3">
        <v>45926</v>
      </c>
      <c r="D5516" s="3">
        <v>45927</v>
      </c>
      <c r="E5516" s="1" t="s">
        <v>21</v>
      </c>
      <c r="F5516" s="1">
        <v>4</v>
      </c>
      <c r="G5516" s="1" t="s">
        <v>14</v>
      </c>
      <c r="H5516" s="1">
        <v>0</v>
      </c>
      <c r="I5516" s="1">
        <f t="shared" si="1105"/>
        <v>0</v>
      </c>
      <c r="J5516" s="1" t="s">
        <v>15</v>
      </c>
      <c r="K5516" s="1">
        <v>1</v>
      </c>
      <c r="L5516" s="1" t="s">
        <v>16</v>
      </c>
      <c r="M5516" s="1" t="b">
        <v>0</v>
      </c>
      <c r="N5516" s="2" t="s">
        <v>17</v>
      </c>
      <c r="O5516">
        <f t="shared" si="1106"/>
        <v>31</v>
      </c>
      <c r="P5516">
        <f t="shared" si="1107"/>
        <v>1</v>
      </c>
      <c r="Q5516">
        <f>IF(G5516="B",VLOOKUP(F5516,room_rates!$A$2:$G$8,3,FALSE),IF(G5516="P",VLOOKUP(F5516,room_rates!$A$2:$G$8,6,FALSE),IF(G5516="M",VLOOKUP(F5516,room_rates!$A$2:$G$8,7,FALSE),"")))</f>
        <v>253.00000000000003</v>
      </c>
      <c r="R5516">
        <f t="shared" si="1108"/>
        <v>0</v>
      </c>
      <c r="S5516">
        <f>IF(J5516="Online Travel Agency",VLOOKUP(F5516,room_rates!$A$2:$G$8,3,FALSE)*15%,0)</f>
        <v>0</v>
      </c>
      <c r="T5516">
        <f t="shared" si="1109"/>
        <v>0</v>
      </c>
      <c r="U5516">
        <f t="shared" si="1110"/>
        <v>253.00000000000003</v>
      </c>
      <c r="V5516">
        <f t="shared" si="1111"/>
        <v>1</v>
      </c>
    </row>
    <row r="5517" spans="1:22" ht="14.25" customHeight="1" x14ac:dyDescent="0.35">
      <c r="A5517" s="1">
        <v>1000605</v>
      </c>
      <c r="B5517" s="3">
        <v>45911</v>
      </c>
      <c r="C5517" s="3">
        <v>45927</v>
      </c>
      <c r="D5517" s="3">
        <v>45931</v>
      </c>
      <c r="E5517" s="1" t="s">
        <v>18</v>
      </c>
      <c r="F5517" s="1">
        <v>2</v>
      </c>
      <c r="G5517" s="1" t="s">
        <v>14</v>
      </c>
      <c r="H5517" s="1">
        <v>0</v>
      </c>
      <c r="I5517" s="1">
        <f t="shared" si="1105"/>
        <v>0</v>
      </c>
      <c r="J5517" s="1" t="s">
        <v>24</v>
      </c>
      <c r="K5517" s="1">
        <v>3</v>
      </c>
      <c r="L5517" s="1" t="s">
        <v>16</v>
      </c>
      <c r="M5517" s="1" t="b">
        <v>1</v>
      </c>
      <c r="N5517" s="2" t="s">
        <v>17</v>
      </c>
      <c r="O5517">
        <f t="shared" si="1106"/>
        <v>16</v>
      </c>
      <c r="P5517">
        <f t="shared" si="1107"/>
        <v>4</v>
      </c>
      <c r="Q5517">
        <f>IF(G5517="B",VLOOKUP(F5517,room_rates!$A$2:$G$8,3,FALSE),IF(G5517="P",VLOOKUP(F5517,room_rates!$A$2:$G$8,6,FALSE),IF(G5517="M",VLOOKUP(F5517,room_rates!$A$2:$G$8,7,FALSE),"")))</f>
        <v>154</v>
      </c>
      <c r="R5517">
        <f t="shared" si="1108"/>
        <v>0</v>
      </c>
      <c r="S5517">
        <f>IF(J5517="Online Travel Agency",VLOOKUP(F5517,room_rates!$A$2:$G$8,3,FALSE)*15%,0)</f>
        <v>21</v>
      </c>
      <c r="T5517">
        <f t="shared" si="1109"/>
        <v>1.54</v>
      </c>
      <c r="U5517">
        <f t="shared" si="1110"/>
        <v>1577.52</v>
      </c>
      <c r="V5517">
        <f t="shared" si="1111"/>
        <v>12</v>
      </c>
    </row>
    <row r="5518" spans="1:22" ht="14.25" customHeight="1" x14ac:dyDescent="0.35">
      <c r="A5518" s="1">
        <v>1000719</v>
      </c>
      <c r="B5518" s="3">
        <v>45910</v>
      </c>
      <c r="C5518" s="3">
        <v>45927</v>
      </c>
      <c r="D5518" s="3">
        <v>45933</v>
      </c>
      <c r="E5518" s="1" t="s">
        <v>18</v>
      </c>
      <c r="F5518" s="1">
        <v>2</v>
      </c>
      <c r="G5518" s="1" t="s">
        <v>14</v>
      </c>
      <c r="H5518" s="1">
        <v>0</v>
      </c>
      <c r="I5518" s="1">
        <f t="shared" si="1105"/>
        <v>0</v>
      </c>
      <c r="J5518" s="1" t="s">
        <v>24</v>
      </c>
      <c r="K5518" s="1">
        <v>1</v>
      </c>
      <c r="L5518" s="1" t="s">
        <v>19</v>
      </c>
      <c r="M5518" s="1" t="b">
        <v>0</v>
      </c>
      <c r="N5518" s="2" t="s">
        <v>17</v>
      </c>
      <c r="O5518">
        <f t="shared" si="1106"/>
        <v>17</v>
      </c>
      <c r="P5518">
        <f t="shared" si="1107"/>
        <v>6</v>
      </c>
      <c r="Q5518">
        <f>IF(G5518="B",VLOOKUP(F5518,room_rates!$A$2:$G$8,3,FALSE),IF(G5518="P",VLOOKUP(F5518,room_rates!$A$2:$G$8,6,FALSE),IF(G5518="M",VLOOKUP(F5518,room_rates!$A$2:$G$8,7,FALSE),"")))</f>
        <v>154</v>
      </c>
      <c r="R5518">
        <f t="shared" si="1108"/>
        <v>0</v>
      </c>
      <c r="S5518">
        <f>IF(J5518="Online Travel Agency",VLOOKUP(F5518,room_rates!$A$2:$G$8,3,FALSE)*15%,0)</f>
        <v>21</v>
      </c>
      <c r="T5518">
        <f t="shared" si="1109"/>
        <v>0</v>
      </c>
      <c r="U5518">
        <f t="shared" si="1110"/>
        <v>798</v>
      </c>
      <c r="V5518">
        <f t="shared" si="1111"/>
        <v>6</v>
      </c>
    </row>
    <row r="5519" spans="1:22" ht="14.25" customHeight="1" x14ac:dyDescent="0.35">
      <c r="A5519" s="1">
        <v>1000944</v>
      </c>
      <c r="B5519" s="3">
        <v>45916</v>
      </c>
      <c r="C5519" s="3">
        <v>45927</v>
      </c>
      <c r="D5519" s="3">
        <v>45930</v>
      </c>
      <c r="E5519" s="1" t="s">
        <v>18</v>
      </c>
      <c r="F5519" s="1">
        <v>2</v>
      </c>
      <c r="G5519" s="1" t="s">
        <v>14</v>
      </c>
      <c r="H5519" s="1">
        <v>0</v>
      </c>
      <c r="I5519" s="1">
        <f t="shared" si="1105"/>
        <v>0</v>
      </c>
      <c r="J5519" s="1" t="s">
        <v>24</v>
      </c>
      <c r="K5519" s="1">
        <v>2</v>
      </c>
      <c r="L5519" s="1" t="s">
        <v>16</v>
      </c>
      <c r="M5519" s="1" t="b">
        <v>0</v>
      </c>
      <c r="N5519" s="2" t="s">
        <v>17</v>
      </c>
      <c r="O5519">
        <f t="shared" si="1106"/>
        <v>11</v>
      </c>
      <c r="P5519">
        <f t="shared" si="1107"/>
        <v>3</v>
      </c>
      <c r="Q5519">
        <f>IF(G5519="B",VLOOKUP(F5519,room_rates!$A$2:$G$8,3,FALSE),IF(G5519="P",VLOOKUP(F5519,room_rates!$A$2:$G$8,6,FALSE),IF(G5519="M",VLOOKUP(F5519,room_rates!$A$2:$G$8,7,FALSE),"")))</f>
        <v>154</v>
      </c>
      <c r="R5519">
        <f t="shared" si="1108"/>
        <v>0</v>
      </c>
      <c r="S5519">
        <f>IF(J5519="Online Travel Agency",VLOOKUP(F5519,room_rates!$A$2:$G$8,3,FALSE)*15%,0)</f>
        <v>21</v>
      </c>
      <c r="T5519">
        <f t="shared" si="1109"/>
        <v>0</v>
      </c>
      <c r="U5519">
        <f t="shared" si="1110"/>
        <v>798</v>
      </c>
      <c r="V5519">
        <f t="shared" si="1111"/>
        <v>6</v>
      </c>
    </row>
    <row r="5520" spans="1:22" ht="14.25" customHeight="1" x14ac:dyDescent="0.35">
      <c r="A5520" s="1">
        <v>1001013</v>
      </c>
      <c r="B5520" s="3">
        <v>45927</v>
      </c>
      <c r="C5520" s="3">
        <v>45927</v>
      </c>
      <c r="D5520" s="3">
        <v>45932</v>
      </c>
      <c r="E5520" s="1" t="s">
        <v>18</v>
      </c>
      <c r="F5520" s="1">
        <v>2</v>
      </c>
      <c r="G5520" s="1" t="s">
        <v>14</v>
      </c>
      <c r="H5520" s="1">
        <v>0</v>
      </c>
      <c r="I5520" s="1">
        <f t="shared" si="1105"/>
        <v>0</v>
      </c>
      <c r="J5520" s="1" t="s">
        <v>20</v>
      </c>
      <c r="K5520" s="1">
        <v>2</v>
      </c>
      <c r="L5520" s="1" t="s">
        <v>19</v>
      </c>
      <c r="M5520" s="1" t="b">
        <v>0</v>
      </c>
      <c r="N5520" s="2" t="s">
        <v>17</v>
      </c>
      <c r="O5520">
        <f t="shared" si="1106"/>
        <v>0</v>
      </c>
      <c r="P5520">
        <f t="shared" si="1107"/>
        <v>5</v>
      </c>
      <c r="Q5520">
        <f>IF(G5520="B",VLOOKUP(F5520,room_rates!$A$2:$G$8,3,FALSE),IF(G5520="P",VLOOKUP(F5520,room_rates!$A$2:$G$8,6,FALSE),IF(G5520="M",VLOOKUP(F5520,room_rates!$A$2:$G$8,7,FALSE),"")))</f>
        <v>154</v>
      </c>
      <c r="R5520">
        <f t="shared" si="1108"/>
        <v>0</v>
      </c>
      <c r="S5520">
        <f>IF(J5520="Online Travel Agency",VLOOKUP(F5520,room_rates!$A$2:$G$8,3,FALSE)*15%,0)</f>
        <v>0</v>
      </c>
      <c r="T5520">
        <f t="shared" si="1109"/>
        <v>0</v>
      </c>
      <c r="U5520">
        <f t="shared" si="1110"/>
        <v>1540</v>
      </c>
      <c r="V5520">
        <f t="shared" si="1111"/>
        <v>10</v>
      </c>
    </row>
    <row r="5521" spans="1:22" ht="14.25" customHeight="1" x14ac:dyDescent="0.35">
      <c r="A5521" s="1">
        <v>1001086</v>
      </c>
      <c r="B5521" s="3">
        <v>45927</v>
      </c>
      <c r="C5521" s="3">
        <v>45927</v>
      </c>
      <c r="D5521" s="3">
        <v>45930</v>
      </c>
      <c r="E5521" s="1" t="s">
        <v>18</v>
      </c>
      <c r="F5521" s="1">
        <v>2</v>
      </c>
      <c r="G5521" s="1" t="s">
        <v>14</v>
      </c>
      <c r="H5521" s="1">
        <v>0</v>
      </c>
      <c r="I5521" s="1">
        <f t="shared" si="1105"/>
        <v>0</v>
      </c>
      <c r="J5521" s="1" t="s">
        <v>20</v>
      </c>
      <c r="K5521" s="1">
        <v>1</v>
      </c>
      <c r="L5521" s="1" t="s">
        <v>19</v>
      </c>
      <c r="M5521" s="1" t="b">
        <v>0</v>
      </c>
      <c r="N5521" s="2" t="s">
        <v>17</v>
      </c>
      <c r="O5521">
        <f t="shared" si="1106"/>
        <v>0</v>
      </c>
      <c r="P5521">
        <f t="shared" si="1107"/>
        <v>3</v>
      </c>
      <c r="Q5521">
        <f>IF(G5521="B",VLOOKUP(F5521,room_rates!$A$2:$G$8,3,FALSE),IF(G5521="P",VLOOKUP(F5521,room_rates!$A$2:$G$8,6,FALSE),IF(G5521="M",VLOOKUP(F5521,room_rates!$A$2:$G$8,7,FALSE),"")))</f>
        <v>154</v>
      </c>
      <c r="R5521">
        <f t="shared" si="1108"/>
        <v>0</v>
      </c>
      <c r="S5521">
        <f>IF(J5521="Online Travel Agency",VLOOKUP(F5521,room_rates!$A$2:$G$8,3,FALSE)*15%,0)</f>
        <v>0</v>
      </c>
      <c r="T5521">
        <f t="shared" si="1109"/>
        <v>0</v>
      </c>
      <c r="U5521">
        <f t="shared" si="1110"/>
        <v>462</v>
      </c>
      <c r="V5521">
        <f t="shared" si="1111"/>
        <v>3</v>
      </c>
    </row>
    <row r="5522" spans="1:22" ht="14.25" customHeight="1" x14ac:dyDescent="0.35">
      <c r="A5522" s="1">
        <v>1001091</v>
      </c>
      <c r="B5522" s="3">
        <v>45907</v>
      </c>
      <c r="C5522" s="3">
        <v>45927</v>
      </c>
      <c r="D5522" s="3">
        <v>45931</v>
      </c>
      <c r="E5522" s="1" t="s">
        <v>13</v>
      </c>
      <c r="F5522" s="1">
        <v>7</v>
      </c>
      <c r="G5522" s="1" t="s">
        <v>14</v>
      </c>
      <c r="H5522" s="1">
        <v>0</v>
      </c>
      <c r="I5522" s="1">
        <f t="shared" si="1105"/>
        <v>0</v>
      </c>
      <c r="J5522" s="1" t="s">
        <v>24</v>
      </c>
      <c r="K5522" s="1">
        <v>2</v>
      </c>
      <c r="L5522" s="1" t="s">
        <v>19</v>
      </c>
      <c r="M5522" s="1" t="b">
        <v>0</v>
      </c>
      <c r="N5522" s="2" t="s">
        <v>17</v>
      </c>
      <c r="O5522">
        <f t="shared" si="1106"/>
        <v>20</v>
      </c>
      <c r="P5522">
        <f t="shared" si="1107"/>
        <v>4</v>
      </c>
      <c r="Q5522">
        <f>IF(G5522="B",VLOOKUP(F5522,room_rates!$A$2:$G$8,3,FALSE),IF(G5522="P",VLOOKUP(F5522,room_rates!$A$2:$G$8,6,FALSE),IF(G5522="M",VLOOKUP(F5522,room_rates!$A$2:$G$8,7,FALSE),"")))</f>
        <v>495.00000000000006</v>
      </c>
      <c r="R5522">
        <f t="shared" si="1108"/>
        <v>0</v>
      </c>
      <c r="S5522">
        <f>IF(J5522="Online Travel Agency",VLOOKUP(F5522,room_rates!$A$2:$G$8,3,FALSE)*15%,0)</f>
        <v>67.5</v>
      </c>
      <c r="T5522">
        <f t="shared" si="1109"/>
        <v>0</v>
      </c>
      <c r="U5522">
        <f t="shared" si="1110"/>
        <v>3420.0000000000005</v>
      </c>
      <c r="V5522">
        <f t="shared" si="1111"/>
        <v>8</v>
      </c>
    </row>
    <row r="5523" spans="1:22" ht="14.25" customHeight="1" x14ac:dyDescent="0.35">
      <c r="A5523" s="1">
        <v>1001262</v>
      </c>
      <c r="B5523" s="3">
        <v>45912</v>
      </c>
      <c r="C5523" s="3">
        <v>45927</v>
      </c>
      <c r="D5523" s="3">
        <v>45929</v>
      </c>
      <c r="E5523" s="1" t="s">
        <v>13</v>
      </c>
      <c r="F5523" s="1">
        <v>6</v>
      </c>
      <c r="G5523" s="1" t="s">
        <v>14</v>
      </c>
      <c r="H5523" s="1">
        <v>0</v>
      </c>
      <c r="I5523" s="1">
        <f t="shared" si="1105"/>
        <v>0</v>
      </c>
      <c r="J5523" s="1" t="s">
        <v>24</v>
      </c>
      <c r="K5523" s="1">
        <v>1</v>
      </c>
      <c r="L5523" s="1" t="s">
        <v>16</v>
      </c>
      <c r="M5523" s="1" t="b">
        <v>0</v>
      </c>
      <c r="N5523" s="2" t="s">
        <v>17</v>
      </c>
      <c r="O5523">
        <f t="shared" si="1106"/>
        <v>15</v>
      </c>
      <c r="P5523">
        <f t="shared" si="1107"/>
        <v>2</v>
      </c>
      <c r="Q5523">
        <f>IF(G5523="B",VLOOKUP(F5523,room_rates!$A$2:$G$8,3,FALSE),IF(G5523="P",VLOOKUP(F5523,room_rates!$A$2:$G$8,6,FALSE),IF(G5523="M",VLOOKUP(F5523,room_rates!$A$2:$G$8,7,FALSE),"")))</f>
        <v>385.00000000000006</v>
      </c>
      <c r="R5523">
        <f t="shared" si="1108"/>
        <v>0</v>
      </c>
      <c r="S5523">
        <f>IF(J5523="Online Travel Agency",VLOOKUP(F5523,room_rates!$A$2:$G$8,3,FALSE)*15%,0)</f>
        <v>52.5</v>
      </c>
      <c r="T5523">
        <f t="shared" si="1109"/>
        <v>0</v>
      </c>
      <c r="U5523">
        <f t="shared" si="1110"/>
        <v>665.00000000000011</v>
      </c>
      <c r="V5523">
        <f t="shared" si="1111"/>
        <v>2</v>
      </c>
    </row>
    <row r="5524" spans="1:22" ht="14.25" customHeight="1" x14ac:dyDescent="0.35">
      <c r="A5524" s="1">
        <v>1001481</v>
      </c>
      <c r="B5524" s="3">
        <v>45916</v>
      </c>
      <c r="C5524" s="3">
        <v>45927</v>
      </c>
      <c r="D5524" s="3">
        <v>45929</v>
      </c>
      <c r="E5524" s="1" t="s">
        <v>21</v>
      </c>
      <c r="F5524" s="1">
        <v>5</v>
      </c>
      <c r="G5524" s="1" t="s">
        <v>14</v>
      </c>
      <c r="H5524" s="1">
        <v>0</v>
      </c>
      <c r="I5524" s="1">
        <f t="shared" si="1105"/>
        <v>0</v>
      </c>
      <c r="J5524" s="1" t="s">
        <v>24</v>
      </c>
      <c r="K5524" s="1">
        <v>1</v>
      </c>
      <c r="L5524" s="1" t="s">
        <v>19</v>
      </c>
      <c r="M5524" s="1" t="b">
        <v>0</v>
      </c>
      <c r="N5524" s="2" t="s">
        <v>17</v>
      </c>
      <c r="O5524">
        <f t="shared" si="1106"/>
        <v>11</v>
      </c>
      <c r="P5524">
        <f t="shared" si="1107"/>
        <v>2</v>
      </c>
      <c r="Q5524">
        <f>IF(G5524="B",VLOOKUP(F5524,room_rates!$A$2:$G$8,3,FALSE),IF(G5524="P",VLOOKUP(F5524,room_rates!$A$2:$G$8,6,FALSE),IF(G5524="M",VLOOKUP(F5524,room_rates!$A$2:$G$8,7,FALSE),"")))</f>
        <v>264</v>
      </c>
      <c r="R5524">
        <f t="shared" si="1108"/>
        <v>0</v>
      </c>
      <c r="S5524">
        <f>IF(J5524="Online Travel Agency",VLOOKUP(F5524,room_rates!$A$2:$G$8,3,FALSE)*15%,0)</f>
        <v>36</v>
      </c>
      <c r="T5524">
        <f t="shared" si="1109"/>
        <v>0</v>
      </c>
      <c r="U5524">
        <f t="shared" si="1110"/>
        <v>456</v>
      </c>
      <c r="V5524">
        <f t="shared" si="1111"/>
        <v>2</v>
      </c>
    </row>
    <row r="5525" spans="1:22" ht="14.25" customHeight="1" x14ac:dyDescent="0.35">
      <c r="A5525" s="1">
        <v>1001860</v>
      </c>
      <c r="B5525" s="3">
        <v>45920</v>
      </c>
      <c r="C5525" s="3">
        <v>45927</v>
      </c>
      <c r="D5525" s="3">
        <v>45934</v>
      </c>
      <c r="E5525" s="1" t="s">
        <v>21</v>
      </c>
      <c r="F5525" s="1">
        <v>3</v>
      </c>
      <c r="G5525" s="1" t="s">
        <v>14</v>
      </c>
      <c r="H5525" s="1">
        <v>0</v>
      </c>
      <c r="I5525" s="1">
        <f t="shared" si="1105"/>
        <v>0</v>
      </c>
      <c r="J5525" s="1" t="s">
        <v>24</v>
      </c>
      <c r="K5525" s="1">
        <v>1</v>
      </c>
      <c r="L5525" s="1" t="s">
        <v>19</v>
      </c>
      <c r="M5525" s="1" t="b">
        <v>0</v>
      </c>
      <c r="N5525" s="2" t="s">
        <v>17</v>
      </c>
      <c r="O5525">
        <f t="shared" si="1106"/>
        <v>7</v>
      </c>
      <c r="P5525">
        <f t="shared" si="1107"/>
        <v>7</v>
      </c>
      <c r="Q5525">
        <f>IF(G5525="B",VLOOKUP(F5525,room_rates!$A$2:$G$8,3,FALSE),IF(G5525="P",VLOOKUP(F5525,room_rates!$A$2:$G$8,6,FALSE),IF(G5525="M",VLOOKUP(F5525,room_rates!$A$2:$G$8,7,FALSE),"")))</f>
        <v>242.00000000000003</v>
      </c>
      <c r="R5525">
        <f t="shared" si="1108"/>
        <v>0</v>
      </c>
      <c r="S5525">
        <f>IF(J5525="Online Travel Agency",VLOOKUP(F5525,room_rates!$A$2:$G$8,3,FALSE)*15%,0)</f>
        <v>33</v>
      </c>
      <c r="T5525">
        <f t="shared" si="1109"/>
        <v>0</v>
      </c>
      <c r="U5525">
        <f t="shared" si="1110"/>
        <v>1463.0000000000002</v>
      </c>
      <c r="V5525">
        <f t="shared" si="1111"/>
        <v>7</v>
      </c>
    </row>
    <row r="5526" spans="1:22" ht="14.25" customHeight="1" x14ac:dyDescent="0.35">
      <c r="A5526" s="1">
        <v>1003043</v>
      </c>
      <c r="B5526" s="3">
        <v>45922</v>
      </c>
      <c r="C5526" s="3">
        <v>45927</v>
      </c>
      <c r="D5526" s="3">
        <v>45931</v>
      </c>
      <c r="E5526" s="1" t="s">
        <v>21</v>
      </c>
      <c r="F5526" s="1">
        <v>5</v>
      </c>
      <c r="G5526" s="1" t="s">
        <v>14</v>
      </c>
      <c r="H5526" s="1">
        <v>0</v>
      </c>
      <c r="I5526" s="1">
        <f t="shared" si="1105"/>
        <v>0</v>
      </c>
      <c r="J5526" s="1" t="s">
        <v>24</v>
      </c>
      <c r="K5526" s="1">
        <v>1</v>
      </c>
      <c r="L5526" s="1" t="s">
        <v>19</v>
      </c>
      <c r="M5526" s="1" t="b">
        <v>0</v>
      </c>
      <c r="N5526" s="2" t="s">
        <v>17</v>
      </c>
      <c r="O5526">
        <f t="shared" si="1106"/>
        <v>5</v>
      </c>
      <c r="P5526">
        <f t="shared" si="1107"/>
        <v>4</v>
      </c>
      <c r="Q5526">
        <f>IF(G5526="B",VLOOKUP(F5526,room_rates!$A$2:$G$8,3,FALSE),IF(G5526="P",VLOOKUP(F5526,room_rates!$A$2:$G$8,6,FALSE),IF(G5526="M",VLOOKUP(F5526,room_rates!$A$2:$G$8,7,FALSE),"")))</f>
        <v>264</v>
      </c>
      <c r="R5526">
        <f t="shared" si="1108"/>
        <v>0</v>
      </c>
      <c r="S5526">
        <f>IF(J5526="Online Travel Agency",VLOOKUP(F5526,room_rates!$A$2:$G$8,3,FALSE)*15%,0)</f>
        <v>36</v>
      </c>
      <c r="T5526">
        <f t="shared" si="1109"/>
        <v>0</v>
      </c>
      <c r="U5526">
        <f t="shared" si="1110"/>
        <v>912</v>
      </c>
      <c r="V5526">
        <f t="shared" si="1111"/>
        <v>4</v>
      </c>
    </row>
    <row r="5527" spans="1:22" ht="14.25" customHeight="1" x14ac:dyDescent="0.35">
      <c r="A5527" s="1">
        <v>1003074</v>
      </c>
      <c r="B5527" s="3">
        <v>45922</v>
      </c>
      <c r="C5527" s="3">
        <v>45927</v>
      </c>
      <c r="D5527" s="3">
        <v>45930</v>
      </c>
      <c r="E5527" s="1" t="s">
        <v>13</v>
      </c>
      <c r="F5527" s="1">
        <v>6</v>
      </c>
      <c r="G5527" s="1" t="s">
        <v>14</v>
      </c>
      <c r="H5527" s="1">
        <v>0</v>
      </c>
      <c r="I5527" s="1">
        <f t="shared" si="1105"/>
        <v>0</v>
      </c>
      <c r="J5527" s="1" t="s">
        <v>24</v>
      </c>
      <c r="K5527" s="1">
        <v>1</v>
      </c>
      <c r="L5527" s="1" t="s">
        <v>19</v>
      </c>
      <c r="M5527" s="1" t="b">
        <v>0</v>
      </c>
      <c r="N5527" s="2" t="s">
        <v>17</v>
      </c>
      <c r="O5527">
        <f t="shared" si="1106"/>
        <v>5</v>
      </c>
      <c r="P5527">
        <f t="shared" si="1107"/>
        <v>3</v>
      </c>
      <c r="Q5527">
        <f>IF(G5527="B",VLOOKUP(F5527,room_rates!$A$2:$G$8,3,FALSE),IF(G5527="P",VLOOKUP(F5527,room_rates!$A$2:$G$8,6,FALSE),IF(G5527="M",VLOOKUP(F5527,room_rates!$A$2:$G$8,7,FALSE),"")))</f>
        <v>385.00000000000006</v>
      </c>
      <c r="R5527">
        <f t="shared" si="1108"/>
        <v>0</v>
      </c>
      <c r="S5527">
        <f>IF(J5527="Online Travel Agency",VLOOKUP(F5527,room_rates!$A$2:$G$8,3,FALSE)*15%,0)</f>
        <v>52.5</v>
      </c>
      <c r="T5527">
        <f t="shared" si="1109"/>
        <v>0</v>
      </c>
      <c r="U5527">
        <f t="shared" si="1110"/>
        <v>997.50000000000023</v>
      </c>
      <c r="V5527">
        <f t="shared" si="1111"/>
        <v>3</v>
      </c>
    </row>
    <row r="5528" spans="1:22" ht="14.25" customHeight="1" x14ac:dyDescent="0.35">
      <c r="A5528" s="1">
        <v>1003870</v>
      </c>
      <c r="B5528" s="3">
        <v>45927</v>
      </c>
      <c r="C5528" s="3">
        <v>45927</v>
      </c>
      <c r="D5528" s="3">
        <v>45931</v>
      </c>
      <c r="E5528" s="1" t="s">
        <v>21</v>
      </c>
      <c r="F5528" s="1">
        <v>3</v>
      </c>
      <c r="G5528" s="1" t="s">
        <v>14</v>
      </c>
      <c r="H5528" s="1">
        <v>0</v>
      </c>
      <c r="I5528" s="1">
        <f t="shared" si="1105"/>
        <v>0</v>
      </c>
      <c r="J5528" s="1" t="s">
        <v>20</v>
      </c>
      <c r="K5528" s="1">
        <v>1</v>
      </c>
      <c r="L5528" s="1" t="s">
        <v>16</v>
      </c>
      <c r="M5528" s="1" t="b">
        <v>0</v>
      </c>
      <c r="N5528" s="2" t="s">
        <v>17</v>
      </c>
      <c r="O5528">
        <f t="shared" si="1106"/>
        <v>0</v>
      </c>
      <c r="P5528">
        <f t="shared" si="1107"/>
        <v>4</v>
      </c>
      <c r="Q5528">
        <f>IF(G5528="B",VLOOKUP(F5528,room_rates!$A$2:$G$8,3,FALSE),IF(G5528="P",VLOOKUP(F5528,room_rates!$A$2:$G$8,6,FALSE),IF(G5528="M",VLOOKUP(F5528,room_rates!$A$2:$G$8,7,FALSE),"")))</f>
        <v>242.00000000000003</v>
      </c>
      <c r="R5528">
        <f t="shared" si="1108"/>
        <v>0</v>
      </c>
      <c r="S5528">
        <f>IF(J5528="Online Travel Agency",VLOOKUP(F5528,room_rates!$A$2:$G$8,3,FALSE)*15%,0)</f>
        <v>0</v>
      </c>
      <c r="T5528">
        <f t="shared" si="1109"/>
        <v>0</v>
      </c>
      <c r="U5528">
        <f t="shared" si="1110"/>
        <v>968.00000000000011</v>
      </c>
      <c r="V5528">
        <f t="shared" si="1111"/>
        <v>4</v>
      </c>
    </row>
    <row r="5529" spans="1:22" ht="14.25" customHeight="1" x14ac:dyDescent="0.35">
      <c r="A5529" s="1">
        <v>1004450</v>
      </c>
      <c r="B5529" s="3">
        <v>45917</v>
      </c>
      <c r="C5529" s="3">
        <v>45927</v>
      </c>
      <c r="D5529" s="3">
        <v>45929</v>
      </c>
      <c r="E5529" s="1" t="s">
        <v>18</v>
      </c>
      <c r="F5529" s="1">
        <v>2</v>
      </c>
      <c r="G5529" s="1" t="s">
        <v>14</v>
      </c>
      <c r="H5529" s="1">
        <v>0</v>
      </c>
      <c r="I5529" s="1">
        <f t="shared" si="1105"/>
        <v>0</v>
      </c>
      <c r="J5529" s="1" t="s">
        <v>24</v>
      </c>
      <c r="K5529" s="1">
        <v>1</v>
      </c>
      <c r="L5529" s="1" t="s">
        <v>16</v>
      </c>
      <c r="M5529" s="1" t="b">
        <v>0</v>
      </c>
      <c r="N5529" s="2" t="s">
        <v>17</v>
      </c>
      <c r="O5529">
        <f t="shared" si="1106"/>
        <v>10</v>
      </c>
      <c r="P5529">
        <f t="shared" si="1107"/>
        <v>2</v>
      </c>
      <c r="Q5529">
        <f>IF(G5529="B",VLOOKUP(F5529,room_rates!$A$2:$G$8,3,FALSE),IF(G5529="P",VLOOKUP(F5529,room_rates!$A$2:$G$8,6,FALSE),IF(G5529="M",VLOOKUP(F5529,room_rates!$A$2:$G$8,7,FALSE),"")))</f>
        <v>154</v>
      </c>
      <c r="R5529">
        <f t="shared" si="1108"/>
        <v>0</v>
      </c>
      <c r="S5529">
        <f>IF(J5529="Online Travel Agency",VLOOKUP(F5529,room_rates!$A$2:$G$8,3,FALSE)*15%,0)</f>
        <v>21</v>
      </c>
      <c r="T5529">
        <f t="shared" si="1109"/>
        <v>0</v>
      </c>
      <c r="U5529">
        <f t="shared" si="1110"/>
        <v>266</v>
      </c>
      <c r="V5529">
        <f t="shared" si="1111"/>
        <v>2</v>
      </c>
    </row>
    <row r="5530" spans="1:22" ht="14.25" customHeight="1" x14ac:dyDescent="0.35">
      <c r="A5530" s="1">
        <v>1004526</v>
      </c>
      <c r="B5530" s="3">
        <v>45927</v>
      </c>
      <c r="C5530" s="3">
        <v>45927</v>
      </c>
      <c r="D5530" s="3">
        <v>45930</v>
      </c>
      <c r="E5530" s="1" t="s">
        <v>18</v>
      </c>
      <c r="F5530" s="1">
        <v>1</v>
      </c>
      <c r="G5530" s="1" t="s">
        <v>14</v>
      </c>
      <c r="H5530" s="1">
        <v>0</v>
      </c>
      <c r="I5530" s="1">
        <f t="shared" si="1105"/>
        <v>0</v>
      </c>
      <c r="J5530" s="1" t="s">
        <v>20</v>
      </c>
      <c r="K5530" s="1">
        <v>2</v>
      </c>
      <c r="L5530" s="1" t="s">
        <v>19</v>
      </c>
      <c r="M5530" s="1" t="b">
        <v>0</v>
      </c>
      <c r="N5530" s="2" t="s">
        <v>17</v>
      </c>
      <c r="O5530">
        <f t="shared" si="1106"/>
        <v>0</v>
      </c>
      <c r="P5530">
        <f t="shared" si="1107"/>
        <v>3</v>
      </c>
      <c r="Q5530">
        <f>IF(G5530="B",VLOOKUP(F5530,room_rates!$A$2:$G$8,3,FALSE),IF(G5530="P",VLOOKUP(F5530,room_rates!$A$2:$G$8,6,FALSE),IF(G5530="M",VLOOKUP(F5530,room_rates!$A$2:$G$8,7,FALSE),"")))</f>
        <v>132</v>
      </c>
      <c r="R5530">
        <f t="shared" si="1108"/>
        <v>0</v>
      </c>
      <c r="S5530">
        <f>IF(J5530="Online Travel Agency",VLOOKUP(F5530,room_rates!$A$2:$G$8,3,FALSE)*15%,0)</f>
        <v>0</v>
      </c>
      <c r="T5530">
        <f t="shared" si="1109"/>
        <v>0</v>
      </c>
      <c r="U5530">
        <f t="shared" si="1110"/>
        <v>792</v>
      </c>
      <c r="V5530">
        <f t="shared" si="1111"/>
        <v>6</v>
      </c>
    </row>
    <row r="5531" spans="1:22" ht="14.25" customHeight="1" x14ac:dyDescent="0.35">
      <c r="A5531" s="1">
        <v>1004871</v>
      </c>
      <c r="B5531" s="3">
        <v>45927</v>
      </c>
      <c r="C5531" s="3">
        <v>45927</v>
      </c>
      <c r="D5531" s="3">
        <v>45931</v>
      </c>
      <c r="E5531" s="1" t="s">
        <v>18</v>
      </c>
      <c r="F5531" s="1">
        <v>2</v>
      </c>
      <c r="G5531" s="1" t="s">
        <v>14</v>
      </c>
      <c r="H5531" s="1">
        <v>0</v>
      </c>
      <c r="I5531" s="1">
        <f t="shared" si="1105"/>
        <v>0</v>
      </c>
      <c r="J5531" s="1" t="s">
        <v>20</v>
      </c>
      <c r="K5531" s="1">
        <v>2</v>
      </c>
      <c r="L5531" s="1" t="s">
        <v>16</v>
      </c>
      <c r="M5531" s="1" t="b">
        <v>0</v>
      </c>
      <c r="N5531" s="2" t="s">
        <v>17</v>
      </c>
      <c r="O5531">
        <f t="shared" si="1106"/>
        <v>0</v>
      </c>
      <c r="P5531">
        <f t="shared" si="1107"/>
        <v>4</v>
      </c>
      <c r="Q5531">
        <f>IF(G5531="B",VLOOKUP(F5531,room_rates!$A$2:$G$8,3,FALSE),IF(G5531="P",VLOOKUP(F5531,room_rates!$A$2:$G$8,6,FALSE),IF(G5531="M",VLOOKUP(F5531,room_rates!$A$2:$G$8,7,FALSE),"")))</f>
        <v>154</v>
      </c>
      <c r="R5531">
        <f t="shared" si="1108"/>
        <v>0</v>
      </c>
      <c r="S5531">
        <f>IF(J5531="Online Travel Agency",VLOOKUP(F5531,room_rates!$A$2:$G$8,3,FALSE)*15%,0)</f>
        <v>0</v>
      </c>
      <c r="T5531">
        <f t="shared" si="1109"/>
        <v>0</v>
      </c>
      <c r="U5531">
        <f t="shared" si="1110"/>
        <v>1232</v>
      </c>
      <c r="V5531">
        <f t="shared" si="1111"/>
        <v>8</v>
      </c>
    </row>
    <row r="5532" spans="1:22" ht="14.25" customHeight="1" x14ac:dyDescent="0.35">
      <c r="A5532" s="1">
        <v>1005529</v>
      </c>
      <c r="B5532" s="3">
        <v>45911</v>
      </c>
      <c r="C5532" s="3">
        <v>45927</v>
      </c>
      <c r="D5532" s="3">
        <v>45928</v>
      </c>
      <c r="E5532" s="1" t="s">
        <v>18</v>
      </c>
      <c r="F5532" s="1">
        <v>1</v>
      </c>
      <c r="G5532" s="1" t="s">
        <v>14</v>
      </c>
      <c r="H5532" s="1">
        <v>0</v>
      </c>
      <c r="I5532" s="1">
        <f t="shared" si="1105"/>
        <v>0</v>
      </c>
      <c r="J5532" s="1" t="s">
        <v>15</v>
      </c>
      <c r="K5532" s="1">
        <v>2</v>
      </c>
      <c r="L5532" s="1" t="s">
        <v>19</v>
      </c>
      <c r="M5532" s="1" t="b">
        <v>0</v>
      </c>
      <c r="N5532" s="2" t="s">
        <v>17</v>
      </c>
      <c r="O5532">
        <f t="shared" si="1106"/>
        <v>16</v>
      </c>
      <c r="P5532">
        <f t="shared" si="1107"/>
        <v>1</v>
      </c>
      <c r="Q5532">
        <f>IF(G5532="B",VLOOKUP(F5532,room_rates!$A$2:$G$8,3,FALSE),IF(G5532="P",VLOOKUP(F5532,room_rates!$A$2:$G$8,6,FALSE),IF(G5532="M",VLOOKUP(F5532,room_rates!$A$2:$G$8,7,FALSE),"")))</f>
        <v>132</v>
      </c>
      <c r="R5532">
        <f t="shared" si="1108"/>
        <v>0</v>
      </c>
      <c r="S5532">
        <f>IF(J5532="Online Travel Agency",VLOOKUP(F5532,room_rates!$A$2:$G$8,3,FALSE)*15%,0)</f>
        <v>0</v>
      </c>
      <c r="T5532">
        <f t="shared" si="1109"/>
        <v>0</v>
      </c>
      <c r="U5532">
        <f t="shared" si="1110"/>
        <v>264</v>
      </c>
      <c r="V5532">
        <f t="shared" si="1111"/>
        <v>2</v>
      </c>
    </row>
    <row r="5533" spans="1:22" ht="14.25" customHeight="1" x14ac:dyDescent="0.35">
      <c r="A5533" s="1">
        <v>1005537</v>
      </c>
      <c r="B5533" s="3">
        <v>45921</v>
      </c>
      <c r="C5533" s="3">
        <v>45927</v>
      </c>
      <c r="D5533" s="3">
        <v>45929</v>
      </c>
      <c r="E5533" s="1" t="s">
        <v>21</v>
      </c>
      <c r="F5533" s="1">
        <v>3</v>
      </c>
      <c r="G5533" s="1" t="s">
        <v>14</v>
      </c>
      <c r="H5533" s="1">
        <v>0</v>
      </c>
      <c r="I5533" s="1">
        <f t="shared" si="1105"/>
        <v>0</v>
      </c>
      <c r="J5533" s="1" t="s">
        <v>24</v>
      </c>
      <c r="K5533" s="1">
        <v>1</v>
      </c>
      <c r="L5533" s="1" t="s">
        <v>19</v>
      </c>
      <c r="M5533" s="1" t="b">
        <v>0</v>
      </c>
      <c r="N5533" s="2" t="s">
        <v>17</v>
      </c>
      <c r="O5533">
        <f t="shared" si="1106"/>
        <v>6</v>
      </c>
      <c r="P5533">
        <f t="shared" si="1107"/>
        <v>2</v>
      </c>
      <c r="Q5533">
        <f>IF(G5533="B",VLOOKUP(F5533,room_rates!$A$2:$G$8,3,FALSE),IF(G5533="P",VLOOKUP(F5533,room_rates!$A$2:$G$8,6,FALSE),IF(G5533="M",VLOOKUP(F5533,room_rates!$A$2:$G$8,7,FALSE),"")))</f>
        <v>242.00000000000003</v>
      </c>
      <c r="R5533">
        <f t="shared" si="1108"/>
        <v>0</v>
      </c>
      <c r="S5533">
        <f>IF(J5533="Online Travel Agency",VLOOKUP(F5533,room_rates!$A$2:$G$8,3,FALSE)*15%,0)</f>
        <v>33</v>
      </c>
      <c r="T5533">
        <f t="shared" si="1109"/>
        <v>0</v>
      </c>
      <c r="U5533">
        <f t="shared" si="1110"/>
        <v>418.00000000000006</v>
      </c>
      <c r="V5533">
        <f t="shared" si="1111"/>
        <v>2</v>
      </c>
    </row>
    <row r="5534" spans="1:22" ht="14.25" customHeight="1" x14ac:dyDescent="0.35">
      <c r="A5534" s="1">
        <v>1005811</v>
      </c>
      <c r="B5534" s="3">
        <v>45908</v>
      </c>
      <c r="C5534" s="3">
        <v>45927</v>
      </c>
      <c r="D5534" s="3">
        <v>45931</v>
      </c>
      <c r="E5534" s="1" t="s">
        <v>18</v>
      </c>
      <c r="F5534" s="1">
        <v>2</v>
      </c>
      <c r="G5534" s="1" t="s">
        <v>14</v>
      </c>
      <c r="H5534" s="1">
        <v>0</v>
      </c>
      <c r="I5534" s="1">
        <f t="shared" si="1105"/>
        <v>0</v>
      </c>
      <c r="J5534" s="1" t="s">
        <v>24</v>
      </c>
      <c r="K5534" s="1">
        <v>1</v>
      </c>
      <c r="L5534" s="1" t="s">
        <v>19</v>
      </c>
      <c r="M5534" s="1" t="b">
        <v>0</v>
      </c>
      <c r="N5534" s="2" t="s">
        <v>17</v>
      </c>
      <c r="O5534">
        <f t="shared" si="1106"/>
        <v>19</v>
      </c>
      <c r="P5534">
        <f t="shared" si="1107"/>
        <v>4</v>
      </c>
      <c r="Q5534">
        <f>IF(G5534="B",VLOOKUP(F5534,room_rates!$A$2:$G$8,3,FALSE),IF(G5534="P",VLOOKUP(F5534,room_rates!$A$2:$G$8,6,FALSE),IF(G5534="M",VLOOKUP(F5534,room_rates!$A$2:$G$8,7,FALSE),"")))</f>
        <v>154</v>
      </c>
      <c r="R5534">
        <f t="shared" si="1108"/>
        <v>0</v>
      </c>
      <c r="S5534">
        <f>IF(J5534="Online Travel Agency",VLOOKUP(F5534,room_rates!$A$2:$G$8,3,FALSE)*15%,0)</f>
        <v>21</v>
      </c>
      <c r="T5534">
        <f t="shared" si="1109"/>
        <v>0</v>
      </c>
      <c r="U5534">
        <f t="shared" si="1110"/>
        <v>532</v>
      </c>
      <c r="V5534">
        <f t="shared" si="1111"/>
        <v>4</v>
      </c>
    </row>
    <row r="5535" spans="1:22" ht="14.25" customHeight="1" x14ac:dyDescent="0.35">
      <c r="A5535" s="1">
        <v>1000064</v>
      </c>
      <c r="B5535" s="3">
        <v>45920</v>
      </c>
      <c r="C5535" s="3">
        <v>45928</v>
      </c>
      <c r="D5535" s="3">
        <v>45934</v>
      </c>
      <c r="E5535" s="1" t="s">
        <v>13</v>
      </c>
      <c r="F5535" s="1">
        <v>6</v>
      </c>
      <c r="G5535" s="1" t="s">
        <v>14</v>
      </c>
      <c r="H5535" s="1">
        <v>0</v>
      </c>
      <c r="I5535" s="1">
        <f t="shared" si="1105"/>
        <v>0</v>
      </c>
      <c r="J5535" s="1" t="s">
        <v>24</v>
      </c>
      <c r="K5535" s="1">
        <v>1</v>
      </c>
      <c r="L5535" s="1" t="s">
        <v>19</v>
      </c>
      <c r="M5535" s="1" t="b">
        <v>0</v>
      </c>
      <c r="N5535" s="2" t="s">
        <v>17</v>
      </c>
      <c r="O5535">
        <f t="shared" si="1106"/>
        <v>8</v>
      </c>
      <c r="P5535">
        <f t="shared" si="1107"/>
        <v>6</v>
      </c>
      <c r="Q5535">
        <f>IF(G5535="B",VLOOKUP(F5535,room_rates!$A$2:$G$8,3,FALSE),IF(G5535="P",VLOOKUP(F5535,room_rates!$A$2:$G$8,6,FALSE),IF(G5535="M",VLOOKUP(F5535,room_rates!$A$2:$G$8,7,FALSE),"")))</f>
        <v>385.00000000000006</v>
      </c>
      <c r="R5535">
        <f t="shared" si="1108"/>
        <v>0</v>
      </c>
      <c r="S5535">
        <f>IF(J5535="Online Travel Agency",VLOOKUP(F5535,room_rates!$A$2:$G$8,3,FALSE)*15%,0)</f>
        <v>52.5</v>
      </c>
      <c r="T5535">
        <f t="shared" si="1109"/>
        <v>0</v>
      </c>
      <c r="U5535">
        <f t="shared" si="1110"/>
        <v>1995.0000000000005</v>
      </c>
      <c r="V5535">
        <f t="shared" si="1111"/>
        <v>6</v>
      </c>
    </row>
    <row r="5536" spans="1:22" ht="14.25" customHeight="1" x14ac:dyDescent="0.35">
      <c r="A5536" s="1">
        <v>1000598</v>
      </c>
      <c r="B5536" s="3">
        <v>45901</v>
      </c>
      <c r="C5536" s="3">
        <v>45928</v>
      </c>
      <c r="D5536" s="3">
        <v>45930</v>
      </c>
      <c r="E5536" s="1" t="s">
        <v>21</v>
      </c>
      <c r="F5536" s="1">
        <v>3</v>
      </c>
      <c r="G5536" s="1" t="s">
        <v>14</v>
      </c>
      <c r="H5536" s="1">
        <v>0</v>
      </c>
      <c r="I5536" s="1">
        <f t="shared" si="1105"/>
        <v>0</v>
      </c>
      <c r="J5536" s="1" t="s">
        <v>15</v>
      </c>
      <c r="K5536" s="1">
        <v>1</v>
      </c>
      <c r="L5536" s="1" t="s">
        <v>19</v>
      </c>
      <c r="M5536" s="1" t="b">
        <v>0</v>
      </c>
      <c r="N5536" s="2" t="s">
        <v>17</v>
      </c>
      <c r="O5536">
        <f t="shared" si="1106"/>
        <v>27</v>
      </c>
      <c r="P5536">
        <f t="shared" si="1107"/>
        <v>2</v>
      </c>
      <c r="Q5536">
        <f>IF(G5536="B",VLOOKUP(F5536,room_rates!$A$2:$G$8,3,FALSE),IF(G5536="P",VLOOKUP(F5536,room_rates!$A$2:$G$8,6,FALSE),IF(G5536="M",VLOOKUP(F5536,room_rates!$A$2:$G$8,7,FALSE),"")))</f>
        <v>242.00000000000003</v>
      </c>
      <c r="R5536">
        <f t="shared" si="1108"/>
        <v>0</v>
      </c>
      <c r="S5536">
        <f>IF(J5536="Online Travel Agency",VLOOKUP(F5536,room_rates!$A$2:$G$8,3,FALSE)*15%,0)</f>
        <v>0</v>
      </c>
      <c r="T5536">
        <f t="shared" si="1109"/>
        <v>0</v>
      </c>
      <c r="U5536">
        <f t="shared" si="1110"/>
        <v>484.00000000000006</v>
      </c>
      <c r="V5536">
        <f t="shared" si="1111"/>
        <v>2</v>
      </c>
    </row>
    <row r="5537" spans="1:22" ht="14.25" customHeight="1" x14ac:dyDescent="0.35">
      <c r="A5537" s="1">
        <v>1000640</v>
      </c>
      <c r="B5537" s="3">
        <v>45887</v>
      </c>
      <c r="C5537" s="3">
        <v>45928</v>
      </c>
      <c r="D5537" s="3">
        <v>45929</v>
      </c>
      <c r="E5537" s="1" t="s">
        <v>18</v>
      </c>
      <c r="F5537" s="1">
        <v>2</v>
      </c>
      <c r="G5537" s="1" t="s">
        <v>14</v>
      </c>
      <c r="H5537" s="1">
        <v>0</v>
      </c>
      <c r="I5537" s="1">
        <f t="shared" si="1105"/>
        <v>0</v>
      </c>
      <c r="J5537" s="1" t="s">
        <v>15</v>
      </c>
      <c r="K5537" s="1">
        <v>1</v>
      </c>
      <c r="L5537" s="1" t="s">
        <v>19</v>
      </c>
      <c r="M5537" s="1" t="b">
        <v>0</v>
      </c>
      <c r="N5537" s="2" t="s">
        <v>17</v>
      </c>
      <c r="O5537">
        <f t="shared" si="1106"/>
        <v>41</v>
      </c>
      <c r="P5537">
        <f t="shared" si="1107"/>
        <v>1</v>
      </c>
      <c r="Q5537">
        <f>IF(G5537="B",VLOOKUP(F5537,room_rates!$A$2:$G$8,3,FALSE),IF(G5537="P",VLOOKUP(F5537,room_rates!$A$2:$G$8,6,FALSE),IF(G5537="M",VLOOKUP(F5537,room_rates!$A$2:$G$8,7,FALSE),"")))</f>
        <v>154</v>
      </c>
      <c r="R5537">
        <f t="shared" si="1108"/>
        <v>0</v>
      </c>
      <c r="S5537">
        <f>IF(J5537="Online Travel Agency",VLOOKUP(F5537,room_rates!$A$2:$G$8,3,FALSE)*15%,0)</f>
        <v>0</v>
      </c>
      <c r="T5537">
        <f t="shared" si="1109"/>
        <v>0</v>
      </c>
      <c r="U5537">
        <f t="shared" si="1110"/>
        <v>154</v>
      </c>
      <c r="V5537">
        <f t="shared" si="1111"/>
        <v>1</v>
      </c>
    </row>
    <row r="5538" spans="1:22" ht="14.25" customHeight="1" x14ac:dyDescent="0.35">
      <c r="A5538" s="1">
        <v>1000752</v>
      </c>
      <c r="B5538" s="3">
        <v>45928</v>
      </c>
      <c r="C5538" s="3">
        <v>45928</v>
      </c>
      <c r="D5538" s="3">
        <v>45930</v>
      </c>
      <c r="E5538" s="1" t="s">
        <v>21</v>
      </c>
      <c r="F5538" s="1">
        <v>3</v>
      </c>
      <c r="G5538" s="1" t="s">
        <v>14</v>
      </c>
      <c r="H5538" s="1">
        <v>0</v>
      </c>
      <c r="I5538" s="1">
        <f t="shared" si="1105"/>
        <v>0</v>
      </c>
      <c r="J5538" s="1" t="s">
        <v>20</v>
      </c>
      <c r="K5538" s="1">
        <v>1</v>
      </c>
      <c r="L5538" s="1" t="s">
        <v>19</v>
      </c>
      <c r="M5538" s="1" t="b">
        <v>0</v>
      </c>
      <c r="N5538" s="2" t="s">
        <v>17</v>
      </c>
      <c r="O5538">
        <f t="shared" si="1106"/>
        <v>0</v>
      </c>
      <c r="P5538">
        <f t="shared" si="1107"/>
        <v>2</v>
      </c>
      <c r="Q5538">
        <f>IF(G5538="B",VLOOKUP(F5538,room_rates!$A$2:$G$8,3,FALSE),IF(G5538="P",VLOOKUP(F5538,room_rates!$A$2:$G$8,6,FALSE),IF(G5538="M",VLOOKUP(F5538,room_rates!$A$2:$G$8,7,FALSE),"")))</f>
        <v>242.00000000000003</v>
      </c>
      <c r="R5538">
        <f t="shared" si="1108"/>
        <v>0</v>
      </c>
      <c r="S5538">
        <f>IF(J5538="Online Travel Agency",VLOOKUP(F5538,room_rates!$A$2:$G$8,3,FALSE)*15%,0)</f>
        <v>0</v>
      </c>
      <c r="T5538">
        <f t="shared" si="1109"/>
        <v>0</v>
      </c>
      <c r="U5538">
        <f t="shared" si="1110"/>
        <v>484.00000000000006</v>
      </c>
      <c r="V5538">
        <f t="shared" si="1111"/>
        <v>2</v>
      </c>
    </row>
    <row r="5539" spans="1:22" ht="14.25" customHeight="1" x14ac:dyDescent="0.35">
      <c r="A5539" s="1">
        <v>1000780</v>
      </c>
      <c r="B5539" s="3">
        <v>45914</v>
      </c>
      <c r="C5539" s="3">
        <v>45928</v>
      </c>
      <c r="D5539" s="3">
        <v>45929</v>
      </c>
      <c r="E5539" s="1" t="s">
        <v>21</v>
      </c>
      <c r="F5539" s="1">
        <v>3</v>
      </c>
      <c r="G5539" s="1" t="s">
        <v>14</v>
      </c>
      <c r="H5539" s="1">
        <v>0</v>
      </c>
      <c r="I5539" s="1">
        <f t="shared" si="1105"/>
        <v>0</v>
      </c>
      <c r="J5539" s="1" t="s">
        <v>24</v>
      </c>
      <c r="K5539" s="1">
        <v>2</v>
      </c>
      <c r="L5539" s="1" t="s">
        <v>16</v>
      </c>
      <c r="M5539" s="1" t="b">
        <v>0</v>
      </c>
      <c r="N5539" s="2" t="s">
        <v>17</v>
      </c>
      <c r="O5539">
        <f t="shared" si="1106"/>
        <v>14</v>
      </c>
      <c r="P5539">
        <f t="shared" si="1107"/>
        <v>1</v>
      </c>
      <c r="Q5539">
        <f>IF(G5539="B",VLOOKUP(F5539,room_rates!$A$2:$G$8,3,FALSE),IF(G5539="P",VLOOKUP(F5539,room_rates!$A$2:$G$8,6,FALSE),IF(G5539="M",VLOOKUP(F5539,room_rates!$A$2:$G$8,7,FALSE),"")))</f>
        <v>242.00000000000003</v>
      </c>
      <c r="R5539">
        <f t="shared" si="1108"/>
        <v>0</v>
      </c>
      <c r="S5539">
        <f>IF(J5539="Online Travel Agency",VLOOKUP(F5539,room_rates!$A$2:$G$8,3,FALSE)*15%,0)</f>
        <v>33</v>
      </c>
      <c r="T5539">
        <f t="shared" si="1109"/>
        <v>0</v>
      </c>
      <c r="U5539">
        <f t="shared" si="1110"/>
        <v>418.00000000000006</v>
      </c>
      <c r="V5539">
        <f t="shared" si="1111"/>
        <v>2</v>
      </c>
    </row>
    <row r="5540" spans="1:22" ht="14.25" customHeight="1" x14ac:dyDescent="0.35">
      <c r="A5540" s="1">
        <v>1000827</v>
      </c>
      <c r="B5540" s="3">
        <v>45928</v>
      </c>
      <c r="C5540" s="3">
        <v>45928</v>
      </c>
      <c r="D5540" s="3">
        <v>45930</v>
      </c>
      <c r="E5540" s="1" t="s">
        <v>18</v>
      </c>
      <c r="F5540" s="1">
        <v>2</v>
      </c>
      <c r="G5540" s="1" t="s">
        <v>14</v>
      </c>
      <c r="H5540" s="1">
        <v>0</v>
      </c>
      <c r="I5540" s="1">
        <f t="shared" si="1105"/>
        <v>0</v>
      </c>
      <c r="J5540" s="1" t="s">
        <v>20</v>
      </c>
      <c r="K5540" s="1">
        <v>2</v>
      </c>
      <c r="L5540" s="1" t="s">
        <v>19</v>
      </c>
      <c r="M5540" s="1" t="b">
        <v>1</v>
      </c>
      <c r="N5540" s="2" t="s">
        <v>17</v>
      </c>
      <c r="O5540">
        <f t="shared" si="1106"/>
        <v>0</v>
      </c>
      <c r="P5540">
        <f t="shared" si="1107"/>
        <v>2</v>
      </c>
      <c r="Q5540">
        <f>IF(G5540="B",VLOOKUP(F5540,room_rates!$A$2:$G$8,3,FALSE),IF(G5540="P",VLOOKUP(F5540,room_rates!$A$2:$G$8,6,FALSE),IF(G5540="M",VLOOKUP(F5540,room_rates!$A$2:$G$8,7,FALSE),"")))</f>
        <v>154</v>
      </c>
      <c r="R5540">
        <f t="shared" si="1108"/>
        <v>0</v>
      </c>
      <c r="S5540">
        <f>IF(J5540="Online Travel Agency",VLOOKUP(F5540,room_rates!$A$2:$G$8,3,FALSE)*15%,0)</f>
        <v>0</v>
      </c>
      <c r="T5540">
        <f t="shared" si="1109"/>
        <v>1.54</v>
      </c>
      <c r="U5540">
        <f t="shared" si="1110"/>
        <v>609.84</v>
      </c>
      <c r="V5540">
        <f t="shared" si="1111"/>
        <v>4</v>
      </c>
    </row>
    <row r="5541" spans="1:22" ht="14.25" customHeight="1" x14ac:dyDescent="0.35">
      <c r="A5541" s="1">
        <v>1001067</v>
      </c>
      <c r="B5541" s="3">
        <v>45928</v>
      </c>
      <c r="C5541" s="3">
        <v>45928</v>
      </c>
      <c r="D5541" s="3">
        <v>45934</v>
      </c>
      <c r="E5541" s="1" t="s">
        <v>13</v>
      </c>
      <c r="F5541" s="1">
        <v>6</v>
      </c>
      <c r="G5541" s="1" t="s">
        <v>14</v>
      </c>
      <c r="H5541" s="1">
        <v>0</v>
      </c>
      <c r="I5541" s="1">
        <f t="shared" si="1105"/>
        <v>0</v>
      </c>
      <c r="J5541" s="1" t="s">
        <v>20</v>
      </c>
      <c r="K5541" s="1">
        <v>1</v>
      </c>
      <c r="L5541" s="1" t="s">
        <v>16</v>
      </c>
      <c r="M5541" s="1" t="b">
        <v>0</v>
      </c>
      <c r="N5541" s="2" t="s">
        <v>17</v>
      </c>
      <c r="O5541">
        <f t="shared" si="1106"/>
        <v>0</v>
      </c>
      <c r="P5541">
        <f t="shared" si="1107"/>
        <v>6</v>
      </c>
      <c r="Q5541">
        <f>IF(G5541="B",VLOOKUP(F5541,room_rates!$A$2:$G$8,3,FALSE),IF(G5541="P",VLOOKUP(F5541,room_rates!$A$2:$G$8,6,FALSE),IF(G5541="M",VLOOKUP(F5541,room_rates!$A$2:$G$8,7,FALSE),"")))</f>
        <v>385.00000000000006</v>
      </c>
      <c r="R5541">
        <f t="shared" si="1108"/>
        <v>0</v>
      </c>
      <c r="S5541">
        <f>IF(J5541="Online Travel Agency",VLOOKUP(F5541,room_rates!$A$2:$G$8,3,FALSE)*15%,0)</f>
        <v>0</v>
      </c>
      <c r="T5541">
        <f t="shared" si="1109"/>
        <v>0</v>
      </c>
      <c r="U5541">
        <f t="shared" si="1110"/>
        <v>2310.0000000000005</v>
      </c>
      <c r="V5541">
        <f t="shared" si="1111"/>
        <v>6</v>
      </c>
    </row>
    <row r="5542" spans="1:22" ht="14.25" customHeight="1" x14ac:dyDescent="0.35">
      <c r="A5542" s="1">
        <v>1001170</v>
      </c>
      <c r="B5542" s="3">
        <v>45904</v>
      </c>
      <c r="C5542" s="3">
        <v>45928</v>
      </c>
      <c r="D5542" s="3">
        <v>45933</v>
      </c>
      <c r="E5542" s="1" t="s">
        <v>13</v>
      </c>
      <c r="F5542" s="1">
        <v>6</v>
      </c>
      <c r="G5542" s="1" t="s">
        <v>14</v>
      </c>
      <c r="H5542" s="1">
        <v>0</v>
      </c>
      <c r="I5542" s="1">
        <f t="shared" si="1105"/>
        <v>0</v>
      </c>
      <c r="J5542" s="1" t="s">
        <v>15</v>
      </c>
      <c r="K5542" s="1">
        <v>2</v>
      </c>
      <c r="L5542" s="1" t="s">
        <v>19</v>
      </c>
      <c r="M5542" s="1" t="b">
        <v>0</v>
      </c>
      <c r="N5542" s="2" t="s">
        <v>17</v>
      </c>
      <c r="O5542">
        <f t="shared" si="1106"/>
        <v>24</v>
      </c>
      <c r="P5542">
        <f t="shared" si="1107"/>
        <v>5</v>
      </c>
      <c r="Q5542">
        <f>IF(G5542="B",VLOOKUP(F5542,room_rates!$A$2:$G$8,3,FALSE),IF(G5542="P",VLOOKUP(F5542,room_rates!$A$2:$G$8,6,FALSE),IF(G5542="M",VLOOKUP(F5542,room_rates!$A$2:$G$8,7,FALSE),"")))</f>
        <v>385.00000000000006</v>
      </c>
      <c r="R5542">
        <f t="shared" si="1108"/>
        <v>0</v>
      </c>
      <c r="S5542">
        <f>IF(J5542="Online Travel Agency",VLOOKUP(F5542,room_rates!$A$2:$G$8,3,FALSE)*15%,0)</f>
        <v>0</v>
      </c>
      <c r="T5542">
        <f t="shared" si="1109"/>
        <v>0</v>
      </c>
      <c r="U5542">
        <f t="shared" si="1110"/>
        <v>3850.0000000000005</v>
      </c>
      <c r="V5542">
        <f t="shared" si="1111"/>
        <v>10</v>
      </c>
    </row>
    <row r="5543" spans="1:22" ht="14.25" customHeight="1" x14ac:dyDescent="0.35">
      <c r="A5543" s="1">
        <v>1001212</v>
      </c>
      <c r="B5543" s="3">
        <v>45928</v>
      </c>
      <c r="C5543" s="3">
        <v>45928</v>
      </c>
      <c r="D5543" s="3">
        <v>45934</v>
      </c>
      <c r="E5543" s="1" t="s">
        <v>13</v>
      </c>
      <c r="F5543" s="1">
        <v>6</v>
      </c>
      <c r="G5543" s="1" t="s">
        <v>14</v>
      </c>
      <c r="H5543" s="1">
        <v>0</v>
      </c>
      <c r="I5543" s="1">
        <f t="shared" si="1105"/>
        <v>0</v>
      </c>
      <c r="J5543" s="1" t="s">
        <v>20</v>
      </c>
      <c r="K5543" s="1">
        <v>2</v>
      </c>
      <c r="L5543" s="1" t="s">
        <v>16</v>
      </c>
      <c r="M5543" s="1" t="b">
        <v>0</v>
      </c>
      <c r="N5543" s="2" t="s">
        <v>17</v>
      </c>
      <c r="O5543">
        <f t="shared" si="1106"/>
        <v>0</v>
      </c>
      <c r="P5543">
        <f t="shared" si="1107"/>
        <v>6</v>
      </c>
      <c r="Q5543">
        <f>IF(G5543="B",VLOOKUP(F5543,room_rates!$A$2:$G$8,3,FALSE),IF(G5543="P",VLOOKUP(F5543,room_rates!$A$2:$G$8,6,FALSE),IF(G5543="M",VLOOKUP(F5543,room_rates!$A$2:$G$8,7,FALSE),"")))</f>
        <v>385.00000000000006</v>
      </c>
      <c r="R5543">
        <f t="shared" si="1108"/>
        <v>0</v>
      </c>
      <c r="S5543">
        <f>IF(J5543="Online Travel Agency",VLOOKUP(F5543,room_rates!$A$2:$G$8,3,FALSE)*15%,0)</f>
        <v>0</v>
      </c>
      <c r="T5543">
        <f t="shared" si="1109"/>
        <v>0</v>
      </c>
      <c r="U5543">
        <f t="shared" si="1110"/>
        <v>4620.0000000000009</v>
      </c>
      <c r="V5543">
        <f t="shared" si="1111"/>
        <v>12</v>
      </c>
    </row>
    <row r="5544" spans="1:22" ht="14.25" customHeight="1" x14ac:dyDescent="0.35">
      <c r="A5544" s="1">
        <v>1001359</v>
      </c>
      <c r="B5544" s="3">
        <v>45915</v>
      </c>
      <c r="C5544" s="3">
        <v>45928</v>
      </c>
      <c r="D5544" s="3">
        <v>45929</v>
      </c>
      <c r="E5544" s="1" t="s">
        <v>18</v>
      </c>
      <c r="F5544" s="1">
        <v>2</v>
      </c>
      <c r="G5544" s="1" t="s">
        <v>14</v>
      </c>
      <c r="H5544" s="1">
        <v>0</v>
      </c>
      <c r="I5544" s="1">
        <f t="shared" si="1105"/>
        <v>0</v>
      </c>
      <c r="J5544" s="1" t="s">
        <v>15</v>
      </c>
      <c r="K5544" s="1">
        <v>1</v>
      </c>
      <c r="L5544" s="1" t="s">
        <v>19</v>
      </c>
      <c r="M5544" s="1" t="b">
        <v>0</v>
      </c>
      <c r="N5544" s="2" t="s">
        <v>17</v>
      </c>
      <c r="O5544">
        <f t="shared" si="1106"/>
        <v>13</v>
      </c>
      <c r="P5544">
        <f t="shared" si="1107"/>
        <v>1</v>
      </c>
      <c r="Q5544">
        <f>IF(G5544="B",VLOOKUP(F5544,room_rates!$A$2:$G$8,3,FALSE),IF(G5544="P",VLOOKUP(F5544,room_rates!$A$2:$G$8,6,FALSE),IF(G5544="M",VLOOKUP(F5544,room_rates!$A$2:$G$8,7,FALSE),"")))</f>
        <v>154</v>
      </c>
      <c r="R5544">
        <f t="shared" si="1108"/>
        <v>0</v>
      </c>
      <c r="S5544">
        <f>IF(J5544="Online Travel Agency",VLOOKUP(F5544,room_rates!$A$2:$G$8,3,FALSE)*15%,0)</f>
        <v>0</v>
      </c>
      <c r="T5544">
        <f t="shared" si="1109"/>
        <v>0</v>
      </c>
      <c r="U5544">
        <f t="shared" si="1110"/>
        <v>154</v>
      </c>
      <c r="V5544">
        <f t="shared" si="1111"/>
        <v>1</v>
      </c>
    </row>
    <row r="5545" spans="1:22" ht="14.25" customHeight="1" x14ac:dyDescent="0.35">
      <c r="A5545" s="1">
        <v>1001482</v>
      </c>
      <c r="B5545" s="3">
        <v>45915</v>
      </c>
      <c r="C5545" s="3">
        <v>45928</v>
      </c>
      <c r="D5545" s="3">
        <v>45932</v>
      </c>
      <c r="E5545" s="1" t="s">
        <v>18</v>
      </c>
      <c r="F5545" s="1">
        <v>2</v>
      </c>
      <c r="G5545" s="1" t="s">
        <v>14</v>
      </c>
      <c r="H5545" s="1">
        <v>0</v>
      </c>
      <c r="I5545" s="1">
        <f t="shared" si="1105"/>
        <v>0</v>
      </c>
      <c r="J5545" s="1" t="s">
        <v>24</v>
      </c>
      <c r="K5545" s="1">
        <v>1</v>
      </c>
      <c r="L5545" s="1" t="s">
        <v>19</v>
      </c>
      <c r="M5545" s="1" t="b">
        <v>0</v>
      </c>
      <c r="N5545" s="2" t="s">
        <v>17</v>
      </c>
      <c r="O5545">
        <f t="shared" si="1106"/>
        <v>13</v>
      </c>
      <c r="P5545">
        <f t="shared" si="1107"/>
        <v>4</v>
      </c>
      <c r="Q5545">
        <f>IF(G5545="B",VLOOKUP(F5545,room_rates!$A$2:$G$8,3,FALSE),IF(G5545="P",VLOOKUP(F5545,room_rates!$A$2:$G$8,6,FALSE),IF(G5545="M",VLOOKUP(F5545,room_rates!$A$2:$G$8,7,FALSE),"")))</f>
        <v>154</v>
      </c>
      <c r="R5545">
        <f t="shared" si="1108"/>
        <v>0</v>
      </c>
      <c r="S5545">
        <f>IF(J5545="Online Travel Agency",VLOOKUP(F5545,room_rates!$A$2:$G$8,3,FALSE)*15%,0)</f>
        <v>21</v>
      </c>
      <c r="T5545">
        <f t="shared" si="1109"/>
        <v>0</v>
      </c>
      <c r="U5545">
        <f t="shared" si="1110"/>
        <v>532</v>
      </c>
      <c r="V5545">
        <f t="shared" si="1111"/>
        <v>4</v>
      </c>
    </row>
    <row r="5546" spans="1:22" ht="14.25" customHeight="1" x14ac:dyDescent="0.35">
      <c r="A5546" s="1">
        <v>1001556</v>
      </c>
      <c r="B5546" s="3">
        <v>45915</v>
      </c>
      <c r="C5546" s="3">
        <v>45928</v>
      </c>
      <c r="D5546" s="3">
        <v>45935</v>
      </c>
      <c r="E5546" s="1" t="s">
        <v>21</v>
      </c>
      <c r="F5546" s="1">
        <v>5</v>
      </c>
      <c r="G5546" s="1" t="s">
        <v>14</v>
      </c>
      <c r="H5546" s="1">
        <v>0</v>
      </c>
      <c r="I5546" s="1">
        <f t="shared" si="1105"/>
        <v>0</v>
      </c>
      <c r="J5546" s="1" t="s">
        <v>24</v>
      </c>
      <c r="K5546" s="1">
        <v>1</v>
      </c>
      <c r="L5546" s="1" t="s">
        <v>19</v>
      </c>
      <c r="M5546" s="1" t="b">
        <v>0</v>
      </c>
      <c r="N5546" s="2" t="s">
        <v>17</v>
      </c>
      <c r="O5546">
        <f t="shared" si="1106"/>
        <v>13</v>
      </c>
      <c r="P5546">
        <f t="shared" si="1107"/>
        <v>7</v>
      </c>
      <c r="Q5546">
        <f>IF(G5546="B",VLOOKUP(F5546,room_rates!$A$2:$G$8,3,FALSE),IF(G5546="P",VLOOKUP(F5546,room_rates!$A$2:$G$8,6,FALSE),IF(G5546="M",VLOOKUP(F5546,room_rates!$A$2:$G$8,7,FALSE),"")))</f>
        <v>264</v>
      </c>
      <c r="R5546">
        <f t="shared" si="1108"/>
        <v>0</v>
      </c>
      <c r="S5546">
        <f>IF(J5546="Online Travel Agency",VLOOKUP(F5546,room_rates!$A$2:$G$8,3,FALSE)*15%,0)</f>
        <v>36</v>
      </c>
      <c r="T5546">
        <f t="shared" si="1109"/>
        <v>0</v>
      </c>
      <c r="U5546">
        <f t="shared" si="1110"/>
        <v>1596</v>
      </c>
      <c r="V5546">
        <f t="shared" si="1111"/>
        <v>7</v>
      </c>
    </row>
    <row r="5547" spans="1:22" ht="14.25" customHeight="1" x14ac:dyDescent="0.35">
      <c r="A5547" s="1">
        <v>1001972</v>
      </c>
      <c r="B5547" s="3">
        <v>45908</v>
      </c>
      <c r="C5547" s="3">
        <v>45928</v>
      </c>
      <c r="D5547" s="3">
        <v>45930</v>
      </c>
      <c r="E5547" s="1" t="s">
        <v>21</v>
      </c>
      <c r="F5547" s="1">
        <v>4</v>
      </c>
      <c r="G5547" s="1" t="s">
        <v>14</v>
      </c>
      <c r="H5547" s="1">
        <v>0</v>
      </c>
      <c r="I5547" s="1">
        <f t="shared" si="1105"/>
        <v>0</v>
      </c>
      <c r="J5547" s="1" t="s">
        <v>24</v>
      </c>
      <c r="K5547" s="1">
        <v>1</v>
      </c>
      <c r="L5547" s="1" t="s">
        <v>16</v>
      </c>
      <c r="M5547" s="1" t="b">
        <v>0</v>
      </c>
      <c r="N5547" s="2" t="s">
        <v>17</v>
      </c>
      <c r="O5547">
        <f t="shared" si="1106"/>
        <v>20</v>
      </c>
      <c r="P5547">
        <f t="shared" si="1107"/>
        <v>2</v>
      </c>
      <c r="Q5547">
        <f>IF(G5547="B",VLOOKUP(F5547,room_rates!$A$2:$G$8,3,FALSE),IF(G5547="P",VLOOKUP(F5547,room_rates!$A$2:$G$8,6,FALSE),IF(G5547="M",VLOOKUP(F5547,room_rates!$A$2:$G$8,7,FALSE),"")))</f>
        <v>253.00000000000003</v>
      </c>
      <c r="R5547">
        <f t="shared" si="1108"/>
        <v>0</v>
      </c>
      <c r="S5547">
        <f>IF(J5547="Online Travel Agency",VLOOKUP(F5547,room_rates!$A$2:$G$8,3,FALSE)*15%,0)</f>
        <v>34.5</v>
      </c>
      <c r="T5547">
        <f t="shared" si="1109"/>
        <v>0</v>
      </c>
      <c r="U5547">
        <f t="shared" si="1110"/>
        <v>437.00000000000006</v>
      </c>
      <c r="V5547">
        <f t="shared" si="1111"/>
        <v>2</v>
      </c>
    </row>
    <row r="5548" spans="1:22" ht="14.25" customHeight="1" x14ac:dyDescent="0.35">
      <c r="A5548" s="1">
        <v>1003261</v>
      </c>
      <c r="B5548" s="3">
        <v>45928</v>
      </c>
      <c r="C5548" s="3">
        <v>45928</v>
      </c>
      <c r="D5548" s="3">
        <v>45930</v>
      </c>
      <c r="E5548" s="1" t="s">
        <v>18</v>
      </c>
      <c r="F5548" s="1">
        <v>1</v>
      </c>
      <c r="G5548" s="1" t="s">
        <v>14</v>
      </c>
      <c r="H5548" s="1">
        <v>0</v>
      </c>
      <c r="I5548" s="1">
        <f t="shared" si="1105"/>
        <v>0</v>
      </c>
      <c r="J5548" s="1" t="s">
        <v>20</v>
      </c>
      <c r="K5548" s="1">
        <v>2</v>
      </c>
      <c r="L5548" s="1" t="s">
        <v>16</v>
      </c>
      <c r="M5548" s="1" t="b">
        <v>0</v>
      </c>
      <c r="N5548" s="2" t="s">
        <v>17</v>
      </c>
      <c r="O5548">
        <f t="shared" si="1106"/>
        <v>0</v>
      </c>
      <c r="P5548">
        <f t="shared" si="1107"/>
        <v>2</v>
      </c>
      <c r="Q5548">
        <f>IF(G5548="B",VLOOKUP(F5548,room_rates!$A$2:$G$8,3,FALSE),IF(G5548="P",VLOOKUP(F5548,room_rates!$A$2:$G$8,6,FALSE),IF(G5548="M",VLOOKUP(F5548,room_rates!$A$2:$G$8,7,FALSE),"")))</f>
        <v>132</v>
      </c>
      <c r="R5548">
        <f t="shared" si="1108"/>
        <v>0</v>
      </c>
      <c r="S5548">
        <f>IF(J5548="Online Travel Agency",VLOOKUP(F5548,room_rates!$A$2:$G$8,3,FALSE)*15%,0)</f>
        <v>0</v>
      </c>
      <c r="T5548">
        <f t="shared" si="1109"/>
        <v>0</v>
      </c>
      <c r="U5548">
        <f t="shared" si="1110"/>
        <v>528</v>
      </c>
      <c r="V5548">
        <f t="shared" si="1111"/>
        <v>4</v>
      </c>
    </row>
    <row r="5549" spans="1:22" ht="14.25" customHeight="1" x14ac:dyDescent="0.35">
      <c r="A5549" s="1">
        <v>1003291</v>
      </c>
      <c r="B5549" s="3">
        <v>45928</v>
      </c>
      <c r="C5549" s="3">
        <v>45928</v>
      </c>
      <c r="D5549" s="3">
        <v>45931</v>
      </c>
      <c r="E5549" s="1" t="s">
        <v>21</v>
      </c>
      <c r="F5549" s="1">
        <v>3</v>
      </c>
      <c r="G5549" s="1" t="s">
        <v>14</v>
      </c>
      <c r="H5549" s="1">
        <v>0</v>
      </c>
      <c r="I5549" s="1">
        <f t="shared" si="1105"/>
        <v>0</v>
      </c>
      <c r="J5549" s="1" t="s">
        <v>20</v>
      </c>
      <c r="K5549" s="1">
        <v>2</v>
      </c>
      <c r="L5549" s="1" t="s">
        <v>19</v>
      </c>
      <c r="M5549" s="1" t="b">
        <v>1</v>
      </c>
      <c r="N5549" s="2" t="s">
        <v>17</v>
      </c>
      <c r="O5549">
        <f t="shared" si="1106"/>
        <v>0</v>
      </c>
      <c r="P5549">
        <f t="shared" si="1107"/>
        <v>3</v>
      </c>
      <c r="Q5549">
        <f>IF(G5549="B",VLOOKUP(F5549,room_rates!$A$2:$G$8,3,FALSE),IF(G5549="P",VLOOKUP(F5549,room_rates!$A$2:$G$8,6,FALSE),IF(G5549="M",VLOOKUP(F5549,room_rates!$A$2:$G$8,7,FALSE),"")))</f>
        <v>242.00000000000003</v>
      </c>
      <c r="R5549">
        <f t="shared" si="1108"/>
        <v>0</v>
      </c>
      <c r="S5549">
        <f>IF(J5549="Online Travel Agency",VLOOKUP(F5549,room_rates!$A$2:$G$8,3,FALSE)*15%,0)</f>
        <v>0</v>
      </c>
      <c r="T5549">
        <f t="shared" si="1109"/>
        <v>2.4200000000000004</v>
      </c>
      <c r="U5549">
        <f t="shared" si="1110"/>
        <v>1437.4800000000002</v>
      </c>
      <c r="V5549">
        <f t="shared" si="1111"/>
        <v>6</v>
      </c>
    </row>
    <row r="5550" spans="1:22" ht="14.25" customHeight="1" x14ac:dyDescent="0.35">
      <c r="A5550" s="1">
        <v>1003555</v>
      </c>
      <c r="B5550" s="3">
        <v>45898</v>
      </c>
      <c r="C5550" s="3">
        <v>45928</v>
      </c>
      <c r="D5550" s="3">
        <v>45930</v>
      </c>
      <c r="E5550" s="1" t="s">
        <v>13</v>
      </c>
      <c r="F5550" s="1">
        <v>6</v>
      </c>
      <c r="G5550" s="1" t="s">
        <v>14</v>
      </c>
      <c r="H5550" s="1">
        <v>0</v>
      </c>
      <c r="I5550" s="1">
        <f t="shared" si="1105"/>
        <v>0</v>
      </c>
      <c r="J5550" s="1" t="s">
        <v>15</v>
      </c>
      <c r="K5550" s="1">
        <v>1</v>
      </c>
      <c r="L5550" s="1" t="s">
        <v>16</v>
      </c>
      <c r="M5550" s="1" t="b">
        <v>1</v>
      </c>
      <c r="N5550" s="2" t="s">
        <v>17</v>
      </c>
      <c r="O5550">
        <f t="shared" si="1106"/>
        <v>30</v>
      </c>
      <c r="P5550">
        <f t="shared" si="1107"/>
        <v>2</v>
      </c>
      <c r="Q5550">
        <f>IF(G5550="B",VLOOKUP(F5550,room_rates!$A$2:$G$8,3,FALSE),IF(G5550="P",VLOOKUP(F5550,room_rates!$A$2:$G$8,6,FALSE),IF(G5550="M",VLOOKUP(F5550,room_rates!$A$2:$G$8,7,FALSE),"")))</f>
        <v>385.00000000000006</v>
      </c>
      <c r="R5550">
        <f t="shared" si="1108"/>
        <v>0</v>
      </c>
      <c r="S5550">
        <f>IF(J5550="Online Travel Agency",VLOOKUP(F5550,room_rates!$A$2:$G$8,3,FALSE)*15%,0)</f>
        <v>0</v>
      </c>
      <c r="T5550">
        <f t="shared" si="1109"/>
        <v>3.8500000000000005</v>
      </c>
      <c r="U5550">
        <f t="shared" si="1110"/>
        <v>762.30000000000007</v>
      </c>
      <c r="V5550">
        <f t="shared" si="1111"/>
        <v>2</v>
      </c>
    </row>
    <row r="5551" spans="1:22" ht="14.25" customHeight="1" x14ac:dyDescent="0.35">
      <c r="A5551" s="1">
        <v>1003691</v>
      </c>
      <c r="B5551" s="3">
        <v>45887</v>
      </c>
      <c r="C5551" s="3">
        <v>45928</v>
      </c>
      <c r="D5551" s="3">
        <v>45932</v>
      </c>
      <c r="E5551" s="1" t="s">
        <v>18</v>
      </c>
      <c r="F5551" s="1">
        <v>2</v>
      </c>
      <c r="G5551" s="1" t="s">
        <v>14</v>
      </c>
      <c r="H5551" s="1">
        <v>0</v>
      </c>
      <c r="I5551" s="1">
        <f t="shared" si="1105"/>
        <v>0</v>
      </c>
      <c r="J5551" s="1" t="s">
        <v>15</v>
      </c>
      <c r="K5551" s="1">
        <v>2</v>
      </c>
      <c r="L5551" s="1" t="s">
        <v>16</v>
      </c>
      <c r="M5551" s="1" t="b">
        <v>0</v>
      </c>
      <c r="N5551" s="2" t="s">
        <v>17</v>
      </c>
      <c r="O5551">
        <f t="shared" si="1106"/>
        <v>41</v>
      </c>
      <c r="P5551">
        <f t="shared" si="1107"/>
        <v>4</v>
      </c>
      <c r="Q5551">
        <f>IF(G5551="B",VLOOKUP(F5551,room_rates!$A$2:$G$8,3,FALSE),IF(G5551="P",VLOOKUP(F5551,room_rates!$A$2:$G$8,6,FALSE),IF(G5551="M",VLOOKUP(F5551,room_rates!$A$2:$G$8,7,FALSE),"")))</f>
        <v>154</v>
      </c>
      <c r="R5551">
        <f t="shared" si="1108"/>
        <v>0</v>
      </c>
      <c r="S5551">
        <f>IF(J5551="Online Travel Agency",VLOOKUP(F5551,room_rates!$A$2:$G$8,3,FALSE)*15%,0)</f>
        <v>0</v>
      </c>
      <c r="T5551">
        <f t="shared" si="1109"/>
        <v>0</v>
      </c>
      <c r="U5551">
        <f t="shared" si="1110"/>
        <v>1232</v>
      </c>
      <c r="V5551">
        <f t="shared" si="1111"/>
        <v>8</v>
      </c>
    </row>
    <row r="5552" spans="1:22" ht="14.25" customHeight="1" x14ac:dyDescent="0.35">
      <c r="A5552" s="1">
        <v>1000490</v>
      </c>
      <c r="B5552" s="3">
        <v>45912</v>
      </c>
      <c r="C5552" s="3">
        <v>45929</v>
      </c>
      <c r="D5552" s="3">
        <v>45932</v>
      </c>
      <c r="E5552" s="1" t="s">
        <v>21</v>
      </c>
      <c r="F5552" s="1">
        <v>5</v>
      </c>
      <c r="G5552" s="1" t="s">
        <v>14</v>
      </c>
      <c r="H5552" s="1">
        <v>0</v>
      </c>
      <c r="I5552" s="1">
        <f t="shared" si="1105"/>
        <v>0</v>
      </c>
      <c r="J5552" s="1" t="s">
        <v>24</v>
      </c>
      <c r="K5552" s="1">
        <v>3</v>
      </c>
      <c r="L5552" s="1" t="s">
        <v>16</v>
      </c>
      <c r="M5552" s="1" t="b">
        <v>0</v>
      </c>
      <c r="N5552" s="2" t="s">
        <v>17</v>
      </c>
      <c r="O5552">
        <f t="shared" si="1106"/>
        <v>17</v>
      </c>
      <c r="P5552">
        <f t="shared" si="1107"/>
        <v>3</v>
      </c>
      <c r="Q5552">
        <f>IF(G5552="B",VLOOKUP(F5552,room_rates!$A$2:$G$8,3,FALSE),IF(G5552="P",VLOOKUP(F5552,room_rates!$A$2:$G$8,6,FALSE),IF(G5552="M",VLOOKUP(F5552,room_rates!$A$2:$G$8,7,FALSE),"")))</f>
        <v>264</v>
      </c>
      <c r="R5552">
        <f t="shared" si="1108"/>
        <v>0</v>
      </c>
      <c r="S5552">
        <f>IF(J5552="Online Travel Agency",VLOOKUP(F5552,room_rates!$A$2:$G$8,3,FALSE)*15%,0)</f>
        <v>36</v>
      </c>
      <c r="T5552">
        <f t="shared" si="1109"/>
        <v>0</v>
      </c>
      <c r="U5552">
        <f t="shared" si="1110"/>
        <v>2052</v>
      </c>
      <c r="V5552">
        <f t="shared" si="1111"/>
        <v>9</v>
      </c>
    </row>
    <row r="5553" spans="1:22" ht="14.25" customHeight="1" x14ac:dyDescent="0.35">
      <c r="A5553" s="1">
        <v>1000493</v>
      </c>
      <c r="B5553" s="3">
        <v>45918</v>
      </c>
      <c r="C5553" s="3">
        <v>45929</v>
      </c>
      <c r="D5553" s="3">
        <v>45935</v>
      </c>
      <c r="E5553" s="1" t="s">
        <v>21</v>
      </c>
      <c r="F5553" s="1">
        <v>3</v>
      </c>
      <c r="G5553" s="1" t="s">
        <v>14</v>
      </c>
      <c r="H5553" s="1">
        <v>0</v>
      </c>
      <c r="I5553" s="1">
        <f t="shared" si="1105"/>
        <v>0</v>
      </c>
      <c r="J5553" s="1" t="s">
        <v>24</v>
      </c>
      <c r="K5553" s="1">
        <v>2</v>
      </c>
      <c r="L5553" s="1" t="s">
        <v>19</v>
      </c>
      <c r="M5553" s="1" t="b">
        <v>0</v>
      </c>
      <c r="N5553" s="2" t="s">
        <v>17</v>
      </c>
      <c r="O5553">
        <f t="shared" si="1106"/>
        <v>11</v>
      </c>
      <c r="P5553">
        <f t="shared" si="1107"/>
        <v>6</v>
      </c>
      <c r="Q5553">
        <f>IF(G5553="B",VLOOKUP(F5553,room_rates!$A$2:$G$8,3,FALSE),IF(G5553="P",VLOOKUP(F5553,room_rates!$A$2:$G$8,6,FALSE),IF(G5553="M",VLOOKUP(F5553,room_rates!$A$2:$G$8,7,FALSE),"")))</f>
        <v>242.00000000000003</v>
      </c>
      <c r="R5553">
        <f t="shared" si="1108"/>
        <v>0</v>
      </c>
      <c r="S5553">
        <f>IF(J5553="Online Travel Agency",VLOOKUP(F5553,room_rates!$A$2:$G$8,3,FALSE)*15%,0)</f>
        <v>33</v>
      </c>
      <c r="T5553">
        <f t="shared" si="1109"/>
        <v>0</v>
      </c>
      <c r="U5553">
        <f t="shared" si="1110"/>
        <v>2508.0000000000005</v>
      </c>
      <c r="V5553">
        <f t="shared" si="1111"/>
        <v>12</v>
      </c>
    </row>
    <row r="5554" spans="1:22" ht="14.25" customHeight="1" x14ac:dyDescent="0.35">
      <c r="A5554" s="1">
        <v>1000562</v>
      </c>
      <c r="B5554" s="3">
        <v>45924</v>
      </c>
      <c r="C5554" s="3">
        <v>45929</v>
      </c>
      <c r="D5554" s="3">
        <v>45931</v>
      </c>
      <c r="E5554" s="1" t="s">
        <v>18</v>
      </c>
      <c r="F5554" s="1">
        <v>1</v>
      </c>
      <c r="G5554" s="1" t="s">
        <v>14</v>
      </c>
      <c r="H5554" s="1">
        <v>0</v>
      </c>
      <c r="I5554" s="1">
        <f t="shared" si="1105"/>
        <v>0</v>
      </c>
      <c r="J5554" s="1" t="s">
        <v>24</v>
      </c>
      <c r="K5554" s="1">
        <v>2</v>
      </c>
      <c r="L5554" s="1" t="s">
        <v>19</v>
      </c>
      <c r="M5554" s="1" t="b">
        <v>0</v>
      </c>
      <c r="N5554" s="2" t="s">
        <v>17</v>
      </c>
      <c r="O5554">
        <f t="shared" si="1106"/>
        <v>5</v>
      </c>
      <c r="P5554">
        <f t="shared" si="1107"/>
        <v>2</v>
      </c>
      <c r="Q5554">
        <f>IF(G5554="B",VLOOKUP(F5554,room_rates!$A$2:$G$8,3,FALSE),IF(G5554="P",VLOOKUP(F5554,room_rates!$A$2:$G$8,6,FALSE),IF(G5554="M",VLOOKUP(F5554,room_rates!$A$2:$G$8,7,FALSE),"")))</f>
        <v>132</v>
      </c>
      <c r="R5554">
        <f t="shared" si="1108"/>
        <v>0</v>
      </c>
      <c r="S5554">
        <f>IF(J5554="Online Travel Agency",VLOOKUP(F5554,room_rates!$A$2:$G$8,3,FALSE)*15%,0)</f>
        <v>18</v>
      </c>
      <c r="T5554">
        <f t="shared" si="1109"/>
        <v>0</v>
      </c>
      <c r="U5554">
        <f t="shared" si="1110"/>
        <v>456</v>
      </c>
      <c r="V5554">
        <f t="shared" si="1111"/>
        <v>4</v>
      </c>
    </row>
    <row r="5555" spans="1:22" ht="14.25" customHeight="1" x14ac:dyDescent="0.35">
      <c r="A5555" s="1">
        <v>1000701</v>
      </c>
      <c r="B5555" s="3">
        <v>45907</v>
      </c>
      <c r="C5555" s="3">
        <v>45929</v>
      </c>
      <c r="D5555" s="3">
        <v>45934</v>
      </c>
      <c r="E5555" s="1" t="s">
        <v>21</v>
      </c>
      <c r="F5555" s="1">
        <v>3</v>
      </c>
      <c r="G5555" s="1" t="s">
        <v>14</v>
      </c>
      <c r="H5555" s="1">
        <v>0</v>
      </c>
      <c r="I5555" s="1">
        <f t="shared" si="1105"/>
        <v>0</v>
      </c>
      <c r="J5555" s="1" t="s">
        <v>15</v>
      </c>
      <c r="K5555" s="1">
        <v>2</v>
      </c>
      <c r="L5555" s="1" t="s">
        <v>16</v>
      </c>
      <c r="M5555" s="1" t="b">
        <v>0</v>
      </c>
      <c r="N5555" s="2" t="s">
        <v>17</v>
      </c>
      <c r="O5555">
        <f t="shared" si="1106"/>
        <v>22</v>
      </c>
      <c r="P5555">
        <f t="shared" si="1107"/>
        <v>5</v>
      </c>
      <c r="Q5555">
        <f>IF(G5555="B",VLOOKUP(F5555,room_rates!$A$2:$G$8,3,FALSE),IF(G5555="P",VLOOKUP(F5555,room_rates!$A$2:$G$8,6,FALSE),IF(G5555="M",VLOOKUP(F5555,room_rates!$A$2:$G$8,7,FALSE),"")))</f>
        <v>242.00000000000003</v>
      </c>
      <c r="R5555">
        <f t="shared" si="1108"/>
        <v>0</v>
      </c>
      <c r="S5555">
        <f>IF(J5555="Online Travel Agency",VLOOKUP(F5555,room_rates!$A$2:$G$8,3,FALSE)*15%,0)</f>
        <v>0</v>
      </c>
      <c r="T5555">
        <f t="shared" si="1109"/>
        <v>0</v>
      </c>
      <c r="U5555">
        <f t="shared" si="1110"/>
        <v>2420.0000000000005</v>
      </c>
      <c r="V5555">
        <f t="shared" si="1111"/>
        <v>10</v>
      </c>
    </row>
    <row r="5556" spans="1:22" ht="14.25" customHeight="1" x14ac:dyDescent="0.35">
      <c r="A5556" s="1">
        <v>1000758</v>
      </c>
      <c r="B5556" s="3">
        <v>45929</v>
      </c>
      <c r="C5556" s="3">
        <v>45929</v>
      </c>
      <c r="D5556" s="3">
        <v>45936</v>
      </c>
      <c r="E5556" s="1" t="s">
        <v>13</v>
      </c>
      <c r="F5556" s="1">
        <v>7</v>
      </c>
      <c r="G5556" s="1" t="s">
        <v>14</v>
      </c>
      <c r="H5556" s="1">
        <v>0</v>
      </c>
      <c r="I5556" s="1">
        <f t="shared" si="1105"/>
        <v>0</v>
      </c>
      <c r="J5556" s="1" t="s">
        <v>20</v>
      </c>
      <c r="K5556" s="1">
        <v>2</v>
      </c>
      <c r="L5556" s="1" t="s">
        <v>16</v>
      </c>
      <c r="M5556" s="1" t="b">
        <v>0</v>
      </c>
      <c r="N5556" s="2" t="s">
        <v>17</v>
      </c>
      <c r="O5556">
        <f t="shared" si="1106"/>
        <v>0</v>
      </c>
      <c r="P5556">
        <f t="shared" si="1107"/>
        <v>7</v>
      </c>
      <c r="Q5556">
        <f>IF(G5556="B",VLOOKUP(F5556,room_rates!$A$2:$G$8,3,FALSE),IF(G5556="P",VLOOKUP(F5556,room_rates!$A$2:$G$8,6,FALSE),IF(G5556="M",VLOOKUP(F5556,room_rates!$A$2:$G$8,7,FALSE),"")))</f>
        <v>495.00000000000006</v>
      </c>
      <c r="R5556">
        <f t="shared" si="1108"/>
        <v>0</v>
      </c>
      <c r="S5556">
        <f>IF(J5556="Online Travel Agency",VLOOKUP(F5556,room_rates!$A$2:$G$8,3,FALSE)*15%,0)</f>
        <v>0</v>
      </c>
      <c r="T5556">
        <f t="shared" si="1109"/>
        <v>0</v>
      </c>
      <c r="U5556">
        <f t="shared" si="1110"/>
        <v>6930.0000000000009</v>
      </c>
      <c r="V5556">
        <f t="shared" si="1111"/>
        <v>14</v>
      </c>
    </row>
    <row r="5557" spans="1:22" ht="14.25" customHeight="1" x14ac:dyDescent="0.35">
      <c r="A5557" s="1">
        <v>1000829</v>
      </c>
      <c r="B5557" s="3">
        <v>45929</v>
      </c>
      <c r="C5557" s="3">
        <v>45929</v>
      </c>
      <c r="D5557" s="3">
        <v>45935</v>
      </c>
      <c r="E5557" s="1" t="s">
        <v>21</v>
      </c>
      <c r="F5557" s="1">
        <v>3</v>
      </c>
      <c r="G5557" s="1" t="s">
        <v>14</v>
      </c>
      <c r="H5557" s="1">
        <v>0</v>
      </c>
      <c r="I5557" s="1">
        <f t="shared" si="1105"/>
        <v>0</v>
      </c>
      <c r="J5557" s="1" t="s">
        <v>20</v>
      </c>
      <c r="K5557" s="1">
        <v>3</v>
      </c>
      <c r="L5557" s="1" t="s">
        <v>16</v>
      </c>
      <c r="M5557" s="1" t="b">
        <v>1</v>
      </c>
      <c r="N5557" s="2" t="s">
        <v>17</v>
      </c>
      <c r="O5557">
        <f t="shared" si="1106"/>
        <v>0</v>
      </c>
      <c r="P5557">
        <f t="shared" si="1107"/>
        <v>6</v>
      </c>
      <c r="Q5557">
        <f>IF(G5557="B",VLOOKUP(F5557,room_rates!$A$2:$G$8,3,FALSE),IF(G5557="P",VLOOKUP(F5557,room_rates!$A$2:$G$8,6,FALSE),IF(G5557="M",VLOOKUP(F5557,room_rates!$A$2:$G$8,7,FALSE),"")))</f>
        <v>242.00000000000003</v>
      </c>
      <c r="R5557">
        <f t="shared" si="1108"/>
        <v>0</v>
      </c>
      <c r="S5557">
        <f>IF(J5557="Online Travel Agency",VLOOKUP(F5557,room_rates!$A$2:$G$8,3,FALSE)*15%,0)</f>
        <v>0</v>
      </c>
      <c r="T5557">
        <f t="shared" si="1109"/>
        <v>2.4200000000000004</v>
      </c>
      <c r="U5557">
        <f t="shared" si="1110"/>
        <v>4312.4400000000005</v>
      </c>
      <c r="V5557">
        <f t="shared" si="1111"/>
        <v>18</v>
      </c>
    </row>
    <row r="5558" spans="1:22" ht="14.25" customHeight="1" x14ac:dyDescent="0.35">
      <c r="A5558" s="1">
        <v>1001056</v>
      </c>
      <c r="B5558" s="3">
        <v>45929</v>
      </c>
      <c r="C5558" s="3">
        <v>45929</v>
      </c>
      <c r="D5558" s="3">
        <v>45934</v>
      </c>
      <c r="E5558" s="1" t="s">
        <v>13</v>
      </c>
      <c r="F5558" s="1">
        <v>6</v>
      </c>
      <c r="G5558" s="1" t="s">
        <v>14</v>
      </c>
      <c r="H5558" s="1">
        <v>0</v>
      </c>
      <c r="I5558" s="1">
        <f t="shared" si="1105"/>
        <v>0</v>
      </c>
      <c r="J5558" s="1" t="s">
        <v>20</v>
      </c>
      <c r="K5558" s="1">
        <v>2</v>
      </c>
      <c r="L5558" s="1" t="s">
        <v>19</v>
      </c>
      <c r="M5558" s="1" t="b">
        <v>0</v>
      </c>
      <c r="N5558" s="2" t="s">
        <v>17</v>
      </c>
      <c r="O5558">
        <f t="shared" si="1106"/>
        <v>0</v>
      </c>
      <c r="P5558">
        <f t="shared" si="1107"/>
        <v>5</v>
      </c>
      <c r="Q5558">
        <f>IF(G5558="B",VLOOKUP(F5558,room_rates!$A$2:$G$8,3,FALSE),IF(G5558="P",VLOOKUP(F5558,room_rates!$A$2:$G$8,6,FALSE),IF(G5558="M",VLOOKUP(F5558,room_rates!$A$2:$G$8,7,FALSE),"")))</f>
        <v>385.00000000000006</v>
      </c>
      <c r="R5558">
        <f t="shared" si="1108"/>
        <v>0</v>
      </c>
      <c r="S5558">
        <f>IF(J5558="Online Travel Agency",VLOOKUP(F5558,room_rates!$A$2:$G$8,3,FALSE)*15%,0)</f>
        <v>0</v>
      </c>
      <c r="T5558">
        <f t="shared" si="1109"/>
        <v>0</v>
      </c>
      <c r="U5558">
        <f t="shared" si="1110"/>
        <v>3850.0000000000005</v>
      </c>
      <c r="V5558">
        <f t="shared" si="1111"/>
        <v>10</v>
      </c>
    </row>
    <row r="5559" spans="1:22" ht="14.25" customHeight="1" x14ac:dyDescent="0.35">
      <c r="A5559" s="1">
        <v>1001137</v>
      </c>
      <c r="B5559" s="3">
        <v>45892</v>
      </c>
      <c r="C5559" s="3">
        <v>45929</v>
      </c>
      <c r="D5559" s="3">
        <v>45935</v>
      </c>
      <c r="E5559" s="1" t="s">
        <v>18</v>
      </c>
      <c r="F5559" s="1">
        <v>1</v>
      </c>
      <c r="G5559" s="1" t="s">
        <v>14</v>
      </c>
      <c r="H5559" s="1">
        <v>0</v>
      </c>
      <c r="I5559" s="1">
        <f t="shared" si="1105"/>
        <v>0</v>
      </c>
      <c r="J5559" s="1" t="s">
        <v>15</v>
      </c>
      <c r="K5559" s="1">
        <v>2</v>
      </c>
      <c r="L5559" s="1" t="s">
        <v>19</v>
      </c>
      <c r="M5559" s="1" t="b">
        <v>0</v>
      </c>
      <c r="N5559" s="2" t="s">
        <v>17</v>
      </c>
      <c r="O5559">
        <f t="shared" si="1106"/>
        <v>37</v>
      </c>
      <c r="P5559">
        <f t="shared" si="1107"/>
        <v>6</v>
      </c>
      <c r="Q5559">
        <f>IF(G5559="B",VLOOKUP(F5559,room_rates!$A$2:$G$8,3,FALSE),IF(G5559="P",VLOOKUP(F5559,room_rates!$A$2:$G$8,6,FALSE),IF(G5559="M",VLOOKUP(F5559,room_rates!$A$2:$G$8,7,FALSE),"")))</f>
        <v>132</v>
      </c>
      <c r="R5559">
        <f t="shared" si="1108"/>
        <v>0</v>
      </c>
      <c r="S5559">
        <f>IF(J5559="Online Travel Agency",VLOOKUP(F5559,room_rates!$A$2:$G$8,3,FALSE)*15%,0)</f>
        <v>0</v>
      </c>
      <c r="T5559">
        <f t="shared" si="1109"/>
        <v>0</v>
      </c>
      <c r="U5559">
        <f t="shared" si="1110"/>
        <v>1584</v>
      </c>
      <c r="V5559">
        <f t="shared" si="1111"/>
        <v>12</v>
      </c>
    </row>
    <row r="5560" spans="1:22" ht="14.25" customHeight="1" x14ac:dyDescent="0.35">
      <c r="A5560" s="1">
        <v>1001141</v>
      </c>
      <c r="B5560" s="3">
        <v>45929</v>
      </c>
      <c r="C5560" s="3">
        <v>45929</v>
      </c>
      <c r="D5560" s="3">
        <v>45933</v>
      </c>
      <c r="E5560" s="1" t="s">
        <v>18</v>
      </c>
      <c r="F5560" s="1">
        <v>1</v>
      </c>
      <c r="G5560" s="1" t="s">
        <v>14</v>
      </c>
      <c r="H5560" s="1">
        <v>0</v>
      </c>
      <c r="I5560" s="1">
        <f t="shared" si="1105"/>
        <v>0</v>
      </c>
      <c r="J5560" s="1" t="s">
        <v>20</v>
      </c>
      <c r="K5560" s="1">
        <v>2</v>
      </c>
      <c r="L5560" s="1" t="s">
        <v>19</v>
      </c>
      <c r="M5560" s="1" t="b">
        <v>0</v>
      </c>
      <c r="N5560" s="2" t="s">
        <v>17</v>
      </c>
      <c r="O5560">
        <f t="shared" si="1106"/>
        <v>0</v>
      </c>
      <c r="P5560">
        <f t="shared" si="1107"/>
        <v>4</v>
      </c>
      <c r="Q5560">
        <f>IF(G5560="B",VLOOKUP(F5560,room_rates!$A$2:$G$8,3,FALSE),IF(G5560="P",VLOOKUP(F5560,room_rates!$A$2:$G$8,6,FALSE),IF(G5560="M",VLOOKUP(F5560,room_rates!$A$2:$G$8,7,FALSE),"")))</f>
        <v>132</v>
      </c>
      <c r="R5560">
        <f t="shared" si="1108"/>
        <v>0</v>
      </c>
      <c r="S5560">
        <f>IF(J5560="Online Travel Agency",VLOOKUP(F5560,room_rates!$A$2:$G$8,3,FALSE)*15%,0)</f>
        <v>0</v>
      </c>
      <c r="T5560">
        <f t="shared" si="1109"/>
        <v>0</v>
      </c>
      <c r="U5560">
        <f t="shared" si="1110"/>
        <v>1056</v>
      </c>
      <c r="V5560">
        <f t="shared" si="1111"/>
        <v>8</v>
      </c>
    </row>
    <row r="5561" spans="1:22" ht="14.25" customHeight="1" x14ac:dyDescent="0.35">
      <c r="A5561" s="1">
        <v>1001255</v>
      </c>
      <c r="B5561" s="3">
        <v>45886</v>
      </c>
      <c r="C5561" s="3">
        <v>45929</v>
      </c>
      <c r="D5561" s="3">
        <v>45935</v>
      </c>
      <c r="E5561" s="1" t="s">
        <v>21</v>
      </c>
      <c r="F5561" s="1">
        <v>3</v>
      </c>
      <c r="G5561" s="1" t="s">
        <v>14</v>
      </c>
      <c r="H5561" s="1">
        <v>0</v>
      </c>
      <c r="I5561" s="1">
        <f t="shared" si="1105"/>
        <v>0</v>
      </c>
      <c r="J5561" s="1" t="s">
        <v>15</v>
      </c>
      <c r="K5561" s="1">
        <v>2</v>
      </c>
      <c r="L5561" s="1" t="s">
        <v>19</v>
      </c>
      <c r="M5561" s="1" t="b">
        <v>0</v>
      </c>
      <c r="N5561" s="2" t="s">
        <v>17</v>
      </c>
      <c r="O5561">
        <f t="shared" si="1106"/>
        <v>43</v>
      </c>
      <c r="P5561">
        <f t="shared" si="1107"/>
        <v>6</v>
      </c>
      <c r="Q5561">
        <f>IF(G5561="B",VLOOKUP(F5561,room_rates!$A$2:$G$8,3,FALSE),IF(G5561="P",VLOOKUP(F5561,room_rates!$A$2:$G$8,6,FALSE),IF(G5561="M",VLOOKUP(F5561,room_rates!$A$2:$G$8,7,FALSE),"")))</f>
        <v>242.00000000000003</v>
      </c>
      <c r="R5561">
        <f t="shared" si="1108"/>
        <v>0</v>
      </c>
      <c r="S5561">
        <f>IF(J5561="Online Travel Agency",VLOOKUP(F5561,room_rates!$A$2:$G$8,3,FALSE)*15%,0)</f>
        <v>0</v>
      </c>
      <c r="T5561">
        <f t="shared" si="1109"/>
        <v>0</v>
      </c>
      <c r="U5561">
        <f t="shared" si="1110"/>
        <v>2904.0000000000005</v>
      </c>
      <c r="V5561">
        <f t="shared" si="1111"/>
        <v>12</v>
      </c>
    </row>
    <row r="5562" spans="1:22" ht="14.25" customHeight="1" x14ac:dyDescent="0.35">
      <c r="A5562" s="1">
        <v>1001319</v>
      </c>
      <c r="B5562" s="3">
        <v>45912</v>
      </c>
      <c r="C5562" s="3">
        <v>45929</v>
      </c>
      <c r="D5562" s="3">
        <v>45934</v>
      </c>
      <c r="E5562" s="1" t="s">
        <v>18</v>
      </c>
      <c r="F5562" s="1">
        <v>1</v>
      </c>
      <c r="G5562" s="1" t="s">
        <v>14</v>
      </c>
      <c r="H5562" s="1">
        <v>0</v>
      </c>
      <c r="I5562" s="1">
        <f t="shared" si="1105"/>
        <v>0</v>
      </c>
      <c r="J5562" s="1" t="s">
        <v>15</v>
      </c>
      <c r="K5562" s="1">
        <v>1</v>
      </c>
      <c r="L5562" s="1" t="s">
        <v>19</v>
      </c>
      <c r="M5562" s="1" t="b">
        <v>0</v>
      </c>
      <c r="N5562" s="2" t="s">
        <v>17</v>
      </c>
      <c r="O5562">
        <f t="shared" si="1106"/>
        <v>17</v>
      </c>
      <c r="P5562">
        <f t="shared" si="1107"/>
        <v>5</v>
      </c>
      <c r="Q5562">
        <f>IF(G5562="B",VLOOKUP(F5562,room_rates!$A$2:$G$8,3,FALSE),IF(G5562="P",VLOOKUP(F5562,room_rates!$A$2:$G$8,6,FALSE),IF(G5562="M",VLOOKUP(F5562,room_rates!$A$2:$G$8,7,FALSE),"")))</f>
        <v>132</v>
      </c>
      <c r="R5562">
        <f t="shared" si="1108"/>
        <v>0</v>
      </c>
      <c r="S5562">
        <f>IF(J5562="Online Travel Agency",VLOOKUP(F5562,room_rates!$A$2:$G$8,3,FALSE)*15%,0)</f>
        <v>0</v>
      </c>
      <c r="T5562">
        <f t="shared" si="1109"/>
        <v>0</v>
      </c>
      <c r="U5562">
        <f t="shared" si="1110"/>
        <v>660</v>
      </c>
      <c r="V5562">
        <f t="shared" si="1111"/>
        <v>5</v>
      </c>
    </row>
    <row r="5563" spans="1:22" ht="14.25" customHeight="1" x14ac:dyDescent="0.35">
      <c r="A5563" s="1">
        <v>1001370</v>
      </c>
      <c r="B5563" s="3">
        <v>45929</v>
      </c>
      <c r="C5563" s="3">
        <v>45929</v>
      </c>
      <c r="D5563" s="3">
        <v>45934</v>
      </c>
      <c r="E5563" s="1" t="s">
        <v>13</v>
      </c>
      <c r="F5563" s="1">
        <v>6</v>
      </c>
      <c r="G5563" s="1" t="s">
        <v>14</v>
      </c>
      <c r="H5563" s="1">
        <v>0</v>
      </c>
      <c r="I5563" s="1">
        <f t="shared" si="1105"/>
        <v>0</v>
      </c>
      <c r="J5563" s="1" t="s">
        <v>20</v>
      </c>
      <c r="K5563" s="1">
        <v>2</v>
      </c>
      <c r="L5563" s="1" t="s">
        <v>16</v>
      </c>
      <c r="M5563" s="1" t="b">
        <v>0</v>
      </c>
      <c r="N5563" s="2" t="s">
        <v>17</v>
      </c>
      <c r="O5563">
        <f t="shared" si="1106"/>
        <v>0</v>
      </c>
      <c r="P5563">
        <f t="shared" si="1107"/>
        <v>5</v>
      </c>
      <c r="Q5563">
        <f>IF(G5563="B",VLOOKUP(F5563,room_rates!$A$2:$G$8,3,FALSE),IF(G5563="P",VLOOKUP(F5563,room_rates!$A$2:$G$8,6,FALSE),IF(G5563="M",VLOOKUP(F5563,room_rates!$A$2:$G$8,7,FALSE),"")))</f>
        <v>385.00000000000006</v>
      </c>
      <c r="R5563">
        <f t="shared" si="1108"/>
        <v>0</v>
      </c>
      <c r="S5563">
        <f>IF(J5563="Online Travel Agency",VLOOKUP(F5563,room_rates!$A$2:$G$8,3,FALSE)*15%,0)</f>
        <v>0</v>
      </c>
      <c r="T5563">
        <f t="shared" si="1109"/>
        <v>0</v>
      </c>
      <c r="U5563">
        <f t="shared" si="1110"/>
        <v>3850.0000000000005</v>
      </c>
      <c r="V5563">
        <f t="shared" si="1111"/>
        <v>10</v>
      </c>
    </row>
    <row r="5564" spans="1:22" ht="14.25" customHeight="1" x14ac:dyDescent="0.35">
      <c r="A5564" s="1">
        <v>1001416</v>
      </c>
      <c r="B5564" s="3">
        <v>45929</v>
      </c>
      <c r="C5564" s="3">
        <v>45929</v>
      </c>
      <c r="D5564" s="3">
        <v>45933</v>
      </c>
      <c r="E5564" s="1" t="s">
        <v>13</v>
      </c>
      <c r="F5564" s="1">
        <v>6</v>
      </c>
      <c r="G5564" s="1" t="s">
        <v>14</v>
      </c>
      <c r="H5564" s="1">
        <v>0</v>
      </c>
      <c r="I5564" s="1">
        <f t="shared" si="1105"/>
        <v>0</v>
      </c>
      <c r="J5564" s="1" t="s">
        <v>20</v>
      </c>
      <c r="K5564" s="1">
        <v>1</v>
      </c>
      <c r="L5564" s="1" t="s">
        <v>16</v>
      </c>
      <c r="M5564" s="1" t="b">
        <v>0</v>
      </c>
      <c r="N5564" s="2" t="s">
        <v>17</v>
      </c>
      <c r="O5564">
        <f t="shared" si="1106"/>
        <v>0</v>
      </c>
      <c r="P5564">
        <f t="shared" si="1107"/>
        <v>4</v>
      </c>
      <c r="Q5564">
        <f>IF(G5564="B",VLOOKUP(F5564,room_rates!$A$2:$G$8,3,FALSE),IF(G5564="P",VLOOKUP(F5564,room_rates!$A$2:$G$8,6,FALSE),IF(G5564="M",VLOOKUP(F5564,room_rates!$A$2:$G$8,7,FALSE),"")))</f>
        <v>385.00000000000006</v>
      </c>
      <c r="R5564">
        <f t="shared" si="1108"/>
        <v>0</v>
      </c>
      <c r="S5564">
        <f>IF(J5564="Online Travel Agency",VLOOKUP(F5564,room_rates!$A$2:$G$8,3,FALSE)*15%,0)</f>
        <v>0</v>
      </c>
      <c r="T5564">
        <f t="shared" si="1109"/>
        <v>0</v>
      </c>
      <c r="U5564">
        <f t="shared" si="1110"/>
        <v>1540.0000000000002</v>
      </c>
      <c r="V5564">
        <f t="shared" si="1111"/>
        <v>4</v>
      </c>
    </row>
    <row r="5565" spans="1:22" ht="14.25" customHeight="1" x14ac:dyDescent="0.35">
      <c r="A5565" s="1">
        <v>1001451</v>
      </c>
      <c r="B5565" s="3">
        <v>45909</v>
      </c>
      <c r="C5565" s="3">
        <v>45929</v>
      </c>
      <c r="D5565" s="3">
        <v>45931</v>
      </c>
      <c r="E5565" s="1" t="s">
        <v>21</v>
      </c>
      <c r="F5565" s="1">
        <v>3</v>
      </c>
      <c r="G5565" s="1" t="s">
        <v>14</v>
      </c>
      <c r="H5565" s="1">
        <v>0</v>
      </c>
      <c r="I5565" s="1">
        <f t="shared" si="1105"/>
        <v>0</v>
      </c>
      <c r="J5565" s="1" t="s">
        <v>24</v>
      </c>
      <c r="K5565" s="1">
        <v>2</v>
      </c>
      <c r="L5565" s="1" t="s">
        <v>16</v>
      </c>
      <c r="M5565" s="1" t="b">
        <v>0</v>
      </c>
      <c r="N5565" s="2" t="s">
        <v>17</v>
      </c>
      <c r="O5565">
        <f t="shared" si="1106"/>
        <v>20</v>
      </c>
      <c r="P5565">
        <f t="shared" si="1107"/>
        <v>2</v>
      </c>
      <c r="Q5565">
        <f>IF(G5565="B",VLOOKUP(F5565,room_rates!$A$2:$G$8,3,FALSE),IF(G5565="P",VLOOKUP(F5565,room_rates!$A$2:$G$8,6,FALSE),IF(G5565="M",VLOOKUP(F5565,room_rates!$A$2:$G$8,7,FALSE),"")))</f>
        <v>242.00000000000003</v>
      </c>
      <c r="R5565">
        <f t="shared" si="1108"/>
        <v>0</v>
      </c>
      <c r="S5565">
        <f>IF(J5565="Online Travel Agency",VLOOKUP(F5565,room_rates!$A$2:$G$8,3,FALSE)*15%,0)</f>
        <v>33</v>
      </c>
      <c r="T5565">
        <f t="shared" si="1109"/>
        <v>0</v>
      </c>
      <c r="U5565">
        <f t="shared" si="1110"/>
        <v>836.00000000000011</v>
      </c>
      <c r="V5565">
        <f t="shared" si="1111"/>
        <v>4</v>
      </c>
    </row>
    <row r="5566" spans="1:22" ht="14.25" customHeight="1" x14ac:dyDescent="0.35">
      <c r="A5566" s="1">
        <v>1001461</v>
      </c>
      <c r="B5566" s="3">
        <v>45929</v>
      </c>
      <c r="C5566" s="3">
        <v>45929</v>
      </c>
      <c r="D5566" s="3">
        <v>45930</v>
      </c>
      <c r="E5566" s="1" t="s">
        <v>13</v>
      </c>
      <c r="F5566" s="1">
        <v>6</v>
      </c>
      <c r="G5566" s="1" t="s">
        <v>14</v>
      </c>
      <c r="H5566" s="1">
        <v>0</v>
      </c>
      <c r="I5566" s="1">
        <f t="shared" si="1105"/>
        <v>0</v>
      </c>
      <c r="J5566" s="1" t="s">
        <v>20</v>
      </c>
      <c r="K5566" s="1">
        <v>3</v>
      </c>
      <c r="L5566" s="1" t="s">
        <v>16</v>
      </c>
      <c r="M5566" s="1" t="b">
        <v>1</v>
      </c>
      <c r="N5566" s="2" t="s">
        <v>17</v>
      </c>
      <c r="O5566">
        <f t="shared" si="1106"/>
        <v>0</v>
      </c>
      <c r="P5566">
        <f t="shared" si="1107"/>
        <v>1</v>
      </c>
      <c r="Q5566">
        <f>IF(G5566="B",VLOOKUP(F5566,room_rates!$A$2:$G$8,3,FALSE),IF(G5566="P",VLOOKUP(F5566,room_rates!$A$2:$G$8,6,FALSE),IF(G5566="M",VLOOKUP(F5566,room_rates!$A$2:$G$8,7,FALSE),"")))</f>
        <v>385.00000000000006</v>
      </c>
      <c r="R5566">
        <f t="shared" si="1108"/>
        <v>0</v>
      </c>
      <c r="S5566">
        <f>IF(J5566="Online Travel Agency",VLOOKUP(F5566,room_rates!$A$2:$G$8,3,FALSE)*15%,0)</f>
        <v>0</v>
      </c>
      <c r="T5566">
        <f t="shared" si="1109"/>
        <v>3.8500000000000005</v>
      </c>
      <c r="U5566">
        <f t="shared" si="1110"/>
        <v>1143.45</v>
      </c>
      <c r="V5566">
        <f t="shared" si="1111"/>
        <v>3</v>
      </c>
    </row>
    <row r="5567" spans="1:22" ht="14.25" customHeight="1" x14ac:dyDescent="0.35">
      <c r="A5567" s="1">
        <v>1001499</v>
      </c>
      <c r="B5567" s="3">
        <v>45929</v>
      </c>
      <c r="C5567" s="3">
        <v>45929</v>
      </c>
      <c r="D5567" s="3">
        <v>45934</v>
      </c>
      <c r="E5567" s="1" t="s">
        <v>21</v>
      </c>
      <c r="F5567" s="1">
        <v>3</v>
      </c>
      <c r="G5567" s="1" t="s">
        <v>14</v>
      </c>
      <c r="H5567" s="1">
        <v>0</v>
      </c>
      <c r="I5567" s="1">
        <f t="shared" si="1105"/>
        <v>0</v>
      </c>
      <c r="J5567" s="1" t="s">
        <v>20</v>
      </c>
      <c r="K5567" s="1">
        <v>1</v>
      </c>
      <c r="L5567" s="1" t="s">
        <v>19</v>
      </c>
      <c r="M5567" s="1" t="b">
        <v>0</v>
      </c>
      <c r="N5567" s="2" t="s">
        <v>17</v>
      </c>
      <c r="O5567">
        <f t="shared" si="1106"/>
        <v>0</v>
      </c>
      <c r="P5567">
        <f t="shared" si="1107"/>
        <v>5</v>
      </c>
      <c r="Q5567">
        <f>IF(G5567="B",VLOOKUP(F5567,room_rates!$A$2:$G$8,3,FALSE),IF(G5567="P",VLOOKUP(F5567,room_rates!$A$2:$G$8,6,FALSE),IF(G5567="M",VLOOKUP(F5567,room_rates!$A$2:$G$8,7,FALSE),"")))</f>
        <v>242.00000000000003</v>
      </c>
      <c r="R5567">
        <f t="shared" si="1108"/>
        <v>0</v>
      </c>
      <c r="S5567">
        <f>IF(J5567="Online Travel Agency",VLOOKUP(F5567,room_rates!$A$2:$G$8,3,FALSE)*15%,0)</f>
        <v>0</v>
      </c>
      <c r="T5567">
        <f t="shared" si="1109"/>
        <v>0</v>
      </c>
      <c r="U5567">
        <f t="shared" si="1110"/>
        <v>1210.0000000000002</v>
      </c>
      <c r="V5567">
        <f t="shared" si="1111"/>
        <v>5</v>
      </c>
    </row>
    <row r="5568" spans="1:22" ht="14.25" customHeight="1" x14ac:dyDescent="0.35">
      <c r="A5568" s="1">
        <v>1001534</v>
      </c>
      <c r="B5568" s="3">
        <v>45914</v>
      </c>
      <c r="C5568" s="3">
        <v>45929</v>
      </c>
      <c r="D5568" s="3">
        <v>45933</v>
      </c>
      <c r="E5568" s="1" t="s">
        <v>21</v>
      </c>
      <c r="F5568" s="1">
        <v>3</v>
      </c>
      <c r="G5568" s="1" t="s">
        <v>14</v>
      </c>
      <c r="H5568" s="1">
        <v>0</v>
      </c>
      <c r="I5568" s="1">
        <f t="shared" ref="I5568:I5631" si="1112">H5568/100</f>
        <v>0</v>
      </c>
      <c r="J5568" s="1" t="s">
        <v>24</v>
      </c>
      <c r="K5568" s="1">
        <v>3</v>
      </c>
      <c r="L5568" s="1" t="s">
        <v>16</v>
      </c>
      <c r="M5568" s="1" t="b">
        <v>0</v>
      </c>
      <c r="N5568" s="2" t="s">
        <v>17</v>
      </c>
      <c r="O5568">
        <f t="shared" ref="O5568:O5631" si="1113">C5568-B5568</f>
        <v>15</v>
      </c>
      <c r="P5568">
        <f t="shared" ref="P5568:P5631" si="1114">D5568-C5568</f>
        <v>4</v>
      </c>
      <c r="Q5568">
        <f>IF(G5568="B",VLOOKUP(F5568,room_rates!$A$2:$G$8,3,FALSE),IF(G5568="P",VLOOKUP(F5568,room_rates!$A$2:$G$8,6,FALSE),IF(G5568="M",VLOOKUP(F5568,room_rates!$A$2:$G$8,7,FALSE),"")))</f>
        <v>242.00000000000003</v>
      </c>
      <c r="R5568">
        <f t="shared" ref="R5568:R5631" si="1115">Q5568*(H5568/100)</f>
        <v>0</v>
      </c>
      <c r="S5568">
        <f>IF(J5568="Online Travel Agency",VLOOKUP(F5568,room_rates!$A$2:$G$8,3,FALSE)*15%,0)</f>
        <v>33</v>
      </c>
      <c r="T5568">
        <f t="shared" ref="T5568:T5631" si="1116">IF(M5568=TRUE, Q5568*1%,0)</f>
        <v>0</v>
      </c>
      <c r="U5568">
        <f t="shared" ref="U5568:U5631" si="1117">(Q5568-R5568-S5568-T5568)*V5568</f>
        <v>2508.0000000000005</v>
      </c>
      <c r="V5568">
        <f t="shared" ref="V5568:V5631" si="1118">K5568*P5568</f>
        <v>12</v>
      </c>
    </row>
    <row r="5569" spans="1:22" ht="14.25" customHeight="1" x14ac:dyDescent="0.35">
      <c r="A5569" s="1">
        <v>1001584</v>
      </c>
      <c r="B5569" s="3">
        <v>45929</v>
      </c>
      <c r="C5569" s="3">
        <v>45929</v>
      </c>
      <c r="D5569" s="3">
        <v>45932</v>
      </c>
      <c r="E5569" s="1" t="s">
        <v>13</v>
      </c>
      <c r="F5569" s="1">
        <v>6</v>
      </c>
      <c r="G5569" s="1" t="s">
        <v>14</v>
      </c>
      <c r="H5569" s="1">
        <v>0</v>
      </c>
      <c r="I5569" s="1">
        <f t="shared" si="1112"/>
        <v>0</v>
      </c>
      <c r="J5569" s="1" t="s">
        <v>20</v>
      </c>
      <c r="K5569" s="1">
        <v>2</v>
      </c>
      <c r="L5569" s="1" t="s">
        <v>16</v>
      </c>
      <c r="M5569" s="1" t="b">
        <v>1</v>
      </c>
      <c r="N5569" s="2" t="s">
        <v>17</v>
      </c>
      <c r="O5569">
        <f t="shared" si="1113"/>
        <v>0</v>
      </c>
      <c r="P5569">
        <f t="shared" si="1114"/>
        <v>3</v>
      </c>
      <c r="Q5569">
        <f>IF(G5569="B",VLOOKUP(F5569,room_rates!$A$2:$G$8,3,FALSE),IF(G5569="P",VLOOKUP(F5569,room_rates!$A$2:$G$8,6,FALSE),IF(G5569="M",VLOOKUP(F5569,room_rates!$A$2:$G$8,7,FALSE),"")))</f>
        <v>385.00000000000006</v>
      </c>
      <c r="R5569">
        <f t="shared" si="1115"/>
        <v>0</v>
      </c>
      <c r="S5569">
        <f>IF(J5569="Online Travel Agency",VLOOKUP(F5569,room_rates!$A$2:$G$8,3,FALSE)*15%,0)</f>
        <v>0</v>
      </c>
      <c r="T5569">
        <f t="shared" si="1116"/>
        <v>3.8500000000000005</v>
      </c>
      <c r="U5569">
        <f t="shared" si="1117"/>
        <v>2286.9</v>
      </c>
      <c r="V5569">
        <f t="shared" si="1118"/>
        <v>6</v>
      </c>
    </row>
    <row r="5570" spans="1:22" ht="14.25" customHeight="1" x14ac:dyDescent="0.35">
      <c r="A5570" s="1">
        <v>1001795</v>
      </c>
      <c r="B5570" s="3">
        <v>45929</v>
      </c>
      <c r="C5570" s="3">
        <v>45929</v>
      </c>
      <c r="D5570" s="3">
        <v>45936</v>
      </c>
      <c r="E5570" s="1" t="s">
        <v>21</v>
      </c>
      <c r="F5570" s="1">
        <v>3</v>
      </c>
      <c r="G5570" s="1" t="s">
        <v>14</v>
      </c>
      <c r="H5570" s="1">
        <v>0</v>
      </c>
      <c r="I5570" s="1">
        <f t="shared" si="1112"/>
        <v>0</v>
      </c>
      <c r="J5570" s="1" t="s">
        <v>20</v>
      </c>
      <c r="K5570" s="1">
        <v>1</v>
      </c>
      <c r="L5570" s="1" t="s">
        <v>16</v>
      </c>
      <c r="M5570" s="1" t="b">
        <v>0</v>
      </c>
      <c r="N5570" s="2" t="s">
        <v>17</v>
      </c>
      <c r="O5570">
        <f t="shared" si="1113"/>
        <v>0</v>
      </c>
      <c r="P5570">
        <f t="shared" si="1114"/>
        <v>7</v>
      </c>
      <c r="Q5570">
        <f>IF(G5570="B",VLOOKUP(F5570,room_rates!$A$2:$G$8,3,FALSE),IF(G5570="P",VLOOKUP(F5570,room_rates!$A$2:$G$8,6,FALSE),IF(G5570="M",VLOOKUP(F5570,room_rates!$A$2:$G$8,7,FALSE),"")))</f>
        <v>242.00000000000003</v>
      </c>
      <c r="R5570">
        <f t="shared" si="1115"/>
        <v>0</v>
      </c>
      <c r="S5570">
        <f>IF(J5570="Online Travel Agency",VLOOKUP(F5570,room_rates!$A$2:$G$8,3,FALSE)*15%,0)</f>
        <v>0</v>
      </c>
      <c r="T5570">
        <f t="shared" si="1116"/>
        <v>0</v>
      </c>
      <c r="U5570">
        <f t="shared" si="1117"/>
        <v>1694.0000000000002</v>
      </c>
      <c r="V5570">
        <f t="shared" si="1118"/>
        <v>7</v>
      </c>
    </row>
    <row r="5571" spans="1:22" ht="14.25" customHeight="1" x14ac:dyDescent="0.35">
      <c r="A5571" s="1">
        <v>1001951</v>
      </c>
      <c r="B5571" s="3">
        <v>45923</v>
      </c>
      <c r="C5571" s="3">
        <v>45929</v>
      </c>
      <c r="D5571" s="3">
        <v>45934</v>
      </c>
      <c r="E5571" s="1" t="s">
        <v>21</v>
      </c>
      <c r="F5571" s="1">
        <v>3</v>
      </c>
      <c r="G5571" s="1" t="s">
        <v>14</v>
      </c>
      <c r="H5571" s="1">
        <v>0</v>
      </c>
      <c r="I5571" s="1">
        <f t="shared" si="1112"/>
        <v>0</v>
      </c>
      <c r="J5571" s="1" t="s">
        <v>15</v>
      </c>
      <c r="K5571" s="1">
        <v>1</v>
      </c>
      <c r="L5571" s="1" t="s">
        <v>19</v>
      </c>
      <c r="M5571" s="1" t="b">
        <v>0</v>
      </c>
      <c r="N5571" s="2" t="s">
        <v>17</v>
      </c>
      <c r="O5571">
        <f t="shared" si="1113"/>
        <v>6</v>
      </c>
      <c r="P5571">
        <f t="shared" si="1114"/>
        <v>5</v>
      </c>
      <c r="Q5571">
        <f>IF(G5571="B",VLOOKUP(F5571,room_rates!$A$2:$G$8,3,FALSE),IF(G5571="P",VLOOKUP(F5571,room_rates!$A$2:$G$8,6,FALSE),IF(G5571="M",VLOOKUP(F5571,room_rates!$A$2:$G$8,7,FALSE),"")))</f>
        <v>242.00000000000003</v>
      </c>
      <c r="R5571">
        <f t="shared" si="1115"/>
        <v>0</v>
      </c>
      <c r="S5571">
        <f>IF(J5571="Online Travel Agency",VLOOKUP(F5571,room_rates!$A$2:$G$8,3,FALSE)*15%,0)</f>
        <v>0</v>
      </c>
      <c r="T5571">
        <f t="shared" si="1116"/>
        <v>0</v>
      </c>
      <c r="U5571">
        <f t="shared" si="1117"/>
        <v>1210.0000000000002</v>
      </c>
      <c r="V5571">
        <f t="shared" si="1118"/>
        <v>5</v>
      </c>
    </row>
    <row r="5572" spans="1:22" ht="14.25" customHeight="1" x14ac:dyDescent="0.35">
      <c r="A5572" s="1">
        <v>1003685</v>
      </c>
      <c r="B5572" s="3">
        <v>45929</v>
      </c>
      <c r="C5572" s="3">
        <v>45929</v>
      </c>
      <c r="D5572" s="3">
        <v>45932</v>
      </c>
      <c r="E5572" s="1" t="s">
        <v>21</v>
      </c>
      <c r="F5572" s="1">
        <v>4</v>
      </c>
      <c r="G5572" s="1" t="s">
        <v>14</v>
      </c>
      <c r="H5572" s="1">
        <v>0</v>
      </c>
      <c r="I5572" s="1">
        <f t="shared" si="1112"/>
        <v>0</v>
      </c>
      <c r="J5572" s="1" t="s">
        <v>20</v>
      </c>
      <c r="K5572" s="1">
        <v>2</v>
      </c>
      <c r="L5572" s="1" t="s">
        <v>19</v>
      </c>
      <c r="M5572" s="1" t="b">
        <v>0</v>
      </c>
      <c r="N5572" s="2" t="s">
        <v>17</v>
      </c>
      <c r="O5572">
        <f t="shared" si="1113"/>
        <v>0</v>
      </c>
      <c r="P5572">
        <f t="shared" si="1114"/>
        <v>3</v>
      </c>
      <c r="Q5572">
        <f>IF(G5572="B",VLOOKUP(F5572,room_rates!$A$2:$G$8,3,FALSE),IF(G5572="P",VLOOKUP(F5572,room_rates!$A$2:$G$8,6,FALSE),IF(G5572="M",VLOOKUP(F5572,room_rates!$A$2:$G$8,7,FALSE),"")))</f>
        <v>253.00000000000003</v>
      </c>
      <c r="R5572">
        <f t="shared" si="1115"/>
        <v>0</v>
      </c>
      <c r="S5572">
        <f>IF(J5572="Online Travel Agency",VLOOKUP(F5572,room_rates!$A$2:$G$8,3,FALSE)*15%,0)</f>
        <v>0</v>
      </c>
      <c r="T5572">
        <f t="shared" si="1116"/>
        <v>0</v>
      </c>
      <c r="U5572">
        <f t="shared" si="1117"/>
        <v>1518.0000000000002</v>
      </c>
      <c r="V5572">
        <f t="shared" si="1118"/>
        <v>6</v>
      </c>
    </row>
    <row r="5573" spans="1:22" ht="14.25" customHeight="1" x14ac:dyDescent="0.35">
      <c r="A5573" s="1">
        <v>1004039</v>
      </c>
      <c r="B5573" s="3">
        <v>45915</v>
      </c>
      <c r="C5573" s="3">
        <v>45929</v>
      </c>
      <c r="D5573" s="3">
        <v>45931</v>
      </c>
      <c r="E5573" s="1" t="s">
        <v>13</v>
      </c>
      <c r="F5573" s="1">
        <v>6</v>
      </c>
      <c r="G5573" s="1" t="s">
        <v>14</v>
      </c>
      <c r="H5573" s="1">
        <v>0</v>
      </c>
      <c r="I5573" s="1">
        <f t="shared" si="1112"/>
        <v>0</v>
      </c>
      <c r="J5573" s="1" t="s">
        <v>24</v>
      </c>
      <c r="K5573" s="1">
        <v>1</v>
      </c>
      <c r="L5573" s="1" t="s">
        <v>19</v>
      </c>
      <c r="M5573" s="1" t="b">
        <v>0</v>
      </c>
      <c r="N5573" s="2" t="s">
        <v>17</v>
      </c>
      <c r="O5573">
        <f t="shared" si="1113"/>
        <v>14</v>
      </c>
      <c r="P5573">
        <f t="shared" si="1114"/>
        <v>2</v>
      </c>
      <c r="Q5573">
        <f>IF(G5573="B",VLOOKUP(F5573,room_rates!$A$2:$G$8,3,FALSE),IF(G5573="P",VLOOKUP(F5573,room_rates!$A$2:$G$8,6,FALSE),IF(G5573="M",VLOOKUP(F5573,room_rates!$A$2:$G$8,7,FALSE),"")))</f>
        <v>385.00000000000006</v>
      </c>
      <c r="R5573">
        <f t="shared" si="1115"/>
        <v>0</v>
      </c>
      <c r="S5573">
        <f>IF(J5573="Online Travel Agency",VLOOKUP(F5573,room_rates!$A$2:$G$8,3,FALSE)*15%,0)</f>
        <v>52.5</v>
      </c>
      <c r="T5573">
        <f t="shared" si="1116"/>
        <v>0</v>
      </c>
      <c r="U5573">
        <f t="shared" si="1117"/>
        <v>665.00000000000011</v>
      </c>
      <c r="V5573">
        <f t="shared" si="1118"/>
        <v>2</v>
      </c>
    </row>
    <row r="5574" spans="1:22" ht="14.25" customHeight="1" x14ac:dyDescent="0.35">
      <c r="A5574" s="1">
        <v>1004297</v>
      </c>
      <c r="B5574" s="3">
        <v>45929</v>
      </c>
      <c r="C5574" s="3">
        <v>45929</v>
      </c>
      <c r="D5574" s="3">
        <v>45933</v>
      </c>
      <c r="E5574" s="1" t="s">
        <v>13</v>
      </c>
      <c r="F5574" s="1">
        <v>6</v>
      </c>
      <c r="G5574" s="1" t="s">
        <v>14</v>
      </c>
      <c r="H5574" s="1">
        <v>0</v>
      </c>
      <c r="I5574" s="1">
        <f t="shared" si="1112"/>
        <v>0</v>
      </c>
      <c r="J5574" s="1" t="s">
        <v>20</v>
      </c>
      <c r="K5574" s="1">
        <v>2</v>
      </c>
      <c r="L5574" s="1" t="s">
        <v>16</v>
      </c>
      <c r="M5574" s="1" t="b">
        <v>0</v>
      </c>
      <c r="N5574" s="2" t="s">
        <v>17</v>
      </c>
      <c r="O5574">
        <f t="shared" si="1113"/>
        <v>0</v>
      </c>
      <c r="P5574">
        <f t="shared" si="1114"/>
        <v>4</v>
      </c>
      <c r="Q5574">
        <f>IF(G5574="B",VLOOKUP(F5574,room_rates!$A$2:$G$8,3,FALSE),IF(G5574="P",VLOOKUP(F5574,room_rates!$A$2:$G$8,6,FALSE),IF(G5574="M",VLOOKUP(F5574,room_rates!$A$2:$G$8,7,FALSE),"")))</f>
        <v>385.00000000000006</v>
      </c>
      <c r="R5574">
        <f t="shared" si="1115"/>
        <v>0</v>
      </c>
      <c r="S5574">
        <f>IF(J5574="Online Travel Agency",VLOOKUP(F5574,room_rates!$A$2:$G$8,3,FALSE)*15%,0)</f>
        <v>0</v>
      </c>
      <c r="T5574">
        <f t="shared" si="1116"/>
        <v>0</v>
      </c>
      <c r="U5574">
        <f t="shared" si="1117"/>
        <v>3080.0000000000005</v>
      </c>
      <c r="V5574">
        <f t="shared" si="1118"/>
        <v>8</v>
      </c>
    </row>
    <row r="5575" spans="1:22" ht="14.25" customHeight="1" x14ac:dyDescent="0.35">
      <c r="A5575" s="1">
        <v>1004419</v>
      </c>
      <c r="B5575" s="3">
        <v>45929</v>
      </c>
      <c r="C5575" s="3">
        <v>45929</v>
      </c>
      <c r="D5575" s="3">
        <v>45930</v>
      </c>
      <c r="E5575" s="1" t="s">
        <v>21</v>
      </c>
      <c r="F5575" s="1">
        <v>5</v>
      </c>
      <c r="G5575" s="1" t="s">
        <v>14</v>
      </c>
      <c r="H5575" s="1">
        <v>0</v>
      </c>
      <c r="I5575" s="1">
        <f t="shared" si="1112"/>
        <v>0</v>
      </c>
      <c r="J5575" s="1" t="s">
        <v>20</v>
      </c>
      <c r="K5575" s="1">
        <v>1</v>
      </c>
      <c r="L5575" s="1" t="s">
        <v>19</v>
      </c>
      <c r="M5575" s="1" t="b">
        <v>0</v>
      </c>
      <c r="N5575" s="2" t="s">
        <v>17</v>
      </c>
      <c r="O5575">
        <f t="shared" si="1113"/>
        <v>0</v>
      </c>
      <c r="P5575">
        <f t="shared" si="1114"/>
        <v>1</v>
      </c>
      <c r="Q5575">
        <f>IF(G5575="B",VLOOKUP(F5575,room_rates!$A$2:$G$8,3,FALSE),IF(G5575="P",VLOOKUP(F5575,room_rates!$A$2:$G$8,6,FALSE),IF(G5575="M",VLOOKUP(F5575,room_rates!$A$2:$G$8,7,FALSE),"")))</f>
        <v>264</v>
      </c>
      <c r="R5575">
        <f t="shared" si="1115"/>
        <v>0</v>
      </c>
      <c r="S5575">
        <f>IF(J5575="Online Travel Agency",VLOOKUP(F5575,room_rates!$A$2:$G$8,3,FALSE)*15%,0)</f>
        <v>0</v>
      </c>
      <c r="T5575">
        <f t="shared" si="1116"/>
        <v>0</v>
      </c>
      <c r="U5575">
        <f t="shared" si="1117"/>
        <v>264</v>
      </c>
      <c r="V5575">
        <f t="shared" si="1118"/>
        <v>1</v>
      </c>
    </row>
    <row r="5576" spans="1:22" ht="14.25" customHeight="1" x14ac:dyDescent="0.35">
      <c r="A5576" s="1">
        <v>1004423</v>
      </c>
      <c r="B5576" s="3">
        <v>45929</v>
      </c>
      <c r="C5576" s="3">
        <v>45929</v>
      </c>
      <c r="D5576" s="3">
        <v>45933</v>
      </c>
      <c r="E5576" s="1" t="s">
        <v>21</v>
      </c>
      <c r="F5576" s="1">
        <v>3</v>
      </c>
      <c r="G5576" s="1" t="s">
        <v>14</v>
      </c>
      <c r="H5576" s="1">
        <v>0</v>
      </c>
      <c r="I5576" s="1">
        <f t="shared" si="1112"/>
        <v>0</v>
      </c>
      <c r="J5576" s="1" t="s">
        <v>20</v>
      </c>
      <c r="K5576" s="1">
        <v>1</v>
      </c>
      <c r="L5576" s="1" t="s">
        <v>19</v>
      </c>
      <c r="M5576" s="1" t="b">
        <v>0</v>
      </c>
      <c r="N5576" s="2" t="s">
        <v>17</v>
      </c>
      <c r="O5576">
        <f t="shared" si="1113"/>
        <v>0</v>
      </c>
      <c r="P5576">
        <f t="shared" si="1114"/>
        <v>4</v>
      </c>
      <c r="Q5576">
        <f>IF(G5576="B",VLOOKUP(F5576,room_rates!$A$2:$G$8,3,FALSE),IF(G5576="P",VLOOKUP(F5576,room_rates!$A$2:$G$8,6,FALSE),IF(G5576="M",VLOOKUP(F5576,room_rates!$A$2:$G$8,7,FALSE),"")))</f>
        <v>242.00000000000003</v>
      </c>
      <c r="R5576">
        <f t="shared" si="1115"/>
        <v>0</v>
      </c>
      <c r="S5576">
        <f>IF(J5576="Online Travel Agency",VLOOKUP(F5576,room_rates!$A$2:$G$8,3,FALSE)*15%,0)</f>
        <v>0</v>
      </c>
      <c r="T5576">
        <f t="shared" si="1116"/>
        <v>0</v>
      </c>
      <c r="U5576">
        <f t="shared" si="1117"/>
        <v>968.00000000000011</v>
      </c>
      <c r="V5576">
        <f t="shared" si="1118"/>
        <v>4</v>
      </c>
    </row>
    <row r="5577" spans="1:22" ht="14.25" customHeight="1" x14ac:dyDescent="0.35">
      <c r="A5577" s="1">
        <v>1004635</v>
      </c>
      <c r="B5577" s="3">
        <v>45912</v>
      </c>
      <c r="C5577" s="3">
        <v>45929</v>
      </c>
      <c r="D5577" s="3">
        <v>45931</v>
      </c>
      <c r="E5577" s="1" t="s">
        <v>21</v>
      </c>
      <c r="F5577" s="1">
        <v>5</v>
      </c>
      <c r="G5577" s="1" t="s">
        <v>14</v>
      </c>
      <c r="H5577" s="1">
        <v>0</v>
      </c>
      <c r="I5577" s="1">
        <f t="shared" si="1112"/>
        <v>0</v>
      </c>
      <c r="J5577" s="1" t="s">
        <v>24</v>
      </c>
      <c r="K5577" s="1">
        <v>2</v>
      </c>
      <c r="L5577" s="1" t="s">
        <v>16</v>
      </c>
      <c r="M5577" s="1" t="b">
        <v>0</v>
      </c>
      <c r="N5577" s="2" t="s">
        <v>17</v>
      </c>
      <c r="O5577">
        <f t="shared" si="1113"/>
        <v>17</v>
      </c>
      <c r="P5577">
        <f t="shared" si="1114"/>
        <v>2</v>
      </c>
      <c r="Q5577">
        <f>IF(G5577="B",VLOOKUP(F5577,room_rates!$A$2:$G$8,3,FALSE),IF(G5577="P",VLOOKUP(F5577,room_rates!$A$2:$G$8,6,FALSE),IF(G5577="M",VLOOKUP(F5577,room_rates!$A$2:$G$8,7,FALSE),"")))</f>
        <v>264</v>
      </c>
      <c r="R5577">
        <f t="shared" si="1115"/>
        <v>0</v>
      </c>
      <c r="S5577">
        <f>IF(J5577="Online Travel Agency",VLOOKUP(F5577,room_rates!$A$2:$G$8,3,FALSE)*15%,0)</f>
        <v>36</v>
      </c>
      <c r="T5577">
        <f t="shared" si="1116"/>
        <v>0</v>
      </c>
      <c r="U5577">
        <f t="shared" si="1117"/>
        <v>912</v>
      </c>
      <c r="V5577">
        <f t="shared" si="1118"/>
        <v>4</v>
      </c>
    </row>
    <row r="5578" spans="1:22" ht="14.25" customHeight="1" x14ac:dyDescent="0.35">
      <c r="A5578" s="1">
        <v>1004854</v>
      </c>
      <c r="B5578" s="3">
        <v>45910</v>
      </c>
      <c r="C5578" s="3">
        <v>45929</v>
      </c>
      <c r="D5578" s="3">
        <v>45931</v>
      </c>
      <c r="E5578" s="1" t="s">
        <v>18</v>
      </c>
      <c r="F5578" s="1">
        <v>1</v>
      </c>
      <c r="G5578" s="1" t="s">
        <v>14</v>
      </c>
      <c r="H5578" s="1">
        <v>0</v>
      </c>
      <c r="I5578" s="1">
        <f t="shared" si="1112"/>
        <v>0</v>
      </c>
      <c r="J5578" s="1" t="s">
        <v>15</v>
      </c>
      <c r="K5578" s="1">
        <v>1</v>
      </c>
      <c r="L5578" s="1" t="s">
        <v>16</v>
      </c>
      <c r="M5578" s="1" t="b">
        <v>0</v>
      </c>
      <c r="N5578" s="2" t="s">
        <v>17</v>
      </c>
      <c r="O5578">
        <f t="shared" si="1113"/>
        <v>19</v>
      </c>
      <c r="P5578">
        <f t="shared" si="1114"/>
        <v>2</v>
      </c>
      <c r="Q5578">
        <f>IF(G5578="B",VLOOKUP(F5578,room_rates!$A$2:$G$8,3,FALSE),IF(G5578="P",VLOOKUP(F5578,room_rates!$A$2:$G$8,6,FALSE),IF(G5578="M",VLOOKUP(F5578,room_rates!$A$2:$G$8,7,FALSE),"")))</f>
        <v>132</v>
      </c>
      <c r="R5578">
        <f t="shared" si="1115"/>
        <v>0</v>
      </c>
      <c r="S5578">
        <f>IF(J5578="Online Travel Agency",VLOOKUP(F5578,room_rates!$A$2:$G$8,3,FALSE)*15%,0)</f>
        <v>0</v>
      </c>
      <c r="T5578">
        <f t="shared" si="1116"/>
        <v>0</v>
      </c>
      <c r="U5578">
        <f t="shared" si="1117"/>
        <v>264</v>
      </c>
      <c r="V5578">
        <f t="shared" si="1118"/>
        <v>2</v>
      </c>
    </row>
    <row r="5579" spans="1:22" ht="14.25" customHeight="1" x14ac:dyDescent="0.35">
      <c r="A5579" s="1">
        <v>1005052</v>
      </c>
      <c r="B5579" s="3">
        <v>45929</v>
      </c>
      <c r="C5579" s="3">
        <v>45929</v>
      </c>
      <c r="D5579" s="3">
        <v>45932</v>
      </c>
      <c r="E5579" s="1" t="s">
        <v>21</v>
      </c>
      <c r="F5579" s="1">
        <v>3</v>
      </c>
      <c r="G5579" s="1" t="s">
        <v>14</v>
      </c>
      <c r="H5579" s="1">
        <v>0</v>
      </c>
      <c r="I5579" s="1">
        <f t="shared" si="1112"/>
        <v>0</v>
      </c>
      <c r="J5579" s="1" t="s">
        <v>20</v>
      </c>
      <c r="K5579" s="1">
        <v>2</v>
      </c>
      <c r="L5579" s="1" t="s">
        <v>19</v>
      </c>
      <c r="M5579" s="1" t="b">
        <v>1</v>
      </c>
      <c r="N5579" s="2" t="s">
        <v>17</v>
      </c>
      <c r="O5579">
        <f t="shared" si="1113"/>
        <v>0</v>
      </c>
      <c r="P5579">
        <f t="shared" si="1114"/>
        <v>3</v>
      </c>
      <c r="Q5579">
        <f>IF(G5579="B",VLOOKUP(F5579,room_rates!$A$2:$G$8,3,FALSE),IF(G5579="P",VLOOKUP(F5579,room_rates!$A$2:$G$8,6,FALSE),IF(G5579="M",VLOOKUP(F5579,room_rates!$A$2:$G$8,7,FALSE),"")))</f>
        <v>242.00000000000003</v>
      </c>
      <c r="R5579">
        <f t="shared" si="1115"/>
        <v>0</v>
      </c>
      <c r="S5579">
        <f>IF(J5579="Online Travel Agency",VLOOKUP(F5579,room_rates!$A$2:$G$8,3,FALSE)*15%,0)</f>
        <v>0</v>
      </c>
      <c r="T5579">
        <f t="shared" si="1116"/>
        <v>2.4200000000000004</v>
      </c>
      <c r="U5579">
        <f t="shared" si="1117"/>
        <v>1437.4800000000002</v>
      </c>
      <c r="V5579">
        <f t="shared" si="1118"/>
        <v>6</v>
      </c>
    </row>
    <row r="5580" spans="1:22" ht="14.25" customHeight="1" x14ac:dyDescent="0.35">
      <c r="A5580" s="1">
        <v>1005463</v>
      </c>
      <c r="B5580" s="3">
        <v>45929</v>
      </c>
      <c r="C5580" s="3">
        <v>45929</v>
      </c>
      <c r="D5580" s="3">
        <v>45931</v>
      </c>
      <c r="E5580" s="1" t="s">
        <v>18</v>
      </c>
      <c r="F5580" s="1">
        <v>1</v>
      </c>
      <c r="G5580" s="1" t="s">
        <v>14</v>
      </c>
      <c r="H5580" s="1">
        <v>0</v>
      </c>
      <c r="I5580" s="1">
        <f t="shared" si="1112"/>
        <v>0</v>
      </c>
      <c r="J5580" s="1" t="s">
        <v>20</v>
      </c>
      <c r="K5580" s="1">
        <v>2</v>
      </c>
      <c r="L5580" s="1" t="s">
        <v>16</v>
      </c>
      <c r="M5580" s="1" t="b">
        <v>0</v>
      </c>
      <c r="N5580" s="2" t="s">
        <v>17</v>
      </c>
      <c r="O5580">
        <f t="shared" si="1113"/>
        <v>0</v>
      </c>
      <c r="P5580">
        <f t="shared" si="1114"/>
        <v>2</v>
      </c>
      <c r="Q5580">
        <f>IF(G5580="B",VLOOKUP(F5580,room_rates!$A$2:$G$8,3,FALSE),IF(G5580="P",VLOOKUP(F5580,room_rates!$A$2:$G$8,6,FALSE),IF(G5580="M",VLOOKUP(F5580,room_rates!$A$2:$G$8,7,FALSE),"")))</f>
        <v>132</v>
      </c>
      <c r="R5580">
        <f t="shared" si="1115"/>
        <v>0</v>
      </c>
      <c r="S5580">
        <f>IF(J5580="Online Travel Agency",VLOOKUP(F5580,room_rates!$A$2:$G$8,3,FALSE)*15%,0)</f>
        <v>0</v>
      </c>
      <c r="T5580">
        <f t="shared" si="1116"/>
        <v>0</v>
      </c>
      <c r="U5580">
        <f t="shared" si="1117"/>
        <v>528</v>
      </c>
      <c r="V5580">
        <f t="shared" si="1118"/>
        <v>4</v>
      </c>
    </row>
    <row r="5581" spans="1:22" ht="14.25" customHeight="1" x14ac:dyDescent="0.35">
      <c r="A5581" s="1">
        <v>1005622</v>
      </c>
      <c r="B5581" s="3">
        <v>45909</v>
      </c>
      <c r="C5581" s="3">
        <v>45929</v>
      </c>
      <c r="D5581" s="3">
        <v>45930</v>
      </c>
      <c r="E5581" s="1" t="s">
        <v>18</v>
      </c>
      <c r="F5581" s="1">
        <v>2</v>
      </c>
      <c r="G5581" s="1" t="s">
        <v>14</v>
      </c>
      <c r="H5581" s="1">
        <v>0</v>
      </c>
      <c r="I5581" s="1">
        <f t="shared" si="1112"/>
        <v>0</v>
      </c>
      <c r="J5581" s="1" t="s">
        <v>24</v>
      </c>
      <c r="K5581" s="1">
        <v>2</v>
      </c>
      <c r="L5581" s="1" t="s">
        <v>19</v>
      </c>
      <c r="M5581" s="1" t="b">
        <v>0</v>
      </c>
      <c r="N5581" s="2" t="s">
        <v>17</v>
      </c>
      <c r="O5581">
        <f t="shared" si="1113"/>
        <v>20</v>
      </c>
      <c r="P5581">
        <f t="shared" si="1114"/>
        <v>1</v>
      </c>
      <c r="Q5581">
        <f>IF(G5581="B",VLOOKUP(F5581,room_rates!$A$2:$G$8,3,FALSE),IF(G5581="P",VLOOKUP(F5581,room_rates!$A$2:$G$8,6,FALSE),IF(G5581="M",VLOOKUP(F5581,room_rates!$A$2:$G$8,7,FALSE),"")))</f>
        <v>154</v>
      </c>
      <c r="R5581">
        <f t="shared" si="1115"/>
        <v>0</v>
      </c>
      <c r="S5581">
        <f>IF(J5581="Online Travel Agency",VLOOKUP(F5581,room_rates!$A$2:$G$8,3,FALSE)*15%,0)</f>
        <v>21</v>
      </c>
      <c r="T5581">
        <f t="shared" si="1116"/>
        <v>0</v>
      </c>
      <c r="U5581">
        <f t="shared" si="1117"/>
        <v>266</v>
      </c>
      <c r="V5581">
        <f t="shared" si="1118"/>
        <v>2</v>
      </c>
    </row>
    <row r="5582" spans="1:22" ht="14.25" customHeight="1" x14ac:dyDescent="0.35">
      <c r="A5582" s="1">
        <v>1005766</v>
      </c>
      <c r="B5582" s="3">
        <v>45929</v>
      </c>
      <c r="C5582" s="3">
        <v>45929</v>
      </c>
      <c r="D5582" s="3">
        <v>45932</v>
      </c>
      <c r="E5582" s="1" t="s">
        <v>18</v>
      </c>
      <c r="F5582" s="1">
        <v>1</v>
      </c>
      <c r="G5582" s="1" t="s">
        <v>14</v>
      </c>
      <c r="H5582" s="1">
        <v>0</v>
      </c>
      <c r="I5582" s="1">
        <f t="shared" si="1112"/>
        <v>0</v>
      </c>
      <c r="J5582" s="1" t="s">
        <v>20</v>
      </c>
      <c r="K5582" s="1">
        <v>2</v>
      </c>
      <c r="L5582" s="1" t="s">
        <v>16</v>
      </c>
      <c r="M5582" s="1" t="b">
        <v>1</v>
      </c>
      <c r="N5582" s="2" t="s">
        <v>17</v>
      </c>
      <c r="O5582">
        <f t="shared" si="1113"/>
        <v>0</v>
      </c>
      <c r="P5582">
        <f t="shared" si="1114"/>
        <v>3</v>
      </c>
      <c r="Q5582">
        <f>IF(G5582="B",VLOOKUP(F5582,room_rates!$A$2:$G$8,3,FALSE),IF(G5582="P",VLOOKUP(F5582,room_rates!$A$2:$G$8,6,FALSE),IF(G5582="M",VLOOKUP(F5582,room_rates!$A$2:$G$8,7,FALSE),"")))</f>
        <v>132</v>
      </c>
      <c r="R5582">
        <f t="shared" si="1115"/>
        <v>0</v>
      </c>
      <c r="S5582">
        <f>IF(J5582="Online Travel Agency",VLOOKUP(F5582,room_rates!$A$2:$G$8,3,FALSE)*15%,0)</f>
        <v>0</v>
      </c>
      <c r="T5582">
        <f t="shared" si="1116"/>
        <v>1.32</v>
      </c>
      <c r="U5582">
        <f t="shared" si="1117"/>
        <v>784.08</v>
      </c>
      <c r="V5582">
        <f t="shared" si="1118"/>
        <v>6</v>
      </c>
    </row>
    <row r="5583" spans="1:22" ht="14.25" customHeight="1" x14ac:dyDescent="0.35">
      <c r="A5583" s="1">
        <v>1005793</v>
      </c>
      <c r="B5583" s="3">
        <v>45919</v>
      </c>
      <c r="C5583" s="3">
        <v>45929</v>
      </c>
      <c r="D5583" s="3">
        <v>45931</v>
      </c>
      <c r="E5583" s="1" t="s">
        <v>18</v>
      </c>
      <c r="F5583" s="1">
        <v>1</v>
      </c>
      <c r="G5583" s="1" t="s">
        <v>14</v>
      </c>
      <c r="H5583" s="1">
        <v>0</v>
      </c>
      <c r="I5583" s="1">
        <f t="shared" si="1112"/>
        <v>0</v>
      </c>
      <c r="J5583" s="1" t="s">
        <v>24</v>
      </c>
      <c r="K5583" s="1">
        <v>1</v>
      </c>
      <c r="L5583" s="1" t="s">
        <v>19</v>
      </c>
      <c r="M5583" s="1" t="b">
        <v>0</v>
      </c>
      <c r="N5583" s="2" t="s">
        <v>17</v>
      </c>
      <c r="O5583">
        <f t="shared" si="1113"/>
        <v>10</v>
      </c>
      <c r="P5583">
        <f t="shared" si="1114"/>
        <v>2</v>
      </c>
      <c r="Q5583">
        <f>IF(G5583="B",VLOOKUP(F5583,room_rates!$A$2:$G$8,3,FALSE),IF(G5583="P",VLOOKUP(F5583,room_rates!$A$2:$G$8,6,FALSE),IF(G5583="M",VLOOKUP(F5583,room_rates!$A$2:$G$8,7,FALSE),"")))</f>
        <v>132</v>
      </c>
      <c r="R5583">
        <f t="shared" si="1115"/>
        <v>0</v>
      </c>
      <c r="S5583">
        <f>IF(J5583="Online Travel Agency",VLOOKUP(F5583,room_rates!$A$2:$G$8,3,FALSE)*15%,0)</f>
        <v>18</v>
      </c>
      <c r="T5583">
        <f t="shared" si="1116"/>
        <v>0</v>
      </c>
      <c r="U5583">
        <f t="shared" si="1117"/>
        <v>228</v>
      </c>
      <c r="V5583">
        <f t="shared" si="1118"/>
        <v>2</v>
      </c>
    </row>
    <row r="5584" spans="1:22" ht="14.25" customHeight="1" x14ac:dyDescent="0.35">
      <c r="A5584" s="1">
        <v>1000094</v>
      </c>
      <c r="B5584" s="3">
        <v>45911</v>
      </c>
      <c r="C5584" s="3">
        <v>45930</v>
      </c>
      <c r="D5584" s="3">
        <v>45931</v>
      </c>
      <c r="E5584" s="1" t="s">
        <v>21</v>
      </c>
      <c r="F5584" s="1">
        <v>4</v>
      </c>
      <c r="G5584" s="1" t="s">
        <v>14</v>
      </c>
      <c r="H5584" s="1">
        <v>0</v>
      </c>
      <c r="I5584" s="1">
        <f t="shared" si="1112"/>
        <v>0</v>
      </c>
      <c r="J5584" s="1" t="s">
        <v>24</v>
      </c>
      <c r="K5584" s="1">
        <v>2</v>
      </c>
      <c r="L5584" s="1" t="s">
        <v>19</v>
      </c>
      <c r="M5584" s="1" t="b">
        <v>1</v>
      </c>
      <c r="N5584" s="2" t="s">
        <v>17</v>
      </c>
      <c r="O5584">
        <f t="shared" si="1113"/>
        <v>19</v>
      </c>
      <c r="P5584">
        <f t="shared" si="1114"/>
        <v>1</v>
      </c>
      <c r="Q5584">
        <f>IF(G5584="B",VLOOKUP(F5584,room_rates!$A$2:$G$8,3,FALSE),IF(G5584="P",VLOOKUP(F5584,room_rates!$A$2:$G$8,6,FALSE),IF(G5584="M",VLOOKUP(F5584,room_rates!$A$2:$G$8,7,FALSE),"")))</f>
        <v>253.00000000000003</v>
      </c>
      <c r="R5584">
        <f t="shared" si="1115"/>
        <v>0</v>
      </c>
      <c r="S5584">
        <f>IF(J5584="Online Travel Agency",VLOOKUP(F5584,room_rates!$A$2:$G$8,3,FALSE)*15%,0)</f>
        <v>34.5</v>
      </c>
      <c r="T5584">
        <f t="shared" si="1116"/>
        <v>2.5300000000000002</v>
      </c>
      <c r="U5584">
        <f t="shared" si="1117"/>
        <v>431.94000000000005</v>
      </c>
      <c r="V5584">
        <f t="shared" si="1118"/>
        <v>2</v>
      </c>
    </row>
    <row r="5585" spans="1:22" ht="14.25" customHeight="1" x14ac:dyDescent="0.35">
      <c r="A5585" s="1">
        <v>1000130</v>
      </c>
      <c r="B5585" s="3">
        <v>45910</v>
      </c>
      <c r="C5585" s="3">
        <v>45930</v>
      </c>
      <c r="D5585" s="3">
        <v>45932</v>
      </c>
      <c r="E5585" s="1" t="s">
        <v>13</v>
      </c>
      <c r="F5585" s="1">
        <v>6</v>
      </c>
      <c r="G5585" s="1" t="s">
        <v>14</v>
      </c>
      <c r="H5585" s="1">
        <v>0</v>
      </c>
      <c r="I5585" s="1">
        <f t="shared" si="1112"/>
        <v>0</v>
      </c>
      <c r="J5585" s="1" t="s">
        <v>15</v>
      </c>
      <c r="K5585" s="1">
        <v>2</v>
      </c>
      <c r="L5585" s="1" t="s">
        <v>19</v>
      </c>
      <c r="M5585" s="1" t="b">
        <v>1</v>
      </c>
      <c r="N5585" s="2" t="s">
        <v>17</v>
      </c>
      <c r="O5585">
        <f t="shared" si="1113"/>
        <v>20</v>
      </c>
      <c r="P5585">
        <f t="shared" si="1114"/>
        <v>2</v>
      </c>
      <c r="Q5585">
        <f>IF(G5585="B",VLOOKUP(F5585,room_rates!$A$2:$G$8,3,FALSE),IF(G5585="P",VLOOKUP(F5585,room_rates!$A$2:$G$8,6,FALSE),IF(G5585="M",VLOOKUP(F5585,room_rates!$A$2:$G$8,7,FALSE),"")))</f>
        <v>385.00000000000006</v>
      </c>
      <c r="R5585">
        <f t="shared" si="1115"/>
        <v>0</v>
      </c>
      <c r="S5585">
        <f>IF(J5585="Online Travel Agency",VLOOKUP(F5585,room_rates!$A$2:$G$8,3,FALSE)*15%,0)</f>
        <v>0</v>
      </c>
      <c r="T5585">
        <f t="shared" si="1116"/>
        <v>3.8500000000000005</v>
      </c>
      <c r="U5585">
        <f t="shared" si="1117"/>
        <v>1524.6000000000001</v>
      </c>
      <c r="V5585">
        <f t="shared" si="1118"/>
        <v>4</v>
      </c>
    </row>
    <row r="5586" spans="1:22" ht="14.25" customHeight="1" x14ac:dyDescent="0.35">
      <c r="A5586" s="1">
        <v>1000174</v>
      </c>
      <c r="B5586" s="3">
        <v>45914</v>
      </c>
      <c r="C5586" s="3">
        <v>45930</v>
      </c>
      <c r="D5586" s="3">
        <v>45937</v>
      </c>
      <c r="E5586" s="1" t="s">
        <v>18</v>
      </c>
      <c r="F5586" s="1">
        <v>2</v>
      </c>
      <c r="G5586" s="1" t="s">
        <v>14</v>
      </c>
      <c r="H5586" s="1">
        <v>0</v>
      </c>
      <c r="I5586" s="1">
        <f t="shared" si="1112"/>
        <v>0</v>
      </c>
      <c r="J5586" s="1" t="s">
        <v>15</v>
      </c>
      <c r="K5586" s="1">
        <v>1</v>
      </c>
      <c r="L5586" s="1" t="s">
        <v>19</v>
      </c>
      <c r="M5586" s="1" t="b">
        <v>0</v>
      </c>
      <c r="N5586" s="2" t="s">
        <v>17</v>
      </c>
      <c r="O5586">
        <f t="shared" si="1113"/>
        <v>16</v>
      </c>
      <c r="P5586">
        <f t="shared" si="1114"/>
        <v>7</v>
      </c>
      <c r="Q5586">
        <f>IF(G5586="B",VLOOKUP(F5586,room_rates!$A$2:$G$8,3,FALSE),IF(G5586="P",VLOOKUP(F5586,room_rates!$A$2:$G$8,6,FALSE),IF(G5586="M",VLOOKUP(F5586,room_rates!$A$2:$G$8,7,FALSE),"")))</f>
        <v>154</v>
      </c>
      <c r="R5586">
        <f t="shared" si="1115"/>
        <v>0</v>
      </c>
      <c r="S5586">
        <f>IF(J5586="Online Travel Agency",VLOOKUP(F5586,room_rates!$A$2:$G$8,3,FALSE)*15%,0)</f>
        <v>0</v>
      </c>
      <c r="T5586">
        <f t="shared" si="1116"/>
        <v>0</v>
      </c>
      <c r="U5586">
        <f t="shared" si="1117"/>
        <v>1078</v>
      </c>
      <c r="V5586">
        <f t="shared" si="1118"/>
        <v>7</v>
      </c>
    </row>
    <row r="5587" spans="1:22" ht="14.25" customHeight="1" x14ac:dyDescent="0.35">
      <c r="A5587" s="1">
        <v>1000269</v>
      </c>
      <c r="B5587" s="3">
        <v>45896</v>
      </c>
      <c r="C5587" s="3">
        <v>45930</v>
      </c>
      <c r="D5587" s="3">
        <v>45932</v>
      </c>
      <c r="E5587" s="1" t="s">
        <v>21</v>
      </c>
      <c r="F5587" s="1">
        <v>4</v>
      </c>
      <c r="G5587" s="1" t="s">
        <v>14</v>
      </c>
      <c r="H5587" s="1">
        <v>0</v>
      </c>
      <c r="I5587" s="1">
        <f t="shared" si="1112"/>
        <v>0</v>
      </c>
      <c r="J5587" s="1" t="s">
        <v>15</v>
      </c>
      <c r="K5587" s="1">
        <v>2</v>
      </c>
      <c r="L5587" s="1" t="s">
        <v>16</v>
      </c>
      <c r="M5587" s="1" t="b">
        <v>0</v>
      </c>
      <c r="N5587" s="2" t="s">
        <v>17</v>
      </c>
      <c r="O5587">
        <f t="shared" si="1113"/>
        <v>34</v>
      </c>
      <c r="P5587">
        <f t="shared" si="1114"/>
        <v>2</v>
      </c>
      <c r="Q5587">
        <f>IF(G5587="B",VLOOKUP(F5587,room_rates!$A$2:$G$8,3,FALSE),IF(G5587="P",VLOOKUP(F5587,room_rates!$A$2:$G$8,6,FALSE),IF(G5587="M",VLOOKUP(F5587,room_rates!$A$2:$G$8,7,FALSE),"")))</f>
        <v>253.00000000000003</v>
      </c>
      <c r="R5587">
        <f t="shared" si="1115"/>
        <v>0</v>
      </c>
      <c r="S5587">
        <f>IF(J5587="Online Travel Agency",VLOOKUP(F5587,room_rates!$A$2:$G$8,3,FALSE)*15%,0)</f>
        <v>0</v>
      </c>
      <c r="T5587">
        <f t="shared" si="1116"/>
        <v>0</v>
      </c>
      <c r="U5587">
        <f t="shared" si="1117"/>
        <v>1012.0000000000001</v>
      </c>
      <c r="V5587">
        <f t="shared" si="1118"/>
        <v>4</v>
      </c>
    </row>
    <row r="5588" spans="1:22" ht="14.25" customHeight="1" x14ac:dyDescent="0.35">
      <c r="A5588" s="1">
        <v>1000351</v>
      </c>
      <c r="B5588" s="3">
        <v>45904</v>
      </c>
      <c r="C5588" s="3">
        <v>45930</v>
      </c>
      <c r="D5588" s="3">
        <v>45937</v>
      </c>
      <c r="E5588" s="1" t="s">
        <v>18</v>
      </c>
      <c r="F5588" s="1">
        <v>1</v>
      </c>
      <c r="G5588" s="1" t="s">
        <v>14</v>
      </c>
      <c r="H5588" s="1">
        <v>0</v>
      </c>
      <c r="I5588" s="1">
        <f t="shared" si="1112"/>
        <v>0</v>
      </c>
      <c r="J5588" s="1" t="s">
        <v>15</v>
      </c>
      <c r="K5588" s="1">
        <v>2</v>
      </c>
      <c r="L5588" s="1" t="s">
        <v>19</v>
      </c>
      <c r="M5588" s="1" t="b">
        <v>0</v>
      </c>
      <c r="N5588" s="2" t="s">
        <v>17</v>
      </c>
      <c r="O5588">
        <f t="shared" si="1113"/>
        <v>26</v>
      </c>
      <c r="P5588">
        <f t="shared" si="1114"/>
        <v>7</v>
      </c>
      <c r="Q5588">
        <f>IF(G5588="B",VLOOKUP(F5588,room_rates!$A$2:$G$8,3,FALSE),IF(G5588="P",VLOOKUP(F5588,room_rates!$A$2:$G$8,6,FALSE),IF(G5588="M",VLOOKUP(F5588,room_rates!$A$2:$G$8,7,FALSE),"")))</f>
        <v>132</v>
      </c>
      <c r="R5588">
        <f t="shared" si="1115"/>
        <v>0</v>
      </c>
      <c r="S5588">
        <f>IF(J5588="Online Travel Agency",VLOOKUP(F5588,room_rates!$A$2:$G$8,3,FALSE)*15%,0)</f>
        <v>0</v>
      </c>
      <c r="T5588">
        <f t="shared" si="1116"/>
        <v>0</v>
      </c>
      <c r="U5588">
        <f t="shared" si="1117"/>
        <v>1848</v>
      </c>
      <c r="V5588">
        <f t="shared" si="1118"/>
        <v>14</v>
      </c>
    </row>
    <row r="5589" spans="1:22" ht="14.25" customHeight="1" x14ac:dyDescent="0.35">
      <c r="A5589" s="1">
        <v>1000400</v>
      </c>
      <c r="B5589" s="3">
        <v>45930</v>
      </c>
      <c r="C5589" s="3">
        <v>45930</v>
      </c>
      <c r="D5589" s="3">
        <v>45934</v>
      </c>
      <c r="E5589" s="1" t="s">
        <v>21</v>
      </c>
      <c r="F5589" s="1">
        <v>4</v>
      </c>
      <c r="G5589" s="1" t="s">
        <v>14</v>
      </c>
      <c r="H5589" s="1">
        <v>0</v>
      </c>
      <c r="I5589" s="1">
        <f t="shared" si="1112"/>
        <v>0</v>
      </c>
      <c r="J5589" s="1" t="s">
        <v>20</v>
      </c>
      <c r="K5589" s="1">
        <v>3</v>
      </c>
      <c r="L5589" s="1" t="s">
        <v>19</v>
      </c>
      <c r="M5589" s="1" t="b">
        <v>0</v>
      </c>
      <c r="N5589" s="2" t="s">
        <v>17</v>
      </c>
      <c r="O5589">
        <f t="shared" si="1113"/>
        <v>0</v>
      </c>
      <c r="P5589">
        <f t="shared" si="1114"/>
        <v>4</v>
      </c>
      <c r="Q5589">
        <f>IF(G5589="B",VLOOKUP(F5589,room_rates!$A$2:$G$8,3,FALSE),IF(G5589="P",VLOOKUP(F5589,room_rates!$A$2:$G$8,6,FALSE),IF(G5589="M",VLOOKUP(F5589,room_rates!$A$2:$G$8,7,FALSE),"")))</f>
        <v>253.00000000000003</v>
      </c>
      <c r="R5589">
        <f t="shared" si="1115"/>
        <v>0</v>
      </c>
      <c r="S5589">
        <f>IF(J5589="Online Travel Agency",VLOOKUP(F5589,room_rates!$A$2:$G$8,3,FALSE)*15%,0)</f>
        <v>0</v>
      </c>
      <c r="T5589">
        <f t="shared" si="1116"/>
        <v>0</v>
      </c>
      <c r="U5589">
        <f t="shared" si="1117"/>
        <v>3036.0000000000005</v>
      </c>
      <c r="V5589">
        <f t="shared" si="1118"/>
        <v>12</v>
      </c>
    </row>
    <row r="5590" spans="1:22" ht="14.25" customHeight="1" x14ac:dyDescent="0.35">
      <c r="A5590" s="1">
        <v>1000492</v>
      </c>
      <c r="B5590" s="3">
        <v>45930</v>
      </c>
      <c r="C5590" s="3">
        <v>45930</v>
      </c>
      <c r="D5590" s="3">
        <v>45936</v>
      </c>
      <c r="E5590" s="1" t="s">
        <v>18</v>
      </c>
      <c r="F5590" s="1">
        <v>2</v>
      </c>
      <c r="G5590" s="1" t="s">
        <v>14</v>
      </c>
      <c r="H5590" s="1">
        <v>0</v>
      </c>
      <c r="I5590" s="1">
        <f t="shared" si="1112"/>
        <v>0</v>
      </c>
      <c r="J5590" s="1" t="s">
        <v>20</v>
      </c>
      <c r="K5590" s="1">
        <v>1</v>
      </c>
      <c r="L5590" s="1" t="s">
        <v>19</v>
      </c>
      <c r="M5590" s="1" t="b">
        <v>0</v>
      </c>
      <c r="N5590" s="2" t="s">
        <v>17</v>
      </c>
      <c r="O5590">
        <f t="shared" si="1113"/>
        <v>0</v>
      </c>
      <c r="P5590">
        <f t="shared" si="1114"/>
        <v>6</v>
      </c>
      <c r="Q5590">
        <f>IF(G5590="B",VLOOKUP(F5590,room_rates!$A$2:$G$8,3,FALSE),IF(G5590="P",VLOOKUP(F5590,room_rates!$A$2:$G$8,6,FALSE),IF(G5590="M",VLOOKUP(F5590,room_rates!$A$2:$G$8,7,FALSE),"")))</f>
        <v>154</v>
      </c>
      <c r="R5590">
        <f t="shared" si="1115"/>
        <v>0</v>
      </c>
      <c r="S5590">
        <f>IF(J5590="Online Travel Agency",VLOOKUP(F5590,room_rates!$A$2:$G$8,3,FALSE)*15%,0)</f>
        <v>0</v>
      </c>
      <c r="T5590">
        <f t="shared" si="1116"/>
        <v>0</v>
      </c>
      <c r="U5590">
        <f t="shared" si="1117"/>
        <v>924</v>
      </c>
      <c r="V5590">
        <f t="shared" si="1118"/>
        <v>6</v>
      </c>
    </row>
    <row r="5591" spans="1:22" ht="14.25" customHeight="1" x14ac:dyDescent="0.35">
      <c r="A5591" s="1">
        <v>1000503</v>
      </c>
      <c r="B5591" s="3">
        <v>45911</v>
      </c>
      <c r="C5591" s="3">
        <v>45930</v>
      </c>
      <c r="D5591" s="3">
        <v>45937</v>
      </c>
      <c r="E5591" s="1" t="s">
        <v>13</v>
      </c>
      <c r="F5591" s="1">
        <v>6</v>
      </c>
      <c r="G5591" s="1" t="s">
        <v>14</v>
      </c>
      <c r="H5591" s="1">
        <v>0</v>
      </c>
      <c r="I5591" s="1">
        <f t="shared" si="1112"/>
        <v>0</v>
      </c>
      <c r="J5591" s="1" t="s">
        <v>24</v>
      </c>
      <c r="K5591" s="1">
        <v>2</v>
      </c>
      <c r="L5591" s="1" t="s">
        <v>16</v>
      </c>
      <c r="M5591" s="1" t="b">
        <v>0</v>
      </c>
      <c r="N5591" s="2" t="s">
        <v>17</v>
      </c>
      <c r="O5591">
        <f t="shared" si="1113"/>
        <v>19</v>
      </c>
      <c r="P5591">
        <f t="shared" si="1114"/>
        <v>7</v>
      </c>
      <c r="Q5591">
        <f>IF(G5591="B",VLOOKUP(F5591,room_rates!$A$2:$G$8,3,FALSE),IF(G5591="P",VLOOKUP(F5591,room_rates!$A$2:$G$8,6,FALSE),IF(G5591="M",VLOOKUP(F5591,room_rates!$A$2:$G$8,7,FALSE),"")))</f>
        <v>385.00000000000006</v>
      </c>
      <c r="R5591">
        <f t="shared" si="1115"/>
        <v>0</v>
      </c>
      <c r="S5591">
        <f>IF(J5591="Online Travel Agency",VLOOKUP(F5591,room_rates!$A$2:$G$8,3,FALSE)*15%,0)</f>
        <v>52.5</v>
      </c>
      <c r="T5591">
        <f t="shared" si="1116"/>
        <v>0</v>
      </c>
      <c r="U5591">
        <f t="shared" si="1117"/>
        <v>4655.0000000000009</v>
      </c>
      <c r="V5591">
        <f t="shared" si="1118"/>
        <v>14</v>
      </c>
    </row>
    <row r="5592" spans="1:22" ht="14.25" customHeight="1" x14ac:dyDescent="0.35">
      <c r="A5592" s="1">
        <v>1000620</v>
      </c>
      <c r="B5592" s="3">
        <v>45913</v>
      </c>
      <c r="C5592" s="3">
        <v>45930</v>
      </c>
      <c r="D5592" s="3">
        <v>45931</v>
      </c>
      <c r="E5592" s="1" t="s">
        <v>21</v>
      </c>
      <c r="F5592" s="1">
        <v>3</v>
      </c>
      <c r="G5592" s="1" t="s">
        <v>14</v>
      </c>
      <c r="H5592" s="1">
        <v>0</v>
      </c>
      <c r="I5592" s="1">
        <f t="shared" si="1112"/>
        <v>0</v>
      </c>
      <c r="J5592" s="1" t="s">
        <v>24</v>
      </c>
      <c r="K5592" s="1">
        <v>2</v>
      </c>
      <c r="L5592" s="1" t="s">
        <v>16</v>
      </c>
      <c r="M5592" s="1" t="b">
        <v>0</v>
      </c>
      <c r="N5592" s="2" t="s">
        <v>17</v>
      </c>
      <c r="O5592">
        <f t="shared" si="1113"/>
        <v>17</v>
      </c>
      <c r="P5592">
        <f t="shared" si="1114"/>
        <v>1</v>
      </c>
      <c r="Q5592">
        <f>IF(G5592="B",VLOOKUP(F5592,room_rates!$A$2:$G$8,3,FALSE),IF(G5592="P",VLOOKUP(F5592,room_rates!$A$2:$G$8,6,FALSE),IF(G5592="M",VLOOKUP(F5592,room_rates!$A$2:$G$8,7,FALSE),"")))</f>
        <v>242.00000000000003</v>
      </c>
      <c r="R5592">
        <f t="shared" si="1115"/>
        <v>0</v>
      </c>
      <c r="S5592">
        <f>IF(J5592="Online Travel Agency",VLOOKUP(F5592,room_rates!$A$2:$G$8,3,FALSE)*15%,0)</f>
        <v>33</v>
      </c>
      <c r="T5592">
        <f t="shared" si="1116"/>
        <v>0</v>
      </c>
      <c r="U5592">
        <f t="shared" si="1117"/>
        <v>418.00000000000006</v>
      </c>
      <c r="V5592">
        <f t="shared" si="1118"/>
        <v>2</v>
      </c>
    </row>
    <row r="5593" spans="1:22" ht="14.25" customHeight="1" x14ac:dyDescent="0.35">
      <c r="A5593" s="1">
        <v>1000627</v>
      </c>
      <c r="B5593" s="3">
        <v>45924</v>
      </c>
      <c r="C5593" s="3">
        <v>45930</v>
      </c>
      <c r="D5593" s="3">
        <v>45935</v>
      </c>
      <c r="E5593" s="1" t="s">
        <v>13</v>
      </c>
      <c r="F5593" s="1">
        <v>6</v>
      </c>
      <c r="G5593" s="1" t="s">
        <v>14</v>
      </c>
      <c r="H5593" s="1">
        <v>0</v>
      </c>
      <c r="I5593" s="1">
        <f t="shared" si="1112"/>
        <v>0</v>
      </c>
      <c r="J5593" s="1" t="s">
        <v>24</v>
      </c>
      <c r="K5593" s="1">
        <v>2</v>
      </c>
      <c r="L5593" s="1" t="s">
        <v>16</v>
      </c>
      <c r="M5593" s="1" t="b">
        <v>0</v>
      </c>
      <c r="N5593" s="2" t="s">
        <v>17</v>
      </c>
      <c r="O5593">
        <f t="shared" si="1113"/>
        <v>6</v>
      </c>
      <c r="P5593">
        <f t="shared" si="1114"/>
        <v>5</v>
      </c>
      <c r="Q5593">
        <f>IF(G5593="B",VLOOKUP(F5593,room_rates!$A$2:$G$8,3,FALSE),IF(G5593="P",VLOOKUP(F5593,room_rates!$A$2:$G$8,6,FALSE),IF(G5593="M",VLOOKUP(F5593,room_rates!$A$2:$G$8,7,FALSE),"")))</f>
        <v>385.00000000000006</v>
      </c>
      <c r="R5593">
        <f t="shared" si="1115"/>
        <v>0</v>
      </c>
      <c r="S5593">
        <f>IF(J5593="Online Travel Agency",VLOOKUP(F5593,room_rates!$A$2:$G$8,3,FALSE)*15%,0)</f>
        <v>52.5</v>
      </c>
      <c r="T5593">
        <f t="shared" si="1116"/>
        <v>0</v>
      </c>
      <c r="U5593">
        <f t="shared" si="1117"/>
        <v>3325.0000000000005</v>
      </c>
      <c r="V5593">
        <f t="shared" si="1118"/>
        <v>10</v>
      </c>
    </row>
    <row r="5594" spans="1:22" ht="14.25" customHeight="1" x14ac:dyDescent="0.35">
      <c r="A5594" s="1">
        <v>1000672</v>
      </c>
      <c r="B5594" s="3">
        <v>45909</v>
      </c>
      <c r="C5594" s="3">
        <v>45930</v>
      </c>
      <c r="D5594" s="3">
        <v>45934</v>
      </c>
      <c r="E5594" s="1" t="s">
        <v>18</v>
      </c>
      <c r="F5594" s="1">
        <v>2</v>
      </c>
      <c r="G5594" s="1" t="s">
        <v>14</v>
      </c>
      <c r="H5594" s="1">
        <v>0</v>
      </c>
      <c r="I5594" s="1">
        <f t="shared" si="1112"/>
        <v>0</v>
      </c>
      <c r="J5594" s="1" t="s">
        <v>15</v>
      </c>
      <c r="K5594" s="1">
        <v>1</v>
      </c>
      <c r="L5594" s="1" t="s">
        <v>19</v>
      </c>
      <c r="M5594" s="1" t="b">
        <v>0</v>
      </c>
      <c r="N5594" s="2" t="s">
        <v>17</v>
      </c>
      <c r="O5594">
        <f t="shared" si="1113"/>
        <v>21</v>
      </c>
      <c r="P5594">
        <f t="shared" si="1114"/>
        <v>4</v>
      </c>
      <c r="Q5594">
        <f>IF(G5594="B",VLOOKUP(F5594,room_rates!$A$2:$G$8,3,FALSE),IF(G5594="P",VLOOKUP(F5594,room_rates!$A$2:$G$8,6,FALSE),IF(G5594="M",VLOOKUP(F5594,room_rates!$A$2:$G$8,7,FALSE),"")))</f>
        <v>154</v>
      </c>
      <c r="R5594">
        <f t="shared" si="1115"/>
        <v>0</v>
      </c>
      <c r="S5594">
        <f>IF(J5594="Online Travel Agency",VLOOKUP(F5594,room_rates!$A$2:$G$8,3,FALSE)*15%,0)</f>
        <v>0</v>
      </c>
      <c r="T5594">
        <f t="shared" si="1116"/>
        <v>0</v>
      </c>
      <c r="U5594">
        <f t="shared" si="1117"/>
        <v>616</v>
      </c>
      <c r="V5594">
        <f t="shared" si="1118"/>
        <v>4</v>
      </c>
    </row>
    <row r="5595" spans="1:22" ht="14.25" customHeight="1" x14ac:dyDescent="0.35">
      <c r="A5595" s="1">
        <v>1000703</v>
      </c>
      <c r="B5595" s="3">
        <v>45910</v>
      </c>
      <c r="C5595" s="3">
        <v>45930</v>
      </c>
      <c r="D5595" s="3">
        <v>45931</v>
      </c>
      <c r="E5595" s="1" t="s">
        <v>13</v>
      </c>
      <c r="F5595" s="1">
        <v>6</v>
      </c>
      <c r="G5595" s="1" t="s">
        <v>14</v>
      </c>
      <c r="H5595" s="1">
        <v>0</v>
      </c>
      <c r="I5595" s="1">
        <f t="shared" si="1112"/>
        <v>0</v>
      </c>
      <c r="J5595" s="1" t="s">
        <v>24</v>
      </c>
      <c r="K5595" s="1">
        <v>1</v>
      </c>
      <c r="L5595" s="1" t="s">
        <v>16</v>
      </c>
      <c r="M5595" s="1" t="b">
        <v>0</v>
      </c>
      <c r="N5595" s="2" t="s">
        <v>17</v>
      </c>
      <c r="O5595">
        <f t="shared" si="1113"/>
        <v>20</v>
      </c>
      <c r="P5595">
        <f t="shared" si="1114"/>
        <v>1</v>
      </c>
      <c r="Q5595">
        <f>IF(G5595="B",VLOOKUP(F5595,room_rates!$A$2:$G$8,3,FALSE),IF(G5595="P",VLOOKUP(F5595,room_rates!$A$2:$G$8,6,FALSE),IF(G5595="M",VLOOKUP(F5595,room_rates!$A$2:$G$8,7,FALSE),"")))</f>
        <v>385.00000000000006</v>
      </c>
      <c r="R5595">
        <f t="shared" si="1115"/>
        <v>0</v>
      </c>
      <c r="S5595">
        <f>IF(J5595="Online Travel Agency",VLOOKUP(F5595,room_rates!$A$2:$G$8,3,FALSE)*15%,0)</f>
        <v>52.5</v>
      </c>
      <c r="T5595">
        <f t="shared" si="1116"/>
        <v>0</v>
      </c>
      <c r="U5595">
        <f t="shared" si="1117"/>
        <v>332.50000000000006</v>
      </c>
      <c r="V5595">
        <f t="shared" si="1118"/>
        <v>1</v>
      </c>
    </row>
    <row r="5596" spans="1:22" ht="14.25" customHeight="1" x14ac:dyDescent="0.35">
      <c r="A5596" s="1">
        <v>1000825</v>
      </c>
      <c r="B5596" s="3">
        <v>45915</v>
      </c>
      <c r="C5596" s="3">
        <v>45930</v>
      </c>
      <c r="D5596" s="3">
        <v>45933</v>
      </c>
      <c r="E5596" s="1" t="s">
        <v>21</v>
      </c>
      <c r="F5596" s="1">
        <v>3</v>
      </c>
      <c r="G5596" s="1" t="s">
        <v>14</v>
      </c>
      <c r="H5596" s="1">
        <v>0</v>
      </c>
      <c r="I5596" s="1">
        <f t="shared" si="1112"/>
        <v>0</v>
      </c>
      <c r="J5596" s="1" t="s">
        <v>24</v>
      </c>
      <c r="K5596" s="1">
        <v>1</v>
      </c>
      <c r="L5596" s="1" t="s">
        <v>16</v>
      </c>
      <c r="M5596" s="1" t="b">
        <v>0</v>
      </c>
      <c r="N5596" s="2" t="s">
        <v>17</v>
      </c>
      <c r="O5596">
        <f t="shared" si="1113"/>
        <v>15</v>
      </c>
      <c r="P5596">
        <f t="shared" si="1114"/>
        <v>3</v>
      </c>
      <c r="Q5596">
        <f>IF(G5596="B",VLOOKUP(F5596,room_rates!$A$2:$G$8,3,FALSE),IF(G5596="P",VLOOKUP(F5596,room_rates!$A$2:$G$8,6,FALSE),IF(G5596="M",VLOOKUP(F5596,room_rates!$A$2:$G$8,7,FALSE),"")))</f>
        <v>242.00000000000003</v>
      </c>
      <c r="R5596">
        <f t="shared" si="1115"/>
        <v>0</v>
      </c>
      <c r="S5596">
        <f>IF(J5596="Online Travel Agency",VLOOKUP(F5596,room_rates!$A$2:$G$8,3,FALSE)*15%,0)</f>
        <v>33</v>
      </c>
      <c r="T5596">
        <f t="shared" si="1116"/>
        <v>0</v>
      </c>
      <c r="U5596">
        <f t="shared" si="1117"/>
        <v>627.00000000000011</v>
      </c>
      <c r="V5596">
        <f t="shared" si="1118"/>
        <v>3</v>
      </c>
    </row>
    <row r="5597" spans="1:22" ht="14.25" customHeight="1" x14ac:dyDescent="0.35">
      <c r="A5597" s="1">
        <v>1000934</v>
      </c>
      <c r="B5597" s="3">
        <v>45930</v>
      </c>
      <c r="C5597" s="3">
        <v>45930</v>
      </c>
      <c r="D5597" s="3">
        <v>45936</v>
      </c>
      <c r="E5597" s="1" t="s">
        <v>18</v>
      </c>
      <c r="F5597" s="1">
        <v>2</v>
      </c>
      <c r="G5597" s="1" t="s">
        <v>14</v>
      </c>
      <c r="H5597" s="1">
        <v>0</v>
      </c>
      <c r="I5597" s="1">
        <f t="shared" si="1112"/>
        <v>0</v>
      </c>
      <c r="J5597" s="1" t="s">
        <v>20</v>
      </c>
      <c r="K5597" s="1">
        <v>2</v>
      </c>
      <c r="L5597" s="1" t="s">
        <v>19</v>
      </c>
      <c r="M5597" s="1" t="b">
        <v>0</v>
      </c>
      <c r="N5597" s="2" t="s">
        <v>17</v>
      </c>
      <c r="O5597">
        <f t="shared" si="1113"/>
        <v>0</v>
      </c>
      <c r="P5597">
        <f t="shared" si="1114"/>
        <v>6</v>
      </c>
      <c r="Q5597">
        <f>IF(G5597="B",VLOOKUP(F5597,room_rates!$A$2:$G$8,3,FALSE),IF(G5597="P",VLOOKUP(F5597,room_rates!$A$2:$G$8,6,FALSE),IF(G5597="M",VLOOKUP(F5597,room_rates!$A$2:$G$8,7,FALSE),"")))</f>
        <v>154</v>
      </c>
      <c r="R5597">
        <f t="shared" si="1115"/>
        <v>0</v>
      </c>
      <c r="S5597">
        <f>IF(J5597="Online Travel Agency",VLOOKUP(F5597,room_rates!$A$2:$G$8,3,FALSE)*15%,0)</f>
        <v>0</v>
      </c>
      <c r="T5597">
        <f t="shared" si="1116"/>
        <v>0</v>
      </c>
      <c r="U5597">
        <f t="shared" si="1117"/>
        <v>1848</v>
      </c>
      <c r="V5597">
        <f t="shared" si="1118"/>
        <v>12</v>
      </c>
    </row>
    <row r="5598" spans="1:22" ht="14.25" customHeight="1" x14ac:dyDescent="0.35">
      <c r="A5598" s="1">
        <v>1000935</v>
      </c>
      <c r="B5598" s="3">
        <v>45930</v>
      </c>
      <c r="C5598" s="3">
        <v>45930</v>
      </c>
      <c r="D5598" s="3">
        <v>45933</v>
      </c>
      <c r="E5598" s="1" t="s">
        <v>13</v>
      </c>
      <c r="F5598" s="1">
        <v>6</v>
      </c>
      <c r="G5598" s="1" t="s">
        <v>14</v>
      </c>
      <c r="H5598" s="1">
        <v>0</v>
      </c>
      <c r="I5598" s="1">
        <f t="shared" si="1112"/>
        <v>0</v>
      </c>
      <c r="J5598" s="1" t="s">
        <v>20</v>
      </c>
      <c r="K5598" s="1">
        <v>1</v>
      </c>
      <c r="L5598" s="1" t="s">
        <v>16</v>
      </c>
      <c r="M5598" s="1" t="b">
        <v>0</v>
      </c>
      <c r="N5598" s="2" t="s">
        <v>17</v>
      </c>
      <c r="O5598">
        <f t="shared" si="1113"/>
        <v>0</v>
      </c>
      <c r="P5598">
        <f t="shared" si="1114"/>
        <v>3</v>
      </c>
      <c r="Q5598">
        <f>IF(G5598="B",VLOOKUP(F5598,room_rates!$A$2:$G$8,3,FALSE),IF(G5598="P",VLOOKUP(F5598,room_rates!$A$2:$G$8,6,FALSE),IF(G5598="M",VLOOKUP(F5598,room_rates!$A$2:$G$8,7,FALSE),"")))</f>
        <v>385.00000000000006</v>
      </c>
      <c r="R5598">
        <f t="shared" si="1115"/>
        <v>0</v>
      </c>
      <c r="S5598">
        <f>IF(J5598="Online Travel Agency",VLOOKUP(F5598,room_rates!$A$2:$G$8,3,FALSE)*15%,0)</f>
        <v>0</v>
      </c>
      <c r="T5598">
        <f t="shared" si="1116"/>
        <v>0</v>
      </c>
      <c r="U5598">
        <f t="shared" si="1117"/>
        <v>1155.0000000000002</v>
      </c>
      <c r="V5598">
        <f t="shared" si="1118"/>
        <v>3</v>
      </c>
    </row>
    <row r="5599" spans="1:22" ht="14.25" customHeight="1" x14ac:dyDescent="0.35">
      <c r="A5599" s="1">
        <v>1001104</v>
      </c>
      <c r="B5599" s="3">
        <v>45930</v>
      </c>
      <c r="C5599" s="3">
        <v>45930</v>
      </c>
      <c r="D5599" s="3">
        <v>45935</v>
      </c>
      <c r="E5599" s="1" t="s">
        <v>18</v>
      </c>
      <c r="F5599" s="1">
        <v>2</v>
      </c>
      <c r="G5599" s="1" t="s">
        <v>14</v>
      </c>
      <c r="H5599" s="1">
        <v>0</v>
      </c>
      <c r="I5599" s="1">
        <f t="shared" si="1112"/>
        <v>0</v>
      </c>
      <c r="J5599" s="1" t="s">
        <v>20</v>
      </c>
      <c r="K5599" s="1">
        <v>1</v>
      </c>
      <c r="L5599" s="1" t="s">
        <v>16</v>
      </c>
      <c r="M5599" s="1" t="b">
        <v>0</v>
      </c>
      <c r="N5599" s="2" t="s">
        <v>17</v>
      </c>
      <c r="O5599">
        <f t="shared" si="1113"/>
        <v>0</v>
      </c>
      <c r="P5599">
        <f t="shared" si="1114"/>
        <v>5</v>
      </c>
      <c r="Q5599">
        <f>IF(G5599="B",VLOOKUP(F5599,room_rates!$A$2:$G$8,3,FALSE),IF(G5599="P",VLOOKUP(F5599,room_rates!$A$2:$G$8,6,FALSE),IF(G5599="M",VLOOKUP(F5599,room_rates!$A$2:$G$8,7,FALSE),"")))</f>
        <v>154</v>
      </c>
      <c r="R5599">
        <f t="shared" si="1115"/>
        <v>0</v>
      </c>
      <c r="S5599">
        <f>IF(J5599="Online Travel Agency",VLOOKUP(F5599,room_rates!$A$2:$G$8,3,FALSE)*15%,0)</f>
        <v>0</v>
      </c>
      <c r="T5599">
        <f t="shared" si="1116"/>
        <v>0</v>
      </c>
      <c r="U5599">
        <f t="shared" si="1117"/>
        <v>770</v>
      </c>
      <c r="V5599">
        <f t="shared" si="1118"/>
        <v>5</v>
      </c>
    </row>
    <row r="5600" spans="1:22" ht="14.25" customHeight="1" x14ac:dyDescent="0.35">
      <c r="A5600" s="1">
        <v>1001200</v>
      </c>
      <c r="B5600" s="3">
        <v>45924</v>
      </c>
      <c r="C5600" s="3">
        <v>45930</v>
      </c>
      <c r="D5600" s="3">
        <v>45935</v>
      </c>
      <c r="E5600" s="1" t="s">
        <v>21</v>
      </c>
      <c r="F5600" s="1">
        <v>3</v>
      </c>
      <c r="G5600" s="1" t="s">
        <v>14</v>
      </c>
      <c r="H5600" s="1">
        <v>0</v>
      </c>
      <c r="I5600" s="1">
        <f t="shared" si="1112"/>
        <v>0</v>
      </c>
      <c r="J5600" s="1" t="s">
        <v>24</v>
      </c>
      <c r="K5600" s="1">
        <v>1</v>
      </c>
      <c r="L5600" s="1" t="s">
        <v>19</v>
      </c>
      <c r="M5600" s="1" t="b">
        <v>0</v>
      </c>
      <c r="N5600" s="2" t="s">
        <v>17</v>
      </c>
      <c r="O5600">
        <f t="shared" si="1113"/>
        <v>6</v>
      </c>
      <c r="P5600">
        <f t="shared" si="1114"/>
        <v>5</v>
      </c>
      <c r="Q5600">
        <f>IF(G5600="B",VLOOKUP(F5600,room_rates!$A$2:$G$8,3,FALSE),IF(G5600="P",VLOOKUP(F5600,room_rates!$A$2:$G$8,6,FALSE),IF(G5600="M",VLOOKUP(F5600,room_rates!$A$2:$G$8,7,FALSE),"")))</f>
        <v>242.00000000000003</v>
      </c>
      <c r="R5600">
        <f t="shared" si="1115"/>
        <v>0</v>
      </c>
      <c r="S5600">
        <f>IF(J5600="Online Travel Agency",VLOOKUP(F5600,room_rates!$A$2:$G$8,3,FALSE)*15%,0)</f>
        <v>33</v>
      </c>
      <c r="T5600">
        <f t="shared" si="1116"/>
        <v>0</v>
      </c>
      <c r="U5600">
        <f t="shared" si="1117"/>
        <v>1045.0000000000002</v>
      </c>
      <c r="V5600">
        <f t="shared" si="1118"/>
        <v>5</v>
      </c>
    </row>
    <row r="5601" spans="1:22" ht="14.25" customHeight="1" x14ac:dyDescent="0.35">
      <c r="A5601" s="1">
        <v>1001274</v>
      </c>
      <c r="B5601" s="3">
        <v>45930</v>
      </c>
      <c r="C5601" s="3">
        <v>45930</v>
      </c>
      <c r="D5601" s="3">
        <v>45934</v>
      </c>
      <c r="E5601" s="1" t="s">
        <v>13</v>
      </c>
      <c r="F5601" s="1">
        <v>6</v>
      </c>
      <c r="G5601" s="1" t="s">
        <v>14</v>
      </c>
      <c r="H5601" s="1">
        <v>0</v>
      </c>
      <c r="I5601" s="1">
        <f t="shared" si="1112"/>
        <v>0</v>
      </c>
      <c r="J5601" s="1" t="s">
        <v>20</v>
      </c>
      <c r="K5601" s="1">
        <v>3</v>
      </c>
      <c r="L5601" s="1" t="s">
        <v>19</v>
      </c>
      <c r="M5601" s="1" t="b">
        <v>1</v>
      </c>
      <c r="N5601" s="2" t="s">
        <v>17</v>
      </c>
      <c r="O5601">
        <f t="shared" si="1113"/>
        <v>0</v>
      </c>
      <c r="P5601">
        <f t="shared" si="1114"/>
        <v>4</v>
      </c>
      <c r="Q5601">
        <f>IF(G5601="B",VLOOKUP(F5601,room_rates!$A$2:$G$8,3,FALSE),IF(G5601="P",VLOOKUP(F5601,room_rates!$A$2:$G$8,6,FALSE),IF(G5601="M",VLOOKUP(F5601,room_rates!$A$2:$G$8,7,FALSE),"")))</f>
        <v>385.00000000000006</v>
      </c>
      <c r="R5601">
        <f t="shared" si="1115"/>
        <v>0</v>
      </c>
      <c r="S5601">
        <f>IF(J5601="Online Travel Agency",VLOOKUP(F5601,room_rates!$A$2:$G$8,3,FALSE)*15%,0)</f>
        <v>0</v>
      </c>
      <c r="T5601">
        <f t="shared" si="1116"/>
        <v>3.8500000000000005</v>
      </c>
      <c r="U5601">
        <f t="shared" si="1117"/>
        <v>4573.8</v>
      </c>
      <c r="V5601">
        <f t="shared" si="1118"/>
        <v>12</v>
      </c>
    </row>
    <row r="5602" spans="1:22" ht="14.25" customHeight="1" x14ac:dyDescent="0.35">
      <c r="A5602" s="1">
        <v>1001457</v>
      </c>
      <c r="B5602" s="3">
        <v>45930</v>
      </c>
      <c r="C5602" s="3">
        <v>45930</v>
      </c>
      <c r="D5602" s="3">
        <v>45931</v>
      </c>
      <c r="E5602" s="1" t="s">
        <v>21</v>
      </c>
      <c r="F5602" s="1">
        <v>3</v>
      </c>
      <c r="G5602" s="1" t="s">
        <v>14</v>
      </c>
      <c r="H5602" s="1">
        <v>0</v>
      </c>
      <c r="I5602" s="1">
        <f t="shared" si="1112"/>
        <v>0</v>
      </c>
      <c r="J5602" s="1" t="s">
        <v>20</v>
      </c>
      <c r="K5602" s="1">
        <v>2</v>
      </c>
      <c r="L5602" s="1" t="s">
        <v>19</v>
      </c>
      <c r="M5602" s="1" t="b">
        <v>0</v>
      </c>
      <c r="N5602" s="2" t="s">
        <v>17</v>
      </c>
      <c r="O5602">
        <f t="shared" si="1113"/>
        <v>0</v>
      </c>
      <c r="P5602">
        <f t="shared" si="1114"/>
        <v>1</v>
      </c>
      <c r="Q5602">
        <f>IF(G5602="B",VLOOKUP(F5602,room_rates!$A$2:$G$8,3,FALSE),IF(G5602="P",VLOOKUP(F5602,room_rates!$A$2:$G$8,6,FALSE),IF(G5602="M",VLOOKUP(F5602,room_rates!$A$2:$G$8,7,FALSE),"")))</f>
        <v>242.00000000000003</v>
      </c>
      <c r="R5602">
        <f t="shared" si="1115"/>
        <v>0</v>
      </c>
      <c r="S5602">
        <f>IF(J5602="Online Travel Agency",VLOOKUP(F5602,room_rates!$A$2:$G$8,3,FALSE)*15%,0)</f>
        <v>0</v>
      </c>
      <c r="T5602">
        <f t="shared" si="1116"/>
        <v>0</v>
      </c>
      <c r="U5602">
        <f t="shared" si="1117"/>
        <v>484.00000000000006</v>
      </c>
      <c r="V5602">
        <f t="shared" si="1118"/>
        <v>2</v>
      </c>
    </row>
    <row r="5603" spans="1:22" ht="14.25" customHeight="1" x14ac:dyDescent="0.35">
      <c r="A5603" s="1">
        <v>1001734</v>
      </c>
      <c r="B5603" s="3">
        <v>45930</v>
      </c>
      <c r="C5603" s="3">
        <v>45930</v>
      </c>
      <c r="D5603" s="3">
        <v>45931</v>
      </c>
      <c r="E5603" s="1" t="s">
        <v>21</v>
      </c>
      <c r="F5603" s="1">
        <v>5</v>
      </c>
      <c r="G5603" s="1" t="s">
        <v>14</v>
      </c>
      <c r="H5603" s="1">
        <v>0</v>
      </c>
      <c r="I5603" s="1">
        <f t="shared" si="1112"/>
        <v>0</v>
      </c>
      <c r="J5603" s="1" t="s">
        <v>20</v>
      </c>
      <c r="K5603" s="1">
        <v>1</v>
      </c>
      <c r="L5603" s="1" t="s">
        <v>19</v>
      </c>
      <c r="M5603" s="1" t="b">
        <v>0</v>
      </c>
      <c r="N5603" s="2" t="s">
        <v>17</v>
      </c>
      <c r="O5603">
        <f t="shared" si="1113"/>
        <v>0</v>
      </c>
      <c r="P5603">
        <f t="shared" si="1114"/>
        <v>1</v>
      </c>
      <c r="Q5603">
        <f>IF(G5603="B",VLOOKUP(F5603,room_rates!$A$2:$G$8,3,FALSE),IF(G5603="P",VLOOKUP(F5603,room_rates!$A$2:$G$8,6,FALSE),IF(G5603="M",VLOOKUP(F5603,room_rates!$A$2:$G$8,7,FALSE),"")))</f>
        <v>264</v>
      </c>
      <c r="R5603">
        <f t="shared" si="1115"/>
        <v>0</v>
      </c>
      <c r="S5603">
        <f>IF(J5603="Online Travel Agency",VLOOKUP(F5603,room_rates!$A$2:$G$8,3,FALSE)*15%,0)</f>
        <v>0</v>
      </c>
      <c r="T5603">
        <f t="shared" si="1116"/>
        <v>0</v>
      </c>
      <c r="U5603">
        <f t="shared" si="1117"/>
        <v>264</v>
      </c>
      <c r="V5603">
        <f t="shared" si="1118"/>
        <v>1</v>
      </c>
    </row>
    <row r="5604" spans="1:22" ht="14.25" customHeight="1" x14ac:dyDescent="0.35">
      <c r="A5604" s="1">
        <v>1001767</v>
      </c>
      <c r="B5604" s="3">
        <v>45921</v>
      </c>
      <c r="C5604" s="3">
        <v>45930</v>
      </c>
      <c r="D5604" s="3">
        <v>45932</v>
      </c>
      <c r="E5604" s="1" t="s">
        <v>21</v>
      </c>
      <c r="F5604" s="1">
        <v>3</v>
      </c>
      <c r="G5604" s="1" t="s">
        <v>14</v>
      </c>
      <c r="H5604" s="1">
        <v>0</v>
      </c>
      <c r="I5604" s="1">
        <f t="shared" si="1112"/>
        <v>0</v>
      </c>
      <c r="J5604" s="1" t="s">
        <v>24</v>
      </c>
      <c r="K5604" s="1">
        <v>2</v>
      </c>
      <c r="L5604" s="1" t="s">
        <v>19</v>
      </c>
      <c r="M5604" s="1" t="b">
        <v>1</v>
      </c>
      <c r="N5604" s="2" t="s">
        <v>17</v>
      </c>
      <c r="O5604">
        <f t="shared" si="1113"/>
        <v>9</v>
      </c>
      <c r="P5604">
        <f t="shared" si="1114"/>
        <v>2</v>
      </c>
      <c r="Q5604">
        <f>IF(G5604="B",VLOOKUP(F5604,room_rates!$A$2:$G$8,3,FALSE),IF(G5604="P",VLOOKUP(F5604,room_rates!$A$2:$G$8,6,FALSE),IF(G5604="M",VLOOKUP(F5604,room_rates!$A$2:$G$8,7,FALSE),"")))</f>
        <v>242.00000000000003</v>
      </c>
      <c r="R5604">
        <f t="shared" si="1115"/>
        <v>0</v>
      </c>
      <c r="S5604">
        <f>IF(J5604="Online Travel Agency",VLOOKUP(F5604,room_rates!$A$2:$G$8,3,FALSE)*15%,0)</f>
        <v>33</v>
      </c>
      <c r="T5604">
        <f t="shared" si="1116"/>
        <v>2.4200000000000004</v>
      </c>
      <c r="U5604">
        <f t="shared" si="1117"/>
        <v>826.32000000000016</v>
      </c>
      <c r="V5604">
        <f t="shared" si="1118"/>
        <v>4</v>
      </c>
    </row>
    <row r="5605" spans="1:22" ht="14.25" customHeight="1" x14ac:dyDescent="0.35">
      <c r="A5605" s="1">
        <v>1001854</v>
      </c>
      <c r="B5605" s="3">
        <v>45914</v>
      </c>
      <c r="C5605" s="3">
        <v>45930</v>
      </c>
      <c r="D5605" s="3">
        <v>45933</v>
      </c>
      <c r="E5605" s="1" t="s">
        <v>21</v>
      </c>
      <c r="F5605" s="1">
        <v>5</v>
      </c>
      <c r="G5605" s="1" t="s">
        <v>14</v>
      </c>
      <c r="H5605" s="1">
        <v>0</v>
      </c>
      <c r="I5605" s="1">
        <f t="shared" si="1112"/>
        <v>0</v>
      </c>
      <c r="J5605" s="1" t="s">
        <v>24</v>
      </c>
      <c r="K5605" s="1">
        <v>1</v>
      </c>
      <c r="L5605" s="1" t="s">
        <v>19</v>
      </c>
      <c r="M5605" s="1" t="b">
        <v>0</v>
      </c>
      <c r="N5605" s="2" t="s">
        <v>17</v>
      </c>
      <c r="O5605">
        <f t="shared" si="1113"/>
        <v>16</v>
      </c>
      <c r="P5605">
        <f t="shared" si="1114"/>
        <v>3</v>
      </c>
      <c r="Q5605">
        <f>IF(G5605="B",VLOOKUP(F5605,room_rates!$A$2:$G$8,3,FALSE),IF(G5605="P",VLOOKUP(F5605,room_rates!$A$2:$G$8,6,FALSE),IF(G5605="M",VLOOKUP(F5605,room_rates!$A$2:$G$8,7,FALSE),"")))</f>
        <v>264</v>
      </c>
      <c r="R5605">
        <f t="shared" si="1115"/>
        <v>0</v>
      </c>
      <c r="S5605">
        <f>IF(J5605="Online Travel Agency",VLOOKUP(F5605,room_rates!$A$2:$G$8,3,FALSE)*15%,0)</f>
        <v>36</v>
      </c>
      <c r="T5605">
        <f t="shared" si="1116"/>
        <v>0</v>
      </c>
      <c r="U5605">
        <f t="shared" si="1117"/>
        <v>684</v>
      </c>
      <c r="V5605">
        <f t="shared" si="1118"/>
        <v>3</v>
      </c>
    </row>
    <row r="5606" spans="1:22" ht="14.25" customHeight="1" x14ac:dyDescent="0.35">
      <c r="A5606" s="1">
        <v>1003091</v>
      </c>
      <c r="B5606" s="3">
        <v>45924</v>
      </c>
      <c r="C5606" s="3">
        <v>45930</v>
      </c>
      <c r="D5606" s="3">
        <v>45932</v>
      </c>
      <c r="E5606" s="1" t="s">
        <v>18</v>
      </c>
      <c r="F5606" s="1">
        <v>2</v>
      </c>
      <c r="G5606" s="1" t="s">
        <v>14</v>
      </c>
      <c r="H5606" s="1">
        <v>0</v>
      </c>
      <c r="I5606" s="1">
        <f t="shared" si="1112"/>
        <v>0</v>
      </c>
      <c r="J5606" s="1" t="s">
        <v>24</v>
      </c>
      <c r="K5606" s="1">
        <v>1</v>
      </c>
      <c r="L5606" s="1" t="s">
        <v>19</v>
      </c>
      <c r="M5606" s="1" t="b">
        <v>1</v>
      </c>
      <c r="N5606" s="2" t="s">
        <v>17</v>
      </c>
      <c r="O5606">
        <f t="shared" si="1113"/>
        <v>6</v>
      </c>
      <c r="P5606">
        <f t="shared" si="1114"/>
        <v>2</v>
      </c>
      <c r="Q5606">
        <f>IF(G5606="B",VLOOKUP(F5606,room_rates!$A$2:$G$8,3,FALSE),IF(G5606="P",VLOOKUP(F5606,room_rates!$A$2:$G$8,6,FALSE),IF(G5606="M",VLOOKUP(F5606,room_rates!$A$2:$G$8,7,FALSE),"")))</f>
        <v>154</v>
      </c>
      <c r="R5606">
        <f t="shared" si="1115"/>
        <v>0</v>
      </c>
      <c r="S5606">
        <f>IF(J5606="Online Travel Agency",VLOOKUP(F5606,room_rates!$A$2:$G$8,3,FALSE)*15%,0)</f>
        <v>21</v>
      </c>
      <c r="T5606">
        <f t="shared" si="1116"/>
        <v>1.54</v>
      </c>
      <c r="U5606">
        <f t="shared" si="1117"/>
        <v>262.92</v>
      </c>
      <c r="V5606">
        <f t="shared" si="1118"/>
        <v>2</v>
      </c>
    </row>
    <row r="5607" spans="1:22" ht="14.25" customHeight="1" x14ac:dyDescent="0.35">
      <c r="A5607" s="1">
        <v>1003593</v>
      </c>
      <c r="B5607" s="3">
        <v>45925</v>
      </c>
      <c r="C5607" s="3">
        <v>45930</v>
      </c>
      <c r="D5607" s="3">
        <v>45931</v>
      </c>
      <c r="E5607" s="1" t="s">
        <v>18</v>
      </c>
      <c r="F5607" s="1">
        <v>1</v>
      </c>
      <c r="G5607" s="1" t="s">
        <v>14</v>
      </c>
      <c r="H5607" s="1">
        <v>0</v>
      </c>
      <c r="I5607" s="1">
        <f t="shared" si="1112"/>
        <v>0</v>
      </c>
      <c r="J5607" s="1" t="s">
        <v>24</v>
      </c>
      <c r="K5607" s="1">
        <v>1</v>
      </c>
      <c r="L5607" s="1" t="s">
        <v>19</v>
      </c>
      <c r="M5607" s="1" t="b">
        <v>0</v>
      </c>
      <c r="N5607" s="2" t="s">
        <v>17</v>
      </c>
      <c r="O5607">
        <f t="shared" si="1113"/>
        <v>5</v>
      </c>
      <c r="P5607">
        <f t="shared" si="1114"/>
        <v>1</v>
      </c>
      <c r="Q5607">
        <f>IF(G5607="B",VLOOKUP(F5607,room_rates!$A$2:$G$8,3,FALSE),IF(G5607="P",VLOOKUP(F5607,room_rates!$A$2:$G$8,6,FALSE),IF(G5607="M",VLOOKUP(F5607,room_rates!$A$2:$G$8,7,FALSE),"")))</f>
        <v>132</v>
      </c>
      <c r="R5607">
        <f t="shared" si="1115"/>
        <v>0</v>
      </c>
      <c r="S5607">
        <f>IF(J5607="Online Travel Agency",VLOOKUP(F5607,room_rates!$A$2:$G$8,3,FALSE)*15%,0)</f>
        <v>18</v>
      </c>
      <c r="T5607">
        <f t="shared" si="1116"/>
        <v>0</v>
      </c>
      <c r="U5607">
        <f t="shared" si="1117"/>
        <v>114</v>
      </c>
      <c r="V5607">
        <f t="shared" si="1118"/>
        <v>1</v>
      </c>
    </row>
    <row r="5608" spans="1:22" ht="14.25" customHeight="1" x14ac:dyDescent="0.35">
      <c r="A5608" s="1">
        <v>1004780</v>
      </c>
      <c r="B5608" s="3">
        <v>45919</v>
      </c>
      <c r="C5608" s="3">
        <v>45930</v>
      </c>
      <c r="D5608" s="3">
        <v>45931</v>
      </c>
      <c r="E5608" s="1" t="s">
        <v>18</v>
      </c>
      <c r="F5608" s="1">
        <v>1</v>
      </c>
      <c r="G5608" s="1" t="s">
        <v>14</v>
      </c>
      <c r="H5608" s="1">
        <v>0</v>
      </c>
      <c r="I5608" s="1">
        <f t="shared" si="1112"/>
        <v>0</v>
      </c>
      <c r="J5608" s="1" t="s">
        <v>15</v>
      </c>
      <c r="K5608" s="1">
        <v>1</v>
      </c>
      <c r="L5608" s="1" t="s">
        <v>19</v>
      </c>
      <c r="M5608" s="1" t="b">
        <v>0</v>
      </c>
      <c r="N5608" s="2" t="s">
        <v>17</v>
      </c>
      <c r="O5608">
        <f t="shared" si="1113"/>
        <v>11</v>
      </c>
      <c r="P5608">
        <f t="shared" si="1114"/>
        <v>1</v>
      </c>
      <c r="Q5608">
        <f>IF(G5608="B",VLOOKUP(F5608,room_rates!$A$2:$G$8,3,FALSE),IF(G5608="P",VLOOKUP(F5608,room_rates!$A$2:$G$8,6,FALSE),IF(G5608="M",VLOOKUP(F5608,room_rates!$A$2:$G$8,7,FALSE),"")))</f>
        <v>132</v>
      </c>
      <c r="R5608">
        <f t="shared" si="1115"/>
        <v>0</v>
      </c>
      <c r="S5608">
        <f>IF(J5608="Online Travel Agency",VLOOKUP(F5608,room_rates!$A$2:$G$8,3,FALSE)*15%,0)</f>
        <v>0</v>
      </c>
      <c r="T5608">
        <f t="shared" si="1116"/>
        <v>0</v>
      </c>
      <c r="U5608">
        <f t="shared" si="1117"/>
        <v>132</v>
      </c>
      <c r="V5608">
        <f t="shared" si="1118"/>
        <v>1</v>
      </c>
    </row>
    <row r="5609" spans="1:22" ht="14.25" customHeight="1" x14ac:dyDescent="0.35">
      <c r="A5609" s="1">
        <v>1004825</v>
      </c>
      <c r="B5609" s="3">
        <v>45887</v>
      </c>
      <c r="C5609" s="3">
        <v>45930</v>
      </c>
      <c r="D5609" s="3">
        <v>45932</v>
      </c>
      <c r="E5609" s="1" t="s">
        <v>18</v>
      </c>
      <c r="F5609" s="1">
        <v>2</v>
      </c>
      <c r="G5609" s="1" t="s">
        <v>14</v>
      </c>
      <c r="H5609" s="1">
        <v>0</v>
      </c>
      <c r="I5609" s="1">
        <f t="shared" si="1112"/>
        <v>0</v>
      </c>
      <c r="J5609" s="1" t="s">
        <v>15</v>
      </c>
      <c r="K5609" s="1">
        <v>1</v>
      </c>
      <c r="L5609" s="1" t="s">
        <v>19</v>
      </c>
      <c r="M5609" s="1" t="b">
        <v>0</v>
      </c>
      <c r="N5609" s="2" t="s">
        <v>17</v>
      </c>
      <c r="O5609">
        <f t="shared" si="1113"/>
        <v>43</v>
      </c>
      <c r="P5609">
        <f t="shared" si="1114"/>
        <v>2</v>
      </c>
      <c r="Q5609">
        <f>IF(G5609="B",VLOOKUP(F5609,room_rates!$A$2:$G$8,3,FALSE),IF(G5609="P",VLOOKUP(F5609,room_rates!$A$2:$G$8,6,FALSE),IF(G5609="M",VLOOKUP(F5609,room_rates!$A$2:$G$8,7,FALSE),"")))</f>
        <v>154</v>
      </c>
      <c r="R5609">
        <f t="shared" si="1115"/>
        <v>0</v>
      </c>
      <c r="S5609">
        <f>IF(J5609="Online Travel Agency",VLOOKUP(F5609,room_rates!$A$2:$G$8,3,FALSE)*15%,0)</f>
        <v>0</v>
      </c>
      <c r="T5609">
        <f t="shared" si="1116"/>
        <v>0</v>
      </c>
      <c r="U5609">
        <f t="shared" si="1117"/>
        <v>308</v>
      </c>
      <c r="V5609">
        <f t="shared" si="1118"/>
        <v>2</v>
      </c>
    </row>
    <row r="5610" spans="1:22" ht="14.25" customHeight="1" x14ac:dyDescent="0.35">
      <c r="A5610" s="1">
        <v>1004925</v>
      </c>
      <c r="B5610" s="3">
        <v>45930</v>
      </c>
      <c r="C5610" s="3">
        <v>45930</v>
      </c>
      <c r="D5610" s="3">
        <v>45932</v>
      </c>
      <c r="E5610" s="1" t="s">
        <v>18</v>
      </c>
      <c r="F5610" s="1">
        <v>1</v>
      </c>
      <c r="G5610" s="1" t="s">
        <v>14</v>
      </c>
      <c r="H5610" s="1">
        <v>0</v>
      </c>
      <c r="I5610" s="1">
        <f t="shared" si="1112"/>
        <v>0</v>
      </c>
      <c r="J5610" s="1" t="s">
        <v>20</v>
      </c>
      <c r="K5610" s="1">
        <v>1</v>
      </c>
      <c r="L5610" s="1" t="s">
        <v>16</v>
      </c>
      <c r="M5610" s="1" t="b">
        <v>0</v>
      </c>
      <c r="N5610" s="2" t="s">
        <v>17</v>
      </c>
      <c r="O5610">
        <f t="shared" si="1113"/>
        <v>0</v>
      </c>
      <c r="P5610">
        <f t="shared" si="1114"/>
        <v>2</v>
      </c>
      <c r="Q5610">
        <f>IF(G5610="B",VLOOKUP(F5610,room_rates!$A$2:$G$8,3,FALSE),IF(G5610="P",VLOOKUP(F5610,room_rates!$A$2:$G$8,6,FALSE),IF(G5610="M",VLOOKUP(F5610,room_rates!$A$2:$G$8,7,FALSE),"")))</f>
        <v>132</v>
      </c>
      <c r="R5610">
        <f t="shared" si="1115"/>
        <v>0</v>
      </c>
      <c r="S5610">
        <f>IF(J5610="Online Travel Agency",VLOOKUP(F5610,room_rates!$A$2:$G$8,3,FALSE)*15%,0)</f>
        <v>0</v>
      </c>
      <c r="T5610">
        <f t="shared" si="1116"/>
        <v>0</v>
      </c>
      <c r="U5610">
        <f t="shared" si="1117"/>
        <v>264</v>
      </c>
      <c r="V5610">
        <f t="shared" si="1118"/>
        <v>2</v>
      </c>
    </row>
    <row r="5611" spans="1:22" ht="14.25" customHeight="1" x14ac:dyDescent="0.35">
      <c r="A5611" s="1">
        <v>1005637</v>
      </c>
      <c r="B5611" s="3">
        <v>45897</v>
      </c>
      <c r="C5611" s="3">
        <v>45930</v>
      </c>
      <c r="D5611" s="3">
        <v>45933</v>
      </c>
      <c r="E5611" s="1" t="s">
        <v>18</v>
      </c>
      <c r="F5611" s="1">
        <v>1</v>
      </c>
      <c r="G5611" s="1" t="s">
        <v>14</v>
      </c>
      <c r="H5611" s="1">
        <v>0</v>
      </c>
      <c r="I5611" s="1">
        <f t="shared" si="1112"/>
        <v>0</v>
      </c>
      <c r="J5611" s="1" t="s">
        <v>15</v>
      </c>
      <c r="K5611" s="1">
        <v>1</v>
      </c>
      <c r="L5611" s="1" t="s">
        <v>19</v>
      </c>
      <c r="M5611" s="1" t="b">
        <v>0</v>
      </c>
      <c r="N5611" s="2" t="s">
        <v>17</v>
      </c>
      <c r="O5611">
        <f t="shared" si="1113"/>
        <v>33</v>
      </c>
      <c r="P5611">
        <f t="shared" si="1114"/>
        <v>3</v>
      </c>
      <c r="Q5611">
        <f>IF(G5611="B",VLOOKUP(F5611,room_rates!$A$2:$G$8,3,FALSE),IF(G5611="P",VLOOKUP(F5611,room_rates!$A$2:$G$8,6,FALSE),IF(G5611="M",VLOOKUP(F5611,room_rates!$A$2:$G$8,7,FALSE),"")))</f>
        <v>132</v>
      </c>
      <c r="R5611">
        <f t="shared" si="1115"/>
        <v>0</v>
      </c>
      <c r="S5611">
        <f>IF(J5611="Online Travel Agency",VLOOKUP(F5611,room_rates!$A$2:$G$8,3,FALSE)*15%,0)</f>
        <v>0</v>
      </c>
      <c r="T5611">
        <f t="shared" si="1116"/>
        <v>0</v>
      </c>
      <c r="U5611">
        <f t="shared" si="1117"/>
        <v>396</v>
      </c>
      <c r="V5611">
        <f t="shared" si="1118"/>
        <v>3</v>
      </c>
    </row>
    <row r="5612" spans="1:22" ht="14.25" customHeight="1" x14ac:dyDescent="0.35">
      <c r="A5612" s="1">
        <v>1005875</v>
      </c>
      <c r="B5612" s="3">
        <v>45904</v>
      </c>
      <c r="C5612" s="3">
        <v>45930</v>
      </c>
      <c r="D5612" s="3">
        <v>45933</v>
      </c>
      <c r="E5612" s="1" t="s">
        <v>21</v>
      </c>
      <c r="F5612" s="1">
        <v>3</v>
      </c>
      <c r="G5612" s="1" t="s">
        <v>14</v>
      </c>
      <c r="H5612" s="1">
        <v>0</v>
      </c>
      <c r="I5612" s="1">
        <f t="shared" si="1112"/>
        <v>0</v>
      </c>
      <c r="J5612" s="1" t="s">
        <v>15</v>
      </c>
      <c r="K5612" s="1">
        <v>1</v>
      </c>
      <c r="L5612" s="1" t="s">
        <v>16</v>
      </c>
      <c r="M5612" s="1" t="b">
        <v>0</v>
      </c>
      <c r="N5612" s="2" t="s">
        <v>17</v>
      </c>
      <c r="O5612">
        <f t="shared" si="1113"/>
        <v>26</v>
      </c>
      <c r="P5612">
        <f t="shared" si="1114"/>
        <v>3</v>
      </c>
      <c r="Q5612">
        <f>IF(G5612="B",VLOOKUP(F5612,room_rates!$A$2:$G$8,3,FALSE),IF(G5612="P",VLOOKUP(F5612,room_rates!$A$2:$G$8,6,FALSE),IF(G5612="M",VLOOKUP(F5612,room_rates!$A$2:$G$8,7,FALSE),"")))</f>
        <v>242.00000000000003</v>
      </c>
      <c r="R5612">
        <f t="shared" si="1115"/>
        <v>0</v>
      </c>
      <c r="S5612">
        <f>IF(J5612="Online Travel Agency",VLOOKUP(F5612,room_rates!$A$2:$G$8,3,FALSE)*15%,0)</f>
        <v>0</v>
      </c>
      <c r="T5612">
        <f t="shared" si="1116"/>
        <v>0</v>
      </c>
      <c r="U5612">
        <f t="shared" si="1117"/>
        <v>726.00000000000011</v>
      </c>
      <c r="V5612">
        <f t="shared" si="1118"/>
        <v>3</v>
      </c>
    </row>
    <row r="5613" spans="1:22" ht="14.25" customHeight="1" x14ac:dyDescent="0.35">
      <c r="A5613" s="1">
        <v>1000100</v>
      </c>
      <c r="B5613" s="3">
        <v>45931</v>
      </c>
      <c r="C5613" s="3">
        <v>45931</v>
      </c>
      <c r="D5613" s="3">
        <v>45933</v>
      </c>
      <c r="E5613" s="1" t="s">
        <v>21</v>
      </c>
      <c r="F5613" s="1">
        <v>5</v>
      </c>
      <c r="G5613" s="1" t="s">
        <v>23</v>
      </c>
      <c r="H5613" s="1">
        <v>0</v>
      </c>
      <c r="I5613" s="1">
        <f t="shared" si="1112"/>
        <v>0</v>
      </c>
      <c r="J5613" s="1" t="s">
        <v>20</v>
      </c>
      <c r="K5613" s="1">
        <v>2</v>
      </c>
      <c r="L5613" s="1" t="s">
        <v>16</v>
      </c>
      <c r="M5613" s="1" t="b">
        <v>0</v>
      </c>
      <c r="N5613" s="2" t="s">
        <v>17</v>
      </c>
      <c r="O5613">
        <f t="shared" si="1113"/>
        <v>0</v>
      </c>
      <c r="P5613">
        <f t="shared" si="1114"/>
        <v>2</v>
      </c>
      <c r="Q5613">
        <f>IF(G5613="B",VLOOKUP(F5613,room_rates!$A$2:$G$8,3,FALSE),IF(G5613="P",VLOOKUP(F5613,room_rates!$A$2:$G$8,6,FALSE),IF(G5613="M",VLOOKUP(F5613,room_rates!$A$2:$G$8,7,FALSE),"")))</f>
        <v>240</v>
      </c>
      <c r="R5613">
        <f t="shared" si="1115"/>
        <v>0</v>
      </c>
      <c r="S5613">
        <f>IF(J5613="Online Travel Agency",VLOOKUP(F5613,room_rates!$A$2:$G$8,3,FALSE)*15%,0)</f>
        <v>0</v>
      </c>
      <c r="T5613">
        <f t="shared" si="1116"/>
        <v>0</v>
      </c>
      <c r="U5613">
        <f t="shared" si="1117"/>
        <v>960</v>
      </c>
      <c r="V5613">
        <f t="shared" si="1118"/>
        <v>4</v>
      </c>
    </row>
    <row r="5614" spans="1:22" ht="14.25" customHeight="1" x14ac:dyDescent="0.35">
      <c r="A5614" s="1">
        <v>1000160</v>
      </c>
      <c r="B5614" s="3">
        <v>45922</v>
      </c>
      <c r="C5614" s="3">
        <v>45931</v>
      </c>
      <c r="D5614" s="3">
        <v>45936</v>
      </c>
      <c r="E5614" s="1" t="s">
        <v>18</v>
      </c>
      <c r="F5614" s="1">
        <v>2</v>
      </c>
      <c r="G5614" s="1" t="s">
        <v>23</v>
      </c>
      <c r="H5614" s="1">
        <v>0</v>
      </c>
      <c r="I5614" s="1">
        <f t="shared" si="1112"/>
        <v>0</v>
      </c>
      <c r="J5614" s="1" t="s">
        <v>24</v>
      </c>
      <c r="K5614" s="1">
        <v>1</v>
      </c>
      <c r="L5614" s="1" t="s">
        <v>16</v>
      </c>
      <c r="M5614" s="1" t="b">
        <v>0</v>
      </c>
      <c r="N5614" s="2" t="s">
        <v>17</v>
      </c>
      <c r="O5614">
        <f t="shared" si="1113"/>
        <v>9</v>
      </c>
      <c r="P5614">
        <f t="shared" si="1114"/>
        <v>5</v>
      </c>
      <c r="Q5614">
        <f>IF(G5614="B",VLOOKUP(F5614,room_rates!$A$2:$G$8,3,FALSE),IF(G5614="P",VLOOKUP(F5614,room_rates!$A$2:$G$8,6,FALSE),IF(G5614="M",VLOOKUP(F5614,room_rates!$A$2:$G$8,7,FALSE),"")))</f>
        <v>140</v>
      </c>
      <c r="R5614">
        <f t="shared" si="1115"/>
        <v>0</v>
      </c>
      <c r="S5614">
        <f>IF(J5614="Online Travel Agency",VLOOKUP(F5614,room_rates!$A$2:$G$8,3,FALSE)*15%,0)</f>
        <v>21</v>
      </c>
      <c r="T5614">
        <f t="shared" si="1116"/>
        <v>0</v>
      </c>
      <c r="U5614">
        <f t="shared" si="1117"/>
        <v>595</v>
      </c>
      <c r="V5614">
        <f t="shared" si="1118"/>
        <v>5</v>
      </c>
    </row>
    <row r="5615" spans="1:22" ht="14.25" customHeight="1" x14ac:dyDescent="0.35">
      <c r="A5615" s="1">
        <v>1000344</v>
      </c>
      <c r="B5615" s="3">
        <v>45921</v>
      </c>
      <c r="C5615" s="3">
        <v>45931</v>
      </c>
      <c r="D5615" s="3">
        <v>45935</v>
      </c>
      <c r="E5615" s="1" t="s">
        <v>21</v>
      </c>
      <c r="F5615" s="1">
        <v>5</v>
      </c>
      <c r="G5615" s="1" t="s">
        <v>23</v>
      </c>
      <c r="H5615" s="1">
        <v>0</v>
      </c>
      <c r="I5615" s="1">
        <f t="shared" si="1112"/>
        <v>0</v>
      </c>
      <c r="J5615" s="1" t="s">
        <v>24</v>
      </c>
      <c r="K5615" s="1">
        <v>3</v>
      </c>
      <c r="L5615" s="1" t="s">
        <v>16</v>
      </c>
      <c r="M5615" s="1" t="b">
        <v>1</v>
      </c>
      <c r="N5615" s="2" t="s">
        <v>17</v>
      </c>
      <c r="O5615">
        <f t="shared" si="1113"/>
        <v>10</v>
      </c>
      <c r="P5615">
        <f t="shared" si="1114"/>
        <v>4</v>
      </c>
      <c r="Q5615">
        <f>IF(G5615="B",VLOOKUP(F5615,room_rates!$A$2:$G$8,3,FALSE),IF(G5615="P",VLOOKUP(F5615,room_rates!$A$2:$G$8,6,FALSE),IF(G5615="M",VLOOKUP(F5615,room_rates!$A$2:$G$8,7,FALSE),"")))</f>
        <v>240</v>
      </c>
      <c r="R5615">
        <f t="shared" si="1115"/>
        <v>0</v>
      </c>
      <c r="S5615">
        <f>IF(J5615="Online Travel Agency",VLOOKUP(F5615,room_rates!$A$2:$G$8,3,FALSE)*15%,0)</f>
        <v>36</v>
      </c>
      <c r="T5615">
        <f t="shared" si="1116"/>
        <v>2.4</v>
      </c>
      <c r="U5615">
        <f t="shared" si="1117"/>
        <v>2419.1999999999998</v>
      </c>
      <c r="V5615">
        <f t="shared" si="1118"/>
        <v>12</v>
      </c>
    </row>
    <row r="5616" spans="1:22" ht="14.25" customHeight="1" x14ac:dyDescent="0.35">
      <c r="A5616" s="1">
        <v>1000407</v>
      </c>
      <c r="B5616" s="3">
        <v>45926</v>
      </c>
      <c r="C5616" s="3">
        <v>45931</v>
      </c>
      <c r="D5616" s="3">
        <v>45932</v>
      </c>
      <c r="E5616" s="1" t="s">
        <v>18</v>
      </c>
      <c r="F5616" s="1">
        <v>2</v>
      </c>
      <c r="G5616" s="1" t="s">
        <v>23</v>
      </c>
      <c r="H5616" s="1">
        <v>0</v>
      </c>
      <c r="I5616" s="1">
        <f t="shared" si="1112"/>
        <v>0</v>
      </c>
      <c r="J5616" s="1" t="s">
        <v>24</v>
      </c>
      <c r="K5616" s="1">
        <v>2</v>
      </c>
      <c r="L5616" s="1" t="s">
        <v>19</v>
      </c>
      <c r="M5616" s="1" t="b">
        <v>0</v>
      </c>
      <c r="N5616" s="2" t="s">
        <v>17</v>
      </c>
      <c r="O5616">
        <f t="shared" si="1113"/>
        <v>5</v>
      </c>
      <c r="P5616">
        <f t="shared" si="1114"/>
        <v>1</v>
      </c>
      <c r="Q5616">
        <f>IF(G5616="B",VLOOKUP(F5616,room_rates!$A$2:$G$8,3,FALSE),IF(G5616="P",VLOOKUP(F5616,room_rates!$A$2:$G$8,6,FALSE),IF(G5616="M",VLOOKUP(F5616,room_rates!$A$2:$G$8,7,FALSE),"")))</f>
        <v>140</v>
      </c>
      <c r="R5616">
        <f t="shared" si="1115"/>
        <v>0</v>
      </c>
      <c r="S5616">
        <f>IF(J5616="Online Travel Agency",VLOOKUP(F5616,room_rates!$A$2:$G$8,3,FALSE)*15%,0)</f>
        <v>21</v>
      </c>
      <c r="T5616">
        <f t="shared" si="1116"/>
        <v>0</v>
      </c>
      <c r="U5616">
        <f t="shared" si="1117"/>
        <v>238</v>
      </c>
      <c r="V5616">
        <f t="shared" si="1118"/>
        <v>2</v>
      </c>
    </row>
    <row r="5617" spans="1:22" ht="14.25" customHeight="1" x14ac:dyDescent="0.35">
      <c r="A5617" s="1">
        <v>1000613</v>
      </c>
      <c r="B5617" s="3">
        <v>45931</v>
      </c>
      <c r="C5617" s="3">
        <v>45931</v>
      </c>
      <c r="D5617" s="3">
        <v>45932</v>
      </c>
      <c r="E5617" s="1" t="s">
        <v>21</v>
      </c>
      <c r="F5617" s="1">
        <v>5</v>
      </c>
      <c r="G5617" s="1" t="s">
        <v>23</v>
      </c>
      <c r="H5617" s="1">
        <v>0</v>
      </c>
      <c r="I5617" s="1">
        <f t="shared" si="1112"/>
        <v>0</v>
      </c>
      <c r="J5617" s="1" t="s">
        <v>20</v>
      </c>
      <c r="K5617" s="1">
        <v>1</v>
      </c>
      <c r="L5617" s="1" t="s">
        <v>19</v>
      </c>
      <c r="M5617" s="1" t="b">
        <v>0</v>
      </c>
      <c r="N5617" s="2" t="s">
        <v>17</v>
      </c>
      <c r="O5617">
        <f t="shared" si="1113"/>
        <v>0</v>
      </c>
      <c r="P5617">
        <f t="shared" si="1114"/>
        <v>1</v>
      </c>
      <c r="Q5617">
        <f>IF(G5617="B",VLOOKUP(F5617,room_rates!$A$2:$G$8,3,FALSE),IF(G5617="P",VLOOKUP(F5617,room_rates!$A$2:$G$8,6,FALSE),IF(G5617="M",VLOOKUP(F5617,room_rates!$A$2:$G$8,7,FALSE),"")))</f>
        <v>240</v>
      </c>
      <c r="R5617">
        <f t="shared" si="1115"/>
        <v>0</v>
      </c>
      <c r="S5617">
        <f>IF(J5617="Online Travel Agency",VLOOKUP(F5617,room_rates!$A$2:$G$8,3,FALSE)*15%,0)</f>
        <v>0</v>
      </c>
      <c r="T5617">
        <f t="shared" si="1116"/>
        <v>0</v>
      </c>
      <c r="U5617">
        <f t="shared" si="1117"/>
        <v>240</v>
      </c>
      <c r="V5617">
        <f t="shared" si="1118"/>
        <v>1</v>
      </c>
    </row>
    <row r="5618" spans="1:22" ht="14.25" customHeight="1" x14ac:dyDescent="0.35">
      <c r="A5618" s="1">
        <v>1000642</v>
      </c>
      <c r="B5618" s="3">
        <v>45931</v>
      </c>
      <c r="C5618" s="3">
        <v>45931</v>
      </c>
      <c r="D5618" s="3">
        <v>45937</v>
      </c>
      <c r="E5618" s="1" t="s">
        <v>18</v>
      </c>
      <c r="F5618" s="1">
        <v>2</v>
      </c>
      <c r="G5618" s="1" t="s">
        <v>23</v>
      </c>
      <c r="H5618" s="1">
        <v>0</v>
      </c>
      <c r="I5618" s="1">
        <f t="shared" si="1112"/>
        <v>0</v>
      </c>
      <c r="J5618" s="1" t="s">
        <v>20</v>
      </c>
      <c r="K5618" s="1">
        <v>1</v>
      </c>
      <c r="L5618" s="1" t="s">
        <v>19</v>
      </c>
      <c r="M5618" s="1" t="b">
        <v>1</v>
      </c>
      <c r="N5618" s="2" t="s">
        <v>17</v>
      </c>
      <c r="O5618">
        <f t="shared" si="1113"/>
        <v>0</v>
      </c>
      <c r="P5618">
        <f t="shared" si="1114"/>
        <v>6</v>
      </c>
      <c r="Q5618">
        <f>IF(G5618="B",VLOOKUP(F5618,room_rates!$A$2:$G$8,3,FALSE),IF(G5618="P",VLOOKUP(F5618,room_rates!$A$2:$G$8,6,FALSE),IF(G5618="M",VLOOKUP(F5618,room_rates!$A$2:$G$8,7,FALSE),"")))</f>
        <v>140</v>
      </c>
      <c r="R5618">
        <f t="shared" si="1115"/>
        <v>0</v>
      </c>
      <c r="S5618">
        <f>IF(J5618="Online Travel Agency",VLOOKUP(F5618,room_rates!$A$2:$G$8,3,FALSE)*15%,0)</f>
        <v>0</v>
      </c>
      <c r="T5618">
        <f t="shared" si="1116"/>
        <v>1.4000000000000001</v>
      </c>
      <c r="U5618">
        <f t="shared" si="1117"/>
        <v>831.59999999999991</v>
      </c>
      <c r="V5618">
        <f t="shared" si="1118"/>
        <v>6</v>
      </c>
    </row>
    <row r="5619" spans="1:22" ht="14.25" customHeight="1" x14ac:dyDescent="0.35">
      <c r="A5619" s="1">
        <v>1000663</v>
      </c>
      <c r="B5619" s="3">
        <v>45911</v>
      </c>
      <c r="C5619" s="3">
        <v>45931</v>
      </c>
      <c r="D5619" s="3">
        <v>45934</v>
      </c>
      <c r="E5619" s="1" t="s">
        <v>21</v>
      </c>
      <c r="F5619" s="1">
        <v>4</v>
      </c>
      <c r="G5619" s="1" t="s">
        <v>23</v>
      </c>
      <c r="H5619" s="1">
        <v>0</v>
      </c>
      <c r="I5619" s="1">
        <f t="shared" si="1112"/>
        <v>0</v>
      </c>
      <c r="J5619" s="1" t="s">
        <v>24</v>
      </c>
      <c r="K5619" s="1">
        <v>3</v>
      </c>
      <c r="L5619" s="1" t="s">
        <v>16</v>
      </c>
      <c r="M5619" s="1" t="b">
        <v>0</v>
      </c>
      <c r="N5619" s="2" t="s">
        <v>17</v>
      </c>
      <c r="O5619">
        <f t="shared" si="1113"/>
        <v>20</v>
      </c>
      <c r="P5619">
        <f t="shared" si="1114"/>
        <v>3</v>
      </c>
      <c r="Q5619">
        <f>IF(G5619="B",VLOOKUP(F5619,room_rates!$A$2:$G$8,3,FALSE),IF(G5619="P",VLOOKUP(F5619,room_rates!$A$2:$G$8,6,FALSE),IF(G5619="M",VLOOKUP(F5619,room_rates!$A$2:$G$8,7,FALSE),"")))</f>
        <v>230</v>
      </c>
      <c r="R5619">
        <f t="shared" si="1115"/>
        <v>0</v>
      </c>
      <c r="S5619">
        <f>IF(J5619="Online Travel Agency",VLOOKUP(F5619,room_rates!$A$2:$G$8,3,FALSE)*15%,0)</f>
        <v>34.5</v>
      </c>
      <c r="T5619">
        <f t="shared" si="1116"/>
        <v>0</v>
      </c>
      <c r="U5619">
        <f t="shared" si="1117"/>
        <v>1759.5</v>
      </c>
      <c r="V5619">
        <f t="shared" si="1118"/>
        <v>9</v>
      </c>
    </row>
    <row r="5620" spans="1:22" ht="14.25" customHeight="1" x14ac:dyDescent="0.35">
      <c r="A5620" s="1">
        <v>1000698</v>
      </c>
      <c r="B5620" s="3">
        <v>45909</v>
      </c>
      <c r="C5620" s="3">
        <v>45931</v>
      </c>
      <c r="D5620" s="3">
        <v>45936</v>
      </c>
      <c r="E5620" s="1" t="s">
        <v>18</v>
      </c>
      <c r="F5620" s="1">
        <v>2</v>
      </c>
      <c r="G5620" s="1" t="s">
        <v>23</v>
      </c>
      <c r="H5620" s="1">
        <v>0</v>
      </c>
      <c r="I5620" s="1">
        <f t="shared" si="1112"/>
        <v>0</v>
      </c>
      <c r="J5620" s="1" t="s">
        <v>15</v>
      </c>
      <c r="K5620" s="1">
        <v>1</v>
      </c>
      <c r="L5620" s="1" t="s">
        <v>16</v>
      </c>
      <c r="M5620" s="1" t="b">
        <v>0</v>
      </c>
      <c r="N5620" s="2" t="s">
        <v>17</v>
      </c>
      <c r="O5620">
        <f t="shared" si="1113"/>
        <v>22</v>
      </c>
      <c r="P5620">
        <f t="shared" si="1114"/>
        <v>5</v>
      </c>
      <c r="Q5620">
        <f>IF(G5620="B",VLOOKUP(F5620,room_rates!$A$2:$G$8,3,FALSE),IF(G5620="P",VLOOKUP(F5620,room_rates!$A$2:$G$8,6,FALSE),IF(G5620="M",VLOOKUP(F5620,room_rates!$A$2:$G$8,7,FALSE),"")))</f>
        <v>140</v>
      </c>
      <c r="R5620">
        <f t="shared" si="1115"/>
        <v>0</v>
      </c>
      <c r="S5620">
        <f>IF(J5620="Online Travel Agency",VLOOKUP(F5620,room_rates!$A$2:$G$8,3,FALSE)*15%,0)</f>
        <v>0</v>
      </c>
      <c r="T5620">
        <f t="shared" si="1116"/>
        <v>0</v>
      </c>
      <c r="U5620">
        <f t="shared" si="1117"/>
        <v>700</v>
      </c>
      <c r="V5620">
        <f t="shared" si="1118"/>
        <v>5</v>
      </c>
    </row>
    <row r="5621" spans="1:22" ht="14.25" customHeight="1" x14ac:dyDescent="0.35">
      <c r="A5621" s="1">
        <v>1000791</v>
      </c>
      <c r="B5621" s="3">
        <v>45894</v>
      </c>
      <c r="C5621" s="3">
        <v>45931</v>
      </c>
      <c r="D5621" s="3">
        <v>45936</v>
      </c>
      <c r="E5621" s="1" t="s">
        <v>13</v>
      </c>
      <c r="F5621" s="1">
        <v>7</v>
      </c>
      <c r="G5621" s="1" t="s">
        <v>23</v>
      </c>
      <c r="H5621" s="1">
        <v>0</v>
      </c>
      <c r="I5621" s="1">
        <f t="shared" si="1112"/>
        <v>0</v>
      </c>
      <c r="J5621" s="1" t="s">
        <v>15</v>
      </c>
      <c r="K5621" s="1">
        <v>1</v>
      </c>
      <c r="L5621" s="1" t="s">
        <v>19</v>
      </c>
      <c r="M5621" s="1" t="b">
        <v>0</v>
      </c>
      <c r="N5621" s="2" t="s">
        <v>17</v>
      </c>
      <c r="O5621">
        <f t="shared" si="1113"/>
        <v>37</v>
      </c>
      <c r="P5621">
        <f t="shared" si="1114"/>
        <v>5</v>
      </c>
      <c r="Q5621">
        <f>IF(G5621="B",VLOOKUP(F5621,room_rates!$A$2:$G$8,3,FALSE),IF(G5621="P",VLOOKUP(F5621,room_rates!$A$2:$G$8,6,FALSE),IF(G5621="M",VLOOKUP(F5621,room_rates!$A$2:$G$8,7,FALSE),"")))</f>
        <v>450</v>
      </c>
      <c r="R5621">
        <f t="shared" si="1115"/>
        <v>0</v>
      </c>
      <c r="S5621">
        <f>IF(J5621="Online Travel Agency",VLOOKUP(F5621,room_rates!$A$2:$G$8,3,FALSE)*15%,0)</f>
        <v>0</v>
      </c>
      <c r="T5621">
        <f t="shared" si="1116"/>
        <v>0</v>
      </c>
      <c r="U5621">
        <f t="shared" si="1117"/>
        <v>2250</v>
      </c>
      <c r="V5621">
        <f t="shared" si="1118"/>
        <v>5</v>
      </c>
    </row>
    <row r="5622" spans="1:22" ht="14.25" customHeight="1" x14ac:dyDescent="0.35">
      <c r="A5622" s="1">
        <v>1000989</v>
      </c>
      <c r="B5622" s="3">
        <v>45922</v>
      </c>
      <c r="C5622" s="3">
        <v>45931</v>
      </c>
      <c r="D5622" s="3">
        <v>45935</v>
      </c>
      <c r="E5622" s="1" t="s">
        <v>18</v>
      </c>
      <c r="F5622" s="1">
        <v>2</v>
      </c>
      <c r="G5622" s="1" t="s">
        <v>23</v>
      </c>
      <c r="H5622" s="1">
        <v>0</v>
      </c>
      <c r="I5622" s="1">
        <f t="shared" si="1112"/>
        <v>0</v>
      </c>
      <c r="J5622" s="1" t="s">
        <v>24</v>
      </c>
      <c r="K5622" s="1">
        <v>2</v>
      </c>
      <c r="L5622" s="1" t="s">
        <v>19</v>
      </c>
      <c r="M5622" s="1" t="b">
        <v>0</v>
      </c>
      <c r="N5622" s="2" t="s">
        <v>17</v>
      </c>
      <c r="O5622">
        <f t="shared" si="1113"/>
        <v>9</v>
      </c>
      <c r="P5622">
        <f t="shared" si="1114"/>
        <v>4</v>
      </c>
      <c r="Q5622">
        <f>IF(G5622="B",VLOOKUP(F5622,room_rates!$A$2:$G$8,3,FALSE),IF(G5622="P",VLOOKUP(F5622,room_rates!$A$2:$G$8,6,FALSE),IF(G5622="M",VLOOKUP(F5622,room_rates!$A$2:$G$8,7,FALSE),"")))</f>
        <v>140</v>
      </c>
      <c r="R5622">
        <f t="shared" si="1115"/>
        <v>0</v>
      </c>
      <c r="S5622">
        <f>IF(J5622="Online Travel Agency",VLOOKUP(F5622,room_rates!$A$2:$G$8,3,FALSE)*15%,0)</f>
        <v>21</v>
      </c>
      <c r="T5622">
        <f t="shared" si="1116"/>
        <v>0</v>
      </c>
      <c r="U5622">
        <f t="shared" si="1117"/>
        <v>952</v>
      </c>
      <c r="V5622">
        <f t="shared" si="1118"/>
        <v>8</v>
      </c>
    </row>
    <row r="5623" spans="1:22" ht="14.25" customHeight="1" x14ac:dyDescent="0.35">
      <c r="A5623" s="1">
        <v>1000991</v>
      </c>
      <c r="B5623" s="3">
        <v>45931</v>
      </c>
      <c r="C5623" s="3">
        <v>45931</v>
      </c>
      <c r="D5623" s="3">
        <v>45932</v>
      </c>
      <c r="E5623" s="1" t="s">
        <v>18</v>
      </c>
      <c r="F5623" s="1">
        <v>1</v>
      </c>
      <c r="G5623" s="1" t="s">
        <v>23</v>
      </c>
      <c r="H5623" s="1">
        <v>0</v>
      </c>
      <c r="I5623" s="1">
        <f t="shared" si="1112"/>
        <v>0</v>
      </c>
      <c r="J5623" s="1" t="s">
        <v>20</v>
      </c>
      <c r="K5623" s="1">
        <v>3</v>
      </c>
      <c r="L5623" s="1" t="s">
        <v>16</v>
      </c>
      <c r="M5623" s="1" t="b">
        <v>1</v>
      </c>
      <c r="N5623" s="2" t="s">
        <v>17</v>
      </c>
      <c r="O5623">
        <f t="shared" si="1113"/>
        <v>0</v>
      </c>
      <c r="P5623">
        <f t="shared" si="1114"/>
        <v>1</v>
      </c>
      <c r="Q5623">
        <f>IF(G5623="B",VLOOKUP(F5623,room_rates!$A$2:$G$8,3,FALSE),IF(G5623="P",VLOOKUP(F5623,room_rates!$A$2:$G$8,6,FALSE),IF(G5623="M",VLOOKUP(F5623,room_rates!$A$2:$G$8,7,FALSE),"")))</f>
        <v>120</v>
      </c>
      <c r="R5623">
        <f t="shared" si="1115"/>
        <v>0</v>
      </c>
      <c r="S5623">
        <f>IF(J5623="Online Travel Agency",VLOOKUP(F5623,room_rates!$A$2:$G$8,3,FALSE)*15%,0)</f>
        <v>0</v>
      </c>
      <c r="T5623">
        <f t="shared" si="1116"/>
        <v>1.2</v>
      </c>
      <c r="U5623">
        <f t="shared" si="1117"/>
        <v>356.4</v>
      </c>
      <c r="V5623">
        <f t="shared" si="1118"/>
        <v>3</v>
      </c>
    </row>
    <row r="5624" spans="1:22" ht="14.25" customHeight="1" x14ac:dyDescent="0.35">
      <c r="A5624" s="1">
        <v>1001045</v>
      </c>
      <c r="B5624" s="3">
        <v>45931</v>
      </c>
      <c r="C5624" s="3">
        <v>45931</v>
      </c>
      <c r="D5624" s="3">
        <v>45938</v>
      </c>
      <c r="E5624" s="1" t="s">
        <v>18</v>
      </c>
      <c r="F5624" s="1">
        <v>2</v>
      </c>
      <c r="G5624" s="1" t="s">
        <v>23</v>
      </c>
      <c r="H5624" s="1">
        <v>0</v>
      </c>
      <c r="I5624" s="1">
        <f t="shared" si="1112"/>
        <v>0</v>
      </c>
      <c r="J5624" s="1" t="s">
        <v>20</v>
      </c>
      <c r="K5624" s="1">
        <v>2</v>
      </c>
      <c r="L5624" s="1" t="s">
        <v>19</v>
      </c>
      <c r="M5624" s="1" t="b">
        <v>0</v>
      </c>
      <c r="N5624" s="2" t="s">
        <v>17</v>
      </c>
      <c r="O5624">
        <f t="shared" si="1113"/>
        <v>0</v>
      </c>
      <c r="P5624">
        <f t="shared" si="1114"/>
        <v>7</v>
      </c>
      <c r="Q5624">
        <f>IF(G5624="B",VLOOKUP(F5624,room_rates!$A$2:$G$8,3,FALSE),IF(G5624="P",VLOOKUP(F5624,room_rates!$A$2:$G$8,6,FALSE),IF(G5624="M",VLOOKUP(F5624,room_rates!$A$2:$G$8,7,FALSE),"")))</f>
        <v>140</v>
      </c>
      <c r="R5624">
        <f t="shared" si="1115"/>
        <v>0</v>
      </c>
      <c r="S5624">
        <f>IF(J5624="Online Travel Agency",VLOOKUP(F5624,room_rates!$A$2:$G$8,3,FALSE)*15%,0)</f>
        <v>0</v>
      </c>
      <c r="T5624">
        <f t="shared" si="1116"/>
        <v>0</v>
      </c>
      <c r="U5624">
        <f t="shared" si="1117"/>
        <v>1960</v>
      </c>
      <c r="V5624">
        <f t="shared" si="1118"/>
        <v>14</v>
      </c>
    </row>
    <row r="5625" spans="1:22" ht="14.25" customHeight="1" x14ac:dyDescent="0.35">
      <c r="A5625" s="1">
        <v>1001065</v>
      </c>
      <c r="B5625" s="3">
        <v>45918</v>
      </c>
      <c r="C5625" s="3">
        <v>45931</v>
      </c>
      <c r="D5625" s="3">
        <v>45934</v>
      </c>
      <c r="E5625" s="1" t="s">
        <v>21</v>
      </c>
      <c r="F5625" s="1">
        <v>4</v>
      </c>
      <c r="G5625" s="1" t="s">
        <v>23</v>
      </c>
      <c r="H5625" s="1">
        <v>0</v>
      </c>
      <c r="I5625" s="1">
        <f t="shared" si="1112"/>
        <v>0</v>
      </c>
      <c r="J5625" s="1" t="s">
        <v>24</v>
      </c>
      <c r="K5625" s="1">
        <v>2</v>
      </c>
      <c r="L5625" s="1" t="s">
        <v>19</v>
      </c>
      <c r="M5625" s="1" t="b">
        <v>0</v>
      </c>
      <c r="N5625" s="2" t="s">
        <v>17</v>
      </c>
      <c r="O5625">
        <f t="shared" si="1113"/>
        <v>13</v>
      </c>
      <c r="P5625">
        <f t="shared" si="1114"/>
        <v>3</v>
      </c>
      <c r="Q5625">
        <f>IF(G5625="B",VLOOKUP(F5625,room_rates!$A$2:$G$8,3,FALSE),IF(G5625="P",VLOOKUP(F5625,room_rates!$A$2:$G$8,6,FALSE),IF(G5625="M",VLOOKUP(F5625,room_rates!$A$2:$G$8,7,FALSE),"")))</f>
        <v>230</v>
      </c>
      <c r="R5625">
        <f t="shared" si="1115"/>
        <v>0</v>
      </c>
      <c r="S5625">
        <f>IF(J5625="Online Travel Agency",VLOOKUP(F5625,room_rates!$A$2:$G$8,3,FALSE)*15%,0)</f>
        <v>34.5</v>
      </c>
      <c r="T5625">
        <f t="shared" si="1116"/>
        <v>0</v>
      </c>
      <c r="U5625">
        <f t="shared" si="1117"/>
        <v>1173</v>
      </c>
      <c r="V5625">
        <f t="shared" si="1118"/>
        <v>6</v>
      </c>
    </row>
    <row r="5626" spans="1:22" ht="14.25" customHeight="1" x14ac:dyDescent="0.35">
      <c r="A5626" s="1">
        <v>1001084</v>
      </c>
      <c r="B5626" s="3">
        <v>45931</v>
      </c>
      <c r="C5626" s="3">
        <v>45931</v>
      </c>
      <c r="D5626" s="3">
        <v>45937</v>
      </c>
      <c r="E5626" s="1" t="s">
        <v>21</v>
      </c>
      <c r="F5626" s="1">
        <v>3</v>
      </c>
      <c r="G5626" s="1" t="s">
        <v>23</v>
      </c>
      <c r="H5626" s="1">
        <v>0</v>
      </c>
      <c r="I5626" s="1">
        <f t="shared" si="1112"/>
        <v>0</v>
      </c>
      <c r="J5626" s="1" t="s">
        <v>20</v>
      </c>
      <c r="K5626" s="1">
        <v>3</v>
      </c>
      <c r="L5626" s="1" t="s">
        <v>16</v>
      </c>
      <c r="M5626" s="1" t="b">
        <v>0</v>
      </c>
      <c r="N5626" s="2" t="s">
        <v>17</v>
      </c>
      <c r="O5626">
        <f t="shared" si="1113"/>
        <v>0</v>
      </c>
      <c r="P5626">
        <f t="shared" si="1114"/>
        <v>6</v>
      </c>
      <c r="Q5626">
        <f>IF(G5626="B",VLOOKUP(F5626,room_rates!$A$2:$G$8,3,FALSE),IF(G5626="P",VLOOKUP(F5626,room_rates!$A$2:$G$8,6,FALSE),IF(G5626="M",VLOOKUP(F5626,room_rates!$A$2:$G$8,7,FALSE),"")))</f>
        <v>220</v>
      </c>
      <c r="R5626">
        <f t="shared" si="1115"/>
        <v>0</v>
      </c>
      <c r="S5626">
        <f>IF(J5626="Online Travel Agency",VLOOKUP(F5626,room_rates!$A$2:$G$8,3,FALSE)*15%,0)</f>
        <v>0</v>
      </c>
      <c r="T5626">
        <f t="shared" si="1116"/>
        <v>0</v>
      </c>
      <c r="U5626">
        <f t="shared" si="1117"/>
        <v>3960</v>
      </c>
      <c r="V5626">
        <f t="shared" si="1118"/>
        <v>18</v>
      </c>
    </row>
    <row r="5627" spans="1:22" ht="14.25" customHeight="1" x14ac:dyDescent="0.35">
      <c r="A5627" s="1">
        <v>1001173</v>
      </c>
      <c r="B5627" s="3">
        <v>45909</v>
      </c>
      <c r="C5627" s="3">
        <v>45931</v>
      </c>
      <c r="D5627" s="3">
        <v>45935</v>
      </c>
      <c r="E5627" s="1" t="s">
        <v>21</v>
      </c>
      <c r="F5627" s="1">
        <v>3</v>
      </c>
      <c r="G5627" s="1" t="s">
        <v>23</v>
      </c>
      <c r="H5627" s="1">
        <v>0</v>
      </c>
      <c r="I5627" s="1">
        <f t="shared" si="1112"/>
        <v>0</v>
      </c>
      <c r="J5627" s="1" t="s">
        <v>15</v>
      </c>
      <c r="K5627" s="1">
        <v>1</v>
      </c>
      <c r="L5627" s="1" t="s">
        <v>19</v>
      </c>
      <c r="M5627" s="1" t="b">
        <v>0</v>
      </c>
      <c r="N5627" s="2" t="s">
        <v>17</v>
      </c>
      <c r="O5627">
        <f t="shared" si="1113"/>
        <v>22</v>
      </c>
      <c r="P5627">
        <f t="shared" si="1114"/>
        <v>4</v>
      </c>
      <c r="Q5627">
        <f>IF(G5627="B",VLOOKUP(F5627,room_rates!$A$2:$G$8,3,FALSE),IF(G5627="P",VLOOKUP(F5627,room_rates!$A$2:$G$8,6,FALSE),IF(G5627="M",VLOOKUP(F5627,room_rates!$A$2:$G$8,7,FALSE),"")))</f>
        <v>220</v>
      </c>
      <c r="R5627">
        <f t="shared" si="1115"/>
        <v>0</v>
      </c>
      <c r="S5627">
        <f>IF(J5627="Online Travel Agency",VLOOKUP(F5627,room_rates!$A$2:$G$8,3,FALSE)*15%,0)</f>
        <v>0</v>
      </c>
      <c r="T5627">
        <f t="shared" si="1116"/>
        <v>0</v>
      </c>
      <c r="U5627">
        <f t="shared" si="1117"/>
        <v>880</v>
      </c>
      <c r="V5627">
        <f t="shared" si="1118"/>
        <v>4</v>
      </c>
    </row>
    <row r="5628" spans="1:22" ht="14.25" customHeight="1" x14ac:dyDescent="0.35">
      <c r="A5628" s="1">
        <v>1001208</v>
      </c>
      <c r="B5628" s="3">
        <v>45931</v>
      </c>
      <c r="C5628" s="3">
        <v>45931</v>
      </c>
      <c r="D5628" s="3">
        <v>45938</v>
      </c>
      <c r="E5628" s="1" t="s">
        <v>13</v>
      </c>
      <c r="F5628" s="1">
        <v>6</v>
      </c>
      <c r="G5628" s="1" t="s">
        <v>23</v>
      </c>
      <c r="H5628" s="1">
        <v>0</v>
      </c>
      <c r="I5628" s="1">
        <f t="shared" si="1112"/>
        <v>0</v>
      </c>
      <c r="J5628" s="1" t="s">
        <v>20</v>
      </c>
      <c r="K5628" s="1">
        <v>3</v>
      </c>
      <c r="L5628" s="1" t="s">
        <v>16</v>
      </c>
      <c r="M5628" s="1" t="b">
        <v>0</v>
      </c>
      <c r="N5628" s="2" t="s">
        <v>17</v>
      </c>
      <c r="O5628">
        <f t="shared" si="1113"/>
        <v>0</v>
      </c>
      <c r="P5628">
        <f t="shared" si="1114"/>
        <v>7</v>
      </c>
      <c r="Q5628">
        <f>IF(G5628="B",VLOOKUP(F5628,room_rates!$A$2:$G$8,3,FALSE),IF(G5628="P",VLOOKUP(F5628,room_rates!$A$2:$G$8,6,FALSE),IF(G5628="M",VLOOKUP(F5628,room_rates!$A$2:$G$8,7,FALSE),"")))</f>
        <v>350</v>
      </c>
      <c r="R5628">
        <f t="shared" si="1115"/>
        <v>0</v>
      </c>
      <c r="S5628">
        <f>IF(J5628="Online Travel Agency",VLOOKUP(F5628,room_rates!$A$2:$G$8,3,FALSE)*15%,0)</f>
        <v>0</v>
      </c>
      <c r="T5628">
        <f t="shared" si="1116"/>
        <v>0</v>
      </c>
      <c r="U5628">
        <f t="shared" si="1117"/>
        <v>7350</v>
      </c>
      <c r="V5628">
        <f t="shared" si="1118"/>
        <v>21</v>
      </c>
    </row>
    <row r="5629" spans="1:22" ht="14.25" customHeight="1" x14ac:dyDescent="0.35">
      <c r="A5629" s="1">
        <v>1001755</v>
      </c>
      <c r="B5629" s="3">
        <v>45922</v>
      </c>
      <c r="C5629" s="3">
        <v>45931</v>
      </c>
      <c r="D5629" s="3">
        <v>45937</v>
      </c>
      <c r="E5629" s="1" t="s">
        <v>18</v>
      </c>
      <c r="F5629" s="1">
        <v>2</v>
      </c>
      <c r="G5629" s="1" t="s">
        <v>23</v>
      </c>
      <c r="H5629" s="1">
        <v>0</v>
      </c>
      <c r="I5629" s="1">
        <f t="shared" si="1112"/>
        <v>0</v>
      </c>
      <c r="J5629" s="1" t="s">
        <v>24</v>
      </c>
      <c r="K5629" s="1">
        <v>1</v>
      </c>
      <c r="L5629" s="1" t="s">
        <v>16</v>
      </c>
      <c r="M5629" s="1" t="b">
        <v>0</v>
      </c>
      <c r="N5629" s="2" t="s">
        <v>17</v>
      </c>
      <c r="O5629">
        <f t="shared" si="1113"/>
        <v>9</v>
      </c>
      <c r="P5629">
        <f t="shared" si="1114"/>
        <v>6</v>
      </c>
      <c r="Q5629">
        <f>IF(G5629="B",VLOOKUP(F5629,room_rates!$A$2:$G$8,3,FALSE),IF(G5629="P",VLOOKUP(F5629,room_rates!$A$2:$G$8,6,FALSE),IF(G5629="M",VLOOKUP(F5629,room_rates!$A$2:$G$8,7,FALSE),"")))</f>
        <v>140</v>
      </c>
      <c r="R5629">
        <f t="shared" si="1115"/>
        <v>0</v>
      </c>
      <c r="S5629">
        <f>IF(J5629="Online Travel Agency",VLOOKUP(F5629,room_rates!$A$2:$G$8,3,FALSE)*15%,0)</f>
        <v>21</v>
      </c>
      <c r="T5629">
        <f t="shared" si="1116"/>
        <v>0</v>
      </c>
      <c r="U5629">
        <f t="shared" si="1117"/>
        <v>714</v>
      </c>
      <c r="V5629">
        <f t="shared" si="1118"/>
        <v>6</v>
      </c>
    </row>
    <row r="5630" spans="1:22" ht="14.25" customHeight="1" x14ac:dyDescent="0.35">
      <c r="A5630" s="1">
        <v>1002087</v>
      </c>
      <c r="B5630" s="3">
        <v>45931</v>
      </c>
      <c r="C5630" s="3">
        <v>45931</v>
      </c>
      <c r="D5630" s="3">
        <v>45933</v>
      </c>
      <c r="E5630" s="1" t="s">
        <v>21</v>
      </c>
      <c r="F5630" s="1">
        <v>3</v>
      </c>
      <c r="G5630" s="1" t="s">
        <v>23</v>
      </c>
      <c r="H5630" s="1">
        <v>0</v>
      </c>
      <c r="I5630" s="1">
        <f t="shared" si="1112"/>
        <v>0</v>
      </c>
      <c r="J5630" s="1" t="s">
        <v>20</v>
      </c>
      <c r="K5630" s="1">
        <v>1</v>
      </c>
      <c r="L5630" s="1" t="s">
        <v>19</v>
      </c>
      <c r="M5630" s="1" t="b">
        <v>0</v>
      </c>
      <c r="N5630" s="2" t="s">
        <v>17</v>
      </c>
      <c r="O5630">
        <f t="shared" si="1113"/>
        <v>0</v>
      </c>
      <c r="P5630">
        <f t="shared" si="1114"/>
        <v>2</v>
      </c>
      <c r="Q5630">
        <f>IF(G5630="B",VLOOKUP(F5630,room_rates!$A$2:$G$8,3,FALSE),IF(G5630="P",VLOOKUP(F5630,room_rates!$A$2:$G$8,6,FALSE),IF(G5630="M",VLOOKUP(F5630,room_rates!$A$2:$G$8,7,FALSE),"")))</f>
        <v>220</v>
      </c>
      <c r="R5630">
        <f t="shared" si="1115"/>
        <v>0</v>
      </c>
      <c r="S5630">
        <f>IF(J5630="Online Travel Agency",VLOOKUP(F5630,room_rates!$A$2:$G$8,3,FALSE)*15%,0)</f>
        <v>0</v>
      </c>
      <c r="T5630">
        <f t="shared" si="1116"/>
        <v>0</v>
      </c>
      <c r="U5630">
        <f t="shared" si="1117"/>
        <v>440</v>
      </c>
      <c r="V5630">
        <f t="shared" si="1118"/>
        <v>2</v>
      </c>
    </row>
    <row r="5631" spans="1:22" ht="14.25" customHeight="1" x14ac:dyDescent="0.35">
      <c r="A5631" s="1">
        <v>1002125</v>
      </c>
      <c r="B5631" s="3">
        <v>45896</v>
      </c>
      <c r="C5631" s="3">
        <v>45931</v>
      </c>
      <c r="D5631" s="3">
        <v>45935</v>
      </c>
      <c r="E5631" s="1" t="s">
        <v>18</v>
      </c>
      <c r="F5631" s="1">
        <v>2</v>
      </c>
      <c r="G5631" s="1" t="s">
        <v>23</v>
      </c>
      <c r="H5631" s="1">
        <v>0</v>
      </c>
      <c r="I5631" s="1">
        <f t="shared" si="1112"/>
        <v>0</v>
      </c>
      <c r="J5631" s="1" t="s">
        <v>15</v>
      </c>
      <c r="K5631" s="1">
        <v>2</v>
      </c>
      <c r="L5631" s="1" t="s">
        <v>16</v>
      </c>
      <c r="M5631" s="1" t="b">
        <v>0</v>
      </c>
      <c r="N5631" s="2" t="s">
        <v>17</v>
      </c>
      <c r="O5631">
        <f t="shared" si="1113"/>
        <v>35</v>
      </c>
      <c r="P5631">
        <f t="shared" si="1114"/>
        <v>4</v>
      </c>
      <c r="Q5631">
        <f>IF(G5631="B",VLOOKUP(F5631,room_rates!$A$2:$G$8,3,FALSE),IF(G5631="P",VLOOKUP(F5631,room_rates!$A$2:$G$8,6,FALSE),IF(G5631="M",VLOOKUP(F5631,room_rates!$A$2:$G$8,7,FALSE),"")))</f>
        <v>140</v>
      </c>
      <c r="R5631">
        <f t="shared" si="1115"/>
        <v>0</v>
      </c>
      <c r="S5631">
        <f>IF(J5631="Online Travel Agency",VLOOKUP(F5631,room_rates!$A$2:$G$8,3,FALSE)*15%,0)</f>
        <v>0</v>
      </c>
      <c r="T5631">
        <f t="shared" si="1116"/>
        <v>0</v>
      </c>
      <c r="U5631">
        <f t="shared" si="1117"/>
        <v>1120</v>
      </c>
      <c r="V5631">
        <f t="shared" si="1118"/>
        <v>8</v>
      </c>
    </row>
    <row r="5632" spans="1:22" ht="14.25" customHeight="1" x14ac:dyDescent="0.35">
      <c r="A5632" s="1">
        <v>1003253</v>
      </c>
      <c r="B5632" s="3">
        <v>45926</v>
      </c>
      <c r="C5632" s="3">
        <v>45931</v>
      </c>
      <c r="D5632" s="3">
        <v>45935</v>
      </c>
      <c r="E5632" s="1" t="s">
        <v>21</v>
      </c>
      <c r="F5632" s="1">
        <v>3</v>
      </c>
      <c r="G5632" s="1" t="s">
        <v>23</v>
      </c>
      <c r="H5632" s="1">
        <v>0</v>
      </c>
      <c r="I5632" s="1">
        <f t="shared" ref="I5632:I5695" si="1119">H5632/100</f>
        <v>0</v>
      </c>
      <c r="J5632" s="1" t="s">
        <v>15</v>
      </c>
      <c r="K5632" s="1">
        <v>2</v>
      </c>
      <c r="L5632" s="1" t="s">
        <v>19</v>
      </c>
      <c r="M5632" s="1" t="b">
        <v>0</v>
      </c>
      <c r="N5632" s="2" t="s">
        <v>17</v>
      </c>
      <c r="O5632">
        <f t="shared" ref="O5632:O5695" si="1120">C5632-B5632</f>
        <v>5</v>
      </c>
      <c r="P5632">
        <f t="shared" ref="P5632:P5695" si="1121">D5632-C5632</f>
        <v>4</v>
      </c>
      <c r="Q5632">
        <f>IF(G5632="B",VLOOKUP(F5632,room_rates!$A$2:$G$8,3,FALSE),IF(G5632="P",VLOOKUP(F5632,room_rates!$A$2:$G$8,6,FALSE),IF(G5632="M",VLOOKUP(F5632,room_rates!$A$2:$G$8,7,FALSE),"")))</f>
        <v>220</v>
      </c>
      <c r="R5632">
        <f t="shared" ref="R5632:R5695" si="1122">Q5632*(H5632/100)</f>
        <v>0</v>
      </c>
      <c r="S5632">
        <f>IF(J5632="Online Travel Agency",VLOOKUP(F5632,room_rates!$A$2:$G$8,3,FALSE)*15%,0)</f>
        <v>0</v>
      </c>
      <c r="T5632">
        <f t="shared" ref="T5632:T5695" si="1123">IF(M5632=TRUE, Q5632*1%,0)</f>
        <v>0</v>
      </c>
      <c r="U5632">
        <f t="shared" ref="U5632:U5695" si="1124">(Q5632-R5632-S5632-T5632)*V5632</f>
        <v>1760</v>
      </c>
      <c r="V5632">
        <f t="shared" ref="V5632:V5695" si="1125">K5632*P5632</f>
        <v>8</v>
      </c>
    </row>
    <row r="5633" spans="1:22" ht="14.25" customHeight="1" x14ac:dyDescent="0.35">
      <c r="A5633" s="1">
        <v>1003528</v>
      </c>
      <c r="B5633" s="3">
        <v>45918</v>
      </c>
      <c r="C5633" s="3">
        <v>45931</v>
      </c>
      <c r="D5633" s="3">
        <v>45933</v>
      </c>
      <c r="E5633" s="1" t="s">
        <v>18</v>
      </c>
      <c r="F5633" s="1">
        <v>1</v>
      </c>
      <c r="G5633" s="1" t="s">
        <v>23</v>
      </c>
      <c r="H5633" s="1">
        <v>0</v>
      </c>
      <c r="I5633" s="1">
        <f t="shared" si="1119"/>
        <v>0</v>
      </c>
      <c r="J5633" s="1" t="s">
        <v>24</v>
      </c>
      <c r="K5633" s="1">
        <v>2</v>
      </c>
      <c r="L5633" s="1" t="s">
        <v>19</v>
      </c>
      <c r="M5633" s="1" t="b">
        <v>0</v>
      </c>
      <c r="N5633" s="2" t="s">
        <v>17</v>
      </c>
      <c r="O5633">
        <f t="shared" si="1120"/>
        <v>13</v>
      </c>
      <c r="P5633">
        <f t="shared" si="1121"/>
        <v>2</v>
      </c>
      <c r="Q5633">
        <f>IF(G5633="B",VLOOKUP(F5633,room_rates!$A$2:$G$8,3,FALSE),IF(G5633="P",VLOOKUP(F5633,room_rates!$A$2:$G$8,6,FALSE),IF(G5633="M",VLOOKUP(F5633,room_rates!$A$2:$G$8,7,FALSE),"")))</f>
        <v>120</v>
      </c>
      <c r="R5633">
        <f t="shared" si="1122"/>
        <v>0</v>
      </c>
      <c r="S5633">
        <f>IF(J5633="Online Travel Agency",VLOOKUP(F5633,room_rates!$A$2:$G$8,3,FALSE)*15%,0)</f>
        <v>18</v>
      </c>
      <c r="T5633">
        <f t="shared" si="1123"/>
        <v>0</v>
      </c>
      <c r="U5633">
        <f t="shared" si="1124"/>
        <v>408</v>
      </c>
      <c r="V5633">
        <f t="shared" si="1125"/>
        <v>4</v>
      </c>
    </row>
    <row r="5634" spans="1:22" ht="14.25" customHeight="1" x14ac:dyDescent="0.35">
      <c r="A5634" s="1">
        <v>1003638</v>
      </c>
      <c r="B5634" s="3">
        <v>45911</v>
      </c>
      <c r="C5634" s="3">
        <v>45931</v>
      </c>
      <c r="D5634" s="3">
        <v>45934</v>
      </c>
      <c r="E5634" s="1" t="s">
        <v>13</v>
      </c>
      <c r="F5634" s="1">
        <v>7</v>
      </c>
      <c r="G5634" s="1" t="s">
        <v>23</v>
      </c>
      <c r="H5634" s="1">
        <v>0</v>
      </c>
      <c r="I5634" s="1">
        <f t="shared" si="1119"/>
        <v>0</v>
      </c>
      <c r="J5634" s="1" t="s">
        <v>15</v>
      </c>
      <c r="K5634" s="1">
        <v>2</v>
      </c>
      <c r="L5634" s="1" t="s">
        <v>16</v>
      </c>
      <c r="M5634" s="1" t="b">
        <v>0</v>
      </c>
      <c r="N5634" s="2" t="s">
        <v>17</v>
      </c>
      <c r="O5634">
        <f t="shared" si="1120"/>
        <v>20</v>
      </c>
      <c r="P5634">
        <f t="shared" si="1121"/>
        <v>3</v>
      </c>
      <c r="Q5634">
        <f>IF(G5634="B",VLOOKUP(F5634,room_rates!$A$2:$G$8,3,FALSE),IF(G5634="P",VLOOKUP(F5634,room_rates!$A$2:$G$8,6,FALSE),IF(G5634="M",VLOOKUP(F5634,room_rates!$A$2:$G$8,7,FALSE),"")))</f>
        <v>450</v>
      </c>
      <c r="R5634">
        <f t="shared" si="1122"/>
        <v>0</v>
      </c>
      <c r="S5634">
        <f>IF(J5634="Online Travel Agency",VLOOKUP(F5634,room_rates!$A$2:$G$8,3,FALSE)*15%,0)</f>
        <v>0</v>
      </c>
      <c r="T5634">
        <f t="shared" si="1123"/>
        <v>0</v>
      </c>
      <c r="U5634">
        <f t="shared" si="1124"/>
        <v>2700</v>
      </c>
      <c r="V5634">
        <f t="shared" si="1125"/>
        <v>6</v>
      </c>
    </row>
    <row r="5635" spans="1:22" ht="14.25" customHeight="1" x14ac:dyDescent="0.35">
      <c r="A5635" s="1">
        <v>1003668</v>
      </c>
      <c r="B5635" s="3">
        <v>45931</v>
      </c>
      <c r="C5635" s="3">
        <v>45931</v>
      </c>
      <c r="D5635" s="3">
        <v>45935</v>
      </c>
      <c r="E5635" s="1" t="s">
        <v>13</v>
      </c>
      <c r="F5635" s="1">
        <v>7</v>
      </c>
      <c r="G5635" s="1" t="s">
        <v>23</v>
      </c>
      <c r="H5635" s="1">
        <v>0</v>
      </c>
      <c r="I5635" s="1">
        <f t="shared" si="1119"/>
        <v>0</v>
      </c>
      <c r="J5635" s="1" t="s">
        <v>20</v>
      </c>
      <c r="K5635" s="1">
        <v>2</v>
      </c>
      <c r="L5635" s="1" t="s">
        <v>16</v>
      </c>
      <c r="M5635" s="1" t="b">
        <v>0</v>
      </c>
      <c r="N5635" s="2" t="s">
        <v>17</v>
      </c>
      <c r="O5635">
        <f t="shared" si="1120"/>
        <v>0</v>
      </c>
      <c r="P5635">
        <f t="shared" si="1121"/>
        <v>4</v>
      </c>
      <c r="Q5635">
        <f>IF(G5635="B",VLOOKUP(F5635,room_rates!$A$2:$G$8,3,FALSE),IF(G5635="P",VLOOKUP(F5635,room_rates!$A$2:$G$8,6,FALSE),IF(G5635="M",VLOOKUP(F5635,room_rates!$A$2:$G$8,7,FALSE),"")))</f>
        <v>450</v>
      </c>
      <c r="R5635">
        <f t="shared" si="1122"/>
        <v>0</v>
      </c>
      <c r="S5635">
        <f>IF(J5635="Online Travel Agency",VLOOKUP(F5635,room_rates!$A$2:$G$8,3,FALSE)*15%,0)</f>
        <v>0</v>
      </c>
      <c r="T5635">
        <f t="shared" si="1123"/>
        <v>0</v>
      </c>
      <c r="U5635">
        <f t="shared" si="1124"/>
        <v>3600</v>
      </c>
      <c r="V5635">
        <f t="shared" si="1125"/>
        <v>8</v>
      </c>
    </row>
    <row r="5636" spans="1:22" ht="14.25" customHeight="1" x14ac:dyDescent="0.35">
      <c r="A5636" s="1">
        <v>1003721</v>
      </c>
      <c r="B5636" s="3">
        <v>45922</v>
      </c>
      <c r="C5636" s="3">
        <v>45931</v>
      </c>
      <c r="D5636" s="3">
        <v>45932</v>
      </c>
      <c r="E5636" s="1" t="s">
        <v>21</v>
      </c>
      <c r="F5636" s="1">
        <v>4</v>
      </c>
      <c r="G5636" s="1" t="s">
        <v>23</v>
      </c>
      <c r="H5636" s="1">
        <v>0</v>
      </c>
      <c r="I5636" s="1">
        <f t="shared" si="1119"/>
        <v>0</v>
      </c>
      <c r="J5636" s="1" t="s">
        <v>24</v>
      </c>
      <c r="K5636" s="1">
        <v>2</v>
      </c>
      <c r="L5636" s="1" t="s">
        <v>16</v>
      </c>
      <c r="M5636" s="1" t="b">
        <v>0</v>
      </c>
      <c r="N5636" s="2" t="s">
        <v>17</v>
      </c>
      <c r="O5636">
        <f t="shared" si="1120"/>
        <v>9</v>
      </c>
      <c r="P5636">
        <f t="shared" si="1121"/>
        <v>1</v>
      </c>
      <c r="Q5636">
        <f>IF(G5636="B",VLOOKUP(F5636,room_rates!$A$2:$G$8,3,FALSE),IF(G5636="P",VLOOKUP(F5636,room_rates!$A$2:$G$8,6,FALSE),IF(G5636="M",VLOOKUP(F5636,room_rates!$A$2:$G$8,7,FALSE),"")))</f>
        <v>230</v>
      </c>
      <c r="R5636">
        <f t="shared" si="1122"/>
        <v>0</v>
      </c>
      <c r="S5636">
        <f>IF(J5636="Online Travel Agency",VLOOKUP(F5636,room_rates!$A$2:$G$8,3,FALSE)*15%,0)</f>
        <v>34.5</v>
      </c>
      <c r="T5636">
        <f t="shared" si="1123"/>
        <v>0</v>
      </c>
      <c r="U5636">
        <f t="shared" si="1124"/>
        <v>391</v>
      </c>
      <c r="V5636">
        <f t="shared" si="1125"/>
        <v>2</v>
      </c>
    </row>
    <row r="5637" spans="1:22" ht="14.25" customHeight="1" x14ac:dyDescent="0.35">
      <c r="A5637" s="1">
        <v>1003815</v>
      </c>
      <c r="B5637" s="3">
        <v>45894</v>
      </c>
      <c r="C5637" s="3">
        <v>45931</v>
      </c>
      <c r="D5637" s="3">
        <v>45934</v>
      </c>
      <c r="E5637" s="1" t="s">
        <v>21</v>
      </c>
      <c r="F5637" s="1">
        <v>3</v>
      </c>
      <c r="G5637" s="1" t="s">
        <v>23</v>
      </c>
      <c r="H5637" s="1">
        <v>0</v>
      </c>
      <c r="I5637" s="1">
        <f t="shared" si="1119"/>
        <v>0</v>
      </c>
      <c r="J5637" s="1" t="s">
        <v>15</v>
      </c>
      <c r="K5637" s="1">
        <v>2</v>
      </c>
      <c r="L5637" s="1" t="s">
        <v>19</v>
      </c>
      <c r="M5637" s="1" t="b">
        <v>0</v>
      </c>
      <c r="N5637" s="2" t="s">
        <v>17</v>
      </c>
      <c r="O5637">
        <f t="shared" si="1120"/>
        <v>37</v>
      </c>
      <c r="P5637">
        <f t="shared" si="1121"/>
        <v>3</v>
      </c>
      <c r="Q5637">
        <f>IF(G5637="B",VLOOKUP(F5637,room_rates!$A$2:$G$8,3,FALSE),IF(G5637="P",VLOOKUP(F5637,room_rates!$A$2:$G$8,6,FALSE),IF(G5637="M",VLOOKUP(F5637,room_rates!$A$2:$G$8,7,FALSE),"")))</f>
        <v>220</v>
      </c>
      <c r="R5637">
        <f t="shared" si="1122"/>
        <v>0</v>
      </c>
      <c r="S5637">
        <f>IF(J5637="Online Travel Agency",VLOOKUP(F5637,room_rates!$A$2:$G$8,3,FALSE)*15%,0)</f>
        <v>0</v>
      </c>
      <c r="T5637">
        <f t="shared" si="1123"/>
        <v>0</v>
      </c>
      <c r="U5637">
        <f t="shared" si="1124"/>
        <v>1320</v>
      </c>
      <c r="V5637">
        <f t="shared" si="1125"/>
        <v>6</v>
      </c>
    </row>
    <row r="5638" spans="1:22" ht="14.25" customHeight="1" x14ac:dyDescent="0.35">
      <c r="A5638" s="1">
        <v>1003924</v>
      </c>
      <c r="B5638" s="3">
        <v>45921</v>
      </c>
      <c r="C5638" s="3">
        <v>45931</v>
      </c>
      <c r="D5638" s="3">
        <v>45935</v>
      </c>
      <c r="E5638" s="1" t="s">
        <v>13</v>
      </c>
      <c r="F5638" s="1">
        <v>6</v>
      </c>
      <c r="G5638" s="1" t="s">
        <v>23</v>
      </c>
      <c r="H5638" s="1">
        <v>0</v>
      </c>
      <c r="I5638" s="1">
        <f t="shared" si="1119"/>
        <v>0</v>
      </c>
      <c r="J5638" s="1" t="s">
        <v>15</v>
      </c>
      <c r="K5638" s="1">
        <v>2</v>
      </c>
      <c r="L5638" s="1" t="s">
        <v>19</v>
      </c>
      <c r="M5638" s="1" t="b">
        <v>0</v>
      </c>
      <c r="N5638" s="2" t="s">
        <v>17</v>
      </c>
      <c r="O5638">
        <f t="shared" si="1120"/>
        <v>10</v>
      </c>
      <c r="P5638">
        <f t="shared" si="1121"/>
        <v>4</v>
      </c>
      <c r="Q5638">
        <f>IF(G5638="B",VLOOKUP(F5638,room_rates!$A$2:$G$8,3,FALSE),IF(G5638="P",VLOOKUP(F5638,room_rates!$A$2:$G$8,6,FALSE),IF(G5638="M",VLOOKUP(F5638,room_rates!$A$2:$G$8,7,FALSE),"")))</f>
        <v>350</v>
      </c>
      <c r="R5638">
        <f t="shared" si="1122"/>
        <v>0</v>
      </c>
      <c r="S5638">
        <f>IF(J5638="Online Travel Agency",VLOOKUP(F5638,room_rates!$A$2:$G$8,3,FALSE)*15%,0)</f>
        <v>0</v>
      </c>
      <c r="T5638">
        <f t="shared" si="1123"/>
        <v>0</v>
      </c>
      <c r="U5638">
        <f t="shared" si="1124"/>
        <v>2800</v>
      </c>
      <c r="V5638">
        <f t="shared" si="1125"/>
        <v>8</v>
      </c>
    </row>
    <row r="5639" spans="1:22" ht="14.25" customHeight="1" x14ac:dyDescent="0.35">
      <c r="A5639" s="1">
        <v>1004804</v>
      </c>
      <c r="B5639" s="3">
        <v>45931</v>
      </c>
      <c r="C5639" s="3">
        <v>45931</v>
      </c>
      <c r="D5639" s="3">
        <v>45933</v>
      </c>
      <c r="E5639" s="1" t="s">
        <v>18</v>
      </c>
      <c r="F5639" s="1">
        <v>2</v>
      </c>
      <c r="G5639" s="1" t="s">
        <v>23</v>
      </c>
      <c r="H5639" s="1">
        <v>0</v>
      </c>
      <c r="I5639" s="1">
        <f t="shared" si="1119"/>
        <v>0</v>
      </c>
      <c r="J5639" s="1" t="s">
        <v>20</v>
      </c>
      <c r="K5639" s="1">
        <v>2</v>
      </c>
      <c r="L5639" s="1" t="s">
        <v>19</v>
      </c>
      <c r="M5639" s="1" t="b">
        <v>0</v>
      </c>
      <c r="N5639" s="2" t="s">
        <v>17</v>
      </c>
      <c r="O5639">
        <f t="shared" si="1120"/>
        <v>0</v>
      </c>
      <c r="P5639">
        <f t="shared" si="1121"/>
        <v>2</v>
      </c>
      <c r="Q5639">
        <f>IF(G5639="B",VLOOKUP(F5639,room_rates!$A$2:$G$8,3,FALSE),IF(G5639="P",VLOOKUP(F5639,room_rates!$A$2:$G$8,6,FALSE),IF(G5639="M",VLOOKUP(F5639,room_rates!$A$2:$G$8,7,FALSE),"")))</f>
        <v>140</v>
      </c>
      <c r="R5639">
        <f t="shared" si="1122"/>
        <v>0</v>
      </c>
      <c r="S5639">
        <f>IF(J5639="Online Travel Agency",VLOOKUP(F5639,room_rates!$A$2:$G$8,3,FALSE)*15%,0)</f>
        <v>0</v>
      </c>
      <c r="T5639">
        <f t="shared" si="1123"/>
        <v>0</v>
      </c>
      <c r="U5639">
        <f t="shared" si="1124"/>
        <v>560</v>
      </c>
      <c r="V5639">
        <f t="shared" si="1125"/>
        <v>4</v>
      </c>
    </row>
    <row r="5640" spans="1:22" ht="14.25" customHeight="1" x14ac:dyDescent="0.35">
      <c r="A5640" s="1">
        <v>1005368</v>
      </c>
      <c r="B5640" s="3">
        <v>45916</v>
      </c>
      <c r="C5640" s="3">
        <v>45931</v>
      </c>
      <c r="D5640" s="3">
        <v>45933</v>
      </c>
      <c r="E5640" s="1" t="s">
        <v>18</v>
      </c>
      <c r="F5640" s="1">
        <v>2</v>
      </c>
      <c r="G5640" s="1" t="s">
        <v>23</v>
      </c>
      <c r="H5640" s="1">
        <v>0</v>
      </c>
      <c r="I5640" s="1">
        <f t="shared" si="1119"/>
        <v>0</v>
      </c>
      <c r="J5640" s="1" t="s">
        <v>15</v>
      </c>
      <c r="K5640" s="1">
        <v>1</v>
      </c>
      <c r="L5640" s="1" t="s">
        <v>16</v>
      </c>
      <c r="M5640" s="1" t="b">
        <v>0</v>
      </c>
      <c r="N5640" s="2" t="s">
        <v>17</v>
      </c>
      <c r="O5640">
        <f t="shared" si="1120"/>
        <v>15</v>
      </c>
      <c r="P5640">
        <f t="shared" si="1121"/>
        <v>2</v>
      </c>
      <c r="Q5640">
        <f>IF(G5640="B",VLOOKUP(F5640,room_rates!$A$2:$G$8,3,FALSE),IF(G5640="P",VLOOKUP(F5640,room_rates!$A$2:$G$8,6,FALSE),IF(G5640="M",VLOOKUP(F5640,room_rates!$A$2:$G$8,7,FALSE),"")))</f>
        <v>140</v>
      </c>
      <c r="R5640">
        <f t="shared" si="1122"/>
        <v>0</v>
      </c>
      <c r="S5640">
        <f>IF(J5640="Online Travel Agency",VLOOKUP(F5640,room_rates!$A$2:$G$8,3,FALSE)*15%,0)</f>
        <v>0</v>
      </c>
      <c r="T5640">
        <f t="shared" si="1123"/>
        <v>0</v>
      </c>
      <c r="U5640">
        <f t="shared" si="1124"/>
        <v>280</v>
      </c>
      <c r="V5640">
        <f t="shared" si="1125"/>
        <v>2</v>
      </c>
    </row>
    <row r="5641" spans="1:22" ht="14.25" customHeight="1" x14ac:dyDescent="0.35">
      <c r="A5641" s="1">
        <v>1005710</v>
      </c>
      <c r="B5641" s="3">
        <v>45931</v>
      </c>
      <c r="C5641" s="3">
        <v>45931</v>
      </c>
      <c r="D5641" s="3">
        <v>45934</v>
      </c>
      <c r="E5641" s="1" t="s">
        <v>18</v>
      </c>
      <c r="F5641" s="1">
        <v>1</v>
      </c>
      <c r="G5641" s="1" t="s">
        <v>23</v>
      </c>
      <c r="H5641" s="1">
        <v>0</v>
      </c>
      <c r="I5641" s="1">
        <f t="shared" si="1119"/>
        <v>0</v>
      </c>
      <c r="J5641" s="1" t="s">
        <v>20</v>
      </c>
      <c r="K5641" s="1">
        <v>1</v>
      </c>
      <c r="L5641" s="1" t="s">
        <v>16</v>
      </c>
      <c r="M5641" s="1" t="b">
        <v>0</v>
      </c>
      <c r="N5641" s="2" t="s">
        <v>17</v>
      </c>
      <c r="O5641">
        <f t="shared" si="1120"/>
        <v>0</v>
      </c>
      <c r="P5641">
        <f t="shared" si="1121"/>
        <v>3</v>
      </c>
      <c r="Q5641">
        <f>IF(G5641="B",VLOOKUP(F5641,room_rates!$A$2:$G$8,3,FALSE),IF(G5641="P",VLOOKUP(F5641,room_rates!$A$2:$G$8,6,FALSE),IF(G5641="M",VLOOKUP(F5641,room_rates!$A$2:$G$8,7,FALSE),"")))</f>
        <v>120</v>
      </c>
      <c r="R5641">
        <f t="shared" si="1122"/>
        <v>0</v>
      </c>
      <c r="S5641">
        <f>IF(J5641="Online Travel Agency",VLOOKUP(F5641,room_rates!$A$2:$G$8,3,FALSE)*15%,0)</f>
        <v>0</v>
      </c>
      <c r="T5641">
        <f t="shared" si="1123"/>
        <v>0</v>
      </c>
      <c r="U5641">
        <f t="shared" si="1124"/>
        <v>360</v>
      </c>
      <c r="V5641">
        <f t="shared" si="1125"/>
        <v>3</v>
      </c>
    </row>
    <row r="5642" spans="1:22" ht="14.25" customHeight="1" x14ac:dyDescent="0.35">
      <c r="A5642" s="1">
        <v>1000171</v>
      </c>
      <c r="B5642" s="3">
        <v>45932</v>
      </c>
      <c r="C5642" s="3">
        <v>45932</v>
      </c>
      <c r="D5642" s="3">
        <v>45937</v>
      </c>
      <c r="E5642" s="1" t="s">
        <v>13</v>
      </c>
      <c r="F5642" s="1">
        <v>6</v>
      </c>
      <c r="G5642" s="1" t="s">
        <v>23</v>
      </c>
      <c r="H5642" s="1">
        <v>0</v>
      </c>
      <c r="I5642" s="1">
        <f t="shared" si="1119"/>
        <v>0</v>
      </c>
      <c r="J5642" s="1" t="s">
        <v>20</v>
      </c>
      <c r="K5642" s="1">
        <v>1</v>
      </c>
      <c r="L5642" s="1" t="s">
        <v>19</v>
      </c>
      <c r="M5642" s="1" t="b">
        <v>0</v>
      </c>
      <c r="N5642" s="2" t="s">
        <v>17</v>
      </c>
      <c r="O5642">
        <f t="shared" si="1120"/>
        <v>0</v>
      </c>
      <c r="P5642">
        <f t="shared" si="1121"/>
        <v>5</v>
      </c>
      <c r="Q5642">
        <f>IF(G5642="B",VLOOKUP(F5642,room_rates!$A$2:$G$8,3,FALSE),IF(G5642="P",VLOOKUP(F5642,room_rates!$A$2:$G$8,6,FALSE),IF(G5642="M",VLOOKUP(F5642,room_rates!$A$2:$G$8,7,FALSE),"")))</f>
        <v>350</v>
      </c>
      <c r="R5642">
        <f t="shared" si="1122"/>
        <v>0</v>
      </c>
      <c r="S5642">
        <f>IF(J5642="Online Travel Agency",VLOOKUP(F5642,room_rates!$A$2:$G$8,3,FALSE)*15%,0)</f>
        <v>0</v>
      </c>
      <c r="T5642">
        <f t="shared" si="1123"/>
        <v>0</v>
      </c>
      <c r="U5642">
        <f t="shared" si="1124"/>
        <v>1750</v>
      </c>
      <c r="V5642">
        <f t="shared" si="1125"/>
        <v>5</v>
      </c>
    </row>
    <row r="5643" spans="1:22" ht="14.25" customHeight="1" x14ac:dyDescent="0.35">
      <c r="A5643" s="1">
        <v>1000213</v>
      </c>
      <c r="B5643" s="3">
        <v>45932</v>
      </c>
      <c r="C5643" s="3">
        <v>45932</v>
      </c>
      <c r="D5643" s="3">
        <v>45937</v>
      </c>
      <c r="E5643" s="1" t="s">
        <v>13</v>
      </c>
      <c r="F5643" s="1">
        <v>7</v>
      </c>
      <c r="G5643" s="1" t="s">
        <v>23</v>
      </c>
      <c r="H5643" s="1">
        <v>0</v>
      </c>
      <c r="I5643" s="1">
        <f t="shared" si="1119"/>
        <v>0</v>
      </c>
      <c r="J5643" s="1" t="s">
        <v>20</v>
      </c>
      <c r="K5643" s="1">
        <v>1</v>
      </c>
      <c r="L5643" s="1" t="s">
        <v>19</v>
      </c>
      <c r="M5643" s="1" t="b">
        <v>0</v>
      </c>
      <c r="N5643" s="2" t="s">
        <v>17</v>
      </c>
      <c r="O5643">
        <f t="shared" si="1120"/>
        <v>0</v>
      </c>
      <c r="P5643">
        <f t="shared" si="1121"/>
        <v>5</v>
      </c>
      <c r="Q5643">
        <f>IF(G5643="B",VLOOKUP(F5643,room_rates!$A$2:$G$8,3,FALSE),IF(G5643="P",VLOOKUP(F5643,room_rates!$A$2:$G$8,6,FALSE),IF(G5643="M",VLOOKUP(F5643,room_rates!$A$2:$G$8,7,FALSE),"")))</f>
        <v>450</v>
      </c>
      <c r="R5643">
        <f t="shared" si="1122"/>
        <v>0</v>
      </c>
      <c r="S5643">
        <f>IF(J5643="Online Travel Agency",VLOOKUP(F5643,room_rates!$A$2:$G$8,3,FALSE)*15%,0)</f>
        <v>0</v>
      </c>
      <c r="T5643">
        <f t="shared" si="1123"/>
        <v>0</v>
      </c>
      <c r="U5643">
        <f t="shared" si="1124"/>
        <v>2250</v>
      </c>
      <c r="V5643">
        <f t="shared" si="1125"/>
        <v>5</v>
      </c>
    </row>
    <row r="5644" spans="1:22" ht="14.25" customHeight="1" x14ac:dyDescent="0.35">
      <c r="A5644" s="1">
        <v>1000611</v>
      </c>
      <c r="B5644" s="3">
        <v>45900</v>
      </c>
      <c r="C5644" s="3">
        <v>45932</v>
      </c>
      <c r="D5644" s="3">
        <v>45939</v>
      </c>
      <c r="E5644" s="1" t="s">
        <v>13</v>
      </c>
      <c r="F5644" s="1">
        <v>7</v>
      </c>
      <c r="G5644" s="1" t="s">
        <v>23</v>
      </c>
      <c r="H5644" s="1">
        <v>0</v>
      </c>
      <c r="I5644" s="1">
        <f t="shared" si="1119"/>
        <v>0</v>
      </c>
      <c r="J5644" s="1" t="s">
        <v>15</v>
      </c>
      <c r="K5644" s="1">
        <v>1</v>
      </c>
      <c r="L5644" s="1" t="s">
        <v>19</v>
      </c>
      <c r="M5644" s="1" t="b">
        <v>1</v>
      </c>
      <c r="N5644" s="2" t="s">
        <v>17</v>
      </c>
      <c r="O5644">
        <f t="shared" si="1120"/>
        <v>32</v>
      </c>
      <c r="P5644">
        <f t="shared" si="1121"/>
        <v>7</v>
      </c>
      <c r="Q5644">
        <f>IF(G5644="B",VLOOKUP(F5644,room_rates!$A$2:$G$8,3,FALSE),IF(G5644="P",VLOOKUP(F5644,room_rates!$A$2:$G$8,6,FALSE),IF(G5644="M",VLOOKUP(F5644,room_rates!$A$2:$G$8,7,FALSE),"")))</f>
        <v>450</v>
      </c>
      <c r="R5644">
        <f t="shared" si="1122"/>
        <v>0</v>
      </c>
      <c r="S5644">
        <f>IF(J5644="Online Travel Agency",VLOOKUP(F5644,room_rates!$A$2:$G$8,3,FALSE)*15%,0)</f>
        <v>0</v>
      </c>
      <c r="T5644">
        <f t="shared" si="1123"/>
        <v>4.5</v>
      </c>
      <c r="U5644">
        <f t="shared" si="1124"/>
        <v>3118.5</v>
      </c>
      <c r="V5644">
        <f t="shared" si="1125"/>
        <v>7</v>
      </c>
    </row>
    <row r="5645" spans="1:22" ht="14.25" customHeight="1" x14ac:dyDescent="0.35">
      <c r="A5645" s="1">
        <v>1000654</v>
      </c>
      <c r="B5645" s="3">
        <v>45920</v>
      </c>
      <c r="C5645" s="3">
        <v>45932</v>
      </c>
      <c r="D5645" s="3">
        <v>45938</v>
      </c>
      <c r="E5645" s="1" t="s">
        <v>21</v>
      </c>
      <c r="F5645" s="1">
        <v>3</v>
      </c>
      <c r="G5645" s="1" t="s">
        <v>23</v>
      </c>
      <c r="H5645" s="1">
        <v>0</v>
      </c>
      <c r="I5645" s="1">
        <f t="shared" si="1119"/>
        <v>0</v>
      </c>
      <c r="J5645" s="1" t="s">
        <v>24</v>
      </c>
      <c r="K5645" s="1">
        <v>2</v>
      </c>
      <c r="L5645" s="1" t="s">
        <v>16</v>
      </c>
      <c r="M5645" s="1" t="b">
        <v>1</v>
      </c>
      <c r="N5645" s="2" t="s">
        <v>17</v>
      </c>
      <c r="O5645">
        <f t="shared" si="1120"/>
        <v>12</v>
      </c>
      <c r="P5645">
        <f t="shared" si="1121"/>
        <v>6</v>
      </c>
      <c r="Q5645">
        <f>IF(G5645="B",VLOOKUP(F5645,room_rates!$A$2:$G$8,3,FALSE),IF(G5645="P",VLOOKUP(F5645,room_rates!$A$2:$G$8,6,FALSE),IF(G5645="M",VLOOKUP(F5645,room_rates!$A$2:$G$8,7,FALSE),"")))</f>
        <v>220</v>
      </c>
      <c r="R5645">
        <f t="shared" si="1122"/>
        <v>0</v>
      </c>
      <c r="S5645">
        <f>IF(J5645="Online Travel Agency",VLOOKUP(F5645,room_rates!$A$2:$G$8,3,FALSE)*15%,0)</f>
        <v>33</v>
      </c>
      <c r="T5645">
        <f t="shared" si="1123"/>
        <v>2.2000000000000002</v>
      </c>
      <c r="U5645">
        <f t="shared" si="1124"/>
        <v>2217.6000000000004</v>
      </c>
      <c r="V5645">
        <f t="shared" si="1125"/>
        <v>12</v>
      </c>
    </row>
    <row r="5646" spans="1:22" ht="14.25" customHeight="1" x14ac:dyDescent="0.35">
      <c r="A5646" s="1">
        <v>1000818</v>
      </c>
      <c r="B5646" s="3">
        <v>45898</v>
      </c>
      <c r="C5646" s="3">
        <v>45932</v>
      </c>
      <c r="D5646" s="3">
        <v>45935</v>
      </c>
      <c r="E5646" s="1" t="s">
        <v>13</v>
      </c>
      <c r="F5646" s="1">
        <v>6</v>
      </c>
      <c r="G5646" s="1" t="s">
        <v>23</v>
      </c>
      <c r="H5646" s="1">
        <v>0</v>
      </c>
      <c r="I5646" s="1">
        <f t="shared" si="1119"/>
        <v>0</v>
      </c>
      <c r="J5646" s="1" t="s">
        <v>15</v>
      </c>
      <c r="K5646" s="1">
        <v>2</v>
      </c>
      <c r="L5646" s="1" t="s">
        <v>19</v>
      </c>
      <c r="M5646" s="1" t="b">
        <v>0</v>
      </c>
      <c r="N5646" s="2" t="s">
        <v>17</v>
      </c>
      <c r="O5646">
        <f t="shared" si="1120"/>
        <v>34</v>
      </c>
      <c r="P5646">
        <f t="shared" si="1121"/>
        <v>3</v>
      </c>
      <c r="Q5646">
        <f>IF(G5646="B",VLOOKUP(F5646,room_rates!$A$2:$G$8,3,FALSE),IF(G5646="P",VLOOKUP(F5646,room_rates!$A$2:$G$8,6,FALSE),IF(G5646="M",VLOOKUP(F5646,room_rates!$A$2:$G$8,7,FALSE),"")))</f>
        <v>350</v>
      </c>
      <c r="R5646">
        <f t="shared" si="1122"/>
        <v>0</v>
      </c>
      <c r="S5646">
        <f>IF(J5646="Online Travel Agency",VLOOKUP(F5646,room_rates!$A$2:$G$8,3,FALSE)*15%,0)</f>
        <v>0</v>
      </c>
      <c r="T5646">
        <f t="shared" si="1123"/>
        <v>0</v>
      </c>
      <c r="U5646">
        <f t="shared" si="1124"/>
        <v>2100</v>
      </c>
      <c r="V5646">
        <f t="shared" si="1125"/>
        <v>6</v>
      </c>
    </row>
    <row r="5647" spans="1:22" ht="14.25" customHeight="1" x14ac:dyDescent="0.35">
      <c r="A5647" s="1">
        <v>1001134</v>
      </c>
      <c r="B5647" s="3">
        <v>45912</v>
      </c>
      <c r="C5647" s="3">
        <v>45932</v>
      </c>
      <c r="D5647" s="3">
        <v>45936</v>
      </c>
      <c r="E5647" s="1" t="s">
        <v>13</v>
      </c>
      <c r="F5647" s="1">
        <v>7</v>
      </c>
      <c r="G5647" s="1" t="s">
        <v>23</v>
      </c>
      <c r="H5647" s="1">
        <v>0</v>
      </c>
      <c r="I5647" s="1">
        <f t="shared" si="1119"/>
        <v>0</v>
      </c>
      <c r="J5647" s="1" t="s">
        <v>24</v>
      </c>
      <c r="K5647" s="1">
        <v>1</v>
      </c>
      <c r="L5647" s="1" t="s">
        <v>16</v>
      </c>
      <c r="M5647" s="1" t="b">
        <v>0</v>
      </c>
      <c r="N5647" s="2" t="s">
        <v>17</v>
      </c>
      <c r="O5647">
        <f t="shared" si="1120"/>
        <v>20</v>
      </c>
      <c r="P5647">
        <f t="shared" si="1121"/>
        <v>4</v>
      </c>
      <c r="Q5647">
        <f>IF(G5647="B",VLOOKUP(F5647,room_rates!$A$2:$G$8,3,FALSE),IF(G5647="P",VLOOKUP(F5647,room_rates!$A$2:$G$8,6,FALSE),IF(G5647="M",VLOOKUP(F5647,room_rates!$A$2:$G$8,7,FALSE),"")))</f>
        <v>450</v>
      </c>
      <c r="R5647">
        <f t="shared" si="1122"/>
        <v>0</v>
      </c>
      <c r="S5647">
        <f>IF(J5647="Online Travel Agency",VLOOKUP(F5647,room_rates!$A$2:$G$8,3,FALSE)*15%,0)</f>
        <v>67.5</v>
      </c>
      <c r="T5647">
        <f t="shared" si="1123"/>
        <v>0</v>
      </c>
      <c r="U5647">
        <f t="shared" si="1124"/>
        <v>1530</v>
      </c>
      <c r="V5647">
        <f t="shared" si="1125"/>
        <v>4</v>
      </c>
    </row>
    <row r="5648" spans="1:22" ht="14.25" customHeight="1" x14ac:dyDescent="0.35">
      <c r="A5648" s="1">
        <v>1001166</v>
      </c>
      <c r="B5648" s="3">
        <v>45932</v>
      </c>
      <c r="C5648" s="3">
        <v>45932</v>
      </c>
      <c r="D5648" s="3">
        <v>45934</v>
      </c>
      <c r="E5648" s="1" t="s">
        <v>13</v>
      </c>
      <c r="F5648" s="1">
        <v>7</v>
      </c>
      <c r="G5648" s="1" t="s">
        <v>23</v>
      </c>
      <c r="H5648" s="1">
        <v>0</v>
      </c>
      <c r="I5648" s="1">
        <f t="shared" si="1119"/>
        <v>0</v>
      </c>
      <c r="J5648" s="1" t="s">
        <v>20</v>
      </c>
      <c r="K5648" s="1">
        <v>3</v>
      </c>
      <c r="L5648" s="1" t="s">
        <v>19</v>
      </c>
      <c r="M5648" s="1" t="b">
        <v>0</v>
      </c>
      <c r="N5648" s="2" t="s">
        <v>17</v>
      </c>
      <c r="O5648">
        <f t="shared" si="1120"/>
        <v>0</v>
      </c>
      <c r="P5648">
        <f t="shared" si="1121"/>
        <v>2</v>
      </c>
      <c r="Q5648">
        <f>IF(G5648="B",VLOOKUP(F5648,room_rates!$A$2:$G$8,3,FALSE),IF(G5648="P",VLOOKUP(F5648,room_rates!$A$2:$G$8,6,FALSE),IF(G5648="M",VLOOKUP(F5648,room_rates!$A$2:$G$8,7,FALSE),"")))</f>
        <v>450</v>
      </c>
      <c r="R5648">
        <f t="shared" si="1122"/>
        <v>0</v>
      </c>
      <c r="S5648">
        <f>IF(J5648="Online Travel Agency",VLOOKUP(F5648,room_rates!$A$2:$G$8,3,FALSE)*15%,0)</f>
        <v>0</v>
      </c>
      <c r="T5648">
        <f t="shared" si="1123"/>
        <v>0</v>
      </c>
      <c r="U5648">
        <f t="shared" si="1124"/>
        <v>2700</v>
      </c>
      <c r="V5648">
        <f t="shared" si="1125"/>
        <v>6</v>
      </c>
    </row>
    <row r="5649" spans="1:22" ht="14.25" customHeight="1" x14ac:dyDescent="0.35">
      <c r="A5649" s="1">
        <v>1001342</v>
      </c>
      <c r="B5649" s="3">
        <v>45897</v>
      </c>
      <c r="C5649" s="3">
        <v>45932</v>
      </c>
      <c r="D5649" s="3">
        <v>45936</v>
      </c>
      <c r="E5649" s="1" t="s">
        <v>13</v>
      </c>
      <c r="F5649" s="1">
        <v>6</v>
      </c>
      <c r="G5649" s="1" t="s">
        <v>23</v>
      </c>
      <c r="H5649" s="1">
        <v>0</v>
      </c>
      <c r="I5649" s="1">
        <f t="shared" si="1119"/>
        <v>0</v>
      </c>
      <c r="J5649" s="1" t="s">
        <v>15</v>
      </c>
      <c r="K5649" s="1">
        <v>1</v>
      </c>
      <c r="L5649" s="1" t="s">
        <v>19</v>
      </c>
      <c r="M5649" s="1" t="b">
        <v>0</v>
      </c>
      <c r="N5649" s="2" t="s">
        <v>17</v>
      </c>
      <c r="O5649">
        <f t="shared" si="1120"/>
        <v>35</v>
      </c>
      <c r="P5649">
        <f t="shared" si="1121"/>
        <v>4</v>
      </c>
      <c r="Q5649">
        <f>IF(G5649="B",VLOOKUP(F5649,room_rates!$A$2:$G$8,3,FALSE),IF(G5649="P",VLOOKUP(F5649,room_rates!$A$2:$G$8,6,FALSE),IF(G5649="M",VLOOKUP(F5649,room_rates!$A$2:$G$8,7,FALSE),"")))</f>
        <v>350</v>
      </c>
      <c r="R5649">
        <f t="shared" si="1122"/>
        <v>0</v>
      </c>
      <c r="S5649">
        <f>IF(J5649="Online Travel Agency",VLOOKUP(F5649,room_rates!$A$2:$G$8,3,FALSE)*15%,0)</f>
        <v>0</v>
      </c>
      <c r="T5649">
        <f t="shared" si="1123"/>
        <v>0</v>
      </c>
      <c r="U5649">
        <f t="shared" si="1124"/>
        <v>1400</v>
      </c>
      <c r="V5649">
        <f t="shared" si="1125"/>
        <v>4</v>
      </c>
    </row>
    <row r="5650" spans="1:22" ht="14.25" customHeight="1" x14ac:dyDescent="0.35">
      <c r="A5650" s="1">
        <v>1001364</v>
      </c>
      <c r="B5650" s="3">
        <v>45912</v>
      </c>
      <c r="C5650" s="3">
        <v>45932</v>
      </c>
      <c r="D5650" s="3">
        <v>45939</v>
      </c>
      <c r="E5650" s="1" t="s">
        <v>13</v>
      </c>
      <c r="F5650" s="1">
        <v>6</v>
      </c>
      <c r="G5650" s="1" t="s">
        <v>23</v>
      </c>
      <c r="H5650" s="1">
        <v>0</v>
      </c>
      <c r="I5650" s="1">
        <f t="shared" si="1119"/>
        <v>0</v>
      </c>
      <c r="J5650" s="1" t="s">
        <v>24</v>
      </c>
      <c r="K5650" s="1">
        <v>1</v>
      </c>
      <c r="L5650" s="1" t="s">
        <v>16</v>
      </c>
      <c r="M5650" s="1" t="b">
        <v>0</v>
      </c>
      <c r="N5650" s="2" t="s">
        <v>17</v>
      </c>
      <c r="O5650">
        <f t="shared" si="1120"/>
        <v>20</v>
      </c>
      <c r="P5650">
        <f t="shared" si="1121"/>
        <v>7</v>
      </c>
      <c r="Q5650">
        <f>IF(G5650="B",VLOOKUP(F5650,room_rates!$A$2:$G$8,3,FALSE),IF(G5650="P",VLOOKUP(F5650,room_rates!$A$2:$G$8,6,FALSE),IF(G5650="M",VLOOKUP(F5650,room_rates!$A$2:$G$8,7,FALSE),"")))</f>
        <v>350</v>
      </c>
      <c r="R5650">
        <f t="shared" si="1122"/>
        <v>0</v>
      </c>
      <c r="S5650">
        <f>IF(J5650="Online Travel Agency",VLOOKUP(F5650,room_rates!$A$2:$G$8,3,FALSE)*15%,0)</f>
        <v>52.5</v>
      </c>
      <c r="T5650">
        <f t="shared" si="1123"/>
        <v>0</v>
      </c>
      <c r="U5650">
        <f t="shared" si="1124"/>
        <v>2082.5</v>
      </c>
      <c r="V5650">
        <f t="shared" si="1125"/>
        <v>7</v>
      </c>
    </row>
    <row r="5651" spans="1:22" ht="14.25" customHeight="1" x14ac:dyDescent="0.35">
      <c r="A5651" s="1">
        <v>1001401</v>
      </c>
      <c r="B5651" s="3">
        <v>45914</v>
      </c>
      <c r="C5651" s="3">
        <v>45932</v>
      </c>
      <c r="D5651" s="3">
        <v>45936</v>
      </c>
      <c r="E5651" s="1" t="s">
        <v>21</v>
      </c>
      <c r="F5651" s="1">
        <v>5</v>
      </c>
      <c r="G5651" s="1" t="s">
        <v>23</v>
      </c>
      <c r="H5651" s="1">
        <v>0</v>
      </c>
      <c r="I5651" s="1">
        <f t="shared" si="1119"/>
        <v>0</v>
      </c>
      <c r="J5651" s="1" t="s">
        <v>24</v>
      </c>
      <c r="K5651" s="1">
        <v>1</v>
      </c>
      <c r="L5651" s="1" t="s">
        <v>16</v>
      </c>
      <c r="M5651" s="1" t="b">
        <v>0</v>
      </c>
      <c r="N5651" s="2" t="s">
        <v>17</v>
      </c>
      <c r="O5651">
        <f t="shared" si="1120"/>
        <v>18</v>
      </c>
      <c r="P5651">
        <f t="shared" si="1121"/>
        <v>4</v>
      </c>
      <c r="Q5651">
        <f>IF(G5651="B",VLOOKUP(F5651,room_rates!$A$2:$G$8,3,FALSE),IF(G5651="P",VLOOKUP(F5651,room_rates!$A$2:$G$8,6,FALSE),IF(G5651="M",VLOOKUP(F5651,room_rates!$A$2:$G$8,7,FALSE),"")))</f>
        <v>240</v>
      </c>
      <c r="R5651">
        <f t="shared" si="1122"/>
        <v>0</v>
      </c>
      <c r="S5651">
        <f>IF(J5651="Online Travel Agency",VLOOKUP(F5651,room_rates!$A$2:$G$8,3,FALSE)*15%,0)</f>
        <v>36</v>
      </c>
      <c r="T5651">
        <f t="shared" si="1123"/>
        <v>0</v>
      </c>
      <c r="U5651">
        <f t="shared" si="1124"/>
        <v>816</v>
      </c>
      <c r="V5651">
        <f t="shared" si="1125"/>
        <v>4</v>
      </c>
    </row>
    <row r="5652" spans="1:22" ht="14.25" customHeight="1" x14ac:dyDescent="0.35">
      <c r="A5652" s="1">
        <v>1001450</v>
      </c>
      <c r="B5652" s="3">
        <v>45897</v>
      </c>
      <c r="C5652" s="3">
        <v>45932</v>
      </c>
      <c r="D5652" s="3">
        <v>45935</v>
      </c>
      <c r="E5652" s="1" t="s">
        <v>18</v>
      </c>
      <c r="F5652" s="1">
        <v>1</v>
      </c>
      <c r="G5652" s="1" t="s">
        <v>23</v>
      </c>
      <c r="H5652" s="1">
        <v>0</v>
      </c>
      <c r="I5652" s="1">
        <f t="shared" si="1119"/>
        <v>0</v>
      </c>
      <c r="J5652" s="1" t="s">
        <v>15</v>
      </c>
      <c r="K5652" s="1">
        <v>2</v>
      </c>
      <c r="L5652" s="1" t="s">
        <v>16</v>
      </c>
      <c r="M5652" s="1" t="b">
        <v>0</v>
      </c>
      <c r="N5652" s="2" t="s">
        <v>17</v>
      </c>
      <c r="O5652">
        <f t="shared" si="1120"/>
        <v>35</v>
      </c>
      <c r="P5652">
        <f t="shared" si="1121"/>
        <v>3</v>
      </c>
      <c r="Q5652">
        <f>IF(G5652="B",VLOOKUP(F5652,room_rates!$A$2:$G$8,3,FALSE),IF(G5652="P",VLOOKUP(F5652,room_rates!$A$2:$G$8,6,FALSE),IF(G5652="M",VLOOKUP(F5652,room_rates!$A$2:$G$8,7,FALSE),"")))</f>
        <v>120</v>
      </c>
      <c r="R5652">
        <f t="shared" si="1122"/>
        <v>0</v>
      </c>
      <c r="S5652">
        <f>IF(J5652="Online Travel Agency",VLOOKUP(F5652,room_rates!$A$2:$G$8,3,FALSE)*15%,0)</f>
        <v>0</v>
      </c>
      <c r="T5652">
        <f t="shared" si="1123"/>
        <v>0</v>
      </c>
      <c r="U5652">
        <f t="shared" si="1124"/>
        <v>720</v>
      </c>
      <c r="V5652">
        <f t="shared" si="1125"/>
        <v>6</v>
      </c>
    </row>
    <row r="5653" spans="1:22" ht="14.25" customHeight="1" x14ac:dyDescent="0.35">
      <c r="A5653" s="1">
        <v>1001730</v>
      </c>
      <c r="B5653" s="3">
        <v>45932</v>
      </c>
      <c r="C5653" s="3">
        <v>45932</v>
      </c>
      <c r="D5653" s="3">
        <v>45933</v>
      </c>
      <c r="E5653" s="1" t="s">
        <v>21</v>
      </c>
      <c r="F5653" s="1">
        <v>3</v>
      </c>
      <c r="G5653" s="1" t="s">
        <v>23</v>
      </c>
      <c r="H5653" s="1">
        <v>0</v>
      </c>
      <c r="I5653" s="1">
        <f t="shared" si="1119"/>
        <v>0</v>
      </c>
      <c r="J5653" s="1" t="s">
        <v>20</v>
      </c>
      <c r="K5653" s="1">
        <v>1</v>
      </c>
      <c r="L5653" s="1" t="s">
        <v>19</v>
      </c>
      <c r="M5653" s="1" t="b">
        <v>0</v>
      </c>
      <c r="N5653" s="2" t="s">
        <v>17</v>
      </c>
      <c r="O5653">
        <f t="shared" si="1120"/>
        <v>0</v>
      </c>
      <c r="P5653">
        <f t="shared" si="1121"/>
        <v>1</v>
      </c>
      <c r="Q5653">
        <f>IF(G5653="B",VLOOKUP(F5653,room_rates!$A$2:$G$8,3,FALSE),IF(G5653="P",VLOOKUP(F5653,room_rates!$A$2:$G$8,6,FALSE),IF(G5653="M",VLOOKUP(F5653,room_rates!$A$2:$G$8,7,FALSE),"")))</f>
        <v>220</v>
      </c>
      <c r="R5653">
        <f t="shared" si="1122"/>
        <v>0</v>
      </c>
      <c r="S5653">
        <f>IF(J5653="Online Travel Agency",VLOOKUP(F5653,room_rates!$A$2:$G$8,3,FALSE)*15%,0)</f>
        <v>0</v>
      </c>
      <c r="T5653">
        <f t="shared" si="1123"/>
        <v>0</v>
      </c>
      <c r="U5653">
        <f t="shared" si="1124"/>
        <v>220</v>
      </c>
      <c r="V5653">
        <f t="shared" si="1125"/>
        <v>1</v>
      </c>
    </row>
    <row r="5654" spans="1:22" ht="14.25" customHeight="1" x14ac:dyDescent="0.35">
      <c r="A5654" s="1">
        <v>1001781</v>
      </c>
      <c r="B5654" s="3">
        <v>45932</v>
      </c>
      <c r="C5654" s="3">
        <v>45932</v>
      </c>
      <c r="D5654" s="3">
        <v>45937</v>
      </c>
      <c r="E5654" s="1" t="s">
        <v>13</v>
      </c>
      <c r="F5654" s="1">
        <v>6</v>
      </c>
      <c r="G5654" s="1" t="s">
        <v>23</v>
      </c>
      <c r="H5654" s="1">
        <v>0</v>
      </c>
      <c r="I5654" s="1">
        <f t="shared" si="1119"/>
        <v>0</v>
      </c>
      <c r="J5654" s="1" t="s">
        <v>20</v>
      </c>
      <c r="K5654" s="1">
        <v>2</v>
      </c>
      <c r="L5654" s="1" t="s">
        <v>19</v>
      </c>
      <c r="M5654" s="1" t="b">
        <v>0</v>
      </c>
      <c r="N5654" s="2" t="s">
        <v>17</v>
      </c>
      <c r="O5654">
        <f t="shared" si="1120"/>
        <v>0</v>
      </c>
      <c r="P5654">
        <f t="shared" si="1121"/>
        <v>5</v>
      </c>
      <c r="Q5654">
        <f>IF(G5654="B",VLOOKUP(F5654,room_rates!$A$2:$G$8,3,FALSE),IF(G5654="P",VLOOKUP(F5654,room_rates!$A$2:$G$8,6,FALSE),IF(G5654="M",VLOOKUP(F5654,room_rates!$A$2:$G$8,7,FALSE),"")))</f>
        <v>350</v>
      </c>
      <c r="R5654">
        <f t="shared" si="1122"/>
        <v>0</v>
      </c>
      <c r="S5654">
        <f>IF(J5654="Online Travel Agency",VLOOKUP(F5654,room_rates!$A$2:$G$8,3,FALSE)*15%,0)</f>
        <v>0</v>
      </c>
      <c r="T5654">
        <f t="shared" si="1123"/>
        <v>0</v>
      </c>
      <c r="U5654">
        <f t="shared" si="1124"/>
        <v>3500</v>
      </c>
      <c r="V5654">
        <f t="shared" si="1125"/>
        <v>10</v>
      </c>
    </row>
    <row r="5655" spans="1:22" ht="14.25" customHeight="1" x14ac:dyDescent="0.35">
      <c r="A5655" s="1">
        <v>1001997</v>
      </c>
      <c r="B5655" s="3">
        <v>45919</v>
      </c>
      <c r="C5655" s="3">
        <v>45932</v>
      </c>
      <c r="D5655" s="3">
        <v>45937</v>
      </c>
      <c r="E5655" s="1" t="s">
        <v>21</v>
      </c>
      <c r="F5655" s="1">
        <v>3</v>
      </c>
      <c r="G5655" s="1" t="s">
        <v>23</v>
      </c>
      <c r="H5655" s="1">
        <v>0</v>
      </c>
      <c r="I5655" s="1">
        <f t="shared" si="1119"/>
        <v>0</v>
      </c>
      <c r="J5655" s="1" t="s">
        <v>24</v>
      </c>
      <c r="K5655" s="1">
        <v>3</v>
      </c>
      <c r="L5655" s="1" t="s">
        <v>16</v>
      </c>
      <c r="M5655" s="1" t="b">
        <v>0</v>
      </c>
      <c r="N5655" s="2" t="s">
        <v>17</v>
      </c>
      <c r="O5655">
        <f t="shared" si="1120"/>
        <v>13</v>
      </c>
      <c r="P5655">
        <f t="shared" si="1121"/>
        <v>5</v>
      </c>
      <c r="Q5655">
        <f>IF(G5655="B",VLOOKUP(F5655,room_rates!$A$2:$G$8,3,FALSE),IF(G5655="P",VLOOKUP(F5655,room_rates!$A$2:$G$8,6,FALSE),IF(G5655="M",VLOOKUP(F5655,room_rates!$A$2:$G$8,7,FALSE),"")))</f>
        <v>220</v>
      </c>
      <c r="R5655">
        <f t="shared" si="1122"/>
        <v>0</v>
      </c>
      <c r="S5655">
        <f>IF(J5655="Online Travel Agency",VLOOKUP(F5655,room_rates!$A$2:$G$8,3,FALSE)*15%,0)</f>
        <v>33</v>
      </c>
      <c r="T5655">
        <f t="shared" si="1123"/>
        <v>0</v>
      </c>
      <c r="U5655">
        <f t="shared" si="1124"/>
        <v>2805</v>
      </c>
      <c r="V5655">
        <f t="shared" si="1125"/>
        <v>15</v>
      </c>
    </row>
    <row r="5656" spans="1:22" ht="14.25" customHeight="1" x14ac:dyDescent="0.35">
      <c r="A5656" s="1">
        <v>1000097</v>
      </c>
      <c r="B5656" s="3">
        <v>45919</v>
      </c>
      <c r="C5656" s="3">
        <v>45933</v>
      </c>
      <c r="D5656" s="3">
        <v>45940</v>
      </c>
      <c r="E5656" s="1" t="s">
        <v>18</v>
      </c>
      <c r="F5656" s="1">
        <v>2</v>
      </c>
      <c r="G5656" s="1" t="s">
        <v>23</v>
      </c>
      <c r="H5656" s="1">
        <v>0</v>
      </c>
      <c r="I5656" s="1">
        <f t="shared" si="1119"/>
        <v>0</v>
      </c>
      <c r="J5656" s="1" t="s">
        <v>24</v>
      </c>
      <c r="K5656" s="1">
        <v>1</v>
      </c>
      <c r="L5656" s="1" t="s">
        <v>16</v>
      </c>
      <c r="M5656" s="1" t="b">
        <v>0</v>
      </c>
      <c r="N5656" s="2" t="s">
        <v>17</v>
      </c>
      <c r="O5656">
        <f t="shared" si="1120"/>
        <v>14</v>
      </c>
      <c r="P5656">
        <f t="shared" si="1121"/>
        <v>7</v>
      </c>
      <c r="Q5656">
        <f>IF(G5656="B",VLOOKUP(F5656,room_rates!$A$2:$G$8,3,FALSE),IF(G5656="P",VLOOKUP(F5656,room_rates!$A$2:$G$8,6,FALSE),IF(G5656="M",VLOOKUP(F5656,room_rates!$A$2:$G$8,7,FALSE),"")))</f>
        <v>140</v>
      </c>
      <c r="R5656">
        <f t="shared" si="1122"/>
        <v>0</v>
      </c>
      <c r="S5656">
        <f>IF(J5656="Online Travel Agency",VLOOKUP(F5656,room_rates!$A$2:$G$8,3,FALSE)*15%,0)</f>
        <v>21</v>
      </c>
      <c r="T5656">
        <f t="shared" si="1123"/>
        <v>0</v>
      </c>
      <c r="U5656">
        <f t="shared" si="1124"/>
        <v>833</v>
      </c>
      <c r="V5656">
        <f t="shared" si="1125"/>
        <v>7</v>
      </c>
    </row>
    <row r="5657" spans="1:22" ht="14.25" customHeight="1" x14ac:dyDescent="0.35">
      <c r="A5657" s="1">
        <v>1000266</v>
      </c>
      <c r="B5657" s="3">
        <v>45917</v>
      </c>
      <c r="C5657" s="3">
        <v>45933</v>
      </c>
      <c r="D5657" s="3">
        <v>45936</v>
      </c>
      <c r="E5657" s="1" t="s">
        <v>21</v>
      </c>
      <c r="F5657" s="1">
        <v>5</v>
      </c>
      <c r="G5657" s="1" t="s">
        <v>23</v>
      </c>
      <c r="H5657" s="1">
        <v>0</v>
      </c>
      <c r="I5657" s="1">
        <f t="shared" si="1119"/>
        <v>0</v>
      </c>
      <c r="J5657" s="1" t="s">
        <v>24</v>
      </c>
      <c r="K5657" s="1">
        <v>2</v>
      </c>
      <c r="L5657" s="1" t="s">
        <v>19</v>
      </c>
      <c r="M5657" s="1" t="b">
        <v>1</v>
      </c>
      <c r="N5657" s="2" t="s">
        <v>17</v>
      </c>
      <c r="O5657">
        <f t="shared" si="1120"/>
        <v>16</v>
      </c>
      <c r="P5657">
        <f t="shared" si="1121"/>
        <v>3</v>
      </c>
      <c r="Q5657">
        <f>IF(G5657="B",VLOOKUP(F5657,room_rates!$A$2:$G$8,3,FALSE),IF(G5657="P",VLOOKUP(F5657,room_rates!$A$2:$G$8,6,FALSE),IF(G5657="M",VLOOKUP(F5657,room_rates!$A$2:$G$8,7,FALSE),"")))</f>
        <v>240</v>
      </c>
      <c r="R5657">
        <f t="shared" si="1122"/>
        <v>0</v>
      </c>
      <c r="S5657">
        <f>IF(J5657="Online Travel Agency",VLOOKUP(F5657,room_rates!$A$2:$G$8,3,FALSE)*15%,0)</f>
        <v>36</v>
      </c>
      <c r="T5657">
        <f t="shared" si="1123"/>
        <v>2.4</v>
      </c>
      <c r="U5657">
        <f t="shared" si="1124"/>
        <v>1209.5999999999999</v>
      </c>
      <c r="V5657">
        <f t="shared" si="1125"/>
        <v>6</v>
      </c>
    </row>
    <row r="5658" spans="1:22" ht="14.25" customHeight="1" x14ac:dyDescent="0.35">
      <c r="A5658" s="1">
        <v>1000712</v>
      </c>
      <c r="B5658" s="3">
        <v>45933</v>
      </c>
      <c r="C5658" s="3">
        <v>45933</v>
      </c>
      <c r="D5658" s="3">
        <v>45936</v>
      </c>
      <c r="E5658" s="1" t="s">
        <v>13</v>
      </c>
      <c r="F5658" s="1">
        <v>6</v>
      </c>
      <c r="G5658" s="1" t="s">
        <v>23</v>
      </c>
      <c r="H5658" s="1">
        <v>0</v>
      </c>
      <c r="I5658" s="1">
        <f t="shared" si="1119"/>
        <v>0</v>
      </c>
      <c r="J5658" s="1" t="s">
        <v>20</v>
      </c>
      <c r="K5658" s="1">
        <v>1</v>
      </c>
      <c r="L5658" s="1" t="s">
        <v>19</v>
      </c>
      <c r="M5658" s="1" t="b">
        <v>0</v>
      </c>
      <c r="N5658" s="2" t="s">
        <v>17</v>
      </c>
      <c r="O5658">
        <f t="shared" si="1120"/>
        <v>0</v>
      </c>
      <c r="P5658">
        <f t="shared" si="1121"/>
        <v>3</v>
      </c>
      <c r="Q5658">
        <f>IF(G5658="B",VLOOKUP(F5658,room_rates!$A$2:$G$8,3,FALSE),IF(G5658="P",VLOOKUP(F5658,room_rates!$A$2:$G$8,6,FALSE),IF(G5658="M",VLOOKUP(F5658,room_rates!$A$2:$G$8,7,FALSE),"")))</f>
        <v>350</v>
      </c>
      <c r="R5658">
        <f t="shared" si="1122"/>
        <v>0</v>
      </c>
      <c r="S5658">
        <f>IF(J5658="Online Travel Agency",VLOOKUP(F5658,room_rates!$A$2:$G$8,3,FALSE)*15%,0)</f>
        <v>0</v>
      </c>
      <c r="T5658">
        <f t="shared" si="1123"/>
        <v>0</v>
      </c>
      <c r="U5658">
        <f t="shared" si="1124"/>
        <v>1050</v>
      </c>
      <c r="V5658">
        <f t="shared" si="1125"/>
        <v>3</v>
      </c>
    </row>
    <row r="5659" spans="1:22" ht="14.25" customHeight="1" x14ac:dyDescent="0.35">
      <c r="A5659" s="1">
        <v>1000919</v>
      </c>
      <c r="B5659" s="3">
        <v>45933</v>
      </c>
      <c r="C5659" s="3">
        <v>45933</v>
      </c>
      <c r="D5659" s="3">
        <v>45939</v>
      </c>
      <c r="E5659" s="1" t="s">
        <v>13</v>
      </c>
      <c r="F5659" s="1">
        <v>6</v>
      </c>
      <c r="G5659" s="1" t="s">
        <v>23</v>
      </c>
      <c r="H5659" s="1">
        <v>0</v>
      </c>
      <c r="I5659" s="1">
        <f t="shared" si="1119"/>
        <v>0</v>
      </c>
      <c r="J5659" s="1" t="s">
        <v>20</v>
      </c>
      <c r="K5659" s="1">
        <v>2</v>
      </c>
      <c r="L5659" s="1" t="s">
        <v>19</v>
      </c>
      <c r="M5659" s="1" t="b">
        <v>0</v>
      </c>
      <c r="N5659" s="2" t="s">
        <v>17</v>
      </c>
      <c r="O5659">
        <f t="shared" si="1120"/>
        <v>0</v>
      </c>
      <c r="P5659">
        <f t="shared" si="1121"/>
        <v>6</v>
      </c>
      <c r="Q5659">
        <f>IF(G5659="B",VLOOKUP(F5659,room_rates!$A$2:$G$8,3,FALSE),IF(G5659="P",VLOOKUP(F5659,room_rates!$A$2:$G$8,6,FALSE),IF(G5659="M",VLOOKUP(F5659,room_rates!$A$2:$G$8,7,FALSE),"")))</f>
        <v>350</v>
      </c>
      <c r="R5659">
        <f t="shared" si="1122"/>
        <v>0</v>
      </c>
      <c r="S5659">
        <f>IF(J5659="Online Travel Agency",VLOOKUP(F5659,room_rates!$A$2:$G$8,3,FALSE)*15%,0)</f>
        <v>0</v>
      </c>
      <c r="T5659">
        <f t="shared" si="1123"/>
        <v>0</v>
      </c>
      <c r="U5659">
        <f t="shared" si="1124"/>
        <v>4200</v>
      </c>
      <c r="V5659">
        <f t="shared" si="1125"/>
        <v>12</v>
      </c>
    </row>
    <row r="5660" spans="1:22" ht="14.25" customHeight="1" x14ac:dyDescent="0.35">
      <c r="A5660" s="1">
        <v>1001015</v>
      </c>
      <c r="B5660" s="3">
        <v>45933</v>
      </c>
      <c r="C5660" s="3">
        <v>45933</v>
      </c>
      <c r="D5660" s="3">
        <v>45935</v>
      </c>
      <c r="E5660" s="1" t="s">
        <v>13</v>
      </c>
      <c r="F5660" s="1">
        <v>6</v>
      </c>
      <c r="G5660" s="1" t="s">
        <v>23</v>
      </c>
      <c r="H5660" s="1">
        <v>0</v>
      </c>
      <c r="I5660" s="1">
        <f t="shared" si="1119"/>
        <v>0</v>
      </c>
      <c r="J5660" s="1" t="s">
        <v>20</v>
      </c>
      <c r="K5660" s="1">
        <v>3</v>
      </c>
      <c r="L5660" s="1" t="s">
        <v>16</v>
      </c>
      <c r="M5660" s="1" t="b">
        <v>0</v>
      </c>
      <c r="N5660" s="2" t="s">
        <v>17</v>
      </c>
      <c r="O5660">
        <f t="shared" si="1120"/>
        <v>0</v>
      </c>
      <c r="P5660">
        <f t="shared" si="1121"/>
        <v>2</v>
      </c>
      <c r="Q5660">
        <f>IF(G5660="B",VLOOKUP(F5660,room_rates!$A$2:$G$8,3,FALSE),IF(G5660="P",VLOOKUP(F5660,room_rates!$A$2:$G$8,6,FALSE),IF(G5660="M",VLOOKUP(F5660,room_rates!$A$2:$G$8,7,FALSE),"")))</f>
        <v>350</v>
      </c>
      <c r="R5660">
        <f t="shared" si="1122"/>
        <v>0</v>
      </c>
      <c r="S5660">
        <f>IF(J5660="Online Travel Agency",VLOOKUP(F5660,room_rates!$A$2:$G$8,3,FALSE)*15%,0)</f>
        <v>0</v>
      </c>
      <c r="T5660">
        <f t="shared" si="1123"/>
        <v>0</v>
      </c>
      <c r="U5660">
        <f t="shared" si="1124"/>
        <v>2100</v>
      </c>
      <c r="V5660">
        <f t="shared" si="1125"/>
        <v>6</v>
      </c>
    </row>
    <row r="5661" spans="1:22" ht="14.25" customHeight="1" x14ac:dyDescent="0.35">
      <c r="A5661" s="1">
        <v>1001022</v>
      </c>
      <c r="B5661" s="3">
        <v>45917</v>
      </c>
      <c r="C5661" s="3">
        <v>45933</v>
      </c>
      <c r="D5661" s="3">
        <v>45935</v>
      </c>
      <c r="E5661" s="1" t="s">
        <v>18</v>
      </c>
      <c r="F5661" s="1">
        <v>2</v>
      </c>
      <c r="G5661" s="1" t="s">
        <v>23</v>
      </c>
      <c r="H5661" s="1">
        <v>0</v>
      </c>
      <c r="I5661" s="1">
        <f t="shared" si="1119"/>
        <v>0</v>
      </c>
      <c r="J5661" s="1" t="s">
        <v>24</v>
      </c>
      <c r="K5661" s="1">
        <v>1</v>
      </c>
      <c r="L5661" s="1" t="s">
        <v>19</v>
      </c>
      <c r="M5661" s="1" t="b">
        <v>0</v>
      </c>
      <c r="N5661" s="2" t="s">
        <v>17</v>
      </c>
      <c r="O5661">
        <f t="shared" si="1120"/>
        <v>16</v>
      </c>
      <c r="P5661">
        <f t="shared" si="1121"/>
        <v>2</v>
      </c>
      <c r="Q5661">
        <f>IF(G5661="B",VLOOKUP(F5661,room_rates!$A$2:$G$8,3,FALSE),IF(G5661="P",VLOOKUP(F5661,room_rates!$A$2:$G$8,6,FALSE),IF(G5661="M",VLOOKUP(F5661,room_rates!$A$2:$G$8,7,FALSE),"")))</f>
        <v>140</v>
      </c>
      <c r="R5661">
        <f t="shared" si="1122"/>
        <v>0</v>
      </c>
      <c r="S5661">
        <f>IF(J5661="Online Travel Agency",VLOOKUP(F5661,room_rates!$A$2:$G$8,3,FALSE)*15%,0)</f>
        <v>21</v>
      </c>
      <c r="T5661">
        <f t="shared" si="1123"/>
        <v>0</v>
      </c>
      <c r="U5661">
        <f t="shared" si="1124"/>
        <v>238</v>
      </c>
      <c r="V5661">
        <f t="shared" si="1125"/>
        <v>2</v>
      </c>
    </row>
    <row r="5662" spans="1:22" ht="14.25" customHeight="1" x14ac:dyDescent="0.35">
      <c r="A5662" s="1">
        <v>1001060</v>
      </c>
      <c r="B5662" s="3">
        <v>45895</v>
      </c>
      <c r="C5662" s="3">
        <v>45933</v>
      </c>
      <c r="D5662" s="3">
        <v>45940</v>
      </c>
      <c r="E5662" s="1" t="s">
        <v>21</v>
      </c>
      <c r="F5662" s="1">
        <v>3</v>
      </c>
      <c r="G5662" s="1" t="s">
        <v>23</v>
      </c>
      <c r="H5662" s="1">
        <v>0</v>
      </c>
      <c r="I5662" s="1">
        <f t="shared" si="1119"/>
        <v>0</v>
      </c>
      <c r="J5662" s="1" t="s">
        <v>15</v>
      </c>
      <c r="K5662" s="1">
        <v>2</v>
      </c>
      <c r="L5662" s="1" t="s">
        <v>19</v>
      </c>
      <c r="M5662" s="1" t="b">
        <v>0</v>
      </c>
      <c r="N5662" s="2" t="s">
        <v>17</v>
      </c>
      <c r="O5662">
        <f t="shared" si="1120"/>
        <v>38</v>
      </c>
      <c r="P5662">
        <f t="shared" si="1121"/>
        <v>7</v>
      </c>
      <c r="Q5662">
        <f>IF(G5662="B",VLOOKUP(F5662,room_rates!$A$2:$G$8,3,FALSE),IF(G5662="P",VLOOKUP(F5662,room_rates!$A$2:$G$8,6,FALSE),IF(G5662="M",VLOOKUP(F5662,room_rates!$A$2:$G$8,7,FALSE),"")))</f>
        <v>220</v>
      </c>
      <c r="R5662">
        <f t="shared" si="1122"/>
        <v>0</v>
      </c>
      <c r="S5662">
        <f>IF(J5662="Online Travel Agency",VLOOKUP(F5662,room_rates!$A$2:$G$8,3,FALSE)*15%,0)</f>
        <v>0</v>
      </c>
      <c r="T5662">
        <f t="shared" si="1123"/>
        <v>0</v>
      </c>
      <c r="U5662">
        <f t="shared" si="1124"/>
        <v>3080</v>
      </c>
      <c r="V5662">
        <f t="shared" si="1125"/>
        <v>14</v>
      </c>
    </row>
    <row r="5663" spans="1:22" ht="14.25" customHeight="1" x14ac:dyDescent="0.35">
      <c r="A5663" s="1">
        <v>1001330</v>
      </c>
      <c r="B5663" s="3">
        <v>45927</v>
      </c>
      <c r="C5663" s="3">
        <v>45933</v>
      </c>
      <c r="D5663" s="3">
        <v>45938</v>
      </c>
      <c r="E5663" s="1" t="s">
        <v>21</v>
      </c>
      <c r="F5663" s="1">
        <v>4</v>
      </c>
      <c r="G5663" s="1" t="s">
        <v>23</v>
      </c>
      <c r="H5663" s="1">
        <v>0</v>
      </c>
      <c r="I5663" s="1">
        <f t="shared" si="1119"/>
        <v>0</v>
      </c>
      <c r="J5663" s="1" t="s">
        <v>15</v>
      </c>
      <c r="K5663" s="1">
        <v>1</v>
      </c>
      <c r="L5663" s="1" t="s">
        <v>16</v>
      </c>
      <c r="M5663" s="1" t="b">
        <v>0</v>
      </c>
      <c r="N5663" s="2" t="s">
        <v>17</v>
      </c>
      <c r="O5663">
        <f t="shared" si="1120"/>
        <v>6</v>
      </c>
      <c r="P5663">
        <f t="shared" si="1121"/>
        <v>5</v>
      </c>
      <c r="Q5663">
        <f>IF(G5663="B",VLOOKUP(F5663,room_rates!$A$2:$G$8,3,FALSE),IF(G5663="P",VLOOKUP(F5663,room_rates!$A$2:$G$8,6,FALSE),IF(G5663="M",VLOOKUP(F5663,room_rates!$A$2:$G$8,7,FALSE),"")))</f>
        <v>230</v>
      </c>
      <c r="R5663">
        <f t="shared" si="1122"/>
        <v>0</v>
      </c>
      <c r="S5663">
        <f>IF(J5663="Online Travel Agency",VLOOKUP(F5663,room_rates!$A$2:$G$8,3,FALSE)*15%,0)</f>
        <v>0</v>
      </c>
      <c r="T5663">
        <f t="shared" si="1123"/>
        <v>0</v>
      </c>
      <c r="U5663">
        <f t="shared" si="1124"/>
        <v>1150</v>
      </c>
      <c r="V5663">
        <f t="shared" si="1125"/>
        <v>5</v>
      </c>
    </row>
    <row r="5664" spans="1:22" ht="14.25" customHeight="1" x14ac:dyDescent="0.35">
      <c r="A5664" s="1">
        <v>1001338</v>
      </c>
      <c r="B5664" s="3">
        <v>45916</v>
      </c>
      <c r="C5664" s="3">
        <v>45933</v>
      </c>
      <c r="D5664" s="3">
        <v>45936</v>
      </c>
      <c r="E5664" s="1" t="s">
        <v>13</v>
      </c>
      <c r="F5664" s="1">
        <v>6</v>
      </c>
      <c r="G5664" s="1" t="s">
        <v>23</v>
      </c>
      <c r="H5664" s="1">
        <v>0</v>
      </c>
      <c r="I5664" s="1">
        <f t="shared" si="1119"/>
        <v>0</v>
      </c>
      <c r="J5664" s="1" t="s">
        <v>24</v>
      </c>
      <c r="K5664" s="1">
        <v>1</v>
      </c>
      <c r="L5664" s="1" t="s">
        <v>19</v>
      </c>
      <c r="M5664" s="1" t="b">
        <v>1</v>
      </c>
      <c r="N5664" s="2" t="s">
        <v>17</v>
      </c>
      <c r="O5664">
        <f t="shared" si="1120"/>
        <v>17</v>
      </c>
      <c r="P5664">
        <f t="shared" si="1121"/>
        <v>3</v>
      </c>
      <c r="Q5664">
        <f>IF(G5664="B",VLOOKUP(F5664,room_rates!$A$2:$G$8,3,FALSE),IF(G5664="P",VLOOKUP(F5664,room_rates!$A$2:$G$8,6,FALSE),IF(G5664="M",VLOOKUP(F5664,room_rates!$A$2:$G$8,7,FALSE),"")))</f>
        <v>350</v>
      </c>
      <c r="R5664">
        <f t="shared" si="1122"/>
        <v>0</v>
      </c>
      <c r="S5664">
        <f>IF(J5664="Online Travel Agency",VLOOKUP(F5664,room_rates!$A$2:$G$8,3,FALSE)*15%,0)</f>
        <v>52.5</v>
      </c>
      <c r="T5664">
        <f t="shared" si="1123"/>
        <v>3.5</v>
      </c>
      <c r="U5664">
        <f t="shared" si="1124"/>
        <v>882</v>
      </c>
      <c r="V5664">
        <f t="shared" si="1125"/>
        <v>3</v>
      </c>
    </row>
    <row r="5665" spans="1:22" ht="14.25" customHeight="1" x14ac:dyDescent="0.35">
      <c r="A5665" s="1">
        <v>1001430</v>
      </c>
      <c r="B5665" s="3">
        <v>45890</v>
      </c>
      <c r="C5665" s="3">
        <v>45933</v>
      </c>
      <c r="D5665" s="3">
        <v>45938</v>
      </c>
      <c r="E5665" s="1" t="s">
        <v>21</v>
      </c>
      <c r="F5665" s="1">
        <v>3</v>
      </c>
      <c r="G5665" s="1" t="s">
        <v>23</v>
      </c>
      <c r="H5665" s="1">
        <v>0</v>
      </c>
      <c r="I5665" s="1">
        <f t="shared" si="1119"/>
        <v>0</v>
      </c>
      <c r="J5665" s="1" t="s">
        <v>15</v>
      </c>
      <c r="K5665" s="1">
        <v>1</v>
      </c>
      <c r="L5665" s="1" t="s">
        <v>19</v>
      </c>
      <c r="M5665" s="1" t="b">
        <v>0</v>
      </c>
      <c r="N5665" s="2" t="s">
        <v>17</v>
      </c>
      <c r="O5665">
        <f t="shared" si="1120"/>
        <v>43</v>
      </c>
      <c r="P5665">
        <f t="shared" si="1121"/>
        <v>5</v>
      </c>
      <c r="Q5665">
        <f>IF(G5665="B",VLOOKUP(F5665,room_rates!$A$2:$G$8,3,FALSE),IF(G5665="P",VLOOKUP(F5665,room_rates!$A$2:$G$8,6,FALSE),IF(G5665="M",VLOOKUP(F5665,room_rates!$A$2:$G$8,7,FALSE),"")))</f>
        <v>220</v>
      </c>
      <c r="R5665">
        <f t="shared" si="1122"/>
        <v>0</v>
      </c>
      <c r="S5665">
        <f>IF(J5665="Online Travel Agency",VLOOKUP(F5665,room_rates!$A$2:$G$8,3,FALSE)*15%,0)</f>
        <v>0</v>
      </c>
      <c r="T5665">
        <f t="shared" si="1123"/>
        <v>0</v>
      </c>
      <c r="U5665">
        <f t="shared" si="1124"/>
        <v>1100</v>
      </c>
      <c r="V5665">
        <f t="shared" si="1125"/>
        <v>5</v>
      </c>
    </row>
    <row r="5666" spans="1:22" ht="14.25" customHeight="1" x14ac:dyDescent="0.35">
      <c r="A5666" s="1">
        <v>1001435</v>
      </c>
      <c r="B5666" s="3">
        <v>45928</v>
      </c>
      <c r="C5666" s="3">
        <v>45933</v>
      </c>
      <c r="D5666" s="3">
        <v>45937</v>
      </c>
      <c r="E5666" s="1" t="s">
        <v>18</v>
      </c>
      <c r="F5666" s="1">
        <v>2</v>
      </c>
      <c r="G5666" s="1" t="s">
        <v>23</v>
      </c>
      <c r="H5666" s="1">
        <v>0</v>
      </c>
      <c r="I5666" s="1">
        <f t="shared" si="1119"/>
        <v>0</v>
      </c>
      <c r="J5666" s="1" t="s">
        <v>24</v>
      </c>
      <c r="K5666" s="1">
        <v>1</v>
      </c>
      <c r="L5666" s="1" t="s">
        <v>16</v>
      </c>
      <c r="M5666" s="1" t="b">
        <v>0</v>
      </c>
      <c r="N5666" s="2" t="s">
        <v>17</v>
      </c>
      <c r="O5666">
        <f t="shared" si="1120"/>
        <v>5</v>
      </c>
      <c r="P5666">
        <f t="shared" si="1121"/>
        <v>4</v>
      </c>
      <c r="Q5666">
        <f>IF(G5666="B",VLOOKUP(F5666,room_rates!$A$2:$G$8,3,FALSE),IF(G5666="P",VLOOKUP(F5666,room_rates!$A$2:$G$8,6,FALSE),IF(G5666="M",VLOOKUP(F5666,room_rates!$A$2:$G$8,7,FALSE),"")))</f>
        <v>140</v>
      </c>
      <c r="R5666">
        <f t="shared" si="1122"/>
        <v>0</v>
      </c>
      <c r="S5666">
        <f>IF(J5666="Online Travel Agency",VLOOKUP(F5666,room_rates!$A$2:$G$8,3,FALSE)*15%,0)</f>
        <v>21</v>
      </c>
      <c r="T5666">
        <f t="shared" si="1123"/>
        <v>0</v>
      </c>
      <c r="U5666">
        <f t="shared" si="1124"/>
        <v>476</v>
      </c>
      <c r="V5666">
        <f t="shared" si="1125"/>
        <v>4</v>
      </c>
    </row>
    <row r="5667" spans="1:22" ht="14.25" customHeight="1" x14ac:dyDescent="0.35">
      <c r="A5667" s="1">
        <v>1001661</v>
      </c>
      <c r="B5667" s="3">
        <v>45933</v>
      </c>
      <c r="C5667" s="3">
        <v>45933</v>
      </c>
      <c r="D5667" s="3">
        <v>45939</v>
      </c>
      <c r="E5667" s="1" t="s">
        <v>18</v>
      </c>
      <c r="F5667" s="1">
        <v>2</v>
      </c>
      <c r="G5667" s="1" t="s">
        <v>23</v>
      </c>
      <c r="H5667" s="1">
        <v>0</v>
      </c>
      <c r="I5667" s="1">
        <f t="shared" si="1119"/>
        <v>0</v>
      </c>
      <c r="J5667" s="1" t="s">
        <v>20</v>
      </c>
      <c r="K5667" s="1">
        <v>1</v>
      </c>
      <c r="L5667" s="1" t="s">
        <v>16</v>
      </c>
      <c r="M5667" s="1" t="b">
        <v>0</v>
      </c>
      <c r="N5667" s="2" t="s">
        <v>17</v>
      </c>
      <c r="O5667">
        <f t="shared" si="1120"/>
        <v>0</v>
      </c>
      <c r="P5667">
        <f t="shared" si="1121"/>
        <v>6</v>
      </c>
      <c r="Q5667">
        <f>IF(G5667="B",VLOOKUP(F5667,room_rates!$A$2:$G$8,3,FALSE),IF(G5667="P",VLOOKUP(F5667,room_rates!$A$2:$G$8,6,FALSE),IF(G5667="M",VLOOKUP(F5667,room_rates!$A$2:$G$8,7,FALSE),"")))</f>
        <v>140</v>
      </c>
      <c r="R5667">
        <f t="shared" si="1122"/>
        <v>0</v>
      </c>
      <c r="S5667">
        <f>IF(J5667="Online Travel Agency",VLOOKUP(F5667,room_rates!$A$2:$G$8,3,FALSE)*15%,0)</f>
        <v>0</v>
      </c>
      <c r="T5667">
        <f t="shared" si="1123"/>
        <v>0</v>
      </c>
      <c r="U5667">
        <f t="shared" si="1124"/>
        <v>840</v>
      </c>
      <c r="V5667">
        <f t="shared" si="1125"/>
        <v>6</v>
      </c>
    </row>
    <row r="5668" spans="1:22" ht="14.25" customHeight="1" x14ac:dyDescent="0.35">
      <c r="A5668" s="1">
        <v>1001777</v>
      </c>
      <c r="B5668" s="3">
        <v>45927</v>
      </c>
      <c r="C5668" s="3">
        <v>45933</v>
      </c>
      <c r="D5668" s="3">
        <v>45938</v>
      </c>
      <c r="E5668" s="1" t="s">
        <v>18</v>
      </c>
      <c r="F5668" s="1">
        <v>1</v>
      </c>
      <c r="G5668" s="1" t="s">
        <v>23</v>
      </c>
      <c r="H5668" s="1">
        <v>0</v>
      </c>
      <c r="I5668" s="1">
        <f t="shared" si="1119"/>
        <v>0</v>
      </c>
      <c r="J5668" s="1" t="s">
        <v>24</v>
      </c>
      <c r="K5668" s="1">
        <v>2</v>
      </c>
      <c r="L5668" s="1" t="s">
        <v>19</v>
      </c>
      <c r="M5668" s="1" t="b">
        <v>0</v>
      </c>
      <c r="N5668" s="2" t="s">
        <v>17</v>
      </c>
      <c r="O5668">
        <f t="shared" si="1120"/>
        <v>6</v>
      </c>
      <c r="P5668">
        <f t="shared" si="1121"/>
        <v>5</v>
      </c>
      <c r="Q5668">
        <f>IF(G5668="B",VLOOKUP(F5668,room_rates!$A$2:$G$8,3,FALSE),IF(G5668="P",VLOOKUP(F5668,room_rates!$A$2:$G$8,6,FALSE),IF(G5668="M",VLOOKUP(F5668,room_rates!$A$2:$G$8,7,FALSE),"")))</f>
        <v>120</v>
      </c>
      <c r="R5668">
        <f t="shared" si="1122"/>
        <v>0</v>
      </c>
      <c r="S5668">
        <f>IF(J5668="Online Travel Agency",VLOOKUP(F5668,room_rates!$A$2:$G$8,3,FALSE)*15%,0)</f>
        <v>18</v>
      </c>
      <c r="T5668">
        <f t="shared" si="1123"/>
        <v>0</v>
      </c>
      <c r="U5668">
        <f t="shared" si="1124"/>
        <v>1020</v>
      </c>
      <c r="V5668">
        <f t="shared" si="1125"/>
        <v>10</v>
      </c>
    </row>
    <row r="5669" spans="1:22" ht="14.25" customHeight="1" x14ac:dyDescent="0.35">
      <c r="A5669" s="1">
        <v>1001821</v>
      </c>
      <c r="B5669" s="3">
        <v>45933</v>
      </c>
      <c r="C5669" s="3">
        <v>45933</v>
      </c>
      <c r="D5669" s="3">
        <v>45936</v>
      </c>
      <c r="E5669" s="1" t="s">
        <v>21</v>
      </c>
      <c r="F5669" s="1">
        <v>4</v>
      </c>
      <c r="G5669" s="1" t="s">
        <v>23</v>
      </c>
      <c r="H5669" s="1">
        <v>0</v>
      </c>
      <c r="I5669" s="1">
        <f t="shared" si="1119"/>
        <v>0</v>
      </c>
      <c r="J5669" s="1" t="s">
        <v>20</v>
      </c>
      <c r="K5669" s="1">
        <v>3</v>
      </c>
      <c r="L5669" s="1" t="s">
        <v>19</v>
      </c>
      <c r="M5669" s="1" t="b">
        <v>0</v>
      </c>
      <c r="N5669" s="2" t="s">
        <v>17</v>
      </c>
      <c r="O5669">
        <f t="shared" si="1120"/>
        <v>0</v>
      </c>
      <c r="P5669">
        <f t="shared" si="1121"/>
        <v>3</v>
      </c>
      <c r="Q5669">
        <f>IF(G5669="B",VLOOKUP(F5669,room_rates!$A$2:$G$8,3,FALSE),IF(G5669="P",VLOOKUP(F5669,room_rates!$A$2:$G$8,6,FALSE),IF(G5669="M",VLOOKUP(F5669,room_rates!$A$2:$G$8,7,FALSE),"")))</f>
        <v>230</v>
      </c>
      <c r="R5669">
        <f t="shared" si="1122"/>
        <v>0</v>
      </c>
      <c r="S5669">
        <f>IF(J5669="Online Travel Agency",VLOOKUP(F5669,room_rates!$A$2:$G$8,3,FALSE)*15%,0)</f>
        <v>0</v>
      </c>
      <c r="T5669">
        <f t="shared" si="1123"/>
        <v>0</v>
      </c>
      <c r="U5669">
        <f t="shared" si="1124"/>
        <v>2070</v>
      </c>
      <c r="V5669">
        <f t="shared" si="1125"/>
        <v>9</v>
      </c>
    </row>
    <row r="5670" spans="1:22" ht="14.25" customHeight="1" x14ac:dyDescent="0.35">
      <c r="A5670" s="1">
        <v>1001856</v>
      </c>
      <c r="B5670" s="3">
        <v>45933</v>
      </c>
      <c r="C5670" s="3">
        <v>45933</v>
      </c>
      <c r="D5670" s="3">
        <v>45937</v>
      </c>
      <c r="E5670" s="1" t="s">
        <v>13</v>
      </c>
      <c r="F5670" s="1">
        <v>6</v>
      </c>
      <c r="G5670" s="1" t="s">
        <v>23</v>
      </c>
      <c r="H5670" s="1">
        <v>0</v>
      </c>
      <c r="I5670" s="1">
        <f t="shared" si="1119"/>
        <v>0</v>
      </c>
      <c r="J5670" s="1" t="s">
        <v>20</v>
      </c>
      <c r="K5670" s="1">
        <v>2</v>
      </c>
      <c r="L5670" s="1" t="s">
        <v>19</v>
      </c>
      <c r="M5670" s="1" t="b">
        <v>0</v>
      </c>
      <c r="N5670" s="2" t="s">
        <v>17</v>
      </c>
      <c r="O5670">
        <f t="shared" si="1120"/>
        <v>0</v>
      </c>
      <c r="P5670">
        <f t="shared" si="1121"/>
        <v>4</v>
      </c>
      <c r="Q5670">
        <f>IF(G5670="B",VLOOKUP(F5670,room_rates!$A$2:$G$8,3,FALSE),IF(G5670="P",VLOOKUP(F5670,room_rates!$A$2:$G$8,6,FALSE),IF(G5670="M",VLOOKUP(F5670,room_rates!$A$2:$G$8,7,FALSE),"")))</f>
        <v>350</v>
      </c>
      <c r="R5670">
        <f t="shared" si="1122"/>
        <v>0</v>
      </c>
      <c r="S5670">
        <f>IF(J5670="Online Travel Agency",VLOOKUP(F5670,room_rates!$A$2:$G$8,3,FALSE)*15%,0)</f>
        <v>0</v>
      </c>
      <c r="T5670">
        <f t="shared" si="1123"/>
        <v>0</v>
      </c>
      <c r="U5670">
        <f t="shared" si="1124"/>
        <v>2800</v>
      </c>
      <c r="V5670">
        <f t="shared" si="1125"/>
        <v>8</v>
      </c>
    </row>
    <row r="5671" spans="1:22" ht="14.25" customHeight="1" x14ac:dyDescent="0.35">
      <c r="A5671" s="1">
        <v>1001954</v>
      </c>
      <c r="B5671" s="3">
        <v>45933</v>
      </c>
      <c r="C5671" s="3">
        <v>45933</v>
      </c>
      <c r="D5671" s="3">
        <v>45940</v>
      </c>
      <c r="E5671" s="1" t="s">
        <v>21</v>
      </c>
      <c r="F5671" s="1">
        <v>3</v>
      </c>
      <c r="G5671" s="1" t="s">
        <v>23</v>
      </c>
      <c r="H5671" s="1">
        <v>0</v>
      </c>
      <c r="I5671" s="1">
        <f t="shared" si="1119"/>
        <v>0</v>
      </c>
      <c r="J5671" s="1" t="s">
        <v>20</v>
      </c>
      <c r="K5671" s="1">
        <v>1</v>
      </c>
      <c r="L5671" s="1" t="s">
        <v>19</v>
      </c>
      <c r="M5671" s="1" t="b">
        <v>0</v>
      </c>
      <c r="N5671" s="2" t="s">
        <v>17</v>
      </c>
      <c r="O5671">
        <f t="shared" si="1120"/>
        <v>0</v>
      </c>
      <c r="P5671">
        <f t="shared" si="1121"/>
        <v>7</v>
      </c>
      <c r="Q5671">
        <f>IF(G5671="B",VLOOKUP(F5671,room_rates!$A$2:$G$8,3,FALSE),IF(G5671="P",VLOOKUP(F5671,room_rates!$A$2:$G$8,6,FALSE),IF(G5671="M",VLOOKUP(F5671,room_rates!$A$2:$G$8,7,FALSE),"")))</f>
        <v>220</v>
      </c>
      <c r="R5671">
        <f t="shared" si="1122"/>
        <v>0</v>
      </c>
      <c r="S5671">
        <f>IF(J5671="Online Travel Agency",VLOOKUP(F5671,room_rates!$A$2:$G$8,3,FALSE)*15%,0)</f>
        <v>0</v>
      </c>
      <c r="T5671">
        <f t="shared" si="1123"/>
        <v>0</v>
      </c>
      <c r="U5671">
        <f t="shared" si="1124"/>
        <v>1540</v>
      </c>
      <c r="V5671">
        <f t="shared" si="1125"/>
        <v>7</v>
      </c>
    </row>
    <row r="5672" spans="1:22" ht="14.25" customHeight="1" x14ac:dyDescent="0.35">
      <c r="A5672" s="1">
        <v>1002137</v>
      </c>
      <c r="B5672" s="3">
        <v>45923</v>
      </c>
      <c r="C5672" s="3">
        <v>45933</v>
      </c>
      <c r="D5672" s="3">
        <v>45934</v>
      </c>
      <c r="E5672" s="1" t="s">
        <v>18</v>
      </c>
      <c r="F5672" s="1">
        <v>2</v>
      </c>
      <c r="G5672" s="1" t="s">
        <v>23</v>
      </c>
      <c r="H5672" s="1">
        <v>0</v>
      </c>
      <c r="I5672" s="1">
        <f t="shared" si="1119"/>
        <v>0</v>
      </c>
      <c r="J5672" s="1" t="s">
        <v>24</v>
      </c>
      <c r="K5672" s="1">
        <v>1</v>
      </c>
      <c r="L5672" s="1" t="s">
        <v>16</v>
      </c>
      <c r="M5672" s="1" t="b">
        <v>0</v>
      </c>
      <c r="N5672" s="2" t="s">
        <v>17</v>
      </c>
      <c r="O5672">
        <f t="shared" si="1120"/>
        <v>10</v>
      </c>
      <c r="P5672">
        <f t="shared" si="1121"/>
        <v>1</v>
      </c>
      <c r="Q5672">
        <f>IF(G5672="B",VLOOKUP(F5672,room_rates!$A$2:$G$8,3,FALSE),IF(G5672="P",VLOOKUP(F5672,room_rates!$A$2:$G$8,6,FALSE),IF(G5672="M",VLOOKUP(F5672,room_rates!$A$2:$G$8,7,FALSE),"")))</f>
        <v>140</v>
      </c>
      <c r="R5672">
        <f t="shared" si="1122"/>
        <v>0</v>
      </c>
      <c r="S5672">
        <f>IF(J5672="Online Travel Agency",VLOOKUP(F5672,room_rates!$A$2:$G$8,3,FALSE)*15%,0)</f>
        <v>21</v>
      </c>
      <c r="T5672">
        <f t="shared" si="1123"/>
        <v>0</v>
      </c>
      <c r="U5672">
        <f t="shared" si="1124"/>
        <v>119</v>
      </c>
      <c r="V5672">
        <f t="shared" si="1125"/>
        <v>1</v>
      </c>
    </row>
    <row r="5673" spans="1:22" ht="14.25" customHeight="1" x14ac:dyDescent="0.35">
      <c r="A5673" s="1">
        <v>1000144</v>
      </c>
      <c r="B5673" s="3">
        <v>45926</v>
      </c>
      <c r="C5673" s="3">
        <v>45934</v>
      </c>
      <c r="D5673" s="3">
        <v>45938</v>
      </c>
      <c r="E5673" s="1" t="s">
        <v>21</v>
      </c>
      <c r="F5673" s="1">
        <v>3</v>
      </c>
      <c r="G5673" s="1" t="s">
        <v>23</v>
      </c>
      <c r="H5673" s="1">
        <v>0</v>
      </c>
      <c r="I5673" s="1">
        <f t="shared" si="1119"/>
        <v>0</v>
      </c>
      <c r="J5673" s="1" t="s">
        <v>15</v>
      </c>
      <c r="K5673" s="1">
        <v>2</v>
      </c>
      <c r="L5673" s="1" t="s">
        <v>16</v>
      </c>
      <c r="M5673" s="1" t="b">
        <v>0</v>
      </c>
      <c r="N5673" s="2" t="s">
        <v>17</v>
      </c>
      <c r="O5673">
        <f t="shared" si="1120"/>
        <v>8</v>
      </c>
      <c r="P5673">
        <f t="shared" si="1121"/>
        <v>4</v>
      </c>
      <c r="Q5673">
        <f>IF(G5673="B",VLOOKUP(F5673,room_rates!$A$2:$G$8,3,FALSE),IF(G5673="P",VLOOKUP(F5673,room_rates!$A$2:$G$8,6,FALSE),IF(G5673="M",VLOOKUP(F5673,room_rates!$A$2:$G$8,7,FALSE),"")))</f>
        <v>220</v>
      </c>
      <c r="R5673">
        <f t="shared" si="1122"/>
        <v>0</v>
      </c>
      <c r="S5673">
        <f>IF(J5673="Online Travel Agency",VLOOKUP(F5673,room_rates!$A$2:$G$8,3,FALSE)*15%,0)</f>
        <v>0</v>
      </c>
      <c r="T5673">
        <f t="shared" si="1123"/>
        <v>0</v>
      </c>
      <c r="U5673">
        <f t="shared" si="1124"/>
        <v>1760</v>
      </c>
      <c r="V5673">
        <f t="shared" si="1125"/>
        <v>8</v>
      </c>
    </row>
    <row r="5674" spans="1:22" ht="14.25" customHeight="1" x14ac:dyDescent="0.35">
      <c r="A5674" s="1">
        <v>1000178</v>
      </c>
      <c r="B5674" s="3">
        <v>45889</v>
      </c>
      <c r="C5674" s="3">
        <v>45934</v>
      </c>
      <c r="D5674" s="3">
        <v>45935</v>
      </c>
      <c r="E5674" s="1" t="s">
        <v>18</v>
      </c>
      <c r="F5674" s="1">
        <v>1</v>
      </c>
      <c r="G5674" s="1" t="s">
        <v>23</v>
      </c>
      <c r="H5674" s="1">
        <v>0</v>
      </c>
      <c r="I5674" s="1">
        <f t="shared" si="1119"/>
        <v>0</v>
      </c>
      <c r="J5674" s="1" t="s">
        <v>15</v>
      </c>
      <c r="K5674" s="1">
        <v>3</v>
      </c>
      <c r="L5674" s="1" t="s">
        <v>16</v>
      </c>
      <c r="M5674" s="1" t="b">
        <v>0</v>
      </c>
      <c r="N5674" s="2" t="s">
        <v>17</v>
      </c>
      <c r="O5674">
        <f t="shared" si="1120"/>
        <v>45</v>
      </c>
      <c r="P5674">
        <f t="shared" si="1121"/>
        <v>1</v>
      </c>
      <c r="Q5674">
        <f>IF(G5674="B",VLOOKUP(F5674,room_rates!$A$2:$G$8,3,FALSE),IF(G5674="P",VLOOKUP(F5674,room_rates!$A$2:$G$8,6,FALSE),IF(G5674="M",VLOOKUP(F5674,room_rates!$A$2:$G$8,7,FALSE),"")))</f>
        <v>120</v>
      </c>
      <c r="R5674">
        <f t="shared" si="1122"/>
        <v>0</v>
      </c>
      <c r="S5674">
        <f>IF(J5674="Online Travel Agency",VLOOKUP(F5674,room_rates!$A$2:$G$8,3,FALSE)*15%,0)</f>
        <v>0</v>
      </c>
      <c r="T5674">
        <f t="shared" si="1123"/>
        <v>0</v>
      </c>
      <c r="U5674">
        <f t="shared" si="1124"/>
        <v>360</v>
      </c>
      <c r="V5674">
        <f t="shared" si="1125"/>
        <v>3</v>
      </c>
    </row>
    <row r="5675" spans="1:22" ht="14.25" customHeight="1" x14ac:dyDescent="0.35">
      <c r="A5675" s="1">
        <v>1000247</v>
      </c>
      <c r="B5675" s="3">
        <v>45900</v>
      </c>
      <c r="C5675" s="3">
        <v>45934</v>
      </c>
      <c r="D5675" s="3">
        <v>45941</v>
      </c>
      <c r="E5675" s="1" t="s">
        <v>13</v>
      </c>
      <c r="F5675" s="1">
        <v>7</v>
      </c>
      <c r="G5675" s="1" t="s">
        <v>23</v>
      </c>
      <c r="H5675" s="1">
        <v>0</v>
      </c>
      <c r="I5675" s="1">
        <f t="shared" si="1119"/>
        <v>0</v>
      </c>
      <c r="J5675" s="1" t="s">
        <v>15</v>
      </c>
      <c r="K5675" s="1">
        <v>1</v>
      </c>
      <c r="L5675" s="1" t="s">
        <v>19</v>
      </c>
      <c r="M5675" s="1" t="b">
        <v>1</v>
      </c>
      <c r="N5675" s="2" t="s">
        <v>17</v>
      </c>
      <c r="O5675">
        <f t="shared" si="1120"/>
        <v>34</v>
      </c>
      <c r="P5675">
        <f t="shared" si="1121"/>
        <v>7</v>
      </c>
      <c r="Q5675">
        <f>IF(G5675="B",VLOOKUP(F5675,room_rates!$A$2:$G$8,3,FALSE),IF(G5675="P",VLOOKUP(F5675,room_rates!$A$2:$G$8,6,FALSE),IF(G5675="M",VLOOKUP(F5675,room_rates!$A$2:$G$8,7,FALSE),"")))</f>
        <v>450</v>
      </c>
      <c r="R5675">
        <f t="shared" si="1122"/>
        <v>0</v>
      </c>
      <c r="S5675">
        <f>IF(J5675="Online Travel Agency",VLOOKUP(F5675,room_rates!$A$2:$G$8,3,FALSE)*15%,0)</f>
        <v>0</v>
      </c>
      <c r="T5675">
        <f t="shared" si="1123"/>
        <v>4.5</v>
      </c>
      <c r="U5675">
        <f t="shared" si="1124"/>
        <v>3118.5</v>
      </c>
      <c r="V5675">
        <f t="shared" si="1125"/>
        <v>7</v>
      </c>
    </row>
    <row r="5676" spans="1:22" ht="14.25" customHeight="1" x14ac:dyDescent="0.35">
      <c r="A5676" s="1">
        <v>1000282</v>
      </c>
      <c r="B5676" s="3">
        <v>45891</v>
      </c>
      <c r="C5676" s="3">
        <v>45934</v>
      </c>
      <c r="D5676" s="3">
        <v>45937</v>
      </c>
      <c r="E5676" s="1" t="s">
        <v>21</v>
      </c>
      <c r="F5676" s="1">
        <v>3</v>
      </c>
      <c r="G5676" s="1" t="s">
        <v>23</v>
      </c>
      <c r="H5676" s="1">
        <v>0</v>
      </c>
      <c r="I5676" s="1">
        <f t="shared" si="1119"/>
        <v>0</v>
      </c>
      <c r="J5676" s="1" t="s">
        <v>15</v>
      </c>
      <c r="K5676" s="1">
        <v>3</v>
      </c>
      <c r="L5676" s="1" t="s">
        <v>16</v>
      </c>
      <c r="M5676" s="1" t="b">
        <v>0</v>
      </c>
      <c r="N5676" s="2" t="s">
        <v>17</v>
      </c>
      <c r="O5676">
        <f t="shared" si="1120"/>
        <v>43</v>
      </c>
      <c r="P5676">
        <f t="shared" si="1121"/>
        <v>3</v>
      </c>
      <c r="Q5676">
        <f>IF(G5676="B",VLOOKUP(F5676,room_rates!$A$2:$G$8,3,FALSE),IF(G5676="P",VLOOKUP(F5676,room_rates!$A$2:$G$8,6,FALSE),IF(G5676="M",VLOOKUP(F5676,room_rates!$A$2:$G$8,7,FALSE),"")))</f>
        <v>220</v>
      </c>
      <c r="R5676">
        <f t="shared" si="1122"/>
        <v>0</v>
      </c>
      <c r="S5676">
        <f>IF(J5676="Online Travel Agency",VLOOKUP(F5676,room_rates!$A$2:$G$8,3,FALSE)*15%,0)</f>
        <v>0</v>
      </c>
      <c r="T5676">
        <f t="shared" si="1123"/>
        <v>0</v>
      </c>
      <c r="U5676">
        <f t="shared" si="1124"/>
        <v>1980</v>
      </c>
      <c r="V5676">
        <f t="shared" si="1125"/>
        <v>9</v>
      </c>
    </row>
    <row r="5677" spans="1:22" ht="14.25" customHeight="1" x14ac:dyDescent="0.35">
      <c r="A5677" s="1">
        <v>1001120</v>
      </c>
      <c r="B5677" s="3">
        <v>45934</v>
      </c>
      <c r="C5677" s="3">
        <v>45934</v>
      </c>
      <c r="D5677" s="3">
        <v>45935</v>
      </c>
      <c r="E5677" s="1" t="s">
        <v>21</v>
      </c>
      <c r="F5677" s="1">
        <v>3</v>
      </c>
      <c r="G5677" s="1" t="s">
        <v>23</v>
      </c>
      <c r="H5677" s="1">
        <v>0</v>
      </c>
      <c r="I5677" s="1">
        <f t="shared" si="1119"/>
        <v>0</v>
      </c>
      <c r="J5677" s="1" t="s">
        <v>20</v>
      </c>
      <c r="K5677" s="1">
        <v>1</v>
      </c>
      <c r="L5677" s="1" t="s">
        <v>19</v>
      </c>
      <c r="M5677" s="1" t="b">
        <v>0</v>
      </c>
      <c r="N5677" s="2" t="s">
        <v>17</v>
      </c>
      <c r="O5677">
        <f t="shared" si="1120"/>
        <v>0</v>
      </c>
      <c r="P5677">
        <f t="shared" si="1121"/>
        <v>1</v>
      </c>
      <c r="Q5677">
        <f>IF(G5677="B",VLOOKUP(F5677,room_rates!$A$2:$G$8,3,FALSE),IF(G5677="P",VLOOKUP(F5677,room_rates!$A$2:$G$8,6,FALSE),IF(G5677="M",VLOOKUP(F5677,room_rates!$A$2:$G$8,7,FALSE),"")))</f>
        <v>220</v>
      </c>
      <c r="R5677">
        <f t="shared" si="1122"/>
        <v>0</v>
      </c>
      <c r="S5677">
        <f>IF(J5677="Online Travel Agency",VLOOKUP(F5677,room_rates!$A$2:$G$8,3,FALSE)*15%,0)</f>
        <v>0</v>
      </c>
      <c r="T5677">
        <f t="shared" si="1123"/>
        <v>0</v>
      </c>
      <c r="U5677">
        <f t="shared" si="1124"/>
        <v>220</v>
      </c>
      <c r="V5677">
        <f t="shared" si="1125"/>
        <v>1</v>
      </c>
    </row>
    <row r="5678" spans="1:22" ht="14.25" customHeight="1" x14ac:dyDescent="0.35">
      <c r="A5678" s="1">
        <v>1001269</v>
      </c>
      <c r="B5678" s="3">
        <v>45919</v>
      </c>
      <c r="C5678" s="3">
        <v>45934</v>
      </c>
      <c r="D5678" s="3">
        <v>45941</v>
      </c>
      <c r="E5678" s="1" t="s">
        <v>21</v>
      </c>
      <c r="F5678" s="1">
        <v>3</v>
      </c>
      <c r="G5678" s="1" t="s">
        <v>23</v>
      </c>
      <c r="H5678" s="1">
        <v>0</v>
      </c>
      <c r="I5678" s="1">
        <f t="shared" si="1119"/>
        <v>0</v>
      </c>
      <c r="J5678" s="1" t="s">
        <v>24</v>
      </c>
      <c r="K5678" s="1">
        <v>1</v>
      </c>
      <c r="L5678" s="1" t="s">
        <v>16</v>
      </c>
      <c r="M5678" s="1" t="b">
        <v>0</v>
      </c>
      <c r="N5678" s="2" t="s">
        <v>17</v>
      </c>
      <c r="O5678">
        <f t="shared" si="1120"/>
        <v>15</v>
      </c>
      <c r="P5678">
        <f t="shared" si="1121"/>
        <v>7</v>
      </c>
      <c r="Q5678">
        <f>IF(G5678="B",VLOOKUP(F5678,room_rates!$A$2:$G$8,3,FALSE),IF(G5678="P",VLOOKUP(F5678,room_rates!$A$2:$G$8,6,FALSE),IF(G5678="M",VLOOKUP(F5678,room_rates!$A$2:$G$8,7,FALSE),"")))</f>
        <v>220</v>
      </c>
      <c r="R5678">
        <f t="shared" si="1122"/>
        <v>0</v>
      </c>
      <c r="S5678">
        <f>IF(J5678="Online Travel Agency",VLOOKUP(F5678,room_rates!$A$2:$G$8,3,FALSE)*15%,0)</f>
        <v>33</v>
      </c>
      <c r="T5678">
        <f t="shared" si="1123"/>
        <v>0</v>
      </c>
      <c r="U5678">
        <f t="shared" si="1124"/>
        <v>1309</v>
      </c>
      <c r="V5678">
        <f t="shared" si="1125"/>
        <v>7</v>
      </c>
    </row>
    <row r="5679" spans="1:22" ht="14.25" customHeight="1" x14ac:dyDescent="0.35">
      <c r="A5679" s="1">
        <v>1001424</v>
      </c>
      <c r="B5679" s="3">
        <v>45934</v>
      </c>
      <c r="C5679" s="3">
        <v>45934</v>
      </c>
      <c r="D5679" s="3">
        <v>45937</v>
      </c>
      <c r="E5679" s="1" t="s">
        <v>21</v>
      </c>
      <c r="F5679" s="1">
        <v>4</v>
      </c>
      <c r="G5679" s="1" t="s">
        <v>23</v>
      </c>
      <c r="H5679" s="1">
        <v>0</v>
      </c>
      <c r="I5679" s="1">
        <f t="shared" si="1119"/>
        <v>0</v>
      </c>
      <c r="J5679" s="1" t="s">
        <v>20</v>
      </c>
      <c r="K5679" s="1">
        <v>2</v>
      </c>
      <c r="L5679" s="1" t="s">
        <v>16</v>
      </c>
      <c r="M5679" s="1" t="b">
        <v>0</v>
      </c>
      <c r="N5679" s="2" t="s">
        <v>17</v>
      </c>
      <c r="O5679">
        <f t="shared" si="1120"/>
        <v>0</v>
      </c>
      <c r="P5679">
        <f t="shared" si="1121"/>
        <v>3</v>
      </c>
      <c r="Q5679">
        <f>IF(G5679="B",VLOOKUP(F5679,room_rates!$A$2:$G$8,3,FALSE),IF(G5679="P",VLOOKUP(F5679,room_rates!$A$2:$G$8,6,FALSE),IF(G5679="M",VLOOKUP(F5679,room_rates!$A$2:$G$8,7,FALSE),"")))</f>
        <v>230</v>
      </c>
      <c r="R5679">
        <f t="shared" si="1122"/>
        <v>0</v>
      </c>
      <c r="S5679">
        <f>IF(J5679="Online Travel Agency",VLOOKUP(F5679,room_rates!$A$2:$G$8,3,FALSE)*15%,0)</f>
        <v>0</v>
      </c>
      <c r="T5679">
        <f t="shared" si="1123"/>
        <v>0</v>
      </c>
      <c r="U5679">
        <f t="shared" si="1124"/>
        <v>1380</v>
      </c>
      <c r="V5679">
        <f t="shared" si="1125"/>
        <v>6</v>
      </c>
    </row>
    <row r="5680" spans="1:22" ht="14.25" customHeight="1" x14ac:dyDescent="0.35">
      <c r="A5680" s="1">
        <v>1001466</v>
      </c>
      <c r="B5680" s="3">
        <v>45906</v>
      </c>
      <c r="C5680" s="3">
        <v>45934</v>
      </c>
      <c r="D5680" s="3">
        <v>45941</v>
      </c>
      <c r="E5680" s="1" t="s">
        <v>13</v>
      </c>
      <c r="F5680" s="1">
        <v>7</v>
      </c>
      <c r="G5680" s="1" t="s">
        <v>23</v>
      </c>
      <c r="H5680" s="1">
        <v>0</v>
      </c>
      <c r="I5680" s="1">
        <f t="shared" si="1119"/>
        <v>0</v>
      </c>
      <c r="J5680" s="1" t="s">
        <v>15</v>
      </c>
      <c r="K5680" s="1">
        <v>2</v>
      </c>
      <c r="L5680" s="1" t="s">
        <v>19</v>
      </c>
      <c r="M5680" s="1" t="b">
        <v>0</v>
      </c>
      <c r="N5680" s="2" t="s">
        <v>17</v>
      </c>
      <c r="O5680">
        <f t="shared" si="1120"/>
        <v>28</v>
      </c>
      <c r="P5680">
        <f t="shared" si="1121"/>
        <v>7</v>
      </c>
      <c r="Q5680">
        <f>IF(G5680="B",VLOOKUP(F5680,room_rates!$A$2:$G$8,3,FALSE),IF(G5680="P",VLOOKUP(F5680,room_rates!$A$2:$G$8,6,FALSE),IF(G5680="M",VLOOKUP(F5680,room_rates!$A$2:$G$8,7,FALSE),"")))</f>
        <v>450</v>
      </c>
      <c r="R5680">
        <f t="shared" si="1122"/>
        <v>0</v>
      </c>
      <c r="S5680">
        <f>IF(J5680="Online Travel Agency",VLOOKUP(F5680,room_rates!$A$2:$G$8,3,FALSE)*15%,0)</f>
        <v>0</v>
      </c>
      <c r="T5680">
        <f t="shared" si="1123"/>
        <v>0</v>
      </c>
      <c r="U5680">
        <f t="shared" si="1124"/>
        <v>6300</v>
      </c>
      <c r="V5680">
        <f t="shared" si="1125"/>
        <v>14</v>
      </c>
    </row>
    <row r="5681" spans="1:22" ht="14.25" customHeight="1" x14ac:dyDescent="0.35">
      <c r="A5681" s="1">
        <v>1001504</v>
      </c>
      <c r="B5681" s="3">
        <v>45934</v>
      </c>
      <c r="C5681" s="3">
        <v>45934</v>
      </c>
      <c r="D5681" s="3">
        <v>45941</v>
      </c>
      <c r="E5681" s="1" t="s">
        <v>18</v>
      </c>
      <c r="F5681" s="1">
        <v>1</v>
      </c>
      <c r="G5681" s="1" t="s">
        <v>23</v>
      </c>
      <c r="H5681" s="1">
        <v>0</v>
      </c>
      <c r="I5681" s="1">
        <f t="shared" si="1119"/>
        <v>0</v>
      </c>
      <c r="J5681" s="1" t="s">
        <v>20</v>
      </c>
      <c r="K5681" s="1">
        <v>2</v>
      </c>
      <c r="L5681" s="1" t="s">
        <v>16</v>
      </c>
      <c r="M5681" s="1" t="b">
        <v>0</v>
      </c>
      <c r="N5681" s="2" t="s">
        <v>17</v>
      </c>
      <c r="O5681">
        <f t="shared" si="1120"/>
        <v>0</v>
      </c>
      <c r="P5681">
        <f t="shared" si="1121"/>
        <v>7</v>
      </c>
      <c r="Q5681">
        <f>IF(G5681="B",VLOOKUP(F5681,room_rates!$A$2:$G$8,3,FALSE),IF(G5681="P",VLOOKUP(F5681,room_rates!$A$2:$G$8,6,FALSE),IF(G5681="M",VLOOKUP(F5681,room_rates!$A$2:$G$8,7,FALSE),"")))</f>
        <v>120</v>
      </c>
      <c r="R5681">
        <f t="shared" si="1122"/>
        <v>0</v>
      </c>
      <c r="S5681">
        <f>IF(J5681="Online Travel Agency",VLOOKUP(F5681,room_rates!$A$2:$G$8,3,FALSE)*15%,0)</f>
        <v>0</v>
      </c>
      <c r="T5681">
        <f t="shared" si="1123"/>
        <v>0</v>
      </c>
      <c r="U5681">
        <f t="shared" si="1124"/>
        <v>1680</v>
      </c>
      <c r="V5681">
        <f t="shared" si="1125"/>
        <v>14</v>
      </c>
    </row>
    <row r="5682" spans="1:22" ht="14.25" customHeight="1" x14ac:dyDescent="0.35">
      <c r="A5682" s="1">
        <v>1001546</v>
      </c>
      <c r="B5682" s="3">
        <v>45934</v>
      </c>
      <c r="C5682" s="3">
        <v>45934</v>
      </c>
      <c r="D5682" s="3">
        <v>45935</v>
      </c>
      <c r="E5682" s="1" t="s">
        <v>21</v>
      </c>
      <c r="F5682" s="1">
        <v>4</v>
      </c>
      <c r="G5682" s="1" t="s">
        <v>23</v>
      </c>
      <c r="H5682" s="1">
        <v>0</v>
      </c>
      <c r="I5682" s="1">
        <f t="shared" si="1119"/>
        <v>0</v>
      </c>
      <c r="J5682" s="1" t="s">
        <v>20</v>
      </c>
      <c r="K5682" s="1">
        <v>1</v>
      </c>
      <c r="L5682" s="1" t="s">
        <v>19</v>
      </c>
      <c r="M5682" s="1" t="b">
        <v>0</v>
      </c>
      <c r="N5682" s="2" t="s">
        <v>17</v>
      </c>
      <c r="O5682">
        <f t="shared" si="1120"/>
        <v>0</v>
      </c>
      <c r="P5682">
        <f t="shared" si="1121"/>
        <v>1</v>
      </c>
      <c r="Q5682">
        <f>IF(G5682="B",VLOOKUP(F5682,room_rates!$A$2:$G$8,3,FALSE),IF(G5682="P",VLOOKUP(F5682,room_rates!$A$2:$G$8,6,FALSE),IF(G5682="M",VLOOKUP(F5682,room_rates!$A$2:$G$8,7,FALSE),"")))</f>
        <v>230</v>
      </c>
      <c r="R5682">
        <f t="shared" si="1122"/>
        <v>0</v>
      </c>
      <c r="S5682">
        <f>IF(J5682="Online Travel Agency",VLOOKUP(F5682,room_rates!$A$2:$G$8,3,FALSE)*15%,0)</f>
        <v>0</v>
      </c>
      <c r="T5682">
        <f t="shared" si="1123"/>
        <v>0</v>
      </c>
      <c r="U5682">
        <f t="shared" si="1124"/>
        <v>230</v>
      </c>
      <c r="V5682">
        <f t="shared" si="1125"/>
        <v>1</v>
      </c>
    </row>
    <row r="5683" spans="1:22" ht="14.25" customHeight="1" x14ac:dyDescent="0.35">
      <c r="A5683" s="1">
        <v>1001718</v>
      </c>
      <c r="B5683" s="3">
        <v>45914</v>
      </c>
      <c r="C5683" s="3">
        <v>45934</v>
      </c>
      <c r="D5683" s="3">
        <v>45937</v>
      </c>
      <c r="E5683" s="1" t="s">
        <v>13</v>
      </c>
      <c r="F5683" s="1">
        <v>6</v>
      </c>
      <c r="G5683" s="1" t="s">
        <v>23</v>
      </c>
      <c r="H5683" s="1">
        <v>0</v>
      </c>
      <c r="I5683" s="1">
        <f t="shared" si="1119"/>
        <v>0</v>
      </c>
      <c r="J5683" s="1" t="s">
        <v>24</v>
      </c>
      <c r="K5683" s="1">
        <v>3</v>
      </c>
      <c r="L5683" s="1" t="s">
        <v>19</v>
      </c>
      <c r="M5683" s="1" t="b">
        <v>1</v>
      </c>
      <c r="N5683" s="2" t="s">
        <v>17</v>
      </c>
      <c r="O5683">
        <f t="shared" si="1120"/>
        <v>20</v>
      </c>
      <c r="P5683">
        <f t="shared" si="1121"/>
        <v>3</v>
      </c>
      <c r="Q5683">
        <f>IF(G5683="B",VLOOKUP(F5683,room_rates!$A$2:$G$8,3,FALSE),IF(G5683="P",VLOOKUP(F5683,room_rates!$A$2:$G$8,6,FALSE),IF(G5683="M",VLOOKUP(F5683,room_rates!$A$2:$G$8,7,FALSE),"")))</f>
        <v>350</v>
      </c>
      <c r="R5683">
        <f t="shared" si="1122"/>
        <v>0</v>
      </c>
      <c r="S5683">
        <f>IF(J5683="Online Travel Agency",VLOOKUP(F5683,room_rates!$A$2:$G$8,3,FALSE)*15%,0)</f>
        <v>52.5</v>
      </c>
      <c r="T5683">
        <f t="shared" si="1123"/>
        <v>3.5</v>
      </c>
      <c r="U5683">
        <f t="shared" si="1124"/>
        <v>2646</v>
      </c>
      <c r="V5683">
        <f t="shared" si="1125"/>
        <v>9</v>
      </c>
    </row>
    <row r="5684" spans="1:22" ht="14.25" customHeight="1" x14ac:dyDescent="0.35">
      <c r="A5684" s="1">
        <v>1001792</v>
      </c>
      <c r="B5684" s="3">
        <v>45934</v>
      </c>
      <c r="C5684" s="3">
        <v>45934</v>
      </c>
      <c r="D5684" s="3">
        <v>45935</v>
      </c>
      <c r="E5684" s="1" t="s">
        <v>21</v>
      </c>
      <c r="F5684" s="1">
        <v>4</v>
      </c>
      <c r="G5684" s="1" t="s">
        <v>23</v>
      </c>
      <c r="H5684" s="1">
        <v>0</v>
      </c>
      <c r="I5684" s="1">
        <f t="shared" si="1119"/>
        <v>0</v>
      </c>
      <c r="J5684" s="1" t="s">
        <v>20</v>
      </c>
      <c r="K5684" s="1">
        <v>1</v>
      </c>
      <c r="L5684" s="1" t="s">
        <v>19</v>
      </c>
      <c r="M5684" s="1" t="b">
        <v>0</v>
      </c>
      <c r="N5684" s="2" t="s">
        <v>17</v>
      </c>
      <c r="O5684">
        <f t="shared" si="1120"/>
        <v>0</v>
      </c>
      <c r="P5684">
        <f t="shared" si="1121"/>
        <v>1</v>
      </c>
      <c r="Q5684">
        <f>IF(G5684="B",VLOOKUP(F5684,room_rates!$A$2:$G$8,3,FALSE),IF(G5684="P",VLOOKUP(F5684,room_rates!$A$2:$G$8,6,FALSE),IF(G5684="M",VLOOKUP(F5684,room_rates!$A$2:$G$8,7,FALSE),"")))</f>
        <v>230</v>
      </c>
      <c r="R5684">
        <f t="shared" si="1122"/>
        <v>0</v>
      </c>
      <c r="S5684">
        <f>IF(J5684="Online Travel Agency",VLOOKUP(F5684,room_rates!$A$2:$G$8,3,FALSE)*15%,0)</f>
        <v>0</v>
      </c>
      <c r="T5684">
        <f t="shared" si="1123"/>
        <v>0</v>
      </c>
      <c r="U5684">
        <f t="shared" si="1124"/>
        <v>230</v>
      </c>
      <c r="V5684">
        <f t="shared" si="1125"/>
        <v>1</v>
      </c>
    </row>
    <row r="5685" spans="1:22" ht="14.25" customHeight="1" x14ac:dyDescent="0.35">
      <c r="A5685" s="1">
        <v>1002090</v>
      </c>
      <c r="B5685" s="3">
        <v>45927</v>
      </c>
      <c r="C5685" s="3">
        <v>45934</v>
      </c>
      <c r="D5685" s="3">
        <v>45938</v>
      </c>
      <c r="E5685" s="1" t="s">
        <v>13</v>
      </c>
      <c r="F5685" s="1">
        <v>6</v>
      </c>
      <c r="G5685" s="1" t="s">
        <v>23</v>
      </c>
      <c r="H5685" s="1">
        <v>0</v>
      </c>
      <c r="I5685" s="1">
        <f t="shared" si="1119"/>
        <v>0</v>
      </c>
      <c r="J5685" s="1" t="s">
        <v>24</v>
      </c>
      <c r="K5685" s="1">
        <v>3</v>
      </c>
      <c r="L5685" s="1" t="s">
        <v>16</v>
      </c>
      <c r="M5685" s="1" t="b">
        <v>1</v>
      </c>
      <c r="N5685" s="2" t="s">
        <v>17</v>
      </c>
      <c r="O5685">
        <f t="shared" si="1120"/>
        <v>7</v>
      </c>
      <c r="P5685">
        <f t="shared" si="1121"/>
        <v>4</v>
      </c>
      <c r="Q5685">
        <f>IF(G5685="B",VLOOKUP(F5685,room_rates!$A$2:$G$8,3,FALSE),IF(G5685="P",VLOOKUP(F5685,room_rates!$A$2:$G$8,6,FALSE),IF(G5685="M",VLOOKUP(F5685,room_rates!$A$2:$G$8,7,FALSE),"")))</f>
        <v>350</v>
      </c>
      <c r="R5685">
        <f t="shared" si="1122"/>
        <v>0</v>
      </c>
      <c r="S5685">
        <f>IF(J5685="Online Travel Agency",VLOOKUP(F5685,room_rates!$A$2:$G$8,3,FALSE)*15%,0)</f>
        <v>52.5</v>
      </c>
      <c r="T5685">
        <f t="shared" si="1123"/>
        <v>3.5</v>
      </c>
      <c r="U5685">
        <f t="shared" si="1124"/>
        <v>3528</v>
      </c>
      <c r="V5685">
        <f t="shared" si="1125"/>
        <v>12</v>
      </c>
    </row>
    <row r="5686" spans="1:22" ht="14.25" customHeight="1" x14ac:dyDescent="0.35">
      <c r="A5686" s="1">
        <v>1000108</v>
      </c>
      <c r="B5686" s="3">
        <v>45921</v>
      </c>
      <c r="C5686" s="3">
        <v>45935</v>
      </c>
      <c r="D5686" s="3">
        <v>45942</v>
      </c>
      <c r="E5686" s="1" t="s">
        <v>13</v>
      </c>
      <c r="F5686" s="1">
        <v>6</v>
      </c>
      <c r="G5686" s="1" t="s">
        <v>23</v>
      </c>
      <c r="H5686" s="1">
        <v>0</v>
      </c>
      <c r="I5686" s="1">
        <f t="shared" si="1119"/>
        <v>0</v>
      </c>
      <c r="J5686" s="1" t="s">
        <v>24</v>
      </c>
      <c r="K5686" s="1">
        <v>1</v>
      </c>
      <c r="L5686" s="1" t="s">
        <v>19</v>
      </c>
      <c r="M5686" s="1" t="b">
        <v>0</v>
      </c>
      <c r="N5686" s="2" t="s">
        <v>17</v>
      </c>
      <c r="O5686">
        <f t="shared" si="1120"/>
        <v>14</v>
      </c>
      <c r="P5686">
        <f t="shared" si="1121"/>
        <v>7</v>
      </c>
      <c r="Q5686">
        <f>IF(G5686="B",VLOOKUP(F5686,room_rates!$A$2:$G$8,3,FALSE),IF(G5686="P",VLOOKUP(F5686,room_rates!$A$2:$G$8,6,FALSE),IF(G5686="M",VLOOKUP(F5686,room_rates!$A$2:$G$8,7,FALSE),"")))</f>
        <v>350</v>
      </c>
      <c r="R5686">
        <f t="shared" si="1122"/>
        <v>0</v>
      </c>
      <c r="S5686">
        <f>IF(J5686="Online Travel Agency",VLOOKUP(F5686,room_rates!$A$2:$G$8,3,FALSE)*15%,0)</f>
        <v>52.5</v>
      </c>
      <c r="T5686">
        <f t="shared" si="1123"/>
        <v>0</v>
      </c>
      <c r="U5686">
        <f t="shared" si="1124"/>
        <v>2082.5</v>
      </c>
      <c r="V5686">
        <f t="shared" si="1125"/>
        <v>7</v>
      </c>
    </row>
    <row r="5687" spans="1:22" ht="14.25" customHeight="1" x14ac:dyDescent="0.35">
      <c r="A5687" s="1">
        <v>1000388</v>
      </c>
      <c r="B5687" s="3">
        <v>45935</v>
      </c>
      <c r="C5687" s="3">
        <v>45935</v>
      </c>
      <c r="D5687" s="3">
        <v>45937</v>
      </c>
      <c r="E5687" s="1" t="s">
        <v>21</v>
      </c>
      <c r="F5687" s="1">
        <v>3</v>
      </c>
      <c r="G5687" s="1" t="s">
        <v>23</v>
      </c>
      <c r="H5687" s="1">
        <v>0</v>
      </c>
      <c r="I5687" s="1">
        <f t="shared" si="1119"/>
        <v>0</v>
      </c>
      <c r="J5687" s="1" t="s">
        <v>20</v>
      </c>
      <c r="K5687" s="1">
        <v>3</v>
      </c>
      <c r="L5687" s="1" t="s">
        <v>16</v>
      </c>
      <c r="M5687" s="1" t="b">
        <v>0</v>
      </c>
      <c r="N5687" s="2" t="s">
        <v>17</v>
      </c>
      <c r="O5687">
        <f t="shared" si="1120"/>
        <v>0</v>
      </c>
      <c r="P5687">
        <f t="shared" si="1121"/>
        <v>2</v>
      </c>
      <c r="Q5687">
        <f>IF(G5687="B",VLOOKUP(F5687,room_rates!$A$2:$G$8,3,FALSE),IF(G5687="P",VLOOKUP(F5687,room_rates!$A$2:$G$8,6,FALSE),IF(G5687="M",VLOOKUP(F5687,room_rates!$A$2:$G$8,7,FALSE),"")))</f>
        <v>220</v>
      </c>
      <c r="R5687">
        <f t="shared" si="1122"/>
        <v>0</v>
      </c>
      <c r="S5687">
        <f>IF(J5687="Online Travel Agency",VLOOKUP(F5687,room_rates!$A$2:$G$8,3,FALSE)*15%,0)</f>
        <v>0</v>
      </c>
      <c r="T5687">
        <f t="shared" si="1123"/>
        <v>0</v>
      </c>
      <c r="U5687">
        <f t="shared" si="1124"/>
        <v>1320</v>
      </c>
      <c r="V5687">
        <f t="shared" si="1125"/>
        <v>6</v>
      </c>
    </row>
    <row r="5688" spans="1:22" ht="14.25" customHeight="1" x14ac:dyDescent="0.35">
      <c r="A5688" s="1">
        <v>1000470</v>
      </c>
      <c r="B5688" s="3">
        <v>45893</v>
      </c>
      <c r="C5688" s="3">
        <v>45935</v>
      </c>
      <c r="D5688" s="3">
        <v>45937</v>
      </c>
      <c r="E5688" s="1" t="s">
        <v>13</v>
      </c>
      <c r="F5688" s="1">
        <v>6</v>
      </c>
      <c r="G5688" s="1" t="s">
        <v>23</v>
      </c>
      <c r="H5688" s="1">
        <v>0</v>
      </c>
      <c r="I5688" s="1">
        <f t="shared" si="1119"/>
        <v>0</v>
      </c>
      <c r="J5688" s="1" t="s">
        <v>15</v>
      </c>
      <c r="K5688" s="1">
        <v>1</v>
      </c>
      <c r="L5688" s="1" t="s">
        <v>19</v>
      </c>
      <c r="M5688" s="1" t="b">
        <v>0</v>
      </c>
      <c r="N5688" s="2" t="s">
        <v>17</v>
      </c>
      <c r="O5688">
        <f t="shared" si="1120"/>
        <v>42</v>
      </c>
      <c r="P5688">
        <f t="shared" si="1121"/>
        <v>2</v>
      </c>
      <c r="Q5688">
        <f>IF(G5688="B",VLOOKUP(F5688,room_rates!$A$2:$G$8,3,FALSE),IF(G5688="P",VLOOKUP(F5688,room_rates!$A$2:$G$8,6,FALSE),IF(G5688="M",VLOOKUP(F5688,room_rates!$A$2:$G$8,7,FALSE),"")))</f>
        <v>350</v>
      </c>
      <c r="R5688">
        <f t="shared" si="1122"/>
        <v>0</v>
      </c>
      <c r="S5688">
        <f>IF(J5688="Online Travel Agency",VLOOKUP(F5688,room_rates!$A$2:$G$8,3,FALSE)*15%,0)</f>
        <v>0</v>
      </c>
      <c r="T5688">
        <f t="shared" si="1123"/>
        <v>0</v>
      </c>
      <c r="U5688">
        <f t="shared" si="1124"/>
        <v>700</v>
      </c>
      <c r="V5688">
        <f t="shared" si="1125"/>
        <v>2</v>
      </c>
    </row>
    <row r="5689" spans="1:22" ht="14.25" customHeight="1" x14ac:dyDescent="0.35">
      <c r="A5689" s="1">
        <v>1000586</v>
      </c>
      <c r="B5689" s="3">
        <v>45914</v>
      </c>
      <c r="C5689" s="3">
        <v>45935</v>
      </c>
      <c r="D5689" s="3">
        <v>45941</v>
      </c>
      <c r="E5689" s="1" t="s">
        <v>18</v>
      </c>
      <c r="F5689" s="1">
        <v>1</v>
      </c>
      <c r="G5689" s="1" t="s">
        <v>23</v>
      </c>
      <c r="H5689" s="1">
        <v>0</v>
      </c>
      <c r="I5689" s="1">
        <f t="shared" si="1119"/>
        <v>0</v>
      </c>
      <c r="J5689" s="1" t="s">
        <v>15</v>
      </c>
      <c r="K5689" s="1">
        <v>1</v>
      </c>
      <c r="L5689" s="1" t="s">
        <v>16</v>
      </c>
      <c r="M5689" s="1" t="b">
        <v>0</v>
      </c>
      <c r="N5689" s="2" t="s">
        <v>17</v>
      </c>
      <c r="O5689">
        <f t="shared" si="1120"/>
        <v>21</v>
      </c>
      <c r="P5689">
        <f t="shared" si="1121"/>
        <v>6</v>
      </c>
      <c r="Q5689">
        <f>IF(G5689="B",VLOOKUP(F5689,room_rates!$A$2:$G$8,3,FALSE),IF(G5689="P",VLOOKUP(F5689,room_rates!$A$2:$G$8,6,FALSE),IF(G5689="M",VLOOKUP(F5689,room_rates!$A$2:$G$8,7,FALSE),"")))</f>
        <v>120</v>
      </c>
      <c r="R5689">
        <f t="shared" si="1122"/>
        <v>0</v>
      </c>
      <c r="S5689">
        <f>IF(J5689="Online Travel Agency",VLOOKUP(F5689,room_rates!$A$2:$G$8,3,FALSE)*15%,0)</f>
        <v>0</v>
      </c>
      <c r="T5689">
        <f t="shared" si="1123"/>
        <v>0</v>
      </c>
      <c r="U5689">
        <f t="shared" si="1124"/>
        <v>720</v>
      </c>
      <c r="V5689">
        <f t="shared" si="1125"/>
        <v>6</v>
      </c>
    </row>
    <row r="5690" spans="1:22" ht="14.25" customHeight="1" x14ac:dyDescent="0.35">
      <c r="A5690" s="1">
        <v>1000704</v>
      </c>
      <c r="B5690" s="3">
        <v>45899</v>
      </c>
      <c r="C5690" s="3">
        <v>45935</v>
      </c>
      <c r="D5690" s="3">
        <v>45939</v>
      </c>
      <c r="E5690" s="1" t="s">
        <v>18</v>
      </c>
      <c r="F5690" s="1">
        <v>2</v>
      </c>
      <c r="G5690" s="1" t="s">
        <v>23</v>
      </c>
      <c r="H5690" s="1">
        <v>0</v>
      </c>
      <c r="I5690" s="1">
        <f t="shared" si="1119"/>
        <v>0</v>
      </c>
      <c r="J5690" s="1" t="s">
        <v>15</v>
      </c>
      <c r="K5690" s="1">
        <v>1</v>
      </c>
      <c r="L5690" s="1" t="s">
        <v>19</v>
      </c>
      <c r="M5690" s="1" t="b">
        <v>0</v>
      </c>
      <c r="N5690" s="2" t="s">
        <v>17</v>
      </c>
      <c r="O5690">
        <f t="shared" si="1120"/>
        <v>36</v>
      </c>
      <c r="P5690">
        <f t="shared" si="1121"/>
        <v>4</v>
      </c>
      <c r="Q5690">
        <f>IF(G5690="B",VLOOKUP(F5690,room_rates!$A$2:$G$8,3,FALSE),IF(G5690="P",VLOOKUP(F5690,room_rates!$A$2:$G$8,6,FALSE),IF(G5690="M",VLOOKUP(F5690,room_rates!$A$2:$G$8,7,FALSE),"")))</f>
        <v>140</v>
      </c>
      <c r="R5690">
        <f t="shared" si="1122"/>
        <v>0</v>
      </c>
      <c r="S5690">
        <f>IF(J5690="Online Travel Agency",VLOOKUP(F5690,room_rates!$A$2:$G$8,3,FALSE)*15%,0)</f>
        <v>0</v>
      </c>
      <c r="T5690">
        <f t="shared" si="1123"/>
        <v>0</v>
      </c>
      <c r="U5690">
        <f t="shared" si="1124"/>
        <v>560</v>
      </c>
      <c r="V5690">
        <f t="shared" si="1125"/>
        <v>4</v>
      </c>
    </row>
    <row r="5691" spans="1:22" ht="14.25" customHeight="1" x14ac:dyDescent="0.35">
      <c r="A5691" s="1">
        <v>1001221</v>
      </c>
      <c r="B5691" s="3">
        <v>45929</v>
      </c>
      <c r="C5691" s="3">
        <v>45935</v>
      </c>
      <c r="D5691" s="3">
        <v>45938</v>
      </c>
      <c r="E5691" s="1" t="s">
        <v>21</v>
      </c>
      <c r="F5691" s="1">
        <v>4</v>
      </c>
      <c r="G5691" s="1" t="s">
        <v>23</v>
      </c>
      <c r="H5691" s="1">
        <v>0</v>
      </c>
      <c r="I5691" s="1">
        <f t="shared" si="1119"/>
        <v>0</v>
      </c>
      <c r="J5691" s="1" t="s">
        <v>24</v>
      </c>
      <c r="K5691" s="1">
        <v>1</v>
      </c>
      <c r="L5691" s="1" t="s">
        <v>19</v>
      </c>
      <c r="M5691" s="1" t="b">
        <v>0</v>
      </c>
      <c r="N5691" s="2" t="s">
        <v>17</v>
      </c>
      <c r="O5691">
        <f t="shared" si="1120"/>
        <v>6</v>
      </c>
      <c r="P5691">
        <f t="shared" si="1121"/>
        <v>3</v>
      </c>
      <c r="Q5691">
        <f>IF(G5691="B",VLOOKUP(F5691,room_rates!$A$2:$G$8,3,FALSE),IF(G5691="P",VLOOKUP(F5691,room_rates!$A$2:$G$8,6,FALSE),IF(G5691="M",VLOOKUP(F5691,room_rates!$A$2:$G$8,7,FALSE),"")))</f>
        <v>230</v>
      </c>
      <c r="R5691">
        <f t="shared" si="1122"/>
        <v>0</v>
      </c>
      <c r="S5691">
        <f>IF(J5691="Online Travel Agency",VLOOKUP(F5691,room_rates!$A$2:$G$8,3,FALSE)*15%,0)</f>
        <v>34.5</v>
      </c>
      <c r="T5691">
        <f t="shared" si="1123"/>
        <v>0</v>
      </c>
      <c r="U5691">
        <f t="shared" si="1124"/>
        <v>586.5</v>
      </c>
      <c r="V5691">
        <f t="shared" si="1125"/>
        <v>3</v>
      </c>
    </row>
    <row r="5692" spans="1:22" ht="14.25" customHeight="1" x14ac:dyDescent="0.35">
      <c r="A5692" s="1">
        <v>1001341</v>
      </c>
      <c r="B5692" s="3">
        <v>45924</v>
      </c>
      <c r="C5692" s="3">
        <v>45935</v>
      </c>
      <c r="D5692" s="3">
        <v>45938</v>
      </c>
      <c r="E5692" s="1" t="s">
        <v>21</v>
      </c>
      <c r="F5692" s="1">
        <v>3</v>
      </c>
      <c r="G5692" s="1" t="s">
        <v>23</v>
      </c>
      <c r="H5692" s="1">
        <v>0</v>
      </c>
      <c r="I5692" s="1">
        <f t="shared" si="1119"/>
        <v>0</v>
      </c>
      <c r="J5692" s="1" t="s">
        <v>24</v>
      </c>
      <c r="K5692" s="1">
        <v>2</v>
      </c>
      <c r="L5692" s="1" t="s">
        <v>16</v>
      </c>
      <c r="M5692" s="1" t="b">
        <v>0</v>
      </c>
      <c r="N5692" s="2" t="s">
        <v>17</v>
      </c>
      <c r="O5692">
        <f t="shared" si="1120"/>
        <v>11</v>
      </c>
      <c r="P5692">
        <f t="shared" si="1121"/>
        <v>3</v>
      </c>
      <c r="Q5692">
        <f>IF(G5692="B",VLOOKUP(F5692,room_rates!$A$2:$G$8,3,FALSE),IF(G5692="P",VLOOKUP(F5692,room_rates!$A$2:$G$8,6,FALSE),IF(G5692="M",VLOOKUP(F5692,room_rates!$A$2:$G$8,7,FALSE),"")))</f>
        <v>220</v>
      </c>
      <c r="R5692">
        <f t="shared" si="1122"/>
        <v>0</v>
      </c>
      <c r="S5692">
        <f>IF(J5692="Online Travel Agency",VLOOKUP(F5692,room_rates!$A$2:$G$8,3,FALSE)*15%,0)</f>
        <v>33</v>
      </c>
      <c r="T5692">
        <f t="shared" si="1123"/>
        <v>0</v>
      </c>
      <c r="U5692">
        <f t="shared" si="1124"/>
        <v>1122</v>
      </c>
      <c r="V5692">
        <f t="shared" si="1125"/>
        <v>6</v>
      </c>
    </row>
    <row r="5693" spans="1:22" ht="14.25" customHeight="1" x14ac:dyDescent="0.35">
      <c r="A5693" s="1">
        <v>1001460</v>
      </c>
      <c r="B5693" s="3">
        <v>45920</v>
      </c>
      <c r="C5693" s="3">
        <v>45935</v>
      </c>
      <c r="D5693" s="3">
        <v>45937</v>
      </c>
      <c r="E5693" s="1" t="s">
        <v>18</v>
      </c>
      <c r="F5693" s="1">
        <v>2</v>
      </c>
      <c r="G5693" s="1" t="s">
        <v>23</v>
      </c>
      <c r="H5693" s="1">
        <v>0</v>
      </c>
      <c r="I5693" s="1">
        <f t="shared" si="1119"/>
        <v>0</v>
      </c>
      <c r="J5693" s="1" t="s">
        <v>24</v>
      </c>
      <c r="K5693" s="1">
        <v>1</v>
      </c>
      <c r="L5693" s="1" t="s">
        <v>16</v>
      </c>
      <c r="M5693" s="1" t="b">
        <v>0</v>
      </c>
      <c r="N5693" s="2" t="s">
        <v>17</v>
      </c>
      <c r="O5693">
        <f t="shared" si="1120"/>
        <v>15</v>
      </c>
      <c r="P5693">
        <f t="shared" si="1121"/>
        <v>2</v>
      </c>
      <c r="Q5693">
        <f>IF(G5693="B",VLOOKUP(F5693,room_rates!$A$2:$G$8,3,FALSE),IF(G5693="P",VLOOKUP(F5693,room_rates!$A$2:$G$8,6,FALSE),IF(G5693="M",VLOOKUP(F5693,room_rates!$A$2:$G$8,7,FALSE),"")))</f>
        <v>140</v>
      </c>
      <c r="R5693">
        <f t="shared" si="1122"/>
        <v>0</v>
      </c>
      <c r="S5693">
        <f>IF(J5693="Online Travel Agency",VLOOKUP(F5693,room_rates!$A$2:$G$8,3,FALSE)*15%,0)</f>
        <v>21</v>
      </c>
      <c r="T5693">
        <f t="shared" si="1123"/>
        <v>0</v>
      </c>
      <c r="U5693">
        <f t="shared" si="1124"/>
        <v>238</v>
      </c>
      <c r="V5693">
        <f t="shared" si="1125"/>
        <v>2</v>
      </c>
    </row>
    <row r="5694" spans="1:22" ht="14.25" customHeight="1" x14ac:dyDescent="0.35">
      <c r="A5694" s="1">
        <v>1001726</v>
      </c>
      <c r="B5694" s="3">
        <v>45926</v>
      </c>
      <c r="C5694" s="3">
        <v>45935</v>
      </c>
      <c r="D5694" s="3">
        <v>45937</v>
      </c>
      <c r="E5694" s="1" t="s">
        <v>13</v>
      </c>
      <c r="F5694" s="1">
        <v>6</v>
      </c>
      <c r="G5694" s="1" t="s">
        <v>23</v>
      </c>
      <c r="H5694" s="1">
        <v>0</v>
      </c>
      <c r="I5694" s="1">
        <f t="shared" si="1119"/>
        <v>0</v>
      </c>
      <c r="J5694" s="1" t="s">
        <v>24</v>
      </c>
      <c r="K5694" s="1">
        <v>2</v>
      </c>
      <c r="L5694" s="1" t="s">
        <v>16</v>
      </c>
      <c r="M5694" s="1" t="b">
        <v>0</v>
      </c>
      <c r="N5694" s="2" t="s">
        <v>17</v>
      </c>
      <c r="O5694">
        <f t="shared" si="1120"/>
        <v>9</v>
      </c>
      <c r="P5694">
        <f t="shared" si="1121"/>
        <v>2</v>
      </c>
      <c r="Q5694">
        <f>IF(G5694="B",VLOOKUP(F5694,room_rates!$A$2:$G$8,3,FALSE),IF(G5694="P",VLOOKUP(F5694,room_rates!$A$2:$G$8,6,FALSE),IF(G5694="M",VLOOKUP(F5694,room_rates!$A$2:$G$8,7,FALSE),"")))</f>
        <v>350</v>
      </c>
      <c r="R5694">
        <f t="shared" si="1122"/>
        <v>0</v>
      </c>
      <c r="S5694">
        <f>IF(J5694="Online Travel Agency",VLOOKUP(F5694,room_rates!$A$2:$G$8,3,FALSE)*15%,0)</f>
        <v>52.5</v>
      </c>
      <c r="T5694">
        <f t="shared" si="1123"/>
        <v>0</v>
      </c>
      <c r="U5694">
        <f t="shared" si="1124"/>
        <v>1190</v>
      </c>
      <c r="V5694">
        <f t="shared" si="1125"/>
        <v>4</v>
      </c>
    </row>
    <row r="5695" spans="1:22" ht="14.25" customHeight="1" x14ac:dyDescent="0.35">
      <c r="A5695" s="1">
        <v>1001758</v>
      </c>
      <c r="B5695" s="3">
        <v>45916</v>
      </c>
      <c r="C5695" s="3">
        <v>45935</v>
      </c>
      <c r="D5695" s="3">
        <v>45938</v>
      </c>
      <c r="E5695" s="1" t="s">
        <v>21</v>
      </c>
      <c r="F5695" s="1">
        <v>5</v>
      </c>
      <c r="G5695" s="1" t="s">
        <v>23</v>
      </c>
      <c r="H5695" s="1">
        <v>0</v>
      </c>
      <c r="I5695" s="1">
        <f t="shared" si="1119"/>
        <v>0</v>
      </c>
      <c r="J5695" s="1" t="s">
        <v>24</v>
      </c>
      <c r="K5695" s="1">
        <v>3</v>
      </c>
      <c r="L5695" s="1" t="s">
        <v>16</v>
      </c>
      <c r="M5695" s="1" t="b">
        <v>0</v>
      </c>
      <c r="N5695" s="2" t="s">
        <v>17</v>
      </c>
      <c r="O5695">
        <f t="shared" si="1120"/>
        <v>19</v>
      </c>
      <c r="P5695">
        <f t="shared" si="1121"/>
        <v>3</v>
      </c>
      <c r="Q5695">
        <f>IF(G5695="B",VLOOKUP(F5695,room_rates!$A$2:$G$8,3,FALSE),IF(G5695="P",VLOOKUP(F5695,room_rates!$A$2:$G$8,6,FALSE),IF(G5695="M",VLOOKUP(F5695,room_rates!$A$2:$G$8,7,FALSE),"")))</f>
        <v>240</v>
      </c>
      <c r="R5695">
        <f t="shared" si="1122"/>
        <v>0</v>
      </c>
      <c r="S5695">
        <f>IF(J5695="Online Travel Agency",VLOOKUP(F5695,room_rates!$A$2:$G$8,3,FALSE)*15%,0)</f>
        <v>36</v>
      </c>
      <c r="T5695">
        <f t="shared" si="1123"/>
        <v>0</v>
      </c>
      <c r="U5695">
        <f t="shared" si="1124"/>
        <v>1836</v>
      </c>
      <c r="V5695">
        <f t="shared" si="1125"/>
        <v>9</v>
      </c>
    </row>
    <row r="5696" spans="1:22" ht="14.25" customHeight="1" x14ac:dyDescent="0.35">
      <c r="A5696" s="1">
        <v>1001824</v>
      </c>
      <c r="B5696" s="3">
        <v>45920</v>
      </c>
      <c r="C5696" s="3">
        <v>45935</v>
      </c>
      <c r="D5696" s="3">
        <v>45938</v>
      </c>
      <c r="E5696" s="1" t="s">
        <v>13</v>
      </c>
      <c r="F5696" s="1">
        <v>6</v>
      </c>
      <c r="G5696" s="1" t="s">
        <v>23</v>
      </c>
      <c r="H5696" s="1">
        <v>0</v>
      </c>
      <c r="I5696" s="1">
        <f t="shared" ref="I5696:I5759" si="1126">H5696/100</f>
        <v>0</v>
      </c>
      <c r="J5696" s="1" t="s">
        <v>15</v>
      </c>
      <c r="K5696" s="1">
        <v>2</v>
      </c>
      <c r="L5696" s="1" t="s">
        <v>16</v>
      </c>
      <c r="M5696" s="1" t="b">
        <v>0</v>
      </c>
      <c r="N5696" s="2" t="s">
        <v>17</v>
      </c>
      <c r="O5696">
        <f t="shared" ref="O5696:O5759" si="1127">C5696-B5696</f>
        <v>15</v>
      </c>
      <c r="P5696">
        <f t="shared" ref="P5696:P5759" si="1128">D5696-C5696</f>
        <v>3</v>
      </c>
      <c r="Q5696">
        <f>IF(G5696="B",VLOOKUP(F5696,room_rates!$A$2:$G$8,3,FALSE),IF(G5696="P",VLOOKUP(F5696,room_rates!$A$2:$G$8,6,FALSE),IF(G5696="M",VLOOKUP(F5696,room_rates!$A$2:$G$8,7,FALSE),"")))</f>
        <v>350</v>
      </c>
      <c r="R5696">
        <f t="shared" ref="R5696:R5759" si="1129">Q5696*(H5696/100)</f>
        <v>0</v>
      </c>
      <c r="S5696">
        <f>IF(J5696="Online Travel Agency",VLOOKUP(F5696,room_rates!$A$2:$G$8,3,FALSE)*15%,0)</f>
        <v>0</v>
      </c>
      <c r="T5696">
        <f t="shared" ref="T5696:T5759" si="1130">IF(M5696=TRUE, Q5696*1%,0)</f>
        <v>0</v>
      </c>
      <c r="U5696">
        <f t="shared" ref="U5696:U5759" si="1131">(Q5696-R5696-S5696-T5696)*V5696</f>
        <v>2100</v>
      </c>
      <c r="V5696">
        <f t="shared" ref="V5696:V5759" si="1132">K5696*P5696</f>
        <v>6</v>
      </c>
    </row>
    <row r="5697" spans="1:22" ht="14.25" customHeight="1" x14ac:dyDescent="0.35">
      <c r="A5697" s="1">
        <v>1001844</v>
      </c>
      <c r="B5697" s="3">
        <v>45894</v>
      </c>
      <c r="C5697" s="3">
        <v>45935</v>
      </c>
      <c r="D5697" s="3">
        <v>45936</v>
      </c>
      <c r="E5697" s="1" t="s">
        <v>21</v>
      </c>
      <c r="F5697" s="1">
        <v>3</v>
      </c>
      <c r="G5697" s="1" t="s">
        <v>23</v>
      </c>
      <c r="H5697" s="1">
        <v>0</v>
      </c>
      <c r="I5697" s="1">
        <f t="shared" si="1126"/>
        <v>0</v>
      </c>
      <c r="J5697" s="1" t="s">
        <v>15</v>
      </c>
      <c r="K5697" s="1">
        <v>3</v>
      </c>
      <c r="L5697" s="1" t="s">
        <v>16</v>
      </c>
      <c r="M5697" s="1" t="b">
        <v>0</v>
      </c>
      <c r="N5697" s="2" t="s">
        <v>17</v>
      </c>
      <c r="O5697">
        <f t="shared" si="1127"/>
        <v>41</v>
      </c>
      <c r="P5697">
        <f t="shared" si="1128"/>
        <v>1</v>
      </c>
      <c r="Q5697">
        <f>IF(G5697="B",VLOOKUP(F5697,room_rates!$A$2:$G$8,3,FALSE),IF(G5697="P",VLOOKUP(F5697,room_rates!$A$2:$G$8,6,FALSE),IF(G5697="M",VLOOKUP(F5697,room_rates!$A$2:$G$8,7,FALSE),"")))</f>
        <v>220</v>
      </c>
      <c r="R5697">
        <f t="shared" si="1129"/>
        <v>0</v>
      </c>
      <c r="S5697">
        <f>IF(J5697="Online Travel Agency",VLOOKUP(F5697,room_rates!$A$2:$G$8,3,FALSE)*15%,0)</f>
        <v>0</v>
      </c>
      <c r="T5697">
        <f t="shared" si="1130"/>
        <v>0</v>
      </c>
      <c r="U5697">
        <f t="shared" si="1131"/>
        <v>660</v>
      </c>
      <c r="V5697">
        <f t="shared" si="1132"/>
        <v>3</v>
      </c>
    </row>
    <row r="5698" spans="1:22" ht="14.25" customHeight="1" x14ac:dyDescent="0.35">
      <c r="A5698" s="1">
        <v>1002054</v>
      </c>
      <c r="B5698" s="3">
        <v>45935</v>
      </c>
      <c r="C5698" s="3">
        <v>45935</v>
      </c>
      <c r="D5698" s="3">
        <v>45941</v>
      </c>
      <c r="E5698" s="1" t="s">
        <v>21</v>
      </c>
      <c r="F5698" s="1">
        <v>3</v>
      </c>
      <c r="G5698" s="1" t="s">
        <v>23</v>
      </c>
      <c r="H5698" s="1">
        <v>0</v>
      </c>
      <c r="I5698" s="1">
        <f t="shared" si="1126"/>
        <v>0</v>
      </c>
      <c r="J5698" s="1" t="s">
        <v>20</v>
      </c>
      <c r="K5698" s="1">
        <v>1</v>
      </c>
      <c r="L5698" s="1" t="s">
        <v>19</v>
      </c>
      <c r="M5698" s="1" t="b">
        <v>0</v>
      </c>
      <c r="N5698" s="2" t="s">
        <v>17</v>
      </c>
      <c r="O5698">
        <f t="shared" si="1127"/>
        <v>0</v>
      </c>
      <c r="P5698">
        <f t="shared" si="1128"/>
        <v>6</v>
      </c>
      <c r="Q5698">
        <f>IF(G5698="B",VLOOKUP(F5698,room_rates!$A$2:$G$8,3,FALSE),IF(G5698="P",VLOOKUP(F5698,room_rates!$A$2:$G$8,6,FALSE),IF(G5698="M",VLOOKUP(F5698,room_rates!$A$2:$G$8,7,FALSE),"")))</f>
        <v>220</v>
      </c>
      <c r="R5698">
        <f t="shared" si="1129"/>
        <v>0</v>
      </c>
      <c r="S5698">
        <f>IF(J5698="Online Travel Agency",VLOOKUP(F5698,room_rates!$A$2:$G$8,3,FALSE)*15%,0)</f>
        <v>0</v>
      </c>
      <c r="T5698">
        <f t="shared" si="1130"/>
        <v>0</v>
      </c>
      <c r="U5698">
        <f t="shared" si="1131"/>
        <v>1320</v>
      </c>
      <c r="V5698">
        <f t="shared" si="1132"/>
        <v>6</v>
      </c>
    </row>
    <row r="5699" spans="1:22" ht="14.25" customHeight="1" x14ac:dyDescent="0.35">
      <c r="A5699" s="1">
        <v>1002091</v>
      </c>
      <c r="B5699" s="3">
        <v>45915</v>
      </c>
      <c r="C5699" s="3">
        <v>45935</v>
      </c>
      <c r="D5699" s="3">
        <v>45937</v>
      </c>
      <c r="E5699" s="1" t="s">
        <v>21</v>
      </c>
      <c r="F5699" s="1">
        <v>3</v>
      </c>
      <c r="G5699" s="1" t="s">
        <v>23</v>
      </c>
      <c r="H5699" s="1">
        <v>0</v>
      </c>
      <c r="I5699" s="1">
        <f t="shared" si="1126"/>
        <v>0</v>
      </c>
      <c r="J5699" s="1" t="s">
        <v>15</v>
      </c>
      <c r="K5699" s="1">
        <v>1</v>
      </c>
      <c r="L5699" s="1" t="s">
        <v>19</v>
      </c>
      <c r="M5699" s="1" t="b">
        <v>0</v>
      </c>
      <c r="N5699" s="2" t="s">
        <v>17</v>
      </c>
      <c r="O5699">
        <f t="shared" si="1127"/>
        <v>20</v>
      </c>
      <c r="P5699">
        <f t="shared" si="1128"/>
        <v>2</v>
      </c>
      <c r="Q5699">
        <f>IF(G5699="B",VLOOKUP(F5699,room_rates!$A$2:$G$8,3,FALSE),IF(G5699="P",VLOOKUP(F5699,room_rates!$A$2:$G$8,6,FALSE),IF(G5699="M",VLOOKUP(F5699,room_rates!$A$2:$G$8,7,FALSE),"")))</f>
        <v>220</v>
      </c>
      <c r="R5699">
        <f t="shared" si="1129"/>
        <v>0</v>
      </c>
      <c r="S5699">
        <f>IF(J5699="Online Travel Agency",VLOOKUP(F5699,room_rates!$A$2:$G$8,3,FALSE)*15%,0)</f>
        <v>0</v>
      </c>
      <c r="T5699">
        <f t="shared" si="1130"/>
        <v>0</v>
      </c>
      <c r="U5699">
        <f t="shared" si="1131"/>
        <v>440</v>
      </c>
      <c r="V5699">
        <f t="shared" si="1132"/>
        <v>2</v>
      </c>
    </row>
    <row r="5700" spans="1:22" ht="14.25" customHeight="1" x14ac:dyDescent="0.35">
      <c r="A5700" s="1">
        <v>1000122</v>
      </c>
      <c r="B5700" s="3">
        <v>45936</v>
      </c>
      <c r="C5700" s="3">
        <v>45936</v>
      </c>
      <c r="D5700" s="3">
        <v>45938</v>
      </c>
      <c r="E5700" s="1" t="s">
        <v>21</v>
      </c>
      <c r="F5700" s="1">
        <v>3</v>
      </c>
      <c r="G5700" s="1" t="s">
        <v>23</v>
      </c>
      <c r="H5700" s="1">
        <v>0</v>
      </c>
      <c r="I5700" s="1">
        <f t="shared" si="1126"/>
        <v>0</v>
      </c>
      <c r="J5700" s="1" t="s">
        <v>20</v>
      </c>
      <c r="K5700" s="1">
        <v>1</v>
      </c>
      <c r="L5700" s="1" t="s">
        <v>19</v>
      </c>
      <c r="M5700" s="1" t="b">
        <v>0</v>
      </c>
      <c r="N5700" s="2" t="s">
        <v>17</v>
      </c>
      <c r="O5700">
        <f t="shared" si="1127"/>
        <v>0</v>
      </c>
      <c r="P5700">
        <f t="shared" si="1128"/>
        <v>2</v>
      </c>
      <c r="Q5700">
        <f>IF(G5700="B",VLOOKUP(F5700,room_rates!$A$2:$G$8,3,FALSE),IF(G5700="P",VLOOKUP(F5700,room_rates!$A$2:$G$8,6,FALSE),IF(G5700="M",VLOOKUP(F5700,room_rates!$A$2:$G$8,7,FALSE),"")))</f>
        <v>220</v>
      </c>
      <c r="R5700">
        <f t="shared" si="1129"/>
        <v>0</v>
      </c>
      <c r="S5700">
        <f>IF(J5700="Online Travel Agency",VLOOKUP(F5700,room_rates!$A$2:$G$8,3,FALSE)*15%,0)</f>
        <v>0</v>
      </c>
      <c r="T5700">
        <f t="shared" si="1130"/>
        <v>0</v>
      </c>
      <c r="U5700">
        <f t="shared" si="1131"/>
        <v>440</v>
      </c>
      <c r="V5700">
        <f t="shared" si="1132"/>
        <v>2</v>
      </c>
    </row>
    <row r="5701" spans="1:22" ht="14.25" customHeight="1" x14ac:dyDescent="0.35">
      <c r="A5701" s="1">
        <v>1000233</v>
      </c>
      <c r="B5701" s="3">
        <v>45936</v>
      </c>
      <c r="C5701" s="3">
        <v>45936</v>
      </c>
      <c r="D5701" s="3">
        <v>45938</v>
      </c>
      <c r="E5701" s="1" t="s">
        <v>18</v>
      </c>
      <c r="F5701" s="1">
        <v>2</v>
      </c>
      <c r="G5701" s="1" t="s">
        <v>23</v>
      </c>
      <c r="H5701" s="1">
        <v>0</v>
      </c>
      <c r="I5701" s="1">
        <f t="shared" si="1126"/>
        <v>0</v>
      </c>
      <c r="J5701" s="1" t="s">
        <v>20</v>
      </c>
      <c r="K5701" s="1">
        <v>3</v>
      </c>
      <c r="L5701" s="1" t="s">
        <v>19</v>
      </c>
      <c r="M5701" s="1" t="b">
        <v>0</v>
      </c>
      <c r="N5701" s="2" t="s">
        <v>17</v>
      </c>
      <c r="O5701">
        <f t="shared" si="1127"/>
        <v>0</v>
      </c>
      <c r="P5701">
        <f t="shared" si="1128"/>
        <v>2</v>
      </c>
      <c r="Q5701">
        <f>IF(G5701="B",VLOOKUP(F5701,room_rates!$A$2:$G$8,3,FALSE),IF(G5701="P",VLOOKUP(F5701,room_rates!$A$2:$G$8,6,FALSE),IF(G5701="M",VLOOKUP(F5701,room_rates!$A$2:$G$8,7,FALSE),"")))</f>
        <v>140</v>
      </c>
      <c r="R5701">
        <f t="shared" si="1129"/>
        <v>0</v>
      </c>
      <c r="S5701">
        <f>IF(J5701="Online Travel Agency",VLOOKUP(F5701,room_rates!$A$2:$G$8,3,FALSE)*15%,0)</f>
        <v>0</v>
      </c>
      <c r="T5701">
        <f t="shared" si="1130"/>
        <v>0</v>
      </c>
      <c r="U5701">
        <f t="shared" si="1131"/>
        <v>840</v>
      </c>
      <c r="V5701">
        <f t="shared" si="1132"/>
        <v>6</v>
      </c>
    </row>
    <row r="5702" spans="1:22" ht="14.25" customHeight="1" x14ac:dyDescent="0.35">
      <c r="A5702" s="1">
        <v>1000242</v>
      </c>
      <c r="B5702" s="3">
        <v>45924</v>
      </c>
      <c r="C5702" s="3">
        <v>45936</v>
      </c>
      <c r="D5702" s="3">
        <v>45943</v>
      </c>
      <c r="E5702" s="1" t="s">
        <v>13</v>
      </c>
      <c r="F5702" s="1">
        <v>6</v>
      </c>
      <c r="G5702" s="1" t="s">
        <v>23</v>
      </c>
      <c r="H5702" s="1">
        <v>0</v>
      </c>
      <c r="I5702" s="1">
        <f t="shared" si="1126"/>
        <v>0</v>
      </c>
      <c r="J5702" s="1" t="s">
        <v>24</v>
      </c>
      <c r="K5702" s="1">
        <v>2</v>
      </c>
      <c r="L5702" s="1" t="s">
        <v>19</v>
      </c>
      <c r="M5702" s="1" t="b">
        <v>0</v>
      </c>
      <c r="N5702" s="2" t="s">
        <v>17</v>
      </c>
      <c r="O5702">
        <f t="shared" si="1127"/>
        <v>12</v>
      </c>
      <c r="P5702">
        <f t="shared" si="1128"/>
        <v>7</v>
      </c>
      <c r="Q5702">
        <f>IF(G5702="B",VLOOKUP(F5702,room_rates!$A$2:$G$8,3,FALSE),IF(G5702="P",VLOOKUP(F5702,room_rates!$A$2:$G$8,6,FALSE),IF(G5702="M",VLOOKUP(F5702,room_rates!$A$2:$G$8,7,FALSE),"")))</f>
        <v>350</v>
      </c>
      <c r="R5702">
        <f t="shared" si="1129"/>
        <v>0</v>
      </c>
      <c r="S5702">
        <f>IF(J5702="Online Travel Agency",VLOOKUP(F5702,room_rates!$A$2:$G$8,3,FALSE)*15%,0)</f>
        <v>52.5</v>
      </c>
      <c r="T5702">
        <f t="shared" si="1130"/>
        <v>0</v>
      </c>
      <c r="U5702">
        <f t="shared" si="1131"/>
        <v>4165</v>
      </c>
      <c r="V5702">
        <f t="shared" si="1132"/>
        <v>14</v>
      </c>
    </row>
    <row r="5703" spans="1:22" ht="14.25" customHeight="1" x14ac:dyDescent="0.35">
      <c r="A5703" s="1">
        <v>1000354</v>
      </c>
      <c r="B5703" s="3">
        <v>45930</v>
      </c>
      <c r="C5703" s="3">
        <v>45936</v>
      </c>
      <c r="D5703" s="3">
        <v>45939</v>
      </c>
      <c r="E5703" s="1" t="s">
        <v>18</v>
      </c>
      <c r="F5703" s="1">
        <v>1</v>
      </c>
      <c r="G5703" s="1" t="s">
        <v>23</v>
      </c>
      <c r="H5703" s="1">
        <v>0</v>
      </c>
      <c r="I5703" s="1">
        <f t="shared" si="1126"/>
        <v>0</v>
      </c>
      <c r="J5703" s="1" t="s">
        <v>15</v>
      </c>
      <c r="K5703" s="1">
        <v>1</v>
      </c>
      <c r="L5703" s="1" t="s">
        <v>19</v>
      </c>
      <c r="M5703" s="1" t="b">
        <v>0</v>
      </c>
      <c r="N5703" s="2" t="s">
        <v>17</v>
      </c>
      <c r="O5703">
        <f t="shared" si="1127"/>
        <v>6</v>
      </c>
      <c r="P5703">
        <f t="shared" si="1128"/>
        <v>3</v>
      </c>
      <c r="Q5703">
        <f>IF(G5703="B",VLOOKUP(F5703,room_rates!$A$2:$G$8,3,FALSE),IF(G5703="P",VLOOKUP(F5703,room_rates!$A$2:$G$8,6,FALSE),IF(G5703="M",VLOOKUP(F5703,room_rates!$A$2:$G$8,7,FALSE),"")))</f>
        <v>120</v>
      </c>
      <c r="R5703">
        <f t="shared" si="1129"/>
        <v>0</v>
      </c>
      <c r="S5703">
        <f>IF(J5703="Online Travel Agency",VLOOKUP(F5703,room_rates!$A$2:$G$8,3,FALSE)*15%,0)</f>
        <v>0</v>
      </c>
      <c r="T5703">
        <f t="shared" si="1130"/>
        <v>0</v>
      </c>
      <c r="U5703">
        <f t="shared" si="1131"/>
        <v>360</v>
      </c>
      <c r="V5703">
        <f t="shared" si="1132"/>
        <v>3</v>
      </c>
    </row>
    <row r="5704" spans="1:22" ht="14.25" customHeight="1" x14ac:dyDescent="0.35">
      <c r="A5704" s="1">
        <v>1000639</v>
      </c>
      <c r="B5704" s="3">
        <v>45929</v>
      </c>
      <c r="C5704" s="3">
        <v>45936</v>
      </c>
      <c r="D5704" s="3">
        <v>45938</v>
      </c>
      <c r="E5704" s="1" t="s">
        <v>13</v>
      </c>
      <c r="F5704" s="1">
        <v>7</v>
      </c>
      <c r="G5704" s="1" t="s">
        <v>23</v>
      </c>
      <c r="H5704" s="1">
        <v>0</v>
      </c>
      <c r="I5704" s="1">
        <f t="shared" si="1126"/>
        <v>0</v>
      </c>
      <c r="J5704" s="1" t="s">
        <v>24</v>
      </c>
      <c r="K5704" s="1">
        <v>1</v>
      </c>
      <c r="L5704" s="1" t="s">
        <v>16</v>
      </c>
      <c r="M5704" s="1" t="b">
        <v>0</v>
      </c>
      <c r="N5704" s="2" t="s">
        <v>17</v>
      </c>
      <c r="O5704">
        <f t="shared" si="1127"/>
        <v>7</v>
      </c>
      <c r="P5704">
        <f t="shared" si="1128"/>
        <v>2</v>
      </c>
      <c r="Q5704">
        <f>IF(G5704="B",VLOOKUP(F5704,room_rates!$A$2:$G$8,3,FALSE),IF(G5704="P",VLOOKUP(F5704,room_rates!$A$2:$G$8,6,FALSE),IF(G5704="M",VLOOKUP(F5704,room_rates!$A$2:$G$8,7,FALSE),"")))</f>
        <v>450</v>
      </c>
      <c r="R5704">
        <f t="shared" si="1129"/>
        <v>0</v>
      </c>
      <c r="S5704">
        <f>IF(J5704="Online Travel Agency",VLOOKUP(F5704,room_rates!$A$2:$G$8,3,FALSE)*15%,0)</f>
        <v>67.5</v>
      </c>
      <c r="T5704">
        <f t="shared" si="1130"/>
        <v>0</v>
      </c>
      <c r="U5704">
        <f t="shared" si="1131"/>
        <v>765</v>
      </c>
      <c r="V5704">
        <f t="shared" si="1132"/>
        <v>2</v>
      </c>
    </row>
    <row r="5705" spans="1:22" ht="14.25" customHeight="1" x14ac:dyDescent="0.35">
      <c r="A5705" s="1">
        <v>1000933</v>
      </c>
      <c r="B5705" s="3">
        <v>45931</v>
      </c>
      <c r="C5705" s="3">
        <v>45936</v>
      </c>
      <c r="D5705" s="3">
        <v>45939</v>
      </c>
      <c r="E5705" s="1" t="s">
        <v>13</v>
      </c>
      <c r="F5705" s="1">
        <v>6</v>
      </c>
      <c r="G5705" s="1" t="s">
        <v>23</v>
      </c>
      <c r="H5705" s="1">
        <v>0</v>
      </c>
      <c r="I5705" s="1">
        <f t="shared" si="1126"/>
        <v>0</v>
      </c>
      <c r="J5705" s="1" t="s">
        <v>24</v>
      </c>
      <c r="K5705" s="1">
        <v>1</v>
      </c>
      <c r="L5705" s="1" t="s">
        <v>19</v>
      </c>
      <c r="M5705" s="1" t="b">
        <v>0</v>
      </c>
      <c r="N5705" s="2" t="s">
        <v>17</v>
      </c>
      <c r="O5705">
        <f t="shared" si="1127"/>
        <v>5</v>
      </c>
      <c r="P5705">
        <f t="shared" si="1128"/>
        <v>3</v>
      </c>
      <c r="Q5705">
        <f>IF(G5705="B",VLOOKUP(F5705,room_rates!$A$2:$G$8,3,FALSE),IF(G5705="P",VLOOKUP(F5705,room_rates!$A$2:$G$8,6,FALSE),IF(G5705="M",VLOOKUP(F5705,room_rates!$A$2:$G$8,7,FALSE),"")))</f>
        <v>350</v>
      </c>
      <c r="R5705">
        <f t="shared" si="1129"/>
        <v>0</v>
      </c>
      <c r="S5705">
        <f>IF(J5705="Online Travel Agency",VLOOKUP(F5705,room_rates!$A$2:$G$8,3,FALSE)*15%,0)</f>
        <v>52.5</v>
      </c>
      <c r="T5705">
        <f t="shared" si="1130"/>
        <v>0</v>
      </c>
      <c r="U5705">
        <f t="shared" si="1131"/>
        <v>892.5</v>
      </c>
      <c r="V5705">
        <f t="shared" si="1132"/>
        <v>3</v>
      </c>
    </row>
    <row r="5706" spans="1:22" ht="14.25" customHeight="1" x14ac:dyDescent="0.35">
      <c r="A5706" s="1">
        <v>1000953</v>
      </c>
      <c r="B5706" s="3">
        <v>45936</v>
      </c>
      <c r="C5706" s="3">
        <v>45936</v>
      </c>
      <c r="D5706" s="3">
        <v>45938</v>
      </c>
      <c r="E5706" s="1" t="s">
        <v>18</v>
      </c>
      <c r="F5706" s="1">
        <v>2</v>
      </c>
      <c r="G5706" s="1" t="s">
        <v>23</v>
      </c>
      <c r="H5706" s="1">
        <v>0</v>
      </c>
      <c r="I5706" s="1">
        <f t="shared" si="1126"/>
        <v>0</v>
      </c>
      <c r="J5706" s="1" t="s">
        <v>20</v>
      </c>
      <c r="K5706" s="1">
        <v>1</v>
      </c>
      <c r="L5706" s="1" t="s">
        <v>19</v>
      </c>
      <c r="M5706" s="1" t="b">
        <v>0</v>
      </c>
      <c r="N5706" s="2" t="s">
        <v>17</v>
      </c>
      <c r="O5706">
        <f t="shared" si="1127"/>
        <v>0</v>
      </c>
      <c r="P5706">
        <f t="shared" si="1128"/>
        <v>2</v>
      </c>
      <c r="Q5706">
        <f>IF(G5706="B",VLOOKUP(F5706,room_rates!$A$2:$G$8,3,FALSE),IF(G5706="P",VLOOKUP(F5706,room_rates!$A$2:$G$8,6,FALSE),IF(G5706="M",VLOOKUP(F5706,room_rates!$A$2:$G$8,7,FALSE),"")))</f>
        <v>140</v>
      </c>
      <c r="R5706">
        <f t="shared" si="1129"/>
        <v>0</v>
      </c>
      <c r="S5706">
        <f>IF(J5706="Online Travel Agency",VLOOKUP(F5706,room_rates!$A$2:$G$8,3,FALSE)*15%,0)</f>
        <v>0</v>
      </c>
      <c r="T5706">
        <f t="shared" si="1130"/>
        <v>0</v>
      </c>
      <c r="U5706">
        <f t="shared" si="1131"/>
        <v>280</v>
      </c>
      <c r="V5706">
        <f t="shared" si="1132"/>
        <v>2</v>
      </c>
    </row>
    <row r="5707" spans="1:22" ht="14.25" customHeight="1" x14ac:dyDescent="0.35">
      <c r="A5707" s="1">
        <v>1000972</v>
      </c>
      <c r="B5707" s="3">
        <v>45936</v>
      </c>
      <c r="C5707" s="3">
        <v>45936</v>
      </c>
      <c r="D5707" s="3">
        <v>45938</v>
      </c>
      <c r="E5707" s="1" t="s">
        <v>21</v>
      </c>
      <c r="F5707" s="1">
        <v>3</v>
      </c>
      <c r="G5707" s="1" t="s">
        <v>23</v>
      </c>
      <c r="H5707" s="1">
        <v>0</v>
      </c>
      <c r="I5707" s="1">
        <f t="shared" si="1126"/>
        <v>0</v>
      </c>
      <c r="J5707" s="1" t="s">
        <v>20</v>
      </c>
      <c r="K5707" s="1">
        <v>1</v>
      </c>
      <c r="L5707" s="1" t="s">
        <v>16</v>
      </c>
      <c r="M5707" s="1" t="b">
        <v>0</v>
      </c>
      <c r="N5707" s="2" t="s">
        <v>17</v>
      </c>
      <c r="O5707">
        <f t="shared" si="1127"/>
        <v>0</v>
      </c>
      <c r="P5707">
        <f t="shared" si="1128"/>
        <v>2</v>
      </c>
      <c r="Q5707">
        <f>IF(G5707="B",VLOOKUP(F5707,room_rates!$A$2:$G$8,3,FALSE),IF(G5707="P",VLOOKUP(F5707,room_rates!$A$2:$G$8,6,FALSE),IF(G5707="M",VLOOKUP(F5707,room_rates!$A$2:$G$8,7,FALSE),"")))</f>
        <v>220</v>
      </c>
      <c r="R5707">
        <f t="shared" si="1129"/>
        <v>0</v>
      </c>
      <c r="S5707">
        <f>IF(J5707="Online Travel Agency",VLOOKUP(F5707,room_rates!$A$2:$G$8,3,FALSE)*15%,0)</f>
        <v>0</v>
      </c>
      <c r="T5707">
        <f t="shared" si="1130"/>
        <v>0</v>
      </c>
      <c r="U5707">
        <f t="shared" si="1131"/>
        <v>440</v>
      </c>
      <c r="V5707">
        <f t="shared" si="1132"/>
        <v>2</v>
      </c>
    </row>
    <row r="5708" spans="1:22" ht="14.25" customHeight="1" x14ac:dyDescent="0.35">
      <c r="A5708" s="1">
        <v>1001289</v>
      </c>
      <c r="B5708" s="3">
        <v>45917</v>
      </c>
      <c r="C5708" s="3">
        <v>45936</v>
      </c>
      <c r="D5708" s="3">
        <v>45940</v>
      </c>
      <c r="E5708" s="1" t="s">
        <v>18</v>
      </c>
      <c r="F5708" s="1">
        <v>2</v>
      </c>
      <c r="G5708" s="1" t="s">
        <v>23</v>
      </c>
      <c r="H5708" s="1">
        <v>0</v>
      </c>
      <c r="I5708" s="1">
        <f t="shared" si="1126"/>
        <v>0</v>
      </c>
      <c r="J5708" s="1" t="s">
        <v>15</v>
      </c>
      <c r="K5708" s="1">
        <v>1</v>
      </c>
      <c r="L5708" s="1" t="s">
        <v>19</v>
      </c>
      <c r="M5708" s="1" t="b">
        <v>0</v>
      </c>
      <c r="N5708" s="2" t="s">
        <v>17</v>
      </c>
      <c r="O5708">
        <f t="shared" si="1127"/>
        <v>19</v>
      </c>
      <c r="P5708">
        <f t="shared" si="1128"/>
        <v>4</v>
      </c>
      <c r="Q5708">
        <f>IF(G5708="B",VLOOKUP(F5708,room_rates!$A$2:$G$8,3,FALSE),IF(G5708="P",VLOOKUP(F5708,room_rates!$A$2:$G$8,6,FALSE),IF(G5708="M",VLOOKUP(F5708,room_rates!$A$2:$G$8,7,FALSE),"")))</f>
        <v>140</v>
      </c>
      <c r="R5708">
        <f t="shared" si="1129"/>
        <v>0</v>
      </c>
      <c r="S5708">
        <f>IF(J5708="Online Travel Agency",VLOOKUP(F5708,room_rates!$A$2:$G$8,3,FALSE)*15%,0)</f>
        <v>0</v>
      </c>
      <c r="T5708">
        <f t="shared" si="1130"/>
        <v>0</v>
      </c>
      <c r="U5708">
        <f t="shared" si="1131"/>
        <v>560</v>
      </c>
      <c r="V5708">
        <f t="shared" si="1132"/>
        <v>4</v>
      </c>
    </row>
    <row r="5709" spans="1:22" ht="14.25" customHeight="1" x14ac:dyDescent="0.35">
      <c r="A5709" s="1">
        <v>1001421</v>
      </c>
      <c r="B5709" s="3">
        <v>45920</v>
      </c>
      <c r="C5709" s="3">
        <v>45936</v>
      </c>
      <c r="D5709" s="3">
        <v>45943</v>
      </c>
      <c r="E5709" s="1" t="s">
        <v>13</v>
      </c>
      <c r="F5709" s="1">
        <v>6</v>
      </c>
      <c r="G5709" s="1" t="s">
        <v>23</v>
      </c>
      <c r="H5709" s="1">
        <v>0</v>
      </c>
      <c r="I5709" s="1">
        <f t="shared" si="1126"/>
        <v>0</v>
      </c>
      <c r="J5709" s="1" t="s">
        <v>24</v>
      </c>
      <c r="K5709" s="1">
        <v>3</v>
      </c>
      <c r="L5709" s="1" t="s">
        <v>19</v>
      </c>
      <c r="M5709" s="1" t="b">
        <v>0</v>
      </c>
      <c r="N5709" s="2" t="s">
        <v>17</v>
      </c>
      <c r="O5709">
        <f t="shared" si="1127"/>
        <v>16</v>
      </c>
      <c r="P5709">
        <f t="shared" si="1128"/>
        <v>7</v>
      </c>
      <c r="Q5709">
        <f>IF(G5709="B",VLOOKUP(F5709,room_rates!$A$2:$G$8,3,FALSE),IF(G5709="P",VLOOKUP(F5709,room_rates!$A$2:$G$8,6,FALSE),IF(G5709="M",VLOOKUP(F5709,room_rates!$A$2:$G$8,7,FALSE),"")))</f>
        <v>350</v>
      </c>
      <c r="R5709">
        <f t="shared" si="1129"/>
        <v>0</v>
      </c>
      <c r="S5709">
        <f>IF(J5709="Online Travel Agency",VLOOKUP(F5709,room_rates!$A$2:$G$8,3,FALSE)*15%,0)</f>
        <v>52.5</v>
      </c>
      <c r="T5709">
        <f t="shared" si="1130"/>
        <v>0</v>
      </c>
      <c r="U5709">
        <f t="shared" si="1131"/>
        <v>6247.5</v>
      </c>
      <c r="V5709">
        <f t="shared" si="1132"/>
        <v>21</v>
      </c>
    </row>
    <row r="5710" spans="1:22" ht="14.25" customHeight="1" x14ac:dyDescent="0.35">
      <c r="A5710" s="1">
        <v>1001602</v>
      </c>
      <c r="B5710" s="3">
        <v>45898</v>
      </c>
      <c r="C5710" s="3">
        <v>45936</v>
      </c>
      <c r="D5710" s="3">
        <v>45938</v>
      </c>
      <c r="E5710" s="1" t="s">
        <v>13</v>
      </c>
      <c r="F5710" s="1">
        <v>6</v>
      </c>
      <c r="G5710" s="1" t="s">
        <v>23</v>
      </c>
      <c r="H5710" s="1">
        <v>0</v>
      </c>
      <c r="I5710" s="1">
        <f t="shared" si="1126"/>
        <v>0</v>
      </c>
      <c r="J5710" s="1" t="s">
        <v>15</v>
      </c>
      <c r="K5710" s="1">
        <v>2</v>
      </c>
      <c r="L5710" s="1" t="s">
        <v>19</v>
      </c>
      <c r="M5710" s="1" t="b">
        <v>0</v>
      </c>
      <c r="N5710" s="2" t="s">
        <v>17</v>
      </c>
      <c r="O5710">
        <f t="shared" si="1127"/>
        <v>38</v>
      </c>
      <c r="P5710">
        <f t="shared" si="1128"/>
        <v>2</v>
      </c>
      <c r="Q5710">
        <f>IF(G5710="B",VLOOKUP(F5710,room_rates!$A$2:$G$8,3,FALSE),IF(G5710="P",VLOOKUP(F5710,room_rates!$A$2:$G$8,6,FALSE),IF(G5710="M",VLOOKUP(F5710,room_rates!$A$2:$G$8,7,FALSE),"")))</f>
        <v>350</v>
      </c>
      <c r="R5710">
        <f t="shared" si="1129"/>
        <v>0</v>
      </c>
      <c r="S5710">
        <f>IF(J5710="Online Travel Agency",VLOOKUP(F5710,room_rates!$A$2:$G$8,3,FALSE)*15%,0)</f>
        <v>0</v>
      </c>
      <c r="T5710">
        <f t="shared" si="1130"/>
        <v>0</v>
      </c>
      <c r="U5710">
        <f t="shared" si="1131"/>
        <v>1400</v>
      </c>
      <c r="V5710">
        <f t="shared" si="1132"/>
        <v>4</v>
      </c>
    </row>
    <row r="5711" spans="1:22" ht="14.25" customHeight="1" x14ac:dyDescent="0.35">
      <c r="A5711" s="1">
        <v>1001645</v>
      </c>
      <c r="B5711" s="3">
        <v>45929</v>
      </c>
      <c r="C5711" s="3">
        <v>45936</v>
      </c>
      <c r="D5711" s="3">
        <v>45937</v>
      </c>
      <c r="E5711" s="1" t="s">
        <v>13</v>
      </c>
      <c r="F5711" s="1">
        <v>6</v>
      </c>
      <c r="G5711" s="1" t="s">
        <v>23</v>
      </c>
      <c r="H5711" s="1">
        <v>0</v>
      </c>
      <c r="I5711" s="1">
        <f t="shared" si="1126"/>
        <v>0</v>
      </c>
      <c r="J5711" s="1" t="s">
        <v>24</v>
      </c>
      <c r="K5711" s="1">
        <v>3</v>
      </c>
      <c r="L5711" s="1" t="s">
        <v>16</v>
      </c>
      <c r="M5711" s="1" t="b">
        <v>1</v>
      </c>
      <c r="N5711" s="2" t="s">
        <v>17</v>
      </c>
      <c r="O5711">
        <f t="shared" si="1127"/>
        <v>7</v>
      </c>
      <c r="P5711">
        <f t="shared" si="1128"/>
        <v>1</v>
      </c>
      <c r="Q5711">
        <f>IF(G5711="B",VLOOKUP(F5711,room_rates!$A$2:$G$8,3,FALSE),IF(G5711="P",VLOOKUP(F5711,room_rates!$A$2:$G$8,6,FALSE),IF(G5711="M",VLOOKUP(F5711,room_rates!$A$2:$G$8,7,FALSE),"")))</f>
        <v>350</v>
      </c>
      <c r="R5711">
        <f t="shared" si="1129"/>
        <v>0</v>
      </c>
      <c r="S5711">
        <f>IF(J5711="Online Travel Agency",VLOOKUP(F5711,room_rates!$A$2:$G$8,3,FALSE)*15%,0)</f>
        <v>52.5</v>
      </c>
      <c r="T5711">
        <f t="shared" si="1130"/>
        <v>3.5</v>
      </c>
      <c r="U5711">
        <f t="shared" si="1131"/>
        <v>882</v>
      </c>
      <c r="V5711">
        <f t="shared" si="1132"/>
        <v>3</v>
      </c>
    </row>
    <row r="5712" spans="1:22" ht="14.25" customHeight="1" x14ac:dyDescent="0.35">
      <c r="A5712" s="1">
        <v>1001879</v>
      </c>
      <c r="B5712" s="3">
        <v>45908</v>
      </c>
      <c r="C5712" s="3">
        <v>45936</v>
      </c>
      <c r="D5712" s="3">
        <v>45943</v>
      </c>
      <c r="E5712" s="1" t="s">
        <v>18</v>
      </c>
      <c r="F5712" s="1">
        <v>1</v>
      </c>
      <c r="G5712" s="1" t="s">
        <v>23</v>
      </c>
      <c r="H5712" s="1">
        <v>0</v>
      </c>
      <c r="I5712" s="1">
        <f t="shared" si="1126"/>
        <v>0</v>
      </c>
      <c r="J5712" s="1" t="s">
        <v>15</v>
      </c>
      <c r="K5712" s="1">
        <v>1</v>
      </c>
      <c r="L5712" s="1" t="s">
        <v>19</v>
      </c>
      <c r="M5712" s="1" t="b">
        <v>0</v>
      </c>
      <c r="N5712" s="2" t="s">
        <v>17</v>
      </c>
      <c r="O5712">
        <f t="shared" si="1127"/>
        <v>28</v>
      </c>
      <c r="P5712">
        <f t="shared" si="1128"/>
        <v>7</v>
      </c>
      <c r="Q5712">
        <f>IF(G5712="B",VLOOKUP(F5712,room_rates!$A$2:$G$8,3,FALSE),IF(G5712="P",VLOOKUP(F5712,room_rates!$A$2:$G$8,6,FALSE),IF(G5712="M",VLOOKUP(F5712,room_rates!$A$2:$G$8,7,FALSE),"")))</f>
        <v>120</v>
      </c>
      <c r="R5712">
        <f t="shared" si="1129"/>
        <v>0</v>
      </c>
      <c r="S5712">
        <f>IF(J5712="Online Travel Agency",VLOOKUP(F5712,room_rates!$A$2:$G$8,3,FALSE)*15%,0)</f>
        <v>0</v>
      </c>
      <c r="T5712">
        <f t="shared" si="1130"/>
        <v>0</v>
      </c>
      <c r="U5712">
        <f t="shared" si="1131"/>
        <v>840</v>
      </c>
      <c r="V5712">
        <f t="shared" si="1132"/>
        <v>7</v>
      </c>
    </row>
    <row r="5713" spans="1:22" ht="14.25" customHeight="1" x14ac:dyDescent="0.35">
      <c r="A5713" s="1">
        <v>1002145</v>
      </c>
      <c r="B5713" s="3">
        <v>45931</v>
      </c>
      <c r="C5713" s="3">
        <v>45936</v>
      </c>
      <c r="D5713" s="3">
        <v>45938</v>
      </c>
      <c r="E5713" s="1" t="s">
        <v>21</v>
      </c>
      <c r="F5713" s="1">
        <v>3</v>
      </c>
      <c r="G5713" s="1" t="s">
        <v>23</v>
      </c>
      <c r="H5713" s="1">
        <v>0</v>
      </c>
      <c r="I5713" s="1">
        <f t="shared" si="1126"/>
        <v>0</v>
      </c>
      <c r="J5713" s="1" t="s">
        <v>15</v>
      </c>
      <c r="K5713" s="1">
        <v>1</v>
      </c>
      <c r="L5713" s="1" t="s">
        <v>16</v>
      </c>
      <c r="M5713" s="1" t="b">
        <v>0</v>
      </c>
      <c r="N5713" s="2" t="s">
        <v>17</v>
      </c>
      <c r="O5713">
        <f t="shared" si="1127"/>
        <v>5</v>
      </c>
      <c r="P5713">
        <f t="shared" si="1128"/>
        <v>2</v>
      </c>
      <c r="Q5713">
        <f>IF(G5713="B",VLOOKUP(F5713,room_rates!$A$2:$G$8,3,FALSE),IF(G5713="P",VLOOKUP(F5713,room_rates!$A$2:$G$8,6,FALSE),IF(G5713="M",VLOOKUP(F5713,room_rates!$A$2:$G$8,7,FALSE),"")))</f>
        <v>220</v>
      </c>
      <c r="R5713">
        <f t="shared" si="1129"/>
        <v>0</v>
      </c>
      <c r="S5713">
        <f>IF(J5713="Online Travel Agency",VLOOKUP(F5713,room_rates!$A$2:$G$8,3,FALSE)*15%,0)</f>
        <v>0</v>
      </c>
      <c r="T5713">
        <f t="shared" si="1130"/>
        <v>0</v>
      </c>
      <c r="U5713">
        <f t="shared" si="1131"/>
        <v>440</v>
      </c>
      <c r="V5713">
        <f t="shared" si="1132"/>
        <v>2</v>
      </c>
    </row>
    <row r="5714" spans="1:22" ht="14.25" customHeight="1" x14ac:dyDescent="0.35">
      <c r="A5714" s="1">
        <v>1000014</v>
      </c>
      <c r="B5714" s="3">
        <v>45937</v>
      </c>
      <c r="C5714" s="3">
        <v>45937</v>
      </c>
      <c r="D5714" s="3">
        <v>45943</v>
      </c>
      <c r="E5714" s="1" t="s">
        <v>18</v>
      </c>
      <c r="F5714" s="1">
        <v>2</v>
      </c>
      <c r="G5714" s="1" t="s">
        <v>23</v>
      </c>
      <c r="H5714" s="1">
        <v>0</v>
      </c>
      <c r="I5714" s="1">
        <f t="shared" si="1126"/>
        <v>0</v>
      </c>
      <c r="J5714" s="1" t="s">
        <v>20</v>
      </c>
      <c r="K5714" s="1">
        <v>1</v>
      </c>
      <c r="L5714" s="1" t="s">
        <v>16</v>
      </c>
      <c r="M5714" s="1" t="b">
        <v>0</v>
      </c>
      <c r="N5714" s="2" t="s">
        <v>17</v>
      </c>
      <c r="O5714">
        <f t="shared" si="1127"/>
        <v>0</v>
      </c>
      <c r="P5714">
        <f t="shared" si="1128"/>
        <v>6</v>
      </c>
      <c r="Q5714">
        <f>IF(G5714="B",VLOOKUP(F5714,room_rates!$A$2:$G$8,3,FALSE),IF(G5714="P",VLOOKUP(F5714,room_rates!$A$2:$G$8,6,FALSE),IF(G5714="M",VLOOKUP(F5714,room_rates!$A$2:$G$8,7,FALSE),"")))</f>
        <v>140</v>
      </c>
      <c r="R5714">
        <f t="shared" si="1129"/>
        <v>0</v>
      </c>
      <c r="S5714">
        <f>IF(J5714="Online Travel Agency",VLOOKUP(F5714,room_rates!$A$2:$G$8,3,FALSE)*15%,0)</f>
        <v>0</v>
      </c>
      <c r="T5714">
        <f t="shared" si="1130"/>
        <v>0</v>
      </c>
      <c r="U5714">
        <f t="shared" si="1131"/>
        <v>840</v>
      </c>
      <c r="V5714">
        <f t="shared" si="1132"/>
        <v>6</v>
      </c>
    </row>
    <row r="5715" spans="1:22" ht="14.25" customHeight="1" x14ac:dyDescent="0.35">
      <c r="A5715" s="1">
        <v>1000033</v>
      </c>
      <c r="B5715" s="3">
        <v>45904</v>
      </c>
      <c r="C5715" s="3">
        <v>45937</v>
      </c>
      <c r="D5715" s="3">
        <v>45938</v>
      </c>
      <c r="E5715" s="1" t="s">
        <v>21</v>
      </c>
      <c r="F5715" s="1">
        <v>5</v>
      </c>
      <c r="G5715" s="1" t="s">
        <v>23</v>
      </c>
      <c r="H5715" s="1">
        <v>0</v>
      </c>
      <c r="I5715" s="1">
        <f t="shared" si="1126"/>
        <v>0</v>
      </c>
      <c r="J5715" s="1" t="s">
        <v>15</v>
      </c>
      <c r="K5715" s="1">
        <v>1</v>
      </c>
      <c r="L5715" s="1" t="s">
        <v>16</v>
      </c>
      <c r="M5715" s="1" t="b">
        <v>0</v>
      </c>
      <c r="N5715" s="2" t="s">
        <v>17</v>
      </c>
      <c r="O5715">
        <f t="shared" si="1127"/>
        <v>33</v>
      </c>
      <c r="P5715">
        <f t="shared" si="1128"/>
        <v>1</v>
      </c>
      <c r="Q5715">
        <f>IF(G5715="B",VLOOKUP(F5715,room_rates!$A$2:$G$8,3,FALSE),IF(G5715="P",VLOOKUP(F5715,room_rates!$A$2:$G$8,6,FALSE),IF(G5715="M",VLOOKUP(F5715,room_rates!$A$2:$G$8,7,FALSE),"")))</f>
        <v>240</v>
      </c>
      <c r="R5715">
        <f t="shared" si="1129"/>
        <v>0</v>
      </c>
      <c r="S5715">
        <f>IF(J5715="Online Travel Agency",VLOOKUP(F5715,room_rates!$A$2:$G$8,3,FALSE)*15%,0)</f>
        <v>0</v>
      </c>
      <c r="T5715">
        <f t="shared" si="1130"/>
        <v>0</v>
      </c>
      <c r="U5715">
        <f t="shared" si="1131"/>
        <v>240</v>
      </c>
      <c r="V5715">
        <f t="shared" si="1132"/>
        <v>1</v>
      </c>
    </row>
    <row r="5716" spans="1:22" ht="14.25" customHeight="1" x14ac:dyDescent="0.35">
      <c r="A5716" s="1">
        <v>1000214</v>
      </c>
      <c r="B5716" s="3">
        <v>45922</v>
      </c>
      <c r="C5716" s="3">
        <v>45937</v>
      </c>
      <c r="D5716" s="3">
        <v>45944</v>
      </c>
      <c r="E5716" s="1" t="s">
        <v>13</v>
      </c>
      <c r="F5716" s="1">
        <v>6</v>
      </c>
      <c r="G5716" s="1" t="s">
        <v>23</v>
      </c>
      <c r="H5716" s="1">
        <v>0</v>
      </c>
      <c r="I5716" s="1">
        <f t="shared" si="1126"/>
        <v>0</v>
      </c>
      <c r="J5716" s="1" t="s">
        <v>24</v>
      </c>
      <c r="K5716" s="1">
        <v>1</v>
      </c>
      <c r="L5716" s="1" t="s">
        <v>19</v>
      </c>
      <c r="M5716" s="1" t="b">
        <v>0</v>
      </c>
      <c r="N5716" s="2" t="s">
        <v>17</v>
      </c>
      <c r="O5716">
        <f t="shared" si="1127"/>
        <v>15</v>
      </c>
      <c r="P5716">
        <f t="shared" si="1128"/>
        <v>7</v>
      </c>
      <c r="Q5716">
        <f>IF(G5716="B",VLOOKUP(F5716,room_rates!$A$2:$G$8,3,FALSE),IF(G5716="P",VLOOKUP(F5716,room_rates!$A$2:$G$8,6,FALSE),IF(G5716="M",VLOOKUP(F5716,room_rates!$A$2:$G$8,7,FALSE),"")))</f>
        <v>350</v>
      </c>
      <c r="R5716">
        <f t="shared" si="1129"/>
        <v>0</v>
      </c>
      <c r="S5716">
        <f>IF(J5716="Online Travel Agency",VLOOKUP(F5716,room_rates!$A$2:$G$8,3,FALSE)*15%,0)</f>
        <v>52.5</v>
      </c>
      <c r="T5716">
        <f t="shared" si="1130"/>
        <v>0</v>
      </c>
      <c r="U5716">
        <f t="shared" si="1131"/>
        <v>2082.5</v>
      </c>
      <c r="V5716">
        <f t="shared" si="1132"/>
        <v>7</v>
      </c>
    </row>
    <row r="5717" spans="1:22" ht="14.25" customHeight="1" x14ac:dyDescent="0.35">
      <c r="A5717" s="1">
        <v>1000375</v>
      </c>
      <c r="B5717" s="3">
        <v>45930</v>
      </c>
      <c r="C5717" s="3">
        <v>45937</v>
      </c>
      <c r="D5717" s="3">
        <v>45943</v>
      </c>
      <c r="E5717" s="1" t="s">
        <v>18</v>
      </c>
      <c r="F5717" s="1">
        <v>2</v>
      </c>
      <c r="G5717" s="1" t="s">
        <v>23</v>
      </c>
      <c r="H5717" s="1">
        <v>0</v>
      </c>
      <c r="I5717" s="1">
        <f t="shared" si="1126"/>
        <v>0</v>
      </c>
      <c r="J5717" s="1" t="s">
        <v>24</v>
      </c>
      <c r="K5717" s="1">
        <v>1</v>
      </c>
      <c r="L5717" s="1" t="s">
        <v>19</v>
      </c>
      <c r="M5717" s="1" t="b">
        <v>1</v>
      </c>
      <c r="N5717" s="2" t="s">
        <v>17</v>
      </c>
      <c r="O5717">
        <f t="shared" si="1127"/>
        <v>7</v>
      </c>
      <c r="P5717">
        <f t="shared" si="1128"/>
        <v>6</v>
      </c>
      <c r="Q5717">
        <f>IF(G5717="B",VLOOKUP(F5717,room_rates!$A$2:$G$8,3,FALSE),IF(G5717="P",VLOOKUP(F5717,room_rates!$A$2:$G$8,6,FALSE),IF(G5717="M",VLOOKUP(F5717,room_rates!$A$2:$G$8,7,FALSE),"")))</f>
        <v>140</v>
      </c>
      <c r="R5717">
        <f t="shared" si="1129"/>
        <v>0</v>
      </c>
      <c r="S5717">
        <f>IF(J5717="Online Travel Agency",VLOOKUP(F5717,room_rates!$A$2:$G$8,3,FALSE)*15%,0)</f>
        <v>21</v>
      </c>
      <c r="T5717">
        <f t="shared" si="1130"/>
        <v>1.4000000000000001</v>
      </c>
      <c r="U5717">
        <f t="shared" si="1131"/>
        <v>705.59999999999991</v>
      </c>
      <c r="V5717">
        <f t="shared" si="1132"/>
        <v>6</v>
      </c>
    </row>
    <row r="5718" spans="1:22" ht="14.25" customHeight="1" x14ac:dyDescent="0.35">
      <c r="A5718" s="1">
        <v>1000531</v>
      </c>
      <c r="B5718" s="3">
        <v>45919</v>
      </c>
      <c r="C5718" s="3">
        <v>45937</v>
      </c>
      <c r="D5718" s="3">
        <v>45944</v>
      </c>
      <c r="E5718" s="1" t="s">
        <v>21</v>
      </c>
      <c r="F5718" s="1">
        <v>3</v>
      </c>
      <c r="G5718" s="1" t="s">
        <v>23</v>
      </c>
      <c r="H5718" s="1">
        <v>0</v>
      </c>
      <c r="I5718" s="1">
        <f t="shared" si="1126"/>
        <v>0</v>
      </c>
      <c r="J5718" s="1" t="s">
        <v>24</v>
      </c>
      <c r="K5718" s="1">
        <v>1</v>
      </c>
      <c r="L5718" s="1" t="s">
        <v>19</v>
      </c>
      <c r="M5718" s="1" t="b">
        <v>0</v>
      </c>
      <c r="N5718" s="2" t="s">
        <v>17</v>
      </c>
      <c r="O5718">
        <f t="shared" si="1127"/>
        <v>18</v>
      </c>
      <c r="P5718">
        <f t="shared" si="1128"/>
        <v>7</v>
      </c>
      <c r="Q5718">
        <f>IF(G5718="B",VLOOKUP(F5718,room_rates!$A$2:$G$8,3,FALSE),IF(G5718="P",VLOOKUP(F5718,room_rates!$A$2:$G$8,6,FALSE),IF(G5718="M",VLOOKUP(F5718,room_rates!$A$2:$G$8,7,FALSE),"")))</f>
        <v>220</v>
      </c>
      <c r="R5718">
        <f t="shared" si="1129"/>
        <v>0</v>
      </c>
      <c r="S5718">
        <f>IF(J5718="Online Travel Agency",VLOOKUP(F5718,room_rates!$A$2:$G$8,3,FALSE)*15%,0)</f>
        <v>33</v>
      </c>
      <c r="T5718">
        <f t="shared" si="1130"/>
        <v>0</v>
      </c>
      <c r="U5718">
        <f t="shared" si="1131"/>
        <v>1309</v>
      </c>
      <c r="V5718">
        <f t="shared" si="1132"/>
        <v>7</v>
      </c>
    </row>
    <row r="5719" spans="1:22" ht="14.25" customHeight="1" x14ac:dyDescent="0.35">
      <c r="A5719" s="1">
        <v>1000801</v>
      </c>
      <c r="B5719" s="3">
        <v>45935</v>
      </c>
      <c r="C5719" s="3">
        <v>45937</v>
      </c>
      <c r="D5719" s="3">
        <v>45938</v>
      </c>
      <c r="E5719" s="1" t="s">
        <v>13</v>
      </c>
      <c r="F5719" s="1">
        <v>7</v>
      </c>
      <c r="G5719" s="1" t="s">
        <v>23</v>
      </c>
      <c r="H5719" s="1">
        <v>0</v>
      </c>
      <c r="I5719" s="1">
        <f t="shared" si="1126"/>
        <v>0</v>
      </c>
      <c r="J5719" s="1" t="s">
        <v>15</v>
      </c>
      <c r="K5719" s="1">
        <v>1</v>
      </c>
      <c r="L5719" s="1" t="s">
        <v>16</v>
      </c>
      <c r="M5719" s="1" t="b">
        <v>0</v>
      </c>
      <c r="N5719" s="2" t="s">
        <v>17</v>
      </c>
      <c r="O5719">
        <f t="shared" si="1127"/>
        <v>2</v>
      </c>
      <c r="P5719">
        <f t="shared" si="1128"/>
        <v>1</v>
      </c>
      <c r="Q5719">
        <f>IF(G5719="B",VLOOKUP(F5719,room_rates!$A$2:$G$8,3,FALSE),IF(G5719="P",VLOOKUP(F5719,room_rates!$A$2:$G$8,6,FALSE),IF(G5719="M",VLOOKUP(F5719,room_rates!$A$2:$G$8,7,FALSE),"")))</f>
        <v>450</v>
      </c>
      <c r="R5719">
        <f t="shared" si="1129"/>
        <v>0</v>
      </c>
      <c r="S5719">
        <f>IF(J5719="Online Travel Agency",VLOOKUP(F5719,room_rates!$A$2:$G$8,3,FALSE)*15%,0)</f>
        <v>0</v>
      </c>
      <c r="T5719">
        <f t="shared" si="1130"/>
        <v>0</v>
      </c>
      <c r="U5719">
        <f t="shared" si="1131"/>
        <v>450</v>
      </c>
      <c r="V5719">
        <f t="shared" si="1132"/>
        <v>1</v>
      </c>
    </row>
    <row r="5720" spans="1:22" ht="14.25" customHeight="1" x14ac:dyDescent="0.35">
      <c r="A5720" s="1">
        <v>1000875</v>
      </c>
      <c r="B5720" s="3">
        <v>45907</v>
      </c>
      <c r="C5720" s="3">
        <v>45937</v>
      </c>
      <c r="D5720" s="3">
        <v>45942</v>
      </c>
      <c r="E5720" s="1" t="s">
        <v>13</v>
      </c>
      <c r="F5720" s="1">
        <v>7</v>
      </c>
      <c r="G5720" s="1" t="s">
        <v>23</v>
      </c>
      <c r="H5720" s="1">
        <v>0</v>
      </c>
      <c r="I5720" s="1">
        <f t="shared" si="1126"/>
        <v>0</v>
      </c>
      <c r="J5720" s="1" t="s">
        <v>15</v>
      </c>
      <c r="K5720" s="1">
        <v>2</v>
      </c>
      <c r="L5720" s="1" t="s">
        <v>19</v>
      </c>
      <c r="M5720" s="1" t="b">
        <v>0</v>
      </c>
      <c r="N5720" s="2" t="s">
        <v>17</v>
      </c>
      <c r="O5720">
        <f t="shared" si="1127"/>
        <v>30</v>
      </c>
      <c r="P5720">
        <f t="shared" si="1128"/>
        <v>5</v>
      </c>
      <c r="Q5720">
        <f>IF(G5720="B",VLOOKUP(F5720,room_rates!$A$2:$G$8,3,FALSE),IF(G5720="P",VLOOKUP(F5720,room_rates!$A$2:$G$8,6,FALSE),IF(G5720="M",VLOOKUP(F5720,room_rates!$A$2:$G$8,7,FALSE),"")))</f>
        <v>450</v>
      </c>
      <c r="R5720">
        <f t="shared" si="1129"/>
        <v>0</v>
      </c>
      <c r="S5720">
        <f>IF(J5720="Online Travel Agency",VLOOKUP(F5720,room_rates!$A$2:$G$8,3,FALSE)*15%,0)</f>
        <v>0</v>
      </c>
      <c r="T5720">
        <f t="shared" si="1130"/>
        <v>0</v>
      </c>
      <c r="U5720">
        <f t="shared" si="1131"/>
        <v>4500</v>
      </c>
      <c r="V5720">
        <f t="shared" si="1132"/>
        <v>10</v>
      </c>
    </row>
    <row r="5721" spans="1:22" ht="14.25" customHeight="1" x14ac:dyDescent="0.35">
      <c r="A5721" s="1">
        <v>1000936</v>
      </c>
      <c r="B5721" s="3">
        <v>45937</v>
      </c>
      <c r="C5721" s="3">
        <v>45937</v>
      </c>
      <c r="D5721" s="3">
        <v>45938</v>
      </c>
      <c r="E5721" s="1" t="s">
        <v>18</v>
      </c>
      <c r="F5721" s="1">
        <v>1</v>
      </c>
      <c r="G5721" s="1" t="s">
        <v>23</v>
      </c>
      <c r="H5721" s="1">
        <v>0</v>
      </c>
      <c r="I5721" s="1">
        <f t="shared" si="1126"/>
        <v>0</v>
      </c>
      <c r="J5721" s="1" t="s">
        <v>20</v>
      </c>
      <c r="K5721" s="1">
        <v>2</v>
      </c>
      <c r="L5721" s="1" t="s">
        <v>16</v>
      </c>
      <c r="M5721" s="1" t="b">
        <v>0</v>
      </c>
      <c r="N5721" s="2" t="s">
        <v>17</v>
      </c>
      <c r="O5721">
        <f t="shared" si="1127"/>
        <v>0</v>
      </c>
      <c r="P5721">
        <f t="shared" si="1128"/>
        <v>1</v>
      </c>
      <c r="Q5721">
        <f>IF(G5721="B",VLOOKUP(F5721,room_rates!$A$2:$G$8,3,FALSE),IF(G5721="P",VLOOKUP(F5721,room_rates!$A$2:$G$8,6,FALSE),IF(G5721="M",VLOOKUP(F5721,room_rates!$A$2:$G$8,7,FALSE),"")))</f>
        <v>120</v>
      </c>
      <c r="R5721">
        <f t="shared" si="1129"/>
        <v>0</v>
      </c>
      <c r="S5721">
        <f>IF(J5721="Online Travel Agency",VLOOKUP(F5721,room_rates!$A$2:$G$8,3,FALSE)*15%,0)</f>
        <v>0</v>
      </c>
      <c r="T5721">
        <f t="shared" si="1130"/>
        <v>0</v>
      </c>
      <c r="U5721">
        <f t="shared" si="1131"/>
        <v>240</v>
      </c>
      <c r="V5721">
        <f t="shared" si="1132"/>
        <v>2</v>
      </c>
    </row>
    <row r="5722" spans="1:22" ht="14.25" customHeight="1" x14ac:dyDescent="0.35">
      <c r="A5722" s="1">
        <v>1001191</v>
      </c>
      <c r="B5722" s="3">
        <v>45937</v>
      </c>
      <c r="C5722" s="3">
        <v>45937</v>
      </c>
      <c r="D5722" s="3">
        <v>45942</v>
      </c>
      <c r="E5722" s="1" t="s">
        <v>13</v>
      </c>
      <c r="F5722" s="1">
        <v>7</v>
      </c>
      <c r="G5722" s="1" t="s">
        <v>23</v>
      </c>
      <c r="H5722" s="1">
        <v>0</v>
      </c>
      <c r="I5722" s="1">
        <f t="shared" si="1126"/>
        <v>0</v>
      </c>
      <c r="J5722" s="1" t="s">
        <v>20</v>
      </c>
      <c r="K5722" s="1">
        <v>2</v>
      </c>
      <c r="L5722" s="1" t="s">
        <v>19</v>
      </c>
      <c r="M5722" s="1" t="b">
        <v>0</v>
      </c>
      <c r="N5722" s="2" t="s">
        <v>17</v>
      </c>
      <c r="O5722">
        <f t="shared" si="1127"/>
        <v>0</v>
      </c>
      <c r="P5722">
        <f t="shared" si="1128"/>
        <v>5</v>
      </c>
      <c r="Q5722">
        <f>IF(G5722="B",VLOOKUP(F5722,room_rates!$A$2:$G$8,3,FALSE),IF(G5722="P",VLOOKUP(F5722,room_rates!$A$2:$G$8,6,FALSE),IF(G5722="M",VLOOKUP(F5722,room_rates!$A$2:$G$8,7,FALSE),"")))</f>
        <v>450</v>
      </c>
      <c r="R5722">
        <f t="shared" si="1129"/>
        <v>0</v>
      </c>
      <c r="S5722">
        <f>IF(J5722="Online Travel Agency",VLOOKUP(F5722,room_rates!$A$2:$G$8,3,FALSE)*15%,0)</f>
        <v>0</v>
      </c>
      <c r="T5722">
        <f t="shared" si="1130"/>
        <v>0</v>
      </c>
      <c r="U5722">
        <f t="shared" si="1131"/>
        <v>4500</v>
      </c>
      <c r="V5722">
        <f t="shared" si="1132"/>
        <v>10</v>
      </c>
    </row>
    <row r="5723" spans="1:22" ht="14.25" customHeight="1" x14ac:dyDescent="0.35">
      <c r="A5723" s="1">
        <v>1001586</v>
      </c>
      <c r="B5723" s="3">
        <v>45926</v>
      </c>
      <c r="C5723" s="3">
        <v>45937</v>
      </c>
      <c r="D5723" s="3">
        <v>45938</v>
      </c>
      <c r="E5723" s="1" t="s">
        <v>18</v>
      </c>
      <c r="F5723" s="1">
        <v>1</v>
      </c>
      <c r="G5723" s="1" t="s">
        <v>23</v>
      </c>
      <c r="H5723" s="1">
        <v>0</v>
      </c>
      <c r="I5723" s="1">
        <f t="shared" si="1126"/>
        <v>0</v>
      </c>
      <c r="J5723" s="1" t="s">
        <v>24</v>
      </c>
      <c r="K5723" s="1">
        <v>3</v>
      </c>
      <c r="L5723" s="1" t="s">
        <v>16</v>
      </c>
      <c r="M5723" s="1" t="b">
        <v>0</v>
      </c>
      <c r="N5723" s="2" t="s">
        <v>17</v>
      </c>
      <c r="O5723">
        <f t="shared" si="1127"/>
        <v>11</v>
      </c>
      <c r="P5723">
        <f t="shared" si="1128"/>
        <v>1</v>
      </c>
      <c r="Q5723">
        <f>IF(G5723="B",VLOOKUP(F5723,room_rates!$A$2:$G$8,3,FALSE),IF(G5723="P",VLOOKUP(F5723,room_rates!$A$2:$G$8,6,FALSE),IF(G5723="M",VLOOKUP(F5723,room_rates!$A$2:$G$8,7,FALSE),"")))</f>
        <v>120</v>
      </c>
      <c r="R5723">
        <f t="shared" si="1129"/>
        <v>0</v>
      </c>
      <c r="S5723">
        <f>IF(J5723="Online Travel Agency",VLOOKUP(F5723,room_rates!$A$2:$G$8,3,FALSE)*15%,0)</f>
        <v>18</v>
      </c>
      <c r="T5723">
        <f t="shared" si="1130"/>
        <v>0</v>
      </c>
      <c r="U5723">
        <f t="shared" si="1131"/>
        <v>306</v>
      </c>
      <c r="V5723">
        <f t="shared" si="1132"/>
        <v>3</v>
      </c>
    </row>
    <row r="5724" spans="1:22" ht="14.25" customHeight="1" x14ac:dyDescent="0.35">
      <c r="A5724" s="1">
        <v>1001662</v>
      </c>
      <c r="B5724" s="3">
        <v>45925</v>
      </c>
      <c r="C5724" s="3">
        <v>45937</v>
      </c>
      <c r="D5724" s="3">
        <v>45944</v>
      </c>
      <c r="E5724" s="1" t="s">
        <v>18</v>
      </c>
      <c r="F5724" s="1">
        <v>1</v>
      </c>
      <c r="G5724" s="1" t="s">
        <v>23</v>
      </c>
      <c r="H5724" s="1">
        <v>0</v>
      </c>
      <c r="I5724" s="1">
        <f t="shared" si="1126"/>
        <v>0</v>
      </c>
      <c r="J5724" s="1" t="s">
        <v>24</v>
      </c>
      <c r="K5724" s="1">
        <v>2</v>
      </c>
      <c r="L5724" s="1" t="s">
        <v>16</v>
      </c>
      <c r="M5724" s="1" t="b">
        <v>0</v>
      </c>
      <c r="N5724" s="2" t="s">
        <v>17</v>
      </c>
      <c r="O5724">
        <f t="shared" si="1127"/>
        <v>12</v>
      </c>
      <c r="P5724">
        <f t="shared" si="1128"/>
        <v>7</v>
      </c>
      <c r="Q5724">
        <f>IF(G5724="B",VLOOKUP(F5724,room_rates!$A$2:$G$8,3,FALSE),IF(G5724="P",VLOOKUP(F5724,room_rates!$A$2:$G$8,6,FALSE),IF(G5724="M",VLOOKUP(F5724,room_rates!$A$2:$G$8,7,FALSE),"")))</f>
        <v>120</v>
      </c>
      <c r="R5724">
        <f t="shared" si="1129"/>
        <v>0</v>
      </c>
      <c r="S5724">
        <f>IF(J5724="Online Travel Agency",VLOOKUP(F5724,room_rates!$A$2:$G$8,3,FALSE)*15%,0)</f>
        <v>18</v>
      </c>
      <c r="T5724">
        <f t="shared" si="1130"/>
        <v>0</v>
      </c>
      <c r="U5724">
        <f t="shared" si="1131"/>
        <v>1428</v>
      </c>
      <c r="V5724">
        <f t="shared" si="1132"/>
        <v>14</v>
      </c>
    </row>
    <row r="5725" spans="1:22" ht="14.25" customHeight="1" x14ac:dyDescent="0.35">
      <c r="A5725" s="1">
        <v>1001952</v>
      </c>
      <c r="B5725" s="3">
        <v>45918</v>
      </c>
      <c r="C5725" s="3">
        <v>45937</v>
      </c>
      <c r="D5725" s="3">
        <v>45940</v>
      </c>
      <c r="E5725" s="1" t="s">
        <v>21</v>
      </c>
      <c r="F5725" s="1">
        <v>5</v>
      </c>
      <c r="G5725" s="1" t="s">
        <v>23</v>
      </c>
      <c r="H5725" s="1">
        <v>0</v>
      </c>
      <c r="I5725" s="1">
        <f t="shared" si="1126"/>
        <v>0</v>
      </c>
      <c r="J5725" s="1" t="s">
        <v>24</v>
      </c>
      <c r="K5725" s="1">
        <v>1</v>
      </c>
      <c r="L5725" s="1" t="s">
        <v>19</v>
      </c>
      <c r="M5725" s="1" t="b">
        <v>1</v>
      </c>
      <c r="N5725" s="2" t="s">
        <v>17</v>
      </c>
      <c r="O5725">
        <f t="shared" si="1127"/>
        <v>19</v>
      </c>
      <c r="P5725">
        <f t="shared" si="1128"/>
        <v>3</v>
      </c>
      <c r="Q5725">
        <f>IF(G5725="B",VLOOKUP(F5725,room_rates!$A$2:$G$8,3,FALSE),IF(G5725="P",VLOOKUP(F5725,room_rates!$A$2:$G$8,6,FALSE),IF(G5725="M",VLOOKUP(F5725,room_rates!$A$2:$G$8,7,FALSE),"")))</f>
        <v>240</v>
      </c>
      <c r="R5725">
        <f t="shared" si="1129"/>
        <v>0</v>
      </c>
      <c r="S5725">
        <f>IF(J5725="Online Travel Agency",VLOOKUP(F5725,room_rates!$A$2:$G$8,3,FALSE)*15%,0)</f>
        <v>36</v>
      </c>
      <c r="T5725">
        <f t="shared" si="1130"/>
        <v>2.4</v>
      </c>
      <c r="U5725">
        <f t="shared" si="1131"/>
        <v>604.79999999999995</v>
      </c>
      <c r="V5725">
        <f t="shared" si="1132"/>
        <v>3</v>
      </c>
    </row>
    <row r="5726" spans="1:22" ht="14.25" customHeight="1" x14ac:dyDescent="0.35">
      <c r="A5726" s="1">
        <v>1002112</v>
      </c>
      <c r="B5726" s="3">
        <v>45924</v>
      </c>
      <c r="C5726" s="3">
        <v>45937</v>
      </c>
      <c r="D5726" s="3">
        <v>45942</v>
      </c>
      <c r="E5726" s="1" t="s">
        <v>18</v>
      </c>
      <c r="F5726" s="1">
        <v>1</v>
      </c>
      <c r="G5726" s="1" t="s">
        <v>23</v>
      </c>
      <c r="H5726" s="1">
        <v>0</v>
      </c>
      <c r="I5726" s="1">
        <f t="shared" si="1126"/>
        <v>0</v>
      </c>
      <c r="J5726" s="1" t="s">
        <v>15</v>
      </c>
      <c r="K5726" s="1">
        <v>1</v>
      </c>
      <c r="L5726" s="1" t="s">
        <v>19</v>
      </c>
      <c r="M5726" s="1" t="b">
        <v>0</v>
      </c>
      <c r="N5726" s="2" t="s">
        <v>17</v>
      </c>
      <c r="O5726">
        <f t="shared" si="1127"/>
        <v>13</v>
      </c>
      <c r="P5726">
        <f t="shared" si="1128"/>
        <v>5</v>
      </c>
      <c r="Q5726">
        <f>IF(G5726="B",VLOOKUP(F5726,room_rates!$A$2:$G$8,3,FALSE),IF(G5726="P",VLOOKUP(F5726,room_rates!$A$2:$G$8,6,FALSE),IF(G5726="M",VLOOKUP(F5726,room_rates!$A$2:$G$8,7,FALSE),"")))</f>
        <v>120</v>
      </c>
      <c r="R5726">
        <f t="shared" si="1129"/>
        <v>0</v>
      </c>
      <c r="S5726">
        <f>IF(J5726="Online Travel Agency",VLOOKUP(F5726,room_rates!$A$2:$G$8,3,FALSE)*15%,0)</f>
        <v>0</v>
      </c>
      <c r="T5726">
        <f t="shared" si="1130"/>
        <v>0</v>
      </c>
      <c r="U5726">
        <f t="shared" si="1131"/>
        <v>600</v>
      </c>
      <c r="V5726">
        <f t="shared" si="1132"/>
        <v>5</v>
      </c>
    </row>
    <row r="5727" spans="1:22" ht="14.25" customHeight="1" x14ac:dyDescent="0.35">
      <c r="A5727" s="1">
        <v>1000305</v>
      </c>
      <c r="B5727" s="3">
        <v>45918</v>
      </c>
      <c r="C5727" s="3">
        <v>45938</v>
      </c>
      <c r="D5727" s="3">
        <v>45944</v>
      </c>
      <c r="E5727" s="1" t="s">
        <v>21</v>
      </c>
      <c r="F5727" s="1">
        <v>3</v>
      </c>
      <c r="G5727" s="1" t="s">
        <v>23</v>
      </c>
      <c r="H5727" s="1">
        <v>0</v>
      </c>
      <c r="I5727" s="1">
        <f t="shared" si="1126"/>
        <v>0</v>
      </c>
      <c r="J5727" s="1" t="s">
        <v>24</v>
      </c>
      <c r="K5727" s="1">
        <v>2</v>
      </c>
      <c r="L5727" s="1" t="s">
        <v>19</v>
      </c>
      <c r="M5727" s="1" t="b">
        <v>0</v>
      </c>
      <c r="N5727" s="2" t="s">
        <v>17</v>
      </c>
      <c r="O5727">
        <f t="shared" si="1127"/>
        <v>20</v>
      </c>
      <c r="P5727">
        <f t="shared" si="1128"/>
        <v>6</v>
      </c>
      <c r="Q5727">
        <f>IF(G5727="B",VLOOKUP(F5727,room_rates!$A$2:$G$8,3,FALSE),IF(G5727="P",VLOOKUP(F5727,room_rates!$A$2:$G$8,6,FALSE),IF(G5727="M",VLOOKUP(F5727,room_rates!$A$2:$G$8,7,FALSE),"")))</f>
        <v>220</v>
      </c>
      <c r="R5727">
        <f t="shared" si="1129"/>
        <v>0</v>
      </c>
      <c r="S5727">
        <f>IF(J5727="Online Travel Agency",VLOOKUP(F5727,room_rates!$A$2:$G$8,3,FALSE)*15%,0)</f>
        <v>33</v>
      </c>
      <c r="T5727">
        <f t="shared" si="1130"/>
        <v>0</v>
      </c>
      <c r="U5727">
        <f t="shared" si="1131"/>
        <v>2244</v>
      </c>
      <c r="V5727">
        <f t="shared" si="1132"/>
        <v>12</v>
      </c>
    </row>
    <row r="5728" spans="1:22" ht="14.25" customHeight="1" x14ac:dyDescent="0.35">
      <c r="A5728" s="1">
        <v>1000413</v>
      </c>
      <c r="B5728" s="3">
        <v>45898</v>
      </c>
      <c r="C5728" s="3">
        <v>45938</v>
      </c>
      <c r="D5728" s="3">
        <v>45945</v>
      </c>
      <c r="E5728" s="1" t="s">
        <v>13</v>
      </c>
      <c r="F5728" s="1">
        <v>6</v>
      </c>
      <c r="G5728" s="1" t="s">
        <v>23</v>
      </c>
      <c r="H5728" s="1">
        <v>0</v>
      </c>
      <c r="I5728" s="1">
        <f t="shared" si="1126"/>
        <v>0</v>
      </c>
      <c r="J5728" s="1" t="s">
        <v>15</v>
      </c>
      <c r="K5728" s="1">
        <v>2</v>
      </c>
      <c r="L5728" s="1" t="s">
        <v>19</v>
      </c>
      <c r="M5728" s="1" t="b">
        <v>0</v>
      </c>
      <c r="N5728" s="2" t="s">
        <v>17</v>
      </c>
      <c r="O5728">
        <f t="shared" si="1127"/>
        <v>40</v>
      </c>
      <c r="P5728">
        <f t="shared" si="1128"/>
        <v>7</v>
      </c>
      <c r="Q5728">
        <f>IF(G5728="B",VLOOKUP(F5728,room_rates!$A$2:$G$8,3,FALSE),IF(G5728="P",VLOOKUP(F5728,room_rates!$A$2:$G$8,6,FALSE),IF(G5728="M",VLOOKUP(F5728,room_rates!$A$2:$G$8,7,FALSE),"")))</f>
        <v>350</v>
      </c>
      <c r="R5728">
        <f t="shared" si="1129"/>
        <v>0</v>
      </c>
      <c r="S5728">
        <f>IF(J5728="Online Travel Agency",VLOOKUP(F5728,room_rates!$A$2:$G$8,3,FALSE)*15%,0)</f>
        <v>0</v>
      </c>
      <c r="T5728">
        <f t="shared" si="1130"/>
        <v>0</v>
      </c>
      <c r="U5728">
        <f t="shared" si="1131"/>
        <v>4900</v>
      </c>
      <c r="V5728">
        <f t="shared" si="1132"/>
        <v>14</v>
      </c>
    </row>
    <row r="5729" spans="1:22" ht="14.25" customHeight="1" x14ac:dyDescent="0.35">
      <c r="A5729" s="1">
        <v>1000728</v>
      </c>
      <c r="B5729" s="3">
        <v>45903</v>
      </c>
      <c r="C5729" s="3">
        <v>45938</v>
      </c>
      <c r="D5729" s="3">
        <v>45939</v>
      </c>
      <c r="E5729" s="1" t="s">
        <v>13</v>
      </c>
      <c r="F5729" s="1">
        <v>6</v>
      </c>
      <c r="G5729" s="1" t="s">
        <v>23</v>
      </c>
      <c r="H5729" s="1">
        <v>0</v>
      </c>
      <c r="I5729" s="1">
        <f t="shared" si="1126"/>
        <v>0</v>
      </c>
      <c r="J5729" s="1" t="s">
        <v>15</v>
      </c>
      <c r="K5729" s="1">
        <v>2</v>
      </c>
      <c r="L5729" s="1" t="s">
        <v>19</v>
      </c>
      <c r="M5729" s="1" t="b">
        <v>0</v>
      </c>
      <c r="N5729" s="2" t="s">
        <v>17</v>
      </c>
      <c r="O5729">
        <f t="shared" si="1127"/>
        <v>35</v>
      </c>
      <c r="P5729">
        <f t="shared" si="1128"/>
        <v>1</v>
      </c>
      <c r="Q5729">
        <f>IF(G5729="B",VLOOKUP(F5729,room_rates!$A$2:$G$8,3,FALSE),IF(G5729="P",VLOOKUP(F5729,room_rates!$A$2:$G$8,6,FALSE),IF(G5729="M",VLOOKUP(F5729,room_rates!$A$2:$G$8,7,FALSE),"")))</f>
        <v>350</v>
      </c>
      <c r="R5729">
        <f t="shared" si="1129"/>
        <v>0</v>
      </c>
      <c r="S5729">
        <f>IF(J5729="Online Travel Agency",VLOOKUP(F5729,room_rates!$A$2:$G$8,3,FALSE)*15%,0)</f>
        <v>0</v>
      </c>
      <c r="T5729">
        <f t="shared" si="1130"/>
        <v>0</v>
      </c>
      <c r="U5729">
        <f t="shared" si="1131"/>
        <v>700</v>
      </c>
      <c r="V5729">
        <f t="shared" si="1132"/>
        <v>2</v>
      </c>
    </row>
    <row r="5730" spans="1:22" ht="14.25" customHeight="1" x14ac:dyDescent="0.35">
      <c r="A5730" s="1">
        <v>1000798</v>
      </c>
      <c r="B5730" s="3">
        <v>45927</v>
      </c>
      <c r="C5730" s="3">
        <v>45938</v>
      </c>
      <c r="D5730" s="3">
        <v>45942</v>
      </c>
      <c r="E5730" s="1" t="s">
        <v>21</v>
      </c>
      <c r="F5730" s="1">
        <v>5</v>
      </c>
      <c r="G5730" s="1" t="s">
        <v>23</v>
      </c>
      <c r="H5730" s="1">
        <v>0</v>
      </c>
      <c r="I5730" s="1">
        <f t="shared" si="1126"/>
        <v>0</v>
      </c>
      <c r="J5730" s="1" t="s">
        <v>15</v>
      </c>
      <c r="K5730" s="1">
        <v>1</v>
      </c>
      <c r="L5730" s="1" t="s">
        <v>19</v>
      </c>
      <c r="M5730" s="1" t="b">
        <v>0</v>
      </c>
      <c r="N5730" s="2" t="s">
        <v>17</v>
      </c>
      <c r="O5730">
        <f t="shared" si="1127"/>
        <v>11</v>
      </c>
      <c r="P5730">
        <f t="shared" si="1128"/>
        <v>4</v>
      </c>
      <c r="Q5730">
        <f>IF(G5730="B",VLOOKUP(F5730,room_rates!$A$2:$G$8,3,FALSE),IF(G5730="P",VLOOKUP(F5730,room_rates!$A$2:$G$8,6,FALSE),IF(G5730="M",VLOOKUP(F5730,room_rates!$A$2:$G$8,7,FALSE),"")))</f>
        <v>240</v>
      </c>
      <c r="R5730">
        <f t="shared" si="1129"/>
        <v>0</v>
      </c>
      <c r="S5730">
        <f>IF(J5730="Online Travel Agency",VLOOKUP(F5730,room_rates!$A$2:$G$8,3,FALSE)*15%,0)</f>
        <v>0</v>
      </c>
      <c r="T5730">
        <f t="shared" si="1130"/>
        <v>0</v>
      </c>
      <c r="U5730">
        <f t="shared" si="1131"/>
        <v>960</v>
      </c>
      <c r="V5730">
        <f t="shared" si="1132"/>
        <v>4</v>
      </c>
    </row>
    <row r="5731" spans="1:22" ht="14.25" customHeight="1" x14ac:dyDescent="0.35">
      <c r="A5731" s="1">
        <v>1000888</v>
      </c>
      <c r="B5731" s="3">
        <v>45938</v>
      </c>
      <c r="C5731" s="3">
        <v>45938</v>
      </c>
      <c r="D5731" s="3">
        <v>45943</v>
      </c>
      <c r="E5731" s="1" t="s">
        <v>21</v>
      </c>
      <c r="F5731" s="1">
        <v>3</v>
      </c>
      <c r="G5731" s="1" t="s">
        <v>23</v>
      </c>
      <c r="H5731" s="1">
        <v>0</v>
      </c>
      <c r="I5731" s="1">
        <f t="shared" si="1126"/>
        <v>0</v>
      </c>
      <c r="J5731" s="1" t="s">
        <v>20</v>
      </c>
      <c r="K5731" s="1">
        <v>2</v>
      </c>
      <c r="L5731" s="1" t="s">
        <v>16</v>
      </c>
      <c r="M5731" s="1" t="b">
        <v>0</v>
      </c>
      <c r="N5731" s="2" t="s">
        <v>17</v>
      </c>
      <c r="O5731">
        <f t="shared" si="1127"/>
        <v>0</v>
      </c>
      <c r="P5731">
        <f t="shared" si="1128"/>
        <v>5</v>
      </c>
      <c r="Q5731">
        <f>IF(G5731="B",VLOOKUP(F5731,room_rates!$A$2:$G$8,3,FALSE),IF(G5731="P",VLOOKUP(F5731,room_rates!$A$2:$G$8,6,FALSE),IF(G5731="M",VLOOKUP(F5731,room_rates!$A$2:$G$8,7,FALSE),"")))</f>
        <v>220</v>
      </c>
      <c r="R5731">
        <f t="shared" si="1129"/>
        <v>0</v>
      </c>
      <c r="S5731">
        <f>IF(J5731="Online Travel Agency",VLOOKUP(F5731,room_rates!$A$2:$G$8,3,FALSE)*15%,0)</f>
        <v>0</v>
      </c>
      <c r="T5731">
        <f t="shared" si="1130"/>
        <v>0</v>
      </c>
      <c r="U5731">
        <f t="shared" si="1131"/>
        <v>2200</v>
      </c>
      <c r="V5731">
        <f t="shared" si="1132"/>
        <v>10</v>
      </c>
    </row>
    <row r="5732" spans="1:22" ht="14.25" customHeight="1" x14ac:dyDescent="0.35">
      <c r="A5732" s="1">
        <v>1000930</v>
      </c>
      <c r="B5732" s="3">
        <v>45930</v>
      </c>
      <c r="C5732" s="3">
        <v>45938</v>
      </c>
      <c r="D5732" s="3">
        <v>45942</v>
      </c>
      <c r="E5732" s="1" t="s">
        <v>13</v>
      </c>
      <c r="F5732" s="1">
        <v>6</v>
      </c>
      <c r="G5732" s="1" t="s">
        <v>23</v>
      </c>
      <c r="H5732" s="1">
        <v>0</v>
      </c>
      <c r="I5732" s="1">
        <f t="shared" si="1126"/>
        <v>0</v>
      </c>
      <c r="J5732" s="1" t="s">
        <v>15</v>
      </c>
      <c r="K5732" s="1">
        <v>1</v>
      </c>
      <c r="L5732" s="1" t="s">
        <v>16</v>
      </c>
      <c r="M5732" s="1" t="b">
        <v>1</v>
      </c>
      <c r="N5732" s="2" t="s">
        <v>17</v>
      </c>
      <c r="O5732">
        <f t="shared" si="1127"/>
        <v>8</v>
      </c>
      <c r="P5732">
        <f t="shared" si="1128"/>
        <v>4</v>
      </c>
      <c r="Q5732">
        <f>IF(G5732="B",VLOOKUP(F5732,room_rates!$A$2:$G$8,3,FALSE),IF(G5732="P",VLOOKUP(F5732,room_rates!$A$2:$G$8,6,FALSE),IF(G5732="M",VLOOKUP(F5732,room_rates!$A$2:$G$8,7,FALSE),"")))</f>
        <v>350</v>
      </c>
      <c r="R5732">
        <f t="shared" si="1129"/>
        <v>0</v>
      </c>
      <c r="S5732">
        <f>IF(J5732="Online Travel Agency",VLOOKUP(F5732,room_rates!$A$2:$G$8,3,FALSE)*15%,0)</f>
        <v>0</v>
      </c>
      <c r="T5732">
        <f t="shared" si="1130"/>
        <v>3.5</v>
      </c>
      <c r="U5732">
        <f t="shared" si="1131"/>
        <v>1386</v>
      </c>
      <c r="V5732">
        <f t="shared" si="1132"/>
        <v>4</v>
      </c>
    </row>
    <row r="5733" spans="1:22" ht="14.25" customHeight="1" x14ac:dyDescent="0.35">
      <c r="A5733" s="1">
        <v>1000950</v>
      </c>
      <c r="B5733" s="3">
        <v>45924</v>
      </c>
      <c r="C5733" s="3">
        <v>45938</v>
      </c>
      <c r="D5733" s="3">
        <v>45939</v>
      </c>
      <c r="E5733" s="1" t="s">
        <v>18</v>
      </c>
      <c r="F5733" s="1">
        <v>2</v>
      </c>
      <c r="G5733" s="1" t="s">
        <v>23</v>
      </c>
      <c r="H5733" s="1">
        <v>0</v>
      </c>
      <c r="I5733" s="1">
        <f t="shared" si="1126"/>
        <v>0</v>
      </c>
      <c r="J5733" s="1" t="s">
        <v>24</v>
      </c>
      <c r="K5733" s="1">
        <v>1</v>
      </c>
      <c r="L5733" s="1" t="s">
        <v>16</v>
      </c>
      <c r="M5733" s="1" t="b">
        <v>0</v>
      </c>
      <c r="N5733" s="2" t="s">
        <v>17</v>
      </c>
      <c r="O5733">
        <f t="shared" si="1127"/>
        <v>14</v>
      </c>
      <c r="P5733">
        <f t="shared" si="1128"/>
        <v>1</v>
      </c>
      <c r="Q5733">
        <f>IF(G5733="B",VLOOKUP(F5733,room_rates!$A$2:$G$8,3,FALSE),IF(G5733="P",VLOOKUP(F5733,room_rates!$A$2:$G$8,6,FALSE),IF(G5733="M",VLOOKUP(F5733,room_rates!$A$2:$G$8,7,FALSE),"")))</f>
        <v>140</v>
      </c>
      <c r="R5733">
        <f t="shared" si="1129"/>
        <v>0</v>
      </c>
      <c r="S5733">
        <f>IF(J5733="Online Travel Agency",VLOOKUP(F5733,room_rates!$A$2:$G$8,3,FALSE)*15%,0)</f>
        <v>21</v>
      </c>
      <c r="T5733">
        <f t="shared" si="1130"/>
        <v>0</v>
      </c>
      <c r="U5733">
        <f t="shared" si="1131"/>
        <v>119</v>
      </c>
      <c r="V5733">
        <f t="shared" si="1132"/>
        <v>1</v>
      </c>
    </row>
    <row r="5734" spans="1:22" ht="14.25" customHeight="1" x14ac:dyDescent="0.35">
      <c r="A5734" s="1">
        <v>1001096</v>
      </c>
      <c r="B5734" s="3">
        <v>45919</v>
      </c>
      <c r="C5734" s="3">
        <v>45938</v>
      </c>
      <c r="D5734" s="3">
        <v>45940</v>
      </c>
      <c r="E5734" s="1" t="s">
        <v>21</v>
      </c>
      <c r="F5734" s="1">
        <v>3</v>
      </c>
      <c r="G5734" s="1" t="s">
        <v>23</v>
      </c>
      <c r="H5734" s="1">
        <v>0</v>
      </c>
      <c r="I5734" s="1">
        <f t="shared" si="1126"/>
        <v>0</v>
      </c>
      <c r="J5734" s="1" t="s">
        <v>15</v>
      </c>
      <c r="K5734" s="1">
        <v>1</v>
      </c>
      <c r="L5734" s="1" t="s">
        <v>19</v>
      </c>
      <c r="M5734" s="1" t="b">
        <v>0</v>
      </c>
      <c r="N5734" s="2" t="s">
        <v>17</v>
      </c>
      <c r="O5734">
        <f t="shared" si="1127"/>
        <v>19</v>
      </c>
      <c r="P5734">
        <f t="shared" si="1128"/>
        <v>2</v>
      </c>
      <c r="Q5734">
        <f>IF(G5734="B",VLOOKUP(F5734,room_rates!$A$2:$G$8,3,FALSE),IF(G5734="P",VLOOKUP(F5734,room_rates!$A$2:$G$8,6,FALSE),IF(G5734="M",VLOOKUP(F5734,room_rates!$A$2:$G$8,7,FALSE),"")))</f>
        <v>220</v>
      </c>
      <c r="R5734">
        <f t="shared" si="1129"/>
        <v>0</v>
      </c>
      <c r="S5734">
        <f>IF(J5734="Online Travel Agency",VLOOKUP(F5734,room_rates!$A$2:$G$8,3,FALSE)*15%,0)</f>
        <v>0</v>
      </c>
      <c r="T5734">
        <f t="shared" si="1130"/>
        <v>0</v>
      </c>
      <c r="U5734">
        <f t="shared" si="1131"/>
        <v>440</v>
      </c>
      <c r="V5734">
        <f t="shared" si="1132"/>
        <v>2</v>
      </c>
    </row>
    <row r="5735" spans="1:22" ht="14.25" customHeight="1" x14ac:dyDescent="0.35">
      <c r="A5735" s="1">
        <v>1001135</v>
      </c>
      <c r="B5735" s="3">
        <v>45923</v>
      </c>
      <c r="C5735" s="3">
        <v>45938</v>
      </c>
      <c r="D5735" s="3">
        <v>45943</v>
      </c>
      <c r="E5735" s="1" t="s">
        <v>21</v>
      </c>
      <c r="F5735" s="1">
        <v>3</v>
      </c>
      <c r="G5735" s="1" t="s">
        <v>23</v>
      </c>
      <c r="H5735" s="1">
        <v>0</v>
      </c>
      <c r="I5735" s="1">
        <f t="shared" si="1126"/>
        <v>0</v>
      </c>
      <c r="J5735" s="1" t="s">
        <v>24</v>
      </c>
      <c r="K5735" s="1">
        <v>2</v>
      </c>
      <c r="L5735" s="1" t="s">
        <v>16</v>
      </c>
      <c r="M5735" s="1" t="b">
        <v>0</v>
      </c>
      <c r="N5735" s="2" t="s">
        <v>17</v>
      </c>
      <c r="O5735">
        <f t="shared" si="1127"/>
        <v>15</v>
      </c>
      <c r="P5735">
        <f t="shared" si="1128"/>
        <v>5</v>
      </c>
      <c r="Q5735">
        <f>IF(G5735="B",VLOOKUP(F5735,room_rates!$A$2:$G$8,3,FALSE),IF(G5735="P",VLOOKUP(F5735,room_rates!$A$2:$G$8,6,FALSE),IF(G5735="M",VLOOKUP(F5735,room_rates!$A$2:$G$8,7,FALSE),"")))</f>
        <v>220</v>
      </c>
      <c r="R5735">
        <f t="shared" si="1129"/>
        <v>0</v>
      </c>
      <c r="S5735">
        <f>IF(J5735="Online Travel Agency",VLOOKUP(F5735,room_rates!$A$2:$G$8,3,FALSE)*15%,0)</f>
        <v>33</v>
      </c>
      <c r="T5735">
        <f t="shared" si="1130"/>
        <v>0</v>
      </c>
      <c r="U5735">
        <f t="shared" si="1131"/>
        <v>1870</v>
      </c>
      <c r="V5735">
        <f t="shared" si="1132"/>
        <v>10</v>
      </c>
    </row>
    <row r="5736" spans="1:22" ht="14.25" customHeight="1" x14ac:dyDescent="0.35">
      <c r="A5736" s="1">
        <v>1001283</v>
      </c>
      <c r="B5736" s="3">
        <v>45903</v>
      </c>
      <c r="C5736" s="3">
        <v>45938</v>
      </c>
      <c r="D5736" s="3">
        <v>45940</v>
      </c>
      <c r="E5736" s="1" t="s">
        <v>21</v>
      </c>
      <c r="F5736" s="1">
        <v>4</v>
      </c>
      <c r="G5736" s="1" t="s">
        <v>23</v>
      </c>
      <c r="H5736" s="1">
        <v>0</v>
      </c>
      <c r="I5736" s="1">
        <f t="shared" si="1126"/>
        <v>0</v>
      </c>
      <c r="J5736" s="1" t="s">
        <v>15</v>
      </c>
      <c r="K5736" s="1">
        <v>3</v>
      </c>
      <c r="L5736" s="1" t="s">
        <v>16</v>
      </c>
      <c r="M5736" s="1" t="b">
        <v>0</v>
      </c>
      <c r="N5736" s="2" t="s">
        <v>17</v>
      </c>
      <c r="O5736">
        <f t="shared" si="1127"/>
        <v>35</v>
      </c>
      <c r="P5736">
        <f t="shared" si="1128"/>
        <v>2</v>
      </c>
      <c r="Q5736">
        <f>IF(G5736="B",VLOOKUP(F5736,room_rates!$A$2:$G$8,3,FALSE),IF(G5736="P",VLOOKUP(F5736,room_rates!$A$2:$G$8,6,FALSE),IF(G5736="M",VLOOKUP(F5736,room_rates!$A$2:$G$8,7,FALSE),"")))</f>
        <v>230</v>
      </c>
      <c r="R5736">
        <f t="shared" si="1129"/>
        <v>0</v>
      </c>
      <c r="S5736">
        <f>IF(J5736="Online Travel Agency",VLOOKUP(F5736,room_rates!$A$2:$G$8,3,FALSE)*15%,0)</f>
        <v>0</v>
      </c>
      <c r="T5736">
        <f t="shared" si="1130"/>
        <v>0</v>
      </c>
      <c r="U5736">
        <f t="shared" si="1131"/>
        <v>1380</v>
      </c>
      <c r="V5736">
        <f t="shared" si="1132"/>
        <v>6</v>
      </c>
    </row>
    <row r="5737" spans="1:22" ht="14.25" customHeight="1" x14ac:dyDescent="0.35">
      <c r="A5737" s="1">
        <v>1001668</v>
      </c>
      <c r="B5737" s="3">
        <v>45921</v>
      </c>
      <c r="C5737" s="3">
        <v>45938</v>
      </c>
      <c r="D5737" s="3">
        <v>45939</v>
      </c>
      <c r="E5737" s="1" t="s">
        <v>18</v>
      </c>
      <c r="F5737" s="1">
        <v>1</v>
      </c>
      <c r="G5737" s="1" t="s">
        <v>23</v>
      </c>
      <c r="H5737" s="1">
        <v>0</v>
      </c>
      <c r="I5737" s="1">
        <f t="shared" si="1126"/>
        <v>0</v>
      </c>
      <c r="J5737" s="1" t="s">
        <v>15</v>
      </c>
      <c r="K5737" s="1">
        <v>1</v>
      </c>
      <c r="L5737" s="1" t="s">
        <v>16</v>
      </c>
      <c r="M5737" s="1" t="b">
        <v>0</v>
      </c>
      <c r="N5737" s="2" t="s">
        <v>17</v>
      </c>
      <c r="O5737">
        <f t="shared" si="1127"/>
        <v>17</v>
      </c>
      <c r="P5737">
        <f t="shared" si="1128"/>
        <v>1</v>
      </c>
      <c r="Q5737">
        <f>IF(G5737="B",VLOOKUP(F5737,room_rates!$A$2:$G$8,3,FALSE),IF(G5737="P",VLOOKUP(F5737,room_rates!$A$2:$G$8,6,FALSE),IF(G5737="M",VLOOKUP(F5737,room_rates!$A$2:$G$8,7,FALSE),"")))</f>
        <v>120</v>
      </c>
      <c r="R5737">
        <f t="shared" si="1129"/>
        <v>0</v>
      </c>
      <c r="S5737">
        <f>IF(J5737="Online Travel Agency",VLOOKUP(F5737,room_rates!$A$2:$G$8,3,FALSE)*15%,0)</f>
        <v>0</v>
      </c>
      <c r="T5737">
        <f t="shared" si="1130"/>
        <v>0</v>
      </c>
      <c r="U5737">
        <f t="shared" si="1131"/>
        <v>120</v>
      </c>
      <c r="V5737">
        <f t="shared" si="1132"/>
        <v>1</v>
      </c>
    </row>
    <row r="5738" spans="1:22" ht="14.25" customHeight="1" x14ac:dyDescent="0.35">
      <c r="A5738" s="1">
        <v>1001927</v>
      </c>
      <c r="B5738" s="3">
        <v>45922</v>
      </c>
      <c r="C5738" s="3">
        <v>45938</v>
      </c>
      <c r="D5738" s="3">
        <v>45942</v>
      </c>
      <c r="E5738" s="1" t="s">
        <v>13</v>
      </c>
      <c r="F5738" s="1">
        <v>6</v>
      </c>
      <c r="G5738" s="1" t="s">
        <v>23</v>
      </c>
      <c r="H5738" s="1">
        <v>0</v>
      </c>
      <c r="I5738" s="1">
        <f t="shared" si="1126"/>
        <v>0</v>
      </c>
      <c r="J5738" s="1" t="s">
        <v>15</v>
      </c>
      <c r="K5738" s="1">
        <v>1</v>
      </c>
      <c r="L5738" s="1" t="s">
        <v>19</v>
      </c>
      <c r="M5738" s="1" t="b">
        <v>1</v>
      </c>
      <c r="N5738" s="2" t="s">
        <v>17</v>
      </c>
      <c r="O5738">
        <f t="shared" si="1127"/>
        <v>16</v>
      </c>
      <c r="P5738">
        <f t="shared" si="1128"/>
        <v>4</v>
      </c>
      <c r="Q5738">
        <f>IF(G5738="B",VLOOKUP(F5738,room_rates!$A$2:$G$8,3,FALSE),IF(G5738="P",VLOOKUP(F5738,room_rates!$A$2:$G$8,6,FALSE),IF(G5738="M",VLOOKUP(F5738,room_rates!$A$2:$G$8,7,FALSE),"")))</f>
        <v>350</v>
      </c>
      <c r="R5738">
        <f t="shared" si="1129"/>
        <v>0</v>
      </c>
      <c r="S5738">
        <f>IF(J5738="Online Travel Agency",VLOOKUP(F5738,room_rates!$A$2:$G$8,3,FALSE)*15%,0)</f>
        <v>0</v>
      </c>
      <c r="T5738">
        <f t="shared" si="1130"/>
        <v>3.5</v>
      </c>
      <c r="U5738">
        <f t="shared" si="1131"/>
        <v>1386</v>
      </c>
      <c r="V5738">
        <f t="shared" si="1132"/>
        <v>4</v>
      </c>
    </row>
    <row r="5739" spans="1:22" ht="14.25" customHeight="1" x14ac:dyDescent="0.35">
      <c r="A5739" s="1">
        <v>1001965</v>
      </c>
      <c r="B5739" s="3">
        <v>45928</v>
      </c>
      <c r="C5739" s="3">
        <v>45938</v>
      </c>
      <c r="D5739" s="3">
        <v>45945</v>
      </c>
      <c r="E5739" s="1" t="s">
        <v>13</v>
      </c>
      <c r="F5739" s="1">
        <v>6</v>
      </c>
      <c r="G5739" s="1" t="s">
        <v>23</v>
      </c>
      <c r="H5739" s="1">
        <v>0</v>
      </c>
      <c r="I5739" s="1">
        <f t="shared" si="1126"/>
        <v>0</v>
      </c>
      <c r="J5739" s="1" t="s">
        <v>24</v>
      </c>
      <c r="K5739" s="1">
        <v>1</v>
      </c>
      <c r="L5739" s="1" t="s">
        <v>16</v>
      </c>
      <c r="M5739" s="1" t="b">
        <v>0</v>
      </c>
      <c r="N5739" s="2" t="s">
        <v>17</v>
      </c>
      <c r="O5739">
        <f t="shared" si="1127"/>
        <v>10</v>
      </c>
      <c r="P5739">
        <f t="shared" si="1128"/>
        <v>7</v>
      </c>
      <c r="Q5739">
        <f>IF(G5739="B",VLOOKUP(F5739,room_rates!$A$2:$G$8,3,FALSE),IF(G5739="P",VLOOKUP(F5739,room_rates!$A$2:$G$8,6,FALSE),IF(G5739="M",VLOOKUP(F5739,room_rates!$A$2:$G$8,7,FALSE),"")))</f>
        <v>350</v>
      </c>
      <c r="R5739">
        <f t="shared" si="1129"/>
        <v>0</v>
      </c>
      <c r="S5739">
        <f>IF(J5739="Online Travel Agency",VLOOKUP(F5739,room_rates!$A$2:$G$8,3,FALSE)*15%,0)</f>
        <v>52.5</v>
      </c>
      <c r="T5739">
        <f t="shared" si="1130"/>
        <v>0</v>
      </c>
      <c r="U5739">
        <f t="shared" si="1131"/>
        <v>2082.5</v>
      </c>
      <c r="V5739">
        <f t="shared" si="1132"/>
        <v>7</v>
      </c>
    </row>
    <row r="5740" spans="1:22" ht="14.25" customHeight="1" x14ac:dyDescent="0.35">
      <c r="A5740" s="1">
        <v>1002073</v>
      </c>
      <c r="B5740" s="3">
        <v>45912</v>
      </c>
      <c r="C5740" s="3">
        <v>45938</v>
      </c>
      <c r="D5740" s="3">
        <v>45945</v>
      </c>
      <c r="E5740" s="1" t="s">
        <v>21</v>
      </c>
      <c r="F5740" s="1">
        <v>3</v>
      </c>
      <c r="G5740" s="1" t="s">
        <v>23</v>
      </c>
      <c r="H5740" s="1">
        <v>0</v>
      </c>
      <c r="I5740" s="1">
        <f t="shared" si="1126"/>
        <v>0</v>
      </c>
      <c r="J5740" s="1" t="s">
        <v>15</v>
      </c>
      <c r="K5740" s="1">
        <v>2</v>
      </c>
      <c r="L5740" s="1" t="s">
        <v>16</v>
      </c>
      <c r="M5740" s="1" t="b">
        <v>0</v>
      </c>
      <c r="N5740" s="2" t="s">
        <v>17</v>
      </c>
      <c r="O5740">
        <f t="shared" si="1127"/>
        <v>26</v>
      </c>
      <c r="P5740">
        <f t="shared" si="1128"/>
        <v>7</v>
      </c>
      <c r="Q5740">
        <f>IF(G5740="B",VLOOKUP(F5740,room_rates!$A$2:$G$8,3,FALSE),IF(G5740="P",VLOOKUP(F5740,room_rates!$A$2:$G$8,6,FALSE),IF(G5740="M",VLOOKUP(F5740,room_rates!$A$2:$G$8,7,FALSE),"")))</f>
        <v>220</v>
      </c>
      <c r="R5740">
        <f t="shared" si="1129"/>
        <v>0</v>
      </c>
      <c r="S5740">
        <f>IF(J5740="Online Travel Agency",VLOOKUP(F5740,room_rates!$A$2:$G$8,3,FALSE)*15%,0)</f>
        <v>0</v>
      </c>
      <c r="T5740">
        <f t="shared" si="1130"/>
        <v>0</v>
      </c>
      <c r="U5740">
        <f t="shared" si="1131"/>
        <v>3080</v>
      </c>
      <c r="V5740">
        <f t="shared" si="1132"/>
        <v>14</v>
      </c>
    </row>
    <row r="5741" spans="1:22" ht="14.25" customHeight="1" x14ac:dyDescent="0.35">
      <c r="A5741" s="1">
        <v>1002151</v>
      </c>
      <c r="B5741" s="3">
        <v>45938</v>
      </c>
      <c r="C5741" s="3">
        <v>45938</v>
      </c>
      <c r="D5741" s="3">
        <v>45945</v>
      </c>
      <c r="E5741" s="1" t="s">
        <v>18</v>
      </c>
      <c r="F5741" s="1">
        <v>1</v>
      </c>
      <c r="G5741" s="1" t="s">
        <v>23</v>
      </c>
      <c r="H5741" s="1">
        <v>0</v>
      </c>
      <c r="I5741" s="1">
        <f t="shared" si="1126"/>
        <v>0</v>
      </c>
      <c r="J5741" s="1" t="s">
        <v>20</v>
      </c>
      <c r="K5741" s="1">
        <v>1</v>
      </c>
      <c r="L5741" s="1" t="s">
        <v>19</v>
      </c>
      <c r="M5741" s="1" t="b">
        <v>0</v>
      </c>
      <c r="N5741" s="2" t="s">
        <v>17</v>
      </c>
      <c r="O5741">
        <f t="shared" si="1127"/>
        <v>0</v>
      </c>
      <c r="P5741">
        <f t="shared" si="1128"/>
        <v>7</v>
      </c>
      <c r="Q5741">
        <f>IF(G5741="B",VLOOKUP(F5741,room_rates!$A$2:$G$8,3,FALSE),IF(G5741="P",VLOOKUP(F5741,room_rates!$A$2:$G$8,6,FALSE),IF(G5741="M",VLOOKUP(F5741,room_rates!$A$2:$G$8,7,FALSE),"")))</f>
        <v>120</v>
      </c>
      <c r="R5741">
        <f t="shared" si="1129"/>
        <v>0</v>
      </c>
      <c r="S5741">
        <f>IF(J5741="Online Travel Agency",VLOOKUP(F5741,room_rates!$A$2:$G$8,3,FALSE)*15%,0)</f>
        <v>0</v>
      </c>
      <c r="T5741">
        <f t="shared" si="1130"/>
        <v>0</v>
      </c>
      <c r="U5741">
        <f t="shared" si="1131"/>
        <v>840</v>
      </c>
      <c r="V5741">
        <f t="shared" si="1132"/>
        <v>7</v>
      </c>
    </row>
    <row r="5742" spans="1:22" ht="14.25" customHeight="1" x14ac:dyDescent="0.35">
      <c r="A5742" s="1">
        <v>1000067</v>
      </c>
      <c r="B5742" s="3">
        <v>45939</v>
      </c>
      <c r="C5742" s="3">
        <v>45939</v>
      </c>
      <c r="D5742" s="3">
        <v>45946</v>
      </c>
      <c r="E5742" s="1" t="s">
        <v>13</v>
      </c>
      <c r="F5742" s="1">
        <v>6</v>
      </c>
      <c r="G5742" s="1" t="s">
        <v>23</v>
      </c>
      <c r="H5742" s="1">
        <v>0</v>
      </c>
      <c r="I5742" s="1">
        <f t="shared" si="1126"/>
        <v>0</v>
      </c>
      <c r="J5742" s="1" t="s">
        <v>20</v>
      </c>
      <c r="K5742" s="1">
        <v>1</v>
      </c>
      <c r="L5742" s="1" t="s">
        <v>16</v>
      </c>
      <c r="M5742" s="1" t="b">
        <v>0</v>
      </c>
      <c r="N5742" s="2" t="s">
        <v>17</v>
      </c>
      <c r="O5742">
        <f t="shared" si="1127"/>
        <v>0</v>
      </c>
      <c r="P5742">
        <f t="shared" si="1128"/>
        <v>7</v>
      </c>
      <c r="Q5742">
        <f>IF(G5742="B",VLOOKUP(F5742,room_rates!$A$2:$G$8,3,FALSE),IF(G5742="P",VLOOKUP(F5742,room_rates!$A$2:$G$8,6,FALSE),IF(G5742="M",VLOOKUP(F5742,room_rates!$A$2:$G$8,7,FALSE),"")))</f>
        <v>350</v>
      </c>
      <c r="R5742">
        <f t="shared" si="1129"/>
        <v>0</v>
      </c>
      <c r="S5742">
        <f>IF(J5742="Online Travel Agency",VLOOKUP(F5742,room_rates!$A$2:$G$8,3,FALSE)*15%,0)</f>
        <v>0</v>
      </c>
      <c r="T5742">
        <f t="shared" si="1130"/>
        <v>0</v>
      </c>
      <c r="U5742">
        <f t="shared" si="1131"/>
        <v>2450</v>
      </c>
      <c r="V5742">
        <f t="shared" si="1132"/>
        <v>7</v>
      </c>
    </row>
    <row r="5743" spans="1:22" ht="14.25" customHeight="1" x14ac:dyDescent="0.35">
      <c r="A5743" s="1">
        <v>1000091</v>
      </c>
      <c r="B5743" s="3">
        <v>45900</v>
      </c>
      <c r="C5743" s="3">
        <v>45939</v>
      </c>
      <c r="D5743" s="3">
        <v>45943</v>
      </c>
      <c r="E5743" s="1" t="s">
        <v>13</v>
      </c>
      <c r="F5743" s="1">
        <v>7</v>
      </c>
      <c r="G5743" s="1" t="s">
        <v>23</v>
      </c>
      <c r="H5743" s="1">
        <v>0</v>
      </c>
      <c r="I5743" s="1">
        <f t="shared" si="1126"/>
        <v>0</v>
      </c>
      <c r="J5743" s="1" t="s">
        <v>15</v>
      </c>
      <c r="K5743" s="1">
        <v>2</v>
      </c>
      <c r="L5743" s="1" t="s">
        <v>19</v>
      </c>
      <c r="M5743" s="1" t="b">
        <v>0</v>
      </c>
      <c r="N5743" s="2" t="s">
        <v>17</v>
      </c>
      <c r="O5743">
        <f t="shared" si="1127"/>
        <v>39</v>
      </c>
      <c r="P5743">
        <f t="shared" si="1128"/>
        <v>4</v>
      </c>
      <c r="Q5743">
        <f>IF(G5743="B",VLOOKUP(F5743,room_rates!$A$2:$G$8,3,FALSE),IF(G5743="P",VLOOKUP(F5743,room_rates!$A$2:$G$8,6,FALSE),IF(G5743="M",VLOOKUP(F5743,room_rates!$A$2:$G$8,7,FALSE),"")))</f>
        <v>450</v>
      </c>
      <c r="R5743">
        <f t="shared" si="1129"/>
        <v>0</v>
      </c>
      <c r="S5743">
        <f>IF(J5743="Online Travel Agency",VLOOKUP(F5743,room_rates!$A$2:$G$8,3,FALSE)*15%,0)</f>
        <v>0</v>
      </c>
      <c r="T5743">
        <f t="shared" si="1130"/>
        <v>0</v>
      </c>
      <c r="U5743">
        <f t="shared" si="1131"/>
        <v>3600</v>
      </c>
      <c r="V5743">
        <f t="shared" si="1132"/>
        <v>8</v>
      </c>
    </row>
    <row r="5744" spans="1:22" ht="14.25" customHeight="1" x14ac:dyDescent="0.35">
      <c r="A5744" s="1">
        <v>1000217</v>
      </c>
      <c r="B5744" s="3">
        <v>45926</v>
      </c>
      <c r="C5744" s="3">
        <v>45939</v>
      </c>
      <c r="D5744" s="3">
        <v>45944</v>
      </c>
      <c r="E5744" s="1" t="s">
        <v>13</v>
      </c>
      <c r="F5744" s="1">
        <v>6</v>
      </c>
      <c r="G5744" s="1" t="s">
        <v>23</v>
      </c>
      <c r="H5744" s="1">
        <v>0</v>
      </c>
      <c r="I5744" s="1">
        <f t="shared" si="1126"/>
        <v>0</v>
      </c>
      <c r="J5744" s="1" t="s">
        <v>24</v>
      </c>
      <c r="K5744" s="1">
        <v>2</v>
      </c>
      <c r="L5744" s="1" t="s">
        <v>16</v>
      </c>
      <c r="M5744" s="1" t="b">
        <v>0</v>
      </c>
      <c r="N5744" s="2" t="s">
        <v>17</v>
      </c>
      <c r="O5744">
        <f t="shared" si="1127"/>
        <v>13</v>
      </c>
      <c r="P5744">
        <f t="shared" si="1128"/>
        <v>5</v>
      </c>
      <c r="Q5744">
        <f>IF(G5744="B",VLOOKUP(F5744,room_rates!$A$2:$G$8,3,FALSE),IF(G5744="P",VLOOKUP(F5744,room_rates!$A$2:$G$8,6,FALSE),IF(G5744="M",VLOOKUP(F5744,room_rates!$A$2:$G$8,7,FALSE),"")))</f>
        <v>350</v>
      </c>
      <c r="R5744">
        <f t="shared" si="1129"/>
        <v>0</v>
      </c>
      <c r="S5744">
        <f>IF(J5744="Online Travel Agency",VLOOKUP(F5744,room_rates!$A$2:$G$8,3,FALSE)*15%,0)</f>
        <v>52.5</v>
      </c>
      <c r="T5744">
        <f t="shared" si="1130"/>
        <v>0</v>
      </c>
      <c r="U5744">
        <f t="shared" si="1131"/>
        <v>2975</v>
      </c>
      <c r="V5744">
        <f t="shared" si="1132"/>
        <v>10</v>
      </c>
    </row>
    <row r="5745" spans="1:22" ht="14.25" customHeight="1" x14ac:dyDescent="0.35">
      <c r="A5745" s="1">
        <v>1000408</v>
      </c>
      <c r="B5745" s="3">
        <v>45925</v>
      </c>
      <c r="C5745" s="3">
        <v>45939</v>
      </c>
      <c r="D5745" s="3">
        <v>45946</v>
      </c>
      <c r="E5745" s="1" t="s">
        <v>13</v>
      </c>
      <c r="F5745" s="1">
        <v>6</v>
      </c>
      <c r="G5745" s="1" t="s">
        <v>23</v>
      </c>
      <c r="H5745" s="1">
        <v>0</v>
      </c>
      <c r="I5745" s="1">
        <f t="shared" si="1126"/>
        <v>0</v>
      </c>
      <c r="J5745" s="1" t="s">
        <v>24</v>
      </c>
      <c r="K5745" s="1">
        <v>1</v>
      </c>
      <c r="L5745" s="1" t="s">
        <v>19</v>
      </c>
      <c r="M5745" s="1" t="b">
        <v>0</v>
      </c>
      <c r="N5745" s="2" t="s">
        <v>17</v>
      </c>
      <c r="O5745">
        <f t="shared" si="1127"/>
        <v>14</v>
      </c>
      <c r="P5745">
        <f t="shared" si="1128"/>
        <v>7</v>
      </c>
      <c r="Q5745">
        <f>IF(G5745="B",VLOOKUP(F5745,room_rates!$A$2:$G$8,3,FALSE),IF(G5745="P",VLOOKUP(F5745,room_rates!$A$2:$G$8,6,FALSE),IF(G5745="M",VLOOKUP(F5745,room_rates!$A$2:$G$8,7,FALSE),"")))</f>
        <v>350</v>
      </c>
      <c r="R5745">
        <f t="shared" si="1129"/>
        <v>0</v>
      </c>
      <c r="S5745">
        <f>IF(J5745="Online Travel Agency",VLOOKUP(F5745,room_rates!$A$2:$G$8,3,FALSE)*15%,0)</f>
        <v>52.5</v>
      </c>
      <c r="T5745">
        <f t="shared" si="1130"/>
        <v>0</v>
      </c>
      <c r="U5745">
        <f t="shared" si="1131"/>
        <v>2082.5</v>
      </c>
      <c r="V5745">
        <f t="shared" si="1132"/>
        <v>7</v>
      </c>
    </row>
    <row r="5746" spans="1:22" ht="14.25" customHeight="1" x14ac:dyDescent="0.35">
      <c r="A5746" s="1">
        <v>1000525</v>
      </c>
      <c r="B5746" s="3">
        <v>45921</v>
      </c>
      <c r="C5746" s="3">
        <v>45939</v>
      </c>
      <c r="D5746" s="3">
        <v>45945</v>
      </c>
      <c r="E5746" s="1" t="s">
        <v>21</v>
      </c>
      <c r="F5746" s="1">
        <v>3</v>
      </c>
      <c r="G5746" s="1" t="s">
        <v>23</v>
      </c>
      <c r="H5746" s="1">
        <v>0</v>
      </c>
      <c r="I5746" s="1">
        <f t="shared" si="1126"/>
        <v>0</v>
      </c>
      <c r="J5746" s="1" t="s">
        <v>24</v>
      </c>
      <c r="K5746" s="1">
        <v>3</v>
      </c>
      <c r="L5746" s="1" t="s">
        <v>16</v>
      </c>
      <c r="M5746" s="1" t="b">
        <v>0</v>
      </c>
      <c r="N5746" s="2" t="s">
        <v>17</v>
      </c>
      <c r="O5746">
        <f t="shared" si="1127"/>
        <v>18</v>
      </c>
      <c r="P5746">
        <f t="shared" si="1128"/>
        <v>6</v>
      </c>
      <c r="Q5746">
        <f>IF(G5746="B",VLOOKUP(F5746,room_rates!$A$2:$G$8,3,FALSE),IF(G5746="P",VLOOKUP(F5746,room_rates!$A$2:$G$8,6,FALSE),IF(G5746="M",VLOOKUP(F5746,room_rates!$A$2:$G$8,7,FALSE),"")))</f>
        <v>220</v>
      </c>
      <c r="R5746">
        <f t="shared" si="1129"/>
        <v>0</v>
      </c>
      <c r="S5746">
        <f>IF(J5746="Online Travel Agency",VLOOKUP(F5746,room_rates!$A$2:$G$8,3,FALSE)*15%,0)</f>
        <v>33</v>
      </c>
      <c r="T5746">
        <f t="shared" si="1130"/>
        <v>0</v>
      </c>
      <c r="U5746">
        <f t="shared" si="1131"/>
        <v>3366</v>
      </c>
      <c r="V5746">
        <f t="shared" si="1132"/>
        <v>18</v>
      </c>
    </row>
    <row r="5747" spans="1:22" ht="14.25" customHeight="1" x14ac:dyDescent="0.35">
      <c r="A5747" s="1">
        <v>1000812</v>
      </c>
      <c r="B5747" s="3">
        <v>45932</v>
      </c>
      <c r="C5747" s="3">
        <v>45939</v>
      </c>
      <c r="D5747" s="3">
        <v>45944</v>
      </c>
      <c r="E5747" s="1" t="s">
        <v>21</v>
      </c>
      <c r="F5747" s="1">
        <v>3</v>
      </c>
      <c r="G5747" s="1" t="s">
        <v>23</v>
      </c>
      <c r="H5747" s="1">
        <v>0</v>
      </c>
      <c r="I5747" s="1">
        <f t="shared" si="1126"/>
        <v>0</v>
      </c>
      <c r="J5747" s="1" t="s">
        <v>24</v>
      </c>
      <c r="K5747" s="1">
        <v>1</v>
      </c>
      <c r="L5747" s="1" t="s">
        <v>19</v>
      </c>
      <c r="M5747" s="1" t="b">
        <v>0</v>
      </c>
      <c r="N5747" s="2" t="s">
        <v>17</v>
      </c>
      <c r="O5747">
        <f t="shared" si="1127"/>
        <v>7</v>
      </c>
      <c r="P5747">
        <f t="shared" si="1128"/>
        <v>5</v>
      </c>
      <c r="Q5747">
        <f>IF(G5747="B",VLOOKUP(F5747,room_rates!$A$2:$G$8,3,FALSE),IF(G5747="P",VLOOKUP(F5747,room_rates!$A$2:$G$8,6,FALSE),IF(G5747="M",VLOOKUP(F5747,room_rates!$A$2:$G$8,7,FALSE),"")))</f>
        <v>220</v>
      </c>
      <c r="R5747">
        <f t="shared" si="1129"/>
        <v>0</v>
      </c>
      <c r="S5747">
        <f>IF(J5747="Online Travel Agency",VLOOKUP(F5747,room_rates!$A$2:$G$8,3,FALSE)*15%,0)</f>
        <v>33</v>
      </c>
      <c r="T5747">
        <f t="shared" si="1130"/>
        <v>0</v>
      </c>
      <c r="U5747">
        <f t="shared" si="1131"/>
        <v>935</v>
      </c>
      <c r="V5747">
        <f t="shared" si="1132"/>
        <v>5</v>
      </c>
    </row>
    <row r="5748" spans="1:22" ht="14.25" customHeight="1" x14ac:dyDescent="0.35">
      <c r="A5748" s="1">
        <v>1000856</v>
      </c>
      <c r="B5748" s="3">
        <v>45929</v>
      </c>
      <c r="C5748" s="3">
        <v>45939</v>
      </c>
      <c r="D5748" s="3">
        <v>45942</v>
      </c>
      <c r="E5748" s="1" t="s">
        <v>13</v>
      </c>
      <c r="F5748" s="1">
        <v>6</v>
      </c>
      <c r="G5748" s="1" t="s">
        <v>23</v>
      </c>
      <c r="H5748" s="1">
        <v>0</v>
      </c>
      <c r="I5748" s="1">
        <f t="shared" si="1126"/>
        <v>0</v>
      </c>
      <c r="J5748" s="1" t="s">
        <v>15</v>
      </c>
      <c r="K5748" s="1">
        <v>1</v>
      </c>
      <c r="L5748" s="1" t="s">
        <v>19</v>
      </c>
      <c r="M5748" s="1" t="b">
        <v>0</v>
      </c>
      <c r="N5748" s="2" t="s">
        <v>17</v>
      </c>
      <c r="O5748">
        <f t="shared" si="1127"/>
        <v>10</v>
      </c>
      <c r="P5748">
        <f t="shared" si="1128"/>
        <v>3</v>
      </c>
      <c r="Q5748">
        <f>IF(G5748="B",VLOOKUP(F5748,room_rates!$A$2:$G$8,3,FALSE),IF(G5748="P",VLOOKUP(F5748,room_rates!$A$2:$G$8,6,FALSE),IF(G5748="M",VLOOKUP(F5748,room_rates!$A$2:$G$8,7,FALSE),"")))</f>
        <v>350</v>
      </c>
      <c r="R5748">
        <f t="shared" si="1129"/>
        <v>0</v>
      </c>
      <c r="S5748">
        <f>IF(J5748="Online Travel Agency",VLOOKUP(F5748,room_rates!$A$2:$G$8,3,FALSE)*15%,0)</f>
        <v>0</v>
      </c>
      <c r="T5748">
        <f t="shared" si="1130"/>
        <v>0</v>
      </c>
      <c r="U5748">
        <f t="shared" si="1131"/>
        <v>1050</v>
      </c>
      <c r="V5748">
        <f t="shared" si="1132"/>
        <v>3</v>
      </c>
    </row>
    <row r="5749" spans="1:22" ht="14.25" customHeight="1" x14ac:dyDescent="0.35">
      <c r="A5749" s="1">
        <v>1000907</v>
      </c>
      <c r="B5749" s="3">
        <v>45939</v>
      </c>
      <c r="C5749" s="3">
        <v>45939</v>
      </c>
      <c r="D5749" s="3">
        <v>45946</v>
      </c>
      <c r="E5749" s="1" t="s">
        <v>13</v>
      </c>
      <c r="F5749" s="1">
        <v>6</v>
      </c>
      <c r="G5749" s="1" t="s">
        <v>23</v>
      </c>
      <c r="H5749" s="1">
        <v>0</v>
      </c>
      <c r="I5749" s="1">
        <f t="shared" si="1126"/>
        <v>0</v>
      </c>
      <c r="J5749" s="1" t="s">
        <v>20</v>
      </c>
      <c r="K5749" s="1">
        <v>3</v>
      </c>
      <c r="L5749" s="1" t="s">
        <v>19</v>
      </c>
      <c r="M5749" s="1" t="b">
        <v>0</v>
      </c>
      <c r="N5749" s="2" t="s">
        <v>17</v>
      </c>
      <c r="O5749">
        <f t="shared" si="1127"/>
        <v>0</v>
      </c>
      <c r="P5749">
        <f t="shared" si="1128"/>
        <v>7</v>
      </c>
      <c r="Q5749">
        <f>IF(G5749="B",VLOOKUP(F5749,room_rates!$A$2:$G$8,3,FALSE),IF(G5749="P",VLOOKUP(F5749,room_rates!$A$2:$G$8,6,FALSE),IF(G5749="M",VLOOKUP(F5749,room_rates!$A$2:$G$8,7,FALSE),"")))</f>
        <v>350</v>
      </c>
      <c r="R5749">
        <f t="shared" si="1129"/>
        <v>0</v>
      </c>
      <c r="S5749">
        <f>IF(J5749="Online Travel Agency",VLOOKUP(F5749,room_rates!$A$2:$G$8,3,FALSE)*15%,0)</f>
        <v>0</v>
      </c>
      <c r="T5749">
        <f t="shared" si="1130"/>
        <v>0</v>
      </c>
      <c r="U5749">
        <f t="shared" si="1131"/>
        <v>7350</v>
      </c>
      <c r="V5749">
        <f t="shared" si="1132"/>
        <v>21</v>
      </c>
    </row>
    <row r="5750" spans="1:22" ht="14.25" customHeight="1" x14ac:dyDescent="0.35">
      <c r="A5750" s="1">
        <v>1001075</v>
      </c>
      <c r="B5750" s="3">
        <v>45894</v>
      </c>
      <c r="C5750" s="3">
        <v>45939</v>
      </c>
      <c r="D5750" s="3">
        <v>45941</v>
      </c>
      <c r="E5750" s="1" t="s">
        <v>13</v>
      </c>
      <c r="F5750" s="1">
        <v>6</v>
      </c>
      <c r="G5750" s="1" t="s">
        <v>23</v>
      </c>
      <c r="H5750" s="1">
        <v>0</v>
      </c>
      <c r="I5750" s="1">
        <f t="shared" si="1126"/>
        <v>0</v>
      </c>
      <c r="J5750" s="1" t="s">
        <v>15</v>
      </c>
      <c r="K5750" s="1">
        <v>1</v>
      </c>
      <c r="L5750" s="1" t="s">
        <v>19</v>
      </c>
      <c r="M5750" s="1" t="b">
        <v>0</v>
      </c>
      <c r="N5750" s="2" t="s">
        <v>17</v>
      </c>
      <c r="O5750">
        <f t="shared" si="1127"/>
        <v>45</v>
      </c>
      <c r="P5750">
        <f t="shared" si="1128"/>
        <v>2</v>
      </c>
      <c r="Q5750">
        <f>IF(G5750="B",VLOOKUP(F5750,room_rates!$A$2:$G$8,3,FALSE),IF(G5750="P",VLOOKUP(F5750,room_rates!$A$2:$G$8,6,FALSE),IF(G5750="M",VLOOKUP(F5750,room_rates!$A$2:$G$8,7,FALSE),"")))</f>
        <v>350</v>
      </c>
      <c r="R5750">
        <f t="shared" si="1129"/>
        <v>0</v>
      </c>
      <c r="S5750">
        <f>IF(J5750="Online Travel Agency",VLOOKUP(F5750,room_rates!$A$2:$G$8,3,FALSE)*15%,0)</f>
        <v>0</v>
      </c>
      <c r="T5750">
        <f t="shared" si="1130"/>
        <v>0</v>
      </c>
      <c r="U5750">
        <f t="shared" si="1131"/>
        <v>700</v>
      </c>
      <c r="V5750">
        <f t="shared" si="1132"/>
        <v>2</v>
      </c>
    </row>
    <row r="5751" spans="1:22" ht="14.25" customHeight="1" x14ac:dyDescent="0.35">
      <c r="A5751" s="1">
        <v>1001384</v>
      </c>
      <c r="B5751" s="3">
        <v>45939</v>
      </c>
      <c r="C5751" s="3">
        <v>45939</v>
      </c>
      <c r="D5751" s="3">
        <v>45942</v>
      </c>
      <c r="E5751" s="1" t="s">
        <v>21</v>
      </c>
      <c r="F5751" s="1">
        <v>4</v>
      </c>
      <c r="G5751" s="1" t="s">
        <v>23</v>
      </c>
      <c r="H5751" s="1">
        <v>0</v>
      </c>
      <c r="I5751" s="1">
        <f t="shared" si="1126"/>
        <v>0</v>
      </c>
      <c r="J5751" s="1" t="s">
        <v>20</v>
      </c>
      <c r="K5751" s="1">
        <v>2</v>
      </c>
      <c r="L5751" s="1" t="s">
        <v>16</v>
      </c>
      <c r="M5751" s="1" t="b">
        <v>1</v>
      </c>
      <c r="N5751" s="2" t="s">
        <v>17</v>
      </c>
      <c r="O5751">
        <f t="shared" si="1127"/>
        <v>0</v>
      </c>
      <c r="P5751">
        <f t="shared" si="1128"/>
        <v>3</v>
      </c>
      <c r="Q5751">
        <f>IF(G5751="B",VLOOKUP(F5751,room_rates!$A$2:$G$8,3,FALSE),IF(G5751="P",VLOOKUP(F5751,room_rates!$A$2:$G$8,6,FALSE),IF(G5751="M",VLOOKUP(F5751,room_rates!$A$2:$G$8,7,FALSE),"")))</f>
        <v>230</v>
      </c>
      <c r="R5751">
        <f t="shared" si="1129"/>
        <v>0</v>
      </c>
      <c r="S5751">
        <f>IF(J5751="Online Travel Agency",VLOOKUP(F5751,room_rates!$A$2:$G$8,3,FALSE)*15%,0)</f>
        <v>0</v>
      </c>
      <c r="T5751">
        <f t="shared" si="1130"/>
        <v>2.3000000000000003</v>
      </c>
      <c r="U5751">
        <f t="shared" si="1131"/>
        <v>1366.1999999999998</v>
      </c>
      <c r="V5751">
        <f t="shared" si="1132"/>
        <v>6</v>
      </c>
    </row>
    <row r="5752" spans="1:22" ht="14.25" customHeight="1" x14ac:dyDescent="0.35">
      <c r="A5752" s="1">
        <v>1001412</v>
      </c>
      <c r="B5752" s="3">
        <v>45936</v>
      </c>
      <c r="C5752" s="3">
        <v>45939</v>
      </c>
      <c r="D5752" s="3">
        <v>45944</v>
      </c>
      <c r="E5752" s="1" t="s">
        <v>13</v>
      </c>
      <c r="F5752" s="1">
        <v>6</v>
      </c>
      <c r="G5752" s="1" t="s">
        <v>23</v>
      </c>
      <c r="H5752" s="1">
        <v>0</v>
      </c>
      <c r="I5752" s="1">
        <f t="shared" si="1126"/>
        <v>0</v>
      </c>
      <c r="J5752" s="1" t="s">
        <v>15</v>
      </c>
      <c r="K5752" s="1">
        <v>1</v>
      </c>
      <c r="L5752" s="1" t="s">
        <v>19</v>
      </c>
      <c r="M5752" s="1" t="b">
        <v>1</v>
      </c>
      <c r="N5752" s="2" t="s">
        <v>17</v>
      </c>
      <c r="O5752">
        <f t="shared" si="1127"/>
        <v>3</v>
      </c>
      <c r="P5752">
        <f t="shared" si="1128"/>
        <v>5</v>
      </c>
      <c r="Q5752">
        <f>IF(G5752="B",VLOOKUP(F5752,room_rates!$A$2:$G$8,3,FALSE),IF(G5752="P",VLOOKUP(F5752,room_rates!$A$2:$G$8,6,FALSE),IF(G5752="M",VLOOKUP(F5752,room_rates!$A$2:$G$8,7,FALSE),"")))</f>
        <v>350</v>
      </c>
      <c r="R5752">
        <f t="shared" si="1129"/>
        <v>0</v>
      </c>
      <c r="S5752">
        <f>IF(J5752="Online Travel Agency",VLOOKUP(F5752,room_rates!$A$2:$G$8,3,FALSE)*15%,0)</f>
        <v>0</v>
      </c>
      <c r="T5752">
        <f t="shared" si="1130"/>
        <v>3.5</v>
      </c>
      <c r="U5752">
        <f t="shared" si="1131"/>
        <v>1732.5</v>
      </c>
      <c r="V5752">
        <f t="shared" si="1132"/>
        <v>5</v>
      </c>
    </row>
    <row r="5753" spans="1:22" ht="14.25" customHeight="1" x14ac:dyDescent="0.35">
      <c r="A5753" s="1">
        <v>1001447</v>
      </c>
      <c r="B5753" s="3">
        <v>45939</v>
      </c>
      <c r="C5753" s="3">
        <v>45939</v>
      </c>
      <c r="D5753" s="3">
        <v>45946</v>
      </c>
      <c r="E5753" s="1" t="s">
        <v>18</v>
      </c>
      <c r="F5753" s="1">
        <v>2</v>
      </c>
      <c r="G5753" s="1" t="s">
        <v>23</v>
      </c>
      <c r="H5753" s="1">
        <v>0</v>
      </c>
      <c r="I5753" s="1">
        <f t="shared" si="1126"/>
        <v>0</v>
      </c>
      <c r="J5753" s="1" t="s">
        <v>20</v>
      </c>
      <c r="K5753" s="1">
        <v>2</v>
      </c>
      <c r="L5753" s="1" t="s">
        <v>16</v>
      </c>
      <c r="M5753" s="1" t="b">
        <v>0</v>
      </c>
      <c r="N5753" s="2" t="s">
        <v>17</v>
      </c>
      <c r="O5753">
        <f t="shared" si="1127"/>
        <v>0</v>
      </c>
      <c r="P5753">
        <f t="shared" si="1128"/>
        <v>7</v>
      </c>
      <c r="Q5753">
        <f>IF(G5753="B",VLOOKUP(F5753,room_rates!$A$2:$G$8,3,FALSE),IF(G5753="P",VLOOKUP(F5753,room_rates!$A$2:$G$8,6,FALSE),IF(G5753="M",VLOOKUP(F5753,room_rates!$A$2:$G$8,7,FALSE),"")))</f>
        <v>140</v>
      </c>
      <c r="R5753">
        <f t="shared" si="1129"/>
        <v>0</v>
      </c>
      <c r="S5753">
        <f>IF(J5753="Online Travel Agency",VLOOKUP(F5753,room_rates!$A$2:$G$8,3,FALSE)*15%,0)</f>
        <v>0</v>
      </c>
      <c r="T5753">
        <f t="shared" si="1130"/>
        <v>0</v>
      </c>
      <c r="U5753">
        <f t="shared" si="1131"/>
        <v>1960</v>
      </c>
      <c r="V5753">
        <f t="shared" si="1132"/>
        <v>14</v>
      </c>
    </row>
    <row r="5754" spans="1:22" ht="14.25" customHeight="1" x14ac:dyDescent="0.35">
      <c r="A5754" s="1">
        <v>1001469</v>
      </c>
      <c r="B5754" s="3">
        <v>45914</v>
      </c>
      <c r="C5754" s="3">
        <v>45939</v>
      </c>
      <c r="D5754" s="3">
        <v>45944</v>
      </c>
      <c r="E5754" s="1" t="s">
        <v>13</v>
      </c>
      <c r="F5754" s="1">
        <v>6</v>
      </c>
      <c r="G5754" s="1" t="s">
        <v>23</v>
      </c>
      <c r="H5754" s="1">
        <v>0</v>
      </c>
      <c r="I5754" s="1">
        <f t="shared" si="1126"/>
        <v>0</v>
      </c>
      <c r="J5754" s="1" t="s">
        <v>15</v>
      </c>
      <c r="K5754" s="1">
        <v>1</v>
      </c>
      <c r="L5754" s="1" t="s">
        <v>19</v>
      </c>
      <c r="M5754" s="1" t="b">
        <v>0</v>
      </c>
      <c r="N5754" s="2" t="s">
        <v>17</v>
      </c>
      <c r="O5754">
        <f t="shared" si="1127"/>
        <v>25</v>
      </c>
      <c r="P5754">
        <f t="shared" si="1128"/>
        <v>5</v>
      </c>
      <c r="Q5754">
        <f>IF(G5754="B",VLOOKUP(F5754,room_rates!$A$2:$G$8,3,FALSE),IF(G5754="P",VLOOKUP(F5754,room_rates!$A$2:$G$8,6,FALSE),IF(G5754="M",VLOOKUP(F5754,room_rates!$A$2:$G$8,7,FALSE),"")))</f>
        <v>350</v>
      </c>
      <c r="R5754">
        <f t="shared" si="1129"/>
        <v>0</v>
      </c>
      <c r="S5754">
        <f>IF(J5754="Online Travel Agency",VLOOKUP(F5754,room_rates!$A$2:$G$8,3,FALSE)*15%,0)</f>
        <v>0</v>
      </c>
      <c r="T5754">
        <f t="shared" si="1130"/>
        <v>0</v>
      </c>
      <c r="U5754">
        <f t="shared" si="1131"/>
        <v>1750</v>
      </c>
      <c r="V5754">
        <f t="shared" si="1132"/>
        <v>5</v>
      </c>
    </row>
    <row r="5755" spans="1:22" ht="14.25" customHeight="1" x14ac:dyDescent="0.35">
      <c r="A5755" s="1">
        <v>1001595</v>
      </c>
      <c r="B5755" s="3">
        <v>45939</v>
      </c>
      <c r="C5755" s="3">
        <v>45939</v>
      </c>
      <c r="D5755" s="3">
        <v>45944</v>
      </c>
      <c r="E5755" s="1" t="s">
        <v>13</v>
      </c>
      <c r="F5755" s="1">
        <v>6</v>
      </c>
      <c r="G5755" s="1" t="s">
        <v>23</v>
      </c>
      <c r="H5755" s="1">
        <v>0</v>
      </c>
      <c r="I5755" s="1">
        <f t="shared" si="1126"/>
        <v>0</v>
      </c>
      <c r="J5755" s="1" t="s">
        <v>20</v>
      </c>
      <c r="K5755" s="1">
        <v>2</v>
      </c>
      <c r="L5755" s="1" t="s">
        <v>19</v>
      </c>
      <c r="M5755" s="1" t="b">
        <v>0</v>
      </c>
      <c r="N5755" s="2" t="s">
        <v>17</v>
      </c>
      <c r="O5755">
        <f t="shared" si="1127"/>
        <v>0</v>
      </c>
      <c r="P5755">
        <f t="shared" si="1128"/>
        <v>5</v>
      </c>
      <c r="Q5755">
        <f>IF(G5755="B",VLOOKUP(F5755,room_rates!$A$2:$G$8,3,FALSE),IF(G5755="P",VLOOKUP(F5755,room_rates!$A$2:$G$8,6,FALSE),IF(G5755="M",VLOOKUP(F5755,room_rates!$A$2:$G$8,7,FALSE),"")))</f>
        <v>350</v>
      </c>
      <c r="R5755">
        <f t="shared" si="1129"/>
        <v>0</v>
      </c>
      <c r="S5755">
        <f>IF(J5755="Online Travel Agency",VLOOKUP(F5755,room_rates!$A$2:$G$8,3,FALSE)*15%,0)</f>
        <v>0</v>
      </c>
      <c r="T5755">
        <f t="shared" si="1130"/>
        <v>0</v>
      </c>
      <c r="U5755">
        <f t="shared" si="1131"/>
        <v>3500</v>
      </c>
      <c r="V5755">
        <f t="shared" si="1132"/>
        <v>10</v>
      </c>
    </row>
    <row r="5756" spans="1:22" ht="14.25" customHeight="1" x14ac:dyDescent="0.35">
      <c r="A5756" s="1">
        <v>1001768</v>
      </c>
      <c r="B5756" s="3">
        <v>45922</v>
      </c>
      <c r="C5756" s="3">
        <v>45939</v>
      </c>
      <c r="D5756" s="3">
        <v>45942</v>
      </c>
      <c r="E5756" s="1" t="s">
        <v>18</v>
      </c>
      <c r="F5756" s="1">
        <v>2</v>
      </c>
      <c r="G5756" s="1" t="s">
        <v>23</v>
      </c>
      <c r="H5756" s="1">
        <v>0</v>
      </c>
      <c r="I5756" s="1">
        <f t="shared" si="1126"/>
        <v>0</v>
      </c>
      <c r="J5756" s="1" t="s">
        <v>24</v>
      </c>
      <c r="K5756" s="1">
        <v>1</v>
      </c>
      <c r="L5756" s="1" t="s">
        <v>19</v>
      </c>
      <c r="M5756" s="1" t="b">
        <v>0</v>
      </c>
      <c r="N5756" s="2" t="s">
        <v>17</v>
      </c>
      <c r="O5756">
        <f t="shared" si="1127"/>
        <v>17</v>
      </c>
      <c r="P5756">
        <f t="shared" si="1128"/>
        <v>3</v>
      </c>
      <c r="Q5756">
        <f>IF(G5756="B",VLOOKUP(F5756,room_rates!$A$2:$G$8,3,FALSE),IF(G5756="P",VLOOKUP(F5756,room_rates!$A$2:$G$8,6,FALSE),IF(G5756="M",VLOOKUP(F5756,room_rates!$A$2:$G$8,7,FALSE),"")))</f>
        <v>140</v>
      </c>
      <c r="R5756">
        <f t="shared" si="1129"/>
        <v>0</v>
      </c>
      <c r="S5756">
        <f>IF(J5756="Online Travel Agency",VLOOKUP(F5756,room_rates!$A$2:$G$8,3,FALSE)*15%,0)</f>
        <v>21</v>
      </c>
      <c r="T5756">
        <f t="shared" si="1130"/>
        <v>0</v>
      </c>
      <c r="U5756">
        <f t="shared" si="1131"/>
        <v>357</v>
      </c>
      <c r="V5756">
        <f t="shared" si="1132"/>
        <v>3</v>
      </c>
    </row>
    <row r="5757" spans="1:22" ht="14.25" customHeight="1" x14ac:dyDescent="0.35">
      <c r="A5757" s="1">
        <v>1002052</v>
      </c>
      <c r="B5757" s="3">
        <v>45939</v>
      </c>
      <c r="C5757" s="3">
        <v>45939</v>
      </c>
      <c r="D5757" s="3">
        <v>45942</v>
      </c>
      <c r="E5757" s="1" t="s">
        <v>13</v>
      </c>
      <c r="F5757" s="1">
        <v>6</v>
      </c>
      <c r="G5757" s="1" t="s">
        <v>23</v>
      </c>
      <c r="H5757" s="1">
        <v>0</v>
      </c>
      <c r="I5757" s="1">
        <f t="shared" si="1126"/>
        <v>0</v>
      </c>
      <c r="J5757" s="1" t="s">
        <v>20</v>
      </c>
      <c r="K5757" s="1">
        <v>1</v>
      </c>
      <c r="L5757" s="1" t="s">
        <v>16</v>
      </c>
      <c r="M5757" s="1" t="b">
        <v>0</v>
      </c>
      <c r="N5757" s="2" t="s">
        <v>17</v>
      </c>
      <c r="O5757">
        <f t="shared" si="1127"/>
        <v>0</v>
      </c>
      <c r="P5757">
        <f t="shared" si="1128"/>
        <v>3</v>
      </c>
      <c r="Q5757">
        <f>IF(G5757="B",VLOOKUP(F5757,room_rates!$A$2:$G$8,3,FALSE),IF(G5757="P",VLOOKUP(F5757,room_rates!$A$2:$G$8,6,FALSE),IF(G5757="M",VLOOKUP(F5757,room_rates!$A$2:$G$8,7,FALSE),"")))</f>
        <v>350</v>
      </c>
      <c r="R5757">
        <f t="shared" si="1129"/>
        <v>0</v>
      </c>
      <c r="S5757">
        <f>IF(J5757="Online Travel Agency",VLOOKUP(F5757,room_rates!$A$2:$G$8,3,FALSE)*15%,0)</f>
        <v>0</v>
      </c>
      <c r="T5757">
        <f t="shared" si="1130"/>
        <v>0</v>
      </c>
      <c r="U5757">
        <f t="shared" si="1131"/>
        <v>1050</v>
      </c>
      <c r="V5757">
        <f t="shared" si="1132"/>
        <v>3</v>
      </c>
    </row>
    <row r="5758" spans="1:22" ht="14.25" customHeight="1" x14ac:dyDescent="0.35">
      <c r="A5758" s="1">
        <v>1000295</v>
      </c>
      <c r="B5758" s="3">
        <v>45900</v>
      </c>
      <c r="C5758" s="3">
        <v>45940</v>
      </c>
      <c r="D5758" s="3">
        <v>45946</v>
      </c>
      <c r="E5758" s="1" t="s">
        <v>21</v>
      </c>
      <c r="F5758" s="1">
        <v>5</v>
      </c>
      <c r="G5758" s="1" t="s">
        <v>23</v>
      </c>
      <c r="H5758" s="1">
        <v>0</v>
      </c>
      <c r="I5758" s="1">
        <f t="shared" si="1126"/>
        <v>0</v>
      </c>
      <c r="J5758" s="1" t="s">
        <v>15</v>
      </c>
      <c r="K5758" s="1">
        <v>3</v>
      </c>
      <c r="L5758" s="1" t="s">
        <v>19</v>
      </c>
      <c r="M5758" s="1" t="b">
        <v>1</v>
      </c>
      <c r="N5758" s="2" t="s">
        <v>17</v>
      </c>
      <c r="O5758">
        <f t="shared" si="1127"/>
        <v>40</v>
      </c>
      <c r="P5758">
        <f t="shared" si="1128"/>
        <v>6</v>
      </c>
      <c r="Q5758">
        <f>IF(G5758="B",VLOOKUP(F5758,room_rates!$A$2:$G$8,3,FALSE),IF(G5758="P",VLOOKUP(F5758,room_rates!$A$2:$G$8,6,FALSE),IF(G5758="M",VLOOKUP(F5758,room_rates!$A$2:$G$8,7,FALSE),"")))</f>
        <v>240</v>
      </c>
      <c r="R5758">
        <f t="shared" si="1129"/>
        <v>0</v>
      </c>
      <c r="S5758">
        <f>IF(J5758="Online Travel Agency",VLOOKUP(F5758,room_rates!$A$2:$G$8,3,FALSE)*15%,0)</f>
        <v>0</v>
      </c>
      <c r="T5758">
        <f t="shared" si="1130"/>
        <v>2.4</v>
      </c>
      <c r="U5758">
        <f t="shared" si="1131"/>
        <v>4276.8</v>
      </c>
      <c r="V5758">
        <f t="shared" si="1132"/>
        <v>18</v>
      </c>
    </row>
    <row r="5759" spans="1:22" ht="14.25" customHeight="1" x14ac:dyDescent="0.35">
      <c r="A5759" s="1">
        <v>1000385</v>
      </c>
      <c r="B5759" s="3">
        <v>45921</v>
      </c>
      <c r="C5759" s="3">
        <v>45940</v>
      </c>
      <c r="D5759" s="3">
        <v>45943</v>
      </c>
      <c r="E5759" s="1" t="s">
        <v>13</v>
      </c>
      <c r="F5759" s="1">
        <v>7</v>
      </c>
      <c r="G5759" s="1" t="s">
        <v>23</v>
      </c>
      <c r="H5759" s="1">
        <v>0</v>
      </c>
      <c r="I5759" s="1">
        <f t="shared" si="1126"/>
        <v>0</v>
      </c>
      <c r="J5759" s="1" t="s">
        <v>15</v>
      </c>
      <c r="K5759" s="1">
        <v>1</v>
      </c>
      <c r="L5759" s="1" t="s">
        <v>16</v>
      </c>
      <c r="M5759" s="1" t="b">
        <v>0</v>
      </c>
      <c r="N5759" s="2" t="s">
        <v>17</v>
      </c>
      <c r="O5759">
        <f t="shared" si="1127"/>
        <v>19</v>
      </c>
      <c r="P5759">
        <f t="shared" si="1128"/>
        <v>3</v>
      </c>
      <c r="Q5759">
        <f>IF(G5759="B",VLOOKUP(F5759,room_rates!$A$2:$G$8,3,FALSE),IF(G5759="P",VLOOKUP(F5759,room_rates!$A$2:$G$8,6,FALSE),IF(G5759="M",VLOOKUP(F5759,room_rates!$A$2:$G$8,7,FALSE),"")))</f>
        <v>450</v>
      </c>
      <c r="R5759">
        <f t="shared" si="1129"/>
        <v>0</v>
      </c>
      <c r="S5759">
        <f>IF(J5759="Online Travel Agency",VLOOKUP(F5759,room_rates!$A$2:$G$8,3,FALSE)*15%,0)</f>
        <v>0</v>
      </c>
      <c r="T5759">
        <f t="shared" si="1130"/>
        <v>0</v>
      </c>
      <c r="U5759">
        <f t="shared" si="1131"/>
        <v>1350</v>
      </c>
      <c r="V5759">
        <f t="shared" si="1132"/>
        <v>3</v>
      </c>
    </row>
    <row r="5760" spans="1:22" ht="14.25" customHeight="1" x14ac:dyDescent="0.35">
      <c r="A5760" s="1">
        <v>1000595</v>
      </c>
      <c r="B5760" s="3">
        <v>45924</v>
      </c>
      <c r="C5760" s="3">
        <v>45940</v>
      </c>
      <c r="D5760" s="3">
        <v>45946</v>
      </c>
      <c r="E5760" s="1" t="s">
        <v>18</v>
      </c>
      <c r="F5760" s="1">
        <v>2</v>
      </c>
      <c r="G5760" s="1" t="s">
        <v>23</v>
      </c>
      <c r="H5760" s="1">
        <v>0</v>
      </c>
      <c r="I5760" s="1">
        <f t="shared" ref="I5760:I5823" si="1133">H5760/100</f>
        <v>0</v>
      </c>
      <c r="J5760" s="1" t="s">
        <v>15</v>
      </c>
      <c r="K5760" s="1">
        <v>2</v>
      </c>
      <c r="L5760" s="1" t="s">
        <v>19</v>
      </c>
      <c r="M5760" s="1" t="b">
        <v>0</v>
      </c>
      <c r="N5760" s="2" t="s">
        <v>17</v>
      </c>
      <c r="O5760">
        <f t="shared" ref="O5760:O5823" si="1134">C5760-B5760</f>
        <v>16</v>
      </c>
      <c r="P5760">
        <f t="shared" ref="P5760:P5823" si="1135">D5760-C5760</f>
        <v>6</v>
      </c>
      <c r="Q5760">
        <f>IF(G5760="B",VLOOKUP(F5760,room_rates!$A$2:$G$8,3,FALSE),IF(G5760="P",VLOOKUP(F5760,room_rates!$A$2:$G$8,6,FALSE),IF(G5760="M",VLOOKUP(F5760,room_rates!$A$2:$G$8,7,FALSE),"")))</f>
        <v>140</v>
      </c>
      <c r="R5760">
        <f t="shared" ref="R5760:R5823" si="1136">Q5760*(H5760/100)</f>
        <v>0</v>
      </c>
      <c r="S5760">
        <f>IF(J5760="Online Travel Agency",VLOOKUP(F5760,room_rates!$A$2:$G$8,3,FALSE)*15%,0)</f>
        <v>0</v>
      </c>
      <c r="T5760">
        <f t="shared" ref="T5760:T5823" si="1137">IF(M5760=TRUE, Q5760*1%,0)</f>
        <v>0</v>
      </c>
      <c r="U5760">
        <f t="shared" ref="U5760:U5823" si="1138">(Q5760-R5760-S5760-T5760)*V5760</f>
        <v>1680</v>
      </c>
      <c r="V5760">
        <f t="shared" ref="V5760:V5823" si="1139">K5760*P5760</f>
        <v>12</v>
      </c>
    </row>
    <row r="5761" spans="1:22" ht="14.25" customHeight="1" x14ac:dyDescent="0.35">
      <c r="A5761" s="1">
        <v>1000625</v>
      </c>
      <c r="B5761" s="3">
        <v>45940</v>
      </c>
      <c r="C5761" s="3">
        <v>45940</v>
      </c>
      <c r="D5761" s="3">
        <v>45943</v>
      </c>
      <c r="E5761" s="1" t="s">
        <v>21</v>
      </c>
      <c r="F5761" s="1">
        <v>5</v>
      </c>
      <c r="G5761" s="1" t="s">
        <v>23</v>
      </c>
      <c r="H5761" s="1">
        <v>0</v>
      </c>
      <c r="I5761" s="1">
        <f t="shared" si="1133"/>
        <v>0</v>
      </c>
      <c r="J5761" s="1" t="s">
        <v>20</v>
      </c>
      <c r="K5761" s="1">
        <v>1</v>
      </c>
      <c r="L5761" s="1" t="s">
        <v>19</v>
      </c>
      <c r="M5761" s="1" t="b">
        <v>1</v>
      </c>
      <c r="N5761" s="2" t="s">
        <v>17</v>
      </c>
      <c r="O5761">
        <f t="shared" si="1134"/>
        <v>0</v>
      </c>
      <c r="P5761">
        <f t="shared" si="1135"/>
        <v>3</v>
      </c>
      <c r="Q5761">
        <f>IF(G5761="B",VLOOKUP(F5761,room_rates!$A$2:$G$8,3,FALSE),IF(G5761="P",VLOOKUP(F5761,room_rates!$A$2:$G$8,6,FALSE),IF(G5761="M",VLOOKUP(F5761,room_rates!$A$2:$G$8,7,FALSE),"")))</f>
        <v>240</v>
      </c>
      <c r="R5761">
        <f t="shared" si="1136"/>
        <v>0</v>
      </c>
      <c r="S5761">
        <f>IF(J5761="Online Travel Agency",VLOOKUP(F5761,room_rates!$A$2:$G$8,3,FALSE)*15%,0)</f>
        <v>0</v>
      </c>
      <c r="T5761">
        <f t="shared" si="1137"/>
        <v>2.4</v>
      </c>
      <c r="U5761">
        <f t="shared" si="1138"/>
        <v>712.8</v>
      </c>
      <c r="V5761">
        <f t="shared" si="1139"/>
        <v>3</v>
      </c>
    </row>
    <row r="5762" spans="1:22" ht="14.25" customHeight="1" x14ac:dyDescent="0.35">
      <c r="A5762" s="1">
        <v>1000746</v>
      </c>
      <c r="B5762" s="3">
        <v>45932</v>
      </c>
      <c r="C5762" s="3">
        <v>45940</v>
      </c>
      <c r="D5762" s="3">
        <v>45942</v>
      </c>
      <c r="E5762" s="1" t="s">
        <v>18</v>
      </c>
      <c r="F5762" s="1">
        <v>1</v>
      </c>
      <c r="G5762" s="1" t="s">
        <v>23</v>
      </c>
      <c r="H5762" s="1">
        <v>0</v>
      </c>
      <c r="I5762" s="1">
        <f t="shared" si="1133"/>
        <v>0</v>
      </c>
      <c r="J5762" s="1" t="s">
        <v>24</v>
      </c>
      <c r="K5762" s="1">
        <v>2</v>
      </c>
      <c r="L5762" s="1" t="s">
        <v>16</v>
      </c>
      <c r="M5762" s="1" t="b">
        <v>0</v>
      </c>
      <c r="N5762" s="2" t="s">
        <v>17</v>
      </c>
      <c r="O5762">
        <f t="shared" si="1134"/>
        <v>8</v>
      </c>
      <c r="P5762">
        <f t="shared" si="1135"/>
        <v>2</v>
      </c>
      <c r="Q5762">
        <f>IF(G5762="B",VLOOKUP(F5762,room_rates!$A$2:$G$8,3,FALSE),IF(G5762="P",VLOOKUP(F5762,room_rates!$A$2:$G$8,6,FALSE),IF(G5762="M",VLOOKUP(F5762,room_rates!$A$2:$G$8,7,FALSE),"")))</f>
        <v>120</v>
      </c>
      <c r="R5762">
        <f t="shared" si="1136"/>
        <v>0</v>
      </c>
      <c r="S5762">
        <f>IF(J5762="Online Travel Agency",VLOOKUP(F5762,room_rates!$A$2:$G$8,3,FALSE)*15%,0)</f>
        <v>18</v>
      </c>
      <c r="T5762">
        <f t="shared" si="1137"/>
        <v>0</v>
      </c>
      <c r="U5762">
        <f t="shared" si="1138"/>
        <v>408</v>
      </c>
      <c r="V5762">
        <f t="shared" si="1139"/>
        <v>4</v>
      </c>
    </row>
    <row r="5763" spans="1:22" ht="14.25" customHeight="1" x14ac:dyDescent="0.35">
      <c r="A5763" s="1">
        <v>1000860</v>
      </c>
      <c r="B5763" s="3">
        <v>45940</v>
      </c>
      <c r="C5763" s="3">
        <v>45940</v>
      </c>
      <c r="D5763" s="3">
        <v>45942</v>
      </c>
      <c r="E5763" s="1" t="s">
        <v>21</v>
      </c>
      <c r="F5763" s="1">
        <v>4</v>
      </c>
      <c r="G5763" s="1" t="s">
        <v>23</v>
      </c>
      <c r="H5763" s="1">
        <v>0</v>
      </c>
      <c r="I5763" s="1">
        <f t="shared" si="1133"/>
        <v>0</v>
      </c>
      <c r="J5763" s="1" t="s">
        <v>20</v>
      </c>
      <c r="K5763" s="1">
        <v>1</v>
      </c>
      <c r="L5763" s="1" t="s">
        <v>19</v>
      </c>
      <c r="M5763" s="1" t="b">
        <v>0</v>
      </c>
      <c r="N5763" s="2" t="s">
        <v>17</v>
      </c>
      <c r="O5763">
        <f t="shared" si="1134"/>
        <v>0</v>
      </c>
      <c r="P5763">
        <f t="shared" si="1135"/>
        <v>2</v>
      </c>
      <c r="Q5763">
        <f>IF(G5763="B",VLOOKUP(F5763,room_rates!$A$2:$G$8,3,FALSE),IF(G5763="P",VLOOKUP(F5763,room_rates!$A$2:$G$8,6,FALSE),IF(G5763="M",VLOOKUP(F5763,room_rates!$A$2:$G$8,7,FALSE),"")))</f>
        <v>230</v>
      </c>
      <c r="R5763">
        <f t="shared" si="1136"/>
        <v>0</v>
      </c>
      <c r="S5763">
        <f>IF(J5763="Online Travel Agency",VLOOKUP(F5763,room_rates!$A$2:$G$8,3,FALSE)*15%,0)</f>
        <v>0</v>
      </c>
      <c r="T5763">
        <f t="shared" si="1137"/>
        <v>0</v>
      </c>
      <c r="U5763">
        <f t="shared" si="1138"/>
        <v>460</v>
      </c>
      <c r="V5763">
        <f t="shared" si="1139"/>
        <v>2</v>
      </c>
    </row>
    <row r="5764" spans="1:22" ht="14.25" customHeight="1" x14ac:dyDescent="0.35">
      <c r="A5764" s="1">
        <v>1000954</v>
      </c>
      <c r="B5764" s="3">
        <v>45900</v>
      </c>
      <c r="C5764" s="3">
        <v>45940</v>
      </c>
      <c r="D5764" s="3">
        <v>45945</v>
      </c>
      <c r="E5764" s="1" t="s">
        <v>18</v>
      </c>
      <c r="F5764" s="1">
        <v>2</v>
      </c>
      <c r="G5764" s="1" t="s">
        <v>23</v>
      </c>
      <c r="H5764" s="1">
        <v>0</v>
      </c>
      <c r="I5764" s="1">
        <f t="shared" si="1133"/>
        <v>0</v>
      </c>
      <c r="J5764" s="1" t="s">
        <v>15</v>
      </c>
      <c r="K5764" s="1">
        <v>1</v>
      </c>
      <c r="L5764" s="1" t="s">
        <v>16</v>
      </c>
      <c r="M5764" s="1" t="b">
        <v>1</v>
      </c>
      <c r="N5764" s="2" t="s">
        <v>17</v>
      </c>
      <c r="O5764">
        <f t="shared" si="1134"/>
        <v>40</v>
      </c>
      <c r="P5764">
        <f t="shared" si="1135"/>
        <v>5</v>
      </c>
      <c r="Q5764">
        <f>IF(G5764="B",VLOOKUP(F5764,room_rates!$A$2:$G$8,3,FALSE),IF(G5764="P",VLOOKUP(F5764,room_rates!$A$2:$G$8,6,FALSE),IF(G5764="M",VLOOKUP(F5764,room_rates!$A$2:$G$8,7,FALSE),"")))</f>
        <v>140</v>
      </c>
      <c r="R5764">
        <f t="shared" si="1136"/>
        <v>0</v>
      </c>
      <c r="S5764">
        <f>IF(J5764="Online Travel Agency",VLOOKUP(F5764,room_rates!$A$2:$G$8,3,FALSE)*15%,0)</f>
        <v>0</v>
      </c>
      <c r="T5764">
        <f t="shared" si="1137"/>
        <v>1.4000000000000001</v>
      </c>
      <c r="U5764">
        <f t="shared" si="1138"/>
        <v>693</v>
      </c>
      <c r="V5764">
        <f t="shared" si="1139"/>
        <v>5</v>
      </c>
    </row>
    <row r="5765" spans="1:22" ht="14.25" customHeight="1" x14ac:dyDescent="0.35">
      <c r="A5765" s="1">
        <v>1001095</v>
      </c>
      <c r="B5765" s="3">
        <v>45940</v>
      </c>
      <c r="C5765" s="3">
        <v>45940</v>
      </c>
      <c r="D5765" s="3">
        <v>45947</v>
      </c>
      <c r="E5765" s="1" t="s">
        <v>21</v>
      </c>
      <c r="F5765" s="1">
        <v>5</v>
      </c>
      <c r="G5765" s="1" t="s">
        <v>23</v>
      </c>
      <c r="H5765" s="1">
        <v>0</v>
      </c>
      <c r="I5765" s="1">
        <f t="shared" si="1133"/>
        <v>0</v>
      </c>
      <c r="J5765" s="1" t="s">
        <v>20</v>
      </c>
      <c r="K5765" s="1">
        <v>1</v>
      </c>
      <c r="L5765" s="1" t="s">
        <v>16</v>
      </c>
      <c r="M5765" s="1" t="b">
        <v>1</v>
      </c>
      <c r="N5765" s="2" t="s">
        <v>17</v>
      </c>
      <c r="O5765">
        <f t="shared" si="1134"/>
        <v>0</v>
      </c>
      <c r="P5765">
        <f t="shared" si="1135"/>
        <v>7</v>
      </c>
      <c r="Q5765">
        <f>IF(G5765="B",VLOOKUP(F5765,room_rates!$A$2:$G$8,3,FALSE),IF(G5765="P",VLOOKUP(F5765,room_rates!$A$2:$G$8,6,FALSE),IF(G5765="M",VLOOKUP(F5765,room_rates!$A$2:$G$8,7,FALSE),"")))</f>
        <v>240</v>
      </c>
      <c r="R5765">
        <f t="shared" si="1136"/>
        <v>0</v>
      </c>
      <c r="S5765">
        <f>IF(J5765="Online Travel Agency",VLOOKUP(F5765,room_rates!$A$2:$G$8,3,FALSE)*15%,0)</f>
        <v>0</v>
      </c>
      <c r="T5765">
        <f t="shared" si="1137"/>
        <v>2.4</v>
      </c>
      <c r="U5765">
        <f t="shared" si="1138"/>
        <v>1663.2</v>
      </c>
      <c r="V5765">
        <f t="shared" si="1139"/>
        <v>7</v>
      </c>
    </row>
    <row r="5766" spans="1:22" ht="14.25" customHeight="1" x14ac:dyDescent="0.35">
      <c r="A5766" s="1">
        <v>1001158</v>
      </c>
      <c r="B5766" s="3">
        <v>45940</v>
      </c>
      <c r="C5766" s="3">
        <v>45940</v>
      </c>
      <c r="D5766" s="3">
        <v>45942</v>
      </c>
      <c r="E5766" s="1" t="s">
        <v>18</v>
      </c>
      <c r="F5766" s="1">
        <v>2</v>
      </c>
      <c r="G5766" s="1" t="s">
        <v>23</v>
      </c>
      <c r="H5766" s="1">
        <v>0</v>
      </c>
      <c r="I5766" s="1">
        <f t="shared" si="1133"/>
        <v>0</v>
      </c>
      <c r="J5766" s="1" t="s">
        <v>20</v>
      </c>
      <c r="K5766" s="1">
        <v>2</v>
      </c>
      <c r="L5766" s="1" t="s">
        <v>19</v>
      </c>
      <c r="M5766" s="1" t="b">
        <v>0</v>
      </c>
      <c r="N5766" s="2" t="s">
        <v>17</v>
      </c>
      <c r="O5766">
        <f t="shared" si="1134"/>
        <v>0</v>
      </c>
      <c r="P5766">
        <f t="shared" si="1135"/>
        <v>2</v>
      </c>
      <c r="Q5766">
        <f>IF(G5766="B",VLOOKUP(F5766,room_rates!$A$2:$G$8,3,FALSE),IF(G5766="P",VLOOKUP(F5766,room_rates!$A$2:$G$8,6,FALSE),IF(G5766="M",VLOOKUP(F5766,room_rates!$A$2:$G$8,7,FALSE),"")))</f>
        <v>140</v>
      </c>
      <c r="R5766">
        <f t="shared" si="1136"/>
        <v>0</v>
      </c>
      <c r="S5766">
        <f>IF(J5766="Online Travel Agency",VLOOKUP(F5766,room_rates!$A$2:$G$8,3,FALSE)*15%,0)</f>
        <v>0</v>
      </c>
      <c r="T5766">
        <f t="shared" si="1137"/>
        <v>0</v>
      </c>
      <c r="U5766">
        <f t="shared" si="1138"/>
        <v>560</v>
      </c>
      <c r="V5766">
        <f t="shared" si="1139"/>
        <v>4</v>
      </c>
    </row>
    <row r="5767" spans="1:22" ht="14.25" customHeight="1" x14ac:dyDescent="0.35">
      <c r="A5767" s="1">
        <v>1001168</v>
      </c>
      <c r="B5767" s="3">
        <v>45911</v>
      </c>
      <c r="C5767" s="3">
        <v>45940</v>
      </c>
      <c r="D5767" s="3">
        <v>45945</v>
      </c>
      <c r="E5767" s="1" t="s">
        <v>21</v>
      </c>
      <c r="F5767" s="1">
        <v>3</v>
      </c>
      <c r="G5767" s="1" t="s">
        <v>23</v>
      </c>
      <c r="H5767" s="1">
        <v>0</v>
      </c>
      <c r="I5767" s="1">
        <f t="shared" si="1133"/>
        <v>0</v>
      </c>
      <c r="J5767" s="1" t="s">
        <v>15</v>
      </c>
      <c r="K5767" s="1">
        <v>1</v>
      </c>
      <c r="L5767" s="1" t="s">
        <v>19</v>
      </c>
      <c r="M5767" s="1" t="b">
        <v>0</v>
      </c>
      <c r="N5767" s="2" t="s">
        <v>17</v>
      </c>
      <c r="O5767">
        <f t="shared" si="1134"/>
        <v>29</v>
      </c>
      <c r="P5767">
        <f t="shared" si="1135"/>
        <v>5</v>
      </c>
      <c r="Q5767">
        <f>IF(G5767="B",VLOOKUP(F5767,room_rates!$A$2:$G$8,3,FALSE),IF(G5767="P",VLOOKUP(F5767,room_rates!$A$2:$G$8,6,FALSE),IF(G5767="M",VLOOKUP(F5767,room_rates!$A$2:$G$8,7,FALSE),"")))</f>
        <v>220</v>
      </c>
      <c r="R5767">
        <f t="shared" si="1136"/>
        <v>0</v>
      </c>
      <c r="S5767">
        <f>IF(J5767="Online Travel Agency",VLOOKUP(F5767,room_rates!$A$2:$G$8,3,FALSE)*15%,0)</f>
        <v>0</v>
      </c>
      <c r="T5767">
        <f t="shared" si="1137"/>
        <v>0</v>
      </c>
      <c r="U5767">
        <f t="shared" si="1138"/>
        <v>1100</v>
      </c>
      <c r="V5767">
        <f t="shared" si="1139"/>
        <v>5</v>
      </c>
    </row>
    <row r="5768" spans="1:22" ht="14.25" customHeight="1" x14ac:dyDescent="0.35">
      <c r="A5768" s="1">
        <v>1001261</v>
      </c>
      <c r="B5768" s="3">
        <v>45925</v>
      </c>
      <c r="C5768" s="3">
        <v>45940</v>
      </c>
      <c r="D5768" s="3">
        <v>45941</v>
      </c>
      <c r="E5768" s="1" t="s">
        <v>21</v>
      </c>
      <c r="F5768" s="1">
        <v>4</v>
      </c>
      <c r="G5768" s="1" t="s">
        <v>23</v>
      </c>
      <c r="H5768" s="1">
        <v>0</v>
      </c>
      <c r="I5768" s="1">
        <f t="shared" si="1133"/>
        <v>0</v>
      </c>
      <c r="J5768" s="1" t="s">
        <v>24</v>
      </c>
      <c r="K5768" s="1">
        <v>3</v>
      </c>
      <c r="L5768" s="1" t="s">
        <v>16</v>
      </c>
      <c r="M5768" s="1" t="b">
        <v>0</v>
      </c>
      <c r="N5768" s="2" t="s">
        <v>17</v>
      </c>
      <c r="O5768">
        <f t="shared" si="1134"/>
        <v>15</v>
      </c>
      <c r="P5768">
        <f t="shared" si="1135"/>
        <v>1</v>
      </c>
      <c r="Q5768">
        <f>IF(G5768="B",VLOOKUP(F5768,room_rates!$A$2:$G$8,3,FALSE),IF(G5768="P",VLOOKUP(F5768,room_rates!$A$2:$G$8,6,FALSE),IF(G5768="M",VLOOKUP(F5768,room_rates!$A$2:$G$8,7,FALSE),"")))</f>
        <v>230</v>
      </c>
      <c r="R5768">
        <f t="shared" si="1136"/>
        <v>0</v>
      </c>
      <c r="S5768">
        <f>IF(J5768="Online Travel Agency",VLOOKUP(F5768,room_rates!$A$2:$G$8,3,FALSE)*15%,0)</f>
        <v>34.5</v>
      </c>
      <c r="T5768">
        <f t="shared" si="1137"/>
        <v>0</v>
      </c>
      <c r="U5768">
        <f t="shared" si="1138"/>
        <v>586.5</v>
      </c>
      <c r="V5768">
        <f t="shared" si="1139"/>
        <v>3</v>
      </c>
    </row>
    <row r="5769" spans="1:22" ht="14.25" customHeight="1" x14ac:dyDescent="0.35">
      <c r="A5769" s="1">
        <v>1001271</v>
      </c>
      <c r="B5769" s="3">
        <v>45940</v>
      </c>
      <c r="C5769" s="3">
        <v>45940</v>
      </c>
      <c r="D5769" s="3">
        <v>45943</v>
      </c>
      <c r="E5769" s="1" t="s">
        <v>21</v>
      </c>
      <c r="F5769" s="1">
        <v>5</v>
      </c>
      <c r="G5769" s="1" t="s">
        <v>23</v>
      </c>
      <c r="H5769" s="1">
        <v>0</v>
      </c>
      <c r="I5769" s="1">
        <f t="shared" si="1133"/>
        <v>0</v>
      </c>
      <c r="J5769" s="1" t="s">
        <v>20</v>
      </c>
      <c r="K5769" s="1">
        <v>1</v>
      </c>
      <c r="L5769" s="1" t="s">
        <v>19</v>
      </c>
      <c r="M5769" s="1" t="b">
        <v>0</v>
      </c>
      <c r="N5769" s="2" t="s">
        <v>17</v>
      </c>
      <c r="O5769">
        <f t="shared" si="1134"/>
        <v>0</v>
      </c>
      <c r="P5769">
        <f t="shared" si="1135"/>
        <v>3</v>
      </c>
      <c r="Q5769">
        <f>IF(G5769="B",VLOOKUP(F5769,room_rates!$A$2:$G$8,3,FALSE),IF(G5769="P",VLOOKUP(F5769,room_rates!$A$2:$G$8,6,FALSE),IF(G5769="M",VLOOKUP(F5769,room_rates!$A$2:$G$8,7,FALSE),"")))</f>
        <v>240</v>
      </c>
      <c r="R5769">
        <f t="shared" si="1136"/>
        <v>0</v>
      </c>
      <c r="S5769">
        <f>IF(J5769="Online Travel Agency",VLOOKUP(F5769,room_rates!$A$2:$G$8,3,FALSE)*15%,0)</f>
        <v>0</v>
      </c>
      <c r="T5769">
        <f t="shared" si="1137"/>
        <v>0</v>
      </c>
      <c r="U5769">
        <f t="shared" si="1138"/>
        <v>720</v>
      </c>
      <c r="V5769">
        <f t="shared" si="1139"/>
        <v>3</v>
      </c>
    </row>
    <row r="5770" spans="1:22" ht="14.25" customHeight="1" x14ac:dyDescent="0.35">
      <c r="A5770" s="1">
        <v>1001290</v>
      </c>
      <c r="B5770" s="3">
        <v>45940</v>
      </c>
      <c r="C5770" s="3">
        <v>45940</v>
      </c>
      <c r="D5770" s="3">
        <v>45943</v>
      </c>
      <c r="E5770" s="1" t="s">
        <v>21</v>
      </c>
      <c r="F5770" s="1">
        <v>3</v>
      </c>
      <c r="G5770" s="1" t="s">
        <v>23</v>
      </c>
      <c r="H5770" s="1">
        <v>0</v>
      </c>
      <c r="I5770" s="1">
        <f t="shared" si="1133"/>
        <v>0</v>
      </c>
      <c r="J5770" s="1" t="s">
        <v>20</v>
      </c>
      <c r="K5770" s="1">
        <v>1</v>
      </c>
      <c r="L5770" s="1" t="s">
        <v>19</v>
      </c>
      <c r="M5770" s="1" t="b">
        <v>0</v>
      </c>
      <c r="N5770" s="2" t="s">
        <v>17</v>
      </c>
      <c r="O5770">
        <f t="shared" si="1134"/>
        <v>0</v>
      </c>
      <c r="P5770">
        <f t="shared" si="1135"/>
        <v>3</v>
      </c>
      <c r="Q5770">
        <f>IF(G5770="B",VLOOKUP(F5770,room_rates!$A$2:$G$8,3,FALSE),IF(G5770="P",VLOOKUP(F5770,room_rates!$A$2:$G$8,6,FALSE),IF(G5770="M",VLOOKUP(F5770,room_rates!$A$2:$G$8,7,FALSE),"")))</f>
        <v>220</v>
      </c>
      <c r="R5770">
        <f t="shared" si="1136"/>
        <v>0</v>
      </c>
      <c r="S5770">
        <f>IF(J5770="Online Travel Agency",VLOOKUP(F5770,room_rates!$A$2:$G$8,3,FALSE)*15%,0)</f>
        <v>0</v>
      </c>
      <c r="T5770">
        <f t="shared" si="1137"/>
        <v>0</v>
      </c>
      <c r="U5770">
        <f t="shared" si="1138"/>
        <v>660</v>
      </c>
      <c r="V5770">
        <f t="shared" si="1139"/>
        <v>3</v>
      </c>
    </row>
    <row r="5771" spans="1:22" ht="14.25" customHeight="1" x14ac:dyDescent="0.35">
      <c r="A5771" s="1">
        <v>1001352</v>
      </c>
      <c r="B5771" s="3">
        <v>45923</v>
      </c>
      <c r="C5771" s="3">
        <v>45940</v>
      </c>
      <c r="D5771" s="3">
        <v>45941</v>
      </c>
      <c r="E5771" s="1" t="s">
        <v>18</v>
      </c>
      <c r="F5771" s="1">
        <v>1</v>
      </c>
      <c r="G5771" s="1" t="s">
        <v>23</v>
      </c>
      <c r="H5771" s="1">
        <v>0</v>
      </c>
      <c r="I5771" s="1">
        <f t="shared" si="1133"/>
        <v>0</v>
      </c>
      <c r="J5771" s="1" t="s">
        <v>24</v>
      </c>
      <c r="K5771" s="1">
        <v>1</v>
      </c>
      <c r="L5771" s="1" t="s">
        <v>16</v>
      </c>
      <c r="M5771" s="1" t="b">
        <v>0</v>
      </c>
      <c r="N5771" s="2" t="s">
        <v>17</v>
      </c>
      <c r="O5771">
        <f t="shared" si="1134"/>
        <v>17</v>
      </c>
      <c r="P5771">
        <f t="shared" si="1135"/>
        <v>1</v>
      </c>
      <c r="Q5771">
        <f>IF(G5771="B",VLOOKUP(F5771,room_rates!$A$2:$G$8,3,FALSE),IF(G5771="P",VLOOKUP(F5771,room_rates!$A$2:$G$8,6,FALSE),IF(G5771="M",VLOOKUP(F5771,room_rates!$A$2:$G$8,7,FALSE),"")))</f>
        <v>120</v>
      </c>
      <c r="R5771">
        <f t="shared" si="1136"/>
        <v>0</v>
      </c>
      <c r="S5771">
        <f>IF(J5771="Online Travel Agency",VLOOKUP(F5771,room_rates!$A$2:$G$8,3,FALSE)*15%,0)</f>
        <v>18</v>
      </c>
      <c r="T5771">
        <f t="shared" si="1137"/>
        <v>0</v>
      </c>
      <c r="U5771">
        <f t="shared" si="1138"/>
        <v>102</v>
      </c>
      <c r="V5771">
        <f t="shared" si="1139"/>
        <v>1</v>
      </c>
    </row>
    <row r="5772" spans="1:22" ht="14.25" customHeight="1" x14ac:dyDescent="0.35">
      <c r="A5772" s="1">
        <v>1001511</v>
      </c>
      <c r="B5772" s="3">
        <v>45931</v>
      </c>
      <c r="C5772" s="3">
        <v>45940</v>
      </c>
      <c r="D5772" s="3">
        <v>45943</v>
      </c>
      <c r="E5772" s="1" t="s">
        <v>18</v>
      </c>
      <c r="F5772" s="1">
        <v>2</v>
      </c>
      <c r="G5772" s="1" t="s">
        <v>23</v>
      </c>
      <c r="H5772" s="1">
        <v>0</v>
      </c>
      <c r="I5772" s="1">
        <f t="shared" si="1133"/>
        <v>0</v>
      </c>
      <c r="J5772" s="1" t="s">
        <v>15</v>
      </c>
      <c r="K5772" s="1">
        <v>2</v>
      </c>
      <c r="L5772" s="1" t="s">
        <v>16</v>
      </c>
      <c r="M5772" s="1" t="b">
        <v>0</v>
      </c>
      <c r="N5772" s="2" t="s">
        <v>17</v>
      </c>
      <c r="O5772">
        <f t="shared" si="1134"/>
        <v>9</v>
      </c>
      <c r="P5772">
        <f t="shared" si="1135"/>
        <v>3</v>
      </c>
      <c r="Q5772">
        <f>IF(G5772="B",VLOOKUP(F5772,room_rates!$A$2:$G$8,3,FALSE),IF(G5772="P",VLOOKUP(F5772,room_rates!$A$2:$G$8,6,FALSE),IF(G5772="M",VLOOKUP(F5772,room_rates!$A$2:$G$8,7,FALSE),"")))</f>
        <v>140</v>
      </c>
      <c r="R5772">
        <f t="shared" si="1136"/>
        <v>0</v>
      </c>
      <c r="S5772">
        <f>IF(J5772="Online Travel Agency",VLOOKUP(F5772,room_rates!$A$2:$G$8,3,FALSE)*15%,0)</f>
        <v>0</v>
      </c>
      <c r="T5772">
        <f t="shared" si="1137"/>
        <v>0</v>
      </c>
      <c r="U5772">
        <f t="shared" si="1138"/>
        <v>840</v>
      </c>
      <c r="V5772">
        <f t="shared" si="1139"/>
        <v>6</v>
      </c>
    </row>
    <row r="5773" spans="1:22" ht="14.25" customHeight="1" x14ac:dyDescent="0.35">
      <c r="A5773" s="1">
        <v>1001592</v>
      </c>
      <c r="B5773" s="3">
        <v>45928</v>
      </c>
      <c r="C5773" s="3">
        <v>45940</v>
      </c>
      <c r="D5773" s="3">
        <v>45945</v>
      </c>
      <c r="E5773" s="1" t="s">
        <v>13</v>
      </c>
      <c r="F5773" s="1">
        <v>6</v>
      </c>
      <c r="G5773" s="1" t="s">
        <v>23</v>
      </c>
      <c r="H5773" s="1">
        <v>0</v>
      </c>
      <c r="I5773" s="1">
        <f t="shared" si="1133"/>
        <v>0</v>
      </c>
      <c r="J5773" s="1" t="s">
        <v>24</v>
      </c>
      <c r="K5773" s="1">
        <v>2</v>
      </c>
      <c r="L5773" s="1" t="s">
        <v>19</v>
      </c>
      <c r="M5773" s="1" t="b">
        <v>0</v>
      </c>
      <c r="N5773" s="2" t="s">
        <v>17</v>
      </c>
      <c r="O5773">
        <f t="shared" si="1134"/>
        <v>12</v>
      </c>
      <c r="P5773">
        <f t="shared" si="1135"/>
        <v>5</v>
      </c>
      <c r="Q5773">
        <f>IF(G5773="B",VLOOKUP(F5773,room_rates!$A$2:$G$8,3,FALSE),IF(G5773="P",VLOOKUP(F5773,room_rates!$A$2:$G$8,6,FALSE),IF(G5773="M",VLOOKUP(F5773,room_rates!$A$2:$G$8,7,FALSE),"")))</f>
        <v>350</v>
      </c>
      <c r="R5773">
        <f t="shared" si="1136"/>
        <v>0</v>
      </c>
      <c r="S5773">
        <f>IF(J5773="Online Travel Agency",VLOOKUP(F5773,room_rates!$A$2:$G$8,3,FALSE)*15%,0)</f>
        <v>52.5</v>
      </c>
      <c r="T5773">
        <f t="shared" si="1137"/>
        <v>0</v>
      </c>
      <c r="U5773">
        <f t="shared" si="1138"/>
        <v>2975</v>
      </c>
      <c r="V5773">
        <f t="shared" si="1139"/>
        <v>10</v>
      </c>
    </row>
    <row r="5774" spans="1:22" ht="14.25" customHeight="1" x14ac:dyDescent="0.35">
      <c r="A5774" s="1">
        <v>1001616</v>
      </c>
      <c r="B5774" s="3">
        <v>45931</v>
      </c>
      <c r="C5774" s="3">
        <v>45940</v>
      </c>
      <c r="D5774" s="3">
        <v>45942</v>
      </c>
      <c r="E5774" s="1" t="s">
        <v>21</v>
      </c>
      <c r="F5774" s="1">
        <v>5</v>
      </c>
      <c r="G5774" s="1" t="s">
        <v>23</v>
      </c>
      <c r="H5774" s="1">
        <v>0</v>
      </c>
      <c r="I5774" s="1">
        <f t="shared" si="1133"/>
        <v>0</v>
      </c>
      <c r="J5774" s="1" t="s">
        <v>24</v>
      </c>
      <c r="K5774" s="1">
        <v>2</v>
      </c>
      <c r="L5774" s="1" t="s">
        <v>16</v>
      </c>
      <c r="M5774" s="1" t="b">
        <v>0</v>
      </c>
      <c r="N5774" s="2" t="s">
        <v>17</v>
      </c>
      <c r="O5774">
        <f t="shared" si="1134"/>
        <v>9</v>
      </c>
      <c r="P5774">
        <f t="shared" si="1135"/>
        <v>2</v>
      </c>
      <c r="Q5774">
        <f>IF(G5774="B",VLOOKUP(F5774,room_rates!$A$2:$G$8,3,FALSE),IF(G5774="P",VLOOKUP(F5774,room_rates!$A$2:$G$8,6,FALSE),IF(G5774="M",VLOOKUP(F5774,room_rates!$A$2:$G$8,7,FALSE),"")))</f>
        <v>240</v>
      </c>
      <c r="R5774">
        <f t="shared" si="1136"/>
        <v>0</v>
      </c>
      <c r="S5774">
        <f>IF(J5774="Online Travel Agency",VLOOKUP(F5774,room_rates!$A$2:$G$8,3,FALSE)*15%,0)</f>
        <v>36</v>
      </c>
      <c r="T5774">
        <f t="shared" si="1137"/>
        <v>0</v>
      </c>
      <c r="U5774">
        <f t="shared" si="1138"/>
        <v>816</v>
      </c>
      <c r="V5774">
        <f t="shared" si="1139"/>
        <v>4</v>
      </c>
    </row>
    <row r="5775" spans="1:22" ht="14.25" customHeight="1" x14ac:dyDescent="0.35">
      <c r="A5775" s="1">
        <v>1001693</v>
      </c>
      <c r="B5775" s="3">
        <v>45940</v>
      </c>
      <c r="C5775" s="3">
        <v>45940</v>
      </c>
      <c r="D5775" s="3">
        <v>45947</v>
      </c>
      <c r="E5775" s="1" t="s">
        <v>21</v>
      </c>
      <c r="F5775" s="1">
        <v>5</v>
      </c>
      <c r="G5775" s="1" t="s">
        <v>23</v>
      </c>
      <c r="H5775" s="1">
        <v>0</v>
      </c>
      <c r="I5775" s="1">
        <f t="shared" si="1133"/>
        <v>0</v>
      </c>
      <c r="J5775" s="1" t="s">
        <v>20</v>
      </c>
      <c r="K5775" s="1">
        <v>3</v>
      </c>
      <c r="L5775" s="1" t="s">
        <v>16</v>
      </c>
      <c r="M5775" s="1" t="b">
        <v>0</v>
      </c>
      <c r="N5775" s="2" t="s">
        <v>17</v>
      </c>
      <c r="O5775">
        <f t="shared" si="1134"/>
        <v>0</v>
      </c>
      <c r="P5775">
        <f t="shared" si="1135"/>
        <v>7</v>
      </c>
      <c r="Q5775">
        <f>IF(G5775="B",VLOOKUP(F5775,room_rates!$A$2:$G$8,3,FALSE),IF(G5775="P",VLOOKUP(F5775,room_rates!$A$2:$G$8,6,FALSE),IF(G5775="M",VLOOKUP(F5775,room_rates!$A$2:$G$8,7,FALSE),"")))</f>
        <v>240</v>
      </c>
      <c r="R5775">
        <f t="shared" si="1136"/>
        <v>0</v>
      </c>
      <c r="S5775">
        <f>IF(J5775="Online Travel Agency",VLOOKUP(F5775,room_rates!$A$2:$G$8,3,FALSE)*15%,0)</f>
        <v>0</v>
      </c>
      <c r="T5775">
        <f t="shared" si="1137"/>
        <v>0</v>
      </c>
      <c r="U5775">
        <f t="shared" si="1138"/>
        <v>5040</v>
      </c>
      <c r="V5775">
        <f t="shared" si="1139"/>
        <v>21</v>
      </c>
    </row>
    <row r="5776" spans="1:22" ht="14.25" customHeight="1" x14ac:dyDescent="0.35">
      <c r="A5776" s="1">
        <v>1001831</v>
      </c>
      <c r="B5776" s="3">
        <v>45940</v>
      </c>
      <c r="C5776" s="3">
        <v>45940</v>
      </c>
      <c r="D5776" s="3">
        <v>45946</v>
      </c>
      <c r="E5776" s="1" t="s">
        <v>21</v>
      </c>
      <c r="F5776" s="1">
        <v>4</v>
      </c>
      <c r="G5776" s="1" t="s">
        <v>23</v>
      </c>
      <c r="H5776" s="1">
        <v>0</v>
      </c>
      <c r="I5776" s="1">
        <f t="shared" si="1133"/>
        <v>0</v>
      </c>
      <c r="J5776" s="1" t="s">
        <v>20</v>
      </c>
      <c r="K5776" s="1">
        <v>1</v>
      </c>
      <c r="L5776" s="1" t="s">
        <v>19</v>
      </c>
      <c r="M5776" s="1" t="b">
        <v>0</v>
      </c>
      <c r="N5776" s="2" t="s">
        <v>17</v>
      </c>
      <c r="O5776">
        <f t="shared" si="1134"/>
        <v>0</v>
      </c>
      <c r="P5776">
        <f t="shared" si="1135"/>
        <v>6</v>
      </c>
      <c r="Q5776">
        <f>IF(G5776="B",VLOOKUP(F5776,room_rates!$A$2:$G$8,3,FALSE),IF(G5776="P",VLOOKUP(F5776,room_rates!$A$2:$G$8,6,FALSE),IF(G5776="M",VLOOKUP(F5776,room_rates!$A$2:$G$8,7,FALSE),"")))</f>
        <v>230</v>
      </c>
      <c r="R5776">
        <f t="shared" si="1136"/>
        <v>0</v>
      </c>
      <c r="S5776">
        <f>IF(J5776="Online Travel Agency",VLOOKUP(F5776,room_rates!$A$2:$G$8,3,FALSE)*15%,0)</f>
        <v>0</v>
      </c>
      <c r="T5776">
        <f t="shared" si="1137"/>
        <v>0</v>
      </c>
      <c r="U5776">
        <f t="shared" si="1138"/>
        <v>1380</v>
      </c>
      <c r="V5776">
        <f t="shared" si="1139"/>
        <v>6</v>
      </c>
    </row>
    <row r="5777" spans="1:22" ht="14.25" customHeight="1" x14ac:dyDescent="0.35">
      <c r="A5777" s="1">
        <v>1000013</v>
      </c>
      <c r="B5777" s="3">
        <v>45928</v>
      </c>
      <c r="C5777" s="3">
        <v>45941</v>
      </c>
      <c r="D5777" s="3">
        <v>45945</v>
      </c>
      <c r="E5777" s="1" t="s">
        <v>21</v>
      </c>
      <c r="F5777" s="1">
        <v>3</v>
      </c>
      <c r="G5777" s="1" t="s">
        <v>23</v>
      </c>
      <c r="H5777" s="1">
        <v>0</v>
      </c>
      <c r="I5777" s="1">
        <f t="shared" si="1133"/>
        <v>0</v>
      </c>
      <c r="J5777" s="1" t="s">
        <v>24</v>
      </c>
      <c r="K5777" s="1">
        <v>2</v>
      </c>
      <c r="L5777" s="1" t="s">
        <v>19</v>
      </c>
      <c r="M5777" s="1" t="b">
        <v>0</v>
      </c>
      <c r="N5777" s="2" t="s">
        <v>17</v>
      </c>
      <c r="O5777">
        <f t="shared" si="1134"/>
        <v>13</v>
      </c>
      <c r="P5777">
        <f t="shared" si="1135"/>
        <v>4</v>
      </c>
      <c r="Q5777">
        <f>IF(G5777="B",VLOOKUP(F5777,room_rates!$A$2:$G$8,3,FALSE),IF(G5777="P",VLOOKUP(F5777,room_rates!$A$2:$G$8,6,FALSE),IF(G5777="M",VLOOKUP(F5777,room_rates!$A$2:$G$8,7,FALSE),"")))</f>
        <v>220</v>
      </c>
      <c r="R5777">
        <f t="shared" si="1136"/>
        <v>0</v>
      </c>
      <c r="S5777">
        <f>IF(J5777="Online Travel Agency",VLOOKUP(F5777,room_rates!$A$2:$G$8,3,FALSE)*15%,0)</f>
        <v>33</v>
      </c>
      <c r="T5777">
        <f t="shared" si="1137"/>
        <v>0</v>
      </c>
      <c r="U5777">
        <f t="shared" si="1138"/>
        <v>1496</v>
      </c>
      <c r="V5777">
        <f t="shared" si="1139"/>
        <v>8</v>
      </c>
    </row>
    <row r="5778" spans="1:22" ht="14.25" customHeight="1" x14ac:dyDescent="0.35">
      <c r="A5778" s="1">
        <v>1000084</v>
      </c>
      <c r="B5778" s="3">
        <v>45936</v>
      </c>
      <c r="C5778" s="3">
        <v>45941</v>
      </c>
      <c r="D5778" s="3">
        <v>45948</v>
      </c>
      <c r="E5778" s="1" t="s">
        <v>21</v>
      </c>
      <c r="F5778" s="1">
        <v>3</v>
      </c>
      <c r="G5778" s="1" t="s">
        <v>23</v>
      </c>
      <c r="H5778" s="1">
        <v>0</v>
      </c>
      <c r="I5778" s="1">
        <f t="shared" si="1133"/>
        <v>0</v>
      </c>
      <c r="J5778" s="1" t="s">
        <v>15</v>
      </c>
      <c r="K5778" s="1">
        <v>2</v>
      </c>
      <c r="L5778" s="1" t="s">
        <v>19</v>
      </c>
      <c r="M5778" s="1" t="b">
        <v>0</v>
      </c>
      <c r="N5778" s="2" t="s">
        <v>17</v>
      </c>
      <c r="O5778">
        <f t="shared" si="1134"/>
        <v>5</v>
      </c>
      <c r="P5778">
        <f t="shared" si="1135"/>
        <v>7</v>
      </c>
      <c r="Q5778">
        <f>IF(G5778="B",VLOOKUP(F5778,room_rates!$A$2:$G$8,3,FALSE),IF(G5778="P",VLOOKUP(F5778,room_rates!$A$2:$G$8,6,FALSE),IF(G5778="M",VLOOKUP(F5778,room_rates!$A$2:$G$8,7,FALSE),"")))</f>
        <v>220</v>
      </c>
      <c r="R5778">
        <f t="shared" si="1136"/>
        <v>0</v>
      </c>
      <c r="S5778">
        <f>IF(J5778="Online Travel Agency",VLOOKUP(F5778,room_rates!$A$2:$G$8,3,FALSE)*15%,0)</f>
        <v>0</v>
      </c>
      <c r="T5778">
        <f t="shared" si="1137"/>
        <v>0</v>
      </c>
      <c r="U5778">
        <f t="shared" si="1138"/>
        <v>3080</v>
      </c>
      <c r="V5778">
        <f t="shared" si="1139"/>
        <v>14</v>
      </c>
    </row>
    <row r="5779" spans="1:22" ht="14.25" customHeight="1" x14ac:dyDescent="0.35">
      <c r="A5779" s="1">
        <v>1000365</v>
      </c>
      <c r="B5779" s="3">
        <v>45941</v>
      </c>
      <c r="C5779" s="3">
        <v>45941</v>
      </c>
      <c r="D5779" s="3">
        <v>45944</v>
      </c>
      <c r="E5779" s="1" t="s">
        <v>21</v>
      </c>
      <c r="F5779" s="1">
        <v>3</v>
      </c>
      <c r="G5779" s="1" t="s">
        <v>23</v>
      </c>
      <c r="H5779" s="1">
        <v>0</v>
      </c>
      <c r="I5779" s="1">
        <f t="shared" si="1133"/>
        <v>0</v>
      </c>
      <c r="J5779" s="1" t="s">
        <v>20</v>
      </c>
      <c r="K5779" s="1">
        <v>1</v>
      </c>
      <c r="L5779" s="1" t="s">
        <v>19</v>
      </c>
      <c r="M5779" s="1" t="b">
        <v>1</v>
      </c>
      <c r="N5779" s="2" t="s">
        <v>17</v>
      </c>
      <c r="O5779">
        <f t="shared" si="1134"/>
        <v>0</v>
      </c>
      <c r="P5779">
        <f t="shared" si="1135"/>
        <v>3</v>
      </c>
      <c r="Q5779">
        <f>IF(G5779="B",VLOOKUP(F5779,room_rates!$A$2:$G$8,3,FALSE),IF(G5779="P",VLOOKUP(F5779,room_rates!$A$2:$G$8,6,FALSE),IF(G5779="M",VLOOKUP(F5779,room_rates!$A$2:$G$8,7,FALSE),"")))</f>
        <v>220</v>
      </c>
      <c r="R5779">
        <f t="shared" si="1136"/>
        <v>0</v>
      </c>
      <c r="S5779">
        <f>IF(J5779="Online Travel Agency",VLOOKUP(F5779,room_rates!$A$2:$G$8,3,FALSE)*15%,0)</f>
        <v>0</v>
      </c>
      <c r="T5779">
        <f t="shared" si="1137"/>
        <v>2.2000000000000002</v>
      </c>
      <c r="U5779">
        <f t="shared" si="1138"/>
        <v>653.40000000000009</v>
      </c>
      <c r="V5779">
        <f t="shared" si="1139"/>
        <v>3</v>
      </c>
    </row>
    <row r="5780" spans="1:22" ht="14.25" customHeight="1" x14ac:dyDescent="0.35">
      <c r="A5780" s="1">
        <v>1000370</v>
      </c>
      <c r="B5780" s="3">
        <v>45896</v>
      </c>
      <c r="C5780" s="3">
        <v>45941</v>
      </c>
      <c r="D5780" s="3">
        <v>45947</v>
      </c>
      <c r="E5780" s="1" t="s">
        <v>21</v>
      </c>
      <c r="F5780" s="1">
        <v>5</v>
      </c>
      <c r="G5780" s="1" t="s">
        <v>23</v>
      </c>
      <c r="H5780" s="1">
        <v>0</v>
      </c>
      <c r="I5780" s="1">
        <f t="shared" si="1133"/>
        <v>0</v>
      </c>
      <c r="J5780" s="1" t="s">
        <v>15</v>
      </c>
      <c r="K5780" s="1">
        <v>2</v>
      </c>
      <c r="L5780" s="1" t="s">
        <v>19</v>
      </c>
      <c r="M5780" s="1" t="b">
        <v>0</v>
      </c>
      <c r="N5780" s="2" t="s">
        <v>17</v>
      </c>
      <c r="O5780">
        <f t="shared" si="1134"/>
        <v>45</v>
      </c>
      <c r="P5780">
        <f t="shared" si="1135"/>
        <v>6</v>
      </c>
      <c r="Q5780">
        <f>IF(G5780="B",VLOOKUP(F5780,room_rates!$A$2:$G$8,3,FALSE),IF(G5780="P",VLOOKUP(F5780,room_rates!$A$2:$G$8,6,FALSE),IF(G5780="M",VLOOKUP(F5780,room_rates!$A$2:$G$8,7,FALSE),"")))</f>
        <v>240</v>
      </c>
      <c r="R5780">
        <f t="shared" si="1136"/>
        <v>0</v>
      </c>
      <c r="S5780">
        <f>IF(J5780="Online Travel Agency",VLOOKUP(F5780,room_rates!$A$2:$G$8,3,FALSE)*15%,0)</f>
        <v>0</v>
      </c>
      <c r="T5780">
        <f t="shared" si="1137"/>
        <v>0</v>
      </c>
      <c r="U5780">
        <f t="shared" si="1138"/>
        <v>2880</v>
      </c>
      <c r="V5780">
        <f t="shared" si="1139"/>
        <v>12</v>
      </c>
    </row>
    <row r="5781" spans="1:22" ht="14.25" customHeight="1" x14ac:dyDescent="0.35">
      <c r="A5781" s="1">
        <v>1000484</v>
      </c>
      <c r="B5781" s="3">
        <v>45941</v>
      </c>
      <c r="C5781" s="3">
        <v>45941</v>
      </c>
      <c r="D5781" s="3">
        <v>45942</v>
      </c>
      <c r="E5781" s="1" t="s">
        <v>18</v>
      </c>
      <c r="F5781" s="1">
        <v>1</v>
      </c>
      <c r="G5781" s="1" t="s">
        <v>23</v>
      </c>
      <c r="H5781" s="1">
        <v>0</v>
      </c>
      <c r="I5781" s="1">
        <f t="shared" si="1133"/>
        <v>0</v>
      </c>
      <c r="J5781" s="1" t="s">
        <v>20</v>
      </c>
      <c r="K5781" s="1">
        <v>1</v>
      </c>
      <c r="L5781" s="1" t="s">
        <v>16</v>
      </c>
      <c r="M5781" s="1" t="b">
        <v>0</v>
      </c>
      <c r="N5781" s="2" t="s">
        <v>17</v>
      </c>
      <c r="O5781">
        <f t="shared" si="1134"/>
        <v>0</v>
      </c>
      <c r="P5781">
        <f t="shared" si="1135"/>
        <v>1</v>
      </c>
      <c r="Q5781">
        <f>IF(G5781="B",VLOOKUP(F5781,room_rates!$A$2:$G$8,3,FALSE),IF(G5781="P",VLOOKUP(F5781,room_rates!$A$2:$G$8,6,FALSE),IF(G5781="M",VLOOKUP(F5781,room_rates!$A$2:$G$8,7,FALSE),"")))</f>
        <v>120</v>
      </c>
      <c r="R5781">
        <f t="shared" si="1136"/>
        <v>0</v>
      </c>
      <c r="S5781">
        <f>IF(J5781="Online Travel Agency",VLOOKUP(F5781,room_rates!$A$2:$G$8,3,FALSE)*15%,0)</f>
        <v>0</v>
      </c>
      <c r="T5781">
        <f t="shared" si="1137"/>
        <v>0</v>
      </c>
      <c r="U5781">
        <f t="shared" si="1138"/>
        <v>120</v>
      </c>
      <c r="V5781">
        <f t="shared" si="1139"/>
        <v>1</v>
      </c>
    </row>
    <row r="5782" spans="1:22" ht="14.25" customHeight="1" x14ac:dyDescent="0.35">
      <c r="A5782" s="1">
        <v>1000628</v>
      </c>
      <c r="B5782" s="3">
        <v>45910</v>
      </c>
      <c r="C5782" s="3">
        <v>45941</v>
      </c>
      <c r="D5782" s="3">
        <v>45946</v>
      </c>
      <c r="E5782" s="1" t="s">
        <v>13</v>
      </c>
      <c r="F5782" s="1">
        <v>6</v>
      </c>
      <c r="G5782" s="1" t="s">
        <v>23</v>
      </c>
      <c r="H5782" s="1">
        <v>0</v>
      </c>
      <c r="I5782" s="1">
        <f t="shared" si="1133"/>
        <v>0</v>
      </c>
      <c r="J5782" s="1" t="s">
        <v>15</v>
      </c>
      <c r="K5782" s="1">
        <v>1</v>
      </c>
      <c r="L5782" s="1" t="s">
        <v>16</v>
      </c>
      <c r="M5782" s="1" t="b">
        <v>0</v>
      </c>
      <c r="N5782" s="2" t="s">
        <v>17</v>
      </c>
      <c r="O5782">
        <f t="shared" si="1134"/>
        <v>31</v>
      </c>
      <c r="P5782">
        <f t="shared" si="1135"/>
        <v>5</v>
      </c>
      <c r="Q5782">
        <f>IF(G5782="B",VLOOKUP(F5782,room_rates!$A$2:$G$8,3,FALSE),IF(G5782="P",VLOOKUP(F5782,room_rates!$A$2:$G$8,6,FALSE),IF(G5782="M",VLOOKUP(F5782,room_rates!$A$2:$G$8,7,FALSE),"")))</f>
        <v>350</v>
      </c>
      <c r="R5782">
        <f t="shared" si="1136"/>
        <v>0</v>
      </c>
      <c r="S5782">
        <f>IF(J5782="Online Travel Agency",VLOOKUP(F5782,room_rates!$A$2:$G$8,3,FALSE)*15%,0)</f>
        <v>0</v>
      </c>
      <c r="T5782">
        <f t="shared" si="1137"/>
        <v>0</v>
      </c>
      <c r="U5782">
        <f t="shared" si="1138"/>
        <v>1750</v>
      </c>
      <c r="V5782">
        <f t="shared" si="1139"/>
        <v>5</v>
      </c>
    </row>
    <row r="5783" spans="1:22" ht="14.25" customHeight="1" x14ac:dyDescent="0.35">
      <c r="A5783" s="1">
        <v>1000766</v>
      </c>
      <c r="B5783" s="3">
        <v>45931</v>
      </c>
      <c r="C5783" s="3">
        <v>45941</v>
      </c>
      <c r="D5783" s="3">
        <v>45947</v>
      </c>
      <c r="E5783" s="1" t="s">
        <v>18</v>
      </c>
      <c r="F5783" s="1">
        <v>1</v>
      </c>
      <c r="G5783" s="1" t="s">
        <v>23</v>
      </c>
      <c r="H5783" s="1">
        <v>0</v>
      </c>
      <c r="I5783" s="1">
        <f t="shared" si="1133"/>
        <v>0</v>
      </c>
      <c r="J5783" s="1" t="s">
        <v>24</v>
      </c>
      <c r="K5783" s="1">
        <v>1</v>
      </c>
      <c r="L5783" s="1" t="s">
        <v>19</v>
      </c>
      <c r="M5783" s="1" t="b">
        <v>1</v>
      </c>
      <c r="N5783" s="2" t="s">
        <v>17</v>
      </c>
      <c r="O5783">
        <f t="shared" si="1134"/>
        <v>10</v>
      </c>
      <c r="P5783">
        <f t="shared" si="1135"/>
        <v>6</v>
      </c>
      <c r="Q5783">
        <f>IF(G5783="B",VLOOKUP(F5783,room_rates!$A$2:$G$8,3,FALSE),IF(G5783="P",VLOOKUP(F5783,room_rates!$A$2:$G$8,6,FALSE),IF(G5783="M",VLOOKUP(F5783,room_rates!$A$2:$G$8,7,FALSE),"")))</f>
        <v>120</v>
      </c>
      <c r="R5783">
        <f t="shared" si="1136"/>
        <v>0</v>
      </c>
      <c r="S5783">
        <f>IF(J5783="Online Travel Agency",VLOOKUP(F5783,room_rates!$A$2:$G$8,3,FALSE)*15%,0)</f>
        <v>18</v>
      </c>
      <c r="T5783">
        <f t="shared" si="1137"/>
        <v>1.2</v>
      </c>
      <c r="U5783">
        <f t="shared" si="1138"/>
        <v>604.79999999999995</v>
      </c>
      <c r="V5783">
        <f t="shared" si="1139"/>
        <v>6</v>
      </c>
    </row>
    <row r="5784" spans="1:22" ht="14.25" customHeight="1" x14ac:dyDescent="0.35">
      <c r="A5784" s="1">
        <v>1001020</v>
      </c>
      <c r="B5784" s="3">
        <v>45936</v>
      </c>
      <c r="C5784" s="3">
        <v>45941</v>
      </c>
      <c r="D5784" s="3">
        <v>45946</v>
      </c>
      <c r="E5784" s="1" t="s">
        <v>18</v>
      </c>
      <c r="F5784" s="1">
        <v>2</v>
      </c>
      <c r="G5784" s="1" t="s">
        <v>23</v>
      </c>
      <c r="H5784" s="1">
        <v>0</v>
      </c>
      <c r="I5784" s="1">
        <f t="shared" si="1133"/>
        <v>0</v>
      </c>
      <c r="J5784" s="1" t="s">
        <v>15</v>
      </c>
      <c r="K5784" s="1">
        <v>1</v>
      </c>
      <c r="L5784" s="1" t="s">
        <v>19</v>
      </c>
      <c r="M5784" s="1" t="b">
        <v>0</v>
      </c>
      <c r="N5784" s="2" t="s">
        <v>17</v>
      </c>
      <c r="O5784">
        <f t="shared" si="1134"/>
        <v>5</v>
      </c>
      <c r="P5784">
        <f t="shared" si="1135"/>
        <v>5</v>
      </c>
      <c r="Q5784">
        <f>IF(G5784="B",VLOOKUP(F5784,room_rates!$A$2:$G$8,3,FALSE),IF(G5784="P",VLOOKUP(F5784,room_rates!$A$2:$G$8,6,FALSE),IF(G5784="M",VLOOKUP(F5784,room_rates!$A$2:$G$8,7,FALSE),"")))</f>
        <v>140</v>
      </c>
      <c r="R5784">
        <f t="shared" si="1136"/>
        <v>0</v>
      </c>
      <c r="S5784">
        <f>IF(J5784="Online Travel Agency",VLOOKUP(F5784,room_rates!$A$2:$G$8,3,FALSE)*15%,0)</f>
        <v>0</v>
      </c>
      <c r="T5784">
        <f t="shared" si="1137"/>
        <v>0</v>
      </c>
      <c r="U5784">
        <f t="shared" si="1138"/>
        <v>700</v>
      </c>
      <c r="V5784">
        <f t="shared" si="1139"/>
        <v>5</v>
      </c>
    </row>
    <row r="5785" spans="1:22" ht="14.25" customHeight="1" x14ac:dyDescent="0.35">
      <c r="A5785" s="1">
        <v>1001335</v>
      </c>
      <c r="B5785" s="3">
        <v>45914</v>
      </c>
      <c r="C5785" s="3">
        <v>45941</v>
      </c>
      <c r="D5785" s="3">
        <v>45948</v>
      </c>
      <c r="E5785" s="1" t="s">
        <v>13</v>
      </c>
      <c r="F5785" s="1">
        <v>6</v>
      </c>
      <c r="G5785" s="1" t="s">
        <v>23</v>
      </c>
      <c r="H5785" s="1">
        <v>0</v>
      </c>
      <c r="I5785" s="1">
        <f t="shared" si="1133"/>
        <v>0</v>
      </c>
      <c r="J5785" s="1" t="s">
        <v>15</v>
      </c>
      <c r="K5785" s="1">
        <v>2</v>
      </c>
      <c r="L5785" s="1" t="s">
        <v>16</v>
      </c>
      <c r="M5785" s="1" t="b">
        <v>0</v>
      </c>
      <c r="N5785" s="2" t="s">
        <v>17</v>
      </c>
      <c r="O5785">
        <f t="shared" si="1134"/>
        <v>27</v>
      </c>
      <c r="P5785">
        <f t="shared" si="1135"/>
        <v>7</v>
      </c>
      <c r="Q5785">
        <f>IF(G5785="B",VLOOKUP(F5785,room_rates!$A$2:$G$8,3,FALSE),IF(G5785="P",VLOOKUP(F5785,room_rates!$A$2:$G$8,6,FALSE),IF(G5785="M",VLOOKUP(F5785,room_rates!$A$2:$G$8,7,FALSE),"")))</f>
        <v>350</v>
      </c>
      <c r="R5785">
        <f t="shared" si="1136"/>
        <v>0</v>
      </c>
      <c r="S5785">
        <f>IF(J5785="Online Travel Agency",VLOOKUP(F5785,room_rates!$A$2:$G$8,3,FALSE)*15%,0)</f>
        <v>0</v>
      </c>
      <c r="T5785">
        <f t="shared" si="1137"/>
        <v>0</v>
      </c>
      <c r="U5785">
        <f t="shared" si="1138"/>
        <v>4900</v>
      </c>
      <c r="V5785">
        <f t="shared" si="1139"/>
        <v>14</v>
      </c>
    </row>
    <row r="5786" spans="1:22" ht="14.25" customHeight="1" x14ac:dyDescent="0.35">
      <c r="A5786" s="1">
        <v>1001611</v>
      </c>
      <c r="B5786" s="3">
        <v>45941</v>
      </c>
      <c r="C5786" s="3">
        <v>45941</v>
      </c>
      <c r="D5786" s="3">
        <v>45943</v>
      </c>
      <c r="E5786" s="1" t="s">
        <v>13</v>
      </c>
      <c r="F5786" s="1">
        <v>6</v>
      </c>
      <c r="G5786" s="1" t="s">
        <v>23</v>
      </c>
      <c r="H5786" s="1">
        <v>0</v>
      </c>
      <c r="I5786" s="1">
        <f t="shared" si="1133"/>
        <v>0</v>
      </c>
      <c r="J5786" s="1" t="s">
        <v>20</v>
      </c>
      <c r="K5786" s="1">
        <v>2</v>
      </c>
      <c r="L5786" s="1" t="s">
        <v>19</v>
      </c>
      <c r="M5786" s="1" t="b">
        <v>0</v>
      </c>
      <c r="N5786" s="2" t="s">
        <v>17</v>
      </c>
      <c r="O5786">
        <f t="shared" si="1134"/>
        <v>0</v>
      </c>
      <c r="P5786">
        <f t="shared" si="1135"/>
        <v>2</v>
      </c>
      <c r="Q5786">
        <f>IF(G5786="B",VLOOKUP(F5786,room_rates!$A$2:$G$8,3,FALSE),IF(G5786="P",VLOOKUP(F5786,room_rates!$A$2:$G$8,6,FALSE),IF(G5786="M",VLOOKUP(F5786,room_rates!$A$2:$G$8,7,FALSE),"")))</f>
        <v>350</v>
      </c>
      <c r="R5786">
        <f t="shared" si="1136"/>
        <v>0</v>
      </c>
      <c r="S5786">
        <f>IF(J5786="Online Travel Agency",VLOOKUP(F5786,room_rates!$A$2:$G$8,3,FALSE)*15%,0)</f>
        <v>0</v>
      </c>
      <c r="T5786">
        <f t="shared" si="1137"/>
        <v>0</v>
      </c>
      <c r="U5786">
        <f t="shared" si="1138"/>
        <v>1400</v>
      </c>
      <c r="V5786">
        <f t="shared" si="1139"/>
        <v>4</v>
      </c>
    </row>
    <row r="5787" spans="1:22" ht="14.25" customHeight="1" x14ac:dyDescent="0.35">
      <c r="A5787" s="1">
        <v>1001634</v>
      </c>
      <c r="B5787" s="3">
        <v>45912</v>
      </c>
      <c r="C5787" s="3">
        <v>45941</v>
      </c>
      <c r="D5787" s="3">
        <v>45942</v>
      </c>
      <c r="E5787" s="1" t="s">
        <v>13</v>
      </c>
      <c r="F5787" s="1">
        <v>7</v>
      </c>
      <c r="G5787" s="1" t="s">
        <v>23</v>
      </c>
      <c r="H5787" s="1">
        <v>0</v>
      </c>
      <c r="I5787" s="1">
        <f t="shared" si="1133"/>
        <v>0</v>
      </c>
      <c r="J5787" s="1" t="s">
        <v>15</v>
      </c>
      <c r="K5787" s="1">
        <v>1</v>
      </c>
      <c r="L5787" s="1" t="s">
        <v>16</v>
      </c>
      <c r="M5787" s="1" t="b">
        <v>1</v>
      </c>
      <c r="N5787" s="2" t="s">
        <v>17</v>
      </c>
      <c r="O5787">
        <f t="shared" si="1134"/>
        <v>29</v>
      </c>
      <c r="P5787">
        <f t="shared" si="1135"/>
        <v>1</v>
      </c>
      <c r="Q5787">
        <f>IF(G5787="B",VLOOKUP(F5787,room_rates!$A$2:$G$8,3,FALSE),IF(G5787="P",VLOOKUP(F5787,room_rates!$A$2:$G$8,6,FALSE),IF(G5787="M",VLOOKUP(F5787,room_rates!$A$2:$G$8,7,FALSE),"")))</f>
        <v>450</v>
      </c>
      <c r="R5787">
        <f t="shared" si="1136"/>
        <v>0</v>
      </c>
      <c r="S5787">
        <f>IF(J5787="Online Travel Agency",VLOOKUP(F5787,room_rates!$A$2:$G$8,3,FALSE)*15%,0)</f>
        <v>0</v>
      </c>
      <c r="T5787">
        <f t="shared" si="1137"/>
        <v>4.5</v>
      </c>
      <c r="U5787">
        <f t="shared" si="1138"/>
        <v>445.5</v>
      </c>
      <c r="V5787">
        <f t="shared" si="1139"/>
        <v>1</v>
      </c>
    </row>
    <row r="5788" spans="1:22" ht="14.25" customHeight="1" x14ac:dyDescent="0.35">
      <c r="A5788" s="1">
        <v>1001705</v>
      </c>
      <c r="B5788" s="3">
        <v>45913</v>
      </c>
      <c r="C5788" s="3">
        <v>45941</v>
      </c>
      <c r="D5788" s="3">
        <v>45942</v>
      </c>
      <c r="E5788" s="1" t="s">
        <v>21</v>
      </c>
      <c r="F5788" s="1">
        <v>3</v>
      </c>
      <c r="G5788" s="1" t="s">
        <v>23</v>
      </c>
      <c r="H5788" s="1">
        <v>0</v>
      </c>
      <c r="I5788" s="1">
        <f t="shared" si="1133"/>
        <v>0</v>
      </c>
      <c r="J5788" s="1" t="s">
        <v>15</v>
      </c>
      <c r="K5788" s="1">
        <v>1</v>
      </c>
      <c r="L5788" s="1" t="s">
        <v>16</v>
      </c>
      <c r="M5788" s="1" t="b">
        <v>0</v>
      </c>
      <c r="N5788" s="2" t="s">
        <v>17</v>
      </c>
      <c r="O5788">
        <f t="shared" si="1134"/>
        <v>28</v>
      </c>
      <c r="P5788">
        <f t="shared" si="1135"/>
        <v>1</v>
      </c>
      <c r="Q5788">
        <f>IF(G5788="B",VLOOKUP(F5788,room_rates!$A$2:$G$8,3,FALSE),IF(G5788="P",VLOOKUP(F5788,room_rates!$A$2:$G$8,6,FALSE),IF(G5788="M",VLOOKUP(F5788,room_rates!$A$2:$G$8,7,FALSE),"")))</f>
        <v>220</v>
      </c>
      <c r="R5788">
        <f t="shared" si="1136"/>
        <v>0</v>
      </c>
      <c r="S5788">
        <f>IF(J5788="Online Travel Agency",VLOOKUP(F5788,room_rates!$A$2:$G$8,3,FALSE)*15%,0)</f>
        <v>0</v>
      </c>
      <c r="T5788">
        <f t="shared" si="1137"/>
        <v>0</v>
      </c>
      <c r="U5788">
        <f t="shared" si="1138"/>
        <v>220</v>
      </c>
      <c r="V5788">
        <f t="shared" si="1139"/>
        <v>1</v>
      </c>
    </row>
    <row r="5789" spans="1:22" ht="14.25" customHeight="1" x14ac:dyDescent="0.35">
      <c r="A5789" s="1">
        <v>1001744</v>
      </c>
      <c r="B5789" s="3">
        <v>45929</v>
      </c>
      <c r="C5789" s="3">
        <v>45941</v>
      </c>
      <c r="D5789" s="3">
        <v>45945</v>
      </c>
      <c r="E5789" s="1" t="s">
        <v>18</v>
      </c>
      <c r="F5789" s="1">
        <v>2</v>
      </c>
      <c r="G5789" s="1" t="s">
        <v>23</v>
      </c>
      <c r="H5789" s="1">
        <v>0</v>
      </c>
      <c r="I5789" s="1">
        <f t="shared" si="1133"/>
        <v>0</v>
      </c>
      <c r="J5789" s="1" t="s">
        <v>15</v>
      </c>
      <c r="K5789" s="1">
        <v>1</v>
      </c>
      <c r="L5789" s="1" t="s">
        <v>19</v>
      </c>
      <c r="M5789" s="1" t="b">
        <v>0</v>
      </c>
      <c r="N5789" s="2" t="s">
        <v>17</v>
      </c>
      <c r="O5789">
        <f t="shared" si="1134"/>
        <v>12</v>
      </c>
      <c r="P5789">
        <f t="shared" si="1135"/>
        <v>4</v>
      </c>
      <c r="Q5789">
        <f>IF(G5789="B",VLOOKUP(F5789,room_rates!$A$2:$G$8,3,FALSE),IF(G5789="P",VLOOKUP(F5789,room_rates!$A$2:$G$8,6,FALSE),IF(G5789="M",VLOOKUP(F5789,room_rates!$A$2:$G$8,7,FALSE),"")))</f>
        <v>140</v>
      </c>
      <c r="R5789">
        <f t="shared" si="1136"/>
        <v>0</v>
      </c>
      <c r="S5789">
        <f>IF(J5789="Online Travel Agency",VLOOKUP(F5789,room_rates!$A$2:$G$8,3,FALSE)*15%,0)</f>
        <v>0</v>
      </c>
      <c r="T5789">
        <f t="shared" si="1137"/>
        <v>0</v>
      </c>
      <c r="U5789">
        <f t="shared" si="1138"/>
        <v>560</v>
      </c>
      <c r="V5789">
        <f t="shared" si="1139"/>
        <v>4</v>
      </c>
    </row>
    <row r="5790" spans="1:22" ht="14.25" customHeight="1" x14ac:dyDescent="0.35">
      <c r="A5790" s="1">
        <v>1001883</v>
      </c>
      <c r="B5790" s="3">
        <v>45941</v>
      </c>
      <c r="C5790" s="3">
        <v>45941</v>
      </c>
      <c r="D5790" s="3">
        <v>45942</v>
      </c>
      <c r="E5790" s="1" t="s">
        <v>21</v>
      </c>
      <c r="F5790" s="1">
        <v>3</v>
      </c>
      <c r="G5790" s="1" t="s">
        <v>23</v>
      </c>
      <c r="H5790" s="1">
        <v>0</v>
      </c>
      <c r="I5790" s="1">
        <f t="shared" si="1133"/>
        <v>0</v>
      </c>
      <c r="J5790" s="1" t="s">
        <v>20</v>
      </c>
      <c r="K5790" s="1">
        <v>2</v>
      </c>
      <c r="L5790" s="1" t="s">
        <v>19</v>
      </c>
      <c r="M5790" s="1" t="b">
        <v>1</v>
      </c>
      <c r="N5790" s="2" t="s">
        <v>17</v>
      </c>
      <c r="O5790">
        <f t="shared" si="1134"/>
        <v>0</v>
      </c>
      <c r="P5790">
        <f t="shared" si="1135"/>
        <v>1</v>
      </c>
      <c r="Q5790">
        <f>IF(G5790="B",VLOOKUP(F5790,room_rates!$A$2:$G$8,3,FALSE),IF(G5790="P",VLOOKUP(F5790,room_rates!$A$2:$G$8,6,FALSE),IF(G5790="M",VLOOKUP(F5790,room_rates!$A$2:$G$8,7,FALSE),"")))</f>
        <v>220</v>
      </c>
      <c r="R5790">
        <f t="shared" si="1136"/>
        <v>0</v>
      </c>
      <c r="S5790">
        <f>IF(J5790="Online Travel Agency",VLOOKUP(F5790,room_rates!$A$2:$G$8,3,FALSE)*15%,0)</f>
        <v>0</v>
      </c>
      <c r="T5790">
        <f t="shared" si="1137"/>
        <v>2.2000000000000002</v>
      </c>
      <c r="U5790">
        <f t="shared" si="1138"/>
        <v>435.6</v>
      </c>
      <c r="V5790">
        <f t="shared" si="1139"/>
        <v>2</v>
      </c>
    </row>
    <row r="5791" spans="1:22" ht="14.25" customHeight="1" x14ac:dyDescent="0.35">
      <c r="A5791" s="1">
        <v>1002140</v>
      </c>
      <c r="B5791" s="3">
        <v>45902</v>
      </c>
      <c r="C5791" s="3">
        <v>45941</v>
      </c>
      <c r="D5791" s="3">
        <v>45948</v>
      </c>
      <c r="E5791" s="1" t="s">
        <v>21</v>
      </c>
      <c r="F5791" s="1">
        <v>3</v>
      </c>
      <c r="G5791" s="1" t="s">
        <v>23</v>
      </c>
      <c r="H5791" s="1">
        <v>0</v>
      </c>
      <c r="I5791" s="1">
        <f t="shared" si="1133"/>
        <v>0</v>
      </c>
      <c r="J5791" s="1" t="s">
        <v>15</v>
      </c>
      <c r="K5791" s="1">
        <v>3</v>
      </c>
      <c r="L5791" s="1" t="s">
        <v>19</v>
      </c>
      <c r="M5791" s="1" t="b">
        <v>0</v>
      </c>
      <c r="N5791" s="2" t="s">
        <v>17</v>
      </c>
      <c r="O5791">
        <f t="shared" si="1134"/>
        <v>39</v>
      </c>
      <c r="P5791">
        <f t="shared" si="1135"/>
        <v>7</v>
      </c>
      <c r="Q5791">
        <f>IF(G5791="B",VLOOKUP(F5791,room_rates!$A$2:$G$8,3,FALSE),IF(G5791="P",VLOOKUP(F5791,room_rates!$A$2:$G$8,6,FALSE),IF(G5791="M",VLOOKUP(F5791,room_rates!$A$2:$G$8,7,FALSE),"")))</f>
        <v>220</v>
      </c>
      <c r="R5791">
        <f t="shared" si="1136"/>
        <v>0</v>
      </c>
      <c r="S5791">
        <f>IF(J5791="Online Travel Agency",VLOOKUP(F5791,room_rates!$A$2:$G$8,3,FALSE)*15%,0)</f>
        <v>0</v>
      </c>
      <c r="T5791">
        <f t="shared" si="1137"/>
        <v>0</v>
      </c>
      <c r="U5791">
        <f t="shared" si="1138"/>
        <v>4620</v>
      </c>
      <c r="V5791">
        <f t="shared" si="1139"/>
        <v>21</v>
      </c>
    </row>
    <row r="5792" spans="1:22" ht="14.25" customHeight="1" x14ac:dyDescent="0.35">
      <c r="A5792" s="1">
        <v>1000102</v>
      </c>
      <c r="B5792" s="3">
        <v>45936</v>
      </c>
      <c r="C5792" s="3">
        <v>45942</v>
      </c>
      <c r="D5792" s="3">
        <v>45949</v>
      </c>
      <c r="E5792" s="1" t="s">
        <v>21</v>
      </c>
      <c r="F5792" s="1">
        <v>4</v>
      </c>
      <c r="G5792" s="1" t="s">
        <v>23</v>
      </c>
      <c r="H5792" s="1">
        <v>0</v>
      </c>
      <c r="I5792" s="1">
        <f t="shared" si="1133"/>
        <v>0</v>
      </c>
      <c r="J5792" s="1" t="s">
        <v>24</v>
      </c>
      <c r="K5792" s="1">
        <v>1</v>
      </c>
      <c r="L5792" s="1" t="s">
        <v>16</v>
      </c>
      <c r="M5792" s="1" t="b">
        <v>0</v>
      </c>
      <c r="N5792" s="2" t="s">
        <v>17</v>
      </c>
      <c r="O5792">
        <f t="shared" si="1134"/>
        <v>6</v>
      </c>
      <c r="P5792">
        <f t="shared" si="1135"/>
        <v>7</v>
      </c>
      <c r="Q5792">
        <f>IF(G5792="B",VLOOKUP(F5792,room_rates!$A$2:$G$8,3,FALSE),IF(G5792="P",VLOOKUP(F5792,room_rates!$A$2:$G$8,6,FALSE),IF(G5792="M",VLOOKUP(F5792,room_rates!$A$2:$G$8,7,FALSE),"")))</f>
        <v>230</v>
      </c>
      <c r="R5792">
        <f t="shared" si="1136"/>
        <v>0</v>
      </c>
      <c r="S5792">
        <f>IF(J5792="Online Travel Agency",VLOOKUP(F5792,room_rates!$A$2:$G$8,3,FALSE)*15%,0)</f>
        <v>34.5</v>
      </c>
      <c r="T5792">
        <f t="shared" si="1137"/>
        <v>0</v>
      </c>
      <c r="U5792">
        <f t="shared" si="1138"/>
        <v>1368.5</v>
      </c>
      <c r="V5792">
        <f t="shared" si="1139"/>
        <v>7</v>
      </c>
    </row>
    <row r="5793" spans="1:22" ht="14.25" customHeight="1" x14ac:dyDescent="0.35">
      <c r="A5793" s="1">
        <v>1000208</v>
      </c>
      <c r="B5793" s="3">
        <v>45914</v>
      </c>
      <c r="C5793" s="3">
        <v>45942</v>
      </c>
      <c r="D5793" s="3">
        <v>45943</v>
      </c>
      <c r="E5793" s="1" t="s">
        <v>21</v>
      </c>
      <c r="F5793" s="1">
        <v>5</v>
      </c>
      <c r="G5793" s="1" t="s">
        <v>23</v>
      </c>
      <c r="H5793" s="1">
        <v>0</v>
      </c>
      <c r="I5793" s="1">
        <f t="shared" si="1133"/>
        <v>0</v>
      </c>
      <c r="J5793" s="1" t="s">
        <v>15</v>
      </c>
      <c r="K5793" s="1">
        <v>2</v>
      </c>
      <c r="L5793" s="1" t="s">
        <v>19</v>
      </c>
      <c r="M5793" s="1" t="b">
        <v>0</v>
      </c>
      <c r="N5793" s="2" t="s">
        <v>17</v>
      </c>
      <c r="O5793">
        <f t="shared" si="1134"/>
        <v>28</v>
      </c>
      <c r="P5793">
        <f t="shared" si="1135"/>
        <v>1</v>
      </c>
      <c r="Q5793">
        <f>IF(G5793="B",VLOOKUP(F5793,room_rates!$A$2:$G$8,3,FALSE),IF(G5793="P",VLOOKUP(F5793,room_rates!$A$2:$G$8,6,FALSE),IF(G5793="M",VLOOKUP(F5793,room_rates!$A$2:$G$8,7,FALSE),"")))</f>
        <v>240</v>
      </c>
      <c r="R5793">
        <f t="shared" si="1136"/>
        <v>0</v>
      </c>
      <c r="S5793">
        <f>IF(J5793="Online Travel Agency",VLOOKUP(F5793,room_rates!$A$2:$G$8,3,FALSE)*15%,0)</f>
        <v>0</v>
      </c>
      <c r="T5793">
        <f t="shared" si="1137"/>
        <v>0</v>
      </c>
      <c r="U5793">
        <f t="shared" si="1138"/>
        <v>480</v>
      </c>
      <c r="V5793">
        <f t="shared" si="1139"/>
        <v>2</v>
      </c>
    </row>
    <row r="5794" spans="1:22" ht="14.25" customHeight="1" x14ac:dyDescent="0.35">
      <c r="A5794" s="1">
        <v>1000291</v>
      </c>
      <c r="B5794" s="3">
        <v>45909</v>
      </c>
      <c r="C5794" s="3">
        <v>45942</v>
      </c>
      <c r="D5794" s="3">
        <v>45947</v>
      </c>
      <c r="E5794" s="1" t="s">
        <v>18</v>
      </c>
      <c r="F5794" s="1">
        <v>1</v>
      </c>
      <c r="G5794" s="1" t="s">
        <v>23</v>
      </c>
      <c r="H5794" s="1">
        <v>0</v>
      </c>
      <c r="I5794" s="1">
        <f t="shared" si="1133"/>
        <v>0</v>
      </c>
      <c r="J5794" s="1" t="s">
        <v>15</v>
      </c>
      <c r="K5794" s="1">
        <v>2</v>
      </c>
      <c r="L5794" s="1" t="s">
        <v>16</v>
      </c>
      <c r="M5794" s="1" t="b">
        <v>0</v>
      </c>
      <c r="N5794" s="2" t="s">
        <v>17</v>
      </c>
      <c r="O5794">
        <f t="shared" si="1134"/>
        <v>33</v>
      </c>
      <c r="P5794">
        <f t="shared" si="1135"/>
        <v>5</v>
      </c>
      <c r="Q5794">
        <f>IF(G5794="B",VLOOKUP(F5794,room_rates!$A$2:$G$8,3,FALSE),IF(G5794="P",VLOOKUP(F5794,room_rates!$A$2:$G$8,6,FALSE),IF(G5794="M",VLOOKUP(F5794,room_rates!$A$2:$G$8,7,FALSE),"")))</f>
        <v>120</v>
      </c>
      <c r="R5794">
        <f t="shared" si="1136"/>
        <v>0</v>
      </c>
      <c r="S5794">
        <f>IF(J5794="Online Travel Agency",VLOOKUP(F5794,room_rates!$A$2:$G$8,3,FALSE)*15%,0)</f>
        <v>0</v>
      </c>
      <c r="T5794">
        <f t="shared" si="1137"/>
        <v>0</v>
      </c>
      <c r="U5794">
        <f t="shared" si="1138"/>
        <v>1200</v>
      </c>
      <c r="V5794">
        <f t="shared" si="1139"/>
        <v>10</v>
      </c>
    </row>
    <row r="5795" spans="1:22" ht="14.25" customHeight="1" x14ac:dyDescent="0.35">
      <c r="A5795" s="1">
        <v>1000753</v>
      </c>
      <c r="B5795" s="3">
        <v>45942</v>
      </c>
      <c r="C5795" s="3">
        <v>45942</v>
      </c>
      <c r="D5795" s="3">
        <v>45949</v>
      </c>
      <c r="E5795" s="1" t="s">
        <v>21</v>
      </c>
      <c r="F5795" s="1">
        <v>5</v>
      </c>
      <c r="G5795" s="1" t="s">
        <v>23</v>
      </c>
      <c r="H5795" s="1">
        <v>0</v>
      </c>
      <c r="I5795" s="1">
        <f t="shared" si="1133"/>
        <v>0</v>
      </c>
      <c r="J5795" s="1" t="s">
        <v>20</v>
      </c>
      <c r="K5795" s="1">
        <v>1</v>
      </c>
      <c r="L5795" s="1" t="s">
        <v>19</v>
      </c>
      <c r="M5795" s="1" t="b">
        <v>0</v>
      </c>
      <c r="N5795" s="2" t="s">
        <v>17</v>
      </c>
      <c r="O5795">
        <f t="shared" si="1134"/>
        <v>0</v>
      </c>
      <c r="P5795">
        <f t="shared" si="1135"/>
        <v>7</v>
      </c>
      <c r="Q5795">
        <f>IF(G5795="B",VLOOKUP(F5795,room_rates!$A$2:$G$8,3,FALSE),IF(G5795="P",VLOOKUP(F5795,room_rates!$A$2:$G$8,6,FALSE),IF(G5795="M",VLOOKUP(F5795,room_rates!$A$2:$G$8,7,FALSE),"")))</f>
        <v>240</v>
      </c>
      <c r="R5795">
        <f t="shared" si="1136"/>
        <v>0</v>
      </c>
      <c r="S5795">
        <f>IF(J5795="Online Travel Agency",VLOOKUP(F5795,room_rates!$A$2:$G$8,3,FALSE)*15%,0)</f>
        <v>0</v>
      </c>
      <c r="T5795">
        <f t="shared" si="1137"/>
        <v>0</v>
      </c>
      <c r="U5795">
        <f t="shared" si="1138"/>
        <v>1680</v>
      </c>
      <c r="V5795">
        <f t="shared" si="1139"/>
        <v>7</v>
      </c>
    </row>
    <row r="5796" spans="1:22" ht="14.25" customHeight="1" x14ac:dyDescent="0.35">
      <c r="A5796" s="1">
        <v>1000896</v>
      </c>
      <c r="B5796" s="3">
        <v>45942</v>
      </c>
      <c r="C5796" s="3">
        <v>45942</v>
      </c>
      <c r="D5796" s="3">
        <v>45949</v>
      </c>
      <c r="E5796" s="1" t="s">
        <v>21</v>
      </c>
      <c r="F5796" s="1">
        <v>4</v>
      </c>
      <c r="G5796" s="1" t="s">
        <v>23</v>
      </c>
      <c r="H5796" s="1">
        <v>0</v>
      </c>
      <c r="I5796" s="1">
        <f t="shared" si="1133"/>
        <v>0</v>
      </c>
      <c r="J5796" s="1" t="s">
        <v>20</v>
      </c>
      <c r="K5796" s="1">
        <v>1</v>
      </c>
      <c r="L5796" s="1" t="s">
        <v>16</v>
      </c>
      <c r="M5796" s="1" t="b">
        <v>0</v>
      </c>
      <c r="N5796" s="2" t="s">
        <v>17</v>
      </c>
      <c r="O5796">
        <f t="shared" si="1134"/>
        <v>0</v>
      </c>
      <c r="P5796">
        <f t="shared" si="1135"/>
        <v>7</v>
      </c>
      <c r="Q5796">
        <f>IF(G5796="B",VLOOKUP(F5796,room_rates!$A$2:$G$8,3,FALSE),IF(G5796="P",VLOOKUP(F5796,room_rates!$A$2:$G$8,6,FALSE),IF(G5796="M",VLOOKUP(F5796,room_rates!$A$2:$G$8,7,FALSE),"")))</f>
        <v>230</v>
      </c>
      <c r="R5796">
        <f t="shared" si="1136"/>
        <v>0</v>
      </c>
      <c r="S5796">
        <f>IF(J5796="Online Travel Agency",VLOOKUP(F5796,room_rates!$A$2:$G$8,3,FALSE)*15%,0)</f>
        <v>0</v>
      </c>
      <c r="T5796">
        <f t="shared" si="1137"/>
        <v>0</v>
      </c>
      <c r="U5796">
        <f t="shared" si="1138"/>
        <v>1610</v>
      </c>
      <c r="V5796">
        <f t="shared" si="1139"/>
        <v>7</v>
      </c>
    </row>
    <row r="5797" spans="1:22" ht="14.25" customHeight="1" x14ac:dyDescent="0.35">
      <c r="A5797" s="1">
        <v>1000975</v>
      </c>
      <c r="B5797" s="3">
        <v>45942</v>
      </c>
      <c r="C5797" s="3">
        <v>45942</v>
      </c>
      <c r="D5797" s="3">
        <v>45947</v>
      </c>
      <c r="E5797" s="1" t="s">
        <v>21</v>
      </c>
      <c r="F5797" s="1">
        <v>5</v>
      </c>
      <c r="G5797" s="1" t="s">
        <v>23</v>
      </c>
      <c r="H5797" s="1">
        <v>0</v>
      </c>
      <c r="I5797" s="1">
        <f t="shared" si="1133"/>
        <v>0</v>
      </c>
      <c r="J5797" s="1" t="s">
        <v>20</v>
      </c>
      <c r="K5797" s="1">
        <v>1</v>
      </c>
      <c r="L5797" s="1" t="s">
        <v>19</v>
      </c>
      <c r="M5797" s="1" t="b">
        <v>0</v>
      </c>
      <c r="N5797" s="2" t="s">
        <v>17</v>
      </c>
      <c r="O5797">
        <f t="shared" si="1134"/>
        <v>0</v>
      </c>
      <c r="P5797">
        <f t="shared" si="1135"/>
        <v>5</v>
      </c>
      <c r="Q5797">
        <f>IF(G5797="B",VLOOKUP(F5797,room_rates!$A$2:$G$8,3,FALSE),IF(G5797="P",VLOOKUP(F5797,room_rates!$A$2:$G$8,6,FALSE),IF(G5797="M",VLOOKUP(F5797,room_rates!$A$2:$G$8,7,FALSE),"")))</f>
        <v>240</v>
      </c>
      <c r="R5797">
        <f t="shared" si="1136"/>
        <v>0</v>
      </c>
      <c r="S5797">
        <f>IF(J5797="Online Travel Agency",VLOOKUP(F5797,room_rates!$A$2:$G$8,3,FALSE)*15%,0)</f>
        <v>0</v>
      </c>
      <c r="T5797">
        <f t="shared" si="1137"/>
        <v>0</v>
      </c>
      <c r="U5797">
        <f t="shared" si="1138"/>
        <v>1200</v>
      </c>
      <c r="V5797">
        <f t="shared" si="1139"/>
        <v>5</v>
      </c>
    </row>
    <row r="5798" spans="1:22" ht="14.25" customHeight="1" x14ac:dyDescent="0.35">
      <c r="A5798" s="1">
        <v>1001230</v>
      </c>
      <c r="B5798" s="3">
        <v>45942</v>
      </c>
      <c r="C5798" s="3">
        <v>45942</v>
      </c>
      <c r="D5798" s="3">
        <v>45947</v>
      </c>
      <c r="E5798" s="1" t="s">
        <v>18</v>
      </c>
      <c r="F5798" s="1">
        <v>1</v>
      </c>
      <c r="G5798" s="1" t="s">
        <v>23</v>
      </c>
      <c r="H5798" s="1">
        <v>0</v>
      </c>
      <c r="I5798" s="1">
        <f t="shared" si="1133"/>
        <v>0</v>
      </c>
      <c r="J5798" s="1" t="s">
        <v>20</v>
      </c>
      <c r="K5798" s="1">
        <v>1</v>
      </c>
      <c r="L5798" s="1" t="s">
        <v>19</v>
      </c>
      <c r="M5798" s="1" t="b">
        <v>0</v>
      </c>
      <c r="N5798" s="2" t="s">
        <v>17</v>
      </c>
      <c r="O5798">
        <f t="shared" si="1134"/>
        <v>0</v>
      </c>
      <c r="P5798">
        <f t="shared" si="1135"/>
        <v>5</v>
      </c>
      <c r="Q5798">
        <f>IF(G5798="B",VLOOKUP(F5798,room_rates!$A$2:$G$8,3,FALSE),IF(G5798="P",VLOOKUP(F5798,room_rates!$A$2:$G$8,6,FALSE),IF(G5798="M",VLOOKUP(F5798,room_rates!$A$2:$G$8,7,FALSE),"")))</f>
        <v>120</v>
      </c>
      <c r="R5798">
        <f t="shared" si="1136"/>
        <v>0</v>
      </c>
      <c r="S5798">
        <f>IF(J5798="Online Travel Agency",VLOOKUP(F5798,room_rates!$A$2:$G$8,3,FALSE)*15%,0)</f>
        <v>0</v>
      </c>
      <c r="T5798">
        <f t="shared" si="1137"/>
        <v>0</v>
      </c>
      <c r="U5798">
        <f t="shared" si="1138"/>
        <v>600</v>
      </c>
      <c r="V5798">
        <f t="shared" si="1139"/>
        <v>5</v>
      </c>
    </row>
    <row r="5799" spans="1:22" ht="14.25" customHeight="1" x14ac:dyDescent="0.35">
      <c r="A5799" s="1">
        <v>1001347</v>
      </c>
      <c r="B5799" s="3">
        <v>45924</v>
      </c>
      <c r="C5799" s="3">
        <v>45942</v>
      </c>
      <c r="D5799" s="3">
        <v>45948</v>
      </c>
      <c r="E5799" s="1" t="s">
        <v>13</v>
      </c>
      <c r="F5799" s="1">
        <v>6</v>
      </c>
      <c r="G5799" s="1" t="s">
        <v>23</v>
      </c>
      <c r="H5799" s="1">
        <v>0</v>
      </c>
      <c r="I5799" s="1">
        <f t="shared" si="1133"/>
        <v>0</v>
      </c>
      <c r="J5799" s="1" t="s">
        <v>24</v>
      </c>
      <c r="K5799" s="1">
        <v>2</v>
      </c>
      <c r="L5799" s="1" t="s">
        <v>16</v>
      </c>
      <c r="M5799" s="1" t="b">
        <v>0</v>
      </c>
      <c r="N5799" s="2" t="s">
        <v>17</v>
      </c>
      <c r="O5799">
        <f t="shared" si="1134"/>
        <v>18</v>
      </c>
      <c r="P5799">
        <f t="shared" si="1135"/>
        <v>6</v>
      </c>
      <c r="Q5799">
        <f>IF(G5799="B",VLOOKUP(F5799,room_rates!$A$2:$G$8,3,FALSE),IF(G5799="P",VLOOKUP(F5799,room_rates!$A$2:$G$8,6,FALSE),IF(G5799="M",VLOOKUP(F5799,room_rates!$A$2:$G$8,7,FALSE),"")))</f>
        <v>350</v>
      </c>
      <c r="R5799">
        <f t="shared" si="1136"/>
        <v>0</v>
      </c>
      <c r="S5799">
        <f>IF(J5799="Online Travel Agency",VLOOKUP(F5799,room_rates!$A$2:$G$8,3,FALSE)*15%,0)</f>
        <v>52.5</v>
      </c>
      <c r="T5799">
        <f t="shared" si="1137"/>
        <v>0</v>
      </c>
      <c r="U5799">
        <f t="shared" si="1138"/>
        <v>3570</v>
      </c>
      <c r="V5799">
        <f t="shared" si="1139"/>
        <v>12</v>
      </c>
    </row>
    <row r="5800" spans="1:22" ht="14.25" customHeight="1" x14ac:dyDescent="0.35">
      <c r="A5800" s="1">
        <v>1001351</v>
      </c>
      <c r="B5800" s="3">
        <v>45925</v>
      </c>
      <c r="C5800" s="3">
        <v>45942</v>
      </c>
      <c r="D5800" s="3">
        <v>45948</v>
      </c>
      <c r="E5800" s="1" t="s">
        <v>21</v>
      </c>
      <c r="F5800" s="1">
        <v>3</v>
      </c>
      <c r="G5800" s="1" t="s">
        <v>23</v>
      </c>
      <c r="H5800" s="1">
        <v>0</v>
      </c>
      <c r="I5800" s="1">
        <f t="shared" si="1133"/>
        <v>0</v>
      </c>
      <c r="J5800" s="1" t="s">
        <v>24</v>
      </c>
      <c r="K5800" s="1">
        <v>1</v>
      </c>
      <c r="L5800" s="1" t="s">
        <v>19</v>
      </c>
      <c r="M5800" s="1" t="b">
        <v>1</v>
      </c>
      <c r="N5800" s="2" t="s">
        <v>17</v>
      </c>
      <c r="O5800">
        <f t="shared" si="1134"/>
        <v>17</v>
      </c>
      <c r="P5800">
        <f t="shared" si="1135"/>
        <v>6</v>
      </c>
      <c r="Q5800">
        <f>IF(G5800="B",VLOOKUP(F5800,room_rates!$A$2:$G$8,3,FALSE),IF(G5800="P",VLOOKUP(F5800,room_rates!$A$2:$G$8,6,FALSE),IF(G5800="M",VLOOKUP(F5800,room_rates!$A$2:$G$8,7,FALSE),"")))</f>
        <v>220</v>
      </c>
      <c r="R5800">
        <f t="shared" si="1136"/>
        <v>0</v>
      </c>
      <c r="S5800">
        <f>IF(J5800="Online Travel Agency",VLOOKUP(F5800,room_rates!$A$2:$G$8,3,FALSE)*15%,0)</f>
        <v>33</v>
      </c>
      <c r="T5800">
        <f t="shared" si="1137"/>
        <v>2.2000000000000002</v>
      </c>
      <c r="U5800">
        <f t="shared" si="1138"/>
        <v>1108.8000000000002</v>
      </c>
      <c r="V5800">
        <f t="shared" si="1139"/>
        <v>6</v>
      </c>
    </row>
    <row r="5801" spans="1:22" ht="14.25" customHeight="1" x14ac:dyDescent="0.35">
      <c r="A5801" s="1">
        <v>1001598</v>
      </c>
      <c r="B5801" s="3">
        <v>45942</v>
      </c>
      <c r="C5801" s="3">
        <v>45942</v>
      </c>
      <c r="D5801" s="3">
        <v>45947</v>
      </c>
      <c r="E5801" s="1" t="s">
        <v>21</v>
      </c>
      <c r="F5801" s="1">
        <v>4</v>
      </c>
      <c r="G5801" s="1" t="s">
        <v>23</v>
      </c>
      <c r="H5801" s="1">
        <v>0</v>
      </c>
      <c r="I5801" s="1">
        <f t="shared" si="1133"/>
        <v>0</v>
      </c>
      <c r="J5801" s="1" t="s">
        <v>20</v>
      </c>
      <c r="K5801" s="1">
        <v>1</v>
      </c>
      <c r="L5801" s="1" t="s">
        <v>16</v>
      </c>
      <c r="M5801" s="1" t="b">
        <v>0</v>
      </c>
      <c r="N5801" s="2" t="s">
        <v>17</v>
      </c>
      <c r="O5801">
        <f t="shared" si="1134"/>
        <v>0</v>
      </c>
      <c r="P5801">
        <f t="shared" si="1135"/>
        <v>5</v>
      </c>
      <c r="Q5801">
        <f>IF(G5801="B",VLOOKUP(F5801,room_rates!$A$2:$G$8,3,FALSE),IF(G5801="P",VLOOKUP(F5801,room_rates!$A$2:$G$8,6,FALSE),IF(G5801="M",VLOOKUP(F5801,room_rates!$A$2:$G$8,7,FALSE),"")))</f>
        <v>230</v>
      </c>
      <c r="R5801">
        <f t="shared" si="1136"/>
        <v>0</v>
      </c>
      <c r="S5801">
        <f>IF(J5801="Online Travel Agency",VLOOKUP(F5801,room_rates!$A$2:$G$8,3,FALSE)*15%,0)</f>
        <v>0</v>
      </c>
      <c r="T5801">
        <f t="shared" si="1137"/>
        <v>0</v>
      </c>
      <c r="U5801">
        <f t="shared" si="1138"/>
        <v>1150</v>
      </c>
      <c r="V5801">
        <f t="shared" si="1139"/>
        <v>5</v>
      </c>
    </row>
    <row r="5802" spans="1:22" ht="14.25" customHeight="1" x14ac:dyDescent="0.35">
      <c r="A5802" s="1">
        <v>1001610</v>
      </c>
      <c r="B5802" s="3">
        <v>45925</v>
      </c>
      <c r="C5802" s="3">
        <v>45942</v>
      </c>
      <c r="D5802" s="3">
        <v>45947</v>
      </c>
      <c r="E5802" s="1" t="s">
        <v>18</v>
      </c>
      <c r="F5802" s="1">
        <v>2</v>
      </c>
      <c r="G5802" s="1" t="s">
        <v>23</v>
      </c>
      <c r="H5802" s="1">
        <v>0</v>
      </c>
      <c r="I5802" s="1">
        <f t="shared" si="1133"/>
        <v>0</v>
      </c>
      <c r="J5802" s="1" t="s">
        <v>24</v>
      </c>
      <c r="K5802" s="1">
        <v>1</v>
      </c>
      <c r="L5802" s="1" t="s">
        <v>19</v>
      </c>
      <c r="M5802" s="1" t="b">
        <v>0</v>
      </c>
      <c r="N5802" s="2" t="s">
        <v>17</v>
      </c>
      <c r="O5802">
        <f t="shared" si="1134"/>
        <v>17</v>
      </c>
      <c r="P5802">
        <f t="shared" si="1135"/>
        <v>5</v>
      </c>
      <c r="Q5802">
        <f>IF(G5802="B",VLOOKUP(F5802,room_rates!$A$2:$G$8,3,FALSE),IF(G5802="P",VLOOKUP(F5802,room_rates!$A$2:$G$8,6,FALSE),IF(G5802="M",VLOOKUP(F5802,room_rates!$A$2:$G$8,7,FALSE),"")))</f>
        <v>140</v>
      </c>
      <c r="R5802">
        <f t="shared" si="1136"/>
        <v>0</v>
      </c>
      <c r="S5802">
        <f>IF(J5802="Online Travel Agency",VLOOKUP(F5802,room_rates!$A$2:$G$8,3,FALSE)*15%,0)</f>
        <v>21</v>
      </c>
      <c r="T5802">
        <f t="shared" si="1137"/>
        <v>0</v>
      </c>
      <c r="U5802">
        <f t="shared" si="1138"/>
        <v>595</v>
      </c>
      <c r="V5802">
        <f t="shared" si="1139"/>
        <v>5</v>
      </c>
    </row>
    <row r="5803" spans="1:22" ht="14.25" customHeight="1" x14ac:dyDescent="0.35">
      <c r="A5803" s="1">
        <v>1001649</v>
      </c>
      <c r="B5803" s="3">
        <v>45942</v>
      </c>
      <c r="C5803" s="3">
        <v>45942</v>
      </c>
      <c r="D5803" s="3">
        <v>45949</v>
      </c>
      <c r="E5803" s="1" t="s">
        <v>13</v>
      </c>
      <c r="F5803" s="1">
        <v>6</v>
      </c>
      <c r="G5803" s="1" t="s">
        <v>23</v>
      </c>
      <c r="H5803" s="1">
        <v>0</v>
      </c>
      <c r="I5803" s="1">
        <f t="shared" si="1133"/>
        <v>0</v>
      </c>
      <c r="J5803" s="1" t="s">
        <v>20</v>
      </c>
      <c r="K5803" s="1">
        <v>2</v>
      </c>
      <c r="L5803" s="1" t="s">
        <v>16</v>
      </c>
      <c r="M5803" s="1" t="b">
        <v>0</v>
      </c>
      <c r="N5803" s="2" t="s">
        <v>17</v>
      </c>
      <c r="O5803">
        <f t="shared" si="1134"/>
        <v>0</v>
      </c>
      <c r="P5803">
        <f t="shared" si="1135"/>
        <v>7</v>
      </c>
      <c r="Q5803">
        <f>IF(G5803="B",VLOOKUP(F5803,room_rates!$A$2:$G$8,3,FALSE),IF(G5803="P",VLOOKUP(F5803,room_rates!$A$2:$G$8,6,FALSE),IF(G5803="M",VLOOKUP(F5803,room_rates!$A$2:$G$8,7,FALSE),"")))</f>
        <v>350</v>
      </c>
      <c r="R5803">
        <f t="shared" si="1136"/>
        <v>0</v>
      </c>
      <c r="S5803">
        <f>IF(J5803="Online Travel Agency",VLOOKUP(F5803,room_rates!$A$2:$G$8,3,FALSE)*15%,0)</f>
        <v>0</v>
      </c>
      <c r="T5803">
        <f t="shared" si="1137"/>
        <v>0</v>
      </c>
      <c r="U5803">
        <f t="shared" si="1138"/>
        <v>4900</v>
      </c>
      <c r="V5803">
        <f t="shared" si="1139"/>
        <v>14</v>
      </c>
    </row>
    <row r="5804" spans="1:22" ht="14.25" customHeight="1" x14ac:dyDescent="0.35">
      <c r="A5804" s="1">
        <v>1001677</v>
      </c>
      <c r="B5804" s="3">
        <v>45942</v>
      </c>
      <c r="C5804" s="3">
        <v>45942</v>
      </c>
      <c r="D5804" s="3">
        <v>45945</v>
      </c>
      <c r="E5804" s="1" t="s">
        <v>13</v>
      </c>
      <c r="F5804" s="1">
        <v>6</v>
      </c>
      <c r="G5804" s="1" t="s">
        <v>23</v>
      </c>
      <c r="H5804" s="1">
        <v>0</v>
      </c>
      <c r="I5804" s="1">
        <f t="shared" si="1133"/>
        <v>0</v>
      </c>
      <c r="J5804" s="1" t="s">
        <v>20</v>
      </c>
      <c r="K5804" s="1">
        <v>2</v>
      </c>
      <c r="L5804" s="1" t="s">
        <v>19</v>
      </c>
      <c r="M5804" s="1" t="b">
        <v>0</v>
      </c>
      <c r="N5804" s="2" t="s">
        <v>17</v>
      </c>
      <c r="O5804">
        <f t="shared" si="1134"/>
        <v>0</v>
      </c>
      <c r="P5804">
        <f t="shared" si="1135"/>
        <v>3</v>
      </c>
      <c r="Q5804">
        <f>IF(G5804="B",VLOOKUP(F5804,room_rates!$A$2:$G$8,3,FALSE),IF(G5804="P",VLOOKUP(F5804,room_rates!$A$2:$G$8,6,FALSE),IF(G5804="M",VLOOKUP(F5804,room_rates!$A$2:$G$8,7,FALSE),"")))</f>
        <v>350</v>
      </c>
      <c r="R5804">
        <f t="shared" si="1136"/>
        <v>0</v>
      </c>
      <c r="S5804">
        <f>IF(J5804="Online Travel Agency",VLOOKUP(F5804,room_rates!$A$2:$G$8,3,FALSE)*15%,0)</f>
        <v>0</v>
      </c>
      <c r="T5804">
        <f t="shared" si="1137"/>
        <v>0</v>
      </c>
      <c r="U5804">
        <f t="shared" si="1138"/>
        <v>2100</v>
      </c>
      <c r="V5804">
        <f t="shared" si="1139"/>
        <v>6</v>
      </c>
    </row>
    <row r="5805" spans="1:22" ht="14.25" customHeight="1" x14ac:dyDescent="0.35">
      <c r="A5805" s="1">
        <v>1001686</v>
      </c>
      <c r="B5805" s="3">
        <v>45942</v>
      </c>
      <c r="C5805" s="3">
        <v>45942</v>
      </c>
      <c r="D5805" s="3">
        <v>45949</v>
      </c>
      <c r="E5805" s="1" t="s">
        <v>21</v>
      </c>
      <c r="F5805" s="1">
        <v>3</v>
      </c>
      <c r="G5805" s="1" t="s">
        <v>23</v>
      </c>
      <c r="H5805" s="1">
        <v>0</v>
      </c>
      <c r="I5805" s="1">
        <f t="shared" si="1133"/>
        <v>0</v>
      </c>
      <c r="J5805" s="1" t="s">
        <v>20</v>
      </c>
      <c r="K5805" s="1">
        <v>1</v>
      </c>
      <c r="L5805" s="1" t="s">
        <v>19</v>
      </c>
      <c r="M5805" s="1" t="b">
        <v>0</v>
      </c>
      <c r="N5805" s="2" t="s">
        <v>17</v>
      </c>
      <c r="O5805">
        <f t="shared" si="1134"/>
        <v>0</v>
      </c>
      <c r="P5805">
        <f t="shared" si="1135"/>
        <v>7</v>
      </c>
      <c r="Q5805">
        <f>IF(G5805="B",VLOOKUP(F5805,room_rates!$A$2:$G$8,3,FALSE),IF(G5805="P",VLOOKUP(F5805,room_rates!$A$2:$G$8,6,FALSE),IF(G5805="M",VLOOKUP(F5805,room_rates!$A$2:$G$8,7,FALSE),"")))</f>
        <v>220</v>
      </c>
      <c r="R5805">
        <f t="shared" si="1136"/>
        <v>0</v>
      </c>
      <c r="S5805">
        <f>IF(J5805="Online Travel Agency",VLOOKUP(F5805,room_rates!$A$2:$G$8,3,FALSE)*15%,0)</f>
        <v>0</v>
      </c>
      <c r="T5805">
        <f t="shared" si="1137"/>
        <v>0</v>
      </c>
      <c r="U5805">
        <f t="shared" si="1138"/>
        <v>1540</v>
      </c>
      <c r="V5805">
        <f t="shared" si="1139"/>
        <v>7</v>
      </c>
    </row>
    <row r="5806" spans="1:22" ht="14.25" customHeight="1" x14ac:dyDescent="0.35">
      <c r="A5806" s="1">
        <v>1001793</v>
      </c>
      <c r="B5806" s="3">
        <v>45942</v>
      </c>
      <c r="C5806" s="3">
        <v>45942</v>
      </c>
      <c r="D5806" s="3">
        <v>45948</v>
      </c>
      <c r="E5806" s="1" t="s">
        <v>18</v>
      </c>
      <c r="F5806" s="1">
        <v>2</v>
      </c>
      <c r="G5806" s="1" t="s">
        <v>23</v>
      </c>
      <c r="H5806" s="1">
        <v>0</v>
      </c>
      <c r="I5806" s="1">
        <f t="shared" si="1133"/>
        <v>0</v>
      </c>
      <c r="J5806" s="1" t="s">
        <v>20</v>
      </c>
      <c r="K5806" s="1">
        <v>1</v>
      </c>
      <c r="L5806" s="1" t="s">
        <v>19</v>
      </c>
      <c r="M5806" s="1" t="b">
        <v>0</v>
      </c>
      <c r="N5806" s="2" t="s">
        <v>17</v>
      </c>
      <c r="O5806">
        <f t="shared" si="1134"/>
        <v>0</v>
      </c>
      <c r="P5806">
        <f t="shared" si="1135"/>
        <v>6</v>
      </c>
      <c r="Q5806">
        <f>IF(G5806="B",VLOOKUP(F5806,room_rates!$A$2:$G$8,3,FALSE),IF(G5806="P",VLOOKUP(F5806,room_rates!$A$2:$G$8,6,FALSE),IF(G5806="M",VLOOKUP(F5806,room_rates!$A$2:$G$8,7,FALSE),"")))</f>
        <v>140</v>
      </c>
      <c r="R5806">
        <f t="shared" si="1136"/>
        <v>0</v>
      </c>
      <c r="S5806">
        <f>IF(J5806="Online Travel Agency",VLOOKUP(F5806,room_rates!$A$2:$G$8,3,FALSE)*15%,0)</f>
        <v>0</v>
      </c>
      <c r="T5806">
        <f t="shared" si="1137"/>
        <v>0</v>
      </c>
      <c r="U5806">
        <f t="shared" si="1138"/>
        <v>840</v>
      </c>
      <c r="V5806">
        <f t="shared" si="1139"/>
        <v>6</v>
      </c>
    </row>
    <row r="5807" spans="1:22" ht="14.25" customHeight="1" x14ac:dyDescent="0.35">
      <c r="A5807" s="1">
        <v>1002006</v>
      </c>
      <c r="B5807" s="3">
        <v>45923</v>
      </c>
      <c r="C5807" s="3">
        <v>45942</v>
      </c>
      <c r="D5807" s="3">
        <v>45949</v>
      </c>
      <c r="E5807" s="1" t="s">
        <v>18</v>
      </c>
      <c r="F5807" s="1">
        <v>1</v>
      </c>
      <c r="G5807" s="1" t="s">
        <v>23</v>
      </c>
      <c r="H5807" s="1">
        <v>0</v>
      </c>
      <c r="I5807" s="1">
        <f t="shared" si="1133"/>
        <v>0</v>
      </c>
      <c r="J5807" s="1" t="s">
        <v>24</v>
      </c>
      <c r="K5807" s="1">
        <v>1</v>
      </c>
      <c r="L5807" s="1" t="s">
        <v>19</v>
      </c>
      <c r="M5807" s="1" t="b">
        <v>0</v>
      </c>
      <c r="N5807" s="2" t="s">
        <v>17</v>
      </c>
      <c r="O5807">
        <f t="shared" si="1134"/>
        <v>19</v>
      </c>
      <c r="P5807">
        <f t="shared" si="1135"/>
        <v>7</v>
      </c>
      <c r="Q5807">
        <f>IF(G5807="B",VLOOKUP(F5807,room_rates!$A$2:$G$8,3,FALSE),IF(G5807="P",VLOOKUP(F5807,room_rates!$A$2:$G$8,6,FALSE),IF(G5807="M",VLOOKUP(F5807,room_rates!$A$2:$G$8,7,FALSE),"")))</f>
        <v>120</v>
      </c>
      <c r="R5807">
        <f t="shared" si="1136"/>
        <v>0</v>
      </c>
      <c r="S5807">
        <f>IF(J5807="Online Travel Agency",VLOOKUP(F5807,room_rates!$A$2:$G$8,3,FALSE)*15%,0)</f>
        <v>18</v>
      </c>
      <c r="T5807">
        <f t="shared" si="1137"/>
        <v>0</v>
      </c>
      <c r="U5807">
        <f t="shared" si="1138"/>
        <v>714</v>
      </c>
      <c r="V5807">
        <f t="shared" si="1139"/>
        <v>7</v>
      </c>
    </row>
    <row r="5808" spans="1:22" ht="14.25" customHeight="1" x14ac:dyDescent="0.35">
      <c r="A5808" s="1">
        <v>1002030</v>
      </c>
      <c r="B5808" s="3">
        <v>45942</v>
      </c>
      <c r="C5808" s="3">
        <v>45942</v>
      </c>
      <c r="D5808" s="3">
        <v>45946</v>
      </c>
      <c r="E5808" s="1" t="s">
        <v>13</v>
      </c>
      <c r="F5808" s="1">
        <v>7</v>
      </c>
      <c r="G5808" s="1" t="s">
        <v>23</v>
      </c>
      <c r="H5808" s="1">
        <v>0</v>
      </c>
      <c r="I5808" s="1">
        <f t="shared" si="1133"/>
        <v>0</v>
      </c>
      <c r="J5808" s="1" t="s">
        <v>20</v>
      </c>
      <c r="K5808" s="1">
        <v>2</v>
      </c>
      <c r="L5808" s="1" t="s">
        <v>19</v>
      </c>
      <c r="M5808" s="1" t="b">
        <v>1</v>
      </c>
      <c r="N5808" s="2" t="s">
        <v>17</v>
      </c>
      <c r="O5808">
        <f t="shared" si="1134"/>
        <v>0</v>
      </c>
      <c r="P5808">
        <f t="shared" si="1135"/>
        <v>4</v>
      </c>
      <c r="Q5808">
        <f>IF(G5808="B",VLOOKUP(F5808,room_rates!$A$2:$G$8,3,FALSE),IF(G5808="P",VLOOKUP(F5808,room_rates!$A$2:$G$8,6,FALSE),IF(G5808="M",VLOOKUP(F5808,room_rates!$A$2:$G$8,7,FALSE),"")))</f>
        <v>450</v>
      </c>
      <c r="R5808">
        <f t="shared" si="1136"/>
        <v>0</v>
      </c>
      <c r="S5808">
        <f>IF(J5808="Online Travel Agency",VLOOKUP(F5808,room_rates!$A$2:$G$8,3,FALSE)*15%,0)</f>
        <v>0</v>
      </c>
      <c r="T5808">
        <f t="shared" si="1137"/>
        <v>4.5</v>
      </c>
      <c r="U5808">
        <f t="shared" si="1138"/>
        <v>3564</v>
      </c>
      <c r="V5808">
        <f t="shared" si="1139"/>
        <v>8</v>
      </c>
    </row>
    <row r="5809" spans="1:22" ht="14.25" customHeight="1" x14ac:dyDescent="0.35">
      <c r="A5809" s="1">
        <v>1000093</v>
      </c>
      <c r="B5809" s="3">
        <v>45927</v>
      </c>
      <c r="C5809" s="3">
        <v>45943</v>
      </c>
      <c r="D5809" s="3">
        <v>45950</v>
      </c>
      <c r="E5809" s="1" t="s">
        <v>18</v>
      </c>
      <c r="F5809" s="1">
        <v>2</v>
      </c>
      <c r="G5809" s="1" t="s">
        <v>23</v>
      </c>
      <c r="H5809" s="1">
        <v>0</v>
      </c>
      <c r="I5809" s="1">
        <f t="shared" si="1133"/>
        <v>0</v>
      </c>
      <c r="J5809" s="1" t="s">
        <v>24</v>
      </c>
      <c r="K5809" s="1">
        <v>1</v>
      </c>
      <c r="L5809" s="1" t="s">
        <v>19</v>
      </c>
      <c r="M5809" s="1" t="b">
        <v>0</v>
      </c>
      <c r="N5809" s="2" t="s">
        <v>17</v>
      </c>
      <c r="O5809">
        <f t="shared" si="1134"/>
        <v>16</v>
      </c>
      <c r="P5809">
        <f t="shared" si="1135"/>
        <v>7</v>
      </c>
      <c r="Q5809">
        <f>IF(G5809="B",VLOOKUP(F5809,room_rates!$A$2:$G$8,3,FALSE),IF(G5809="P",VLOOKUP(F5809,room_rates!$A$2:$G$8,6,FALSE),IF(G5809="M",VLOOKUP(F5809,room_rates!$A$2:$G$8,7,FALSE),"")))</f>
        <v>140</v>
      </c>
      <c r="R5809">
        <f t="shared" si="1136"/>
        <v>0</v>
      </c>
      <c r="S5809">
        <f>IF(J5809="Online Travel Agency",VLOOKUP(F5809,room_rates!$A$2:$G$8,3,FALSE)*15%,0)</f>
        <v>21</v>
      </c>
      <c r="T5809">
        <f t="shared" si="1137"/>
        <v>0</v>
      </c>
      <c r="U5809">
        <f t="shared" si="1138"/>
        <v>833</v>
      </c>
      <c r="V5809">
        <f t="shared" si="1139"/>
        <v>7</v>
      </c>
    </row>
    <row r="5810" spans="1:22" ht="14.25" customHeight="1" x14ac:dyDescent="0.35">
      <c r="A5810" s="1">
        <v>1000290</v>
      </c>
      <c r="B5810" s="3">
        <v>45930</v>
      </c>
      <c r="C5810" s="3">
        <v>45943</v>
      </c>
      <c r="D5810" s="3">
        <v>45949</v>
      </c>
      <c r="E5810" s="1" t="s">
        <v>18</v>
      </c>
      <c r="F5810" s="1">
        <v>1</v>
      </c>
      <c r="G5810" s="1" t="s">
        <v>23</v>
      </c>
      <c r="H5810" s="1">
        <v>0</v>
      </c>
      <c r="I5810" s="1">
        <f t="shared" si="1133"/>
        <v>0</v>
      </c>
      <c r="J5810" s="1" t="s">
        <v>24</v>
      </c>
      <c r="K5810" s="1">
        <v>1</v>
      </c>
      <c r="L5810" s="1" t="s">
        <v>16</v>
      </c>
      <c r="M5810" s="1" t="b">
        <v>0</v>
      </c>
      <c r="N5810" s="2" t="s">
        <v>17</v>
      </c>
      <c r="O5810">
        <f t="shared" si="1134"/>
        <v>13</v>
      </c>
      <c r="P5810">
        <f t="shared" si="1135"/>
        <v>6</v>
      </c>
      <c r="Q5810">
        <f>IF(G5810="B",VLOOKUP(F5810,room_rates!$A$2:$G$8,3,FALSE),IF(G5810="P",VLOOKUP(F5810,room_rates!$A$2:$G$8,6,FALSE),IF(G5810="M",VLOOKUP(F5810,room_rates!$A$2:$G$8,7,FALSE),"")))</f>
        <v>120</v>
      </c>
      <c r="R5810">
        <f t="shared" si="1136"/>
        <v>0</v>
      </c>
      <c r="S5810">
        <f>IF(J5810="Online Travel Agency",VLOOKUP(F5810,room_rates!$A$2:$G$8,3,FALSE)*15%,0)</f>
        <v>18</v>
      </c>
      <c r="T5810">
        <f t="shared" si="1137"/>
        <v>0</v>
      </c>
      <c r="U5810">
        <f t="shared" si="1138"/>
        <v>612</v>
      </c>
      <c r="V5810">
        <f t="shared" si="1139"/>
        <v>6</v>
      </c>
    </row>
    <row r="5811" spans="1:22" ht="14.25" customHeight="1" x14ac:dyDescent="0.35">
      <c r="A5811" s="1">
        <v>1000292</v>
      </c>
      <c r="B5811" s="3">
        <v>45933</v>
      </c>
      <c r="C5811" s="3">
        <v>45943</v>
      </c>
      <c r="D5811" s="3">
        <v>45950</v>
      </c>
      <c r="E5811" s="1" t="s">
        <v>18</v>
      </c>
      <c r="F5811" s="1">
        <v>2</v>
      </c>
      <c r="G5811" s="1" t="s">
        <v>23</v>
      </c>
      <c r="H5811" s="1">
        <v>0</v>
      </c>
      <c r="I5811" s="1">
        <f t="shared" si="1133"/>
        <v>0</v>
      </c>
      <c r="J5811" s="1" t="s">
        <v>15</v>
      </c>
      <c r="K5811" s="1">
        <v>3</v>
      </c>
      <c r="L5811" s="1" t="s">
        <v>16</v>
      </c>
      <c r="M5811" s="1" t="b">
        <v>0</v>
      </c>
      <c r="N5811" s="2" t="s">
        <v>17</v>
      </c>
      <c r="O5811">
        <f t="shared" si="1134"/>
        <v>10</v>
      </c>
      <c r="P5811">
        <f t="shared" si="1135"/>
        <v>7</v>
      </c>
      <c r="Q5811">
        <f>IF(G5811="B",VLOOKUP(F5811,room_rates!$A$2:$G$8,3,FALSE),IF(G5811="P",VLOOKUP(F5811,room_rates!$A$2:$G$8,6,FALSE),IF(G5811="M",VLOOKUP(F5811,room_rates!$A$2:$G$8,7,FALSE),"")))</f>
        <v>140</v>
      </c>
      <c r="R5811">
        <f t="shared" si="1136"/>
        <v>0</v>
      </c>
      <c r="S5811">
        <f>IF(J5811="Online Travel Agency",VLOOKUP(F5811,room_rates!$A$2:$G$8,3,FALSE)*15%,0)</f>
        <v>0</v>
      </c>
      <c r="T5811">
        <f t="shared" si="1137"/>
        <v>0</v>
      </c>
      <c r="U5811">
        <f t="shared" si="1138"/>
        <v>2940</v>
      </c>
      <c r="V5811">
        <f t="shared" si="1139"/>
        <v>21</v>
      </c>
    </row>
    <row r="5812" spans="1:22" ht="14.25" customHeight="1" x14ac:dyDescent="0.35">
      <c r="A5812" s="1">
        <v>1000665</v>
      </c>
      <c r="B5812" s="3">
        <v>45943</v>
      </c>
      <c r="C5812" s="3">
        <v>45943</v>
      </c>
      <c r="D5812" s="3">
        <v>45945</v>
      </c>
      <c r="E5812" s="1" t="s">
        <v>21</v>
      </c>
      <c r="F5812" s="1">
        <v>3</v>
      </c>
      <c r="G5812" s="1" t="s">
        <v>23</v>
      </c>
      <c r="H5812" s="1">
        <v>0</v>
      </c>
      <c r="I5812" s="1">
        <f t="shared" si="1133"/>
        <v>0</v>
      </c>
      <c r="J5812" s="1" t="s">
        <v>20</v>
      </c>
      <c r="K5812" s="1">
        <v>1</v>
      </c>
      <c r="L5812" s="1" t="s">
        <v>16</v>
      </c>
      <c r="M5812" s="1" t="b">
        <v>1</v>
      </c>
      <c r="N5812" s="2" t="s">
        <v>17</v>
      </c>
      <c r="O5812">
        <f t="shared" si="1134"/>
        <v>0</v>
      </c>
      <c r="P5812">
        <f t="shared" si="1135"/>
        <v>2</v>
      </c>
      <c r="Q5812">
        <f>IF(G5812="B",VLOOKUP(F5812,room_rates!$A$2:$G$8,3,FALSE),IF(G5812="P",VLOOKUP(F5812,room_rates!$A$2:$G$8,6,FALSE),IF(G5812="M",VLOOKUP(F5812,room_rates!$A$2:$G$8,7,FALSE),"")))</f>
        <v>220</v>
      </c>
      <c r="R5812">
        <f t="shared" si="1136"/>
        <v>0</v>
      </c>
      <c r="S5812">
        <f>IF(J5812="Online Travel Agency",VLOOKUP(F5812,room_rates!$A$2:$G$8,3,FALSE)*15%,0)</f>
        <v>0</v>
      </c>
      <c r="T5812">
        <f t="shared" si="1137"/>
        <v>2.2000000000000002</v>
      </c>
      <c r="U5812">
        <f t="shared" si="1138"/>
        <v>435.6</v>
      </c>
      <c r="V5812">
        <f t="shared" si="1139"/>
        <v>2</v>
      </c>
    </row>
    <row r="5813" spans="1:22" ht="14.25" customHeight="1" x14ac:dyDescent="0.35">
      <c r="A5813" s="1">
        <v>1001014</v>
      </c>
      <c r="B5813" s="3">
        <v>45935</v>
      </c>
      <c r="C5813" s="3">
        <v>45943</v>
      </c>
      <c r="D5813" s="3">
        <v>45944</v>
      </c>
      <c r="E5813" s="1" t="s">
        <v>18</v>
      </c>
      <c r="F5813" s="1">
        <v>1</v>
      </c>
      <c r="G5813" s="1" t="s">
        <v>23</v>
      </c>
      <c r="H5813" s="1">
        <v>0</v>
      </c>
      <c r="I5813" s="1">
        <f t="shared" si="1133"/>
        <v>0</v>
      </c>
      <c r="J5813" s="1" t="s">
        <v>15</v>
      </c>
      <c r="K5813" s="1">
        <v>1</v>
      </c>
      <c r="L5813" s="1" t="s">
        <v>16</v>
      </c>
      <c r="M5813" s="1" t="b">
        <v>0</v>
      </c>
      <c r="N5813" s="2" t="s">
        <v>17</v>
      </c>
      <c r="O5813">
        <f t="shared" si="1134"/>
        <v>8</v>
      </c>
      <c r="P5813">
        <f t="shared" si="1135"/>
        <v>1</v>
      </c>
      <c r="Q5813">
        <f>IF(G5813="B",VLOOKUP(F5813,room_rates!$A$2:$G$8,3,FALSE),IF(G5813="P",VLOOKUP(F5813,room_rates!$A$2:$G$8,6,FALSE),IF(G5813="M",VLOOKUP(F5813,room_rates!$A$2:$G$8,7,FALSE),"")))</f>
        <v>120</v>
      </c>
      <c r="R5813">
        <f t="shared" si="1136"/>
        <v>0</v>
      </c>
      <c r="S5813">
        <f>IF(J5813="Online Travel Agency",VLOOKUP(F5813,room_rates!$A$2:$G$8,3,FALSE)*15%,0)</f>
        <v>0</v>
      </c>
      <c r="T5813">
        <f t="shared" si="1137"/>
        <v>0</v>
      </c>
      <c r="U5813">
        <f t="shared" si="1138"/>
        <v>120</v>
      </c>
      <c r="V5813">
        <f t="shared" si="1139"/>
        <v>1</v>
      </c>
    </row>
    <row r="5814" spans="1:22" ht="14.25" customHeight="1" x14ac:dyDescent="0.35">
      <c r="A5814" s="1">
        <v>1001367</v>
      </c>
      <c r="B5814" s="3">
        <v>45943</v>
      </c>
      <c r="C5814" s="3">
        <v>45943</v>
      </c>
      <c r="D5814" s="3">
        <v>45944</v>
      </c>
      <c r="E5814" s="1" t="s">
        <v>18</v>
      </c>
      <c r="F5814" s="1">
        <v>1</v>
      </c>
      <c r="G5814" s="1" t="s">
        <v>23</v>
      </c>
      <c r="H5814" s="1">
        <v>0</v>
      </c>
      <c r="I5814" s="1">
        <f t="shared" si="1133"/>
        <v>0</v>
      </c>
      <c r="J5814" s="1" t="s">
        <v>20</v>
      </c>
      <c r="K5814" s="1">
        <v>1</v>
      </c>
      <c r="L5814" s="1" t="s">
        <v>16</v>
      </c>
      <c r="M5814" s="1" t="b">
        <v>0</v>
      </c>
      <c r="N5814" s="2" t="s">
        <v>17</v>
      </c>
      <c r="O5814">
        <f t="shared" si="1134"/>
        <v>0</v>
      </c>
      <c r="P5814">
        <f t="shared" si="1135"/>
        <v>1</v>
      </c>
      <c r="Q5814">
        <f>IF(G5814="B",VLOOKUP(F5814,room_rates!$A$2:$G$8,3,FALSE),IF(G5814="P",VLOOKUP(F5814,room_rates!$A$2:$G$8,6,FALSE),IF(G5814="M",VLOOKUP(F5814,room_rates!$A$2:$G$8,7,FALSE),"")))</f>
        <v>120</v>
      </c>
      <c r="R5814">
        <f t="shared" si="1136"/>
        <v>0</v>
      </c>
      <c r="S5814">
        <f>IF(J5814="Online Travel Agency",VLOOKUP(F5814,room_rates!$A$2:$G$8,3,FALSE)*15%,0)</f>
        <v>0</v>
      </c>
      <c r="T5814">
        <f t="shared" si="1137"/>
        <v>0</v>
      </c>
      <c r="U5814">
        <f t="shared" si="1138"/>
        <v>120</v>
      </c>
      <c r="V5814">
        <f t="shared" si="1139"/>
        <v>1</v>
      </c>
    </row>
    <row r="5815" spans="1:22" ht="14.25" customHeight="1" x14ac:dyDescent="0.35">
      <c r="A5815" s="1">
        <v>1001392</v>
      </c>
      <c r="B5815" s="3">
        <v>45901</v>
      </c>
      <c r="C5815" s="3">
        <v>45943</v>
      </c>
      <c r="D5815" s="3">
        <v>45947</v>
      </c>
      <c r="E5815" s="1" t="s">
        <v>21</v>
      </c>
      <c r="F5815" s="1">
        <v>3</v>
      </c>
      <c r="G5815" s="1" t="s">
        <v>23</v>
      </c>
      <c r="H5815" s="1">
        <v>0</v>
      </c>
      <c r="I5815" s="1">
        <f t="shared" si="1133"/>
        <v>0</v>
      </c>
      <c r="J5815" s="1" t="s">
        <v>15</v>
      </c>
      <c r="K5815" s="1">
        <v>2</v>
      </c>
      <c r="L5815" s="1" t="s">
        <v>19</v>
      </c>
      <c r="M5815" s="1" t="b">
        <v>0</v>
      </c>
      <c r="N5815" s="2" t="s">
        <v>17</v>
      </c>
      <c r="O5815">
        <f t="shared" si="1134"/>
        <v>42</v>
      </c>
      <c r="P5815">
        <f t="shared" si="1135"/>
        <v>4</v>
      </c>
      <c r="Q5815">
        <f>IF(G5815="B",VLOOKUP(F5815,room_rates!$A$2:$G$8,3,FALSE),IF(G5815="P",VLOOKUP(F5815,room_rates!$A$2:$G$8,6,FALSE),IF(G5815="M",VLOOKUP(F5815,room_rates!$A$2:$G$8,7,FALSE),"")))</f>
        <v>220</v>
      </c>
      <c r="R5815">
        <f t="shared" si="1136"/>
        <v>0</v>
      </c>
      <c r="S5815">
        <f>IF(J5815="Online Travel Agency",VLOOKUP(F5815,room_rates!$A$2:$G$8,3,FALSE)*15%,0)</f>
        <v>0</v>
      </c>
      <c r="T5815">
        <f t="shared" si="1137"/>
        <v>0</v>
      </c>
      <c r="U5815">
        <f t="shared" si="1138"/>
        <v>1760</v>
      </c>
      <c r="V5815">
        <f t="shared" si="1139"/>
        <v>8</v>
      </c>
    </row>
    <row r="5816" spans="1:22" ht="14.25" customHeight="1" x14ac:dyDescent="0.35">
      <c r="A5816" s="1">
        <v>1001648</v>
      </c>
      <c r="B5816" s="3">
        <v>45943</v>
      </c>
      <c r="C5816" s="3">
        <v>45943</v>
      </c>
      <c r="D5816" s="3">
        <v>45944</v>
      </c>
      <c r="E5816" s="1" t="s">
        <v>13</v>
      </c>
      <c r="F5816" s="1">
        <v>6</v>
      </c>
      <c r="G5816" s="1" t="s">
        <v>23</v>
      </c>
      <c r="H5816" s="1">
        <v>0</v>
      </c>
      <c r="I5816" s="1">
        <f t="shared" si="1133"/>
        <v>0</v>
      </c>
      <c r="J5816" s="1" t="s">
        <v>20</v>
      </c>
      <c r="K5816" s="1">
        <v>1</v>
      </c>
      <c r="L5816" s="1" t="s">
        <v>19</v>
      </c>
      <c r="M5816" s="1" t="b">
        <v>1</v>
      </c>
      <c r="N5816" s="2" t="s">
        <v>17</v>
      </c>
      <c r="O5816">
        <f t="shared" si="1134"/>
        <v>0</v>
      </c>
      <c r="P5816">
        <f t="shared" si="1135"/>
        <v>1</v>
      </c>
      <c r="Q5816">
        <f>IF(G5816="B",VLOOKUP(F5816,room_rates!$A$2:$G$8,3,FALSE),IF(G5816="P",VLOOKUP(F5816,room_rates!$A$2:$G$8,6,FALSE),IF(G5816="M",VLOOKUP(F5816,room_rates!$A$2:$G$8,7,FALSE),"")))</f>
        <v>350</v>
      </c>
      <c r="R5816">
        <f t="shared" si="1136"/>
        <v>0</v>
      </c>
      <c r="S5816">
        <f>IF(J5816="Online Travel Agency",VLOOKUP(F5816,room_rates!$A$2:$G$8,3,FALSE)*15%,0)</f>
        <v>0</v>
      </c>
      <c r="T5816">
        <f t="shared" si="1137"/>
        <v>3.5</v>
      </c>
      <c r="U5816">
        <f t="shared" si="1138"/>
        <v>346.5</v>
      </c>
      <c r="V5816">
        <f t="shared" si="1139"/>
        <v>1</v>
      </c>
    </row>
    <row r="5817" spans="1:22" ht="14.25" customHeight="1" x14ac:dyDescent="0.35">
      <c r="A5817" s="1">
        <v>1001676</v>
      </c>
      <c r="B5817" s="3">
        <v>45926</v>
      </c>
      <c r="C5817" s="3">
        <v>45943</v>
      </c>
      <c r="D5817" s="3">
        <v>45945</v>
      </c>
      <c r="E5817" s="1" t="s">
        <v>13</v>
      </c>
      <c r="F5817" s="1">
        <v>6</v>
      </c>
      <c r="G5817" s="1" t="s">
        <v>23</v>
      </c>
      <c r="H5817" s="1">
        <v>0</v>
      </c>
      <c r="I5817" s="1">
        <f t="shared" si="1133"/>
        <v>0</v>
      </c>
      <c r="J5817" s="1" t="s">
        <v>24</v>
      </c>
      <c r="K5817" s="1">
        <v>1</v>
      </c>
      <c r="L5817" s="1" t="s">
        <v>19</v>
      </c>
      <c r="M5817" s="1" t="b">
        <v>0</v>
      </c>
      <c r="N5817" s="2" t="s">
        <v>17</v>
      </c>
      <c r="O5817">
        <f t="shared" si="1134"/>
        <v>17</v>
      </c>
      <c r="P5817">
        <f t="shared" si="1135"/>
        <v>2</v>
      </c>
      <c r="Q5817">
        <f>IF(G5817="B",VLOOKUP(F5817,room_rates!$A$2:$G$8,3,FALSE),IF(G5817="P",VLOOKUP(F5817,room_rates!$A$2:$G$8,6,FALSE),IF(G5817="M",VLOOKUP(F5817,room_rates!$A$2:$G$8,7,FALSE),"")))</f>
        <v>350</v>
      </c>
      <c r="R5817">
        <f t="shared" si="1136"/>
        <v>0</v>
      </c>
      <c r="S5817">
        <f>IF(J5817="Online Travel Agency",VLOOKUP(F5817,room_rates!$A$2:$G$8,3,FALSE)*15%,0)</f>
        <v>52.5</v>
      </c>
      <c r="T5817">
        <f t="shared" si="1137"/>
        <v>0</v>
      </c>
      <c r="U5817">
        <f t="shared" si="1138"/>
        <v>595</v>
      </c>
      <c r="V5817">
        <f t="shared" si="1139"/>
        <v>2</v>
      </c>
    </row>
    <row r="5818" spans="1:22" ht="14.25" customHeight="1" x14ac:dyDescent="0.35">
      <c r="A5818" s="1">
        <v>1001698</v>
      </c>
      <c r="B5818" s="3">
        <v>45925</v>
      </c>
      <c r="C5818" s="3">
        <v>45943</v>
      </c>
      <c r="D5818" s="3">
        <v>45946</v>
      </c>
      <c r="E5818" s="1" t="s">
        <v>13</v>
      </c>
      <c r="F5818" s="1">
        <v>6</v>
      </c>
      <c r="G5818" s="1" t="s">
        <v>23</v>
      </c>
      <c r="H5818" s="1">
        <v>0</v>
      </c>
      <c r="I5818" s="1">
        <f t="shared" si="1133"/>
        <v>0</v>
      </c>
      <c r="J5818" s="1" t="s">
        <v>15</v>
      </c>
      <c r="K5818" s="1">
        <v>3</v>
      </c>
      <c r="L5818" s="1" t="s">
        <v>16</v>
      </c>
      <c r="M5818" s="1" t="b">
        <v>0</v>
      </c>
      <c r="N5818" s="2" t="s">
        <v>17</v>
      </c>
      <c r="O5818">
        <f t="shared" si="1134"/>
        <v>18</v>
      </c>
      <c r="P5818">
        <f t="shared" si="1135"/>
        <v>3</v>
      </c>
      <c r="Q5818">
        <f>IF(G5818="B",VLOOKUP(F5818,room_rates!$A$2:$G$8,3,FALSE),IF(G5818="P",VLOOKUP(F5818,room_rates!$A$2:$G$8,6,FALSE),IF(G5818="M",VLOOKUP(F5818,room_rates!$A$2:$G$8,7,FALSE),"")))</f>
        <v>350</v>
      </c>
      <c r="R5818">
        <f t="shared" si="1136"/>
        <v>0</v>
      </c>
      <c r="S5818">
        <f>IF(J5818="Online Travel Agency",VLOOKUP(F5818,room_rates!$A$2:$G$8,3,FALSE)*15%,0)</f>
        <v>0</v>
      </c>
      <c r="T5818">
        <f t="shared" si="1137"/>
        <v>0</v>
      </c>
      <c r="U5818">
        <f t="shared" si="1138"/>
        <v>3150</v>
      </c>
      <c r="V5818">
        <f t="shared" si="1139"/>
        <v>9</v>
      </c>
    </row>
    <row r="5819" spans="1:22" ht="14.25" customHeight="1" x14ac:dyDescent="0.35">
      <c r="A5819" s="1">
        <v>1001815</v>
      </c>
      <c r="B5819" s="3">
        <v>45943</v>
      </c>
      <c r="C5819" s="3">
        <v>45943</v>
      </c>
      <c r="D5819" s="3">
        <v>45945</v>
      </c>
      <c r="E5819" s="1" t="s">
        <v>18</v>
      </c>
      <c r="F5819" s="1">
        <v>2</v>
      </c>
      <c r="G5819" s="1" t="s">
        <v>23</v>
      </c>
      <c r="H5819" s="1">
        <v>0</v>
      </c>
      <c r="I5819" s="1">
        <f t="shared" si="1133"/>
        <v>0</v>
      </c>
      <c r="J5819" s="1" t="s">
        <v>20</v>
      </c>
      <c r="K5819" s="1">
        <v>3</v>
      </c>
      <c r="L5819" s="1" t="s">
        <v>16</v>
      </c>
      <c r="M5819" s="1" t="b">
        <v>1</v>
      </c>
      <c r="N5819" s="2" t="s">
        <v>17</v>
      </c>
      <c r="O5819">
        <f t="shared" si="1134"/>
        <v>0</v>
      </c>
      <c r="P5819">
        <f t="shared" si="1135"/>
        <v>2</v>
      </c>
      <c r="Q5819">
        <f>IF(G5819="B",VLOOKUP(F5819,room_rates!$A$2:$G$8,3,FALSE),IF(G5819="P",VLOOKUP(F5819,room_rates!$A$2:$G$8,6,FALSE),IF(G5819="M",VLOOKUP(F5819,room_rates!$A$2:$G$8,7,FALSE),"")))</f>
        <v>140</v>
      </c>
      <c r="R5819">
        <f t="shared" si="1136"/>
        <v>0</v>
      </c>
      <c r="S5819">
        <f>IF(J5819="Online Travel Agency",VLOOKUP(F5819,room_rates!$A$2:$G$8,3,FALSE)*15%,0)</f>
        <v>0</v>
      </c>
      <c r="T5819">
        <f t="shared" si="1137"/>
        <v>1.4000000000000001</v>
      </c>
      <c r="U5819">
        <f t="shared" si="1138"/>
        <v>831.59999999999991</v>
      </c>
      <c r="V5819">
        <f t="shared" si="1139"/>
        <v>6</v>
      </c>
    </row>
    <row r="5820" spans="1:22" ht="14.25" customHeight="1" x14ac:dyDescent="0.35">
      <c r="A5820" s="1">
        <v>1001886</v>
      </c>
      <c r="B5820" s="3">
        <v>45943</v>
      </c>
      <c r="C5820" s="3">
        <v>45943</v>
      </c>
      <c r="D5820" s="3">
        <v>45944</v>
      </c>
      <c r="E5820" s="1" t="s">
        <v>18</v>
      </c>
      <c r="F5820" s="1">
        <v>1</v>
      </c>
      <c r="G5820" s="1" t="s">
        <v>23</v>
      </c>
      <c r="H5820" s="1">
        <v>0</v>
      </c>
      <c r="I5820" s="1">
        <f t="shared" si="1133"/>
        <v>0</v>
      </c>
      <c r="J5820" s="1" t="s">
        <v>20</v>
      </c>
      <c r="K5820" s="1">
        <v>3</v>
      </c>
      <c r="L5820" s="1" t="s">
        <v>16</v>
      </c>
      <c r="M5820" s="1" t="b">
        <v>1</v>
      </c>
      <c r="N5820" s="2" t="s">
        <v>17</v>
      </c>
      <c r="O5820">
        <f t="shared" si="1134"/>
        <v>0</v>
      </c>
      <c r="P5820">
        <f t="shared" si="1135"/>
        <v>1</v>
      </c>
      <c r="Q5820">
        <f>IF(G5820="B",VLOOKUP(F5820,room_rates!$A$2:$G$8,3,FALSE),IF(G5820="P",VLOOKUP(F5820,room_rates!$A$2:$G$8,6,FALSE),IF(G5820="M",VLOOKUP(F5820,room_rates!$A$2:$G$8,7,FALSE),"")))</f>
        <v>120</v>
      </c>
      <c r="R5820">
        <f t="shared" si="1136"/>
        <v>0</v>
      </c>
      <c r="S5820">
        <f>IF(J5820="Online Travel Agency",VLOOKUP(F5820,room_rates!$A$2:$G$8,3,FALSE)*15%,0)</f>
        <v>0</v>
      </c>
      <c r="T5820">
        <f t="shared" si="1137"/>
        <v>1.2</v>
      </c>
      <c r="U5820">
        <f t="shared" si="1138"/>
        <v>356.4</v>
      </c>
      <c r="V5820">
        <f t="shared" si="1139"/>
        <v>3</v>
      </c>
    </row>
    <row r="5821" spans="1:22" ht="14.25" customHeight="1" x14ac:dyDescent="0.35">
      <c r="A5821" s="1">
        <v>1001960</v>
      </c>
      <c r="B5821" s="3">
        <v>45943</v>
      </c>
      <c r="C5821" s="3">
        <v>45943</v>
      </c>
      <c r="D5821" s="3">
        <v>45950</v>
      </c>
      <c r="E5821" s="1" t="s">
        <v>13</v>
      </c>
      <c r="F5821" s="1">
        <v>7</v>
      </c>
      <c r="G5821" s="1" t="s">
        <v>23</v>
      </c>
      <c r="H5821" s="1">
        <v>0</v>
      </c>
      <c r="I5821" s="1">
        <f t="shared" si="1133"/>
        <v>0</v>
      </c>
      <c r="J5821" s="1" t="s">
        <v>20</v>
      </c>
      <c r="K5821" s="1">
        <v>2</v>
      </c>
      <c r="L5821" s="1" t="s">
        <v>16</v>
      </c>
      <c r="M5821" s="1" t="b">
        <v>0</v>
      </c>
      <c r="N5821" s="2" t="s">
        <v>17</v>
      </c>
      <c r="O5821">
        <f t="shared" si="1134"/>
        <v>0</v>
      </c>
      <c r="P5821">
        <f t="shared" si="1135"/>
        <v>7</v>
      </c>
      <c r="Q5821">
        <f>IF(G5821="B",VLOOKUP(F5821,room_rates!$A$2:$G$8,3,FALSE),IF(G5821="P",VLOOKUP(F5821,room_rates!$A$2:$G$8,6,FALSE),IF(G5821="M",VLOOKUP(F5821,room_rates!$A$2:$G$8,7,FALSE),"")))</f>
        <v>450</v>
      </c>
      <c r="R5821">
        <f t="shared" si="1136"/>
        <v>0</v>
      </c>
      <c r="S5821">
        <f>IF(J5821="Online Travel Agency",VLOOKUP(F5821,room_rates!$A$2:$G$8,3,FALSE)*15%,0)</f>
        <v>0</v>
      </c>
      <c r="T5821">
        <f t="shared" si="1137"/>
        <v>0</v>
      </c>
      <c r="U5821">
        <f t="shared" si="1138"/>
        <v>6300</v>
      </c>
      <c r="V5821">
        <f t="shared" si="1139"/>
        <v>14</v>
      </c>
    </row>
    <row r="5822" spans="1:22" ht="14.25" customHeight="1" x14ac:dyDescent="0.35">
      <c r="A5822" s="1">
        <v>1001981</v>
      </c>
      <c r="B5822" s="3">
        <v>45899</v>
      </c>
      <c r="C5822" s="3">
        <v>45943</v>
      </c>
      <c r="D5822" s="3">
        <v>45948</v>
      </c>
      <c r="E5822" s="1" t="s">
        <v>13</v>
      </c>
      <c r="F5822" s="1">
        <v>6</v>
      </c>
      <c r="G5822" s="1" t="s">
        <v>23</v>
      </c>
      <c r="H5822" s="1">
        <v>0</v>
      </c>
      <c r="I5822" s="1">
        <f t="shared" si="1133"/>
        <v>0</v>
      </c>
      <c r="J5822" s="1" t="s">
        <v>15</v>
      </c>
      <c r="K5822" s="1">
        <v>2</v>
      </c>
      <c r="L5822" s="1" t="s">
        <v>19</v>
      </c>
      <c r="M5822" s="1" t="b">
        <v>0</v>
      </c>
      <c r="N5822" s="2" t="s">
        <v>17</v>
      </c>
      <c r="O5822">
        <f t="shared" si="1134"/>
        <v>44</v>
      </c>
      <c r="P5822">
        <f t="shared" si="1135"/>
        <v>5</v>
      </c>
      <c r="Q5822">
        <f>IF(G5822="B",VLOOKUP(F5822,room_rates!$A$2:$G$8,3,FALSE),IF(G5822="P",VLOOKUP(F5822,room_rates!$A$2:$G$8,6,FALSE),IF(G5822="M",VLOOKUP(F5822,room_rates!$A$2:$G$8,7,FALSE),"")))</f>
        <v>350</v>
      </c>
      <c r="R5822">
        <f t="shared" si="1136"/>
        <v>0</v>
      </c>
      <c r="S5822">
        <f>IF(J5822="Online Travel Agency",VLOOKUP(F5822,room_rates!$A$2:$G$8,3,FALSE)*15%,0)</f>
        <v>0</v>
      </c>
      <c r="T5822">
        <f t="shared" si="1137"/>
        <v>0</v>
      </c>
      <c r="U5822">
        <f t="shared" si="1138"/>
        <v>3500</v>
      </c>
      <c r="V5822">
        <f t="shared" si="1139"/>
        <v>10</v>
      </c>
    </row>
    <row r="5823" spans="1:22" ht="14.25" customHeight="1" x14ac:dyDescent="0.35">
      <c r="A5823" s="1">
        <v>1002053</v>
      </c>
      <c r="B5823" s="3">
        <v>45926</v>
      </c>
      <c r="C5823" s="3">
        <v>45943</v>
      </c>
      <c r="D5823" s="3">
        <v>45950</v>
      </c>
      <c r="E5823" s="1" t="s">
        <v>13</v>
      </c>
      <c r="F5823" s="1">
        <v>7</v>
      </c>
      <c r="G5823" s="1" t="s">
        <v>23</v>
      </c>
      <c r="H5823" s="1">
        <v>0</v>
      </c>
      <c r="I5823" s="1">
        <f t="shared" si="1133"/>
        <v>0</v>
      </c>
      <c r="J5823" s="1" t="s">
        <v>24</v>
      </c>
      <c r="K5823" s="1">
        <v>2</v>
      </c>
      <c r="L5823" s="1" t="s">
        <v>16</v>
      </c>
      <c r="M5823" s="1" t="b">
        <v>1</v>
      </c>
      <c r="N5823" s="2" t="s">
        <v>17</v>
      </c>
      <c r="O5823">
        <f t="shared" si="1134"/>
        <v>17</v>
      </c>
      <c r="P5823">
        <f t="shared" si="1135"/>
        <v>7</v>
      </c>
      <c r="Q5823">
        <f>IF(G5823="B",VLOOKUP(F5823,room_rates!$A$2:$G$8,3,FALSE),IF(G5823="P",VLOOKUP(F5823,room_rates!$A$2:$G$8,6,FALSE),IF(G5823="M",VLOOKUP(F5823,room_rates!$A$2:$G$8,7,FALSE),"")))</f>
        <v>450</v>
      </c>
      <c r="R5823">
        <f t="shared" si="1136"/>
        <v>0</v>
      </c>
      <c r="S5823">
        <f>IF(J5823="Online Travel Agency",VLOOKUP(F5823,room_rates!$A$2:$G$8,3,FALSE)*15%,0)</f>
        <v>67.5</v>
      </c>
      <c r="T5823">
        <f t="shared" si="1137"/>
        <v>4.5</v>
      </c>
      <c r="U5823">
        <f t="shared" si="1138"/>
        <v>5292</v>
      </c>
      <c r="V5823">
        <f t="shared" si="1139"/>
        <v>14</v>
      </c>
    </row>
    <row r="5824" spans="1:22" ht="14.25" customHeight="1" x14ac:dyDescent="0.35">
      <c r="A5824" s="1">
        <v>1002231</v>
      </c>
      <c r="B5824" s="3">
        <v>45943</v>
      </c>
      <c r="C5824" s="3">
        <v>45943</v>
      </c>
      <c r="D5824" s="3">
        <v>45950</v>
      </c>
      <c r="E5824" s="1" t="s">
        <v>21</v>
      </c>
      <c r="F5824" s="1">
        <v>5</v>
      </c>
      <c r="G5824" s="1" t="s">
        <v>23</v>
      </c>
      <c r="H5824" s="1">
        <v>0</v>
      </c>
      <c r="I5824" s="1">
        <f t="shared" ref="I5824:I5887" si="1140">H5824/100</f>
        <v>0</v>
      </c>
      <c r="J5824" s="1" t="s">
        <v>20</v>
      </c>
      <c r="K5824" s="1">
        <v>3</v>
      </c>
      <c r="L5824" s="1" t="s">
        <v>16</v>
      </c>
      <c r="M5824" s="1" t="b">
        <v>0</v>
      </c>
      <c r="N5824" s="2" t="s">
        <v>17</v>
      </c>
      <c r="O5824">
        <f t="shared" ref="O5824:O5887" si="1141">C5824-B5824</f>
        <v>0</v>
      </c>
      <c r="P5824">
        <f t="shared" ref="P5824:P5887" si="1142">D5824-C5824</f>
        <v>7</v>
      </c>
      <c r="Q5824">
        <f>IF(G5824="B",VLOOKUP(F5824,room_rates!$A$2:$G$8,3,FALSE),IF(G5824="P",VLOOKUP(F5824,room_rates!$A$2:$G$8,6,FALSE),IF(G5824="M",VLOOKUP(F5824,room_rates!$A$2:$G$8,7,FALSE),"")))</f>
        <v>240</v>
      </c>
      <c r="R5824">
        <f t="shared" ref="R5824:R5887" si="1143">Q5824*(H5824/100)</f>
        <v>0</v>
      </c>
      <c r="S5824">
        <f>IF(J5824="Online Travel Agency",VLOOKUP(F5824,room_rates!$A$2:$G$8,3,FALSE)*15%,0)</f>
        <v>0</v>
      </c>
      <c r="T5824">
        <f t="shared" ref="T5824:T5887" si="1144">IF(M5824=TRUE, Q5824*1%,0)</f>
        <v>0</v>
      </c>
      <c r="U5824">
        <f t="shared" ref="U5824:U5887" si="1145">(Q5824-R5824-S5824-T5824)*V5824</f>
        <v>5040</v>
      </c>
      <c r="V5824">
        <f t="shared" ref="V5824:V5887" si="1146">K5824*P5824</f>
        <v>21</v>
      </c>
    </row>
    <row r="5825" spans="1:22" ht="14.25" customHeight="1" x14ac:dyDescent="0.35">
      <c r="A5825" s="1">
        <v>1000007</v>
      </c>
      <c r="B5825" s="3">
        <v>45944</v>
      </c>
      <c r="C5825" s="3">
        <v>45944</v>
      </c>
      <c r="D5825" s="3">
        <v>45947</v>
      </c>
      <c r="E5825" s="1" t="s">
        <v>21</v>
      </c>
      <c r="F5825" s="1">
        <v>5</v>
      </c>
      <c r="G5825" s="1" t="s">
        <v>23</v>
      </c>
      <c r="H5825" s="1">
        <v>0</v>
      </c>
      <c r="I5825" s="1">
        <f t="shared" si="1140"/>
        <v>0</v>
      </c>
      <c r="J5825" s="1" t="s">
        <v>20</v>
      </c>
      <c r="K5825" s="1">
        <v>1</v>
      </c>
      <c r="L5825" s="1" t="s">
        <v>19</v>
      </c>
      <c r="M5825" s="1" t="b">
        <v>0</v>
      </c>
      <c r="N5825" s="2" t="s">
        <v>17</v>
      </c>
      <c r="O5825">
        <f t="shared" si="1141"/>
        <v>0</v>
      </c>
      <c r="P5825">
        <f t="shared" si="1142"/>
        <v>3</v>
      </c>
      <c r="Q5825">
        <f>IF(G5825="B",VLOOKUP(F5825,room_rates!$A$2:$G$8,3,FALSE),IF(G5825="P",VLOOKUP(F5825,room_rates!$A$2:$G$8,6,FALSE),IF(G5825="M",VLOOKUP(F5825,room_rates!$A$2:$G$8,7,FALSE),"")))</f>
        <v>240</v>
      </c>
      <c r="R5825">
        <f t="shared" si="1143"/>
        <v>0</v>
      </c>
      <c r="S5825">
        <f>IF(J5825="Online Travel Agency",VLOOKUP(F5825,room_rates!$A$2:$G$8,3,FALSE)*15%,0)</f>
        <v>0</v>
      </c>
      <c r="T5825">
        <f t="shared" si="1144"/>
        <v>0</v>
      </c>
      <c r="U5825">
        <f t="shared" si="1145"/>
        <v>720</v>
      </c>
      <c r="V5825">
        <f t="shared" si="1146"/>
        <v>3</v>
      </c>
    </row>
    <row r="5826" spans="1:22" ht="14.25" customHeight="1" x14ac:dyDescent="0.35">
      <c r="A5826" s="1">
        <v>1000105</v>
      </c>
      <c r="B5826" s="3">
        <v>45944</v>
      </c>
      <c r="C5826" s="3">
        <v>45944</v>
      </c>
      <c r="D5826" s="3">
        <v>45948</v>
      </c>
      <c r="E5826" s="1" t="s">
        <v>21</v>
      </c>
      <c r="F5826" s="1">
        <v>3</v>
      </c>
      <c r="G5826" s="1" t="s">
        <v>23</v>
      </c>
      <c r="H5826" s="1">
        <v>0</v>
      </c>
      <c r="I5826" s="1">
        <f t="shared" si="1140"/>
        <v>0</v>
      </c>
      <c r="J5826" s="1" t="s">
        <v>20</v>
      </c>
      <c r="K5826" s="1">
        <v>3</v>
      </c>
      <c r="L5826" s="1" t="s">
        <v>16</v>
      </c>
      <c r="M5826" s="1" t="b">
        <v>0</v>
      </c>
      <c r="N5826" s="2" t="s">
        <v>17</v>
      </c>
      <c r="O5826">
        <f t="shared" si="1141"/>
        <v>0</v>
      </c>
      <c r="P5826">
        <f t="shared" si="1142"/>
        <v>4</v>
      </c>
      <c r="Q5826">
        <f>IF(G5826="B",VLOOKUP(F5826,room_rates!$A$2:$G$8,3,FALSE),IF(G5826="P",VLOOKUP(F5826,room_rates!$A$2:$G$8,6,FALSE),IF(G5826="M",VLOOKUP(F5826,room_rates!$A$2:$G$8,7,FALSE),"")))</f>
        <v>220</v>
      </c>
      <c r="R5826">
        <f t="shared" si="1143"/>
        <v>0</v>
      </c>
      <c r="S5826">
        <f>IF(J5826="Online Travel Agency",VLOOKUP(F5826,room_rates!$A$2:$G$8,3,FALSE)*15%,0)</f>
        <v>0</v>
      </c>
      <c r="T5826">
        <f t="shared" si="1144"/>
        <v>0</v>
      </c>
      <c r="U5826">
        <f t="shared" si="1145"/>
        <v>2640</v>
      </c>
      <c r="V5826">
        <f t="shared" si="1146"/>
        <v>12</v>
      </c>
    </row>
    <row r="5827" spans="1:22" ht="14.25" customHeight="1" x14ac:dyDescent="0.35">
      <c r="A5827" s="1">
        <v>1000110</v>
      </c>
      <c r="B5827" s="3">
        <v>45920</v>
      </c>
      <c r="C5827" s="3">
        <v>45944</v>
      </c>
      <c r="D5827" s="3">
        <v>45949</v>
      </c>
      <c r="E5827" s="1" t="s">
        <v>21</v>
      </c>
      <c r="F5827" s="1">
        <v>3</v>
      </c>
      <c r="G5827" s="1" t="s">
        <v>23</v>
      </c>
      <c r="H5827" s="1">
        <v>0</v>
      </c>
      <c r="I5827" s="1">
        <f t="shared" si="1140"/>
        <v>0</v>
      </c>
      <c r="J5827" s="1" t="s">
        <v>15</v>
      </c>
      <c r="K5827" s="1">
        <v>1</v>
      </c>
      <c r="L5827" s="1" t="s">
        <v>16</v>
      </c>
      <c r="M5827" s="1" t="b">
        <v>0</v>
      </c>
      <c r="N5827" s="2" t="s">
        <v>17</v>
      </c>
      <c r="O5827">
        <f t="shared" si="1141"/>
        <v>24</v>
      </c>
      <c r="P5827">
        <f t="shared" si="1142"/>
        <v>5</v>
      </c>
      <c r="Q5827">
        <f>IF(G5827="B",VLOOKUP(F5827,room_rates!$A$2:$G$8,3,FALSE),IF(G5827="P",VLOOKUP(F5827,room_rates!$A$2:$G$8,6,FALSE),IF(G5827="M",VLOOKUP(F5827,room_rates!$A$2:$G$8,7,FALSE),"")))</f>
        <v>220</v>
      </c>
      <c r="R5827">
        <f t="shared" si="1143"/>
        <v>0</v>
      </c>
      <c r="S5827">
        <f>IF(J5827="Online Travel Agency",VLOOKUP(F5827,room_rates!$A$2:$G$8,3,FALSE)*15%,0)</f>
        <v>0</v>
      </c>
      <c r="T5827">
        <f t="shared" si="1144"/>
        <v>0</v>
      </c>
      <c r="U5827">
        <f t="shared" si="1145"/>
        <v>1100</v>
      </c>
      <c r="V5827">
        <f t="shared" si="1146"/>
        <v>5</v>
      </c>
    </row>
    <row r="5828" spans="1:22" ht="14.25" customHeight="1" x14ac:dyDescent="0.35">
      <c r="A5828" s="1">
        <v>1000279</v>
      </c>
      <c r="B5828" s="3">
        <v>45933</v>
      </c>
      <c r="C5828" s="3">
        <v>45944</v>
      </c>
      <c r="D5828" s="3">
        <v>45951</v>
      </c>
      <c r="E5828" s="1" t="s">
        <v>21</v>
      </c>
      <c r="F5828" s="1">
        <v>4</v>
      </c>
      <c r="G5828" s="1" t="s">
        <v>23</v>
      </c>
      <c r="H5828" s="1">
        <v>0</v>
      </c>
      <c r="I5828" s="1">
        <f t="shared" si="1140"/>
        <v>0</v>
      </c>
      <c r="J5828" s="1" t="s">
        <v>24</v>
      </c>
      <c r="K5828" s="1">
        <v>2</v>
      </c>
      <c r="L5828" s="1" t="s">
        <v>16</v>
      </c>
      <c r="M5828" s="1" t="b">
        <v>0</v>
      </c>
      <c r="N5828" s="2" t="s">
        <v>17</v>
      </c>
      <c r="O5828">
        <f t="shared" si="1141"/>
        <v>11</v>
      </c>
      <c r="P5828">
        <f t="shared" si="1142"/>
        <v>7</v>
      </c>
      <c r="Q5828">
        <f>IF(G5828="B",VLOOKUP(F5828,room_rates!$A$2:$G$8,3,FALSE),IF(G5828="P",VLOOKUP(F5828,room_rates!$A$2:$G$8,6,FALSE),IF(G5828="M",VLOOKUP(F5828,room_rates!$A$2:$G$8,7,FALSE),"")))</f>
        <v>230</v>
      </c>
      <c r="R5828">
        <f t="shared" si="1143"/>
        <v>0</v>
      </c>
      <c r="S5828">
        <f>IF(J5828="Online Travel Agency",VLOOKUP(F5828,room_rates!$A$2:$G$8,3,FALSE)*15%,0)</f>
        <v>34.5</v>
      </c>
      <c r="T5828">
        <f t="shared" si="1144"/>
        <v>0</v>
      </c>
      <c r="U5828">
        <f t="shared" si="1145"/>
        <v>2737</v>
      </c>
      <c r="V5828">
        <f t="shared" si="1146"/>
        <v>14</v>
      </c>
    </row>
    <row r="5829" spans="1:22" ht="14.25" customHeight="1" x14ac:dyDescent="0.35">
      <c r="A5829" s="1">
        <v>1000457</v>
      </c>
      <c r="B5829" s="3">
        <v>45944</v>
      </c>
      <c r="C5829" s="3">
        <v>45944</v>
      </c>
      <c r="D5829" s="3">
        <v>45947</v>
      </c>
      <c r="E5829" s="1" t="s">
        <v>21</v>
      </c>
      <c r="F5829" s="1">
        <v>3</v>
      </c>
      <c r="G5829" s="1" t="s">
        <v>23</v>
      </c>
      <c r="H5829" s="1">
        <v>0</v>
      </c>
      <c r="I5829" s="1">
        <f t="shared" si="1140"/>
        <v>0</v>
      </c>
      <c r="J5829" s="1" t="s">
        <v>20</v>
      </c>
      <c r="K5829" s="1">
        <v>1</v>
      </c>
      <c r="L5829" s="1" t="s">
        <v>19</v>
      </c>
      <c r="M5829" s="1" t="b">
        <v>0</v>
      </c>
      <c r="N5829" s="2" t="s">
        <v>17</v>
      </c>
      <c r="O5829">
        <f t="shared" si="1141"/>
        <v>0</v>
      </c>
      <c r="P5829">
        <f t="shared" si="1142"/>
        <v>3</v>
      </c>
      <c r="Q5829">
        <f>IF(G5829="B",VLOOKUP(F5829,room_rates!$A$2:$G$8,3,FALSE),IF(G5829="P",VLOOKUP(F5829,room_rates!$A$2:$G$8,6,FALSE),IF(G5829="M",VLOOKUP(F5829,room_rates!$A$2:$G$8,7,FALSE),"")))</f>
        <v>220</v>
      </c>
      <c r="R5829">
        <f t="shared" si="1143"/>
        <v>0</v>
      </c>
      <c r="S5829">
        <f>IF(J5829="Online Travel Agency",VLOOKUP(F5829,room_rates!$A$2:$G$8,3,FALSE)*15%,0)</f>
        <v>0</v>
      </c>
      <c r="T5829">
        <f t="shared" si="1144"/>
        <v>0</v>
      </c>
      <c r="U5829">
        <f t="shared" si="1145"/>
        <v>660</v>
      </c>
      <c r="V5829">
        <f t="shared" si="1146"/>
        <v>3</v>
      </c>
    </row>
    <row r="5830" spans="1:22" ht="14.25" customHeight="1" x14ac:dyDescent="0.35">
      <c r="A5830" s="1">
        <v>1000612</v>
      </c>
      <c r="B5830" s="3">
        <v>45934</v>
      </c>
      <c r="C5830" s="3">
        <v>45944</v>
      </c>
      <c r="D5830" s="3">
        <v>45945</v>
      </c>
      <c r="E5830" s="1" t="s">
        <v>18</v>
      </c>
      <c r="F5830" s="1">
        <v>1</v>
      </c>
      <c r="G5830" s="1" t="s">
        <v>23</v>
      </c>
      <c r="H5830" s="1">
        <v>0</v>
      </c>
      <c r="I5830" s="1">
        <f t="shared" si="1140"/>
        <v>0</v>
      </c>
      <c r="J5830" s="1" t="s">
        <v>24</v>
      </c>
      <c r="K5830" s="1">
        <v>1</v>
      </c>
      <c r="L5830" s="1" t="s">
        <v>19</v>
      </c>
      <c r="M5830" s="1" t="b">
        <v>0</v>
      </c>
      <c r="N5830" s="2" t="s">
        <v>17</v>
      </c>
      <c r="O5830">
        <f t="shared" si="1141"/>
        <v>10</v>
      </c>
      <c r="P5830">
        <f t="shared" si="1142"/>
        <v>1</v>
      </c>
      <c r="Q5830">
        <f>IF(G5830="B",VLOOKUP(F5830,room_rates!$A$2:$G$8,3,FALSE),IF(G5830="P",VLOOKUP(F5830,room_rates!$A$2:$G$8,6,FALSE),IF(G5830="M",VLOOKUP(F5830,room_rates!$A$2:$G$8,7,FALSE),"")))</f>
        <v>120</v>
      </c>
      <c r="R5830">
        <f t="shared" si="1143"/>
        <v>0</v>
      </c>
      <c r="S5830">
        <f>IF(J5830="Online Travel Agency",VLOOKUP(F5830,room_rates!$A$2:$G$8,3,FALSE)*15%,0)</f>
        <v>18</v>
      </c>
      <c r="T5830">
        <f t="shared" si="1144"/>
        <v>0</v>
      </c>
      <c r="U5830">
        <f t="shared" si="1145"/>
        <v>102</v>
      </c>
      <c r="V5830">
        <f t="shared" si="1146"/>
        <v>1</v>
      </c>
    </row>
    <row r="5831" spans="1:22" ht="14.25" customHeight="1" x14ac:dyDescent="0.35">
      <c r="A5831" s="1">
        <v>1000630</v>
      </c>
      <c r="B5831" s="3">
        <v>45944</v>
      </c>
      <c r="C5831" s="3">
        <v>45944</v>
      </c>
      <c r="D5831" s="3">
        <v>45948</v>
      </c>
      <c r="E5831" s="1" t="s">
        <v>18</v>
      </c>
      <c r="F5831" s="1">
        <v>2</v>
      </c>
      <c r="G5831" s="1" t="s">
        <v>23</v>
      </c>
      <c r="H5831" s="1">
        <v>0</v>
      </c>
      <c r="I5831" s="1">
        <f t="shared" si="1140"/>
        <v>0</v>
      </c>
      <c r="J5831" s="1" t="s">
        <v>20</v>
      </c>
      <c r="K5831" s="1">
        <v>2</v>
      </c>
      <c r="L5831" s="1" t="s">
        <v>19</v>
      </c>
      <c r="M5831" s="1" t="b">
        <v>1</v>
      </c>
      <c r="N5831" s="2" t="s">
        <v>17</v>
      </c>
      <c r="O5831">
        <f t="shared" si="1141"/>
        <v>0</v>
      </c>
      <c r="P5831">
        <f t="shared" si="1142"/>
        <v>4</v>
      </c>
      <c r="Q5831">
        <f>IF(G5831="B",VLOOKUP(F5831,room_rates!$A$2:$G$8,3,FALSE),IF(G5831="P",VLOOKUP(F5831,room_rates!$A$2:$G$8,6,FALSE),IF(G5831="M",VLOOKUP(F5831,room_rates!$A$2:$G$8,7,FALSE),"")))</f>
        <v>140</v>
      </c>
      <c r="R5831">
        <f t="shared" si="1143"/>
        <v>0</v>
      </c>
      <c r="S5831">
        <f>IF(J5831="Online Travel Agency",VLOOKUP(F5831,room_rates!$A$2:$G$8,3,FALSE)*15%,0)</f>
        <v>0</v>
      </c>
      <c r="T5831">
        <f t="shared" si="1144"/>
        <v>1.4000000000000001</v>
      </c>
      <c r="U5831">
        <f t="shared" si="1145"/>
        <v>1108.8</v>
      </c>
      <c r="V5831">
        <f t="shared" si="1146"/>
        <v>8</v>
      </c>
    </row>
    <row r="5832" spans="1:22" ht="14.25" customHeight="1" x14ac:dyDescent="0.35">
      <c r="A5832" s="1">
        <v>1000769</v>
      </c>
      <c r="B5832" s="3">
        <v>45944</v>
      </c>
      <c r="C5832" s="3">
        <v>45944</v>
      </c>
      <c r="D5832" s="3">
        <v>45947</v>
      </c>
      <c r="E5832" s="1" t="s">
        <v>13</v>
      </c>
      <c r="F5832" s="1">
        <v>6</v>
      </c>
      <c r="G5832" s="1" t="s">
        <v>23</v>
      </c>
      <c r="H5832" s="1">
        <v>0</v>
      </c>
      <c r="I5832" s="1">
        <f t="shared" si="1140"/>
        <v>0</v>
      </c>
      <c r="J5832" s="1" t="s">
        <v>20</v>
      </c>
      <c r="K5832" s="1">
        <v>2</v>
      </c>
      <c r="L5832" s="1" t="s">
        <v>16</v>
      </c>
      <c r="M5832" s="1" t="b">
        <v>0</v>
      </c>
      <c r="N5832" s="2" t="s">
        <v>17</v>
      </c>
      <c r="O5832">
        <f t="shared" si="1141"/>
        <v>0</v>
      </c>
      <c r="P5832">
        <f t="shared" si="1142"/>
        <v>3</v>
      </c>
      <c r="Q5832">
        <f>IF(G5832="B",VLOOKUP(F5832,room_rates!$A$2:$G$8,3,FALSE),IF(G5832="P",VLOOKUP(F5832,room_rates!$A$2:$G$8,6,FALSE),IF(G5832="M",VLOOKUP(F5832,room_rates!$A$2:$G$8,7,FALSE),"")))</f>
        <v>350</v>
      </c>
      <c r="R5832">
        <f t="shared" si="1143"/>
        <v>0</v>
      </c>
      <c r="S5832">
        <f>IF(J5832="Online Travel Agency",VLOOKUP(F5832,room_rates!$A$2:$G$8,3,FALSE)*15%,0)</f>
        <v>0</v>
      </c>
      <c r="T5832">
        <f t="shared" si="1144"/>
        <v>0</v>
      </c>
      <c r="U5832">
        <f t="shared" si="1145"/>
        <v>2100</v>
      </c>
      <c r="V5832">
        <f t="shared" si="1146"/>
        <v>6</v>
      </c>
    </row>
    <row r="5833" spans="1:22" ht="14.25" customHeight="1" x14ac:dyDescent="0.35">
      <c r="A5833" s="1">
        <v>1000871</v>
      </c>
      <c r="B5833" s="3">
        <v>45932</v>
      </c>
      <c r="C5833" s="3">
        <v>45944</v>
      </c>
      <c r="D5833" s="3">
        <v>45948</v>
      </c>
      <c r="E5833" s="1" t="s">
        <v>21</v>
      </c>
      <c r="F5833" s="1">
        <v>3</v>
      </c>
      <c r="G5833" s="1" t="s">
        <v>23</v>
      </c>
      <c r="H5833" s="1">
        <v>0</v>
      </c>
      <c r="I5833" s="1">
        <f t="shared" si="1140"/>
        <v>0</v>
      </c>
      <c r="J5833" s="1" t="s">
        <v>24</v>
      </c>
      <c r="K5833" s="1">
        <v>1</v>
      </c>
      <c r="L5833" s="1" t="s">
        <v>19</v>
      </c>
      <c r="M5833" s="1" t="b">
        <v>0</v>
      </c>
      <c r="N5833" s="2" t="s">
        <v>17</v>
      </c>
      <c r="O5833">
        <f t="shared" si="1141"/>
        <v>12</v>
      </c>
      <c r="P5833">
        <f t="shared" si="1142"/>
        <v>4</v>
      </c>
      <c r="Q5833">
        <f>IF(G5833="B",VLOOKUP(F5833,room_rates!$A$2:$G$8,3,FALSE),IF(G5833="P",VLOOKUP(F5833,room_rates!$A$2:$G$8,6,FALSE),IF(G5833="M",VLOOKUP(F5833,room_rates!$A$2:$G$8,7,FALSE),"")))</f>
        <v>220</v>
      </c>
      <c r="R5833">
        <f t="shared" si="1143"/>
        <v>0</v>
      </c>
      <c r="S5833">
        <f>IF(J5833="Online Travel Agency",VLOOKUP(F5833,room_rates!$A$2:$G$8,3,FALSE)*15%,0)</f>
        <v>33</v>
      </c>
      <c r="T5833">
        <f t="shared" si="1144"/>
        <v>0</v>
      </c>
      <c r="U5833">
        <f t="shared" si="1145"/>
        <v>748</v>
      </c>
      <c r="V5833">
        <f t="shared" si="1146"/>
        <v>4</v>
      </c>
    </row>
    <row r="5834" spans="1:22" ht="14.25" customHeight="1" x14ac:dyDescent="0.35">
      <c r="A5834" s="1">
        <v>1000881</v>
      </c>
      <c r="B5834" s="3">
        <v>45944</v>
      </c>
      <c r="C5834" s="3">
        <v>45944</v>
      </c>
      <c r="D5834" s="3">
        <v>45949</v>
      </c>
      <c r="E5834" s="1" t="s">
        <v>18</v>
      </c>
      <c r="F5834" s="1">
        <v>2</v>
      </c>
      <c r="G5834" s="1" t="s">
        <v>23</v>
      </c>
      <c r="H5834" s="1">
        <v>0</v>
      </c>
      <c r="I5834" s="1">
        <f t="shared" si="1140"/>
        <v>0</v>
      </c>
      <c r="J5834" s="1" t="s">
        <v>20</v>
      </c>
      <c r="K5834" s="1">
        <v>1</v>
      </c>
      <c r="L5834" s="1" t="s">
        <v>19</v>
      </c>
      <c r="M5834" s="1" t="b">
        <v>0</v>
      </c>
      <c r="N5834" s="2" t="s">
        <v>17</v>
      </c>
      <c r="O5834">
        <f t="shared" si="1141"/>
        <v>0</v>
      </c>
      <c r="P5834">
        <f t="shared" si="1142"/>
        <v>5</v>
      </c>
      <c r="Q5834">
        <f>IF(G5834="B",VLOOKUP(F5834,room_rates!$A$2:$G$8,3,FALSE),IF(G5834="P",VLOOKUP(F5834,room_rates!$A$2:$G$8,6,FALSE),IF(G5834="M",VLOOKUP(F5834,room_rates!$A$2:$G$8,7,FALSE),"")))</f>
        <v>140</v>
      </c>
      <c r="R5834">
        <f t="shared" si="1143"/>
        <v>0</v>
      </c>
      <c r="S5834">
        <f>IF(J5834="Online Travel Agency",VLOOKUP(F5834,room_rates!$A$2:$G$8,3,FALSE)*15%,0)</f>
        <v>0</v>
      </c>
      <c r="T5834">
        <f t="shared" si="1144"/>
        <v>0</v>
      </c>
      <c r="U5834">
        <f t="shared" si="1145"/>
        <v>700</v>
      </c>
      <c r="V5834">
        <f t="shared" si="1146"/>
        <v>5</v>
      </c>
    </row>
    <row r="5835" spans="1:22" ht="14.25" customHeight="1" x14ac:dyDescent="0.35">
      <c r="A5835" s="1">
        <v>1000947</v>
      </c>
      <c r="B5835" s="3">
        <v>45925</v>
      </c>
      <c r="C5835" s="3">
        <v>45944</v>
      </c>
      <c r="D5835" s="3">
        <v>45948</v>
      </c>
      <c r="E5835" s="1" t="s">
        <v>18</v>
      </c>
      <c r="F5835" s="1">
        <v>1</v>
      </c>
      <c r="G5835" s="1" t="s">
        <v>23</v>
      </c>
      <c r="H5835" s="1">
        <v>0</v>
      </c>
      <c r="I5835" s="1">
        <f t="shared" si="1140"/>
        <v>0</v>
      </c>
      <c r="J5835" s="1" t="s">
        <v>24</v>
      </c>
      <c r="K5835" s="1">
        <v>2</v>
      </c>
      <c r="L5835" s="1" t="s">
        <v>19</v>
      </c>
      <c r="M5835" s="1" t="b">
        <v>0</v>
      </c>
      <c r="N5835" s="2" t="s">
        <v>17</v>
      </c>
      <c r="O5835">
        <f t="shared" si="1141"/>
        <v>19</v>
      </c>
      <c r="P5835">
        <f t="shared" si="1142"/>
        <v>4</v>
      </c>
      <c r="Q5835">
        <f>IF(G5835="B",VLOOKUP(F5835,room_rates!$A$2:$G$8,3,FALSE),IF(G5835="P",VLOOKUP(F5835,room_rates!$A$2:$G$8,6,FALSE),IF(G5835="M",VLOOKUP(F5835,room_rates!$A$2:$G$8,7,FALSE),"")))</f>
        <v>120</v>
      </c>
      <c r="R5835">
        <f t="shared" si="1143"/>
        <v>0</v>
      </c>
      <c r="S5835">
        <f>IF(J5835="Online Travel Agency",VLOOKUP(F5835,room_rates!$A$2:$G$8,3,FALSE)*15%,0)</f>
        <v>18</v>
      </c>
      <c r="T5835">
        <f t="shared" si="1144"/>
        <v>0</v>
      </c>
      <c r="U5835">
        <f t="shared" si="1145"/>
        <v>816</v>
      </c>
      <c r="V5835">
        <f t="shared" si="1146"/>
        <v>8</v>
      </c>
    </row>
    <row r="5836" spans="1:22" ht="14.25" customHeight="1" x14ac:dyDescent="0.35">
      <c r="A5836" s="1">
        <v>1001087</v>
      </c>
      <c r="B5836" s="3">
        <v>45944</v>
      </c>
      <c r="C5836" s="3">
        <v>45944</v>
      </c>
      <c r="D5836" s="3">
        <v>45949</v>
      </c>
      <c r="E5836" s="1" t="s">
        <v>21</v>
      </c>
      <c r="F5836" s="1">
        <v>5</v>
      </c>
      <c r="G5836" s="1" t="s">
        <v>23</v>
      </c>
      <c r="H5836" s="1">
        <v>0</v>
      </c>
      <c r="I5836" s="1">
        <f t="shared" si="1140"/>
        <v>0</v>
      </c>
      <c r="J5836" s="1" t="s">
        <v>20</v>
      </c>
      <c r="K5836" s="1">
        <v>1</v>
      </c>
      <c r="L5836" s="1" t="s">
        <v>16</v>
      </c>
      <c r="M5836" s="1" t="b">
        <v>0</v>
      </c>
      <c r="N5836" s="2" t="s">
        <v>17</v>
      </c>
      <c r="O5836">
        <f t="shared" si="1141"/>
        <v>0</v>
      </c>
      <c r="P5836">
        <f t="shared" si="1142"/>
        <v>5</v>
      </c>
      <c r="Q5836">
        <f>IF(G5836="B",VLOOKUP(F5836,room_rates!$A$2:$G$8,3,FALSE),IF(G5836="P",VLOOKUP(F5836,room_rates!$A$2:$G$8,6,FALSE),IF(G5836="M",VLOOKUP(F5836,room_rates!$A$2:$G$8,7,FALSE),"")))</f>
        <v>240</v>
      </c>
      <c r="R5836">
        <f t="shared" si="1143"/>
        <v>0</v>
      </c>
      <c r="S5836">
        <f>IF(J5836="Online Travel Agency",VLOOKUP(F5836,room_rates!$A$2:$G$8,3,FALSE)*15%,0)</f>
        <v>0</v>
      </c>
      <c r="T5836">
        <f t="shared" si="1144"/>
        <v>0</v>
      </c>
      <c r="U5836">
        <f t="shared" si="1145"/>
        <v>1200</v>
      </c>
      <c r="V5836">
        <f t="shared" si="1146"/>
        <v>5</v>
      </c>
    </row>
    <row r="5837" spans="1:22" ht="14.25" customHeight="1" x14ac:dyDescent="0.35">
      <c r="A5837" s="1">
        <v>1001257</v>
      </c>
      <c r="B5837" s="3">
        <v>45927</v>
      </c>
      <c r="C5837" s="3">
        <v>45944</v>
      </c>
      <c r="D5837" s="3">
        <v>45948</v>
      </c>
      <c r="E5837" s="1" t="s">
        <v>18</v>
      </c>
      <c r="F5837" s="1">
        <v>1</v>
      </c>
      <c r="G5837" s="1" t="s">
        <v>23</v>
      </c>
      <c r="H5837" s="1">
        <v>0</v>
      </c>
      <c r="I5837" s="1">
        <f t="shared" si="1140"/>
        <v>0</v>
      </c>
      <c r="J5837" s="1" t="s">
        <v>24</v>
      </c>
      <c r="K5837" s="1">
        <v>1</v>
      </c>
      <c r="L5837" s="1" t="s">
        <v>19</v>
      </c>
      <c r="M5837" s="1" t="b">
        <v>0</v>
      </c>
      <c r="N5837" s="2" t="s">
        <v>17</v>
      </c>
      <c r="O5837">
        <f t="shared" si="1141"/>
        <v>17</v>
      </c>
      <c r="P5837">
        <f t="shared" si="1142"/>
        <v>4</v>
      </c>
      <c r="Q5837">
        <f>IF(G5837="B",VLOOKUP(F5837,room_rates!$A$2:$G$8,3,FALSE),IF(G5837="P",VLOOKUP(F5837,room_rates!$A$2:$G$8,6,FALSE),IF(G5837="M",VLOOKUP(F5837,room_rates!$A$2:$G$8,7,FALSE),"")))</f>
        <v>120</v>
      </c>
      <c r="R5837">
        <f t="shared" si="1143"/>
        <v>0</v>
      </c>
      <c r="S5837">
        <f>IF(J5837="Online Travel Agency",VLOOKUP(F5837,room_rates!$A$2:$G$8,3,FALSE)*15%,0)</f>
        <v>18</v>
      </c>
      <c r="T5837">
        <f t="shared" si="1144"/>
        <v>0</v>
      </c>
      <c r="U5837">
        <f t="shared" si="1145"/>
        <v>408</v>
      </c>
      <c r="V5837">
        <f t="shared" si="1146"/>
        <v>4</v>
      </c>
    </row>
    <row r="5838" spans="1:22" ht="14.25" customHeight="1" x14ac:dyDescent="0.35">
      <c r="A5838" s="1">
        <v>1001282</v>
      </c>
      <c r="B5838" s="3">
        <v>45944</v>
      </c>
      <c r="C5838" s="3">
        <v>45944</v>
      </c>
      <c r="D5838" s="3">
        <v>45947</v>
      </c>
      <c r="E5838" s="1" t="s">
        <v>18</v>
      </c>
      <c r="F5838" s="1">
        <v>1</v>
      </c>
      <c r="G5838" s="1" t="s">
        <v>23</v>
      </c>
      <c r="H5838" s="1">
        <v>0</v>
      </c>
      <c r="I5838" s="1">
        <f t="shared" si="1140"/>
        <v>0</v>
      </c>
      <c r="J5838" s="1" t="s">
        <v>20</v>
      </c>
      <c r="K5838" s="1">
        <v>2</v>
      </c>
      <c r="L5838" s="1" t="s">
        <v>16</v>
      </c>
      <c r="M5838" s="1" t="b">
        <v>0</v>
      </c>
      <c r="N5838" s="2" t="s">
        <v>17</v>
      </c>
      <c r="O5838">
        <f t="shared" si="1141"/>
        <v>0</v>
      </c>
      <c r="P5838">
        <f t="shared" si="1142"/>
        <v>3</v>
      </c>
      <c r="Q5838">
        <f>IF(G5838="B",VLOOKUP(F5838,room_rates!$A$2:$G$8,3,FALSE),IF(G5838="P",VLOOKUP(F5838,room_rates!$A$2:$G$8,6,FALSE),IF(G5838="M",VLOOKUP(F5838,room_rates!$A$2:$G$8,7,FALSE),"")))</f>
        <v>120</v>
      </c>
      <c r="R5838">
        <f t="shared" si="1143"/>
        <v>0</v>
      </c>
      <c r="S5838">
        <f>IF(J5838="Online Travel Agency",VLOOKUP(F5838,room_rates!$A$2:$G$8,3,FALSE)*15%,0)</f>
        <v>0</v>
      </c>
      <c r="T5838">
        <f t="shared" si="1144"/>
        <v>0</v>
      </c>
      <c r="U5838">
        <f t="shared" si="1145"/>
        <v>720</v>
      </c>
      <c r="V5838">
        <f t="shared" si="1146"/>
        <v>6</v>
      </c>
    </row>
    <row r="5839" spans="1:22" ht="14.25" customHeight="1" x14ac:dyDescent="0.35">
      <c r="A5839" s="1">
        <v>1001439</v>
      </c>
      <c r="B5839" s="3">
        <v>45944</v>
      </c>
      <c r="C5839" s="3">
        <v>45944</v>
      </c>
      <c r="D5839" s="3">
        <v>45951</v>
      </c>
      <c r="E5839" s="1" t="s">
        <v>18</v>
      </c>
      <c r="F5839" s="1">
        <v>2</v>
      </c>
      <c r="G5839" s="1" t="s">
        <v>23</v>
      </c>
      <c r="H5839" s="1">
        <v>0</v>
      </c>
      <c r="I5839" s="1">
        <f t="shared" si="1140"/>
        <v>0</v>
      </c>
      <c r="J5839" s="1" t="s">
        <v>20</v>
      </c>
      <c r="K5839" s="1">
        <v>1</v>
      </c>
      <c r="L5839" s="1" t="s">
        <v>19</v>
      </c>
      <c r="M5839" s="1" t="b">
        <v>0</v>
      </c>
      <c r="N5839" s="2" t="s">
        <v>17</v>
      </c>
      <c r="O5839">
        <f t="shared" si="1141"/>
        <v>0</v>
      </c>
      <c r="P5839">
        <f t="shared" si="1142"/>
        <v>7</v>
      </c>
      <c r="Q5839">
        <f>IF(G5839="B",VLOOKUP(F5839,room_rates!$A$2:$G$8,3,FALSE),IF(G5839="P",VLOOKUP(F5839,room_rates!$A$2:$G$8,6,FALSE),IF(G5839="M",VLOOKUP(F5839,room_rates!$A$2:$G$8,7,FALSE),"")))</f>
        <v>140</v>
      </c>
      <c r="R5839">
        <f t="shared" si="1143"/>
        <v>0</v>
      </c>
      <c r="S5839">
        <f>IF(J5839="Online Travel Agency",VLOOKUP(F5839,room_rates!$A$2:$G$8,3,FALSE)*15%,0)</f>
        <v>0</v>
      </c>
      <c r="T5839">
        <f t="shared" si="1144"/>
        <v>0</v>
      </c>
      <c r="U5839">
        <f t="shared" si="1145"/>
        <v>980</v>
      </c>
      <c r="V5839">
        <f t="shared" si="1146"/>
        <v>7</v>
      </c>
    </row>
    <row r="5840" spans="1:22" ht="14.25" customHeight="1" x14ac:dyDescent="0.35">
      <c r="A5840" s="1">
        <v>1001458</v>
      </c>
      <c r="B5840" s="3">
        <v>45944</v>
      </c>
      <c r="C5840" s="3">
        <v>45944</v>
      </c>
      <c r="D5840" s="3">
        <v>45947</v>
      </c>
      <c r="E5840" s="1" t="s">
        <v>13</v>
      </c>
      <c r="F5840" s="1">
        <v>6</v>
      </c>
      <c r="G5840" s="1" t="s">
        <v>23</v>
      </c>
      <c r="H5840" s="1">
        <v>0</v>
      </c>
      <c r="I5840" s="1">
        <f t="shared" si="1140"/>
        <v>0</v>
      </c>
      <c r="J5840" s="1" t="s">
        <v>20</v>
      </c>
      <c r="K5840" s="1">
        <v>2</v>
      </c>
      <c r="L5840" s="1" t="s">
        <v>19</v>
      </c>
      <c r="M5840" s="1" t="b">
        <v>0</v>
      </c>
      <c r="N5840" s="2" t="s">
        <v>17</v>
      </c>
      <c r="O5840">
        <f t="shared" si="1141"/>
        <v>0</v>
      </c>
      <c r="P5840">
        <f t="shared" si="1142"/>
        <v>3</v>
      </c>
      <c r="Q5840">
        <f>IF(G5840="B",VLOOKUP(F5840,room_rates!$A$2:$G$8,3,FALSE),IF(G5840="P",VLOOKUP(F5840,room_rates!$A$2:$G$8,6,FALSE),IF(G5840="M",VLOOKUP(F5840,room_rates!$A$2:$G$8,7,FALSE),"")))</f>
        <v>350</v>
      </c>
      <c r="R5840">
        <f t="shared" si="1143"/>
        <v>0</v>
      </c>
      <c r="S5840">
        <f>IF(J5840="Online Travel Agency",VLOOKUP(F5840,room_rates!$A$2:$G$8,3,FALSE)*15%,0)</f>
        <v>0</v>
      </c>
      <c r="T5840">
        <f t="shared" si="1144"/>
        <v>0</v>
      </c>
      <c r="U5840">
        <f t="shared" si="1145"/>
        <v>2100</v>
      </c>
      <c r="V5840">
        <f t="shared" si="1146"/>
        <v>6</v>
      </c>
    </row>
    <row r="5841" spans="1:22" ht="14.25" customHeight="1" x14ac:dyDescent="0.35">
      <c r="A5841" s="1">
        <v>1001779</v>
      </c>
      <c r="B5841" s="3">
        <v>45935</v>
      </c>
      <c r="C5841" s="3">
        <v>45944</v>
      </c>
      <c r="D5841" s="3">
        <v>45945</v>
      </c>
      <c r="E5841" s="1" t="s">
        <v>18</v>
      </c>
      <c r="F5841" s="1">
        <v>2</v>
      </c>
      <c r="G5841" s="1" t="s">
        <v>23</v>
      </c>
      <c r="H5841" s="1">
        <v>0</v>
      </c>
      <c r="I5841" s="1">
        <f t="shared" si="1140"/>
        <v>0</v>
      </c>
      <c r="J5841" s="1" t="s">
        <v>24</v>
      </c>
      <c r="K5841" s="1">
        <v>1</v>
      </c>
      <c r="L5841" s="1" t="s">
        <v>16</v>
      </c>
      <c r="M5841" s="1" t="b">
        <v>0</v>
      </c>
      <c r="N5841" s="2" t="s">
        <v>17</v>
      </c>
      <c r="O5841">
        <f t="shared" si="1141"/>
        <v>9</v>
      </c>
      <c r="P5841">
        <f t="shared" si="1142"/>
        <v>1</v>
      </c>
      <c r="Q5841">
        <f>IF(G5841="B",VLOOKUP(F5841,room_rates!$A$2:$G$8,3,FALSE),IF(G5841="P",VLOOKUP(F5841,room_rates!$A$2:$G$8,6,FALSE),IF(G5841="M",VLOOKUP(F5841,room_rates!$A$2:$G$8,7,FALSE),"")))</f>
        <v>140</v>
      </c>
      <c r="R5841">
        <f t="shared" si="1143"/>
        <v>0</v>
      </c>
      <c r="S5841">
        <f>IF(J5841="Online Travel Agency",VLOOKUP(F5841,room_rates!$A$2:$G$8,3,FALSE)*15%,0)</f>
        <v>21</v>
      </c>
      <c r="T5841">
        <f t="shared" si="1144"/>
        <v>0</v>
      </c>
      <c r="U5841">
        <f t="shared" si="1145"/>
        <v>119</v>
      </c>
      <c r="V5841">
        <f t="shared" si="1146"/>
        <v>1</v>
      </c>
    </row>
    <row r="5842" spans="1:22" ht="14.25" customHeight="1" x14ac:dyDescent="0.35">
      <c r="A5842" s="1">
        <v>1001884</v>
      </c>
      <c r="B5842" s="3">
        <v>45939</v>
      </c>
      <c r="C5842" s="3">
        <v>45944</v>
      </c>
      <c r="D5842" s="3">
        <v>45950</v>
      </c>
      <c r="E5842" s="1" t="s">
        <v>13</v>
      </c>
      <c r="F5842" s="1">
        <v>6</v>
      </c>
      <c r="G5842" s="1" t="s">
        <v>23</v>
      </c>
      <c r="H5842" s="1">
        <v>0</v>
      </c>
      <c r="I5842" s="1">
        <f t="shared" si="1140"/>
        <v>0</v>
      </c>
      <c r="J5842" s="1" t="s">
        <v>15</v>
      </c>
      <c r="K5842" s="1">
        <v>3</v>
      </c>
      <c r="L5842" s="1" t="s">
        <v>19</v>
      </c>
      <c r="M5842" s="1" t="b">
        <v>0</v>
      </c>
      <c r="N5842" s="2" t="s">
        <v>17</v>
      </c>
      <c r="O5842">
        <f t="shared" si="1141"/>
        <v>5</v>
      </c>
      <c r="P5842">
        <f t="shared" si="1142"/>
        <v>6</v>
      </c>
      <c r="Q5842">
        <f>IF(G5842="B",VLOOKUP(F5842,room_rates!$A$2:$G$8,3,FALSE),IF(G5842="P",VLOOKUP(F5842,room_rates!$A$2:$G$8,6,FALSE),IF(G5842="M",VLOOKUP(F5842,room_rates!$A$2:$G$8,7,FALSE),"")))</f>
        <v>350</v>
      </c>
      <c r="R5842">
        <f t="shared" si="1143"/>
        <v>0</v>
      </c>
      <c r="S5842">
        <f>IF(J5842="Online Travel Agency",VLOOKUP(F5842,room_rates!$A$2:$G$8,3,FALSE)*15%,0)</f>
        <v>0</v>
      </c>
      <c r="T5842">
        <f t="shared" si="1144"/>
        <v>0</v>
      </c>
      <c r="U5842">
        <f t="shared" si="1145"/>
        <v>6300</v>
      </c>
      <c r="V5842">
        <f t="shared" si="1146"/>
        <v>18</v>
      </c>
    </row>
    <row r="5843" spans="1:22" ht="14.25" customHeight="1" x14ac:dyDescent="0.35">
      <c r="A5843" s="1">
        <v>1001890</v>
      </c>
      <c r="B5843" s="3">
        <v>45938</v>
      </c>
      <c r="C5843" s="3">
        <v>45944</v>
      </c>
      <c r="D5843" s="3">
        <v>45948</v>
      </c>
      <c r="E5843" s="1" t="s">
        <v>21</v>
      </c>
      <c r="F5843" s="1">
        <v>3</v>
      </c>
      <c r="G5843" s="1" t="s">
        <v>23</v>
      </c>
      <c r="H5843" s="1">
        <v>0</v>
      </c>
      <c r="I5843" s="1">
        <f t="shared" si="1140"/>
        <v>0</v>
      </c>
      <c r="J5843" s="1" t="s">
        <v>24</v>
      </c>
      <c r="K5843" s="1">
        <v>2</v>
      </c>
      <c r="L5843" s="1" t="s">
        <v>19</v>
      </c>
      <c r="M5843" s="1" t="b">
        <v>1</v>
      </c>
      <c r="N5843" s="2" t="s">
        <v>17</v>
      </c>
      <c r="O5843">
        <f t="shared" si="1141"/>
        <v>6</v>
      </c>
      <c r="P5843">
        <f t="shared" si="1142"/>
        <v>4</v>
      </c>
      <c r="Q5843">
        <f>IF(G5843="B",VLOOKUP(F5843,room_rates!$A$2:$G$8,3,FALSE),IF(G5843="P",VLOOKUP(F5843,room_rates!$A$2:$G$8,6,FALSE),IF(G5843="M",VLOOKUP(F5843,room_rates!$A$2:$G$8,7,FALSE),"")))</f>
        <v>220</v>
      </c>
      <c r="R5843">
        <f t="shared" si="1143"/>
        <v>0</v>
      </c>
      <c r="S5843">
        <f>IF(J5843="Online Travel Agency",VLOOKUP(F5843,room_rates!$A$2:$G$8,3,FALSE)*15%,0)</f>
        <v>33</v>
      </c>
      <c r="T5843">
        <f t="shared" si="1144"/>
        <v>2.2000000000000002</v>
      </c>
      <c r="U5843">
        <f t="shared" si="1145"/>
        <v>1478.4</v>
      </c>
      <c r="V5843">
        <f t="shared" si="1146"/>
        <v>8</v>
      </c>
    </row>
    <row r="5844" spans="1:22" ht="14.25" customHeight="1" x14ac:dyDescent="0.35">
      <c r="A5844" s="1">
        <v>1002121</v>
      </c>
      <c r="B5844" s="3">
        <v>45920</v>
      </c>
      <c r="C5844" s="3">
        <v>45944</v>
      </c>
      <c r="D5844" s="3">
        <v>45950</v>
      </c>
      <c r="E5844" s="1" t="s">
        <v>18</v>
      </c>
      <c r="F5844" s="1">
        <v>1</v>
      </c>
      <c r="G5844" s="1" t="s">
        <v>23</v>
      </c>
      <c r="H5844" s="1">
        <v>0</v>
      </c>
      <c r="I5844" s="1">
        <f t="shared" si="1140"/>
        <v>0</v>
      </c>
      <c r="J5844" s="1" t="s">
        <v>15</v>
      </c>
      <c r="K5844" s="1">
        <v>1</v>
      </c>
      <c r="L5844" s="1" t="s">
        <v>19</v>
      </c>
      <c r="M5844" s="1" t="b">
        <v>0</v>
      </c>
      <c r="N5844" s="2" t="s">
        <v>17</v>
      </c>
      <c r="O5844">
        <f t="shared" si="1141"/>
        <v>24</v>
      </c>
      <c r="P5844">
        <f t="shared" si="1142"/>
        <v>6</v>
      </c>
      <c r="Q5844">
        <f>IF(G5844="B",VLOOKUP(F5844,room_rates!$A$2:$G$8,3,FALSE),IF(G5844="P",VLOOKUP(F5844,room_rates!$A$2:$G$8,6,FALSE),IF(G5844="M",VLOOKUP(F5844,room_rates!$A$2:$G$8,7,FALSE),"")))</f>
        <v>120</v>
      </c>
      <c r="R5844">
        <f t="shared" si="1143"/>
        <v>0</v>
      </c>
      <c r="S5844">
        <f>IF(J5844="Online Travel Agency",VLOOKUP(F5844,room_rates!$A$2:$G$8,3,FALSE)*15%,0)</f>
        <v>0</v>
      </c>
      <c r="T5844">
        <f t="shared" si="1144"/>
        <v>0</v>
      </c>
      <c r="U5844">
        <f t="shared" si="1145"/>
        <v>720</v>
      </c>
      <c r="V5844">
        <f t="shared" si="1146"/>
        <v>6</v>
      </c>
    </row>
    <row r="5845" spans="1:22" ht="14.25" customHeight="1" x14ac:dyDescent="0.35">
      <c r="A5845" s="1">
        <v>1000031</v>
      </c>
      <c r="B5845" s="3">
        <v>45945</v>
      </c>
      <c r="C5845" s="3">
        <v>45945</v>
      </c>
      <c r="D5845" s="3">
        <v>45946</v>
      </c>
      <c r="E5845" s="1" t="s">
        <v>13</v>
      </c>
      <c r="F5845" s="1">
        <v>7</v>
      </c>
      <c r="G5845" s="1" t="s">
        <v>23</v>
      </c>
      <c r="H5845" s="1">
        <v>0</v>
      </c>
      <c r="I5845" s="1">
        <f t="shared" si="1140"/>
        <v>0</v>
      </c>
      <c r="J5845" s="1" t="s">
        <v>20</v>
      </c>
      <c r="K5845" s="1">
        <v>2</v>
      </c>
      <c r="L5845" s="1" t="s">
        <v>16</v>
      </c>
      <c r="M5845" s="1" t="b">
        <v>0</v>
      </c>
      <c r="N5845" s="2" t="s">
        <v>17</v>
      </c>
      <c r="O5845">
        <f t="shared" si="1141"/>
        <v>0</v>
      </c>
      <c r="P5845">
        <f t="shared" si="1142"/>
        <v>1</v>
      </c>
      <c r="Q5845">
        <f>IF(G5845="B",VLOOKUP(F5845,room_rates!$A$2:$G$8,3,FALSE),IF(G5845="P",VLOOKUP(F5845,room_rates!$A$2:$G$8,6,FALSE),IF(G5845="M",VLOOKUP(F5845,room_rates!$A$2:$G$8,7,FALSE),"")))</f>
        <v>450</v>
      </c>
      <c r="R5845">
        <f t="shared" si="1143"/>
        <v>0</v>
      </c>
      <c r="S5845">
        <f>IF(J5845="Online Travel Agency",VLOOKUP(F5845,room_rates!$A$2:$G$8,3,FALSE)*15%,0)</f>
        <v>0</v>
      </c>
      <c r="T5845">
        <f t="shared" si="1144"/>
        <v>0</v>
      </c>
      <c r="U5845">
        <f t="shared" si="1145"/>
        <v>900</v>
      </c>
      <c r="V5845">
        <f t="shared" si="1146"/>
        <v>2</v>
      </c>
    </row>
    <row r="5846" spans="1:22" ht="14.25" customHeight="1" x14ac:dyDescent="0.35">
      <c r="A5846" s="1">
        <v>1000381</v>
      </c>
      <c r="B5846" s="3">
        <v>45945</v>
      </c>
      <c r="C5846" s="3">
        <v>45945</v>
      </c>
      <c r="D5846" s="3">
        <v>45947</v>
      </c>
      <c r="E5846" s="1" t="s">
        <v>18</v>
      </c>
      <c r="F5846" s="1">
        <v>2</v>
      </c>
      <c r="G5846" s="1" t="s">
        <v>23</v>
      </c>
      <c r="H5846" s="1">
        <v>0</v>
      </c>
      <c r="I5846" s="1">
        <f t="shared" si="1140"/>
        <v>0</v>
      </c>
      <c r="J5846" s="1" t="s">
        <v>20</v>
      </c>
      <c r="K5846" s="1">
        <v>1</v>
      </c>
      <c r="L5846" s="1" t="s">
        <v>19</v>
      </c>
      <c r="M5846" s="1" t="b">
        <v>0</v>
      </c>
      <c r="N5846" s="2" t="s">
        <v>17</v>
      </c>
      <c r="O5846">
        <f t="shared" si="1141"/>
        <v>0</v>
      </c>
      <c r="P5846">
        <f t="shared" si="1142"/>
        <v>2</v>
      </c>
      <c r="Q5846">
        <f>IF(G5846="B",VLOOKUP(F5846,room_rates!$A$2:$G$8,3,FALSE),IF(G5846="P",VLOOKUP(F5846,room_rates!$A$2:$G$8,6,FALSE),IF(G5846="M",VLOOKUP(F5846,room_rates!$A$2:$G$8,7,FALSE),"")))</f>
        <v>140</v>
      </c>
      <c r="R5846">
        <f t="shared" si="1143"/>
        <v>0</v>
      </c>
      <c r="S5846">
        <f>IF(J5846="Online Travel Agency",VLOOKUP(F5846,room_rates!$A$2:$G$8,3,FALSE)*15%,0)</f>
        <v>0</v>
      </c>
      <c r="T5846">
        <f t="shared" si="1144"/>
        <v>0</v>
      </c>
      <c r="U5846">
        <f t="shared" si="1145"/>
        <v>280</v>
      </c>
      <c r="V5846">
        <f t="shared" si="1146"/>
        <v>2</v>
      </c>
    </row>
    <row r="5847" spans="1:22" ht="14.25" customHeight="1" x14ac:dyDescent="0.35">
      <c r="A5847" s="1">
        <v>1000815</v>
      </c>
      <c r="B5847" s="3">
        <v>45945</v>
      </c>
      <c r="C5847" s="3">
        <v>45945</v>
      </c>
      <c r="D5847" s="3">
        <v>45950</v>
      </c>
      <c r="E5847" s="1" t="s">
        <v>21</v>
      </c>
      <c r="F5847" s="1">
        <v>3</v>
      </c>
      <c r="G5847" s="1" t="s">
        <v>23</v>
      </c>
      <c r="H5847" s="1">
        <v>0</v>
      </c>
      <c r="I5847" s="1">
        <f t="shared" si="1140"/>
        <v>0</v>
      </c>
      <c r="J5847" s="1" t="s">
        <v>20</v>
      </c>
      <c r="K5847" s="1">
        <v>1</v>
      </c>
      <c r="L5847" s="1" t="s">
        <v>19</v>
      </c>
      <c r="M5847" s="1" t="b">
        <v>0</v>
      </c>
      <c r="N5847" s="2" t="s">
        <v>17</v>
      </c>
      <c r="O5847">
        <f t="shared" si="1141"/>
        <v>0</v>
      </c>
      <c r="P5847">
        <f t="shared" si="1142"/>
        <v>5</v>
      </c>
      <c r="Q5847">
        <f>IF(G5847="B",VLOOKUP(F5847,room_rates!$A$2:$G$8,3,FALSE),IF(G5847="P",VLOOKUP(F5847,room_rates!$A$2:$G$8,6,FALSE),IF(G5847="M",VLOOKUP(F5847,room_rates!$A$2:$G$8,7,FALSE),"")))</f>
        <v>220</v>
      </c>
      <c r="R5847">
        <f t="shared" si="1143"/>
        <v>0</v>
      </c>
      <c r="S5847">
        <f>IF(J5847="Online Travel Agency",VLOOKUP(F5847,room_rates!$A$2:$G$8,3,FALSE)*15%,0)</f>
        <v>0</v>
      </c>
      <c r="T5847">
        <f t="shared" si="1144"/>
        <v>0</v>
      </c>
      <c r="U5847">
        <f t="shared" si="1145"/>
        <v>1100</v>
      </c>
      <c r="V5847">
        <f t="shared" si="1146"/>
        <v>5</v>
      </c>
    </row>
    <row r="5848" spans="1:22" ht="14.25" customHeight="1" x14ac:dyDescent="0.35">
      <c r="A5848" s="1">
        <v>1001205</v>
      </c>
      <c r="B5848" s="3">
        <v>45945</v>
      </c>
      <c r="C5848" s="3">
        <v>45945</v>
      </c>
      <c r="D5848" s="3">
        <v>45946</v>
      </c>
      <c r="E5848" s="1" t="s">
        <v>18</v>
      </c>
      <c r="F5848" s="1">
        <v>2</v>
      </c>
      <c r="G5848" s="1" t="s">
        <v>23</v>
      </c>
      <c r="H5848" s="1">
        <v>0</v>
      </c>
      <c r="I5848" s="1">
        <f t="shared" si="1140"/>
        <v>0</v>
      </c>
      <c r="J5848" s="1" t="s">
        <v>20</v>
      </c>
      <c r="K5848" s="1">
        <v>2</v>
      </c>
      <c r="L5848" s="1" t="s">
        <v>19</v>
      </c>
      <c r="M5848" s="1" t="b">
        <v>0</v>
      </c>
      <c r="N5848" s="2" t="s">
        <v>17</v>
      </c>
      <c r="O5848">
        <f t="shared" si="1141"/>
        <v>0</v>
      </c>
      <c r="P5848">
        <f t="shared" si="1142"/>
        <v>1</v>
      </c>
      <c r="Q5848">
        <f>IF(G5848="B",VLOOKUP(F5848,room_rates!$A$2:$G$8,3,FALSE),IF(G5848="P",VLOOKUP(F5848,room_rates!$A$2:$G$8,6,FALSE),IF(G5848="M",VLOOKUP(F5848,room_rates!$A$2:$G$8,7,FALSE),"")))</f>
        <v>140</v>
      </c>
      <c r="R5848">
        <f t="shared" si="1143"/>
        <v>0</v>
      </c>
      <c r="S5848">
        <f>IF(J5848="Online Travel Agency",VLOOKUP(F5848,room_rates!$A$2:$G$8,3,FALSE)*15%,0)</f>
        <v>0</v>
      </c>
      <c r="T5848">
        <f t="shared" si="1144"/>
        <v>0</v>
      </c>
      <c r="U5848">
        <f t="shared" si="1145"/>
        <v>280</v>
      </c>
      <c r="V5848">
        <f t="shared" si="1146"/>
        <v>2</v>
      </c>
    </row>
    <row r="5849" spans="1:22" ht="14.25" customHeight="1" x14ac:dyDescent="0.35">
      <c r="A5849" s="1">
        <v>1001220</v>
      </c>
      <c r="B5849" s="3">
        <v>45929</v>
      </c>
      <c r="C5849" s="3">
        <v>45945</v>
      </c>
      <c r="D5849" s="3">
        <v>45948</v>
      </c>
      <c r="E5849" s="1" t="s">
        <v>21</v>
      </c>
      <c r="F5849" s="1">
        <v>3</v>
      </c>
      <c r="G5849" s="1" t="s">
        <v>23</v>
      </c>
      <c r="H5849" s="1">
        <v>0</v>
      </c>
      <c r="I5849" s="1">
        <f t="shared" si="1140"/>
        <v>0</v>
      </c>
      <c r="J5849" s="1" t="s">
        <v>24</v>
      </c>
      <c r="K5849" s="1">
        <v>1</v>
      </c>
      <c r="L5849" s="1" t="s">
        <v>16</v>
      </c>
      <c r="M5849" s="1" t="b">
        <v>0</v>
      </c>
      <c r="N5849" s="2" t="s">
        <v>17</v>
      </c>
      <c r="O5849">
        <f t="shared" si="1141"/>
        <v>16</v>
      </c>
      <c r="P5849">
        <f t="shared" si="1142"/>
        <v>3</v>
      </c>
      <c r="Q5849">
        <f>IF(G5849="B",VLOOKUP(F5849,room_rates!$A$2:$G$8,3,FALSE),IF(G5849="P",VLOOKUP(F5849,room_rates!$A$2:$G$8,6,FALSE),IF(G5849="M",VLOOKUP(F5849,room_rates!$A$2:$G$8,7,FALSE),"")))</f>
        <v>220</v>
      </c>
      <c r="R5849">
        <f t="shared" si="1143"/>
        <v>0</v>
      </c>
      <c r="S5849">
        <f>IF(J5849="Online Travel Agency",VLOOKUP(F5849,room_rates!$A$2:$G$8,3,FALSE)*15%,0)</f>
        <v>33</v>
      </c>
      <c r="T5849">
        <f t="shared" si="1144"/>
        <v>0</v>
      </c>
      <c r="U5849">
        <f t="shared" si="1145"/>
        <v>561</v>
      </c>
      <c r="V5849">
        <f t="shared" si="1146"/>
        <v>3</v>
      </c>
    </row>
    <row r="5850" spans="1:22" ht="14.25" customHeight="1" x14ac:dyDescent="0.35">
      <c r="A5850" s="1">
        <v>1001276</v>
      </c>
      <c r="B5850" s="3">
        <v>45929</v>
      </c>
      <c r="C5850" s="3">
        <v>45945</v>
      </c>
      <c r="D5850" s="3">
        <v>45949</v>
      </c>
      <c r="E5850" s="1" t="s">
        <v>18</v>
      </c>
      <c r="F5850" s="1">
        <v>2</v>
      </c>
      <c r="G5850" s="1" t="s">
        <v>23</v>
      </c>
      <c r="H5850" s="1">
        <v>0</v>
      </c>
      <c r="I5850" s="1">
        <f t="shared" si="1140"/>
        <v>0</v>
      </c>
      <c r="J5850" s="1" t="s">
        <v>24</v>
      </c>
      <c r="K5850" s="1">
        <v>1</v>
      </c>
      <c r="L5850" s="1" t="s">
        <v>16</v>
      </c>
      <c r="M5850" s="1" t="b">
        <v>1</v>
      </c>
      <c r="N5850" s="2" t="s">
        <v>17</v>
      </c>
      <c r="O5850">
        <f t="shared" si="1141"/>
        <v>16</v>
      </c>
      <c r="P5850">
        <f t="shared" si="1142"/>
        <v>4</v>
      </c>
      <c r="Q5850">
        <f>IF(G5850="B",VLOOKUP(F5850,room_rates!$A$2:$G$8,3,FALSE),IF(G5850="P",VLOOKUP(F5850,room_rates!$A$2:$G$8,6,FALSE),IF(G5850="M",VLOOKUP(F5850,room_rates!$A$2:$G$8,7,FALSE),"")))</f>
        <v>140</v>
      </c>
      <c r="R5850">
        <f t="shared" si="1143"/>
        <v>0</v>
      </c>
      <c r="S5850">
        <f>IF(J5850="Online Travel Agency",VLOOKUP(F5850,room_rates!$A$2:$G$8,3,FALSE)*15%,0)</f>
        <v>21</v>
      </c>
      <c r="T5850">
        <f t="shared" si="1144"/>
        <v>1.4000000000000001</v>
      </c>
      <c r="U5850">
        <f t="shared" si="1145"/>
        <v>470.4</v>
      </c>
      <c r="V5850">
        <f t="shared" si="1146"/>
        <v>4</v>
      </c>
    </row>
    <row r="5851" spans="1:22" ht="14.25" customHeight="1" x14ac:dyDescent="0.35">
      <c r="A5851" s="1">
        <v>1001376</v>
      </c>
      <c r="B5851" s="3">
        <v>45945</v>
      </c>
      <c r="C5851" s="3">
        <v>45945</v>
      </c>
      <c r="D5851" s="3">
        <v>45951</v>
      </c>
      <c r="E5851" s="1" t="s">
        <v>13</v>
      </c>
      <c r="F5851" s="1">
        <v>6</v>
      </c>
      <c r="G5851" s="1" t="s">
        <v>23</v>
      </c>
      <c r="H5851" s="1">
        <v>0</v>
      </c>
      <c r="I5851" s="1">
        <f t="shared" si="1140"/>
        <v>0</v>
      </c>
      <c r="J5851" s="1" t="s">
        <v>20</v>
      </c>
      <c r="K5851" s="1">
        <v>1</v>
      </c>
      <c r="L5851" s="1" t="s">
        <v>19</v>
      </c>
      <c r="M5851" s="1" t="b">
        <v>0</v>
      </c>
      <c r="N5851" s="2" t="s">
        <v>17</v>
      </c>
      <c r="O5851">
        <f t="shared" si="1141"/>
        <v>0</v>
      </c>
      <c r="P5851">
        <f t="shared" si="1142"/>
        <v>6</v>
      </c>
      <c r="Q5851">
        <f>IF(G5851="B",VLOOKUP(F5851,room_rates!$A$2:$G$8,3,FALSE),IF(G5851="P",VLOOKUP(F5851,room_rates!$A$2:$G$8,6,FALSE),IF(G5851="M",VLOOKUP(F5851,room_rates!$A$2:$G$8,7,FALSE),"")))</f>
        <v>350</v>
      </c>
      <c r="R5851">
        <f t="shared" si="1143"/>
        <v>0</v>
      </c>
      <c r="S5851">
        <f>IF(J5851="Online Travel Agency",VLOOKUP(F5851,room_rates!$A$2:$G$8,3,FALSE)*15%,0)</f>
        <v>0</v>
      </c>
      <c r="T5851">
        <f t="shared" si="1144"/>
        <v>0</v>
      </c>
      <c r="U5851">
        <f t="shared" si="1145"/>
        <v>2100</v>
      </c>
      <c r="V5851">
        <f t="shared" si="1146"/>
        <v>6</v>
      </c>
    </row>
    <row r="5852" spans="1:22" ht="14.25" customHeight="1" x14ac:dyDescent="0.35">
      <c r="A5852" s="1">
        <v>1001397</v>
      </c>
      <c r="B5852" s="3">
        <v>45945</v>
      </c>
      <c r="C5852" s="3">
        <v>45945</v>
      </c>
      <c r="D5852" s="3">
        <v>45951</v>
      </c>
      <c r="E5852" s="1" t="s">
        <v>13</v>
      </c>
      <c r="F5852" s="1">
        <v>6</v>
      </c>
      <c r="G5852" s="1" t="s">
        <v>23</v>
      </c>
      <c r="H5852" s="1">
        <v>0</v>
      </c>
      <c r="I5852" s="1">
        <f t="shared" si="1140"/>
        <v>0</v>
      </c>
      <c r="J5852" s="1" t="s">
        <v>20</v>
      </c>
      <c r="K5852" s="1">
        <v>1</v>
      </c>
      <c r="L5852" s="1" t="s">
        <v>19</v>
      </c>
      <c r="M5852" s="1" t="b">
        <v>0</v>
      </c>
      <c r="N5852" s="2" t="s">
        <v>17</v>
      </c>
      <c r="O5852">
        <f t="shared" si="1141"/>
        <v>0</v>
      </c>
      <c r="P5852">
        <f t="shared" si="1142"/>
        <v>6</v>
      </c>
      <c r="Q5852">
        <f>IF(G5852="B",VLOOKUP(F5852,room_rates!$A$2:$G$8,3,FALSE),IF(G5852="P",VLOOKUP(F5852,room_rates!$A$2:$G$8,6,FALSE),IF(G5852="M",VLOOKUP(F5852,room_rates!$A$2:$G$8,7,FALSE),"")))</f>
        <v>350</v>
      </c>
      <c r="R5852">
        <f t="shared" si="1143"/>
        <v>0</v>
      </c>
      <c r="S5852">
        <f>IF(J5852="Online Travel Agency",VLOOKUP(F5852,room_rates!$A$2:$G$8,3,FALSE)*15%,0)</f>
        <v>0</v>
      </c>
      <c r="T5852">
        <f t="shared" si="1144"/>
        <v>0</v>
      </c>
      <c r="U5852">
        <f t="shared" si="1145"/>
        <v>2100</v>
      </c>
      <c r="V5852">
        <f t="shared" si="1146"/>
        <v>6</v>
      </c>
    </row>
    <row r="5853" spans="1:22" ht="14.25" customHeight="1" x14ac:dyDescent="0.35">
      <c r="A5853" s="1">
        <v>1001747</v>
      </c>
      <c r="B5853" s="3">
        <v>45925</v>
      </c>
      <c r="C5853" s="3">
        <v>45945</v>
      </c>
      <c r="D5853" s="3">
        <v>45948</v>
      </c>
      <c r="E5853" s="1" t="s">
        <v>21</v>
      </c>
      <c r="F5853" s="1">
        <v>3</v>
      </c>
      <c r="G5853" s="1" t="s">
        <v>23</v>
      </c>
      <c r="H5853" s="1">
        <v>0</v>
      </c>
      <c r="I5853" s="1">
        <f t="shared" si="1140"/>
        <v>0</v>
      </c>
      <c r="J5853" s="1" t="s">
        <v>24</v>
      </c>
      <c r="K5853" s="1">
        <v>3</v>
      </c>
      <c r="L5853" s="1" t="s">
        <v>19</v>
      </c>
      <c r="M5853" s="1" t="b">
        <v>0</v>
      </c>
      <c r="N5853" s="2" t="s">
        <v>17</v>
      </c>
      <c r="O5853">
        <f t="shared" si="1141"/>
        <v>20</v>
      </c>
      <c r="P5853">
        <f t="shared" si="1142"/>
        <v>3</v>
      </c>
      <c r="Q5853">
        <f>IF(G5853="B",VLOOKUP(F5853,room_rates!$A$2:$G$8,3,FALSE),IF(G5853="P",VLOOKUP(F5853,room_rates!$A$2:$G$8,6,FALSE),IF(G5853="M",VLOOKUP(F5853,room_rates!$A$2:$G$8,7,FALSE),"")))</f>
        <v>220</v>
      </c>
      <c r="R5853">
        <f t="shared" si="1143"/>
        <v>0</v>
      </c>
      <c r="S5853">
        <f>IF(J5853="Online Travel Agency",VLOOKUP(F5853,room_rates!$A$2:$G$8,3,FALSE)*15%,0)</f>
        <v>33</v>
      </c>
      <c r="T5853">
        <f t="shared" si="1144"/>
        <v>0</v>
      </c>
      <c r="U5853">
        <f t="shared" si="1145"/>
        <v>1683</v>
      </c>
      <c r="V5853">
        <f t="shared" si="1146"/>
        <v>9</v>
      </c>
    </row>
    <row r="5854" spans="1:22" ht="14.25" customHeight="1" x14ac:dyDescent="0.35">
      <c r="A5854" s="1">
        <v>1001937</v>
      </c>
      <c r="B5854" s="3">
        <v>45936</v>
      </c>
      <c r="C5854" s="3">
        <v>45945</v>
      </c>
      <c r="D5854" s="3">
        <v>45952</v>
      </c>
      <c r="E5854" s="1" t="s">
        <v>21</v>
      </c>
      <c r="F5854" s="1">
        <v>3</v>
      </c>
      <c r="G5854" s="1" t="s">
        <v>23</v>
      </c>
      <c r="H5854" s="1">
        <v>0</v>
      </c>
      <c r="I5854" s="1">
        <f t="shared" si="1140"/>
        <v>0</v>
      </c>
      <c r="J5854" s="1" t="s">
        <v>24</v>
      </c>
      <c r="K5854" s="1">
        <v>1</v>
      </c>
      <c r="L5854" s="1" t="s">
        <v>19</v>
      </c>
      <c r="M5854" s="1" t="b">
        <v>1</v>
      </c>
      <c r="N5854" s="2" t="s">
        <v>17</v>
      </c>
      <c r="O5854">
        <f t="shared" si="1141"/>
        <v>9</v>
      </c>
      <c r="P5854">
        <f t="shared" si="1142"/>
        <v>7</v>
      </c>
      <c r="Q5854">
        <f>IF(G5854="B",VLOOKUP(F5854,room_rates!$A$2:$G$8,3,FALSE),IF(G5854="P",VLOOKUP(F5854,room_rates!$A$2:$G$8,6,FALSE),IF(G5854="M",VLOOKUP(F5854,room_rates!$A$2:$G$8,7,FALSE),"")))</f>
        <v>220</v>
      </c>
      <c r="R5854">
        <f t="shared" si="1143"/>
        <v>0</v>
      </c>
      <c r="S5854">
        <f>IF(J5854="Online Travel Agency",VLOOKUP(F5854,room_rates!$A$2:$G$8,3,FALSE)*15%,0)</f>
        <v>33</v>
      </c>
      <c r="T5854">
        <f t="shared" si="1144"/>
        <v>2.2000000000000002</v>
      </c>
      <c r="U5854">
        <f t="shared" si="1145"/>
        <v>1293.6000000000001</v>
      </c>
      <c r="V5854">
        <f t="shared" si="1146"/>
        <v>7</v>
      </c>
    </row>
    <row r="5855" spans="1:22" ht="14.25" customHeight="1" x14ac:dyDescent="0.35">
      <c r="A5855" s="1">
        <v>1002158</v>
      </c>
      <c r="B5855" s="3">
        <v>45929</v>
      </c>
      <c r="C5855" s="3">
        <v>45945</v>
      </c>
      <c r="D5855" s="3">
        <v>45946</v>
      </c>
      <c r="E5855" s="1" t="s">
        <v>13</v>
      </c>
      <c r="F5855" s="1">
        <v>6</v>
      </c>
      <c r="G5855" s="1" t="s">
        <v>23</v>
      </c>
      <c r="H5855" s="1">
        <v>0</v>
      </c>
      <c r="I5855" s="1">
        <f t="shared" si="1140"/>
        <v>0</v>
      </c>
      <c r="J5855" s="1" t="s">
        <v>24</v>
      </c>
      <c r="K5855" s="1">
        <v>3</v>
      </c>
      <c r="L5855" s="1" t="s">
        <v>16</v>
      </c>
      <c r="M5855" s="1" t="b">
        <v>0</v>
      </c>
      <c r="N5855" s="2" t="s">
        <v>17</v>
      </c>
      <c r="O5855">
        <f t="shared" si="1141"/>
        <v>16</v>
      </c>
      <c r="P5855">
        <f t="shared" si="1142"/>
        <v>1</v>
      </c>
      <c r="Q5855">
        <f>IF(G5855="B",VLOOKUP(F5855,room_rates!$A$2:$G$8,3,FALSE),IF(G5855="P",VLOOKUP(F5855,room_rates!$A$2:$G$8,6,FALSE),IF(G5855="M",VLOOKUP(F5855,room_rates!$A$2:$G$8,7,FALSE),"")))</f>
        <v>350</v>
      </c>
      <c r="R5855">
        <f t="shared" si="1143"/>
        <v>0</v>
      </c>
      <c r="S5855">
        <f>IF(J5855="Online Travel Agency",VLOOKUP(F5855,room_rates!$A$2:$G$8,3,FALSE)*15%,0)</f>
        <v>52.5</v>
      </c>
      <c r="T5855">
        <f t="shared" si="1144"/>
        <v>0</v>
      </c>
      <c r="U5855">
        <f t="shared" si="1145"/>
        <v>892.5</v>
      </c>
      <c r="V5855">
        <f t="shared" si="1146"/>
        <v>3</v>
      </c>
    </row>
    <row r="5856" spans="1:22" ht="14.25" customHeight="1" x14ac:dyDescent="0.35">
      <c r="A5856" s="1">
        <v>1000157</v>
      </c>
      <c r="B5856" s="3">
        <v>45907</v>
      </c>
      <c r="C5856" s="3">
        <v>45946</v>
      </c>
      <c r="D5856" s="3">
        <v>45950</v>
      </c>
      <c r="E5856" s="1" t="s">
        <v>13</v>
      </c>
      <c r="F5856" s="1">
        <v>6</v>
      </c>
      <c r="G5856" s="1" t="s">
        <v>23</v>
      </c>
      <c r="H5856" s="1">
        <v>0</v>
      </c>
      <c r="I5856" s="1">
        <f t="shared" si="1140"/>
        <v>0</v>
      </c>
      <c r="J5856" s="1" t="s">
        <v>15</v>
      </c>
      <c r="K5856" s="1">
        <v>3</v>
      </c>
      <c r="L5856" s="1" t="s">
        <v>16</v>
      </c>
      <c r="M5856" s="1" t="b">
        <v>0</v>
      </c>
      <c r="N5856" s="2" t="s">
        <v>17</v>
      </c>
      <c r="O5856">
        <f t="shared" si="1141"/>
        <v>39</v>
      </c>
      <c r="P5856">
        <f t="shared" si="1142"/>
        <v>4</v>
      </c>
      <c r="Q5856">
        <f>IF(G5856="B",VLOOKUP(F5856,room_rates!$A$2:$G$8,3,FALSE),IF(G5856="P",VLOOKUP(F5856,room_rates!$A$2:$G$8,6,FALSE),IF(G5856="M",VLOOKUP(F5856,room_rates!$A$2:$G$8,7,FALSE),"")))</f>
        <v>350</v>
      </c>
      <c r="R5856">
        <f t="shared" si="1143"/>
        <v>0</v>
      </c>
      <c r="S5856">
        <f>IF(J5856="Online Travel Agency",VLOOKUP(F5856,room_rates!$A$2:$G$8,3,FALSE)*15%,0)</f>
        <v>0</v>
      </c>
      <c r="T5856">
        <f t="shared" si="1144"/>
        <v>0</v>
      </c>
      <c r="U5856">
        <f t="shared" si="1145"/>
        <v>4200</v>
      </c>
      <c r="V5856">
        <f t="shared" si="1146"/>
        <v>12</v>
      </c>
    </row>
    <row r="5857" spans="1:22" ht="14.25" customHeight="1" x14ac:dyDescent="0.35">
      <c r="A5857" s="1">
        <v>1000275</v>
      </c>
      <c r="B5857" s="3">
        <v>45939</v>
      </c>
      <c r="C5857" s="3">
        <v>45946</v>
      </c>
      <c r="D5857" s="3">
        <v>45951</v>
      </c>
      <c r="E5857" s="1" t="s">
        <v>21</v>
      </c>
      <c r="F5857" s="1">
        <v>5</v>
      </c>
      <c r="G5857" s="1" t="s">
        <v>23</v>
      </c>
      <c r="H5857" s="1">
        <v>0</v>
      </c>
      <c r="I5857" s="1">
        <f t="shared" si="1140"/>
        <v>0</v>
      </c>
      <c r="J5857" s="1" t="s">
        <v>24</v>
      </c>
      <c r="K5857" s="1">
        <v>1</v>
      </c>
      <c r="L5857" s="1" t="s">
        <v>19</v>
      </c>
      <c r="M5857" s="1" t="b">
        <v>1</v>
      </c>
      <c r="N5857" s="2" t="s">
        <v>17</v>
      </c>
      <c r="O5857">
        <f t="shared" si="1141"/>
        <v>7</v>
      </c>
      <c r="P5857">
        <f t="shared" si="1142"/>
        <v>5</v>
      </c>
      <c r="Q5857">
        <f>IF(G5857="B",VLOOKUP(F5857,room_rates!$A$2:$G$8,3,FALSE),IF(G5857="P",VLOOKUP(F5857,room_rates!$A$2:$G$8,6,FALSE),IF(G5857="M",VLOOKUP(F5857,room_rates!$A$2:$G$8,7,FALSE),"")))</f>
        <v>240</v>
      </c>
      <c r="R5857">
        <f t="shared" si="1143"/>
        <v>0</v>
      </c>
      <c r="S5857">
        <f>IF(J5857="Online Travel Agency",VLOOKUP(F5857,room_rates!$A$2:$G$8,3,FALSE)*15%,0)</f>
        <v>36</v>
      </c>
      <c r="T5857">
        <f t="shared" si="1144"/>
        <v>2.4</v>
      </c>
      <c r="U5857">
        <f t="shared" si="1145"/>
        <v>1008</v>
      </c>
      <c r="V5857">
        <f t="shared" si="1146"/>
        <v>5</v>
      </c>
    </row>
    <row r="5858" spans="1:22" ht="14.25" customHeight="1" x14ac:dyDescent="0.35">
      <c r="A5858" s="1">
        <v>1000325</v>
      </c>
      <c r="B5858" s="3">
        <v>45946</v>
      </c>
      <c r="C5858" s="3">
        <v>45946</v>
      </c>
      <c r="D5858" s="3">
        <v>45951</v>
      </c>
      <c r="E5858" s="1" t="s">
        <v>21</v>
      </c>
      <c r="F5858" s="1">
        <v>5</v>
      </c>
      <c r="G5858" s="1" t="s">
        <v>23</v>
      </c>
      <c r="H5858" s="1">
        <v>0</v>
      </c>
      <c r="I5858" s="1">
        <f t="shared" si="1140"/>
        <v>0</v>
      </c>
      <c r="J5858" s="1" t="s">
        <v>20</v>
      </c>
      <c r="K5858" s="1">
        <v>1</v>
      </c>
      <c r="L5858" s="1" t="s">
        <v>19</v>
      </c>
      <c r="M5858" s="1" t="b">
        <v>0</v>
      </c>
      <c r="N5858" s="2" t="s">
        <v>17</v>
      </c>
      <c r="O5858">
        <f t="shared" si="1141"/>
        <v>0</v>
      </c>
      <c r="P5858">
        <f t="shared" si="1142"/>
        <v>5</v>
      </c>
      <c r="Q5858">
        <f>IF(G5858="B",VLOOKUP(F5858,room_rates!$A$2:$G$8,3,FALSE),IF(G5858="P",VLOOKUP(F5858,room_rates!$A$2:$G$8,6,FALSE),IF(G5858="M",VLOOKUP(F5858,room_rates!$A$2:$G$8,7,FALSE),"")))</f>
        <v>240</v>
      </c>
      <c r="R5858">
        <f t="shared" si="1143"/>
        <v>0</v>
      </c>
      <c r="S5858">
        <f>IF(J5858="Online Travel Agency",VLOOKUP(F5858,room_rates!$A$2:$G$8,3,FALSE)*15%,0)</f>
        <v>0</v>
      </c>
      <c r="T5858">
        <f t="shared" si="1144"/>
        <v>0</v>
      </c>
      <c r="U5858">
        <f t="shared" si="1145"/>
        <v>1200</v>
      </c>
      <c r="V5858">
        <f t="shared" si="1146"/>
        <v>5</v>
      </c>
    </row>
    <row r="5859" spans="1:22" ht="14.25" customHeight="1" x14ac:dyDescent="0.35">
      <c r="A5859" s="1">
        <v>1000393</v>
      </c>
      <c r="B5859" s="3">
        <v>45922</v>
      </c>
      <c r="C5859" s="3">
        <v>45946</v>
      </c>
      <c r="D5859" s="3">
        <v>45951</v>
      </c>
      <c r="E5859" s="1" t="s">
        <v>13</v>
      </c>
      <c r="F5859" s="1">
        <v>6</v>
      </c>
      <c r="G5859" s="1" t="s">
        <v>23</v>
      </c>
      <c r="H5859" s="1">
        <v>0</v>
      </c>
      <c r="I5859" s="1">
        <f t="shared" si="1140"/>
        <v>0</v>
      </c>
      <c r="J5859" s="1" t="s">
        <v>15</v>
      </c>
      <c r="K5859" s="1">
        <v>1</v>
      </c>
      <c r="L5859" s="1" t="s">
        <v>16</v>
      </c>
      <c r="M5859" s="1" t="b">
        <v>0</v>
      </c>
      <c r="N5859" s="2" t="s">
        <v>17</v>
      </c>
      <c r="O5859">
        <f t="shared" si="1141"/>
        <v>24</v>
      </c>
      <c r="P5859">
        <f t="shared" si="1142"/>
        <v>5</v>
      </c>
      <c r="Q5859">
        <f>IF(G5859="B",VLOOKUP(F5859,room_rates!$A$2:$G$8,3,FALSE),IF(G5859="P",VLOOKUP(F5859,room_rates!$A$2:$G$8,6,FALSE),IF(G5859="M",VLOOKUP(F5859,room_rates!$A$2:$G$8,7,FALSE),"")))</f>
        <v>350</v>
      </c>
      <c r="R5859">
        <f t="shared" si="1143"/>
        <v>0</v>
      </c>
      <c r="S5859">
        <f>IF(J5859="Online Travel Agency",VLOOKUP(F5859,room_rates!$A$2:$G$8,3,FALSE)*15%,0)</f>
        <v>0</v>
      </c>
      <c r="T5859">
        <f t="shared" si="1144"/>
        <v>0</v>
      </c>
      <c r="U5859">
        <f t="shared" si="1145"/>
        <v>1750</v>
      </c>
      <c r="V5859">
        <f t="shared" si="1146"/>
        <v>5</v>
      </c>
    </row>
    <row r="5860" spans="1:22" ht="14.25" customHeight="1" x14ac:dyDescent="0.35">
      <c r="A5860" s="1">
        <v>1000403</v>
      </c>
      <c r="B5860" s="3">
        <v>45946</v>
      </c>
      <c r="C5860" s="3">
        <v>45946</v>
      </c>
      <c r="D5860" s="3">
        <v>45950</v>
      </c>
      <c r="E5860" s="1" t="s">
        <v>13</v>
      </c>
      <c r="F5860" s="1">
        <v>6</v>
      </c>
      <c r="G5860" s="1" t="s">
        <v>23</v>
      </c>
      <c r="H5860" s="1">
        <v>0</v>
      </c>
      <c r="I5860" s="1">
        <f t="shared" si="1140"/>
        <v>0</v>
      </c>
      <c r="J5860" s="1" t="s">
        <v>20</v>
      </c>
      <c r="K5860" s="1">
        <v>2</v>
      </c>
      <c r="L5860" s="1" t="s">
        <v>19</v>
      </c>
      <c r="M5860" s="1" t="b">
        <v>0</v>
      </c>
      <c r="N5860" s="2" t="s">
        <v>17</v>
      </c>
      <c r="O5860">
        <f t="shared" si="1141"/>
        <v>0</v>
      </c>
      <c r="P5860">
        <f t="shared" si="1142"/>
        <v>4</v>
      </c>
      <c r="Q5860">
        <f>IF(G5860="B",VLOOKUP(F5860,room_rates!$A$2:$G$8,3,FALSE),IF(G5860="P",VLOOKUP(F5860,room_rates!$A$2:$G$8,6,FALSE),IF(G5860="M",VLOOKUP(F5860,room_rates!$A$2:$G$8,7,FALSE),"")))</f>
        <v>350</v>
      </c>
      <c r="R5860">
        <f t="shared" si="1143"/>
        <v>0</v>
      </c>
      <c r="S5860">
        <f>IF(J5860="Online Travel Agency",VLOOKUP(F5860,room_rates!$A$2:$G$8,3,FALSE)*15%,0)</f>
        <v>0</v>
      </c>
      <c r="T5860">
        <f t="shared" si="1144"/>
        <v>0</v>
      </c>
      <c r="U5860">
        <f t="shared" si="1145"/>
        <v>2800</v>
      </c>
      <c r="V5860">
        <f t="shared" si="1146"/>
        <v>8</v>
      </c>
    </row>
    <row r="5861" spans="1:22" ht="14.25" customHeight="1" x14ac:dyDescent="0.35">
      <c r="A5861" s="1">
        <v>1000475</v>
      </c>
      <c r="B5861" s="3">
        <v>45915</v>
      </c>
      <c r="C5861" s="3">
        <v>45946</v>
      </c>
      <c r="D5861" s="3">
        <v>45948</v>
      </c>
      <c r="E5861" s="1" t="s">
        <v>21</v>
      </c>
      <c r="F5861" s="1">
        <v>3</v>
      </c>
      <c r="G5861" s="1" t="s">
        <v>23</v>
      </c>
      <c r="H5861" s="1">
        <v>0</v>
      </c>
      <c r="I5861" s="1">
        <f t="shared" si="1140"/>
        <v>0</v>
      </c>
      <c r="J5861" s="1" t="s">
        <v>15</v>
      </c>
      <c r="K5861" s="1">
        <v>1</v>
      </c>
      <c r="L5861" s="1" t="s">
        <v>19</v>
      </c>
      <c r="M5861" s="1" t="b">
        <v>0</v>
      </c>
      <c r="N5861" s="2" t="s">
        <v>17</v>
      </c>
      <c r="O5861">
        <f t="shared" si="1141"/>
        <v>31</v>
      </c>
      <c r="P5861">
        <f t="shared" si="1142"/>
        <v>2</v>
      </c>
      <c r="Q5861">
        <f>IF(G5861="B",VLOOKUP(F5861,room_rates!$A$2:$G$8,3,FALSE),IF(G5861="P",VLOOKUP(F5861,room_rates!$A$2:$G$8,6,FALSE),IF(G5861="M",VLOOKUP(F5861,room_rates!$A$2:$G$8,7,FALSE),"")))</f>
        <v>220</v>
      </c>
      <c r="R5861">
        <f t="shared" si="1143"/>
        <v>0</v>
      </c>
      <c r="S5861">
        <f>IF(J5861="Online Travel Agency",VLOOKUP(F5861,room_rates!$A$2:$G$8,3,FALSE)*15%,0)</f>
        <v>0</v>
      </c>
      <c r="T5861">
        <f t="shared" si="1144"/>
        <v>0</v>
      </c>
      <c r="U5861">
        <f t="shared" si="1145"/>
        <v>440</v>
      </c>
      <c r="V5861">
        <f t="shared" si="1146"/>
        <v>2</v>
      </c>
    </row>
    <row r="5862" spans="1:22" ht="14.25" customHeight="1" x14ac:dyDescent="0.35">
      <c r="A5862" s="1">
        <v>1000651</v>
      </c>
      <c r="B5862" s="3">
        <v>45938</v>
      </c>
      <c r="C5862" s="3">
        <v>45946</v>
      </c>
      <c r="D5862" s="3">
        <v>45947</v>
      </c>
      <c r="E5862" s="1" t="s">
        <v>18</v>
      </c>
      <c r="F5862" s="1">
        <v>1</v>
      </c>
      <c r="G5862" s="1" t="s">
        <v>23</v>
      </c>
      <c r="H5862" s="1">
        <v>0</v>
      </c>
      <c r="I5862" s="1">
        <f t="shared" si="1140"/>
        <v>0</v>
      </c>
      <c r="J5862" s="1" t="s">
        <v>15</v>
      </c>
      <c r="K5862" s="1">
        <v>3</v>
      </c>
      <c r="L5862" s="1" t="s">
        <v>16</v>
      </c>
      <c r="M5862" s="1" t="b">
        <v>0</v>
      </c>
      <c r="N5862" s="2" t="s">
        <v>17</v>
      </c>
      <c r="O5862">
        <f t="shared" si="1141"/>
        <v>8</v>
      </c>
      <c r="P5862">
        <f t="shared" si="1142"/>
        <v>1</v>
      </c>
      <c r="Q5862">
        <f>IF(G5862="B",VLOOKUP(F5862,room_rates!$A$2:$G$8,3,FALSE),IF(G5862="P",VLOOKUP(F5862,room_rates!$A$2:$G$8,6,FALSE),IF(G5862="M",VLOOKUP(F5862,room_rates!$A$2:$G$8,7,FALSE),"")))</f>
        <v>120</v>
      </c>
      <c r="R5862">
        <f t="shared" si="1143"/>
        <v>0</v>
      </c>
      <c r="S5862">
        <f>IF(J5862="Online Travel Agency",VLOOKUP(F5862,room_rates!$A$2:$G$8,3,FALSE)*15%,0)</f>
        <v>0</v>
      </c>
      <c r="T5862">
        <f t="shared" si="1144"/>
        <v>0</v>
      </c>
      <c r="U5862">
        <f t="shared" si="1145"/>
        <v>360</v>
      </c>
      <c r="V5862">
        <f t="shared" si="1146"/>
        <v>3</v>
      </c>
    </row>
    <row r="5863" spans="1:22" ht="14.25" customHeight="1" x14ac:dyDescent="0.35">
      <c r="A5863" s="1">
        <v>1000710</v>
      </c>
      <c r="B5863" s="3">
        <v>45946</v>
      </c>
      <c r="C5863" s="3">
        <v>45946</v>
      </c>
      <c r="D5863" s="3">
        <v>45950</v>
      </c>
      <c r="E5863" s="1" t="s">
        <v>13</v>
      </c>
      <c r="F5863" s="1">
        <v>6</v>
      </c>
      <c r="G5863" s="1" t="s">
        <v>23</v>
      </c>
      <c r="H5863" s="1">
        <v>0</v>
      </c>
      <c r="I5863" s="1">
        <f t="shared" si="1140"/>
        <v>0</v>
      </c>
      <c r="J5863" s="1" t="s">
        <v>20</v>
      </c>
      <c r="K5863" s="1">
        <v>1</v>
      </c>
      <c r="L5863" s="1" t="s">
        <v>19</v>
      </c>
      <c r="M5863" s="1" t="b">
        <v>0</v>
      </c>
      <c r="N5863" s="2" t="s">
        <v>17</v>
      </c>
      <c r="O5863">
        <f t="shared" si="1141"/>
        <v>0</v>
      </c>
      <c r="P5863">
        <f t="shared" si="1142"/>
        <v>4</v>
      </c>
      <c r="Q5863">
        <f>IF(G5863="B",VLOOKUP(F5863,room_rates!$A$2:$G$8,3,FALSE),IF(G5863="P",VLOOKUP(F5863,room_rates!$A$2:$G$8,6,FALSE),IF(G5863="M",VLOOKUP(F5863,room_rates!$A$2:$G$8,7,FALSE),"")))</f>
        <v>350</v>
      </c>
      <c r="R5863">
        <f t="shared" si="1143"/>
        <v>0</v>
      </c>
      <c r="S5863">
        <f>IF(J5863="Online Travel Agency",VLOOKUP(F5863,room_rates!$A$2:$G$8,3,FALSE)*15%,0)</f>
        <v>0</v>
      </c>
      <c r="T5863">
        <f t="shared" si="1144"/>
        <v>0</v>
      </c>
      <c r="U5863">
        <f t="shared" si="1145"/>
        <v>1400</v>
      </c>
      <c r="V5863">
        <f t="shared" si="1146"/>
        <v>4</v>
      </c>
    </row>
    <row r="5864" spans="1:22" ht="14.25" customHeight="1" x14ac:dyDescent="0.35">
      <c r="A5864" s="1">
        <v>1000835</v>
      </c>
      <c r="B5864" s="3">
        <v>45928</v>
      </c>
      <c r="C5864" s="3">
        <v>45946</v>
      </c>
      <c r="D5864" s="3">
        <v>45951</v>
      </c>
      <c r="E5864" s="1" t="s">
        <v>18</v>
      </c>
      <c r="F5864" s="1">
        <v>2</v>
      </c>
      <c r="G5864" s="1" t="s">
        <v>23</v>
      </c>
      <c r="H5864" s="1">
        <v>0</v>
      </c>
      <c r="I5864" s="1">
        <f t="shared" si="1140"/>
        <v>0</v>
      </c>
      <c r="J5864" s="1" t="s">
        <v>15</v>
      </c>
      <c r="K5864" s="1">
        <v>2</v>
      </c>
      <c r="L5864" s="1" t="s">
        <v>19</v>
      </c>
      <c r="M5864" s="1" t="b">
        <v>0</v>
      </c>
      <c r="N5864" s="2" t="s">
        <v>17</v>
      </c>
      <c r="O5864">
        <f t="shared" si="1141"/>
        <v>18</v>
      </c>
      <c r="P5864">
        <f t="shared" si="1142"/>
        <v>5</v>
      </c>
      <c r="Q5864">
        <f>IF(G5864="B",VLOOKUP(F5864,room_rates!$A$2:$G$8,3,FALSE),IF(G5864="P",VLOOKUP(F5864,room_rates!$A$2:$G$8,6,FALSE),IF(G5864="M",VLOOKUP(F5864,room_rates!$A$2:$G$8,7,FALSE),"")))</f>
        <v>140</v>
      </c>
      <c r="R5864">
        <f t="shared" si="1143"/>
        <v>0</v>
      </c>
      <c r="S5864">
        <f>IF(J5864="Online Travel Agency",VLOOKUP(F5864,room_rates!$A$2:$G$8,3,FALSE)*15%,0)</f>
        <v>0</v>
      </c>
      <c r="T5864">
        <f t="shared" si="1144"/>
        <v>0</v>
      </c>
      <c r="U5864">
        <f t="shared" si="1145"/>
        <v>1400</v>
      </c>
      <c r="V5864">
        <f t="shared" si="1146"/>
        <v>10</v>
      </c>
    </row>
    <row r="5865" spans="1:22" ht="14.25" customHeight="1" x14ac:dyDescent="0.35">
      <c r="A5865" s="1">
        <v>1000893</v>
      </c>
      <c r="B5865" s="3">
        <v>45946</v>
      </c>
      <c r="C5865" s="3">
        <v>45946</v>
      </c>
      <c r="D5865" s="3">
        <v>45953</v>
      </c>
      <c r="E5865" s="1" t="s">
        <v>21</v>
      </c>
      <c r="F5865" s="1">
        <v>3</v>
      </c>
      <c r="G5865" s="1" t="s">
        <v>23</v>
      </c>
      <c r="H5865" s="1">
        <v>0</v>
      </c>
      <c r="I5865" s="1">
        <f t="shared" si="1140"/>
        <v>0</v>
      </c>
      <c r="J5865" s="1" t="s">
        <v>20</v>
      </c>
      <c r="K5865" s="1">
        <v>2</v>
      </c>
      <c r="L5865" s="1" t="s">
        <v>16</v>
      </c>
      <c r="M5865" s="1" t="b">
        <v>0</v>
      </c>
      <c r="N5865" s="2" t="s">
        <v>17</v>
      </c>
      <c r="O5865">
        <f t="shared" si="1141"/>
        <v>0</v>
      </c>
      <c r="P5865">
        <f t="shared" si="1142"/>
        <v>7</v>
      </c>
      <c r="Q5865">
        <f>IF(G5865="B",VLOOKUP(F5865,room_rates!$A$2:$G$8,3,FALSE),IF(G5865="P",VLOOKUP(F5865,room_rates!$A$2:$G$8,6,FALSE),IF(G5865="M",VLOOKUP(F5865,room_rates!$A$2:$G$8,7,FALSE),"")))</f>
        <v>220</v>
      </c>
      <c r="R5865">
        <f t="shared" si="1143"/>
        <v>0</v>
      </c>
      <c r="S5865">
        <f>IF(J5865="Online Travel Agency",VLOOKUP(F5865,room_rates!$A$2:$G$8,3,FALSE)*15%,0)</f>
        <v>0</v>
      </c>
      <c r="T5865">
        <f t="shared" si="1144"/>
        <v>0</v>
      </c>
      <c r="U5865">
        <f t="shared" si="1145"/>
        <v>3080</v>
      </c>
      <c r="V5865">
        <f t="shared" si="1146"/>
        <v>14</v>
      </c>
    </row>
    <row r="5866" spans="1:22" ht="14.25" customHeight="1" x14ac:dyDescent="0.35">
      <c r="A5866" s="1">
        <v>1001078</v>
      </c>
      <c r="B5866" s="3">
        <v>45940</v>
      </c>
      <c r="C5866" s="3">
        <v>45946</v>
      </c>
      <c r="D5866" s="3">
        <v>45948</v>
      </c>
      <c r="E5866" s="1" t="s">
        <v>18</v>
      </c>
      <c r="F5866" s="1">
        <v>1</v>
      </c>
      <c r="G5866" s="1" t="s">
        <v>23</v>
      </c>
      <c r="H5866" s="1">
        <v>0</v>
      </c>
      <c r="I5866" s="1">
        <f t="shared" si="1140"/>
        <v>0</v>
      </c>
      <c r="J5866" s="1" t="s">
        <v>24</v>
      </c>
      <c r="K5866" s="1">
        <v>2</v>
      </c>
      <c r="L5866" s="1" t="s">
        <v>16</v>
      </c>
      <c r="M5866" s="1" t="b">
        <v>0</v>
      </c>
      <c r="N5866" s="2" t="s">
        <v>17</v>
      </c>
      <c r="O5866">
        <f t="shared" si="1141"/>
        <v>6</v>
      </c>
      <c r="P5866">
        <f t="shared" si="1142"/>
        <v>2</v>
      </c>
      <c r="Q5866">
        <f>IF(G5866="B",VLOOKUP(F5866,room_rates!$A$2:$G$8,3,FALSE),IF(G5866="P",VLOOKUP(F5866,room_rates!$A$2:$G$8,6,FALSE),IF(G5866="M",VLOOKUP(F5866,room_rates!$A$2:$G$8,7,FALSE),"")))</f>
        <v>120</v>
      </c>
      <c r="R5866">
        <f t="shared" si="1143"/>
        <v>0</v>
      </c>
      <c r="S5866">
        <f>IF(J5866="Online Travel Agency",VLOOKUP(F5866,room_rates!$A$2:$G$8,3,FALSE)*15%,0)</f>
        <v>18</v>
      </c>
      <c r="T5866">
        <f t="shared" si="1144"/>
        <v>0</v>
      </c>
      <c r="U5866">
        <f t="shared" si="1145"/>
        <v>408</v>
      </c>
      <c r="V5866">
        <f t="shared" si="1146"/>
        <v>4</v>
      </c>
    </row>
    <row r="5867" spans="1:22" ht="14.25" customHeight="1" x14ac:dyDescent="0.35">
      <c r="A5867" s="1">
        <v>1001242</v>
      </c>
      <c r="B5867" s="3">
        <v>45929</v>
      </c>
      <c r="C5867" s="3">
        <v>45946</v>
      </c>
      <c r="D5867" s="3">
        <v>45948</v>
      </c>
      <c r="E5867" s="1" t="s">
        <v>21</v>
      </c>
      <c r="F5867" s="1">
        <v>3</v>
      </c>
      <c r="G5867" s="1" t="s">
        <v>23</v>
      </c>
      <c r="H5867" s="1">
        <v>0</v>
      </c>
      <c r="I5867" s="1">
        <f t="shared" si="1140"/>
        <v>0</v>
      </c>
      <c r="J5867" s="1" t="s">
        <v>24</v>
      </c>
      <c r="K5867" s="1">
        <v>1</v>
      </c>
      <c r="L5867" s="1" t="s">
        <v>19</v>
      </c>
      <c r="M5867" s="1" t="b">
        <v>0</v>
      </c>
      <c r="N5867" s="2" t="s">
        <v>17</v>
      </c>
      <c r="O5867">
        <f t="shared" si="1141"/>
        <v>17</v>
      </c>
      <c r="P5867">
        <f t="shared" si="1142"/>
        <v>2</v>
      </c>
      <c r="Q5867">
        <f>IF(G5867="B",VLOOKUP(F5867,room_rates!$A$2:$G$8,3,FALSE),IF(G5867="P",VLOOKUP(F5867,room_rates!$A$2:$G$8,6,FALSE),IF(G5867="M",VLOOKUP(F5867,room_rates!$A$2:$G$8,7,FALSE),"")))</f>
        <v>220</v>
      </c>
      <c r="R5867">
        <f t="shared" si="1143"/>
        <v>0</v>
      </c>
      <c r="S5867">
        <f>IF(J5867="Online Travel Agency",VLOOKUP(F5867,room_rates!$A$2:$G$8,3,FALSE)*15%,0)</f>
        <v>33</v>
      </c>
      <c r="T5867">
        <f t="shared" si="1144"/>
        <v>0</v>
      </c>
      <c r="U5867">
        <f t="shared" si="1145"/>
        <v>374</v>
      </c>
      <c r="V5867">
        <f t="shared" si="1146"/>
        <v>2</v>
      </c>
    </row>
    <row r="5868" spans="1:22" ht="14.25" customHeight="1" x14ac:dyDescent="0.35">
      <c r="A5868" s="1">
        <v>1001267</v>
      </c>
      <c r="B5868" s="3">
        <v>45946</v>
      </c>
      <c r="C5868" s="3">
        <v>45946</v>
      </c>
      <c r="D5868" s="3">
        <v>45952</v>
      </c>
      <c r="E5868" s="1" t="s">
        <v>13</v>
      </c>
      <c r="F5868" s="1">
        <v>6</v>
      </c>
      <c r="G5868" s="1" t="s">
        <v>23</v>
      </c>
      <c r="H5868" s="1">
        <v>0</v>
      </c>
      <c r="I5868" s="1">
        <f t="shared" si="1140"/>
        <v>0</v>
      </c>
      <c r="J5868" s="1" t="s">
        <v>20</v>
      </c>
      <c r="K5868" s="1">
        <v>1</v>
      </c>
      <c r="L5868" s="1" t="s">
        <v>19</v>
      </c>
      <c r="M5868" s="1" t="b">
        <v>0</v>
      </c>
      <c r="N5868" s="2" t="s">
        <v>17</v>
      </c>
      <c r="O5868">
        <f t="shared" si="1141"/>
        <v>0</v>
      </c>
      <c r="P5868">
        <f t="shared" si="1142"/>
        <v>6</v>
      </c>
      <c r="Q5868">
        <f>IF(G5868="B",VLOOKUP(F5868,room_rates!$A$2:$G$8,3,FALSE),IF(G5868="P",VLOOKUP(F5868,room_rates!$A$2:$G$8,6,FALSE),IF(G5868="M",VLOOKUP(F5868,room_rates!$A$2:$G$8,7,FALSE),"")))</f>
        <v>350</v>
      </c>
      <c r="R5868">
        <f t="shared" si="1143"/>
        <v>0</v>
      </c>
      <c r="S5868">
        <f>IF(J5868="Online Travel Agency",VLOOKUP(F5868,room_rates!$A$2:$G$8,3,FALSE)*15%,0)</f>
        <v>0</v>
      </c>
      <c r="T5868">
        <f t="shared" si="1144"/>
        <v>0</v>
      </c>
      <c r="U5868">
        <f t="shared" si="1145"/>
        <v>2100</v>
      </c>
      <c r="V5868">
        <f t="shared" si="1146"/>
        <v>6</v>
      </c>
    </row>
    <row r="5869" spans="1:22" ht="14.25" customHeight="1" x14ac:dyDescent="0.35">
      <c r="A5869" s="1">
        <v>1001571</v>
      </c>
      <c r="B5869" s="3">
        <v>45924</v>
      </c>
      <c r="C5869" s="3">
        <v>45946</v>
      </c>
      <c r="D5869" s="3">
        <v>45948</v>
      </c>
      <c r="E5869" s="1" t="s">
        <v>18</v>
      </c>
      <c r="F5869" s="1">
        <v>2</v>
      </c>
      <c r="G5869" s="1" t="s">
        <v>23</v>
      </c>
      <c r="H5869" s="1">
        <v>0</v>
      </c>
      <c r="I5869" s="1">
        <f t="shared" si="1140"/>
        <v>0</v>
      </c>
      <c r="J5869" s="1" t="s">
        <v>15</v>
      </c>
      <c r="K5869" s="1">
        <v>1</v>
      </c>
      <c r="L5869" s="1" t="s">
        <v>19</v>
      </c>
      <c r="M5869" s="1" t="b">
        <v>0</v>
      </c>
      <c r="N5869" s="2" t="s">
        <v>17</v>
      </c>
      <c r="O5869">
        <f t="shared" si="1141"/>
        <v>22</v>
      </c>
      <c r="P5869">
        <f t="shared" si="1142"/>
        <v>2</v>
      </c>
      <c r="Q5869">
        <f>IF(G5869="B",VLOOKUP(F5869,room_rates!$A$2:$G$8,3,FALSE),IF(G5869="P",VLOOKUP(F5869,room_rates!$A$2:$G$8,6,FALSE),IF(G5869="M",VLOOKUP(F5869,room_rates!$A$2:$G$8,7,FALSE),"")))</f>
        <v>140</v>
      </c>
      <c r="R5869">
        <f t="shared" si="1143"/>
        <v>0</v>
      </c>
      <c r="S5869">
        <f>IF(J5869="Online Travel Agency",VLOOKUP(F5869,room_rates!$A$2:$G$8,3,FALSE)*15%,0)</f>
        <v>0</v>
      </c>
      <c r="T5869">
        <f t="shared" si="1144"/>
        <v>0</v>
      </c>
      <c r="U5869">
        <f t="shared" si="1145"/>
        <v>280</v>
      </c>
      <c r="V5869">
        <f t="shared" si="1146"/>
        <v>2</v>
      </c>
    </row>
    <row r="5870" spans="1:22" ht="14.25" customHeight="1" x14ac:dyDescent="0.35">
      <c r="A5870" s="1">
        <v>1001638</v>
      </c>
      <c r="B5870" s="3">
        <v>45927</v>
      </c>
      <c r="C5870" s="3">
        <v>45946</v>
      </c>
      <c r="D5870" s="3">
        <v>45949</v>
      </c>
      <c r="E5870" s="1" t="s">
        <v>18</v>
      </c>
      <c r="F5870" s="1">
        <v>1</v>
      </c>
      <c r="G5870" s="1" t="s">
        <v>23</v>
      </c>
      <c r="H5870" s="1">
        <v>0</v>
      </c>
      <c r="I5870" s="1">
        <f t="shared" si="1140"/>
        <v>0</v>
      </c>
      <c r="J5870" s="1" t="s">
        <v>24</v>
      </c>
      <c r="K5870" s="1">
        <v>1</v>
      </c>
      <c r="L5870" s="1" t="s">
        <v>16</v>
      </c>
      <c r="M5870" s="1" t="b">
        <v>0</v>
      </c>
      <c r="N5870" s="2" t="s">
        <v>17</v>
      </c>
      <c r="O5870">
        <f t="shared" si="1141"/>
        <v>19</v>
      </c>
      <c r="P5870">
        <f t="shared" si="1142"/>
        <v>3</v>
      </c>
      <c r="Q5870">
        <f>IF(G5870="B",VLOOKUP(F5870,room_rates!$A$2:$G$8,3,FALSE),IF(G5870="P",VLOOKUP(F5870,room_rates!$A$2:$G$8,6,FALSE),IF(G5870="M",VLOOKUP(F5870,room_rates!$A$2:$G$8,7,FALSE),"")))</f>
        <v>120</v>
      </c>
      <c r="R5870">
        <f t="shared" si="1143"/>
        <v>0</v>
      </c>
      <c r="S5870">
        <f>IF(J5870="Online Travel Agency",VLOOKUP(F5870,room_rates!$A$2:$G$8,3,FALSE)*15%,0)</f>
        <v>18</v>
      </c>
      <c r="T5870">
        <f t="shared" si="1144"/>
        <v>0</v>
      </c>
      <c r="U5870">
        <f t="shared" si="1145"/>
        <v>306</v>
      </c>
      <c r="V5870">
        <f t="shared" si="1146"/>
        <v>3</v>
      </c>
    </row>
    <row r="5871" spans="1:22" ht="14.25" customHeight="1" x14ac:dyDescent="0.35">
      <c r="A5871" s="1">
        <v>1001710</v>
      </c>
      <c r="B5871" s="3">
        <v>45937</v>
      </c>
      <c r="C5871" s="3">
        <v>45946</v>
      </c>
      <c r="D5871" s="3">
        <v>45948</v>
      </c>
      <c r="E5871" s="1" t="s">
        <v>21</v>
      </c>
      <c r="F5871" s="1">
        <v>3</v>
      </c>
      <c r="G5871" s="1" t="s">
        <v>23</v>
      </c>
      <c r="H5871" s="1">
        <v>0</v>
      </c>
      <c r="I5871" s="1">
        <f t="shared" si="1140"/>
        <v>0</v>
      </c>
      <c r="J5871" s="1" t="s">
        <v>24</v>
      </c>
      <c r="K5871" s="1">
        <v>2</v>
      </c>
      <c r="L5871" s="1" t="s">
        <v>19</v>
      </c>
      <c r="M5871" s="1" t="b">
        <v>0</v>
      </c>
      <c r="N5871" s="2" t="s">
        <v>17</v>
      </c>
      <c r="O5871">
        <f t="shared" si="1141"/>
        <v>9</v>
      </c>
      <c r="P5871">
        <f t="shared" si="1142"/>
        <v>2</v>
      </c>
      <c r="Q5871">
        <f>IF(G5871="B",VLOOKUP(F5871,room_rates!$A$2:$G$8,3,FALSE),IF(G5871="P",VLOOKUP(F5871,room_rates!$A$2:$G$8,6,FALSE),IF(G5871="M",VLOOKUP(F5871,room_rates!$A$2:$G$8,7,FALSE),"")))</f>
        <v>220</v>
      </c>
      <c r="R5871">
        <f t="shared" si="1143"/>
        <v>0</v>
      </c>
      <c r="S5871">
        <f>IF(J5871="Online Travel Agency",VLOOKUP(F5871,room_rates!$A$2:$G$8,3,FALSE)*15%,0)</f>
        <v>33</v>
      </c>
      <c r="T5871">
        <f t="shared" si="1144"/>
        <v>0</v>
      </c>
      <c r="U5871">
        <f t="shared" si="1145"/>
        <v>748</v>
      </c>
      <c r="V5871">
        <f t="shared" si="1146"/>
        <v>4</v>
      </c>
    </row>
    <row r="5872" spans="1:22" ht="14.25" customHeight="1" x14ac:dyDescent="0.35">
      <c r="A5872" s="1">
        <v>1001832</v>
      </c>
      <c r="B5872" s="3">
        <v>45930</v>
      </c>
      <c r="C5872" s="3">
        <v>45946</v>
      </c>
      <c r="D5872" s="3">
        <v>45951</v>
      </c>
      <c r="E5872" s="1" t="s">
        <v>13</v>
      </c>
      <c r="F5872" s="1">
        <v>7</v>
      </c>
      <c r="G5872" s="1" t="s">
        <v>23</v>
      </c>
      <c r="H5872" s="1">
        <v>0</v>
      </c>
      <c r="I5872" s="1">
        <f t="shared" si="1140"/>
        <v>0</v>
      </c>
      <c r="J5872" s="1" t="s">
        <v>24</v>
      </c>
      <c r="K5872" s="1">
        <v>3</v>
      </c>
      <c r="L5872" s="1" t="s">
        <v>19</v>
      </c>
      <c r="M5872" s="1" t="b">
        <v>0</v>
      </c>
      <c r="N5872" s="2" t="s">
        <v>17</v>
      </c>
      <c r="O5872">
        <f t="shared" si="1141"/>
        <v>16</v>
      </c>
      <c r="P5872">
        <f t="shared" si="1142"/>
        <v>5</v>
      </c>
      <c r="Q5872">
        <f>IF(G5872="B",VLOOKUP(F5872,room_rates!$A$2:$G$8,3,FALSE),IF(G5872="P",VLOOKUP(F5872,room_rates!$A$2:$G$8,6,FALSE),IF(G5872="M",VLOOKUP(F5872,room_rates!$A$2:$G$8,7,FALSE),"")))</f>
        <v>450</v>
      </c>
      <c r="R5872">
        <f t="shared" si="1143"/>
        <v>0</v>
      </c>
      <c r="S5872">
        <f>IF(J5872="Online Travel Agency",VLOOKUP(F5872,room_rates!$A$2:$G$8,3,FALSE)*15%,0)</f>
        <v>67.5</v>
      </c>
      <c r="T5872">
        <f t="shared" si="1144"/>
        <v>0</v>
      </c>
      <c r="U5872">
        <f t="shared" si="1145"/>
        <v>5737.5</v>
      </c>
      <c r="V5872">
        <f t="shared" si="1146"/>
        <v>15</v>
      </c>
    </row>
    <row r="5873" spans="1:22" ht="14.25" customHeight="1" x14ac:dyDescent="0.35">
      <c r="A5873" s="1">
        <v>1001852</v>
      </c>
      <c r="B5873" s="3">
        <v>45927</v>
      </c>
      <c r="C5873" s="3">
        <v>45946</v>
      </c>
      <c r="D5873" s="3">
        <v>45951</v>
      </c>
      <c r="E5873" s="1" t="s">
        <v>18</v>
      </c>
      <c r="F5873" s="1">
        <v>2</v>
      </c>
      <c r="G5873" s="1" t="s">
        <v>23</v>
      </c>
      <c r="H5873" s="1">
        <v>0</v>
      </c>
      <c r="I5873" s="1">
        <f t="shared" si="1140"/>
        <v>0</v>
      </c>
      <c r="J5873" s="1" t="s">
        <v>24</v>
      </c>
      <c r="K5873" s="1">
        <v>1</v>
      </c>
      <c r="L5873" s="1" t="s">
        <v>19</v>
      </c>
      <c r="M5873" s="1" t="b">
        <v>0</v>
      </c>
      <c r="N5873" s="2" t="s">
        <v>17</v>
      </c>
      <c r="O5873">
        <f t="shared" si="1141"/>
        <v>19</v>
      </c>
      <c r="P5873">
        <f t="shared" si="1142"/>
        <v>5</v>
      </c>
      <c r="Q5873">
        <f>IF(G5873="B",VLOOKUP(F5873,room_rates!$A$2:$G$8,3,FALSE),IF(G5873="P",VLOOKUP(F5873,room_rates!$A$2:$G$8,6,FALSE),IF(G5873="M",VLOOKUP(F5873,room_rates!$A$2:$G$8,7,FALSE),"")))</f>
        <v>140</v>
      </c>
      <c r="R5873">
        <f t="shared" si="1143"/>
        <v>0</v>
      </c>
      <c r="S5873">
        <f>IF(J5873="Online Travel Agency",VLOOKUP(F5873,room_rates!$A$2:$G$8,3,FALSE)*15%,0)</f>
        <v>21</v>
      </c>
      <c r="T5873">
        <f t="shared" si="1144"/>
        <v>0</v>
      </c>
      <c r="U5873">
        <f t="shared" si="1145"/>
        <v>595</v>
      </c>
      <c r="V5873">
        <f t="shared" si="1146"/>
        <v>5</v>
      </c>
    </row>
    <row r="5874" spans="1:22" ht="14.25" customHeight="1" x14ac:dyDescent="0.35">
      <c r="A5874" s="1">
        <v>1001872</v>
      </c>
      <c r="B5874" s="3">
        <v>45946</v>
      </c>
      <c r="C5874" s="3">
        <v>45946</v>
      </c>
      <c r="D5874" s="3">
        <v>45949</v>
      </c>
      <c r="E5874" s="1" t="s">
        <v>13</v>
      </c>
      <c r="F5874" s="1">
        <v>6</v>
      </c>
      <c r="G5874" s="1" t="s">
        <v>23</v>
      </c>
      <c r="H5874" s="1">
        <v>0</v>
      </c>
      <c r="I5874" s="1">
        <f t="shared" si="1140"/>
        <v>0</v>
      </c>
      <c r="J5874" s="1" t="s">
        <v>20</v>
      </c>
      <c r="K5874" s="1">
        <v>3</v>
      </c>
      <c r="L5874" s="1" t="s">
        <v>16</v>
      </c>
      <c r="M5874" s="1" t="b">
        <v>0</v>
      </c>
      <c r="N5874" s="2" t="s">
        <v>17</v>
      </c>
      <c r="O5874">
        <f t="shared" si="1141"/>
        <v>0</v>
      </c>
      <c r="P5874">
        <f t="shared" si="1142"/>
        <v>3</v>
      </c>
      <c r="Q5874">
        <f>IF(G5874="B",VLOOKUP(F5874,room_rates!$A$2:$G$8,3,FALSE),IF(G5874="P",VLOOKUP(F5874,room_rates!$A$2:$G$8,6,FALSE),IF(G5874="M",VLOOKUP(F5874,room_rates!$A$2:$G$8,7,FALSE),"")))</f>
        <v>350</v>
      </c>
      <c r="R5874">
        <f t="shared" si="1143"/>
        <v>0</v>
      </c>
      <c r="S5874">
        <f>IF(J5874="Online Travel Agency",VLOOKUP(F5874,room_rates!$A$2:$G$8,3,FALSE)*15%,0)</f>
        <v>0</v>
      </c>
      <c r="T5874">
        <f t="shared" si="1144"/>
        <v>0</v>
      </c>
      <c r="U5874">
        <f t="shared" si="1145"/>
        <v>3150</v>
      </c>
      <c r="V5874">
        <f t="shared" si="1146"/>
        <v>9</v>
      </c>
    </row>
    <row r="5875" spans="1:22" ht="14.25" customHeight="1" x14ac:dyDescent="0.35">
      <c r="A5875" s="1">
        <v>1001895</v>
      </c>
      <c r="B5875" s="3">
        <v>45946</v>
      </c>
      <c r="C5875" s="3">
        <v>45946</v>
      </c>
      <c r="D5875" s="3">
        <v>45951</v>
      </c>
      <c r="E5875" s="1" t="s">
        <v>21</v>
      </c>
      <c r="F5875" s="1">
        <v>4</v>
      </c>
      <c r="G5875" s="1" t="s">
        <v>23</v>
      </c>
      <c r="H5875" s="1">
        <v>0</v>
      </c>
      <c r="I5875" s="1">
        <f t="shared" si="1140"/>
        <v>0</v>
      </c>
      <c r="J5875" s="1" t="s">
        <v>20</v>
      </c>
      <c r="K5875" s="1">
        <v>2</v>
      </c>
      <c r="L5875" s="1" t="s">
        <v>19</v>
      </c>
      <c r="M5875" s="1" t="b">
        <v>1</v>
      </c>
      <c r="N5875" s="2" t="s">
        <v>17</v>
      </c>
      <c r="O5875">
        <f t="shared" si="1141"/>
        <v>0</v>
      </c>
      <c r="P5875">
        <f t="shared" si="1142"/>
        <v>5</v>
      </c>
      <c r="Q5875">
        <f>IF(G5875="B",VLOOKUP(F5875,room_rates!$A$2:$G$8,3,FALSE),IF(G5875="P",VLOOKUP(F5875,room_rates!$A$2:$G$8,6,FALSE),IF(G5875="M",VLOOKUP(F5875,room_rates!$A$2:$G$8,7,FALSE),"")))</f>
        <v>230</v>
      </c>
      <c r="R5875">
        <f t="shared" si="1143"/>
        <v>0</v>
      </c>
      <c r="S5875">
        <f>IF(J5875="Online Travel Agency",VLOOKUP(F5875,room_rates!$A$2:$G$8,3,FALSE)*15%,0)</f>
        <v>0</v>
      </c>
      <c r="T5875">
        <f t="shared" si="1144"/>
        <v>2.3000000000000003</v>
      </c>
      <c r="U5875">
        <f t="shared" si="1145"/>
        <v>2277</v>
      </c>
      <c r="V5875">
        <f t="shared" si="1146"/>
        <v>10</v>
      </c>
    </row>
    <row r="5876" spans="1:22" ht="14.25" customHeight="1" x14ac:dyDescent="0.35">
      <c r="A5876" s="1">
        <v>1002085</v>
      </c>
      <c r="B5876" s="3">
        <v>45936</v>
      </c>
      <c r="C5876" s="3">
        <v>45946</v>
      </c>
      <c r="D5876" s="3">
        <v>45952</v>
      </c>
      <c r="E5876" s="1" t="s">
        <v>13</v>
      </c>
      <c r="F5876" s="1">
        <v>6</v>
      </c>
      <c r="G5876" s="1" t="s">
        <v>23</v>
      </c>
      <c r="H5876" s="1">
        <v>0</v>
      </c>
      <c r="I5876" s="1">
        <f t="shared" si="1140"/>
        <v>0</v>
      </c>
      <c r="J5876" s="1" t="s">
        <v>24</v>
      </c>
      <c r="K5876" s="1">
        <v>3</v>
      </c>
      <c r="L5876" s="1" t="s">
        <v>16</v>
      </c>
      <c r="M5876" s="1" t="b">
        <v>0</v>
      </c>
      <c r="N5876" s="2" t="s">
        <v>17</v>
      </c>
      <c r="O5876">
        <f t="shared" si="1141"/>
        <v>10</v>
      </c>
      <c r="P5876">
        <f t="shared" si="1142"/>
        <v>6</v>
      </c>
      <c r="Q5876">
        <f>IF(G5876="B",VLOOKUP(F5876,room_rates!$A$2:$G$8,3,FALSE),IF(G5876="P",VLOOKUP(F5876,room_rates!$A$2:$G$8,6,FALSE),IF(G5876="M",VLOOKUP(F5876,room_rates!$A$2:$G$8,7,FALSE),"")))</f>
        <v>350</v>
      </c>
      <c r="R5876">
        <f t="shared" si="1143"/>
        <v>0</v>
      </c>
      <c r="S5876">
        <f>IF(J5876="Online Travel Agency",VLOOKUP(F5876,room_rates!$A$2:$G$8,3,FALSE)*15%,0)</f>
        <v>52.5</v>
      </c>
      <c r="T5876">
        <f t="shared" si="1144"/>
        <v>0</v>
      </c>
      <c r="U5876">
        <f t="shared" si="1145"/>
        <v>5355</v>
      </c>
      <c r="V5876">
        <f t="shared" si="1146"/>
        <v>18</v>
      </c>
    </row>
    <row r="5877" spans="1:22" ht="14.25" customHeight="1" x14ac:dyDescent="0.35">
      <c r="A5877" s="1">
        <v>1002097</v>
      </c>
      <c r="B5877" s="3">
        <v>45946</v>
      </c>
      <c r="C5877" s="3">
        <v>45946</v>
      </c>
      <c r="D5877" s="3">
        <v>45951</v>
      </c>
      <c r="E5877" s="1" t="s">
        <v>13</v>
      </c>
      <c r="F5877" s="1">
        <v>6</v>
      </c>
      <c r="G5877" s="1" t="s">
        <v>23</v>
      </c>
      <c r="H5877" s="1">
        <v>0</v>
      </c>
      <c r="I5877" s="1">
        <f t="shared" si="1140"/>
        <v>0</v>
      </c>
      <c r="J5877" s="1" t="s">
        <v>20</v>
      </c>
      <c r="K5877" s="1">
        <v>2</v>
      </c>
      <c r="L5877" s="1" t="s">
        <v>19</v>
      </c>
      <c r="M5877" s="1" t="b">
        <v>0</v>
      </c>
      <c r="N5877" s="2" t="s">
        <v>17</v>
      </c>
      <c r="O5877">
        <f t="shared" si="1141"/>
        <v>0</v>
      </c>
      <c r="P5877">
        <f t="shared" si="1142"/>
        <v>5</v>
      </c>
      <c r="Q5877">
        <f>IF(G5877="B",VLOOKUP(F5877,room_rates!$A$2:$G$8,3,FALSE),IF(G5877="P",VLOOKUP(F5877,room_rates!$A$2:$G$8,6,FALSE),IF(G5877="M",VLOOKUP(F5877,room_rates!$A$2:$G$8,7,FALSE),"")))</f>
        <v>350</v>
      </c>
      <c r="R5877">
        <f t="shared" si="1143"/>
        <v>0</v>
      </c>
      <c r="S5877">
        <f>IF(J5877="Online Travel Agency",VLOOKUP(F5877,room_rates!$A$2:$G$8,3,FALSE)*15%,0)</f>
        <v>0</v>
      </c>
      <c r="T5877">
        <f t="shared" si="1144"/>
        <v>0</v>
      </c>
      <c r="U5877">
        <f t="shared" si="1145"/>
        <v>3500</v>
      </c>
      <c r="V5877">
        <f t="shared" si="1146"/>
        <v>10</v>
      </c>
    </row>
    <row r="5878" spans="1:22" ht="14.25" customHeight="1" x14ac:dyDescent="0.35">
      <c r="A5878" s="1">
        <v>1000009</v>
      </c>
      <c r="B5878" s="3">
        <v>45947</v>
      </c>
      <c r="C5878" s="3">
        <v>45947</v>
      </c>
      <c r="D5878" s="3">
        <v>45953</v>
      </c>
      <c r="E5878" s="1" t="s">
        <v>18</v>
      </c>
      <c r="F5878" s="1">
        <v>1</v>
      </c>
      <c r="G5878" s="1" t="s">
        <v>23</v>
      </c>
      <c r="H5878" s="1">
        <v>0</v>
      </c>
      <c r="I5878" s="1">
        <f t="shared" si="1140"/>
        <v>0</v>
      </c>
      <c r="J5878" s="1" t="s">
        <v>20</v>
      </c>
      <c r="K5878" s="1">
        <v>3</v>
      </c>
      <c r="L5878" s="1" t="s">
        <v>16</v>
      </c>
      <c r="M5878" s="1" t="b">
        <v>0</v>
      </c>
      <c r="N5878" s="2" t="s">
        <v>17</v>
      </c>
      <c r="O5878">
        <f t="shared" si="1141"/>
        <v>0</v>
      </c>
      <c r="P5878">
        <f t="shared" si="1142"/>
        <v>6</v>
      </c>
      <c r="Q5878">
        <f>IF(G5878="B",VLOOKUP(F5878,room_rates!$A$2:$G$8,3,FALSE),IF(G5878="P",VLOOKUP(F5878,room_rates!$A$2:$G$8,6,FALSE),IF(G5878="M",VLOOKUP(F5878,room_rates!$A$2:$G$8,7,FALSE),"")))</f>
        <v>120</v>
      </c>
      <c r="R5878">
        <f t="shared" si="1143"/>
        <v>0</v>
      </c>
      <c r="S5878">
        <f>IF(J5878="Online Travel Agency",VLOOKUP(F5878,room_rates!$A$2:$G$8,3,FALSE)*15%,0)</f>
        <v>0</v>
      </c>
      <c r="T5878">
        <f t="shared" si="1144"/>
        <v>0</v>
      </c>
      <c r="U5878">
        <f t="shared" si="1145"/>
        <v>2160</v>
      </c>
      <c r="V5878">
        <f t="shared" si="1146"/>
        <v>18</v>
      </c>
    </row>
    <row r="5879" spans="1:22" ht="14.25" customHeight="1" x14ac:dyDescent="0.35">
      <c r="A5879" s="1">
        <v>1001004</v>
      </c>
      <c r="B5879" s="3">
        <v>45928</v>
      </c>
      <c r="C5879" s="3">
        <v>45947</v>
      </c>
      <c r="D5879" s="3">
        <v>45951</v>
      </c>
      <c r="E5879" s="1" t="s">
        <v>13</v>
      </c>
      <c r="F5879" s="1">
        <v>6</v>
      </c>
      <c r="G5879" s="1" t="s">
        <v>23</v>
      </c>
      <c r="H5879" s="1">
        <v>0</v>
      </c>
      <c r="I5879" s="1">
        <f t="shared" si="1140"/>
        <v>0</v>
      </c>
      <c r="J5879" s="1" t="s">
        <v>15</v>
      </c>
      <c r="K5879" s="1">
        <v>2</v>
      </c>
      <c r="L5879" s="1" t="s">
        <v>19</v>
      </c>
      <c r="M5879" s="1" t="b">
        <v>0</v>
      </c>
      <c r="N5879" s="2" t="s">
        <v>17</v>
      </c>
      <c r="O5879">
        <f t="shared" si="1141"/>
        <v>19</v>
      </c>
      <c r="P5879">
        <f t="shared" si="1142"/>
        <v>4</v>
      </c>
      <c r="Q5879">
        <f>IF(G5879="B",VLOOKUP(F5879,room_rates!$A$2:$G$8,3,FALSE),IF(G5879="P",VLOOKUP(F5879,room_rates!$A$2:$G$8,6,FALSE),IF(G5879="M",VLOOKUP(F5879,room_rates!$A$2:$G$8,7,FALSE),"")))</f>
        <v>350</v>
      </c>
      <c r="R5879">
        <f t="shared" si="1143"/>
        <v>0</v>
      </c>
      <c r="S5879">
        <f>IF(J5879="Online Travel Agency",VLOOKUP(F5879,room_rates!$A$2:$G$8,3,FALSE)*15%,0)</f>
        <v>0</v>
      </c>
      <c r="T5879">
        <f t="shared" si="1144"/>
        <v>0</v>
      </c>
      <c r="U5879">
        <f t="shared" si="1145"/>
        <v>2800</v>
      </c>
      <c r="V5879">
        <f t="shared" si="1146"/>
        <v>8</v>
      </c>
    </row>
    <row r="5880" spans="1:22" ht="14.25" customHeight="1" x14ac:dyDescent="0.35">
      <c r="A5880" s="1">
        <v>1001270</v>
      </c>
      <c r="B5880" s="3">
        <v>45920</v>
      </c>
      <c r="C5880" s="3">
        <v>45947</v>
      </c>
      <c r="D5880" s="3">
        <v>45951</v>
      </c>
      <c r="E5880" s="1" t="s">
        <v>13</v>
      </c>
      <c r="F5880" s="1">
        <v>6</v>
      </c>
      <c r="G5880" s="1" t="s">
        <v>23</v>
      </c>
      <c r="H5880" s="1">
        <v>0</v>
      </c>
      <c r="I5880" s="1">
        <f t="shared" si="1140"/>
        <v>0</v>
      </c>
      <c r="J5880" s="1" t="s">
        <v>15</v>
      </c>
      <c r="K5880" s="1">
        <v>1</v>
      </c>
      <c r="L5880" s="1" t="s">
        <v>19</v>
      </c>
      <c r="M5880" s="1" t="b">
        <v>1</v>
      </c>
      <c r="N5880" s="2" t="s">
        <v>17</v>
      </c>
      <c r="O5880">
        <f t="shared" si="1141"/>
        <v>27</v>
      </c>
      <c r="P5880">
        <f t="shared" si="1142"/>
        <v>4</v>
      </c>
      <c r="Q5880">
        <f>IF(G5880="B",VLOOKUP(F5880,room_rates!$A$2:$G$8,3,FALSE),IF(G5880="P",VLOOKUP(F5880,room_rates!$A$2:$G$8,6,FALSE),IF(G5880="M",VLOOKUP(F5880,room_rates!$A$2:$G$8,7,FALSE),"")))</f>
        <v>350</v>
      </c>
      <c r="R5880">
        <f t="shared" si="1143"/>
        <v>0</v>
      </c>
      <c r="S5880">
        <f>IF(J5880="Online Travel Agency",VLOOKUP(F5880,room_rates!$A$2:$G$8,3,FALSE)*15%,0)</f>
        <v>0</v>
      </c>
      <c r="T5880">
        <f t="shared" si="1144"/>
        <v>3.5</v>
      </c>
      <c r="U5880">
        <f t="shared" si="1145"/>
        <v>1386</v>
      </c>
      <c r="V5880">
        <f t="shared" si="1146"/>
        <v>4</v>
      </c>
    </row>
    <row r="5881" spans="1:22" ht="14.25" customHeight="1" x14ac:dyDescent="0.35">
      <c r="A5881" s="1">
        <v>1001346</v>
      </c>
      <c r="B5881" s="3">
        <v>45908</v>
      </c>
      <c r="C5881" s="3">
        <v>45947</v>
      </c>
      <c r="D5881" s="3">
        <v>45950</v>
      </c>
      <c r="E5881" s="1" t="s">
        <v>21</v>
      </c>
      <c r="F5881" s="1">
        <v>3</v>
      </c>
      <c r="G5881" s="1" t="s">
        <v>23</v>
      </c>
      <c r="H5881" s="1">
        <v>0</v>
      </c>
      <c r="I5881" s="1">
        <f t="shared" si="1140"/>
        <v>0</v>
      </c>
      <c r="J5881" s="1" t="s">
        <v>15</v>
      </c>
      <c r="K5881" s="1">
        <v>1</v>
      </c>
      <c r="L5881" s="1" t="s">
        <v>16</v>
      </c>
      <c r="M5881" s="1" t="b">
        <v>0</v>
      </c>
      <c r="N5881" s="2" t="s">
        <v>17</v>
      </c>
      <c r="O5881">
        <f t="shared" si="1141"/>
        <v>39</v>
      </c>
      <c r="P5881">
        <f t="shared" si="1142"/>
        <v>3</v>
      </c>
      <c r="Q5881">
        <f>IF(G5881="B",VLOOKUP(F5881,room_rates!$A$2:$G$8,3,FALSE),IF(G5881="P",VLOOKUP(F5881,room_rates!$A$2:$G$8,6,FALSE),IF(G5881="M",VLOOKUP(F5881,room_rates!$A$2:$G$8,7,FALSE),"")))</f>
        <v>220</v>
      </c>
      <c r="R5881">
        <f t="shared" si="1143"/>
        <v>0</v>
      </c>
      <c r="S5881">
        <f>IF(J5881="Online Travel Agency",VLOOKUP(F5881,room_rates!$A$2:$G$8,3,FALSE)*15%,0)</f>
        <v>0</v>
      </c>
      <c r="T5881">
        <f t="shared" si="1144"/>
        <v>0</v>
      </c>
      <c r="U5881">
        <f t="shared" si="1145"/>
        <v>660</v>
      </c>
      <c r="V5881">
        <f t="shared" si="1146"/>
        <v>3</v>
      </c>
    </row>
    <row r="5882" spans="1:22" ht="14.25" customHeight="1" x14ac:dyDescent="0.35">
      <c r="A5882" s="1">
        <v>1001441</v>
      </c>
      <c r="B5882" s="3">
        <v>45933</v>
      </c>
      <c r="C5882" s="3">
        <v>45947</v>
      </c>
      <c r="D5882" s="3">
        <v>45949</v>
      </c>
      <c r="E5882" s="1" t="s">
        <v>21</v>
      </c>
      <c r="F5882" s="1">
        <v>3</v>
      </c>
      <c r="G5882" s="1" t="s">
        <v>23</v>
      </c>
      <c r="H5882" s="1">
        <v>0</v>
      </c>
      <c r="I5882" s="1">
        <f t="shared" si="1140"/>
        <v>0</v>
      </c>
      <c r="J5882" s="1" t="s">
        <v>24</v>
      </c>
      <c r="K5882" s="1">
        <v>1</v>
      </c>
      <c r="L5882" s="1" t="s">
        <v>19</v>
      </c>
      <c r="M5882" s="1" t="b">
        <v>0</v>
      </c>
      <c r="N5882" s="2" t="s">
        <v>17</v>
      </c>
      <c r="O5882">
        <f t="shared" si="1141"/>
        <v>14</v>
      </c>
      <c r="P5882">
        <f t="shared" si="1142"/>
        <v>2</v>
      </c>
      <c r="Q5882">
        <f>IF(G5882="B",VLOOKUP(F5882,room_rates!$A$2:$G$8,3,FALSE),IF(G5882="P",VLOOKUP(F5882,room_rates!$A$2:$G$8,6,FALSE),IF(G5882="M",VLOOKUP(F5882,room_rates!$A$2:$G$8,7,FALSE),"")))</f>
        <v>220</v>
      </c>
      <c r="R5882">
        <f t="shared" si="1143"/>
        <v>0</v>
      </c>
      <c r="S5882">
        <f>IF(J5882="Online Travel Agency",VLOOKUP(F5882,room_rates!$A$2:$G$8,3,FALSE)*15%,0)</f>
        <v>33</v>
      </c>
      <c r="T5882">
        <f t="shared" si="1144"/>
        <v>0</v>
      </c>
      <c r="U5882">
        <f t="shared" si="1145"/>
        <v>374</v>
      </c>
      <c r="V5882">
        <f t="shared" si="1146"/>
        <v>2</v>
      </c>
    </row>
    <row r="5883" spans="1:22" ht="14.25" customHeight="1" x14ac:dyDescent="0.35">
      <c r="A5883" s="1">
        <v>1001462</v>
      </c>
      <c r="B5883" s="3">
        <v>45928</v>
      </c>
      <c r="C5883" s="3">
        <v>45947</v>
      </c>
      <c r="D5883" s="3">
        <v>45948</v>
      </c>
      <c r="E5883" s="1" t="s">
        <v>21</v>
      </c>
      <c r="F5883" s="1">
        <v>5</v>
      </c>
      <c r="G5883" s="1" t="s">
        <v>23</v>
      </c>
      <c r="H5883" s="1">
        <v>0</v>
      </c>
      <c r="I5883" s="1">
        <f t="shared" si="1140"/>
        <v>0</v>
      </c>
      <c r="J5883" s="1" t="s">
        <v>24</v>
      </c>
      <c r="K5883" s="1">
        <v>2</v>
      </c>
      <c r="L5883" s="1" t="s">
        <v>19</v>
      </c>
      <c r="M5883" s="1" t="b">
        <v>0</v>
      </c>
      <c r="N5883" s="2" t="s">
        <v>17</v>
      </c>
      <c r="O5883">
        <f t="shared" si="1141"/>
        <v>19</v>
      </c>
      <c r="P5883">
        <f t="shared" si="1142"/>
        <v>1</v>
      </c>
      <c r="Q5883">
        <f>IF(G5883="B",VLOOKUP(F5883,room_rates!$A$2:$G$8,3,FALSE),IF(G5883="P",VLOOKUP(F5883,room_rates!$A$2:$G$8,6,FALSE),IF(G5883="M",VLOOKUP(F5883,room_rates!$A$2:$G$8,7,FALSE),"")))</f>
        <v>240</v>
      </c>
      <c r="R5883">
        <f t="shared" si="1143"/>
        <v>0</v>
      </c>
      <c r="S5883">
        <f>IF(J5883="Online Travel Agency",VLOOKUP(F5883,room_rates!$A$2:$G$8,3,FALSE)*15%,0)</f>
        <v>36</v>
      </c>
      <c r="T5883">
        <f t="shared" si="1144"/>
        <v>0</v>
      </c>
      <c r="U5883">
        <f t="shared" si="1145"/>
        <v>408</v>
      </c>
      <c r="V5883">
        <f t="shared" si="1146"/>
        <v>2</v>
      </c>
    </row>
    <row r="5884" spans="1:22" ht="14.25" customHeight="1" x14ac:dyDescent="0.35">
      <c r="A5884" s="1">
        <v>1001711</v>
      </c>
      <c r="B5884" s="3">
        <v>45947</v>
      </c>
      <c r="C5884" s="3">
        <v>45947</v>
      </c>
      <c r="D5884" s="3">
        <v>45951</v>
      </c>
      <c r="E5884" s="1" t="s">
        <v>21</v>
      </c>
      <c r="F5884" s="1">
        <v>3</v>
      </c>
      <c r="G5884" s="1" t="s">
        <v>23</v>
      </c>
      <c r="H5884" s="1">
        <v>0</v>
      </c>
      <c r="I5884" s="1">
        <f t="shared" si="1140"/>
        <v>0</v>
      </c>
      <c r="J5884" s="1" t="s">
        <v>20</v>
      </c>
      <c r="K5884" s="1">
        <v>3</v>
      </c>
      <c r="L5884" s="1" t="s">
        <v>16</v>
      </c>
      <c r="M5884" s="1" t="b">
        <v>0</v>
      </c>
      <c r="N5884" s="2" t="s">
        <v>17</v>
      </c>
      <c r="O5884">
        <f t="shared" si="1141"/>
        <v>0</v>
      </c>
      <c r="P5884">
        <f t="shared" si="1142"/>
        <v>4</v>
      </c>
      <c r="Q5884">
        <f>IF(G5884="B",VLOOKUP(F5884,room_rates!$A$2:$G$8,3,FALSE),IF(G5884="P",VLOOKUP(F5884,room_rates!$A$2:$G$8,6,FALSE),IF(G5884="M",VLOOKUP(F5884,room_rates!$A$2:$G$8,7,FALSE),"")))</f>
        <v>220</v>
      </c>
      <c r="R5884">
        <f t="shared" si="1143"/>
        <v>0</v>
      </c>
      <c r="S5884">
        <f>IF(J5884="Online Travel Agency",VLOOKUP(F5884,room_rates!$A$2:$G$8,3,FALSE)*15%,0)</f>
        <v>0</v>
      </c>
      <c r="T5884">
        <f t="shared" si="1144"/>
        <v>0</v>
      </c>
      <c r="U5884">
        <f t="shared" si="1145"/>
        <v>2640</v>
      </c>
      <c r="V5884">
        <f t="shared" si="1146"/>
        <v>12</v>
      </c>
    </row>
    <row r="5885" spans="1:22" ht="14.25" customHeight="1" x14ac:dyDescent="0.35">
      <c r="A5885" s="1">
        <v>1001923</v>
      </c>
      <c r="B5885" s="3">
        <v>45912</v>
      </c>
      <c r="C5885" s="3">
        <v>45947</v>
      </c>
      <c r="D5885" s="3">
        <v>45952</v>
      </c>
      <c r="E5885" s="1" t="s">
        <v>21</v>
      </c>
      <c r="F5885" s="1">
        <v>3</v>
      </c>
      <c r="G5885" s="1" t="s">
        <v>23</v>
      </c>
      <c r="H5885" s="1">
        <v>0</v>
      </c>
      <c r="I5885" s="1">
        <f t="shared" si="1140"/>
        <v>0</v>
      </c>
      <c r="J5885" s="1" t="s">
        <v>15</v>
      </c>
      <c r="K5885" s="1">
        <v>2</v>
      </c>
      <c r="L5885" s="1" t="s">
        <v>16</v>
      </c>
      <c r="M5885" s="1" t="b">
        <v>0</v>
      </c>
      <c r="N5885" s="2" t="s">
        <v>17</v>
      </c>
      <c r="O5885">
        <f t="shared" si="1141"/>
        <v>35</v>
      </c>
      <c r="P5885">
        <f t="shared" si="1142"/>
        <v>5</v>
      </c>
      <c r="Q5885">
        <f>IF(G5885="B",VLOOKUP(F5885,room_rates!$A$2:$G$8,3,FALSE),IF(G5885="P",VLOOKUP(F5885,room_rates!$A$2:$G$8,6,FALSE),IF(G5885="M",VLOOKUP(F5885,room_rates!$A$2:$G$8,7,FALSE),"")))</f>
        <v>220</v>
      </c>
      <c r="R5885">
        <f t="shared" si="1143"/>
        <v>0</v>
      </c>
      <c r="S5885">
        <f>IF(J5885="Online Travel Agency",VLOOKUP(F5885,room_rates!$A$2:$G$8,3,FALSE)*15%,0)</f>
        <v>0</v>
      </c>
      <c r="T5885">
        <f t="shared" si="1144"/>
        <v>0</v>
      </c>
      <c r="U5885">
        <f t="shared" si="1145"/>
        <v>2200</v>
      </c>
      <c r="V5885">
        <f t="shared" si="1146"/>
        <v>10</v>
      </c>
    </row>
    <row r="5886" spans="1:22" ht="14.25" customHeight="1" x14ac:dyDescent="0.35">
      <c r="A5886" s="1">
        <v>1002100</v>
      </c>
      <c r="B5886" s="3">
        <v>45927</v>
      </c>
      <c r="C5886" s="3">
        <v>45947</v>
      </c>
      <c r="D5886" s="3">
        <v>45952</v>
      </c>
      <c r="E5886" s="1" t="s">
        <v>13</v>
      </c>
      <c r="F5886" s="1">
        <v>6</v>
      </c>
      <c r="G5886" s="1" t="s">
        <v>23</v>
      </c>
      <c r="H5886" s="1">
        <v>0</v>
      </c>
      <c r="I5886" s="1">
        <f t="shared" si="1140"/>
        <v>0</v>
      </c>
      <c r="J5886" s="1" t="s">
        <v>15</v>
      </c>
      <c r="K5886" s="1">
        <v>3</v>
      </c>
      <c r="L5886" s="1" t="s">
        <v>16</v>
      </c>
      <c r="M5886" s="1" t="b">
        <v>0</v>
      </c>
      <c r="N5886" s="2" t="s">
        <v>17</v>
      </c>
      <c r="O5886">
        <f t="shared" si="1141"/>
        <v>20</v>
      </c>
      <c r="P5886">
        <f t="shared" si="1142"/>
        <v>5</v>
      </c>
      <c r="Q5886">
        <f>IF(G5886="B",VLOOKUP(F5886,room_rates!$A$2:$G$8,3,FALSE),IF(G5886="P",VLOOKUP(F5886,room_rates!$A$2:$G$8,6,FALSE),IF(G5886="M",VLOOKUP(F5886,room_rates!$A$2:$G$8,7,FALSE),"")))</f>
        <v>350</v>
      </c>
      <c r="R5886">
        <f t="shared" si="1143"/>
        <v>0</v>
      </c>
      <c r="S5886">
        <f>IF(J5886="Online Travel Agency",VLOOKUP(F5886,room_rates!$A$2:$G$8,3,FALSE)*15%,0)</f>
        <v>0</v>
      </c>
      <c r="T5886">
        <f t="shared" si="1144"/>
        <v>0</v>
      </c>
      <c r="U5886">
        <f t="shared" si="1145"/>
        <v>5250</v>
      </c>
      <c r="V5886">
        <f t="shared" si="1146"/>
        <v>15</v>
      </c>
    </row>
    <row r="5887" spans="1:22" ht="14.25" customHeight="1" x14ac:dyDescent="0.35">
      <c r="A5887" s="1">
        <v>1002204</v>
      </c>
      <c r="B5887" s="3">
        <v>45925</v>
      </c>
      <c r="C5887" s="3">
        <v>45947</v>
      </c>
      <c r="D5887" s="3">
        <v>45949</v>
      </c>
      <c r="E5887" s="1" t="s">
        <v>18</v>
      </c>
      <c r="F5887" s="1">
        <v>1</v>
      </c>
      <c r="G5887" s="1" t="s">
        <v>23</v>
      </c>
      <c r="H5887" s="1">
        <v>0</v>
      </c>
      <c r="I5887" s="1">
        <f t="shared" si="1140"/>
        <v>0</v>
      </c>
      <c r="J5887" s="1" t="s">
        <v>15</v>
      </c>
      <c r="K5887" s="1">
        <v>1</v>
      </c>
      <c r="L5887" s="1" t="s">
        <v>19</v>
      </c>
      <c r="M5887" s="1" t="b">
        <v>0</v>
      </c>
      <c r="N5887" s="2" t="s">
        <v>17</v>
      </c>
      <c r="O5887">
        <f t="shared" si="1141"/>
        <v>22</v>
      </c>
      <c r="P5887">
        <f t="shared" si="1142"/>
        <v>2</v>
      </c>
      <c r="Q5887">
        <f>IF(G5887="B",VLOOKUP(F5887,room_rates!$A$2:$G$8,3,FALSE),IF(G5887="P",VLOOKUP(F5887,room_rates!$A$2:$G$8,6,FALSE),IF(G5887="M",VLOOKUP(F5887,room_rates!$A$2:$G$8,7,FALSE),"")))</f>
        <v>120</v>
      </c>
      <c r="R5887">
        <f t="shared" si="1143"/>
        <v>0</v>
      </c>
      <c r="S5887">
        <f>IF(J5887="Online Travel Agency",VLOOKUP(F5887,room_rates!$A$2:$G$8,3,FALSE)*15%,0)</f>
        <v>0</v>
      </c>
      <c r="T5887">
        <f t="shared" si="1144"/>
        <v>0</v>
      </c>
      <c r="U5887">
        <f t="shared" si="1145"/>
        <v>240</v>
      </c>
      <c r="V5887">
        <f t="shared" si="1146"/>
        <v>2</v>
      </c>
    </row>
    <row r="5888" spans="1:22" ht="14.25" customHeight="1" x14ac:dyDescent="0.35">
      <c r="A5888" s="1">
        <v>1000195</v>
      </c>
      <c r="B5888" s="3">
        <v>45942</v>
      </c>
      <c r="C5888" s="3">
        <v>45948</v>
      </c>
      <c r="D5888" s="3">
        <v>45953</v>
      </c>
      <c r="E5888" s="1" t="s">
        <v>21</v>
      </c>
      <c r="F5888" s="1">
        <v>3</v>
      </c>
      <c r="G5888" s="1" t="s">
        <v>23</v>
      </c>
      <c r="H5888" s="1">
        <v>0</v>
      </c>
      <c r="I5888" s="1">
        <f t="shared" ref="I5888:I5951" si="1147">H5888/100</f>
        <v>0</v>
      </c>
      <c r="J5888" s="1" t="s">
        <v>15</v>
      </c>
      <c r="K5888" s="1">
        <v>1</v>
      </c>
      <c r="L5888" s="1" t="s">
        <v>19</v>
      </c>
      <c r="M5888" s="1" t="b">
        <v>0</v>
      </c>
      <c r="N5888" s="2" t="s">
        <v>17</v>
      </c>
      <c r="O5888">
        <f t="shared" ref="O5888:O5951" si="1148">C5888-B5888</f>
        <v>6</v>
      </c>
      <c r="P5888">
        <f t="shared" ref="P5888:P5951" si="1149">D5888-C5888</f>
        <v>5</v>
      </c>
      <c r="Q5888">
        <f>IF(G5888="B",VLOOKUP(F5888,room_rates!$A$2:$G$8,3,FALSE),IF(G5888="P",VLOOKUP(F5888,room_rates!$A$2:$G$8,6,FALSE),IF(G5888="M",VLOOKUP(F5888,room_rates!$A$2:$G$8,7,FALSE),"")))</f>
        <v>220</v>
      </c>
      <c r="R5888">
        <f t="shared" ref="R5888:R5951" si="1150">Q5888*(H5888/100)</f>
        <v>0</v>
      </c>
      <c r="S5888">
        <f>IF(J5888="Online Travel Agency",VLOOKUP(F5888,room_rates!$A$2:$G$8,3,FALSE)*15%,0)</f>
        <v>0</v>
      </c>
      <c r="T5888">
        <f t="shared" ref="T5888:T5951" si="1151">IF(M5888=TRUE, Q5888*1%,0)</f>
        <v>0</v>
      </c>
      <c r="U5888">
        <f t="shared" ref="U5888:U5951" si="1152">(Q5888-R5888-S5888-T5888)*V5888</f>
        <v>1100</v>
      </c>
      <c r="V5888">
        <f t="shared" ref="V5888:V5951" si="1153">K5888*P5888</f>
        <v>5</v>
      </c>
    </row>
    <row r="5889" spans="1:22" ht="14.25" customHeight="1" x14ac:dyDescent="0.35">
      <c r="A5889" s="1">
        <v>1000442</v>
      </c>
      <c r="B5889" s="3">
        <v>45940</v>
      </c>
      <c r="C5889" s="3">
        <v>45948</v>
      </c>
      <c r="D5889" s="3">
        <v>45949</v>
      </c>
      <c r="E5889" s="1" t="s">
        <v>13</v>
      </c>
      <c r="F5889" s="1">
        <v>6</v>
      </c>
      <c r="G5889" s="1" t="s">
        <v>23</v>
      </c>
      <c r="H5889" s="1">
        <v>0</v>
      </c>
      <c r="I5889" s="1">
        <f t="shared" si="1147"/>
        <v>0</v>
      </c>
      <c r="J5889" s="1" t="s">
        <v>24</v>
      </c>
      <c r="K5889" s="1">
        <v>1</v>
      </c>
      <c r="L5889" s="1" t="s">
        <v>16</v>
      </c>
      <c r="M5889" s="1" t="b">
        <v>1</v>
      </c>
      <c r="N5889" s="2" t="s">
        <v>17</v>
      </c>
      <c r="O5889">
        <f t="shared" si="1148"/>
        <v>8</v>
      </c>
      <c r="P5889">
        <f t="shared" si="1149"/>
        <v>1</v>
      </c>
      <c r="Q5889">
        <f>IF(G5889="B",VLOOKUP(F5889,room_rates!$A$2:$G$8,3,FALSE),IF(G5889="P",VLOOKUP(F5889,room_rates!$A$2:$G$8,6,FALSE),IF(G5889="M",VLOOKUP(F5889,room_rates!$A$2:$G$8,7,FALSE),"")))</f>
        <v>350</v>
      </c>
      <c r="R5889">
        <f t="shared" si="1150"/>
        <v>0</v>
      </c>
      <c r="S5889">
        <f>IF(J5889="Online Travel Agency",VLOOKUP(F5889,room_rates!$A$2:$G$8,3,FALSE)*15%,0)</f>
        <v>52.5</v>
      </c>
      <c r="T5889">
        <f t="shared" si="1151"/>
        <v>3.5</v>
      </c>
      <c r="U5889">
        <f t="shared" si="1152"/>
        <v>294</v>
      </c>
      <c r="V5889">
        <f t="shared" si="1153"/>
        <v>1</v>
      </c>
    </row>
    <row r="5890" spans="1:22" ht="14.25" customHeight="1" x14ac:dyDescent="0.35">
      <c r="A5890" s="1">
        <v>1000631</v>
      </c>
      <c r="B5890" s="3">
        <v>45903</v>
      </c>
      <c r="C5890" s="3">
        <v>45948</v>
      </c>
      <c r="D5890" s="3">
        <v>45951</v>
      </c>
      <c r="E5890" s="1" t="s">
        <v>21</v>
      </c>
      <c r="F5890" s="1">
        <v>3</v>
      </c>
      <c r="G5890" s="1" t="s">
        <v>23</v>
      </c>
      <c r="H5890" s="1">
        <v>0</v>
      </c>
      <c r="I5890" s="1">
        <f t="shared" si="1147"/>
        <v>0</v>
      </c>
      <c r="J5890" s="1" t="s">
        <v>15</v>
      </c>
      <c r="K5890" s="1">
        <v>2</v>
      </c>
      <c r="L5890" s="1" t="s">
        <v>19</v>
      </c>
      <c r="M5890" s="1" t="b">
        <v>0</v>
      </c>
      <c r="N5890" s="2" t="s">
        <v>17</v>
      </c>
      <c r="O5890">
        <f t="shared" si="1148"/>
        <v>45</v>
      </c>
      <c r="P5890">
        <f t="shared" si="1149"/>
        <v>3</v>
      </c>
      <c r="Q5890">
        <f>IF(G5890="B",VLOOKUP(F5890,room_rates!$A$2:$G$8,3,FALSE),IF(G5890="P",VLOOKUP(F5890,room_rates!$A$2:$G$8,6,FALSE),IF(G5890="M",VLOOKUP(F5890,room_rates!$A$2:$G$8,7,FALSE),"")))</f>
        <v>220</v>
      </c>
      <c r="R5890">
        <f t="shared" si="1150"/>
        <v>0</v>
      </c>
      <c r="S5890">
        <f>IF(J5890="Online Travel Agency",VLOOKUP(F5890,room_rates!$A$2:$G$8,3,FALSE)*15%,0)</f>
        <v>0</v>
      </c>
      <c r="T5890">
        <f t="shared" si="1151"/>
        <v>0</v>
      </c>
      <c r="U5890">
        <f t="shared" si="1152"/>
        <v>1320</v>
      </c>
      <c r="V5890">
        <f t="shared" si="1153"/>
        <v>6</v>
      </c>
    </row>
    <row r="5891" spans="1:22" ht="14.25" customHeight="1" x14ac:dyDescent="0.35">
      <c r="A5891" s="1">
        <v>1000884</v>
      </c>
      <c r="B5891" s="3">
        <v>45948</v>
      </c>
      <c r="C5891" s="3">
        <v>45948</v>
      </c>
      <c r="D5891" s="3">
        <v>45951</v>
      </c>
      <c r="E5891" s="1" t="s">
        <v>21</v>
      </c>
      <c r="F5891" s="1">
        <v>3</v>
      </c>
      <c r="G5891" s="1" t="s">
        <v>23</v>
      </c>
      <c r="H5891" s="1">
        <v>0</v>
      </c>
      <c r="I5891" s="1">
        <f t="shared" si="1147"/>
        <v>0</v>
      </c>
      <c r="J5891" s="1" t="s">
        <v>20</v>
      </c>
      <c r="K5891" s="1">
        <v>1</v>
      </c>
      <c r="L5891" s="1" t="s">
        <v>16</v>
      </c>
      <c r="M5891" s="1" t="b">
        <v>1</v>
      </c>
      <c r="N5891" s="2" t="s">
        <v>17</v>
      </c>
      <c r="O5891">
        <f t="shared" si="1148"/>
        <v>0</v>
      </c>
      <c r="P5891">
        <f t="shared" si="1149"/>
        <v>3</v>
      </c>
      <c r="Q5891">
        <f>IF(G5891="B",VLOOKUP(F5891,room_rates!$A$2:$G$8,3,FALSE),IF(G5891="P",VLOOKUP(F5891,room_rates!$A$2:$G$8,6,FALSE),IF(G5891="M",VLOOKUP(F5891,room_rates!$A$2:$G$8,7,FALSE),"")))</f>
        <v>220</v>
      </c>
      <c r="R5891">
        <f t="shared" si="1150"/>
        <v>0</v>
      </c>
      <c r="S5891">
        <f>IF(J5891="Online Travel Agency",VLOOKUP(F5891,room_rates!$A$2:$G$8,3,FALSE)*15%,0)</f>
        <v>0</v>
      </c>
      <c r="T5891">
        <f t="shared" si="1151"/>
        <v>2.2000000000000002</v>
      </c>
      <c r="U5891">
        <f t="shared" si="1152"/>
        <v>653.40000000000009</v>
      </c>
      <c r="V5891">
        <f t="shared" si="1153"/>
        <v>3</v>
      </c>
    </row>
    <row r="5892" spans="1:22" ht="14.25" customHeight="1" x14ac:dyDescent="0.35">
      <c r="A5892" s="1">
        <v>1000906</v>
      </c>
      <c r="B5892" s="3">
        <v>45917</v>
      </c>
      <c r="C5892" s="3">
        <v>45948</v>
      </c>
      <c r="D5892" s="3">
        <v>45954</v>
      </c>
      <c r="E5892" s="1" t="s">
        <v>18</v>
      </c>
      <c r="F5892" s="1">
        <v>2</v>
      </c>
      <c r="G5892" s="1" t="s">
        <v>23</v>
      </c>
      <c r="H5892" s="1">
        <v>0</v>
      </c>
      <c r="I5892" s="1">
        <f t="shared" si="1147"/>
        <v>0</v>
      </c>
      <c r="J5892" s="1" t="s">
        <v>15</v>
      </c>
      <c r="K5892" s="1">
        <v>1</v>
      </c>
      <c r="L5892" s="1" t="s">
        <v>19</v>
      </c>
      <c r="M5892" s="1" t="b">
        <v>0</v>
      </c>
      <c r="N5892" s="2" t="s">
        <v>17</v>
      </c>
      <c r="O5892">
        <f t="shared" si="1148"/>
        <v>31</v>
      </c>
      <c r="P5892">
        <f t="shared" si="1149"/>
        <v>6</v>
      </c>
      <c r="Q5892">
        <f>IF(G5892="B",VLOOKUP(F5892,room_rates!$A$2:$G$8,3,FALSE),IF(G5892="P",VLOOKUP(F5892,room_rates!$A$2:$G$8,6,FALSE),IF(G5892="M",VLOOKUP(F5892,room_rates!$A$2:$G$8,7,FALSE),"")))</f>
        <v>140</v>
      </c>
      <c r="R5892">
        <f t="shared" si="1150"/>
        <v>0</v>
      </c>
      <c r="S5892">
        <f>IF(J5892="Online Travel Agency",VLOOKUP(F5892,room_rates!$A$2:$G$8,3,FALSE)*15%,0)</f>
        <v>0</v>
      </c>
      <c r="T5892">
        <f t="shared" si="1151"/>
        <v>0</v>
      </c>
      <c r="U5892">
        <f t="shared" si="1152"/>
        <v>840</v>
      </c>
      <c r="V5892">
        <f t="shared" si="1153"/>
        <v>6</v>
      </c>
    </row>
    <row r="5893" spans="1:22" ht="14.25" customHeight="1" x14ac:dyDescent="0.35">
      <c r="A5893" s="1">
        <v>1000922</v>
      </c>
      <c r="B5893" s="3">
        <v>45913</v>
      </c>
      <c r="C5893" s="3">
        <v>45948</v>
      </c>
      <c r="D5893" s="3">
        <v>45949</v>
      </c>
      <c r="E5893" s="1" t="s">
        <v>18</v>
      </c>
      <c r="F5893" s="1">
        <v>1</v>
      </c>
      <c r="G5893" s="1" t="s">
        <v>23</v>
      </c>
      <c r="H5893" s="1">
        <v>0</v>
      </c>
      <c r="I5893" s="1">
        <f t="shared" si="1147"/>
        <v>0</v>
      </c>
      <c r="J5893" s="1" t="s">
        <v>15</v>
      </c>
      <c r="K5893" s="1">
        <v>3</v>
      </c>
      <c r="L5893" s="1" t="s">
        <v>16</v>
      </c>
      <c r="M5893" s="1" t="b">
        <v>0</v>
      </c>
      <c r="N5893" s="2" t="s">
        <v>17</v>
      </c>
      <c r="O5893">
        <f t="shared" si="1148"/>
        <v>35</v>
      </c>
      <c r="P5893">
        <f t="shared" si="1149"/>
        <v>1</v>
      </c>
      <c r="Q5893">
        <f>IF(G5893="B",VLOOKUP(F5893,room_rates!$A$2:$G$8,3,FALSE),IF(G5893="P",VLOOKUP(F5893,room_rates!$A$2:$G$8,6,FALSE),IF(G5893="M",VLOOKUP(F5893,room_rates!$A$2:$G$8,7,FALSE),"")))</f>
        <v>120</v>
      </c>
      <c r="R5893">
        <f t="shared" si="1150"/>
        <v>0</v>
      </c>
      <c r="S5893">
        <f>IF(J5893="Online Travel Agency",VLOOKUP(F5893,room_rates!$A$2:$G$8,3,FALSE)*15%,0)</f>
        <v>0</v>
      </c>
      <c r="T5893">
        <f t="shared" si="1151"/>
        <v>0</v>
      </c>
      <c r="U5893">
        <f t="shared" si="1152"/>
        <v>360</v>
      </c>
      <c r="V5893">
        <f t="shared" si="1153"/>
        <v>3</v>
      </c>
    </row>
    <row r="5894" spans="1:22" ht="14.25" customHeight="1" x14ac:dyDescent="0.35">
      <c r="A5894" s="1">
        <v>1000967</v>
      </c>
      <c r="B5894" s="3">
        <v>45938</v>
      </c>
      <c r="C5894" s="3">
        <v>45948</v>
      </c>
      <c r="D5894" s="3">
        <v>45950</v>
      </c>
      <c r="E5894" s="1" t="s">
        <v>13</v>
      </c>
      <c r="F5894" s="1">
        <v>6</v>
      </c>
      <c r="G5894" s="1" t="s">
        <v>23</v>
      </c>
      <c r="H5894" s="1">
        <v>0</v>
      </c>
      <c r="I5894" s="1">
        <f t="shared" si="1147"/>
        <v>0</v>
      </c>
      <c r="J5894" s="1" t="s">
        <v>24</v>
      </c>
      <c r="K5894" s="1">
        <v>1</v>
      </c>
      <c r="L5894" s="1" t="s">
        <v>19</v>
      </c>
      <c r="M5894" s="1" t="b">
        <v>0</v>
      </c>
      <c r="N5894" s="2" t="s">
        <v>17</v>
      </c>
      <c r="O5894">
        <f t="shared" si="1148"/>
        <v>10</v>
      </c>
      <c r="P5894">
        <f t="shared" si="1149"/>
        <v>2</v>
      </c>
      <c r="Q5894">
        <f>IF(G5894="B",VLOOKUP(F5894,room_rates!$A$2:$G$8,3,FALSE),IF(G5894="P",VLOOKUP(F5894,room_rates!$A$2:$G$8,6,FALSE),IF(G5894="M",VLOOKUP(F5894,room_rates!$A$2:$G$8,7,FALSE),"")))</f>
        <v>350</v>
      </c>
      <c r="R5894">
        <f t="shared" si="1150"/>
        <v>0</v>
      </c>
      <c r="S5894">
        <f>IF(J5894="Online Travel Agency",VLOOKUP(F5894,room_rates!$A$2:$G$8,3,FALSE)*15%,0)</f>
        <v>52.5</v>
      </c>
      <c r="T5894">
        <f t="shared" si="1151"/>
        <v>0</v>
      </c>
      <c r="U5894">
        <f t="shared" si="1152"/>
        <v>595</v>
      </c>
      <c r="V5894">
        <f t="shared" si="1153"/>
        <v>2</v>
      </c>
    </row>
    <row r="5895" spans="1:22" ht="14.25" customHeight="1" x14ac:dyDescent="0.35">
      <c r="A5895" s="1">
        <v>1000984</v>
      </c>
      <c r="B5895" s="3">
        <v>45928</v>
      </c>
      <c r="C5895" s="3">
        <v>45948</v>
      </c>
      <c r="D5895" s="3">
        <v>45952</v>
      </c>
      <c r="E5895" s="1" t="s">
        <v>21</v>
      </c>
      <c r="F5895" s="1">
        <v>3</v>
      </c>
      <c r="G5895" s="1" t="s">
        <v>23</v>
      </c>
      <c r="H5895" s="1">
        <v>0</v>
      </c>
      <c r="I5895" s="1">
        <f t="shared" si="1147"/>
        <v>0</v>
      </c>
      <c r="J5895" s="1" t="s">
        <v>24</v>
      </c>
      <c r="K5895" s="1">
        <v>1</v>
      </c>
      <c r="L5895" s="1" t="s">
        <v>16</v>
      </c>
      <c r="M5895" s="1" t="b">
        <v>0</v>
      </c>
      <c r="N5895" s="2" t="s">
        <v>17</v>
      </c>
      <c r="O5895">
        <f t="shared" si="1148"/>
        <v>20</v>
      </c>
      <c r="P5895">
        <f t="shared" si="1149"/>
        <v>4</v>
      </c>
      <c r="Q5895">
        <f>IF(G5895="B",VLOOKUP(F5895,room_rates!$A$2:$G$8,3,FALSE),IF(G5895="P",VLOOKUP(F5895,room_rates!$A$2:$G$8,6,FALSE),IF(G5895="M",VLOOKUP(F5895,room_rates!$A$2:$G$8,7,FALSE),"")))</f>
        <v>220</v>
      </c>
      <c r="R5895">
        <f t="shared" si="1150"/>
        <v>0</v>
      </c>
      <c r="S5895">
        <f>IF(J5895="Online Travel Agency",VLOOKUP(F5895,room_rates!$A$2:$G$8,3,FALSE)*15%,0)</f>
        <v>33</v>
      </c>
      <c r="T5895">
        <f t="shared" si="1151"/>
        <v>0</v>
      </c>
      <c r="U5895">
        <f t="shared" si="1152"/>
        <v>748</v>
      </c>
      <c r="V5895">
        <f t="shared" si="1153"/>
        <v>4</v>
      </c>
    </row>
    <row r="5896" spans="1:22" ht="14.25" customHeight="1" x14ac:dyDescent="0.35">
      <c r="A5896" s="1">
        <v>1001115</v>
      </c>
      <c r="B5896" s="3">
        <v>45948</v>
      </c>
      <c r="C5896" s="3">
        <v>45948</v>
      </c>
      <c r="D5896" s="3">
        <v>45953</v>
      </c>
      <c r="E5896" s="1" t="s">
        <v>13</v>
      </c>
      <c r="F5896" s="1">
        <v>6</v>
      </c>
      <c r="G5896" s="1" t="s">
        <v>23</v>
      </c>
      <c r="H5896" s="1">
        <v>0</v>
      </c>
      <c r="I5896" s="1">
        <f t="shared" si="1147"/>
        <v>0</v>
      </c>
      <c r="J5896" s="1" t="s">
        <v>20</v>
      </c>
      <c r="K5896" s="1">
        <v>3</v>
      </c>
      <c r="L5896" s="1" t="s">
        <v>16</v>
      </c>
      <c r="M5896" s="1" t="b">
        <v>0</v>
      </c>
      <c r="N5896" s="2" t="s">
        <v>17</v>
      </c>
      <c r="O5896">
        <f t="shared" si="1148"/>
        <v>0</v>
      </c>
      <c r="P5896">
        <f t="shared" si="1149"/>
        <v>5</v>
      </c>
      <c r="Q5896">
        <f>IF(G5896="B",VLOOKUP(F5896,room_rates!$A$2:$G$8,3,FALSE),IF(G5896="P",VLOOKUP(F5896,room_rates!$A$2:$G$8,6,FALSE),IF(G5896="M",VLOOKUP(F5896,room_rates!$A$2:$G$8,7,FALSE),"")))</f>
        <v>350</v>
      </c>
      <c r="R5896">
        <f t="shared" si="1150"/>
        <v>0</v>
      </c>
      <c r="S5896">
        <f>IF(J5896="Online Travel Agency",VLOOKUP(F5896,room_rates!$A$2:$G$8,3,FALSE)*15%,0)</f>
        <v>0</v>
      </c>
      <c r="T5896">
        <f t="shared" si="1151"/>
        <v>0</v>
      </c>
      <c r="U5896">
        <f t="shared" si="1152"/>
        <v>5250</v>
      </c>
      <c r="V5896">
        <f t="shared" si="1153"/>
        <v>15</v>
      </c>
    </row>
    <row r="5897" spans="1:22" ht="14.25" customHeight="1" x14ac:dyDescent="0.35">
      <c r="A5897" s="1">
        <v>1001229</v>
      </c>
      <c r="B5897" s="3">
        <v>45948</v>
      </c>
      <c r="C5897" s="3">
        <v>45948</v>
      </c>
      <c r="D5897" s="3">
        <v>45952</v>
      </c>
      <c r="E5897" s="1" t="s">
        <v>13</v>
      </c>
      <c r="F5897" s="1">
        <v>6</v>
      </c>
      <c r="G5897" s="1" t="s">
        <v>23</v>
      </c>
      <c r="H5897" s="1">
        <v>0</v>
      </c>
      <c r="I5897" s="1">
        <f t="shared" si="1147"/>
        <v>0</v>
      </c>
      <c r="J5897" s="1" t="s">
        <v>20</v>
      </c>
      <c r="K5897" s="1">
        <v>1</v>
      </c>
      <c r="L5897" s="1" t="s">
        <v>19</v>
      </c>
      <c r="M5897" s="1" t="b">
        <v>0</v>
      </c>
      <c r="N5897" s="2" t="s">
        <v>17</v>
      </c>
      <c r="O5897">
        <f t="shared" si="1148"/>
        <v>0</v>
      </c>
      <c r="P5897">
        <f t="shared" si="1149"/>
        <v>4</v>
      </c>
      <c r="Q5897">
        <f>IF(G5897="B",VLOOKUP(F5897,room_rates!$A$2:$G$8,3,FALSE),IF(G5897="P",VLOOKUP(F5897,room_rates!$A$2:$G$8,6,FALSE),IF(G5897="M",VLOOKUP(F5897,room_rates!$A$2:$G$8,7,FALSE),"")))</f>
        <v>350</v>
      </c>
      <c r="R5897">
        <f t="shared" si="1150"/>
        <v>0</v>
      </c>
      <c r="S5897">
        <f>IF(J5897="Online Travel Agency",VLOOKUP(F5897,room_rates!$A$2:$G$8,3,FALSE)*15%,0)</f>
        <v>0</v>
      </c>
      <c r="T5897">
        <f t="shared" si="1151"/>
        <v>0</v>
      </c>
      <c r="U5897">
        <f t="shared" si="1152"/>
        <v>1400</v>
      </c>
      <c r="V5897">
        <f t="shared" si="1153"/>
        <v>4</v>
      </c>
    </row>
    <row r="5898" spans="1:22" ht="14.25" customHeight="1" x14ac:dyDescent="0.35">
      <c r="A5898" s="1">
        <v>1001234</v>
      </c>
      <c r="B5898" s="3">
        <v>45948</v>
      </c>
      <c r="C5898" s="3">
        <v>45948</v>
      </c>
      <c r="D5898" s="3">
        <v>45955</v>
      </c>
      <c r="E5898" s="1" t="s">
        <v>13</v>
      </c>
      <c r="F5898" s="1">
        <v>6</v>
      </c>
      <c r="G5898" s="1" t="s">
        <v>23</v>
      </c>
      <c r="H5898" s="1">
        <v>0</v>
      </c>
      <c r="I5898" s="1">
        <f t="shared" si="1147"/>
        <v>0</v>
      </c>
      <c r="J5898" s="1" t="s">
        <v>20</v>
      </c>
      <c r="K5898" s="1">
        <v>2</v>
      </c>
      <c r="L5898" s="1" t="s">
        <v>19</v>
      </c>
      <c r="M5898" s="1" t="b">
        <v>0</v>
      </c>
      <c r="N5898" s="2" t="s">
        <v>17</v>
      </c>
      <c r="O5898">
        <f t="shared" si="1148"/>
        <v>0</v>
      </c>
      <c r="P5898">
        <f t="shared" si="1149"/>
        <v>7</v>
      </c>
      <c r="Q5898">
        <f>IF(G5898="B",VLOOKUP(F5898,room_rates!$A$2:$G$8,3,FALSE),IF(G5898="P",VLOOKUP(F5898,room_rates!$A$2:$G$8,6,FALSE),IF(G5898="M",VLOOKUP(F5898,room_rates!$A$2:$G$8,7,FALSE),"")))</f>
        <v>350</v>
      </c>
      <c r="R5898">
        <f t="shared" si="1150"/>
        <v>0</v>
      </c>
      <c r="S5898">
        <f>IF(J5898="Online Travel Agency",VLOOKUP(F5898,room_rates!$A$2:$G$8,3,FALSE)*15%,0)</f>
        <v>0</v>
      </c>
      <c r="T5898">
        <f t="shared" si="1151"/>
        <v>0</v>
      </c>
      <c r="U5898">
        <f t="shared" si="1152"/>
        <v>4900</v>
      </c>
      <c r="V5898">
        <f t="shared" si="1153"/>
        <v>14</v>
      </c>
    </row>
    <row r="5899" spans="1:22" ht="14.25" customHeight="1" x14ac:dyDescent="0.35">
      <c r="A5899" s="1">
        <v>1001559</v>
      </c>
      <c r="B5899" s="3">
        <v>45932</v>
      </c>
      <c r="C5899" s="3">
        <v>45948</v>
      </c>
      <c r="D5899" s="3">
        <v>45953</v>
      </c>
      <c r="E5899" s="1" t="s">
        <v>13</v>
      </c>
      <c r="F5899" s="1">
        <v>6</v>
      </c>
      <c r="G5899" s="1" t="s">
        <v>23</v>
      </c>
      <c r="H5899" s="1">
        <v>0</v>
      </c>
      <c r="I5899" s="1">
        <f t="shared" si="1147"/>
        <v>0</v>
      </c>
      <c r="J5899" s="1" t="s">
        <v>15</v>
      </c>
      <c r="K5899" s="1">
        <v>1</v>
      </c>
      <c r="L5899" s="1" t="s">
        <v>16</v>
      </c>
      <c r="M5899" s="1" t="b">
        <v>0</v>
      </c>
      <c r="N5899" s="2" t="s">
        <v>17</v>
      </c>
      <c r="O5899">
        <f t="shared" si="1148"/>
        <v>16</v>
      </c>
      <c r="P5899">
        <f t="shared" si="1149"/>
        <v>5</v>
      </c>
      <c r="Q5899">
        <f>IF(G5899="B",VLOOKUP(F5899,room_rates!$A$2:$G$8,3,FALSE),IF(G5899="P",VLOOKUP(F5899,room_rates!$A$2:$G$8,6,FALSE),IF(G5899="M",VLOOKUP(F5899,room_rates!$A$2:$G$8,7,FALSE),"")))</f>
        <v>350</v>
      </c>
      <c r="R5899">
        <f t="shared" si="1150"/>
        <v>0</v>
      </c>
      <c r="S5899">
        <f>IF(J5899="Online Travel Agency",VLOOKUP(F5899,room_rates!$A$2:$G$8,3,FALSE)*15%,0)</f>
        <v>0</v>
      </c>
      <c r="T5899">
        <f t="shared" si="1151"/>
        <v>0</v>
      </c>
      <c r="U5899">
        <f t="shared" si="1152"/>
        <v>1750</v>
      </c>
      <c r="V5899">
        <f t="shared" si="1153"/>
        <v>5</v>
      </c>
    </row>
    <row r="5900" spans="1:22" ht="14.25" customHeight="1" x14ac:dyDescent="0.35">
      <c r="A5900" s="1">
        <v>1002082</v>
      </c>
      <c r="B5900" s="3">
        <v>45948</v>
      </c>
      <c r="C5900" s="3">
        <v>45948</v>
      </c>
      <c r="D5900" s="3">
        <v>45951</v>
      </c>
      <c r="E5900" s="1" t="s">
        <v>21</v>
      </c>
      <c r="F5900" s="1">
        <v>3</v>
      </c>
      <c r="G5900" s="1" t="s">
        <v>23</v>
      </c>
      <c r="H5900" s="1">
        <v>0</v>
      </c>
      <c r="I5900" s="1">
        <f t="shared" si="1147"/>
        <v>0</v>
      </c>
      <c r="J5900" s="1" t="s">
        <v>20</v>
      </c>
      <c r="K5900" s="1">
        <v>3</v>
      </c>
      <c r="L5900" s="1" t="s">
        <v>19</v>
      </c>
      <c r="M5900" s="1" t="b">
        <v>0</v>
      </c>
      <c r="N5900" s="2" t="s">
        <v>17</v>
      </c>
      <c r="O5900">
        <f t="shared" si="1148"/>
        <v>0</v>
      </c>
      <c r="P5900">
        <f t="shared" si="1149"/>
        <v>3</v>
      </c>
      <c r="Q5900">
        <f>IF(G5900="B",VLOOKUP(F5900,room_rates!$A$2:$G$8,3,FALSE),IF(G5900="P",VLOOKUP(F5900,room_rates!$A$2:$G$8,6,FALSE),IF(G5900="M",VLOOKUP(F5900,room_rates!$A$2:$G$8,7,FALSE),"")))</f>
        <v>220</v>
      </c>
      <c r="R5900">
        <f t="shared" si="1150"/>
        <v>0</v>
      </c>
      <c r="S5900">
        <f>IF(J5900="Online Travel Agency",VLOOKUP(F5900,room_rates!$A$2:$G$8,3,FALSE)*15%,0)</f>
        <v>0</v>
      </c>
      <c r="T5900">
        <f t="shared" si="1151"/>
        <v>0</v>
      </c>
      <c r="U5900">
        <f t="shared" si="1152"/>
        <v>1980</v>
      </c>
      <c r="V5900">
        <f t="shared" si="1153"/>
        <v>9</v>
      </c>
    </row>
    <row r="5901" spans="1:22" ht="14.25" customHeight="1" x14ac:dyDescent="0.35">
      <c r="A5901" s="1">
        <v>1000049</v>
      </c>
      <c r="B5901" s="3">
        <v>45949</v>
      </c>
      <c r="C5901" s="3">
        <v>45949</v>
      </c>
      <c r="D5901" s="3">
        <v>45951</v>
      </c>
      <c r="E5901" s="1" t="s">
        <v>21</v>
      </c>
      <c r="F5901" s="1">
        <v>4</v>
      </c>
      <c r="G5901" s="1" t="s">
        <v>23</v>
      </c>
      <c r="H5901" s="1">
        <v>0</v>
      </c>
      <c r="I5901" s="1">
        <f t="shared" si="1147"/>
        <v>0</v>
      </c>
      <c r="J5901" s="1" t="s">
        <v>20</v>
      </c>
      <c r="K5901" s="1">
        <v>3</v>
      </c>
      <c r="L5901" s="1" t="s">
        <v>16</v>
      </c>
      <c r="M5901" s="1" t="b">
        <v>0</v>
      </c>
      <c r="N5901" s="2" t="s">
        <v>17</v>
      </c>
      <c r="O5901">
        <f t="shared" si="1148"/>
        <v>0</v>
      </c>
      <c r="P5901">
        <f t="shared" si="1149"/>
        <v>2</v>
      </c>
      <c r="Q5901">
        <f>IF(G5901="B",VLOOKUP(F5901,room_rates!$A$2:$G$8,3,FALSE),IF(G5901="P",VLOOKUP(F5901,room_rates!$A$2:$G$8,6,FALSE),IF(G5901="M",VLOOKUP(F5901,room_rates!$A$2:$G$8,7,FALSE),"")))</f>
        <v>230</v>
      </c>
      <c r="R5901">
        <f t="shared" si="1150"/>
        <v>0</v>
      </c>
      <c r="S5901">
        <f>IF(J5901="Online Travel Agency",VLOOKUP(F5901,room_rates!$A$2:$G$8,3,FALSE)*15%,0)</f>
        <v>0</v>
      </c>
      <c r="T5901">
        <f t="shared" si="1151"/>
        <v>0</v>
      </c>
      <c r="U5901">
        <f t="shared" si="1152"/>
        <v>1380</v>
      </c>
      <c r="V5901">
        <f t="shared" si="1153"/>
        <v>6</v>
      </c>
    </row>
    <row r="5902" spans="1:22" ht="14.25" customHeight="1" x14ac:dyDescent="0.35">
      <c r="A5902" s="1">
        <v>1000299</v>
      </c>
      <c r="B5902" s="3">
        <v>45935</v>
      </c>
      <c r="C5902" s="3">
        <v>45949</v>
      </c>
      <c r="D5902" s="3">
        <v>45953</v>
      </c>
      <c r="E5902" s="1" t="s">
        <v>18</v>
      </c>
      <c r="F5902" s="1">
        <v>2</v>
      </c>
      <c r="G5902" s="1" t="s">
        <v>23</v>
      </c>
      <c r="H5902" s="1">
        <v>0</v>
      </c>
      <c r="I5902" s="1">
        <f t="shared" si="1147"/>
        <v>0</v>
      </c>
      <c r="J5902" s="1" t="s">
        <v>24</v>
      </c>
      <c r="K5902" s="1">
        <v>2</v>
      </c>
      <c r="L5902" s="1" t="s">
        <v>19</v>
      </c>
      <c r="M5902" s="1" t="b">
        <v>0</v>
      </c>
      <c r="N5902" s="2" t="s">
        <v>17</v>
      </c>
      <c r="O5902">
        <f t="shared" si="1148"/>
        <v>14</v>
      </c>
      <c r="P5902">
        <f t="shared" si="1149"/>
        <v>4</v>
      </c>
      <c r="Q5902">
        <f>IF(G5902="B",VLOOKUP(F5902,room_rates!$A$2:$G$8,3,FALSE),IF(G5902="P",VLOOKUP(F5902,room_rates!$A$2:$G$8,6,FALSE),IF(G5902="M",VLOOKUP(F5902,room_rates!$A$2:$G$8,7,FALSE),"")))</f>
        <v>140</v>
      </c>
      <c r="R5902">
        <f t="shared" si="1150"/>
        <v>0</v>
      </c>
      <c r="S5902">
        <f>IF(J5902="Online Travel Agency",VLOOKUP(F5902,room_rates!$A$2:$G$8,3,FALSE)*15%,0)</f>
        <v>21</v>
      </c>
      <c r="T5902">
        <f t="shared" si="1151"/>
        <v>0</v>
      </c>
      <c r="U5902">
        <f t="shared" si="1152"/>
        <v>952</v>
      </c>
      <c r="V5902">
        <f t="shared" si="1153"/>
        <v>8</v>
      </c>
    </row>
    <row r="5903" spans="1:22" ht="14.25" customHeight="1" x14ac:dyDescent="0.35">
      <c r="A5903" s="1">
        <v>1000439</v>
      </c>
      <c r="B5903" s="3">
        <v>45913</v>
      </c>
      <c r="C5903" s="3">
        <v>45949</v>
      </c>
      <c r="D5903" s="3">
        <v>45952</v>
      </c>
      <c r="E5903" s="1" t="s">
        <v>13</v>
      </c>
      <c r="F5903" s="1">
        <v>6</v>
      </c>
      <c r="G5903" s="1" t="s">
        <v>23</v>
      </c>
      <c r="H5903" s="1">
        <v>0</v>
      </c>
      <c r="I5903" s="1">
        <f t="shared" si="1147"/>
        <v>0</v>
      </c>
      <c r="J5903" s="1" t="s">
        <v>15</v>
      </c>
      <c r="K5903" s="1">
        <v>1</v>
      </c>
      <c r="L5903" s="1" t="s">
        <v>19</v>
      </c>
      <c r="M5903" s="1" t="b">
        <v>1</v>
      </c>
      <c r="N5903" s="2" t="s">
        <v>17</v>
      </c>
      <c r="O5903">
        <f t="shared" si="1148"/>
        <v>36</v>
      </c>
      <c r="P5903">
        <f t="shared" si="1149"/>
        <v>3</v>
      </c>
      <c r="Q5903">
        <f>IF(G5903="B",VLOOKUP(F5903,room_rates!$A$2:$G$8,3,FALSE),IF(G5903="P",VLOOKUP(F5903,room_rates!$A$2:$G$8,6,FALSE),IF(G5903="M",VLOOKUP(F5903,room_rates!$A$2:$G$8,7,FALSE),"")))</f>
        <v>350</v>
      </c>
      <c r="R5903">
        <f t="shared" si="1150"/>
        <v>0</v>
      </c>
      <c r="S5903">
        <f>IF(J5903="Online Travel Agency",VLOOKUP(F5903,room_rates!$A$2:$G$8,3,FALSE)*15%,0)</f>
        <v>0</v>
      </c>
      <c r="T5903">
        <f t="shared" si="1151"/>
        <v>3.5</v>
      </c>
      <c r="U5903">
        <f t="shared" si="1152"/>
        <v>1039.5</v>
      </c>
      <c r="V5903">
        <f t="shared" si="1153"/>
        <v>3</v>
      </c>
    </row>
    <row r="5904" spans="1:22" ht="14.25" customHeight="1" x14ac:dyDescent="0.35">
      <c r="A5904" s="1">
        <v>1000789</v>
      </c>
      <c r="B5904" s="3">
        <v>45931</v>
      </c>
      <c r="C5904" s="3">
        <v>45949</v>
      </c>
      <c r="D5904" s="3">
        <v>45955</v>
      </c>
      <c r="E5904" s="1" t="s">
        <v>21</v>
      </c>
      <c r="F5904" s="1">
        <v>4</v>
      </c>
      <c r="G5904" s="1" t="s">
        <v>23</v>
      </c>
      <c r="H5904" s="1">
        <v>0</v>
      </c>
      <c r="I5904" s="1">
        <f t="shared" si="1147"/>
        <v>0</v>
      </c>
      <c r="J5904" s="1" t="s">
        <v>15</v>
      </c>
      <c r="K5904" s="1">
        <v>3</v>
      </c>
      <c r="L5904" s="1" t="s">
        <v>16</v>
      </c>
      <c r="M5904" s="1" t="b">
        <v>0</v>
      </c>
      <c r="N5904" s="2" t="s">
        <v>17</v>
      </c>
      <c r="O5904">
        <f t="shared" si="1148"/>
        <v>18</v>
      </c>
      <c r="P5904">
        <f t="shared" si="1149"/>
        <v>6</v>
      </c>
      <c r="Q5904">
        <f>IF(G5904="B",VLOOKUP(F5904,room_rates!$A$2:$G$8,3,FALSE),IF(G5904="P",VLOOKUP(F5904,room_rates!$A$2:$G$8,6,FALSE),IF(G5904="M",VLOOKUP(F5904,room_rates!$A$2:$G$8,7,FALSE),"")))</f>
        <v>230</v>
      </c>
      <c r="R5904">
        <f t="shared" si="1150"/>
        <v>0</v>
      </c>
      <c r="S5904">
        <f>IF(J5904="Online Travel Agency",VLOOKUP(F5904,room_rates!$A$2:$G$8,3,FALSE)*15%,0)</f>
        <v>0</v>
      </c>
      <c r="T5904">
        <f t="shared" si="1151"/>
        <v>0</v>
      </c>
      <c r="U5904">
        <f t="shared" si="1152"/>
        <v>4140</v>
      </c>
      <c r="V5904">
        <f t="shared" si="1153"/>
        <v>18</v>
      </c>
    </row>
    <row r="5905" spans="1:22" ht="14.25" customHeight="1" x14ac:dyDescent="0.35">
      <c r="A5905" s="1">
        <v>1000910</v>
      </c>
      <c r="B5905" s="3">
        <v>45949</v>
      </c>
      <c r="C5905" s="3">
        <v>45949</v>
      </c>
      <c r="D5905" s="3">
        <v>45950</v>
      </c>
      <c r="E5905" s="1" t="s">
        <v>21</v>
      </c>
      <c r="F5905" s="1">
        <v>3</v>
      </c>
      <c r="G5905" s="1" t="s">
        <v>23</v>
      </c>
      <c r="H5905" s="1">
        <v>0</v>
      </c>
      <c r="I5905" s="1">
        <f t="shared" si="1147"/>
        <v>0</v>
      </c>
      <c r="J5905" s="1" t="s">
        <v>20</v>
      </c>
      <c r="K5905" s="1">
        <v>3</v>
      </c>
      <c r="L5905" s="1" t="s">
        <v>16</v>
      </c>
      <c r="M5905" s="1" t="b">
        <v>0</v>
      </c>
      <c r="N5905" s="2" t="s">
        <v>17</v>
      </c>
      <c r="O5905">
        <f t="shared" si="1148"/>
        <v>0</v>
      </c>
      <c r="P5905">
        <f t="shared" si="1149"/>
        <v>1</v>
      </c>
      <c r="Q5905">
        <f>IF(G5905="B",VLOOKUP(F5905,room_rates!$A$2:$G$8,3,FALSE),IF(G5905="P",VLOOKUP(F5905,room_rates!$A$2:$G$8,6,FALSE),IF(G5905="M",VLOOKUP(F5905,room_rates!$A$2:$G$8,7,FALSE),"")))</f>
        <v>220</v>
      </c>
      <c r="R5905">
        <f t="shared" si="1150"/>
        <v>0</v>
      </c>
      <c r="S5905">
        <f>IF(J5905="Online Travel Agency",VLOOKUP(F5905,room_rates!$A$2:$G$8,3,FALSE)*15%,0)</f>
        <v>0</v>
      </c>
      <c r="T5905">
        <f t="shared" si="1151"/>
        <v>0</v>
      </c>
      <c r="U5905">
        <f t="shared" si="1152"/>
        <v>660</v>
      </c>
      <c r="V5905">
        <f t="shared" si="1153"/>
        <v>3</v>
      </c>
    </row>
    <row r="5906" spans="1:22" ht="14.25" customHeight="1" x14ac:dyDescent="0.35">
      <c r="A5906" s="1">
        <v>1000973</v>
      </c>
      <c r="B5906" s="3">
        <v>45941</v>
      </c>
      <c r="C5906" s="3">
        <v>45949</v>
      </c>
      <c r="D5906" s="3">
        <v>45952</v>
      </c>
      <c r="E5906" s="1" t="s">
        <v>13</v>
      </c>
      <c r="F5906" s="1">
        <v>6</v>
      </c>
      <c r="G5906" s="1" t="s">
        <v>23</v>
      </c>
      <c r="H5906" s="1">
        <v>0</v>
      </c>
      <c r="I5906" s="1">
        <f t="shared" si="1147"/>
        <v>0</v>
      </c>
      <c r="J5906" s="1" t="s">
        <v>15</v>
      </c>
      <c r="K5906" s="1">
        <v>1</v>
      </c>
      <c r="L5906" s="1" t="s">
        <v>16</v>
      </c>
      <c r="M5906" s="1" t="b">
        <v>1</v>
      </c>
      <c r="N5906" s="2" t="s">
        <v>17</v>
      </c>
      <c r="O5906">
        <f t="shared" si="1148"/>
        <v>8</v>
      </c>
      <c r="P5906">
        <f t="shared" si="1149"/>
        <v>3</v>
      </c>
      <c r="Q5906">
        <f>IF(G5906="B",VLOOKUP(F5906,room_rates!$A$2:$G$8,3,FALSE),IF(G5906="P",VLOOKUP(F5906,room_rates!$A$2:$G$8,6,FALSE),IF(G5906="M",VLOOKUP(F5906,room_rates!$A$2:$G$8,7,FALSE),"")))</f>
        <v>350</v>
      </c>
      <c r="R5906">
        <f t="shared" si="1150"/>
        <v>0</v>
      </c>
      <c r="S5906">
        <f>IF(J5906="Online Travel Agency",VLOOKUP(F5906,room_rates!$A$2:$G$8,3,FALSE)*15%,0)</f>
        <v>0</v>
      </c>
      <c r="T5906">
        <f t="shared" si="1151"/>
        <v>3.5</v>
      </c>
      <c r="U5906">
        <f t="shared" si="1152"/>
        <v>1039.5</v>
      </c>
      <c r="V5906">
        <f t="shared" si="1153"/>
        <v>3</v>
      </c>
    </row>
    <row r="5907" spans="1:22" ht="14.25" customHeight="1" x14ac:dyDescent="0.35">
      <c r="A5907" s="1">
        <v>1001073</v>
      </c>
      <c r="B5907" s="3">
        <v>45949</v>
      </c>
      <c r="C5907" s="3">
        <v>45949</v>
      </c>
      <c r="D5907" s="3">
        <v>45954</v>
      </c>
      <c r="E5907" s="1" t="s">
        <v>21</v>
      </c>
      <c r="F5907" s="1">
        <v>4</v>
      </c>
      <c r="G5907" s="1" t="s">
        <v>23</v>
      </c>
      <c r="H5907" s="1">
        <v>0</v>
      </c>
      <c r="I5907" s="1">
        <f t="shared" si="1147"/>
        <v>0</v>
      </c>
      <c r="J5907" s="1" t="s">
        <v>20</v>
      </c>
      <c r="K5907" s="1">
        <v>1</v>
      </c>
      <c r="L5907" s="1" t="s">
        <v>19</v>
      </c>
      <c r="M5907" s="1" t="b">
        <v>0</v>
      </c>
      <c r="N5907" s="2" t="s">
        <v>17</v>
      </c>
      <c r="O5907">
        <f t="shared" si="1148"/>
        <v>0</v>
      </c>
      <c r="P5907">
        <f t="shared" si="1149"/>
        <v>5</v>
      </c>
      <c r="Q5907">
        <f>IF(G5907="B",VLOOKUP(F5907,room_rates!$A$2:$G$8,3,FALSE),IF(G5907="P",VLOOKUP(F5907,room_rates!$A$2:$G$8,6,FALSE),IF(G5907="M",VLOOKUP(F5907,room_rates!$A$2:$G$8,7,FALSE),"")))</f>
        <v>230</v>
      </c>
      <c r="R5907">
        <f t="shared" si="1150"/>
        <v>0</v>
      </c>
      <c r="S5907">
        <f>IF(J5907="Online Travel Agency",VLOOKUP(F5907,room_rates!$A$2:$G$8,3,FALSE)*15%,0)</f>
        <v>0</v>
      </c>
      <c r="T5907">
        <f t="shared" si="1151"/>
        <v>0</v>
      </c>
      <c r="U5907">
        <f t="shared" si="1152"/>
        <v>1150</v>
      </c>
      <c r="V5907">
        <f t="shared" si="1153"/>
        <v>5</v>
      </c>
    </row>
    <row r="5908" spans="1:22" ht="14.25" customHeight="1" x14ac:dyDescent="0.35">
      <c r="A5908" s="1">
        <v>1001097</v>
      </c>
      <c r="B5908" s="3">
        <v>45949</v>
      </c>
      <c r="C5908" s="3">
        <v>45949</v>
      </c>
      <c r="D5908" s="3">
        <v>45950</v>
      </c>
      <c r="E5908" s="1" t="s">
        <v>18</v>
      </c>
      <c r="F5908" s="1">
        <v>1</v>
      </c>
      <c r="G5908" s="1" t="s">
        <v>23</v>
      </c>
      <c r="H5908" s="1">
        <v>0</v>
      </c>
      <c r="I5908" s="1">
        <f t="shared" si="1147"/>
        <v>0</v>
      </c>
      <c r="J5908" s="1" t="s">
        <v>20</v>
      </c>
      <c r="K5908" s="1">
        <v>1</v>
      </c>
      <c r="L5908" s="1" t="s">
        <v>16</v>
      </c>
      <c r="M5908" s="1" t="b">
        <v>0</v>
      </c>
      <c r="N5908" s="2" t="s">
        <v>17</v>
      </c>
      <c r="O5908">
        <f t="shared" si="1148"/>
        <v>0</v>
      </c>
      <c r="P5908">
        <f t="shared" si="1149"/>
        <v>1</v>
      </c>
      <c r="Q5908">
        <f>IF(G5908="B",VLOOKUP(F5908,room_rates!$A$2:$G$8,3,FALSE),IF(G5908="P",VLOOKUP(F5908,room_rates!$A$2:$G$8,6,FALSE),IF(G5908="M",VLOOKUP(F5908,room_rates!$A$2:$G$8,7,FALSE),"")))</f>
        <v>120</v>
      </c>
      <c r="R5908">
        <f t="shared" si="1150"/>
        <v>0</v>
      </c>
      <c r="S5908">
        <f>IF(J5908="Online Travel Agency",VLOOKUP(F5908,room_rates!$A$2:$G$8,3,FALSE)*15%,0)</f>
        <v>0</v>
      </c>
      <c r="T5908">
        <f t="shared" si="1151"/>
        <v>0</v>
      </c>
      <c r="U5908">
        <f t="shared" si="1152"/>
        <v>120</v>
      </c>
      <c r="V5908">
        <f t="shared" si="1153"/>
        <v>1</v>
      </c>
    </row>
    <row r="5909" spans="1:22" ht="14.25" customHeight="1" x14ac:dyDescent="0.35">
      <c r="A5909" s="1">
        <v>1001129</v>
      </c>
      <c r="B5909" s="3">
        <v>45932</v>
      </c>
      <c r="C5909" s="3">
        <v>45949</v>
      </c>
      <c r="D5909" s="3">
        <v>45953</v>
      </c>
      <c r="E5909" s="1" t="s">
        <v>18</v>
      </c>
      <c r="F5909" s="1">
        <v>2</v>
      </c>
      <c r="G5909" s="1" t="s">
        <v>23</v>
      </c>
      <c r="H5909" s="1">
        <v>0</v>
      </c>
      <c r="I5909" s="1">
        <f t="shared" si="1147"/>
        <v>0</v>
      </c>
      <c r="J5909" s="1" t="s">
        <v>24</v>
      </c>
      <c r="K5909" s="1">
        <v>1</v>
      </c>
      <c r="L5909" s="1" t="s">
        <v>19</v>
      </c>
      <c r="M5909" s="1" t="b">
        <v>0</v>
      </c>
      <c r="N5909" s="2" t="s">
        <v>17</v>
      </c>
      <c r="O5909">
        <f t="shared" si="1148"/>
        <v>17</v>
      </c>
      <c r="P5909">
        <f t="shared" si="1149"/>
        <v>4</v>
      </c>
      <c r="Q5909">
        <f>IF(G5909="B",VLOOKUP(F5909,room_rates!$A$2:$G$8,3,FALSE),IF(G5909="P",VLOOKUP(F5909,room_rates!$A$2:$G$8,6,FALSE),IF(G5909="M",VLOOKUP(F5909,room_rates!$A$2:$G$8,7,FALSE),"")))</f>
        <v>140</v>
      </c>
      <c r="R5909">
        <f t="shared" si="1150"/>
        <v>0</v>
      </c>
      <c r="S5909">
        <f>IF(J5909="Online Travel Agency",VLOOKUP(F5909,room_rates!$A$2:$G$8,3,FALSE)*15%,0)</f>
        <v>21</v>
      </c>
      <c r="T5909">
        <f t="shared" si="1151"/>
        <v>0</v>
      </c>
      <c r="U5909">
        <f t="shared" si="1152"/>
        <v>476</v>
      </c>
      <c r="V5909">
        <f t="shared" si="1153"/>
        <v>4</v>
      </c>
    </row>
    <row r="5910" spans="1:22" ht="14.25" customHeight="1" x14ac:dyDescent="0.35">
      <c r="A5910" s="1">
        <v>1001162</v>
      </c>
      <c r="B5910" s="3">
        <v>45936</v>
      </c>
      <c r="C5910" s="3">
        <v>45949</v>
      </c>
      <c r="D5910" s="3">
        <v>45954</v>
      </c>
      <c r="E5910" s="1" t="s">
        <v>18</v>
      </c>
      <c r="F5910" s="1">
        <v>1</v>
      </c>
      <c r="G5910" s="1" t="s">
        <v>23</v>
      </c>
      <c r="H5910" s="1">
        <v>0</v>
      </c>
      <c r="I5910" s="1">
        <f t="shared" si="1147"/>
        <v>0</v>
      </c>
      <c r="J5910" s="1" t="s">
        <v>24</v>
      </c>
      <c r="K5910" s="1">
        <v>2</v>
      </c>
      <c r="L5910" s="1" t="s">
        <v>19</v>
      </c>
      <c r="M5910" s="1" t="b">
        <v>0</v>
      </c>
      <c r="N5910" s="2" t="s">
        <v>17</v>
      </c>
      <c r="O5910">
        <f t="shared" si="1148"/>
        <v>13</v>
      </c>
      <c r="P5910">
        <f t="shared" si="1149"/>
        <v>5</v>
      </c>
      <c r="Q5910">
        <f>IF(G5910="B",VLOOKUP(F5910,room_rates!$A$2:$G$8,3,FALSE),IF(G5910="P",VLOOKUP(F5910,room_rates!$A$2:$G$8,6,FALSE),IF(G5910="M",VLOOKUP(F5910,room_rates!$A$2:$G$8,7,FALSE),"")))</f>
        <v>120</v>
      </c>
      <c r="R5910">
        <f t="shared" si="1150"/>
        <v>0</v>
      </c>
      <c r="S5910">
        <f>IF(J5910="Online Travel Agency",VLOOKUP(F5910,room_rates!$A$2:$G$8,3,FALSE)*15%,0)</f>
        <v>18</v>
      </c>
      <c r="T5910">
        <f t="shared" si="1151"/>
        <v>0</v>
      </c>
      <c r="U5910">
        <f t="shared" si="1152"/>
        <v>1020</v>
      </c>
      <c r="V5910">
        <f t="shared" si="1153"/>
        <v>10</v>
      </c>
    </row>
    <row r="5911" spans="1:22" ht="14.25" customHeight="1" x14ac:dyDescent="0.35">
      <c r="A5911" s="1">
        <v>1001385</v>
      </c>
      <c r="B5911" s="3">
        <v>45944</v>
      </c>
      <c r="C5911" s="3">
        <v>45949</v>
      </c>
      <c r="D5911" s="3">
        <v>45956</v>
      </c>
      <c r="E5911" s="1" t="s">
        <v>13</v>
      </c>
      <c r="F5911" s="1">
        <v>6</v>
      </c>
      <c r="G5911" s="1" t="s">
        <v>23</v>
      </c>
      <c r="H5911" s="1">
        <v>0</v>
      </c>
      <c r="I5911" s="1">
        <f t="shared" si="1147"/>
        <v>0</v>
      </c>
      <c r="J5911" s="1" t="s">
        <v>24</v>
      </c>
      <c r="K5911" s="1">
        <v>3</v>
      </c>
      <c r="L5911" s="1" t="s">
        <v>16</v>
      </c>
      <c r="M5911" s="1" t="b">
        <v>0</v>
      </c>
      <c r="N5911" s="2" t="s">
        <v>17</v>
      </c>
      <c r="O5911">
        <f t="shared" si="1148"/>
        <v>5</v>
      </c>
      <c r="P5911">
        <f t="shared" si="1149"/>
        <v>7</v>
      </c>
      <c r="Q5911">
        <f>IF(G5911="B",VLOOKUP(F5911,room_rates!$A$2:$G$8,3,FALSE),IF(G5911="P",VLOOKUP(F5911,room_rates!$A$2:$G$8,6,FALSE),IF(G5911="M",VLOOKUP(F5911,room_rates!$A$2:$G$8,7,FALSE),"")))</f>
        <v>350</v>
      </c>
      <c r="R5911">
        <f t="shared" si="1150"/>
        <v>0</v>
      </c>
      <c r="S5911">
        <f>IF(J5911="Online Travel Agency",VLOOKUP(F5911,room_rates!$A$2:$G$8,3,FALSE)*15%,0)</f>
        <v>52.5</v>
      </c>
      <c r="T5911">
        <f t="shared" si="1151"/>
        <v>0</v>
      </c>
      <c r="U5911">
        <f t="shared" si="1152"/>
        <v>6247.5</v>
      </c>
      <c r="V5911">
        <f t="shared" si="1153"/>
        <v>21</v>
      </c>
    </row>
    <row r="5912" spans="1:22" ht="14.25" customHeight="1" x14ac:dyDescent="0.35">
      <c r="A5912" s="1">
        <v>1001413</v>
      </c>
      <c r="B5912" s="3">
        <v>45943</v>
      </c>
      <c r="C5912" s="3">
        <v>45949</v>
      </c>
      <c r="D5912" s="3">
        <v>45956</v>
      </c>
      <c r="E5912" s="1" t="s">
        <v>18</v>
      </c>
      <c r="F5912" s="1">
        <v>1</v>
      </c>
      <c r="G5912" s="1" t="s">
        <v>23</v>
      </c>
      <c r="H5912" s="1">
        <v>0</v>
      </c>
      <c r="I5912" s="1">
        <f t="shared" si="1147"/>
        <v>0</v>
      </c>
      <c r="J5912" s="1" t="s">
        <v>15</v>
      </c>
      <c r="K5912" s="1">
        <v>2</v>
      </c>
      <c r="L5912" s="1" t="s">
        <v>19</v>
      </c>
      <c r="M5912" s="1" t="b">
        <v>0</v>
      </c>
      <c r="N5912" s="2" t="s">
        <v>17</v>
      </c>
      <c r="O5912">
        <f t="shared" si="1148"/>
        <v>6</v>
      </c>
      <c r="P5912">
        <f t="shared" si="1149"/>
        <v>7</v>
      </c>
      <c r="Q5912">
        <f>IF(G5912="B",VLOOKUP(F5912,room_rates!$A$2:$G$8,3,FALSE),IF(G5912="P",VLOOKUP(F5912,room_rates!$A$2:$G$8,6,FALSE),IF(G5912="M",VLOOKUP(F5912,room_rates!$A$2:$G$8,7,FALSE),"")))</f>
        <v>120</v>
      </c>
      <c r="R5912">
        <f t="shared" si="1150"/>
        <v>0</v>
      </c>
      <c r="S5912">
        <f>IF(J5912="Online Travel Agency",VLOOKUP(F5912,room_rates!$A$2:$G$8,3,FALSE)*15%,0)</f>
        <v>0</v>
      </c>
      <c r="T5912">
        <f t="shared" si="1151"/>
        <v>0</v>
      </c>
      <c r="U5912">
        <f t="shared" si="1152"/>
        <v>1680</v>
      </c>
      <c r="V5912">
        <f t="shared" si="1153"/>
        <v>14</v>
      </c>
    </row>
    <row r="5913" spans="1:22" ht="14.25" customHeight="1" x14ac:dyDescent="0.35">
      <c r="A5913" s="1">
        <v>1001617</v>
      </c>
      <c r="B5913" s="3">
        <v>45949</v>
      </c>
      <c r="C5913" s="3">
        <v>45949</v>
      </c>
      <c r="D5913" s="3">
        <v>45955</v>
      </c>
      <c r="E5913" s="1" t="s">
        <v>18</v>
      </c>
      <c r="F5913" s="1">
        <v>2</v>
      </c>
      <c r="G5913" s="1" t="s">
        <v>23</v>
      </c>
      <c r="H5913" s="1">
        <v>0</v>
      </c>
      <c r="I5913" s="1">
        <f t="shared" si="1147"/>
        <v>0</v>
      </c>
      <c r="J5913" s="1" t="s">
        <v>20</v>
      </c>
      <c r="K5913" s="1">
        <v>1</v>
      </c>
      <c r="L5913" s="1" t="s">
        <v>19</v>
      </c>
      <c r="M5913" s="1" t="b">
        <v>0</v>
      </c>
      <c r="N5913" s="2" t="s">
        <v>17</v>
      </c>
      <c r="O5913">
        <f t="shared" si="1148"/>
        <v>0</v>
      </c>
      <c r="P5913">
        <f t="shared" si="1149"/>
        <v>6</v>
      </c>
      <c r="Q5913">
        <f>IF(G5913="B",VLOOKUP(F5913,room_rates!$A$2:$G$8,3,FALSE),IF(G5913="P",VLOOKUP(F5913,room_rates!$A$2:$G$8,6,FALSE),IF(G5913="M",VLOOKUP(F5913,room_rates!$A$2:$G$8,7,FALSE),"")))</f>
        <v>140</v>
      </c>
      <c r="R5913">
        <f t="shared" si="1150"/>
        <v>0</v>
      </c>
      <c r="S5913">
        <f>IF(J5913="Online Travel Agency",VLOOKUP(F5913,room_rates!$A$2:$G$8,3,FALSE)*15%,0)</f>
        <v>0</v>
      </c>
      <c r="T5913">
        <f t="shared" si="1151"/>
        <v>0</v>
      </c>
      <c r="U5913">
        <f t="shared" si="1152"/>
        <v>840</v>
      </c>
      <c r="V5913">
        <f t="shared" si="1153"/>
        <v>6</v>
      </c>
    </row>
    <row r="5914" spans="1:22" ht="14.25" customHeight="1" x14ac:dyDescent="0.35">
      <c r="A5914" s="1">
        <v>1001632</v>
      </c>
      <c r="B5914" s="3">
        <v>45930</v>
      </c>
      <c r="C5914" s="3">
        <v>45949</v>
      </c>
      <c r="D5914" s="3">
        <v>45955</v>
      </c>
      <c r="E5914" s="1" t="s">
        <v>13</v>
      </c>
      <c r="F5914" s="1">
        <v>6</v>
      </c>
      <c r="G5914" s="1" t="s">
        <v>23</v>
      </c>
      <c r="H5914" s="1">
        <v>0</v>
      </c>
      <c r="I5914" s="1">
        <f t="shared" si="1147"/>
        <v>0</v>
      </c>
      <c r="J5914" s="1" t="s">
        <v>24</v>
      </c>
      <c r="K5914" s="1">
        <v>1</v>
      </c>
      <c r="L5914" s="1" t="s">
        <v>16</v>
      </c>
      <c r="M5914" s="1" t="b">
        <v>0</v>
      </c>
      <c r="N5914" s="2" t="s">
        <v>17</v>
      </c>
      <c r="O5914">
        <f t="shared" si="1148"/>
        <v>19</v>
      </c>
      <c r="P5914">
        <f t="shared" si="1149"/>
        <v>6</v>
      </c>
      <c r="Q5914">
        <f>IF(G5914="B",VLOOKUP(F5914,room_rates!$A$2:$G$8,3,FALSE),IF(G5914="P",VLOOKUP(F5914,room_rates!$A$2:$G$8,6,FALSE),IF(G5914="M",VLOOKUP(F5914,room_rates!$A$2:$G$8,7,FALSE),"")))</f>
        <v>350</v>
      </c>
      <c r="R5914">
        <f t="shared" si="1150"/>
        <v>0</v>
      </c>
      <c r="S5914">
        <f>IF(J5914="Online Travel Agency",VLOOKUP(F5914,room_rates!$A$2:$G$8,3,FALSE)*15%,0)</f>
        <v>52.5</v>
      </c>
      <c r="T5914">
        <f t="shared" si="1151"/>
        <v>0</v>
      </c>
      <c r="U5914">
        <f t="shared" si="1152"/>
        <v>1785</v>
      </c>
      <c r="V5914">
        <f t="shared" si="1153"/>
        <v>6</v>
      </c>
    </row>
    <row r="5915" spans="1:22" ht="14.25" customHeight="1" x14ac:dyDescent="0.35">
      <c r="A5915" s="1">
        <v>1001704</v>
      </c>
      <c r="B5915" s="3">
        <v>45929</v>
      </c>
      <c r="C5915" s="3">
        <v>45949</v>
      </c>
      <c r="D5915" s="3">
        <v>45955</v>
      </c>
      <c r="E5915" s="1" t="s">
        <v>21</v>
      </c>
      <c r="F5915" s="1">
        <v>4</v>
      </c>
      <c r="G5915" s="1" t="s">
        <v>23</v>
      </c>
      <c r="H5915" s="1">
        <v>0</v>
      </c>
      <c r="I5915" s="1">
        <f t="shared" si="1147"/>
        <v>0</v>
      </c>
      <c r="J5915" s="1" t="s">
        <v>15</v>
      </c>
      <c r="K5915" s="1">
        <v>3</v>
      </c>
      <c r="L5915" s="1" t="s">
        <v>16</v>
      </c>
      <c r="M5915" s="1" t="b">
        <v>0</v>
      </c>
      <c r="N5915" s="2" t="s">
        <v>17</v>
      </c>
      <c r="O5915">
        <f t="shared" si="1148"/>
        <v>20</v>
      </c>
      <c r="P5915">
        <f t="shared" si="1149"/>
        <v>6</v>
      </c>
      <c r="Q5915">
        <f>IF(G5915="B",VLOOKUP(F5915,room_rates!$A$2:$G$8,3,FALSE),IF(G5915="P",VLOOKUP(F5915,room_rates!$A$2:$G$8,6,FALSE),IF(G5915="M",VLOOKUP(F5915,room_rates!$A$2:$G$8,7,FALSE),"")))</f>
        <v>230</v>
      </c>
      <c r="R5915">
        <f t="shared" si="1150"/>
        <v>0</v>
      </c>
      <c r="S5915">
        <f>IF(J5915="Online Travel Agency",VLOOKUP(F5915,room_rates!$A$2:$G$8,3,FALSE)*15%,0)</f>
        <v>0</v>
      </c>
      <c r="T5915">
        <f t="shared" si="1151"/>
        <v>0</v>
      </c>
      <c r="U5915">
        <f t="shared" si="1152"/>
        <v>4140</v>
      </c>
      <c r="V5915">
        <f t="shared" si="1153"/>
        <v>18</v>
      </c>
    </row>
    <row r="5916" spans="1:22" ht="14.25" customHeight="1" x14ac:dyDescent="0.35">
      <c r="A5916" s="1">
        <v>1001712</v>
      </c>
      <c r="B5916" s="3">
        <v>45932</v>
      </c>
      <c r="C5916" s="3">
        <v>45949</v>
      </c>
      <c r="D5916" s="3">
        <v>45954</v>
      </c>
      <c r="E5916" s="1" t="s">
        <v>18</v>
      </c>
      <c r="F5916" s="1">
        <v>2</v>
      </c>
      <c r="G5916" s="1" t="s">
        <v>23</v>
      </c>
      <c r="H5916" s="1">
        <v>0</v>
      </c>
      <c r="I5916" s="1">
        <f t="shared" si="1147"/>
        <v>0</v>
      </c>
      <c r="J5916" s="1" t="s">
        <v>24</v>
      </c>
      <c r="K5916" s="1">
        <v>1</v>
      </c>
      <c r="L5916" s="1" t="s">
        <v>16</v>
      </c>
      <c r="M5916" s="1" t="b">
        <v>0</v>
      </c>
      <c r="N5916" s="2" t="s">
        <v>17</v>
      </c>
      <c r="O5916">
        <f t="shared" si="1148"/>
        <v>17</v>
      </c>
      <c r="P5916">
        <f t="shared" si="1149"/>
        <v>5</v>
      </c>
      <c r="Q5916">
        <f>IF(G5916="B",VLOOKUP(F5916,room_rates!$A$2:$G$8,3,FALSE),IF(G5916="P",VLOOKUP(F5916,room_rates!$A$2:$G$8,6,FALSE),IF(G5916="M",VLOOKUP(F5916,room_rates!$A$2:$G$8,7,FALSE),"")))</f>
        <v>140</v>
      </c>
      <c r="R5916">
        <f t="shared" si="1150"/>
        <v>0</v>
      </c>
      <c r="S5916">
        <f>IF(J5916="Online Travel Agency",VLOOKUP(F5916,room_rates!$A$2:$G$8,3,FALSE)*15%,0)</f>
        <v>21</v>
      </c>
      <c r="T5916">
        <f t="shared" si="1151"/>
        <v>0</v>
      </c>
      <c r="U5916">
        <f t="shared" si="1152"/>
        <v>595</v>
      </c>
      <c r="V5916">
        <f t="shared" si="1153"/>
        <v>5</v>
      </c>
    </row>
    <row r="5917" spans="1:22" ht="14.25" customHeight="1" x14ac:dyDescent="0.35">
      <c r="A5917" s="1">
        <v>1001790</v>
      </c>
      <c r="B5917" s="3">
        <v>45949</v>
      </c>
      <c r="C5917" s="3">
        <v>45949</v>
      </c>
      <c r="D5917" s="3">
        <v>45953</v>
      </c>
      <c r="E5917" s="1" t="s">
        <v>13</v>
      </c>
      <c r="F5917" s="1">
        <v>7</v>
      </c>
      <c r="G5917" s="1" t="s">
        <v>23</v>
      </c>
      <c r="H5917" s="1">
        <v>0</v>
      </c>
      <c r="I5917" s="1">
        <f t="shared" si="1147"/>
        <v>0</v>
      </c>
      <c r="J5917" s="1" t="s">
        <v>20</v>
      </c>
      <c r="K5917" s="1">
        <v>3</v>
      </c>
      <c r="L5917" s="1" t="s">
        <v>19</v>
      </c>
      <c r="M5917" s="1" t="b">
        <v>1</v>
      </c>
      <c r="N5917" s="2" t="s">
        <v>17</v>
      </c>
      <c r="O5917">
        <f t="shared" si="1148"/>
        <v>0</v>
      </c>
      <c r="P5917">
        <f t="shared" si="1149"/>
        <v>4</v>
      </c>
      <c r="Q5917">
        <f>IF(G5917="B",VLOOKUP(F5917,room_rates!$A$2:$G$8,3,FALSE),IF(G5917="P",VLOOKUP(F5917,room_rates!$A$2:$G$8,6,FALSE),IF(G5917="M",VLOOKUP(F5917,room_rates!$A$2:$G$8,7,FALSE),"")))</f>
        <v>450</v>
      </c>
      <c r="R5917">
        <f t="shared" si="1150"/>
        <v>0</v>
      </c>
      <c r="S5917">
        <f>IF(J5917="Online Travel Agency",VLOOKUP(F5917,room_rates!$A$2:$G$8,3,FALSE)*15%,0)</f>
        <v>0</v>
      </c>
      <c r="T5917">
        <f t="shared" si="1151"/>
        <v>4.5</v>
      </c>
      <c r="U5917">
        <f t="shared" si="1152"/>
        <v>5346</v>
      </c>
      <c r="V5917">
        <f t="shared" si="1153"/>
        <v>12</v>
      </c>
    </row>
    <row r="5918" spans="1:22" ht="14.25" customHeight="1" x14ac:dyDescent="0.35">
      <c r="A5918" s="1">
        <v>1001820</v>
      </c>
      <c r="B5918" s="3">
        <v>45935</v>
      </c>
      <c r="C5918" s="3">
        <v>45949</v>
      </c>
      <c r="D5918" s="3">
        <v>45953</v>
      </c>
      <c r="E5918" s="1" t="s">
        <v>18</v>
      </c>
      <c r="F5918" s="1">
        <v>1</v>
      </c>
      <c r="G5918" s="1" t="s">
        <v>23</v>
      </c>
      <c r="H5918" s="1">
        <v>0</v>
      </c>
      <c r="I5918" s="1">
        <f t="shared" si="1147"/>
        <v>0</v>
      </c>
      <c r="J5918" s="1" t="s">
        <v>24</v>
      </c>
      <c r="K5918" s="1">
        <v>2</v>
      </c>
      <c r="L5918" s="1" t="s">
        <v>16</v>
      </c>
      <c r="M5918" s="1" t="b">
        <v>0</v>
      </c>
      <c r="N5918" s="2" t="s">
        <v>17</v>
      </c>
      <c r="O5918">
        <f t="shared" si="1148"/>
        <v>14</v>
      </c>
      <c r="P5918">
        <f t="shared" si="1149"/>
        <v>4</v>
      </c>
      <c r="Q5918">
        <f>IF(G5918="B",VLOOKUP(F5918,room_rates!$A$2:$G$8,3,FALSE),IF(G5918="P",VLOOKUP(F5918,room_rates!$A$2:$G$8,6,FALSE),IF(G5918="M",VLOOKUP(F5918,room_rates!$A$2:$G$8,7,FALSE),"")))</f>
        <v>120</v>
      </c>
      <c r="R5918">
        <f t="shared" si="1150"/>
        <v>0</v>
      </c>
      <c r="S5918">
        <f>IF(J5918="Online Travel Agency",VLOOKUP(F5918,room_rates!$A$2:$G$8,3,FALSE)*15%,0)</f>
        <v>18</v>
      </c>
      <c r="T5918">
        <f t="shared" si="1151"/>
        <v>0</v>
      </c>
      <c r="U5918">
        <f t="shared" si="1152"/>
        <v>816</v>
      </c>
      <c r="V5918">
        <f t="shared" si="1153"/>
        <v>8</v>
      </c>
    </row>
    <row r="5919" spans="1:22" ht="14.25" customHeight="1" x14ac:dyDescent="0.35">
      <c r="A5919" s="1">
        <v>1001928</v>
      </c>
      <c r="B5919" s="3">
        <v>45949</v>
      </c>
      <c r="C5919" s="3">
        <v>45949</v>
      </c>
      <c r="D5919" s="3">
        <v>45953</v>
      </c>
      <c r="E5919" s="1" t="s">
        <v>13</v>
      </c>
      <c r="F5919" s="1">
        <v>6</v>
      </c>
      <c r="G5919" s="1" t="s">
        <v>23</v>
      </c>
      <c r="H5919" s="1">
        <v>0</v>
      </c>
      <c r="I5919" s="1">
        <f t="shared" si="1147"/>
        <v>0</v>
      </c>
      <c r="J5919" s="1" t="s">
        <v>20</v>
      </c>
      <c r="K5919" s="1">
        <v>3</v>
      </c>
      <c r="L5919" s="1" t="s">
        <v>16</v>
      </c>
      <c r="M5919" s="1" t="b">
        <v>0</v>
      </c>
      <c r="N5919" s="2" t="s">
        <v>17</v>
      </c>
      <c r="O5919">
        <f t="shared" si="1148"/>
        <v>0</v>
      </c>
      <c r="P5919">
        <f t="shared" si="1149"/>
        <v>4</v>
      </c>
      <c r="Q5919">
        <f>IF(G5919="B",VLOOKUP(F5919,room_rates!$A$2:$G$8,3,FALSE),IF(G5919="P",VLOOKUP(F5919,room_rates!$A$2:$G$8,6,FALSE),IF(G5919="M",VLOOKUP(F5919,room_rates!$A$2:$G$8,7,FALSE),"")))</f>
        <v>350</v>
      </c>
      <c r="R5919">
        <f t="shared" si="1150"/>
        <v>0</v>
      </c>
      <c r="S5919">
        <f>IF(J5919="Online Travel Agency",VLOOKUP(F5919,room_rates!$A$2:$G$8,3,FALSE)*15%,0)</f>
        <v>0</v>
      </c>
      <c r="T5919">
        <f t="shared" si="1151"/>
        <v>0</v>
      </c>
      <c r="U5919">
        <f t="shared" si="1152"/>
        <v>4200</v>
      </c>
      <c r="V5919">
        <f t="shared" si="1153"/>
        <v>12</v>
      </c>
    </row>
    <row r="5920" spans="1:22" ht="14.25" customHeight="1" x14ac:dyDescent="0.35">
      <c r="A5920" s="1">
        <v>1002037</v>
      </c>
      <c r="B5920" s="3">
        <v>45944</v>
      </c>
      <c r="C5920" s="3">
        <v>45949</v>
      </c>
      <c r="D5920" s="3">
        <v>45950</v>
      </c>
      <c r="E5920" s="1" t="s">
        <v>18</v>
      </c>
      <c r="F5920" s="1">
        <v>1</v>
      </c>
      <c r="G5920" s="1" t="s">
        <v>23</v>
      </c>
      <c r="H5920" s="1">
        <v>0</v>
      </c>
      <c r="I5920" s="1">
        <f t="shared" si="1147"/>
        <v>0</v>
      </c>
      <c r="J5920" s="1" t="s">
        <v>24</v>
      </c>
      <c r="K5920" s="1">
        <v>1</v>
      </c>
      <c r="L5920" s="1" t="s">
        <v>16</v>
      </c>
      <c r="M5920" s="1" t="b">
        <v>0</v>
      </c>
      <c r="N5920" s="2" t="s">
        <v>17</v>
      </c>
      <c r="O5920">
        <f t="shared" si="1148"/>
        <v>5</v>
      </c>
      <c r="P5920">
        <f t="shared" si="1149"/>
        <v>1</v>
      </c>
      <c r="Q5920">
        <f>IF(G5920="B",VLOOKUP(F5920,room_rates!$A$2:$G$8,3,FALSE),IF(G5920="P",VLOOKUP(F5920,room_rates!$A$2:$G$8,6,FALSE),IF(G5920="M",VLOOKUP(F5920,room_rates!$A$2:$G$8,7,FALSE),"")))</f>
        <v>120</v>
      </c>
      <c r="R5920">
        <f t="shared" si="1150"/>
        <v>0</v>
      </c>
      <c r="S5920">
        <f>IF(J5920="Online Travel Agency",VLOOKUP(F5920,room_rates!$A$2:$G$8,3,FALSE)*15%,0)</f>
        <v>18</v>
      </c>
      <c r="T5920">
        <f t="shared" si="1151"/>
        <v>0</v>
      </c>
      <c r="U5920">
        <f t="shared" si="1152"/>
        <v>102</v>
      </c>
      <c r="V5920">
        <f t="shared" si="1153"/>
        <v>1</v>
      </c>
    </row>
    <row r="5921" spans="1:22" ht="14.25" customHeight="1" x14ac:dyDescent="0.35">
      <c r="A5921" s="1">
        <v>1002055</v>
      </c>
      <c r="B5921" s="3">
        <v>45933</v>
      </c>
      <c r="C5921" s="3">
        <v>45949</v>
      </c>
      <c r="D5921" s="3">
        <v>45956</v>
      </c>
      <c r="E5921" s="1" t="s">
        <v>13</v>
      </c>
      <c r="F5921" s="1">
        <v>7</v>
      </c>
      <c r="G5921" s="1" t="s">
        <v>23</v>
      </c>
      <c r="H5921" s="1">
        <v>0</v>
      </c>
      <c r="I5921" s="1">
        <f t="shared" si="1147"/>
        <v>0</v>
      </c>
      <c r="J5921" s="1" t="s">
        <v>24</v>
      </c>
      <c r="K5921" s="1">
        <v>2</v>
      </c>
      <c r="L5921" s="1" t="s">
        <v>19</v>
      </c>
      <c r="M5921" s="1" t="b">
        <v>1</v>
      </c>
      <c r="N5921" s="2" t="s">
        <v>17</v>
      </c>
      <c r="O5921">
        <f t="shared" si="1148"/>
        <v>16</v>
      </c>
      <c r="P5921">
        <f t="shared" si="1149"/>
        <v>7</v>
      </c>
      <c r="Q5921">
        <f>IF(G5921="B",VLOOKUP(F5921,room_rates!$A$2:$G$8,3,FALSE),IF(G5921="P",VLOOKUP(F5921,room_rates!$A$2:$G$8,6,FALSE),IF(G5921="M",VLOOKUP(F5921,room_rates!$A$2:$G$8,7,FALSE),"")))</f>
        <v>450</v>
      </c>
      <c r="R5921">
        <f t="shared" si="1150"/>
        <v>0</v>
      </c>
      <c r="S5921">
        <f>IF(J5921="Online Travel Agency",VLOOKUP(F5921,room_rates!$A$2:$G$8,3,FALSE)*15%,0)</f>
        <v>67.5</v>
      </c>
      <c r="T5921">
        <f t="shared" si="1151"/>
        <v>4.5</v>
      </c>
      <c r="U5921">
        <f t="shared" si="1152"/>
        <v>5292</v>
      </c>
      <c r="V5921">
        <f t="shared" si="1153"/>
        <v>14</v>
      </c>
    </row>
    <row r="5922" spans="1:22" ht="14.25" customHeight="1" x14ac:dyDescent="0.35">
      <c r="A5922" s="1">
        <v>1002184</v>
      </c>
      <c r="B5922" s="3">
        <v>45949</v>
      </c>
      <c r="C5922" s="3">
        <v>45949</v>
      </c>
      <c r="D5922" s="3">
        <v>45951</v>
      </c>
      <c r="E5922" s="1" t="s">
        <v>13</v>
      </c>
      <c r="F5922" s="1">
        <v>6</v>
      </c>
      <c r="G5922" s="1" t="s">
        <v>23</v>
      </c>
      <c r="H5922" s="1">
        <v>0</v>
      </c>
      <c r="I5922" s="1">
        <f t="shared" si="1147"/>
        <v>0</v>
      </c>
      <c r="J5922" s="1" t="s">
        <v>20</v>
      </c>
      <c r="K5922" s="1">
        <v>1</v>
      </c>
      <c r="L5922" s="1" t="s">
        <v>16</v>
      </c>
      <c r="M5922" s="1" t="b">
        <v>1</v>
      </c>
      <c r="N5922" s="2" t="s">
        <v>17</v>
      </c>
      <c r="O5922">
        <f t="shared" si="1148"/>
        <v>0</v>
      </c>
      <c r="P5922">
        <f t="shared" si="1149"/>
        <v>2</v>
      </c>
      <c r="Q5922">
        <f>IF(G5922="B",VLOOKUP(F5922,room_rates!$A$2:$G$8,3,FALSE),IF(G5922="P",VLOOKUP(F5922,room_rates!$A$2:$G$8,6,FALSE),IF(G5922="M",VLOOKUP(F5922,room_rates!$A$2:$G$8,7,FALSE),"")))</f>
        <v>350</v>
      </c>
      <c r="R5922">
        <f t="shared" si="1150"/>
        <v>0</v>
      </c>
      <c r="S5922">
        <f>IF(J5922="Online Travel Agency",VLOOKUP(F5922,room_rates!$A$2:$G$8,3,FALSE)*15%,0)</f>
        <v>0</v>
      </c>
      <c r="T5922">
        <f t="shared" si="1151"/>
        <v>3.5</v>
      </c>
      <c r="U5922">
        <f t="shared" si="1152"/>
        <v>693</v>
      </c>
      <c r="V5922">
        <f t="shared" si="1153"/>
        <v>2</v>
      </c>
    </row>
    <row r="5923" spans="1:22" ht="14.25" customHeight="1" x14ac:dyDescent="0.35">
      <c r="A5923" s="1">
        <v>1000353</v>
      </c>
      <c r="B5923" s="3">
        <v>45941</v>
      </c>
      <c r="C5923" s="3">
        <v>45950</v>
      </c>
      <c r="D5923" s="3">
        <v>45954</v>
      </c>
      <c r="E5923" s="1" t="s">
        <v>21</v>
      </c>
      <c r="F5923" s="1">
        <v>3</v>
      </c>
      <c r="G5923" s="1" t="s">
        <v>23</v>
      </c>
      <c r="H5923" s="1">
        <v>0</v>
      </c>
      <c r="I5923" s="1">
        <f t="shared" si="1147"/>
        <v>0</v>
      </c>
      <c r="J5923" s="1" t="s">
        <v>24</v>
      </c>
      <c r="K5923" s="1">
        <v>2</v>
      </c>
      <c r="L5923" s="1" t="s">
        <v>19</v>
      </c>
      <c r="M5923" s="1" t="b">
        <v>0</v>
      </c>
      <c r="N5923" s="2" t="s">
        <v>17</v>
      </c>
      <c r="O5923">
        <f t="shared" si="1148"/>
        <v>9</v>
      </c>
      <c r="P5923">
        <f t="shared" si="1149"/>
        <v>4</v>
      </c>
      <c r="Q5923">
        <f>IF(G5923="B",VLOOKUP(F5923,room_rates!$A$2:$G$8,3,FALSE),IF(G5923="P",VLOOKUP(F5923,room_rates!$A$2:$G$8,6,FALSE),IF(G5923="M",VLOOKUP(F5923,room_rates!$A$2:$G$8,7,FALSE),"")))</f>
        <v>220</v>
      </c>
      <c r="R5923">
        <f t="shared" si="1150"/>
        <v>0</v>
      </c>
      <c r="S5923">
        <f>IF(J5923="Online Travel Agency",VLOOKUP(F5923,room_rates!$A$2:$G$8,3,FALSE)*15%,0)</f>
        <v>33</v>
      </c>
      <c r="T5923">
        <f t="shared" si="1151"/>
        <v>0</v>
      </c>
      <c r="U5923">
        <f t="shared" si="1152"/>
        <v>1496</v>
      </c>
      <c r="V5923">
        <f t="shared" si="1153"/>
        <v>8</v>
      </c>
    </row>
    <row r="5924" spans="1:22" ht="14.25" customHeight="1" x14ac:dyDescent="0.35">
      <c r="A5924" s="1">
        <v>1000364</v>
      </c>
      <c r="B5924" s="3">
        <v>45950</v>
      </c>
      <c r="C5924" s="3">
        <v>45950</v>
      </c>
      <c r="D5924" s="3">
        <v>45951</v>
      </c>
      <c r="E5924" s="1" t="s">
        <v>18</v>
      </c>
      <c r="F5924" s="1">
        <v>2</v>
      </c>
      <c r="G5924" s="1" t="s">
        <v>23</v>
      </c>
      <c r="H5924" s="1">
        <v>0</v>
      </c>
      <c r="I5924" s="1">
        <f t="shared" si="1147"/>
        <v>0</v>
      </c>
      <c r="J5924" s="1" t="s">
        <v>20</v>
      </c>
      <c r="K5924" s="1">
        <v>1</v>
      </c>
      <c r="L5924" s="1" t="s">
        <v>16</v>
      </c>
      <c r="M5924" s="1" t="b">
        <v>1</v>
      </c>
      <c r="N5924" s="2" t="s">
        <v>17</v>
      </c>
      <c r="O5924">
        <f t="shared" si="1148"/>
        <v>0</v>
      </c>
      <c r="P5924">
        <f t="shared" si="1149"/>
        <v>1</v>
      </c>
      <c r="Q5924">
        <f>IF(G5924="B",VLOOKUP(F5924,room_rates!$A$2:$G$8,3,FALSE),IF(G5924="P",VLOOKUP(F5924,room_rates!$A$2:$G$8,6,FALSE),IF(G5924="M",VLOOKUP(F5924,room_rates!$A$2:$G$8,7,FALSE),"")))</f>
        <v>140</v>
      </c>
      <c r="R5924">
        <f t="shared" si="1150"/>
        <v>0</v>
      </c>
      <c r="S5924">
        <f>IF(J5924="Online Travel Agency",VLOOKUP(F5924,room_rates!$A$2:$G$8,3,FALSE)*15%,0)</f>
        <v>0</v>
      </c>
      <c r="T5924">
        <f t="shared" si="1151"/>
        <v>1.4000000000000001</v>
      </c>
      <c r="U5924">
        <f t="shared" si="1152"/>
        <v>138.6</v>
      </c>
      <c r="V5924">
        <f t="shared" si="1153"/>
        <v>1</v>
      </c>
    </row>
    <row r="5925" spans="1:22" ht="14.25" customHeight="1" x14ac:dyDescent="0.35">
      <c r="A5925" s="1">
        <v>1000558</v>
      </c>
      <c r="B5925" s="3">
        <v>45950</v>
      </c>
      <c r="C5925" s="3">
        <v>45950</v>
      </c>
      <c r="D5925" s="3">
        <v>45957</v>
      </c>
      <c r="E5925" s="1" t="s">
        <v>21</v>
      </c>
      <c r="F5925" s="1">
        <v>3</v>
      </c>
      <c r="G5925" s="1" t="s">
        <v>23</v>
      </c>
      <c r="H5925" s="1">
        <v>0</v>
      </c>
      <c r="I5925" s="1">
        <f t="shared" si="1147"/>
        <v>0</v>
      </c>
      <c r="J5925" s="1" t="s">
        <v>20</v>
      </c>
      <c r="K5925" s="1">
        <v>1</v>
      </c>
      <c r="L5925" s="1" t="s">
        <v>19</v>
      </c>
      <c r="M5925" s="1" t="b">
        <v>0</v>
      </c>
      <c r="N5925" s="2" t="s">
        <v>17</v>
      </c>
      <c r="O5925">
        <f t="shared" si="1148"/>
        <v>0</v>
      </c>
      <c r="P5925">
        <f t="shared" si="1149"/>
        <v>7</v>
      </c>
      <c r="Q5925">
        <f>IF(G5925="B",VLOOKUP(F5925,room_rates!$A$2:$G$8,3,FALSE),IF(G5925="P",VLOOKUP(F5925,room_rates!$A$2:$G$8,6,FALSE),IF(G5925="M",VLOOKUP(F5925,room_rates!$A$2:$G$8,7,FALSE),"")))</f>
        <v>220</v>
      </c>
      <c r="R5925">
        <f t="shared" si="1150"/>
        <v>0</v>
      </c>
      <c r="S5925">
        <f>IF(J5925="Online Travel Agency",VLOOKUP(F5925,room_rates!$A$2:$G$8,3,FALSE)*15%,0)</f>
        <v>0</v>
      </c>
      <c r="T5925">
        <f t="shared" si="1151"/>
        <v>0</v>
      </c>
      <c r="U5925">
        <f t="shared" si="1152"/>
        <v>1540</v>
      </c>
      <c r="V5925">
        <f t="shared" si="1153"/>
        <v>7</v>
      </c>
    </row>
    <row r="5926" spans="1:22" ht="14.25" customHeight="1" x14ac:dyDescent="0.35">
      <c r="A5926" s="1">
        <v>1000697</v>
      </c>
      <c r="B5926" s="3">
        <v>45950</v>
      </c>
      <c r="C5926" s="3">
        <v>45950</v>
      </c>
      <c r="D5926" s="3">
        <v>45951</v>
      </c>
      <c r="E5926" s="1" t="s">
        <v>13</v>
      </c>
      <c r="F5926" s="1">
        <v>7</v>
      </c>
      <c r="G5926" s="1" t="s">
        <v>23</v>
      </c>
      <c r="H5926" s="1">
        <v>0</v>
      </c>
      <c r="I5926" s="1">
        <f t="shared" si="1147"/>
        <v>0</v>
      </c>
      <c r="J5926" s="1" t="s">
        <v>20</v>
      </c>
      <c r="K5926" s="1">
        <v>1</v>
      </c>
      <c r="L5926" s="1" t="s">
        <v>19</v>
      </c>
      <c r="M5926" s="1" t="b">
        <v>0</v>
      </c>
      <c r="N5926" s="2" t="s">
        <v>17</v>
      </c>
      <c r="O5926">
        <f t="shared" si="1148"/>
        <v>0</v>
      </c>
      <c r="P5926">
        <f t="shared" si="1149"/>
        <v>1</v>
      </c>
      <c r="Q5926">
        <f>IF(G5926="B",VLOOKUP(F5926,room_rates!$A$2:$G$8,3,FALSE),IF(G5926="P",VLOOKUP(F5926,room_rates!$A$2:$G$8,6,FALSE),IF(G5926="M",VLOOKUP(F5926,room_rates!$A$2:$G$8,7,FALSE),"")))</f>
        <v>450</v>
      </c>
      <c r="R5926">
        <f t="shared" si="1150"/>
        <v>0</v>
      </c>
      <c r="S5926">
        <f>IF(J5926="Online Travel Agency",VLOOKUP(F5926,room_rates!$A$2:$G$8,3,FALSE)*15%,0)</f>
        <v>0</v>
      </c>
      <c r="T5926">
        <f t="shared" si="1151"/>
        <v>0</v>
      </c>
      <c r="U5926">
        <f t="shared" si="1152"/>
        <v>450</v>
      </c>
      <c r="V5926">
        <f t="shared" si="1153"/>
        <v>1</v>
      </c>
    </row>
    <row r="5927" spans="1:22" ht="14.25" customHeight="1" x14ac:dyDescent="0.35">
      <c r="A5927" s="1">
        <v>1000805</v>
      </c>
      <c r="B5927" s="3">
        <v>45950</v>
      </c>
      <c r="C5927" s="3">
        <v>45950</v>
      </c>
      <c r="D5927" s="3">
        <v>45956</v>
      </c>
      <c r="E5927" s="1" t="s">
        <v>18</v>
      </c>
      <c r="F5927" s="1">
        <v>1</v>
      </c>
      <c r="G5927" s="1" t="s">
        <v>23</v>
      </c>
      <c r="H5927" s="1">
        <v>0</v>
      </c>
      <c r="I5927" s="1">
        <f t="shared" si="1147"/>
        <v>0</v>
      </c>
      <c r="J5927" s="1" t="s">
        <v>20</v>
      </c>
      <c r="K5927" s="1">
        <v>1</v>
      </c>
      <c r="L5927" s="1" t="s">
        <v>16</v>
      </c>
      <c r="M5927" s="1" t="b">
        <v>0</v>
      </c>
      <c r="N5927" s="2" t="s">
        <v>17</v>
      </c>
      <c r="O5927">
        <f t="shared" si="1148"/>
        <v>0</v>
      </c>
      <c r="P5927">
        <f t="shared" si="1149"/>
        <v>6</v>
      </c>
      <c r="Q5927">
        <f>IF(G5927="B",VLOOKUP(F5927,room_rates!$A$2:$G$8,3,FALSE),IF(G5927="P",VLOOKUP(F5927,room_rates!$A$2:$G$8,6,FALSE),IF(G5927="M",VLOOKUP(F5927,room_rates!$A$2:$G$8,7,FALSE),"")))</f>
        <v>120</v>
      </c>
      <c r="R5927">
        <f t="shared" si="1150"/>
        <v>0</v>
      </c>
      <c r="S5927">
        <f>IF(J5927="Online Travel Agency",VLOOKUP(F5927,room_rates!$A$2:$G$8,3,FALSE)*15%,0)</f>
        <v>0</v>
      </c>
      <c r="T5927">
        <f t="shared" si="1151"/>
        <v>0</v>
      </c>
      <c r="U5927">
        <f t="shared" si="1152"/>
        <v>720</v>
      </c>
      <c r="V5927">
        <f t="shared" si="1153"/>
        <v>6</v>
      </c>
    </row>
    <row r="5928" spans="1:22" ht="14.25" customHeight="1" x14ac:dyDescent="0.35">
      <c r="A5928" s="1">
        <v>1000956</v>
      </c>
      <c r="B5928" s="3">
        <v>45950</v>
      </c>
      <c r="C5928" s="3">
        <v>45950</v>
      </c>
      <c r="D5928" s="3">
        <v>45957</v>
      </c>
      <c r="E5928" s="1" t="s">
        <v>18</v>
      </c>
      <c r="F5928" s="1">
        <v>2</v>
      </c>
      <c r="G5928" s="1" t="s">
        <v>23</v>
      </c>
      <c r="H5928" s="1">
        <v>0</v>
      </c>
      <c r="I5928" s="1">
        <f t="shared" si="1147"/>
        <v>0</v>
      </c>
      <c r="J5928" s="1" t="s">
        <v>20</v>
      </c>
      <c r="K5928" s="1">
        <v>3</v>
      </c>
      <c r="L5928" s="1" t="s">
        <v>16</v>
      </c>
      <c r="M5928" s="1" t="b">
        <v>1</v>
      </c>
      <c r="N5928" s="2" t="s">
        <v>17</v>
      </c>
      <c r="O5928">
        <f t="shared" si="1148"/>
        <v>0</v>
      </c>
      <c r="P5928">
        <f t="shared" si="1149"/>
        <v>7</v>
      </c>
      <c r="Q5928">
        <f>IF(G5928="B",VLOOKUP(F5928,room_rates!$A$2:$G$8,3,FALSE),IF(G5928="P",VLOOKUP(F5928,room_rates!$A$2:$G$8,6,FALSE),IF(G5928="M",VLOOKUP(F5928,room_rates!$A$2:$G$8,7,FALSE),"")))</f>
        <v>140</v>
      </c>
      <c r="R5928">
        <f t="shared" si="1150"/>
        <v>0</v>
      </c>
      <c r="S5928">
        <f>IF(J5928="Online Travel Agency",VLOOKUP(F5928,room_rates!$A$2:$G$8,3,FALSE)*15%,0)</f>
        <v>0</v>
      </c>
      <c r="T5928">
        <f t="shared" si="1151"/>
        <v>1.4000000000000001</v>
      </c>
      <c r="U5928">
        <f t="shared" si="1152"/>
        <v>2910.6</v>
      </c>
      <c r="V5928">
        <f t="shared" si="1153"/>
        <v>21</v>
      </c>
    </row>
    <row r="5929" spans="1:22" ht="14.25" customHeight="1" x14ac:dyDescent="0.35">
      <c r="A5929" s="1">
        <v>1001000</v>
      </c>
      <c r="B5929" s="3">
        <v>45950</v>
      </c>
      <c r="C5929" s="3">
        <v>45950</v>
      </c>
      <c r="D5929" s="3">
        <v>45954</v>
      </c>
      <c r="E5929" s="1" t="s">
        <v>13</v>
      </c>
      <c r="F5929" s="1">
        <v>6</v>
      </c>
      <c r="G5929" s="1" t="s">
        <v>23</v>
      </c>
      <c r="H5929" s="1">
        <v>0</v>
      </c>
      <c r="I5929" s="1">
        <f t="shared" si="1147"/>
        <v>0</v>
      </c>
      <c r="J5929" s="1" t="s">
        <v>20</v>
      </c>
      <c r="K5929" s="1">
        <v>3</v>
      </c>
      <c r="L5929" s="1" t="s">
        <v>16</v>
      </c>
      <c r="M5929" s="1" t="b">
        <v>0</v>
      </c>
      <c r="N5929" s="2" t="s">
        <v>17</v>
      </c>
      <c r="O5929">
        <f t="shared" si="1148"/>
        <v>0</v>
      </c>
      <c r="P5929">
        <f t="shared" si="1149"/>
        <v>4</v>
      </c>
      <c r="Q5929">
        <f>IF(G5929="B",VLOOKUP(F5929,room_rates!$A$2:$G$8,3,FALSE),IF(G5929="P",VLOOKUP(F5929,room_rates!$A$2:$G$8,6,FALSE),IF(G5929="M",VLOOKUP(F5929,room_rates!$A$2:$G$8,7,FALSE),"")))</f>
        <v>350</v>
      </c>
      <c r="R5929">
        <f t="shared" si="1150"/>
        <v>0</v>
      </c>
      <c r="S5929">
        <f>IF(J5929="Online Travel Agency",VLOOKUP(F5929,room_rates!$A$2:$G$8,3,FALSE)*15%,0)</f>
        <v>0</v>
      </c>
      <c r="T5929">
        <f t="shared" si="1151"/>
        <v>0</v>
      </c>
      <c r="U5929">
        <f t="shared" si="1152"/>
        <v>4200</v>
      </c>
      <c r="V5929">
        <f t="shared" si="1153"/>
        <v>12</v>
      </c>
    </row>
    <row r="5930" spans="1:22" ht="14.25" customHeight="1" x14ac:dyDescent="0.35">
      <c r="A5930" s="1">
        <v>1001030</v>
      </c>
      <c r="B5930" s="3">
        <v>45944</v>
      </c>
      <c r="C5930" s="3">
        <v>45950</v>
      </c>
      <c r="D5930" s="3">
        <v>45955</v>
      </c>
      <c r="E5930" s="1" t="s">
        <v>21</v>
      </c>
      <c r="F5930" s="1">
        <v>3</v>
      </c>
      <c r="G5930" s="1" t="s">
        <v>23</v>
      </c>
      <c r="H5930" s="1">
        <v>0</v>
      </c>
      <c r="I5930" s="1">
        <f t="shared" si="1147"/>
        <v>0</v>
      </c>
      <c r="J5930" s="1" t="s">
        <v>24</v>
      </c>
      <c r="K5930" s="1">
        <v>2</v>
      </c>
      <c r="L5930" s="1" t="s">
        <v>19</v>
      </c>
      <c r="M5930" s="1" t="b">
        <v>0</v>
      </c>
      <c r="N5930" s="2" t="s">
        <v>17</v>
      </c>
      <c r="O5930">
        <f t="shared" si="1148"/>
        <v>6</v>
      </c>
      <c r="P5930">
        <f t="shared" si="1149"/>
        <v>5</v>
      </c>
      <c r="Q5930">
        <f>IF(G5930="B",VLOOKUP(F5930,room_rates!$A$2:$G$8,3,FALSE),IF(G5930="P",VLOOKUP(F5930,room_rates!$A$2:$G$8,6,FALSE),IF(G5930="M",VLOOKUP(F5930,room_rates!$A$2:$G$8,7,FALSE),"")))</f>
        <v>220</v>
      </c>
      <c r="R5930">
        <f t="shared" si="1150"/>
        <v>0</v>
      </c>
      <c r="S5930">
        <f>IF(J5930="Online Travel Agency",VLOOKUP(F5930,room_rates!$A$2:$G$8,3,FALSE)*15%,0)</f>
        <v>33</v>
      </c>
      <c r="T5930">
        <f t="shared" si="1151"/>
        <v>0</v>
      </c>
      <c r="U5930">
        <f t="shared" si="1152"/>
        <v>1870</v>
      </c>
      <c r="V5930">
        <f t="shared" si="1153"/>
        <v>10</v>
      </c>
    </row>
    <row r="5931" spans="1:22" ht="14.25" customHeight="1" x14ac:dyDescent="0.35">
      <c r="A5931" s="1">
        <v>1001099</v>
      </c>
      <c r="B5931" s="3">
        <v>45950</v>
      </c>
      <c r="C5931" s="3">
        <v>45950</v>
      </c>
      <c r="D5931" s="3">
        <v>45956</v>
      </c>
      <c r="E5931" s="1" t="s">
        <v>13</v>
      </c>
      <c r="F5931" s="1">
        <v>6</v>
      </c>
      <c r="G5931" s="1" t="s">
        <v>23</v>
      </c>
      <c r="H5931" s="1">
        <v>0</v>
      </c>
      <c r="I5931" s="1">
        <f t="shared" si="1147"/>
        <v>0</v>
      </c>
      <c r="J5931" s="1" t="s">
        <v>20</v>
      </c>
      <c r="K5931" s="1">
        <v>3</v>
      </c>
      <c r="L5931" s="1" t="s">
        <v>16</v>
      </c>
      <c r="M5931" s="1" t="b">
        <v>0</v>
      </c>
      <c r="N5931" s="2" t="s">
        <v>17</v>
      </c>
      <c r="O5931">
        <f t="shared" si="1148"/>
        <v>0</v>
      </c>
      <c r="P5931">
        <f t="shared" si="1149"/>
        <v>6</v>
      </c>
      <c r="Q5931">
        <f>IF(G5931="B",VLOOKUP(F5931,room_rates!$A$2:$G$8,3,FALSE),IF(G5931="P",VLOOKUP(F5931,room_rates!$A$2:$G$8,6,FALSE),IF(G5931="M",VLOOKUP(F5931,room_rates!$A$2:$G$8,7,FALSE),"")))</f>
        <v>350</v>
      </c>
      <c r="R5931">
        <f t="shared" si="1150"/>
        <v>0</v>
      </c>
      <c r="S5931">
        <f>IF(J5931="Online Travel Agency",VLOOKUP(F5931,room_rates!$A$2:$G$8,3,FALSE)*15%,0)</f>
        <v>0</v>
      </c>
      <c r="T5931">
        <f t="shared" si="1151"/>
        <v>0</v>
      </c>
      <c r="U5931">
        <f t="shared" si="1152"/>
        <v>6300</v>
      </c>
      <c r="V5931">
        <f t="shared" si="1153"/>
        <v>18</v>
      </c>
    </row>
    <row r="5932" spans="1:22" ht="14.25" customHeight="1" x14ac:dyDescent="0.35">
      <c r="A5932" s="1">
        <v>1001224</v>
      </c>
      <c r="B5932" s="3">
        <v>45950</v>
      </c>
      <c r="C5932" s="3">
        <v>45950</v>
      </c>
      <c r="D5932" s="3">
        <v>45952</v>
      </c>
      <c r="E5932" s="1" t="s">
        <v>18</v>
      </c>
      <c r="F5932" s="1">
        <v>1</v>
      </c>
      <c r="G5932" s="1" t="s">
        <v>23</v>
      </c>
      <c r="H5932" s="1">
        <v>0</v>
      </c>
      <c r="I5932" s="1">
        <f t="shared" si="1147"/>
        <v>0</v>
      </c>
      <c r="J5932" s="1" t="s">
        <v>20</v>
      </c>
      <c r="K5932" s="1">
        <v>1</v>
      </c>
      <c r="L5932" s="1" t="s">
        <v>19</v>
      </c>
      <c r="M5932" s="1" t="b">
        <v>0</v>
      </c>
      <c r="N5932" s="2" t="s">
        <v>17</v>
      </c>
      <c r="O5932">
        <f t="shared" si="1148"/>
        <v>0</v>
      </c>
      <c r="P5932">
        <f t="shared" si="1149"/>
        <v>2</v>
      </c>
      <c r="Q5932">
        <f>IF(G5932="B",VLOOKUP(F5932,room_rates!$A$2:$G$8,3,FALSE),IF(G5932="P",VLOOKUP(F5932,room_rates!$A$2:$G$8,6,FALSE),IF(G5932="M",VLOOKUP(F5932,room_rates!$A$2:$G$8,7,FALSE),"")))</f>
        <v>120</v>
      </c>
      <c r="R5932">
        <f t="shared" si="1150"/>
        <v>0</v>
      </c>
      <c r="S5932">
        <f>IF(J5932="Online Travel Agency",VLOOKUP(F5932,room_rates!$A$2:$G$8,3,FALSE)*15%,0)</f>
        <v>0</v>
      </c>
      <c r="T5932">
        <f t="shared" si="1151"/>
        <v>0</v>
      </c>
      <c r="U5932">
        <f t="shared" si="1152"/>
        <v>240</v>
      </c>
      <c r="V5932">
        <f t="shared" si="1153"/>
        <v>2</v>
      </c>
    </row>
    <row r="5933" spans="1:22" ht="14.25" customHeight="1" x14ac:dyDescent="0.35">
      <c r="A5933" s="1">
        <v>1001569</v>
      </c>
      <c r="B5933" s="3">
        <v>45942</v>
      </c>
      <c r="C5933" s="3">
        <v>45950</v>
      </c>
      <c r="D5933" s="3">
        <v>45956</v>
      </c>
      <c r="E5933" s="1" t="s">
        <v>21</v>
      </c>
      <c r="F5933" s="1">
        <v>3</v>
      </c>
      <c r="G5933" s="1" t="s">
        <v>23</v>
      </c>
      <c r="H5933" s="1">
        <v>0</v>
      </c>
      <c r="I5933" s="1">
        <f t="shared" si="1147"/>
        <v>0</v>
      </c>
      <c r="J5933" s="1" t="s">
        <v>24</v>
      </c>
      <c r="K5933" s="1">
        <v>1</v>
      </c>
      <c r="L5933" s="1" t="s">
        <v>19</v>
      </c>
      <c r="M5933" s="1" t="b">
        <v>0</v>
      </c>
      <c r="N5933" s="2" t="s">
        <v>17</v>
      </c>
      <c r="O5933">
        <f t="shared" si="1148"/>
        <v>8</v>
      </c>
      <c r="P5933">
        <f t="shared" si="1149"/>
        <v>6</v>
      </c>
      <c r="Q5933">
        <f>IF(G5933="B",VLOOKUP(F5933,room_rates!$A$2:$G$8,3,FALSE),IF(G5933="P",VLOOKUP(F5933,room_rates!$A$2:$G$8,6,FALSE),IF(G5933="M",VLOOKUP(F5933,room_rates!$A$2:$G$8,7,FALSE),"")))</f>
        <v>220</v>
      </c>
      <c r="R5933">
        <f t="shared" si="1150"/>
        <v>0</v>
      </c>
      <c r="S5933">
        <f>IF(J5933="Online Travel Agency",VLOOKUP(F5933,room_rates!$A$2:$G$8,3,FALSE)*15%,0)</f>
        <v>33</v>
      </c>
      <c r="T5933">
        <f t="shared" si="1151"/>
        <v>0</v>
      </c>
      <c r="U5933">
        <f t="shared" si="1152"/>
        <v>1122</v>
      </c>
      <c r="V5933">
        <f t="shared" si="1153"/>
        <v>6</v>
      </c>
    </row>
    <row r="5934" spans="1:22" ht="14.25" customHeight="1" x14ac:dyDescent="0.35">
      <c r="A5934" s="1">
        <v>1001941</v>
      </c>
      <c r="B5934" s="3">
        <v>45938</v>
      </c>
      <c r="C5934" s="3">
        <v>45950</v>
      </c>
      <c r="D5934" s="3">
        <v>45953</v>
      </c>
      <c r="E5934" s="1" t="s">
        <v>13</v>
      </c>
      <c r="F5934" s="1">
        <v>6</v>
      </c>
      <c r="G5934" s="1" t="s">
        <v>23</v>
      </c>
      <c r="H5934" s="1">
        <v>0</v>
      </c>
      <c r="I5934" s="1">
        <f t="shared" si="1147"/>
        <v>0</v>
      </c>
      <c r="J5934" s="1" t="s">
        <v>24</v>
      </c>
      <c r="K5934" s="1">
        <v>3</v>
      </c>
      <c r="L5934" s="1" t="s">
        <v>16</v>
      </c>
      <c r="M5934" s="1" t="b">
        <v>0</v>
      </c>
      <c r="N5934" s="2" t="s">
        <v>17</v>
      </c>
      <c r="O5934">
        <f t="shared" si="1148"/>
        <v>12</v>
      </c>
      <c r="P5934">
        <f t="shared" si="1149"/>
        <v>3</v>
      </c>
      <c r="Q5934">
        <f>IF(G5934="B",VLOOKUP(F5934,room_rates!$A$2:$G$8,3,FALSE),IF(G5934="P",VLOOKUP(F5934,room_rates!$A$2:$G$8,6,FALSE),IF(G5934="M",VLOOKUP(F5934,room_rates!$A$2:$G$8,7,FALSE),"")))</f>
        <v>350</v>
      </c>
      <c r="R5934">
        <f t="shared" si="1150"/>
        <v>0</v>
      </c>
      <c r="S5934">
        <f>IF(J5934="Online Travel Agency",VLOOKUP(F5934,room_rates!$A$2:$G$8,3,FALSE)*15%,0)</f>
        <v>52.5</v>
      </c>
      <c r="T5934">
        <f t="shared" si="1151"/>
        <v>0</v>
      </c>
      <c r="U5934">
        <f t="shared" si="1152"/>
        <v>2677.5</v>
      </c>
      <c r="V5934">
        <f t="shared" si="1153"/>
        <v>9</v>
      </c>
    </row>
    <row r="5935" spans="1:22" ht="14.25" customHeight="1" x14ac:dyDescent="0.35">
      <c r="A5935" s="1">
        <v>1002198</v>
      </c>
      <c r="B5935" s="3">
        <v>45932</v>
      </c>
      <c r="C5935" s="3">
        <v>45950</v>
      </c>
      <c r="D5935" s="3">
        <v>45955</v>
      </c>
      <c r="E5935" s="1" t="s">
        <v>13</v>
      </c>
      <c r="F5935" s="1">
        <v>7</v>
      </c>
      <c r="G5935" s="1" t="s">
        <v>23</v>
      </c>
      <c r="H5935" s="1">
        <v>0</v>
      </c>
      <c r="I5935" s="1">
        <f t="shared" si="1147"/>
        <v>0</v>
      </c>
      <c r="J5935" s="1" t="s">
        <v>24</v>
      </c>
      <c r="K5935" s="1">
        <v>1</v>
      </c>
      <c r="L5935" s="1" t="s">
        <v>16</v>
      </c>
      <c r="M5935" s="1" t="b">
        <v>0</v>
      </c>
      <c r="N5935" s="2" t="s">
        <v>17</v>
      </c>
      <c r="O5935">
        <f t="shared" si="1148"/>
        <v>18</v>
      </c>
      <c r="P5935">
        <f t="shared" si="1149"/>
        <v>5</v>
      </c>
      <c r="Q5935">
        <f>IF(G5935="B",VLOOKUP(F5935,room_rates!$A$2:$G$8,3,FALSE),IF(G5935="P",VLOOKUP(F5935,room_rates!$A$2:$G$8,6,FALSE),IF(G5935="M",VLOOKUP(F5935,room_rates!$A$2:$G$8,7,FALSE),"")))</f>
        <v>450</v>
      </c>
      <c r="R5935">
        <f t="shared" si="1150"/>
        <v>0</v>
      </c>
      <c r="S5935">
        <f>IF(J5935="Online Travel Agency",VLOOKUP(F5935,room_rates!$A$2:$G$8,3,FALSE)*15%,0)</f>
        <v>67.5</v>
      </c>
      <c r="T5935">
        <f t="shared" si="1151"/>
        <v>0</v>
      </c>
      <c r="U5935">
        <f t="shared" si="1152"/>
        <v>1912.5</v>
      </c>
      <c r="V5935">
        <f t="shared" si="1153"/>
        <v>5</v>
      </c>
    </row>
    <row r="5936" spans="1:22" ht="14.25" customHeight="1" x14ac:dyDescent="0.35">
      <c r="A5936" s="1">
        <v>1002228</v>
      </c>
      <c r="B5936" s="3">
        <v>45936</v>
      </c>
      <c r="C5936" s="3">
        <v>45950</v>
      </c>
      <c r="D5936" s="3">
        <v>45955</v>
      </c>
      <c r="E5936" s="1" t="s">
        <v>13</v>
      </c>
      <c r="F5936" s="1">
        <v>6</v>
      </c>
      <c r="G5936" s="1" t="s">
        <v>23</v>
      </c>
      <c r="H5936" s="1">
        <v>0</v>
      </c>
      <c r="I5936" s="1">
        <f t="shared" si="1147"/>
        <v>0</v>
      </c>
      <c r="J5936" s="1" t="s">
        <v>15</v>
      </c>
      <c r="K5936" s="1">
        <v>2</v>
      </c>
      <c r="L5936" s="1" t="s">
        <v>19</v>
      </c>
      <c r="M5936" s="1" t="b">
        <v>0</v>
      </c>
      <c r="N5936" s="2" t="s">
        <v>17</v>
      </c>
      <c r="O5936">
        <f t="shared" si="1148"/>
        <v>14</v>
      </c>
      <c r="P5936">
        <f t="shared" si="1149"/>
        <v>5</v>
      </c>
      <c r="Q5936">
        <f>IF(G5936="B",VLOOKUP(F5936,room_rates!$A$2:$G$8,3,FALSE),IF(G5936="P",VLOOKUP(F5936,room_rates!$A$2:$G$8,6,FALSE),IF(G5936="M",VLOOKUP(F5936,room_rates!$A$2:$G$8,7,FALSE),"")))</f>
        <v>350</v>
      </c>
      <c r="R5936">
        <f t="shared" si="1150"/>
        <v>0</v>
      </c>
      <c r="S5936">
        <f>IF(J5936="Online Travel Agency",VLOOKUP(F5936,room_rates!$A$2:$G$8,3,FALSE)*15%,0)</f>
        <v>0</v>
      </c>
      <c r="T5936">
        <f t="shared" si="1151"/>
        <v>0</v>
      </c>
      <c r="U5936">
        <f t="shared" si="1152"/>
        <v>3500</v>
      </c>
      <c r="V5936">
        <f t="shared" si="1153"/>
        <v>10</v>
      </c>
    </row>
    <row r="5937" spans="1:22" ht="14.25" customHeight="1" x14ac:dyDescent="0.35">
      <c r="A5937" s="1">
        <v>1000028</v>
      </c>
      <c r="B5937" s="3">
        <v>45932</v>
      </c>
      <c r="C5937" s="3">
        <v>45951</v>
      </c>
      <c r="D5937" s="3">
        <v>45952</v>
      </c>
      <c r="E5937" s="1" t="s">
        <v>13</v>
      </c>
      <c r="F5937" s="1">
        <v>7</v>
      </c>
      <c r="G5937" s="1" t="s">
        <v>23</v>
      </c>
      <c r="H5937" s="1">
        <v>0</v>
      </c>
      <c r="I5937" s="1">
        <f t="shared" si="1147"/>
        <v>0</v>
      </c>
      <c r="J5937" s="1" t="s">
        <v>24</v>
      </c>
      <c r="K5937" s="1">
        <v>1</v>
      </c>
      <c r="L5937" s="1" t="s">
        <v>19</v>
      </c>
      <c r="M5937" s="1" t="b">
        <v>1</v>
      </c>
      <c r="N5937" s="2" t="s">
        <v>17</v>
      </c>
      <c r="O5937">
        <f t="shared" si="1148"/>
        <v>19</v>
      </c>
      <c r="P5937">
        <f t="shared" si="1149"/>
        <v>1</v>
      </c>
      <c r="Q5937">
        <f>IF(G5937="B",VLOOKUP(F5937,room_rates!$A$2:$G$8,3,FALSE),IF(G5937="P",VLOOKUP(F5937,room_rates!$A$2:$G$8,6,FALSE),IF(G5937="M",VLOOKUP(F5937,room_rates!$A$2:$G$8,7,FALSE),"")))</f>
        <v>450</v>
      </c>
      <c r="R5937">
        <f t="shared" si="1150"/>
        <v>0</v>
      </c>
      <c r="S5937">
        <f>IF(J5937="Online Travel Agency",VLOOKUP(F5937,room_rates!$A$2:$G$8,3,FALSE)*15%,0)</f>
        <v>67.5</v>
      </c>
      <c r="T5937">
        <f t="shared" si="1151"/>
        <v>4.5</v>
      </c>
      <c r="U5937">
        <f t="shared" si="1152"/>
        <v>378</v>
      </c>
      <c r="V5937">
        <f t="shared" si="1153"/>
        <v>1</v>
      </c>
    </row>
    <row r="5938" spans="1:22" ht="14.25" customHeight="1" x14ac:dyDescent="0.35">
      <c r="A5938" s="1">
        <v>1000030</v>
      </c>
      <c r="B5938" s="3">
        <v>45951</v>
      </c>
      <c r="C5938" s="3">
        <v>45951</v>
      </c>
      <c r="D5938" s="3">
        <v>45956</v>
      </c>
      <c r="E5938" s="1" t="s">
        <v>18</v>
      </c>
      <c r="F5938" s="1">
        <v>1</v>
      </c>
      <c r="G5938" s="1" t="s">
        <v>23</v>
      </c>
      <c r="H5938" s="1">
        <v>0</v>
      </c>
      <c r="I5938" s="1">
        <f t="shared" si="1147"/>
        <v>0</v>
      </c>
      <c r="J5938" s="1" t="s">
        <v>20</v>
      </c>
      <c r="K5938" s="1">
        <v>3</v>
      </c>
      <c r="L5938" s="1" t="s">
        <v>16</v>
      </c>
      <c r="M5938" s="1" t="b">
        <v>0</v>
      </c>
      <c r="N5938" s="2" t="s">
        <v>17</v>
      </c>
      <c r="O5938">
        <f t="shared" si="1148"/>
        <v>0</v>
      </c>
      <c r="P5938">
        <f t="shared" si="1149"/>
        <v>5</v>
      </c>
      <c r="Q5938">
        <f>IF(G5938="B",VLOOKUP(F5938,room_rates!$A$2:$G$8,3,FALSE),IF(G5938="P",VLOOKUP(F5938,room_rates!$A$2:$G$8,6,FALSE),IF(G5938="M",VLOOKUP(F5938,room_rates!$A$2:$G$8,7,FALSE),"")))</f>
        <v>120</v>
      </c>
      <c r="R5938">
        <f t="shared" si="1150"/>
        <v>0</v>
      </c>
      <c r="S5938">
        <f>IF(J5938="Online Travel Agency",VLOOKUP(F5938,room_rates!$A$2:$G$8,3,FALSE)*15%,0)</f>
        <v>0</v>
      </c>
      <c r="T5938">
        <f t="shared" si="1151"/>
        <v>0</v>
      </c>
      <c r="U5938">
        <f t="shared" si="1152"/>
        <v>1800</v>
      </c>
      <c r="V5938">
        <f t="shared" si="1153"/>
        <v>15</v>
      </c>
    </row>
    <row r="5939" spans="1:22" ht="14.25" customHeight="1" x14ac:dyDescent="0.35">
      <c r="A5939" s="1">
        <v>1000308</v>
      </c>
      <c r="B5939" s="3">
        <v>45951</v>
      </c>
      <c r="C5939" s="3">
        <v>45951</v>
      </c>
      <c r="D5939" s="3">
        <v>45956</v>
      </c>
      <c r="E5939" s="1" t="s">
        <v>18</v>
      </c>
      <c r="F5939" s="1">
        <v>2</v>
      </c>
      <c r="G5939" s="1" t="s">
        <v>23</v>
      </c>
      <c r="H5939" s="1">
        <v>0</v>
      </c>
      <c r="I5939" s="1">
        <f t="shared" si="1147"/>
        <v>0</v>
      </c>
      <c r="J5939" s="1" t="s">
        <v>20</v>
      </c>
      <c r="K5939" s="1">
        <v>3</v>
      </c>
      <c r="L5939" s="1" t="s">
        <v>16</v>
      </c>
      <c r="M5939" s="1" t="b">
        <v>0</v>
      </c>
      <c r="N5939" s="2" t="s">
        <v>17</v>
      </c>
      <c r="O5939">
        <f t="shared" si="1148"/>
        <v>0</v>
      </c>
      <c r="P5939">
        <f t="shared" si="1149"/>
        <v>5</v>
      </c>
      <c r="Q5939">
        <f>IF(G5939="B",VLOOKUP(F5939,room_rates!$A$2:$G$8,3,FALSE),IF(G5939="P",VLOOKUP(F5939,room_rates!$A$2:$G$8,6,FALSE),IF(G5939="M",VLOOKUP(F5939,room_rates!$A$2:$G$8,7,FALSE),"")))</f>
        <v>140</v>
      </c>
      <c r="R5939">
        <f t="shared" si="1150"/>
        <v>0</v>
      </c>
      <c r="S5939">
        <f>IF(J5939="Online Travel Agency",VLOOKUP(F5939,room_rates!$A$2:$G$8,3,FALSE)*15%,0)</f>
        <v>0</v>
      </c>
      <c r="T5939">
        <f t="shared" si="1151"/>
        <v>0</v>
      </c>
      <c r="U5939">
        <f t="shared" si="1152"/>
        <v>2100</v>
      </c>
      <c r="V5939">
        <f t="shared" si="1153"/>
        <v>15</v>
      </c>
    </row>
    <row r="5940" spans="1:22" ht="14.25" customHeight="1" x14ac:dyDescent="0.35">
      <c r="A5940" s="1">
        <v>1001076</v>
      </c>
      <c r="B5940" s="3">
        <v>45931</v>
      </c>
      <c r="C5940" s="3">
        <v>45951</v>
      </c>
      <c r="D5940" s="3">
        <v>45955</v>
      </c>
      <c r="E5940" s="1" t="s">
        <v>13</v>
      </c>
      <c r="F5940" s="1">
        <v>6</v>
      </c>
      <c r="G5940" s="1" t="s">
        <v>23</v>
      </c>
      <c r="H5940" s="1">
        <v>0</v>
      </c>
      <c r="I5940" s="1">
        <f t="shared" si="1147"/>
        <v>0</v>
      </c>
      <c r="J5940" s="1" t="s">
        <v>24</v>
      </c>
      <c r="K5940" s="1">
        <v>1</v>
      </c>
      <c r="L5940" s="1" t="s">
        <v>19</v>
      </c>
      <c r="M5940" s="1" t="b">
        <v>0</v>
      </c>
      <c r="N5940" s="2" t="s">
        <v>17</v>
      </c>
      <c r="O5940">
        <f t="shared" si="1148"/>
        <v>20</v>
      </c>
      <c r="P5940">
        <f t="shared" si="1149"/>
        <v>4</v>
      </c>
      <c r="Q5940">
        <f>IF(G5940="B",VLOOKUP(F5940,room_rates!$A$2:$G$8,3,FALSE),IF(G5940="P",VLOOKUP(F5940,room_rates!$A$2:$G$8,6,FALSE),IF(G5940="M",VLOOKUP(F5940,room_rates!$A$2:$G$8,7,FALSE),"")))</f>
        <v>350</v>
      </c>
      <c r="R5940">
        <f t="shared" si="1150"/>
        <v>0</v>
      </c>
      <c r="S5940">
        <f>IF(J5940="Online Travel Agency",VLOOKUP(F5940,room_rates!$A$2:$G$8,3,FALSE)*15%,0)</f>
        <v>52.5</v>
      </c>
      <c r="T5940">
        <f t="shared" si="1151"/>
        <v>0</v>
      </c>
      <c r="U5940">
        <f t="shared" si="1152"/>
        <v>1190</v>
      </c>
      <c r="V5940">
        <f t="shared" si="1153"/>
        <v>4</v>
      </c>
    </row>
    <row r="5941" spans="1:22" ht="14.25" customHeight="1" x14ac:dyDescent="0.35">
      <c r="A5941" s="1">
        <v>1001090</v>
      </c>
      <c r="B5941" s="3">
        <v>45931</v>
      </c>
      <c r="C5941" s="3">
        <v>45951</v>
      </c>
      <c r="D5941" s="3">
        <v>45956</v>
      </c>
      <c r="E5941" s="1" t="s">
        <v>21</v>
      </c>
      <c r="F5941" s="1">
        <v>3</v>
      </c>
      <c r="G5941" s="1" t="s">
        <v>23</v>
      </c>
      <c r="H5941" s="1">
        <v>0</v>
      </c>
      <c r="I5941" s="1">
        <f t="shared" si="1147"/>
        <v>0</v>
      </c>
      <c r="J5941" s="1" t="s">
        <v>24</v>
      </c>
      <c r="K5941" s="1">
        <v>3</v>
      </c>
      <c r="L5941" s="1" t="s">
        <v>16</v>
      </c>
      <c r="M5941" s="1" t="b">
        <v>0</v>
      </c>
      <c r="N5941" s="2" t="s">
        <v>17</v>
      </c>
      <c r="O5941">
        <f t="shared" si="1148"/>
        <v>20</v>
      </c>
      <c r="P5941">
        <f t="shared" si="1149"/>
        <v>5</v>
      </c>
      <c r="Q5941">
        <f>IF(G5941="B",VLOOKUP(F5941,room_rates!$A$2:$G$8,3,FALSE),IF(G5941="P",VLOOKUP(F5941,room_rates!$A$2:$G$8,6,FALSE),IF(G5941="M",VLOOKUP(F5941,room_rates!$A$2:$G$8,7,FALSE),"")))</f>
        <v>220</v>
      </c>
      <c r="R5941">
        <f t="shared" si="1150"/>
        <v>0</v>
      </c>
      <c r="S5941">
        <f>IF(J5941="Online Travel Agency",VLOOKUP(F5941,room_rates!$A$2:$G$8,3,FALSE)*15%,0)</f>
        <v>33</v>
      </c>
      <c r="T5941">
        <f t="shared" si="1151"/>
        <v>0</v>
      </c>
      <c r="U5941">
        <f t="shared" si="1152"/>
        <v>2805</v>
      </c>
      <c r="V5941">
        <f t="shared" si="1153"/>
        <v>15</v>
      </c>
    </row>
    <row r="5942" spans="1:22" ht="14.25" customHeight="1" x14ac:dyDescent="0.35">
      <c r="A5942" s="1">
        <v>1001130</v>
      </c>
      <c r="B5942" s="3">
        <v>45920</v>
      </c>
      <c r="C5942" s="3">
        <v>45951</v>
      </c>
      <c r="D5942" s="3">
        <v>45953</v>
      </c>
      <c r="E5942" s="1" t="s">
        <v>21</v>
      </c>
      <c r="F5942" s="1">
        <v>3</v>
      </c>
      <c r="G5942" s="1" t="s">
        <v>23</v>
      </c>
      <c r="H5942" s="1">
        <v>0</v>
      </c>
      <c r="I5942" s="1">
        <f t="shared" si="1147"/>
        <v>0</v>
      </c>
      <c r="J5942" s="1" t="s">
        <v>15</v>
      </c>
      <c r="K5942" s="1">
        <v>2</v>
      </c>
      <c r="L5942" s="1" t="s">
        <v>19</v>
      </c>
      <c r="M5942" s="1" t="b">
        <v>0</v>
      </c>
      <c r="N5942" s="2" t="s">
        <v>17</v>
      </c>
      <c r="O5942">
        <f t="shared" si="1148"/>
        <v>31</v>
      </c>
      <c r="P5942">
        <f t="shared" si="1149"/>
        <v>2</v>
      </c>
      <c r="Q5942">
        <f>IF(G5942="B",VLOOKUP(F5942,room_rates!$A$2:$G$8,3,FALSE),IF(G5942="P",VLOOKUP(F5942,room_rates!$A$2:$G$8,6,FALSE),IF(G5942="M",VLOOKUP(F5942,room_rates!$A$2:$G$8,7,FALSE),"")))</f>
        <v>220</v>
      </c>
      <c r="R5942">
        <f t="shared" si="1150"/>
        <v>0</v>
      </c>
      <c r="S5942">
        <f>IF(J5942="Online Travel Agency",VLOOKUP(F5942,room_rates!$A$2:$G$8,3,FALSE)*15%,0)</f>
        <v>0</v>
      </c>
      <c r="T5942">
        <f t="shared" si="1151"/>
        <v>0</v>
      </c>
      <c r="U5942">
        <f t="shared" si="1152"/>
        <v>880</v>
      </c>
      <c r="V5942">
        <f t="shared" si="1153"/>
        <v>4</v>
      </c>
    </row>
    <row r="5943" spans="1:22" ht="14.25" customHeight="1" x14ac:dyDescent="0.35">
      <c r="A5943" s="1">
        <v>1001147</v>
      </c>
      <c r="B5943" s="3">
        <v>45940</v>
      </c>
      <c r="C5943" s="3">
        <v>45951</v>
      </c>
      <c r="D5943" s="3">
        <v>45952</v>
      </c>
      <c r="E5943" s="1" t="s">
        <v>21</v>
      </c>
      <c r="F5943" s="1">
        <v>5</v>
      </c>
      <c r="G5943" s="1" t="s">
        <v>23</v>
      </c>
      <c r="H5943" s="1">
        <v>0</v>
      </c>
      <c r="I5943" s="1">
        <f t="shared" si="1147"/>
        <v>0</v>
      </c>
      <c r="J5943" s="1" t="s">
        <v>15</v>
      </c>
      <c r="K5943" s="1">
        <v>1</v>
      </c>
      <c r="L5943" s="1" t="s">
        <v>19</v>
      </c>
      <c r="M5943" s="1" t="b">
        <v>1</v>
      </c>
      <c r="N5943" s="2" t="s">
        <v>17</v>
      </c>
      <c r="O5943">
        <f t="shared" si="1148"/>
        <v>11</v>
      </c>
      <c r="P5943">
        <f t="shared" si="1149"/>
        <v>1</v>
      </c>
      <c r="Q5943">
        <f>IF(G5943="B",VLOOKUP(F5943,room_rates!$A$2:$G$8,3,FALSE),IF(G5943="P",VLOOKUP(F5943,room_rates!$A$2:$G$8,6,FALSE),IF(G5943="M",VLOOKUP(F5943,room_rates!$A$2:$G$8,7,FALSE),"")))</f>
        <v>240</v>
      </c>
      <c r="R5943">
        <f t="shared" si="1150"/>
        <v>0</v>
      </c>
      <c r="S5943">
        <f>IF(J5943="Online Travel Agency",VLOOKUP(F5943,room_rates!$A$2:$G$8,3,FALSE)*15%,0)</f>
        <v>0</v>
      </c>
      <c r="T5943">
        <f t="shared" si="1151"/>
        <v>2.4</v>
      </c>
      <c r="U5943">
        <f t="shared" si="1152"/>
        <v>237.6</v>
      </c>
      <c r="V5943">
        <f t="shared" si="1153"/>
        <v>1</v>
      </c>
    </row>
    <row r="5944" spans="1:22" ht="14.25" customHeight="1" x14ac:dyDescent="0.35">
      <c r="A5944" s="1">
        <v>1001293</v>
      </c>
      <c r="B5944" s="3">
        <v>45912</v>
      </c>
      <c r="C5944" s="3">
        <v>45951</v>
      </c>
      <c r="D5944" s="3">
        <v>45956</v>
      </c>
      <c r="E5944" s="1" t="s">
        <v>21</v>
      </c>
      <c r="F5944" s="1">
        <v>3</v>
      </c>
      <c r="G5944" s="1" t="s">
        <v>23</v>
      </c>
      <c r="H5944" s="1">
        <v>0</v>
      </c>
      <c r="I5944" s="1">
        <f t="shared" si="1147"/>
        <v>0</v>
      </c>
      <c r="J5944" s="1" t="s">
        <v>15</v>
      </c>
      <c r="K5944" s="1">
        <v>2</v>
      </c>
      <c r="L5944" s="1" t="s">
        <v>19</v>
      </c>
      <c r="M5944" s="1" t="b">
        <v>0</v>
      </c>
      <c r="N5944" s="2" t="s">
        <v>17</v>
      </c>
      <c r="O5944">
        <f t="shared" si="1148"/>
        <v>39</v>
      </c>
      <c r="P5944">
        <f t="shared" si="1149"/>
        <v>5</v>
      </c>
      <c r="Q5944">
        <f>IF(G5944="B",VLOOKUP(F5944,room_rates!$A$2:$G$8,3,FALSE),IF(G5944="P",VLOOKUP(F5944,room_rates!$A$2:$G$8,6,FALSE),IF(G5944="M",VLOOKUP(F5944,room_rates!$A$2:$G$8,7,FALSE),"")))</f>
        <v>220</v>
      </c>
      <c r="R5944">
        <f t="shared" si="1150"/>
        <v>0</v>
      </c>
      <c r="S5944">
        <f>IF(J5944="Online Travel Agency",VLOOKUP(F5944,room_rates!$A$2:$G$8,3,FALSE)*15%,0)</f>
        <v>0</v>
      </c>
      <c r="T5944">
        <f t="shared" si="1151"/>
        <v>0</v>
      </c>
      <c r="U5944">
        <f t="shared" si="1152"/>
        <v>2200</v>
      </c>
      <c r="V5944">
        <f t="shared" si="1153"/>
        <v>10</v>
      </c>
    </row>
    <row r="5945" spans="1:22" ht="14.25" customHeight="1" x14ac:dyDescent="0.35">
      <c r="A5945" s="1">
        <v>1001334</v>
      </c>
      <c r="B5945" s="3">
        <v>45931</v>
      </c>
      <c r="C5945" s="3">
        <v>45951</v>
      </c>
      <c r="D5945" s="3">
        <v>45956</v>
      </c>
      <c r="E5945" s="1" t="s">
        <v>18</v>
      </c>
      <c r="F5945" s="1">
        <v>2</v>
      </c>
      <c r="G5945" s="1" t="s">
        <v>23</v>
      </c>
      <c r="H5945" s="1">
        <v>0</v>
      </c>
      <c r="I5945" s="1">
        <f t="shared" si="1147"/>
        <v>0</v>
      </c>
      <c r="J5945" s="1" t="s">
        <v>24</v>
      </c>
      <c r="K5945" s="1">
        <v>2</v>
      </c>
      <c r="L5945" s="1" t="s">
        <v>16</v>
      </c>
      <c r="M5945" s="1" t="b">
        <v>0</v>
      </c>
      <c r="N5945" s="2" t="s">
        <v>17</v>
      </c>
      <c r="O5945">
        <f t="shared" si="1148"/>
        <v>20</v>
      </c>
      <c r="P5945">
        <f t="shared" si="1149"/>
        <v>5</v>
      </c>
      <c r="Q5945">
        <f>IF(G5945="B",VLOOKUP(F5945,room_rates!$A$2:$G$8,3,FALSE),IF(G5945="P",VLOOKUP(F5945,room_rates!$A$2:$G$8,6,FALSE),IF(G5945="M",VLOOKUP(F5945,room_rates!$A$2:$G$8,7,FALSE),"")))</f>
        <v>140</v>
      </c>
      <c r="R5945">
        <f t="shared" si="1150"/>
        <v>0</v>
      </c>
      <c r="S5945">
        <f>IF(J5945="Online Travel Agency",VLOOKUP(F5945,room_rates!$A$2:$G$8,3,FALSE)*15%,0)</f>
        <v>21</v>
      </c>
      <c r="T5945">
        <f t="shared" si="1151"/>
        <v>0</v>
      </c>
      <c r="U5945">
        <f t="shared" si="1152"/>
        <v>1190</v>
      </c>
      <c r="V5945">
        <f t="shared" si="1153"/>
        <v>10</v>
      </c>
    </row>
    <row r="5946" spans="1:22" ht="14.25" customHeight="1" x14ac:dyDescent="0.35">
      <c r="A5946" s="1">
        <v>1001336</v>
      </c>
      <c r="B5946" s="3">
        <v>45931</v>
      </c>
      <c r="C5946" s="3">
        <v>45951</v>
      </c>
      <c r="D5946" s="3">
        <v>45957</v>
      </c>
      <c r="E5946" s="1" t="s">
        <v>13</v>
      </c>
      <c r="F5946" s="1">
        <v>6</v>
      </c>
      <c r="G5946" s="1" t="s">
        <v>23</v>
      </c>
      <c r="H5946" s="1">
        <v>0</v>
      </c>
      <c r="I5946" s="1">
        <f t="shared" si="1147"/>
        <v>0</v>
      </c>
      <c r="J5946" s="1" t="s">
        <v>15</v>
      </c>
      <c r="K5946" s="1">
        <v>1</v>
      </c>
      <c r="L5946" s="1" t="s">
        <v>19</v>
      </c>
      <c r="M5946" s="1" t="b">
        <v>0</v>
      </c>
      <c r="N5946" s="2" t="s">
        <v>17</v>
      </c>
      <c r="O5946">
        <f t="shared" si="1148"/>
        <v>20</v>
      </c>
      <c r="P5946">
        <f t="shared" si="1149"/>
        <v>6</v>
      </c>
      <c r="Q5946">
        <f>IF(G5946="B",VLOOKUP(F5946,room_rates!$A$2:$G$8,3,FALSE),IF(G5946="P",VLOOKUP(F5946,room_rates!$A$2:$G$8,6,FALSE),IF(G5946="M",VLOOKUP(F5946,room_rates!$A$2:$G$8,7,FALSE),"")))</f>
        <v>350</v>
      </c>
      <c r="R5946">
        <f t="shared" si="1150"/>
        <v>0</v>
      </c>
      <c r="S5946">
        <f>IF(J5946="Online Travel Agency",VLOOKUP(F5946,room_rates!$A$2:$G$8,3,FALSE)*15%,0)</f>
        <v>0</v>
      </c>
      <c r="T5946">
        <f t="shared" si="1151"/>
        <v>0</v>
      </c>
      <c r="U5946">
        <f t="shared" si="1152"/>
        <v>2100</v>
      </c>
      <c r="V5946">
        <f t="shared" si="1153"/>
        <v>6</v>
      </c>
    </row>
    <row r="5947" spans="1:22" ht="14.25" customHeight="1" x14ac:dyDescent="0.35">
      <c r="A5947" s="1">
        <v>1001418</v>
      </c>
      <c r="B5947" s="3">
        <v>45945</v>
      </c>
      <c r="C5947" s="3">
        <v>45951</v>
      </c>
      <c r="D5947" s="3">
        <v>45955</v>
      </c>
      <c r="E5947" s="1" t="s">
        <v>13</v>
      </c>
      <c r="F5947" s="1">
        <v>6</v>
      </c>
      <c r="G5947" s="1" t="s">
        <v>23</v>
      </c>
      <c r="H5947" s="1">
        <v>0</v>
      </c>
      <c r="I5947" s="1">
        <f t="shared" si="1147"/>
        <v>0</v>
      </c>
      <c r="J5947" s="1" t="s">
        <v>24</v>
      </c>
      <c r="K5947" s="1">
        <v>2</v>
      </c>
      <c r="L5947" s="1" t="s">
        <v>16</v>
      </c>
      <c r="M5947" s="1" t="b">
        <v>0</v>
      </c>
      <c r="N5947" s="2" t="s">
        <v>17</v>
      </c>
      <c r="O5947">
        <f t="shared" si="1148"/>
        <v>6</v>
      </c>
      <c r="P5947">
        <f t="shared" si="1149"/>
        <v>4</v>
      </c>
      <c r="Q5947">
        <f>IF(G5947="B",VLOOKUP(F5947,room_rates!$A$2:$G$8,3,FALSE),IF(G5947="P",VLOOKUP(F5947,room_rates!$A$2:$G$8,6,FALSE),IF(G5947="M",VLOOKUP(F5947,room_rates!$A$2:$G$8,7,FALSE),"")))</f>
        <v>350</v>
      </c>
      <c r="R5947">
        <f t="shared" si="1150"/>
        <v>0</v>
      </c>
      <c r="S5947">
        <f>IF(J5947="Online Travel Agency",VLOOKUP(F5947,room_rates!$A$2:$G$8,3,FALSE)*15%,0)</f>
        <v>52.5</v>
      </c>
      <c r="T5947">
        <f t="shared" si="1151"/>
        <v>0</v>
      </c>
      <c r="U5947">
        <f t="shared" si="1152"/>
        <v>2380</v>
      </c>
      <c r="V5947">
        <f t="shared" si="1153"/>
        <v>8</v>
      </c>
    </row>
    <row r="5948" spans="1:22" ht="14.25" customHeight="1" x14ac:dyDescent="0.35">
      <c r="A5948" s="1">
        <v>1001798</v>
      </c>
      <c r="B5948" s="3">
        <v>45934</v>
      </c>
      <c r="C5948" s="3">
        <v>45951</v>
      </c>
      <c r="D5948" s="3">
        <v>45953</v>
      </c>
      <c r="E5948" s="1" t="s">
        <v>18</v>
      </c>
      <c r="F5948" s="1">
        <v>1</v>
      </c>
      <c r="G5948" s="1" t="s">
        <v>23</v>
      </c>
      <c r="H5948" s="1">
        <v>0</v>
      </c>
      <c r="I5948" s="1">
        <f t="shared" si="1147"/>
        <v>0</v>
      </c>
      <c r="J5948" s="1" t="s">
        <v>15</v>
      </c>
      <c r="K5948" s="1">
        <v>1</v>
      </c>
      <c r="L5948" s="1" t="s">
        <v>19</v>
      </c>
      <c r="M5948" s="1" t="b">
        <v>0</v>
      </c>
      <c r="N5948" s="2" t="s">
        <v>17</v>
      </c>
      <c r="O5948">
        <f t="shared" si="1148"/>
        <v>17</v>
      </c>
      <c r="P5948">
        <f t="shared" si="1149"/>
        <v>2</v>
      </c>
      <c r="Q5948">
        <f>IF(G5948="B",VLOOKUP(F5948,room_rates!$A$2:$G$8,3,FALSE),IF(G5948="P",VLOOKUP(F5948,room_rates!$A$2:$G$8,6,FALSE),IF(G5948="M",VLOOKUP(F5948,room_rates!$A$2:$G$8,7,FALSE),"")))</f>
        <v>120</v>
      </c>
      <c r="R5948">
        <f t="shared" si="1150"/>
        <v>0</v>
      </c>
      <c r="S5948">
        <f>IF(J5948="Online Travel Agency",VLOOKUP(F5948,room_rates!$A$2:$G$8,3,FALSE)*15%,0)</f>
        <v>0</v>
      </c>
      <c r="T5948">
        <f t="shared" si="1151"/>
        <v>0</v>
      </c>
      <c r="U5948">
        <f t="shared" si="1152"/>
        <v>240</v>
      </c>
      <c r="V5948">
        <f t="shared" si="1153"/>
        <v>2</v>
      </c>
    </row>
    <row r="5949" spans="1:22" ht="14.25" customHeight="1" x14ac:dyDescent="0.35">
      <c r="A5949" s="1">
        <v>1001864</v>
      </c>
      <c r="B5949" s="3">
        <v>45937</v>
      </c>
      <c r="C5949" s="3">
        <v>45951</v>
      </c>
      <c r="D5949" s="3">
        <v>45955</v>
      </c>
      <c r="E5949" s="1" t="s">
        <v>13</v>
      </c>
      <c r="F5949" s="1">
        <v>6</v>
      </c>
      <c r="G5949" s="1" t="s">
        <v>23</v>
      </c>
      <c r="H5949" s="1">
        <v>0</v>
      </c>
      <c r="I5949" s="1">
        <f t="shared" si="1147"/>
        <v>0</v>
      </c>
      <c r="J5949" s="1" t="s">
        <v>15</v>
      </c>
      <c r="K5949" s="1">
        <v>2</v>
      </c>
      <c r="L5949" s="1" t="s">
        <v>19</v>
      </c>
      <c r="M5949" s="1" t="b">
        <v>0</v>
      </c>
      <c r="N5949" s="2" t="s">
        <v>17</v>
      </c>
      <c r="O5949">
        <f t="shared" si="1148"/>
        <v>14</v>
      </c>
      <c r="P5949">
        <f t="shared" si="1149"/>
        <v>4</v>
      </c>
      <c r="Q5949">
        <f>IF(G5949="B",VLOOKUP(F5949,room_rates!$A$2:$G$8,3,FALSE),IF(G5949="P",VLOOKUP(F5949,room_rates!$A$2:$G$8,6,FALSE),IF(G5949="M",VLOOKUP(F5949,room_rates!$A$2:$G$8,7,FALSE),"")))</f>
        <v>350</v>
      </c>
      <c r="R5949">
        <f t="shared" si="1150"/>
        <v>0</v>
      </c>
      <c r="S5949">
        <f>IF(J5949="Online Travel Agency",VLOOKUP(F5949,room_rates!$A$2:$G$8,3,FALSE)*15%,0)</f>
        <v>0</v>
      </c>
      <c r="T5949">
        <f t="shared" si="1151"/>
        <v>0</v>
      </c>
      <c r="U5949">
        <f t="shared" si="1152"/>
        <v>2800</v>
      </c>
      <c r="V5949">
        <f t="shared" si="1153"/>
        <v>8</v>
      </c>
    </row>
    <row r="5950" spans="1:22" ht="14.25" customHeight="1" x14ac:dyDescent="0.35">
      <c r="A5950" s="1">
        <v>1002020</v>
      </c>
      <c r="B5950" s="3">
        <v>45920</v>
      </c>
      <c r="C5950" s="3">
        <v>45951</v>
      </c>
      <c r="D5950" s="3">
        <v>45954</v>
      </c>
      <c r="E5950" s="1" t="s">
        <v>21</v>
      </c>
      <c r="F5950" s="1">
        <v>3</v>
      </c>
      <c r="G5950" s="1" t="s">
        <v>23</v>
      </c>
      <c r="H5950" s="1">
        <v>0</v>
      </c>
      <c r="I5950" s="1">
        <f t="shared" si="1147"/>
        <v>0</v>
      </c>
      <c r="J5950" s="1" t="s">
        <v>15</v>
      </c>
      <c r="K5950" s="1">
        <v>3</v>
      </c>
      <c r="L5950" s="1" t="s">
        <v>16</v>
      </c>
      <c r="M5950" s="1" t="b">
        <v>0</v>
      </c>
      <c r="N5950" s="2" t="s">
        <v>17</v>
      </c>
      <c r="O5950">
        <f t="shared" si="1148"/>
        <v>31</v>
      </c>
      <c r="P5950">
        <f t="shared" si="1149"/>
        <v>3</v>
      </c>
      <c r="Q5950">
        <f>IF(G5950="B",VLOOKUP(F5950,room_rates!$A$2:$G$8,3,FALSE),IF(G5950="P",VLOOKUP(F5950,room_rates!$A$2:$G$8,6,FALSE),IF(G5950="M",VLOOKUP(F5950,room_rates!$A$2:$G$8,7,FALSE),"")))</f>
        <v>220</v>
      </c>
      <c r="R5950">
        <f t="shared" si="1150"/>
        <v>0</v>
      </c>
      <c r="S5950">
        <f>IF(J5950="Online Travel Agency",VLOOKUP(F5950,room_rates!$A$2:$G$8,3,FALSE)*15%,0)</f>
        <v>0</v>
      </c>
      <c r="T5950">
        <f t="shared" si="1151"/>
        <v>0</v>
      </c>
      <c r="U5950">
        <f t="shared" si="1152"/>
        <v>1980</v>
      </c>
      <c r="V5950">
        <f t="shared" si="1153"/>
        <v>9</v>
      </c>
    </row>
    <row r="5951" spans="1:22" ht="14.25" customHeight="1" x14ac:dyDescent="0.35">
      <c r="A5951" s="1">
        <v>1002059</v>
      </c>
      <c r="B5951" s="3">
        <v>45931</v>
      </c>
      <c r="C5951" s="3">
        <v>45951</v>
      </c>
      <c r="D5951" s="3">
        <v>45953</v>
      </c>
      <c r="E5951" s="1" t="s">
        <v>21</v>
      </c>
      <c r="F5951" s="1">
        <v>3</v>
      </c>
      <c r="G5951" s="1" t="s">
        <v>23</v>
      </c>
      <c r="H5951" s="1">
        <v>0</v>
      </c>
      <c r="I5951" s="1">
        <f t="shared" si="1147"/>
        <v>0</v>
      </c>
      <c r="J5951" s="1" t="s">
        <v>24</v>
      </c>
      <c r="K5951" s="1">
        <v>1</v>
      </c>
      <c r="L5951" s="1" t="s">
        <v>16</v>
      </c>
      <c r="M5951" s="1" t="b">
        <v>0</v>
      </c>
      <c r="N5951" s="2" t="s">
        <v>17</v>
      </c>
      <c r="O5951">
        <f t="shared" si="1148"/>
        <v>20</v>
      </c>
      <c r="P5951">
        <f t="shared" si="1149"/>
        <v>2</v>
      </c>
      <c r="Q5951">
        <f>IF(G5951="B",VLOOKUP(F5951,room_rates!$A$2:$G$8,3,FALSE),IF(G5951="P",VLOOKUP(F5951,room_rates!$A$2:$G$8,6,FALSE),IF(G5951="M",VLOOKUP(F5951,room_rates!$A$2:$G$8,7,FALSE),"")))</f>
        <v>220</v>
      </c>
      <c r="R5951">
        <f t="shared" si="1150"/>
        <v>0</v>
      </c>
      <c r="S5951">
        <f>IF(J5951="Online Travel Agency",VLOOKUP(F5951,room_rates!$A$2:$G$8,3,FALSE)*15%,0)</f>
        <v>33</v>
      </c>
      <c r="T5951">
        <f t="shared" si="1151"/>
        <v>0</v>
      </c>
      <c r="U5951">
        <f t="shared" si="1152"/>
        <v>374</v>
      </c>
      <c r="V5951">
        <f t="shared" si="1153"/>
        <v>2</v>
      </c>
    </row>
    <row r="5952" spans="1:22" ht="14.25" customHeight="1" x14ac:dyDescent="0.35">
      <c r="A5952" s="1">
        <v>1002111</v>
      </c>
      <c r="B5952" s="3">
        <v>45938</v>
      </c>
      <c r="C5952" s="3">
        <v>45951</v>
      </c>
      <c r="D5952" s="3">
        <v>45958</v>
      </c>
      <c r="E5952" s="1" t="s">
        <v>21</v>
      </c>
      <c r="F5952" s="1">
        <v>3</v>
      </c>
      <c r="G5952" s="1" t="s">
        <v>23</v>
      </c>
      <c r="H5952" s="1">
        <v>0</v>
      </c>
      <c r="I5952" s="1">
        <f t="shared" ref="I5952:I6015" si="1154">H5952/100</f>
        <v>0</v>
      </c>
      <c r="J5952" s="1" t="s">
        <v>15</v>
      </c>
      <c r="K5952" s="1">
        <v>1</v>
      </c>
      <c r="L5952" s="1" t="s">
        <v>19</v>
      </c>
      <c r="M5952" s="1" t="b">
        <v>0</v>
      </c>
      <c r="N5952" s="2" t="s">
        <v>17</v>
      </c>
      <c r="O5952">
        <f t="shared" ref="O5952:O6015" si="1155">C5952-B5952</f>
        <v>13</v>
      </c>
      <c r="P5952">
        <f t="shared" ref="P5952:P6015" si="1156">D5952-C5952</f>
        <v>7</v>
      </c>
      <c r="Q5952">
        <f>IF(G5952="B",VLOOKUP(F5952,room_rates!$A$2:$G$8,3,FALSE),IF(G5952="P",VLOOKUP(F5952,room_rates!$A$2:$G$8,6,FALSE),IF(G5952="M",VLOOKUP(F5952,room_rates!$A$2:$G$8,7,FALSE),"")))</f>
        <v>220</v>
      </c>
      <c r="R5952">
        <f t="shared" ref="R5952:R6015" si="1157">Q5952*(H5952/100)</f>
        <v>0</v>
      </c>
      <c r="S5952">
        <f>IF(J5952="Online Travel Agency",VLOOKUP(F5952,room_rates!$A$2:$G$8,3,FALSE)*15%,0)</f>
        <v>0</v>
      </c>
      <c r="T5952">
        <f t="shared" ref="T5952:T6015" si="1158">IF(M5952=TRUE, Q5952*1%,0)</f>
        <v>0</v>
      </c>
      <c r="U5952">
        <f t="shared" ref="U5952:U6015" si="1159">(Q5952-R5952-S5952-T5952)*V5952</f>
        <v>1540</v>
      </c>
      <c r="V5952">
        <f t="shared" ref="V5952:V6015" si="1160">K5952*P5952</f>
        <v>7</v>
      </c>
    </row>
    <row r="5953" spans="1:22" ht="14.25" customHeight="1" x14ac:dyDescent="0.35">
      <c r="A5953" s="1">
        <v>1000120</v>
      </c>
      <c r="B5953" s="3">
        <v>45909</v>
      </c>
      <c r="C5953" s="3">
        <v>45952</v>
      </c>
      <c r="D5953" s="3">
        <v>45959</v>
      </c>
      <c r="E5953" s="1" t="s">
        <v>13</v>
      </c>
      <c r="F5953" s="1">
        <v>6</v>
      </c>
      <c r="G5953" s="1" t="s">
        <v>23</v>
      </c>
      <c r="H5953" s="1">
        <v>0</v>
      </c>
      <c r="I5953" s="1">
        <f t="shared" si="1154"/>
        <v>0</v>
      </c>
      <c r="J5953" s="1" t="s">
        <v>15</v>
      </c>
      <c r="K5953" s="1">
        <v>2</v>
      </c>
      <c r="L5953" s="1" t="s">
        <v>19</v>
      </c>
      <c r="M5953" s="1" t="b">
        <v>0</v>
      </c>
      <c r="N5953" s="2" t="s">
        <v>17</v>
      </c>
      <c r="O5953">
        <f t="shared" si="1155"/>
        <v>43</v>
      </c>
      <c r="P5953">
        <f t="shared" si="1156"/>
        <v>7</v>
      </c>
      <c r="Q5953">
        <f>IF(G5953="B",VLOOKUP(F5953,room_rates!$A$2:$G$8,3,FALSE),IF(G5953="P",VLOOKUP(F5953,room_rates!$A$2:$G$8,6,FALSE),IF(G5953="M",VLOOKUP(F5953,room_rates!$A$2:$G$8,7,FALSE),"")))</f>
        <v>350</v>
      </c>
      <c r="R5953">
        <f t="shared" si="1157"/>
        <v>0</v>
      </c>
      <c r="S5953">
        <f>IF(J5953="Online Travel Agency",VLOOKUP(F5953,room_rates!$A$2:$G$8,3,FALSE)*15%,0)</f>
        <v>0</v>
      </c>
      <c r="T5953">
        <f t="shared" si="1158"/>
        <v>0</v>
      </c>
      <c r="U5953">
        <f t="shared" si="1159"/>
        <v>4900</v>
      </c>
      <c r="V5953">
        <f t="shared" si="1160"/>
        <v>14</v>
      </c>
    </row>
    <row r="5954" spans="1:22" ht="14.25" customHeight="1" x14ac:dyDescent="0.35">
      <c r="A5954" s="1">
        <v>1000193</v>
      </c>
      <c r="B5954" s="3">
        <v>45945</v>
      </c>
      <c r="C5954" s="3">
        <v>45952</v>
      </c>
      <c r="D5954" s="3">
        <v>45959</v>
      </c>
      <c r="E5954" s="1" t="s">
        <v>13</v>
      </c>
      <c r="F5954" s="1">
        <v>7</v>
      </c>
      <c r="G5954" s="1" t="s">
        <v>23</v>
      </c>
      <c r="H5954" s="1">
        <v>0</v>
      </c>
      <c r="I5954" s="1">
        <f t="shared" si="1154"/>
        <v>0</v>
      </c>
      <c r="J5954" s="1" t="s">
        <v>24</v>
      </c>
      <c r="K5954" s="1">
        <v>3</v>
      </c>
      <c r="L5954" s="1" t="s">
        <v>19</v>
      </c>
      <c r="M5954" s="1" t="b">
        <v>0</v>
      </c>
      <c r="N5954" s="2" t="s">
        <v>17</v>
      </c>
      <c r="O5954">
        <f t="shared" si="1155"/>
        <v>7</v>
      </c>
      <c r="P5954">
        <f t="shared" si="1156"/>
        <v>7</v>
      </c>
      <c r="Q5954">
        <f>IF(G5954="B",VLOOKUP(F5954,room_rates!$A$2:$G$8,3,FALSE),IF(G5954="P",VLOOKUP(F5954,room_rates!$A$2:$G$8,6,FALSE),IF(G5954="M",VLOOKUP(F5954,room_rates!$A$2:$G$8,7,FALSE),"")))</f>
        <v>450</v>
      </c>
      <c r="R5954">
        <f t="shared" si="1157"/>
        <v>0</v>
      </c>
      <c r="S5954">
        <f>IF(J5954="Online Travel Agency",VLOOKUP(F5954,room_rates!$A$2:$G$8,3,FALSE)*15%,0)</f>
        <v>67.5</v>
      </c>
      <c r="T5954">
        <f t="shared" si="1158"/>
        <v>0</v>
      </c>
      <c r="U5954">
        <f t="shared" si="1159"/>
        <v>8032.5</v>
      </c>
      <c r="V5954">
        <f t="shared" si="1160"/>
        <v>21</v>
      </c>
    </row>
    <row r="5955" spans="1:22" ht="14.25" customHeight="1" x14ac:dyDescent="0.35">
      <c r="A5955" s="1">
        <v>1000238</v>
      </c>
      <c r="B5955" s="3">
        <v>45952</v>
      </c>
      <c r="C5955" s="3">
        <v>45952</v>
      </c>
      <c r="D5955" s="3">
        <v>45955</v>
      </c>
      <c r="E5955" s="1" t="s">
        <v>21</v>
      </c>
      <c r="F5955" s="1">
        <v>3</v>
      </c>
      <c r="G5955" s="1" t="s">
        <v>23</v>
      </c>
      <c r="H5955" s="1">
        <v>0</v>
      </c>
      <c r="I5955" s="1">
        <f t="shared" si="1154"/>
        <v>0</v>
      </c>
      <c r="J5955" s="1" t="s">
        <v>20</v>
      </c>
      <c r="K5955" s="1">
        <v>1</v>
      </c>
      <c r="L5955" s="1" t="s">
        <v>19</v>
      </c>
      <c r="M5955" s="1" t="b">
        <v>0</v>
      </c>
      <c r="N5955" s="2" t="s">
        <v>17</v>
      </c>
      <c r="O5955">
        <f t="shared" si="1155"/>
        <v>0</v>
      </c>
      <c r="P5955">
        <f t="shared" si="1156"/>
        <v>3</v>
      </c>
      <c r="Q5955">
        <f>IF(G5955="B",VLOOKUP(F5955,room_rates!$A$2:$G$8,3,FALSE),IF(G5955="P",VLOOKUP(F5955,room_rates!$A$2:$G$8,6,FALSE),IF(G5955="M",VLOOKUP(F5955,room_rates!$A$2:$G$8,7,FALSE),"")))</f>
        <v>220</v>
      </c>
      <c r="R5955">
        <f t="shared" si="1157"/>
        <v>0</v>
      </c>
      <c r="S5955">
        <f>IF(J5955="Online Travel Agency",VLOOKUP(F5955,room_rates!$A$2:$G$8,3,FALSE)*15%,0)</f>
        <v>0</v>
      </c>
      <c r="T5955">
        <f t="shared" si="1158"/>
        <v>0</v>
      </c>
      <c r="U5955">
        <f t="shared" si="1159"/>
        <v>660</v>
      </c>
      <c r="V5955">
        <f t="shared" si="1160"/>
        <v>3</v>
      </c>
    </row>
    <row r="5956" spans="1:22" ht="14.25" customHeight="1" x14ac:dyDescent="0.35">
      <c r="A5956" s="1">
        <v>1000262</v>
      </c>
      <c r="B5956" s="3">
        <v>45943</v>
      </c>
      <c r="C5956" s="3">
        <v>45952</v>
      </c>
      <c r="D5956" s="3">
        <v>45957</v>
      </c>
      <c r="E5956" s="1" t="s">
        <v>21</v>
      </c>
      <c r="F5956" s="1">
        <v>3</v>
      </c>
      <c r="G5956" s="1" t="s">
        <v>23</v>
      </c>
      <c r="H5956" s="1">
        <v>0</v>
      </c>
      <c r="I5956" s="1">
        <f t="shared" si="1154"/>
        <v>0</v>
      </c>
      <c r="J5956" s="1" t="s">
        <v>24</v>
      </c>
      <c r="K5956" s="1">
        <v>2</v>
      </c>
      <c r="L5956" s="1" t="s">
        <v>19</v>
      </c>
      <c r="M5956" s="1" t="b">
        <v>0</v>
      </c>
      <c r="N5956" s="2" t="s">
        <v>17</v>
      </c>
      <c r="O5956">
        <f t="shared" si="1155"/>
        <v>9</v>
      </c>
      <c r="P5956">
        <f t="shared" si="1156"/>
        <v>5</v>
      </c>
      <c r="Q5956">
        <f>IF(G5956="B",VLOOKUP(F5956,room_rates!$A$2:$G$8,3,FALSE),IF(G5956="P",VLOOKUP(F5956,room_rates!$A$2:$G$8,6,FALSE),IF(G5956="M",VLOOKUP(F5956,room_rates!$A$2:$G$8,7,FALSE),"")))</f>
        <v>220</v>
      </c>
      <c r="R5956">
        <f t="shared" si="1157"/>
        <v>0</v>
      </c>
      <c r="S5956">
        <f>IF(J5956="Online Travel Agency",VLOOKUP(F5956,room_rates!$A$2:$G$8,3,FALSE)*15%,0)</f>
        <v>33</v>
      </c>
      <c r="T5956">
        <f t="shared" si="1158"/>
        <v>0</v>
      </c>
      <c r="U5956">
        <f t="shared" si="1159"/>
        <v>1870</v>
      </c>
      <c r="V5956">
        <f t="shared" si="1160"/>
        <v>10</v>
      </c>
    </row>
    <row r="5957" spans="1:22" ht="14.25" customHeight="1" x14ac:dyDescent="0.35">
      <c r="A5957" s="1">
        <v>1000383</v>
      </c>
      <c r="B5957" s="3">
        <v>45912</v>
      </c>
      <c r="C5957" s="3">
        <v>45952</v>
      </c>
      <c r="D5957" s="3">
        <v>45954</v>
      </c>
      <c r="E5957" s="1" t="s">
        <v>21</v>
      </c>
      <c r="F5957" s="1">
        <v>3</v>
      </c>
      <c r="G5957" s="1" t="s">
        <v>23</v>
      </c>
      <c r="H5957" s="1">
        <v>0</v>
      </c>
      <c r="I5957" s="1">
        <f t="shared" si="1154"/>
        <v>0</v>
      </c>
      <c r="J5957" s="1" t="s">
        <v>15</v>
      </c>
      <c r="K5957" s="1">
        <v>2</v>
      </c>
      <c r="L5957" s="1" t="s">
        <v>19</v>
      </c>
      <c r="M5957" s="1" t="b">
        <v>0</v>
      </c>
      <c r="N5957" s="2" t="s">
        <v>17</v>
      </c>
      <c r="O5957">
        <f t="shared" si="1155"/>
        <v>40</v>
      </c>
      <c r="P5957">
        <f t="shared" si="1156"/>
        <v>2</v>
      </c>
      <c r="Q5957">
        <f>IF(G5957="B",VLOOKUP(F5957,room_rates!$A$2:$G$8,3,FALSE),IF(G5957="P",VLOOKUP(F5957,room_rates!$A$2:$G$8,6,FALSE),IF(G5957="M",VLOOKUP(F5957,room_rates!$A$2:$G$8,7,FALSE),"")))</f>
        <v>220</v>
      </c>
      <c r="R5957">
        <f t="shared" si="1157"/>
        <v>0</v>
      </c>
      <c r="S5957">
        <f>IF(J5957="Online Travel Agency",VLOOKUP(F5957,room_rates!$A$2:$G$8,3,FALSE)*15%,0)</f>
        <v>0</v>
      </c>
      <c r="T5957">
        <f t="shared" si="1158"/>
        <v>0</v>
      </c>
      <c r="U5957">
        <f t="shared" si="1159"/>
        <v>880</v>
      </c>
      <c r="V5957">
        <f t="shared" si="1160"/>
        <v>4</v>
      </c>
    </row>
    <row r="5958" spans="1:22" ht="14.25" customHeight="1" x14ac:dyDescent="0.35">
      <c r="A5958" s="1">
        <v>1000418</v>
      </c>
      <c r="B5958" s="3">
        <v>45948</v>
      </c>
      <c r="C5958" s="3">
        <v>45952</v>
      </c>
      <c r="D5958" s="3">
        <v>45955</v>
      </c>
      <c r="E5958" s="1" t="s">
        <v>21</v>
      </c>
      <c r="F5958" s="1">
        <v>3</v>
      </c>
      <c r="G5958" s="1" t="s">
        <v>23</v>
      </c>
      <c r="H5958" s="1">
        <v>0</v>
      </c>
      <c r="I5958" s="1">
        <f t="shared" si="1154"/>
        <v>0</v>
      </c>
      <c r="J5958" s="1" t="s">
        <v>15</v>
      </c>
      <c r="K5958" s="1">
        <v>2</v>
      </c>
      <c r="L5958" s="1" t="s">
        <v>19</v>
      </c>
      <c r="M5958" s="1" t="b">
        <v>0</v>
      </c>
      <c r="N5958" s="2" t="s">
        <v>17</v>
      </c>
      <c r="O5958">
        <f t="shared" si="1155"/>
        <v>4</v>
      </c>
      <c r="P5958">
        <f t="shared" si="1156"/>
        <v>3</v>
      </c>
      <c r="Q5958">
        <f>IF(G5958="B",VLOOKUP(F5958,room_rates!$A$2:$G$8,3,FALSE),IF(G5958="P",VLOOKUP(F5958,room_rates!$A$2:$G$8,6,FALSE),IF(G5958="M",VLOOKUP(F5958,room_rates!$A$2:$G$8,7,FALSE),"")))</f>
        <v>220</v>
      </c>
      <c r="R5958">
        <f t="shared" si="1157"/>
        <v>0</v>
      </c>
      <c r="S5958">
        <f>IF(J5958="Online Travel Agency",VLOOKUP(F5958,room_rates!$A$2:$G$8,3,FALSE)*15%,0)</f>
        <v>0</v>
      </c>
      <c r="T5958">
        <f t="shared" si="1158"/>
        <v>0</v>
      </c>
      <c r="U5958">
        <f t="shared" si="1159"/>
        <v>1320</v>
      </c>
      <c r="V5958">
        <f t="shared" si="1160"/>
        <v>6</v>
      </c>
    </row>
    <row r="5959" spans="1:22" ht="14.25" customHeight="1" x14ac:dyDescent="0.35">
      <c r="A5959" s="1">
        <v>1000432</v>
      </c>
      <c r="B5959" s="3">
        <v>45932</v>
      </c>
      <c r="C5959" s="3">
        <v>45952</v>
      </c>
      <c r="D5959" s="3">
        <v>45959</v>
      </c>
      <c r="E5959" s="1" t="s">
        <v>13</v>
      </c>
      <c r="F5959" s="1">
        <v>6</v>
      </c>
      <c r="G5959" s="1" t="s">
        <v>23</v>
      </c>
      <c r="H5959" s="1">
        <v>0</v>
      </c>
      <c r="I5959" s="1">
        <f t="shared" si="1154"/>
        <v>0</v>
      </c>
      <c r="J5959" s="1" t="s">
        <v>15</v>
      </c>
      <c r="K5959" s="1">
        <v>1</v>
      </c>
      <c r="L5959" s="1" t="s">
        <v>19</v>
      </c>
      <c r="M5959" s="1" t="b">
        <v>0</v>
      </c>
      <c r="N5959" s="2" t="s">
        <v>17</v>
      </c>
      <c r="O5959">
        <f t="shared" si="1155"/>
        <v>20</v>
      </c>
      <c r="P5959">
        <f t="shared" si="1156"/>
        <v>7</v>
      </c>
      <c r="Q5959">
        <f>IF(G5959="B",VLOOKUP(F5959,room_rates!$A$2:$G$8,3,FALSE),IF(G5959="P",VLOOKUP(F5959,room_rates!$A$2:$G$8,6,FALSE),IF(G5959="M",VLOOKUP(F5959,room_rates!$A$2:$G$8,7,FALSE),"")))</f>
        <v>350</v>
      </c>
      <c r="R5959">
        <f t="shared" si="1157"/>
        <v>0</v>
      </c>
      <c r="S5959">
        <f>IF(J5959="Online Travel Agency",VLOOKUP(F5959,room_rates!$A$2:$G$8,3,FALSE)*15%,0)</f>
        <v>0</v>
      </c>
      <c r="T5959">
        <f t="shared" si="1158"/>
        <v>0</v>
      </c>
      <c r="U5959">
        <f t="shared" si="1159"/>
        <v>2450</v>
      </c>
      <c r="V5959">
        <f t="shared" si="1160"/>
        <v>7</v>
      </c>
    </row>
    <row r="5960" spans="1:22" ht="14.25" customHeight="1" x14ac:dyDescent="0.35">
      <c r="A5960" s="1">
        <v>1000482</v>
      </c>
      <c r="B5960" s="3">
        <v>45941</v>
      </c>
      <c r="C5960" s="3">
        <v>45952</v>
      </c>
      <c r="D5960" s="3">
        <v>45956</v>
      </c>
      <c r="E5960" s="1" t="s">
        <v>21</v>
      </c>
      <c r="F5960" s="1">
        <v>5</v>
      </c>
      <c r="G5960" s="1" t="s">
        <v>23</v>
      </c>
      <c r="H5960" s="1">
        <v>0</v>
      </c>
      <c r="I5960" s="1">
        <f t="shared" si="1154"/>
        <v>0</v>
      </c>
      <c r="J5960" s="1" t="s">
        <v>24</v>
      </c>
      <c r="K5960" s="1">
        <v>1</v>
      </c>
      <c r="L5960" s="1" t="s">
        <v>19</v>
      </c>
      <c r="M5960" s="1" t="b">
        <v>0</v>
      </c>
      <c r="N5960" s="2" t="s">
        <v>17</v>
      </c>
      <c r="O5960">
        <f t="shared" si="1155"/>
        <v>11</v>
      </c>
      <c r="P5960">
        <f t="shared" si="1156"/>
        <v>4</v>
      </c>
      <c r="Q5960">
        <f>IF(G5960="B",VLOOKUP(F5960,room_rates!$A$2:$G$8,3,FALSE),IF(G5960="P",VLOOKUP(F5960,room_rates!$A$2:$G$8,6,FALSE),IF(G5960="M",VLOOKUP(F5960,room_rates!$A$2:$G$8,7,FALSE),"")))</f>
        <v>240</v>
      </c>
      <c r="R5960">
        <f t="shared" si="1157"/>
        <v>0</v>
      </c>
      <c r="S5960">
        <f>IF(J5960="Online Travel Agency",VLOOKUP(F5960,room_rates!$A$2:$G$8,3,FALSE)*15%,0)</f>
        <v>36</v>
      </c>
      <c r="T5960">
        <f t="shared" si="1158"/>
        <v>0</v>
      </c>
      <c r="U5960">
        <f t="shared" si="1159"/>
        <v>816</v>
      </c>
      <c r="V5960">
        <f t="shared" si="1160"/>
        <v>4</v>
      </c>
    </row>
    <row r="5961" spans="1:22" ht="14.25" customHeight="1" x14ac:dyDescent="0.35">
      <c r="A5961" s="1">
        <v>1000743</v>
      </c>
      <c r="B5961" s="3">
        <v>45909</v>
      </c>
      <c r="C5961" s="3">
        <v>45952</v>
      </c>
      <c r="D5961" s="3">
        <v>45955</v>
      </c>
      <c r="E5961" s="1" t="s">
        <v>18</v>
      </c>
      <c r="F5961" s="1">
        <v>2</v>
      </c>
      <c r="G5961" s="1" t="s">
        <v>23</v>
      </c>
      <c r="H5961" s="1">
        <v>0</v>
      </c>
      <c r="I5961" s="1">
        <f t="shared" si="1154"/>
        <v>0</v>
      </c>
      <c r="J5961" s="1" t="s">
        <v>15</v>
      </c>
      <c r="K5961" s="1">
        <v>2</v>
      </c>
      <c r="L5961" s="1" t="s">
        <v>16</v>
      </c>
      <c r="M5961" s="1" t="b">
        <v>0</v>
      </c>
      <c r="N5961" s="2" t="s">
        <v>17</v>
      </c>
      <c r="O5961">
        <f t="shared" si="1155"/>
        <v>43</v>
      </c>
      <c r="P5961">
        <f t="shared" si="1156"/>
        <v>3</v>
      </c>
      <c r="Q5961">
        <f>IF(G5961="B",VLOOKUP(F5961,room_rates!$A$2:$G$8,3,FALSE),IF(G5961="P",VLOOKUP(F5961,room_rates!$A$2:$G$8,6,FALSE),IF(G5961="M",VLOOKUP(F5961,room_rates!$A$2:$G$8,7,FALSE),"")))</f>
        <v>140</v>
      </c>
      <c r="R5961">
        <f t="shared" si="1157"/>
        <v>0</v>
      </c>
      <c r="S5961">
        <f>IF(J5961="Online Travel Agency",VLOOKUP(F5961,room_rates!$A$2:$G$8,3,FALSE)*15%,0)</f>
        <v>0</v>
      </c>
      <c r="T5961">
        <f t="shared" si="1158"/>
        <v>0</v>
      </c>
      <c r="U5961">
        <f t="shared" si="1159"/>
        <v>840</v>
      </c>
      <c r="V5961">
        <f t="shared" si="1160"/>
        <v>6</v>
      </c>
    </row>
    <row r="5962" spans="1:22" ht="14.25" customHeight="1" x14ac:dyDescent="0.35">
      <c r="A5962" s="1">
        <v>1000863</v>
      </c>
      <c r="B5962" s="3">
        <v>45952</v>
      </c>
      <c r="C5962" s="3">
        <v>45952</v>
      </c>
      <c r="D5962" s="3">
        <v>45959</v>
      </c>
      <c r="E5962" s="1" t="s">
        <v>18</v>
      </c>
      <c r="F5962" s="1">
        <v>1</v>
      </c>
      <c r="G5962" s="1" t="s">
        <v>23</v>
      </c>
      <c r="H5962" s="1">
        <v>0</v>
      </c>
      <c r="I5962" s="1">
        <f t="shared" si="1154"/>
        <v>0</v>
      </c>
      <c r="J5962" s="1" t="s">
        <v>20</v>
      </c>
      <c r="K5962" s="1">
        <v>1</v>
      </c>
      <c r="L5962" s="1" t="s">
        <v>16</v>
      </c>
      <c r="M5962" s="1" t="b">
        <v>0</v>
      </c>
      <c r="N5962" s="2" t="s">
        <v>17</v>
      </c>
      <c r="O5962">
        <f t="shared" si="1155"/>
        <v>0</v>
      </c>
      <c r="P5962">
        <f t="shared" si="1156"/>
        <v>7</v>
      </c>
      <c r="Q5962">
        <f>IF(G5962="B",VLOOKUP(F5962,room_rates!$A$2:$G$8,3,FALSE),IF(G5962="P",VLOOKUP(F5962,room_rates!$A$2:$G$8,6,FALSE),IF(G5962="M",VLOOKUP(F5962,room_rates!$A$2:$G$8,7,FALSE),"")))</f>
        <v>120</v>
      </c>
      <c r="R5962">
        <f t="shared" si="1157"/>
        <v>0</v>
      </c>
      <c r="S5962">
        <f>IF(J5962="Online Travel Agency",VLOOKUP(F5962,room_rates!$A$2:$G$8,3,FALSE)*15%,0)</f>
        <v>0</v>
      </c>
      <c r="T5962">
        <f t="shared" si="1158"/>
        <v>0</v>
      </c>
      <c r="U5962">
        <f t="shared" si="1159"/>
        <v>840</v>
      </c>
      <c r="V5962">
        <f t="shared" si="1160"/>
        <v>7</v>
      </c>
    </row>
    <row r="5963" spans="1:22" ht="14.25" customHeight="1" x14ac:dyDescent="0.35">
      <c r="A5963" s="1">
        <v>1000864</v>
      </c>
      <c r="B5963" s="3">
        <v>45919</v>
      </c>
      <c r="C5963" s="3">
        <v>45952</v>
      </c>
      <c r="D5963" s="3">
        <v>45954</v>
      </c>
      <c r="E5963" s="1" t="s">
        <v>18</v>
      </c>
      <c r="F5963" s="1">
        <v>2</v>
      </c>
      <c r="G5963" s="1" t="s">
        <v>23</v>
      </c>
      <c r="H5963" s="1">
        <v>0</v>
      </c>
      <c r="I5963" s="1">
        <f t="shared" si="1154"/>
        <v>0</v>
      </c>
      <c r="J5963" s="1" t="s">
        <v>15</v>
      </c>
      <c r="K5963" s="1">
        <v>1</v>
      </c>
      <c r="L5963" s="1" t="s">
        <v>19</v>
      </c>
      <c r="M5963" s="1" t="b">
        <v>0</v>
      </c>
      <c r="N5963" s="2" t="s">
        <v>17</v>
      </c>
      <c r="O5963">
        <f t="shared" si="1155"/>
        <v>33</v>
      </c>
      <c r="P5963">
        <f t="shared" si="1156"/>
        <v>2</v>
      </c>
      <c r="Q5963">
        <f>IF(G5963="B",VLOOKUP(F5963,room_rates!$A$2:$G$8,3,FALSE),IF(G5963="P",VLOOKUP(F5963,room_rates!$A$2:$G$8,6,FALSE),IF(G5963="M",VLOOKUP(F5963,room_rates!$A$2:$G$8,7,FALSE),"")))</f>
        <v>140</v>
      </c>
      <c r="R5963">
        <f t="shared" si="1157"/>
        <v>0</v>
      </c>
      <c r="S5963">
        <f>IF(J5963="Online Travel Agency",VLOOKUP(F5963,room_rates!$A$2:$G$8,3,FALSE)*15%,0)</f>
        <v>0</v>
      </c>
      <c r="T5963">
        <f t="shared" si="1158"/>
        <v>0</v>
      </c>
      <c r="U5963">
        <f t="shared" si="1159"/>
        <v>280</v>
      </c>
      <c r="V5963">
        <f t="shared" si="1160"/>
        <v>2</v>
      </c>
    </row>
    <row r="5964" spans="1:22" ht="14.25" customHeight="1" x14ac:dyDescent="0.35">
      <c r="A5964" s="1">
        <v>1001011</v>
      </c>
      <c r="B5964" s="3">
        <v>45952</v>
      </c>
      <c r="C5964" s="3">
        <v>45952</v>
      </c>
      <c r="D5964" s="3">
        <v>45957</v>
      </c>
      <c r="E5964" s="1" t="s">
        <v>21</v>
      </c>
      <c r="F5964" s="1">
        <v>3</v>
      </c>
      <c r="G5964" s="1" t="s">
        <v>23</v>
      </c>
      <c r="H5964" s="1">
        <v>0</v>
      </c>
      <c r="I5964" s="1">
        <f t="shared" si="1154"/>
        <v>0</v>
      </c>
      <c r="J5964" s="1" t="s">
        <v>20</v>
      </c>
      <c r="K5964" s="1">
        <v>3</v>
      </c>
      <c r="L5964" s="1" t="s">
        <v>16</v>
      </c>
      <c r="M5964" s="1" t="b">
        <v>0</v>
      </c>
      <c r="N5964" s="2" t="s">
        <v>17</v>
      </c>
      <c r="O5964">
        <f t="shared" si="1155"/>
        <v>0</v>
      </c>
      <c r="P5964">
        <f t="shared" si="1156"/>
        <v>5</v>
      </c>
      <c r="Q5964">
        <f>IF(G5964="B",VLOOKUP(F5964,room_rates!$A$2:$G$8,3,FALSE),IF(G5964="P",VLOOKUP(F5964,room_rates!$A$2:$G$8,6,FALSE),IF(G5964="M",VLOOKUP(F5964,room_rates!$A$2:$G$8,7,FALSE),"")))</f>
        <v>220</v>
      </c>
      <c r="R5964">
        <f t="shared" si="1157"/>
        <v>0</v>
      </c>
      <c r="S5964">
        <f>IF(J5964="Online Travel Agency",VLOOKUP(F5964,room_rates!$A$2:$G$8,3,FALSE)*15%,0)</f>
        <v>0</v>
      </c>
      <c r="T5964">
        <f t="shared" si="1158"/>
        <v>0</v>
      </c>
      <c r="U5964">
        <f t="shared" si="1159"/>
        <v>3300</v>
      </c>
      <c r="V5964">
        <f t="shared" si="1160"/>
        <v>15</v>
      </c>
    </row>
    <row r="5965" spans="1:22" ht="14.25" customHeight="1" x14ac:dyDescent="0.35">
      <c r="A5965" s="1">
        <v>1001098</v>
      </c>
      <c r="B5965" s="3">
        <v>45952</v>
      </c>
      <c r="C5965" s="3">
        <v>45952</v>
      </c>
      <c r="D5965" s="3">
        <v>45956</v>
      </c>
      <c r="E5965" s="1" t="s">
        <v>21</v>
      </c>
      <c r="F5965" s="1">
        <v>3</v>
      </c>
      <c r="G5965" s="1" t="s">
        <v>23</v>
      </c>
      <c r="H5965" s="1">
        <v>0</v>
      </c>
      <c r="I5965" s="1">
        <f t="shared" si="1154"/>
        <v>0</v>
      </c>
      <c r="J5965" s="1" t="s">
        <v>20</v>
      </c>
      <c r="K5965" s="1">
        <v>2</v>
      </c>
      <c r="L5965" s="1" t="s">
        <v>16</v>
      </c>
      <c r="M5965" s="1" t="b">
        <v>0</v>
      </c>
      <c r="N5965" s="2" t="s">
        <v>17</v>
      </c>
      <c r="O5965">
        <f t="shared" si="1155"/>
        <v>0</v>
      </c>
      <c r="P5965">
        <f t="shared" si="1156"/>
        <v>4</v>
      </c>
      <c r="Q5965">
        <f>IF(G5965="B",VLOOKUP(F5965,room_rates!$A$2:$G$8,3,FALSE),IF(G5965="P",VLOOKUP(F5965,room_rates!$A$2:$G$8,6,FALSE),IF(G5965="M",VLOOKUP(F5965,room_rates!$A$2:$G$8,7,FALSE),"")))</f>
        <v>220</v>
      </c>
      <c r="R5965">
        <f t="shared" si="1157"/>
        <v>0</v>
      </c>
      <c r="S5965">
        <f>IF(J5965="Online Travel Agency",VLOOKUP(F5965,room_rates!$A$2:$G$8,3,FALSE)*15%,0)</f>
        <v>0</v>
      </c>
      <c r="T5965">
        <f t="shared" si="1158"/>
        <v>0</v>
      </c>
      <c r="U5965">
        <f t="shared" si="1159"/>
        <v>1760</v>
      </c>
      <c r="V5965">
        <f t="shared" si="1160"/>
        <v>8</v>
      </c>
    </row>
    <row r="5966" spans="1:22" ht="14.25" customHeight="1" x14ac:dyDescent="0.35">
      <c r="A5966" s="1">
        <v>1001189</v>
      </c>
      <c r="B5966" s="3">
        <v>45952</v>
      </c>
      <c r="C5966" s="3">
        <v>45952</v>
      </c>
      <c r="D5966" s="3">
        <v>45954</v>
      </c>
      <c r="E5966" s="1" t="s">
        <v>13</v>
      </c>
      <c r="F5966" s="1">
        <v>7</v>
      </c>
      <c r="G5966" s="1" t="s">
        <v>23</v>
      </c>
      <c r="H5966" s="1">
        <v>0</v>
      </c>
      <c r="I5966" s="1">
        <f t="shared" si="1154"/>
        <v>0</v>
      </c>
      <c r="J5966" s="1" t="s">
        <v>20</v>
      </c>
      <c r="K5966" s="1">
        <v>3</v>
      </c>
      <c r="L5966" s="1" t="s">
        <v>16</v>
      </c>
      <c r="M5966" s="1" t="b">
        <v>0</v>
      </c>
      <c r="N5966" s="2" t="s">
        <v>17</v>
      </c>
      <c r="O5966">
        <f t="shared" si="1155"/>
        <v>0</v>
      </c>
      <c r="P5966">
        <f t="shared" si="1156"/>
        <v>2</v>
      </c>
      <c r="Q5966">
        <f>IF(G5966="B",VLOOKUP(F5966,room_rates!$A$2:$G$8,3,FALSE),IF(G5966="P",VLOOKUP(F5966,room_rates!$A$2:$G$8,6,FALSE),IF(G5966="M",VLOOKUP(F5966,room_rates!$A$2:$G$8,7,FALSE),"")))</f>
        <v>450</v>
      </c>
      <c r="R5966">
        <f t="shared" si="1157"/>
        <v>0</v>
      </c>
      <c r="S5966">
        <f>IF(J5966="Online Travel Agency",VLOOKUP(F5966,room_rates!$A$2:$G$8,3,FALSE)*15%,0)</f>
        <v>0</v>
      </c>
      <c r="T5966">
        <f t="shared" si="1158"/>
        <v>0</v>
      </c>
      <c r="U5966">
        <f t="shared" si="1159"/>
        <v>2700</v>
      </c>
      <c r="V5966">
        <f t="shared" si="1160"/>
        <v>6</v>
      </c>
    </row>
    <row r="5967" spans="1:22" ht="14.25" customHeight="1" x14ac:dyDescent="0.35">
      <c r="A5967" s="1">
        <v>1001203</v>
      </c>
      <c r="B5967" s="3">
        <v>45942</v>
      </c>
      <c r="C5967" s="3">
        <v>45952</v>
      </c>
      <c r="D5967" s="3">
        <v>45955</v>
      </c>
      <c r="E5967" s="1" t="s">
        <v>18</v>
      </c>
      <c r="F5967" s="1">
        <v>1</v>
      </c>
      <c r="G5967" s="1" t="s">
        <v>23</v>
      </c>
      <c r="H5967" s="1">
        <v>0</v>
      </c>
      <c r="I5967" s="1">
        <f t="shared" si="1154"/>
        <v>0</v>
      </c>
      <c r="J5967" s="1" t="s">
        <v>15</v>
      </c>
      <c r="K5967" s="1">
        <v>1</v>
      </c>
      <c r="L5967" s="1" t="s">
        <v>19</v>
      </c>
      <c r="M5967" s="1" t="b">
        <v>0</v>
      </c>
      <c r="N5967" s="2" t="s">
        <v>17</v>
      </c>
      <c r="O5967">
        <f t="shared" si="1155"/>
        <v>10</v>
      </c>
      <c r="P5967">
        <f t="shared" si="1156"/>
        <v>3</v>
      </c>
      <c r="Q5967">
        <f>IF(G5967="B",VLOOKUP(F5967,room_rates!$A$2:$G$8,3,FALSE),IF(G5967="P",VLOOKUP(F5967,room_rates!$A$2:$G$8,6,FALSE),IF(G5967="M",VLOOKUP(F5967,room_rates!$A$2:$G$8,7,FALSE),"")))</f>
        <v>120</v>
      </c>
      <c r="R5967">
        <f t="shared" si="1157"/>
        <v>0</v>
      </c>
      <c r="S5967">
        <f>IF(J5967="Online Travel Agency",VLOOKUP(F5967,room_rates!$A$2:$G$8,3,FALSE)*15%,0)</f>
        <v>0</v>
      </c>
      <c r="T5967">
        <f t="shared" si="1158"/>
        <v>0</v>
      </c>
      <c r="U5967">
        <f t="shared" si="1159"/>
        <v>360</v>
      </c>
      <c r="V5967">
        <f t="shared" si="1160"/>
        <v>3</v>
      </c>
    </row>
    <row r="5968" spans="1:22" ht="14.25" customHeight="1" x14ac:dyDescent="0.35">
      <c r="A5968" s="1">
        <v>1001452</v>
      </c>
      <c r="B5968" s="3">
        <v>45946</v>
      </c>
      <c r="C5968" s="3">
        <v>45952</v>
      </c>
      <c r="D5968" s="3">
        <v>45957</v>
      </c>
      <c r="E5968" s="1" t="s">
        <v>21</v>
      </c>
      <c r="F5968" s="1">
        <v>3</v>
      </c>
      <c r="G5968" s="1" t="s">
        <v>23</v>
      </c>
      <c r="H5968" s="1">
        <v>0</v>
      </c>
      <c r="I5968" s="1">
        <f t="shared" si="1154"/>
        <v>0</v>
      </c>
      <c r="J5968" s="1" t="s">
        <v>24</v>
      </c>
      <c r="K5968" s="1">
        <v>2</v>
      </c>
      <c r="L5968" s="1" t="s">
        <v>19</v>
      </c>
      <c r="M5968" s="1" t="b">
        <v>0</v>
      </c>
      <c r="N5968" s="2" t="s">
        <v>17</v>
      </c>
      <c r="O5968">
        <f t="shared" si="1155"/>
        <v>6</v>
      </c>
      <c r="P5968">
        <f t="shared" si="1156"/>
        <v>5</v>
      </c>
      <c r="Q5968">
        <f>IF(G5968="B",VLOOKUP(F5968,room_rates!$A$2:$G$8,3,FALSE),IF(G5968="P",VLOOKUP(F5968,room_rates!$A$2:$G$8,6,FALSE),IF(G5968="M",VLOOKUP(F5968,room_rates!$A$2:$G$8,7,FALSE),"")))</f>
        <v>220</v>
      </c>
      <c r="R5968">
        <f t="shared" si="1157"/>
        <v>0</v>
      </c>
      <c r="S5968">
        <f>IF(J5968="Online Travel Agency",VLOOKUP(F5968,room_rates!$A$2:$G$8,3,FALSE)*15%,0)</f>
        <v>33</v>
      </c>
      <c r="T5968">
        <f t="shared" si="1158"/>
        <v>0</v>
      </c>
      <c r="U5968">
        <f t="shared" si="1159"/>
        <v>1870</v>
      </c>
      <c r="V5968">
        <f t="shared" si="1160"/>
        <v>10</v>
      </c>
    </row>
    <row r="5969" spans="1:22" ht="14.25" customHeight="1" x14ac:dyDescent="0.35">
      <c r="A5969" s="1">
        <v>1001485</v>
      </c>
      <c r="B5969" s="3">
        <v>45935</v>
      </c>
      <c r="C5969" s="3">
        <v>45952</v>
      </c>
      <c r="D5969" s="3">
        <v>45955</v>
      </c>
      <c r="E5969" s="1" t="s">
        <v>21</v>
      </c>
      <c r="F5969" s="1">
        <v>3</v>
      </c>
      <c r="G5969" s="1" t="s">
        <v>23</v>
      </c>
      <c r="H5969" s="1">
        <v>0</v>
      </c>
      <c r="I5969" s="1">
        <f t="shared" si="1154"/>
        <v>0</v>
      </c>
      <c r="J5969" s="1" t="s">
        <v>24</v>
      </c>
      <c r="K5969" s="1">
        <v>3</v>
      </c>
      <c r="L5969" s="1" t="s">
        <v>16</v>
      </c>
      <c r="M5969" s="1" t="b">
        <v>0</v>
      </c>
      <c r="N5969" s="2" t="s">
        <v>17</v>
      </c>
      <c r="O5969">
        <f t="shared" si="1155"/>
        <v>17</v>
      </c>
      <c r="P5969">
        <f t="shared" si="1156"/>
        <v>3</v>
      </c>
      <c r="Q5969">
        <f>IF(G5969="B",VLOOKUP(F5969,room_rates!$A$2:$G$8,3,FALSE),IF(G5969="P",VLOOKUP(F5969,room_rates!$A$2:$G$8,6,FALSE),IF(G5969="M",VLOOKUP(F5969,room_rates!$A$2:$G$8,7,FALSE),"")))</f>
        <v>220</v>
      </c>
      <c r="R5969">
        <f t="shared" si="1157"/>
        <v>0</v>
      </c>
      <c r="S5969">
        <f>IF(J5969="Online Travel Agency",VLOOKUP(F5969,room_rates!$A$2:$G$8,3,FALSE)*15%,0)</f>
        <v>33</v>
      </c>
      <c r="T5969">
        <f t="shared" si="1158"/>
        <v>0</v>
      </c>
      <c r="U5969">
        <f t="shared" si="1159"/>
        <v>1683</v>
      </c>
      <c r="V5969">
        <f t="shared" si="1160"/>
        <v>9</v>
      </c>
    </row>
    <row r="5970" spans="1:22" ht="14.25" customHeight="1" x14ac:dyDescent="0.35">
      <c r="A5970" s="1">
        <v>1001498</v>
      </c>
      <c r="B5970" s="3">
        <v>45940</v>
      </c>
      <c r="C5970" s="3">
        <v>45952</v>
      </c>
      <c r="D5970" s="3">
        <v>45957</v>
      </c>
      <c r="E5970" s="1" t="s">
        <v>18</v>
      </c>
      <c r="F5970" s="1">
        <v>2</v>
      </c>
      <c r="G5970" s="1" t="s">
        <v>23</v>
      </c>
      <c r="H5970" s="1">
        <v>0</v>
      </c>
      <c r="I5970" s="1">
        <f t="shared" si="1154"/>
        <v>0</v>
      </c>
      <c r="J5970" s="1" t="s">
        <v>24</v>
      </c>
      <c r="K5970" s="1">
        <v>1</v>
      </c>
      <c r="L5970" s="1" t="s">
        <v>19</v>
      </c>
      <c r="M5970" s="1" t="b">
        <v>0</v>
      </c>
      <c r="N5970" s="2" t="s">
        <v>17</v>
      </c>
      <c r="O5970">
        <f t="shared" si="1155"/>
        <v>12</v>
      </c>
      <c r="P5970">
        <f t="shared" si="1156"/>
        <v>5</v>
      </c>
      <c r="Q5970">
        <f>IF(G5970="B",VLOOKUP(F5970,room_rates!$A$2:$G$8,3,FALSE),IF(G5970="P",VLOOKUP(F5970,room_rates!$A$2:$G$8,6,FALSE),IF(G5970="M",VLOOKUP(F5970,room_rates!$A$2:$G$8,7,FALSE),"")))</f>
        <v>140</v>
      </c>
      <c r="R5970">
        <f t="shared" si="1157"/>
        <v>0</v>
      </c>
      <c r="S5970">
        <f>IF(J5970="Online Travel Agency",VLOOKUP(F5970,room_rates!$A$2:$G$8,3,FALSE)*15%,0)</f>
        <v>21</v>
      </c>
      <c r="T5970">
        <f t="shared" si="1158"/>
        <v>0</v>
      </c>
      <c r="U5970">
        <f t="shared" si="1159"/>
        <v>595</v>
      </c>
      <c r="V5970">
        <f t="shared" si="1160"/>
        <v>5</v>
      </c>
    </row>
    <row r="5971" spans="1:22" ht="14.25" customHeight="1" x14ac:dyDescent="0.35">
      <c r="A5971" s="1">
        <v>1001564</v>
      </c>
      <c r="B5971" s="3">
        <v>45934</v>
      </c>
      <c r="C5971" s="3">
        <v>45952</v>
      </c>
      <c r="D5971" s="3">
        <v>45958</v>
      </c>
      <c r="E5971" s="1" t="s">
        <v>13</v>
      </c>
      <c r="F5971" s="1">
        <v>6</v>
      </c>
      <c r="G5971" s="1" t="s">
        <v>23</v>
      </c>
      <c r="H5971" s="1">
        <v>0</v>
      </c>
      <c r="I5971" s="1">
        <f t="shared" si="1154"/>
        <v>0</v>
      </c>
      <c r="J5971" s="1" t="s">
        <v>24</v>
      </c>
      <c r="K5971" s="1">
        <v>2</v>
      </c>
      <c r="L5971" s="1" t="s">
        <v>19</v>
      </c>
      <c r="M5971" s="1" t="b">
        <v>0</v>
      </c>
      <c r="N5971" s="2" t="s">
        <v>17</v>
      </c>
      <c r="O5971">
        <f t="shared" si="1155"/>
        <v>18</v>
      </c>
      <c r="P5971">
        <f t="shared" si="1156"/>
        <v>6</v>
      </c>
      <c r="Q5971">
        <f>IF(G5971="B",VLOOKUP(F5971,room_rates!$A$2:$G$8,3,FALSE),IF(G5971="P",VLOOKUP(F5971,room_rates!$A$2:$G$8,6,FALSE),IF(G5971="M",VLOOKUP(F5971,room_rates!$A$2:$G$8,7,FALSE),"")))</f>
        <v>350</v>
      </c>
      <c r="R5971">
        <f t="shared" si="1157"/>
        <v>0</v>
      </c>
      <c r="S5971">
        <f>IF(J5971="Online Travel Agency",VLOOKUP(F5971,room_rates!$A$2:$G$8,3,FALSE)*15%,0)</f>
        <v>52.5</v>
      </c>
      <c r="T5971">
        <f t="shared" si="1158"/>
        <v>0</v>
      </c>
      <c r="U5971">
        <f t="shared" si="1159"/>
        <v>3570</v>
      </c>
      <c r="V5971">
        <f t="shared" si="1160"/>
        <v>12</v>
      </c>
    </row>
    <row r="5972" spans="1:22" ht="14.25" customHeight="1" x14ac:dyDescent="0.35">
      <c r="A5972" s="1">
        <v>1001601</v>
      </c>
      <c r="B5972" s="3">
        <v>45914</v>
      </c>
      <c r="C5972" s="3">
        <v>45952</v>
      </c>
      <c r="D5972" s="3">
        <v>45957</v>
      </c>
      <c r="E5972" s="1" t="s">
        <v>18</v>
      </c>
      <c r="F5972" s="1">
        <v>2</v>
      </c>
      <c r="G5972" s="1" t="s">
        <v>23</v>
      </c>
      <c r="H5972" s="1">
        <v>0</v>
      </c>
      <c r="I5972" s="1">
        <f t="shared" si="1154"/>
        <v>0</v>
      </c>
      <c r="J5972" s="1" t="s">
        <v>15</v>
      </c>
      <c r="K5972" s="1">
        <v>3</v>
      </c>
      <c r="L5972" s="1" t="s">
        <v>16</v>
      </c>
      <c r="M5972" s="1" t="b">
        <v>0</v>
      </c>
      <c r="N5972" s="2" t="s">
        <v>17</v>
      </c>
      <c r="O5972">
        <f t="shared" si="1155"/>
        <v>38</v>
      </c>
      <c r="P5972">
        <f t="shared" si="1156"/>
        <v>5</v>
      </c>
      <c r="Q5972">
        <f>IF(G5972="B",VLOOKUP(F5972,room_rates!$A$2:$G$8,3,FALSE),IF(G5972="P",VLOOKUP(F5972,room_rates!$A$2:$G$8,6,FALSE),IF(G5972="M",VLOOKUP(F5972,room_rates!$A$2:$G$8,7,FALSE),"")))</f>
        <v>140</v>
      </c>
      <c r="R5972">
        <f t="shared" si="1157"/>
        <v>0</v>
      </c>
      <c r="S5972">
        <f>IF(J5972="Online Travel Agency",VLOOKUP(F5972,room_rates!$A$2:$G$8,3,FALSE)*15%,0)</f>
        <v>0</v>
      </c>
      <c r="T5972">
        <f t="shared" si="1158"/>
        <v>0</v>
      </c>
      <c r="U5972">
        <f t="shared" si="1159"/>
        <v>2100</v>
      </c>
      <c r="V5972">
        <f t="shared" si="1160"/>
        <v>15</v>
      </c>
    </row>
    <row r="5973" spans="1:22" ht="14.25" customHeight="1" x14ac:dyDescent="0.35">
      <c r="A5973" s="1">
        <v>1001746</v>
      </c>
      <c r="B5973" s="3">
        <v>45919</v>
      </c>
      <c r="C5973" s="3">
        <v>45952</v>
      </c>
      <c r="D5973" s="3">
        <v>45954</v>
      </c>
      <c r="E5973" s="1" t="s">
        <v>18</v>
      </c>
      <c r="F5973" s="1">
        <v>1</v>
      </c>
      <c r="G5973" s="1" t="s">
        <v>23</v>
      </c>
      <c r="H5973" s="1">
        <v>0</v>
      </c>
      <c r="I5973" s="1">
        <f t="shared" si="1154"/>
        <v>0</v>
      </c>
      <c r="J5973" s="1" t="s">
        <v>15</v>
      </c>
      <c r="K5973" s="1">
        <v>2</v>
      </c>
      <c r="L5973" s="1" t="s">
        <v>19</v>
      </c>
      <c r="M5973" s="1" t="b">
        <v>0</v>
      </c>
      <c r="N5973" s="2" t="s">
        <v>17</v>
      </c>
      <c r="O5973">
        <f t="shared" si="1155"/>
        <v>33</v>
      </c>
      <c r="P5973">
        <f t="shared" si="1156"/>
        <v>2</v>
      </c>
      <c r="Q5973">
        <f>IF(G5973="B",VLOOKUP(F5973,room_rates!$A$2:$G$8,3,FALSE),IF(G5973="P",VLOOKUP(F5973,room_rates!$A$2:$G$8,6,FALSE),IF(G5973="M",VLOOKUP(F5973,room_rates!$A$2:$G$8,7,FALSE),"")))</f>
        <v>120</v>
      </c>
      <c r="R5973">
        <f t="shared" si="1157"/>
        <v>0</v>
      </c>
      <c r="S5973">
        <f>IF(J5973="Online Travel Agency",VLOOKUP(F5973,room_rates!$A$2:$G$8,3,FALSE)*15%,0)</f>
        <v>0</v>
      </c>
      <c r="T5973">
        <f t="shared" si="1158"/>
        <v>0</v>
      </c>
      <c r="U5973">
        <f t="shared" si="1159"/>
        <v>480</v>
      </c>
      <c r="V5973">
        <f t="shared" si="1160"/>
        <v>4</v>
      </c>
    </row>
    <row r="5974" spans="1:22" ht="14.25" customHeight="1" x14ac:dyDescent="0.35">
      <c r="A5974" s="1">
        <v>1001948</v>
      </c>
      <c r="B5974" s="3">
        <v>45916</v>
      </c>
      <c r="C5974" s="3">
        <v>45952</v>
      </c>
      <c r="D5974" s="3">
        <v>45953</v>
      </c>
      <c r="E5974" s="1" t="s">
        <v>13</v>
      </c>
      <c r="F5974" s="1">
        <v>6</v>
      </c>
      <c r="G5974" s="1" t="s">
        <v>23</v>
      </c>
      <c r="H5974" s="1">
        <v>0</v>
      </c>
      <c r="I5974" s="1">
        <f t="shared" si="1154"/>
        <v>0</v>
      </c>
      <c r="J5974" s="1" t="s">
        <v>15</v>
      </c>
      <c r="K5974" s="1">
        <v>1</v>
      </c>
      <c r="L5974" s="1" t="s">
        <v>16</v>
      </c>
      <c r="M5974" s="1" t="b">
        <v>0</v>
      </c>
      <c r="N5974" s="2" t="s">
        <v>17</v>
      </c>
      <c r="O5974">
        <f t="shared" si="1155"/>
        <v>36</v>
      </c>
      <c r="P5974">
        <f t="shared" si="1156"/>
        <v>1</v>
      </c>
      <c r="Q5974">
        <f>IF(G5974="B",VLOOKUP(F5974,room_rates!$A$2:$G$8,3,FALSE),IF(G5974="P",VLOOKUP(F5974,room_rates!$A$2:$G$8,6,FALSE),IF(G5974="M",VLOOKUP(F5974,room_rates!$A$2:$G$8,7,FALSE),"")))</f>
        <v>350</v>
      </c>
      <c r="R5974">
        <f t="shared" si="1157"/>
        <v>0</v>
      </c>
      <c r="S5974">
        <f>IF(J5974="Online Travel Agency",VLOOKUP(F5974,room_rates!$A$2:$G$8,3,FALSE)*15%,0)</f>
        <v>0</v>
      </c>
      <c r="T5974">
        <f t="shared" si="1158"/>
        <v>0</v>
      </c>
      <c r="U5974">
        <f t="shared" si="1159"/>
        <v>350</v>
      </c>
      <c r="V5974">
        <f t="shared" si="1160"/>
        <v>1</v>
      </c>
    </row>
    <row r="5975" spans="1:22" ht="14.25" customHeight="1" x14ac:dyDescent="0.35">
      <c r="A5975" s="1">
        <v>1000039</v>
      </c>
      <c r="B5975" s="3">
        <v>45953</v>
      </c>
      <c r="C5975" s="3">
        <v>45953</v>
      </c>
      <c r="D5975" s="3">
        <v>45954</v>
      </c>
      <c r="E5975" s="1" t="s">
        <v>13</v>
      </c>
      <c r="F5975" s="1">
        <v>6</v>
      </c>
      <c r="G5975" s="1" t="s">
        <v>23</v>
      </c>
      <c r="H5975" s="1">
        <v>0</v>
      </c>
      <c r="I5975" s="1">
        <f t="shared" si="1154"/>
        <v>0</v>
      </c>
      <c r="J5975" s="1" t="s">
        <v>20</v>
      </c>
      <c r="K5975" s="1">
        <v>2</v>
      </c>
      <c r="L5975" s="1" t="s">
        <v>19</v>
      </c>
      <c r="M5975" s="1" t="b">
        <v>0</v>
      </c>
      <c r="N5975" s="2" t="s">
        <v>17</v>
      </c>
      <c r="O5975">
        <f t="shared" si="1155"/>
        <v>0</v>
      </c>
      <c r="P5975">
        <f t="shared" si="1156"/>
        <v>1</v>
      </c>
      <c r="Q5975">
        <f>IF(G5975="B",VLOOKUP(F5975,room_rates!$A$2:$G$8,3,FALSE),IF(G5975="P",VLOOKUP(F5975,room_rates!$A$2:$G$8,6,FALSE),IF(G5975="M",VLOOKUP(F5975,room_rates!$A$2:$G$8,7,FALSE),"")))</f>
        <v>350</v>
      </c>
      <c r="R5975">
        <f t="shared" si="1157"/>
        <v>0</v>
      </c>
      <c r="S5975">
        <f>IF(J5975="Online Travel Agency",VLOOKUP(F5975,room_rates!$A$2:$G$8,3,FALSE)*15%,0)</f>
        <v>0</v>
      </c>
      <c r="T5975">
        <f t="shared" si="1158"/>
        <v>0</v>
      </c>
      <c r="U5975">
        <f t="shared" si="1159"/>
        <v>700</v>
      </c>
      <c r="V5975">
        <f t="shared" si="1160"/>
        <v>2</v>
      </c>
    </row>
    <row r="5976" spans="1:22" ht="14.25" customHeight="1" x14ac:dyDescent="0.35">
      <c r="A5976" s="1">
        <v>1000260</v>
      </c>
      <c r="B5976" s="3">
        <v>45953</v>
      </c>
      <c r="C5976" s="3">
        <v>45953</v>
      </c>
      <c r="D5976" s="3">
        <v>45959</v>
      </c>
      <c r="E5976" s="1" t="s">
        <v>18</v>
      </c>
      <c r="F5976" s="1">
        <v>2</v>
      </c>
      <c r="G5976" s="1" t="s">
        <v>23</v>
      </c>
      <c r="H5976" s="1">
        <v>0</v>
      </c>
      <c r="I5976" s="1">
        <f t="shared" si="1154"/>
        <v>0</v>
      </c>
      <c r="J5976" s="1" t="s">
        <v>20</v>
      </c>
      <c r="K5976" s="1">
        <v>1</v>
      </c>
      <c r="L5976" s="1" t="s">
        <v>19</v>
      </c>
      <c r="M5976" s="1" t="b">
        <v>0</v>
      </c>
      <c r="N5976" s="2" t="s">
        <v>17</v>
      </c>
      <c r="O5976">
        <f t="shared" si="1155"/>
        <v>0</v>
      </c>
      <c r="P5976">
        <f t="shared" si="1156"/>
        <v>6</v>
      </c>
      <c r="Q5976">
        <f>IF(G5976="B",VLOOKUP(F5976,room_rates!$A$2:$G$8,3,FALSE),IF(G5976="P",VLOOKUP(F5976,room_rates!$A$2:$G$8,6,FALSE),IF(G5976="M",VLOOKUP(F5976,room_rates!$A$2:$G$8,7,FALSE),"")))</f>
        <v>140</v>
      </c>
      <c r="R5976">
        <f t="shared" si="1157"/>
        <v>0</v>
      </c>
      <c r="S5976">
        <f>IF(J5976="Online Travel Agency",VLOOKUP(F5976,room_rates!$A$2:$G$8,3,FALSE)*15%,0)</f>
        <v>0</v>
      </c>
      <c r="T5976">
        <f t="shared" si="1158"/>
        <v>0</v>
      </c>
      <c r="U5976">
        <f t="shared" si="1159"/>
        <v>840</v>
      </c>
      <c r="V5976">
        <f t="shared" si="1160"/>
        <v>6</v>
      </c>
    </row>
    <row r="5977" spans="1:22" ht="14.25" customHeight="1" x14ac:dyDescent="0.35">
      <c r="A5977" s="1">
        <v>1000554</v>
      </c>
      <c r="B5977" s="3">
        <v>45942</v>
      </c>
      <c r="C5977" s="3">
        <v>45953</v>
      </c>
      <c r="D5977" s="3">
        <v>45960</v>
      </c>
      <c r="E5977" s="1" t="s">
        <v>21</v>
      </c>
      <c r="F5977" s="1">
        <v>3</v>
      </c>
      <c r="G5977" s="1" t="s">
        <v>23</v>
      </c>
      <c r="H5977" s="1">
        <v>0</v>
      </c>
      <c r="I5977" s="1">
        <f t="shared" si="1154"/>
        <v>0</v>
      </c>
      <c r="J5977" s="1" t="s">
        <v>24</v>
      </c>
      <c r="K5977" s="1">
        <v>1</v>
      </c>
      <c r="L5977" s="1" t="s">
        <v>19</v>
      </c>
      <c r="M5977" s="1" t="b">
        <v>0</v>
      </c>
      <c r="N5977" s="2" t="s">
        <v>17</v>
      </c>
      <c r="O5977">
        <f t="shared" si="1155"/>
        <v>11</v>
      </c>
      <c r="P5977">
        <f t="shared" si="1156"/>
        <v>7</v>
      </c>
      <c r="Q5977">
        <f>IF(G5977="B",VLOOKUP(F5977,room_rates!$A$2:$G$8,3,FALSE),IF(G5977="P",VLOOKUP(F5977,room_rates!$A$2:$G$8,6,FALSE),IF(G5977="M",VLOOKUP(F5977,room_rates!$A$2:$G$8,7,FALSE),"")))</f>
        <v>220</v>
      </c>
      <c r="R5977">
        <f t="shared" si="1157"/>
        <v>0</v>
      </c>
      <c r="S5977">
        <f>IF(J5977="Online Travel Agency",VLOOKUP(F5977,room_rates!$A$2:$G$8,3,FALSE)*15%,0)</f>
        <v>33</v>
      </c>
      <c r="T5977">
        <f t="shared" si="1158"/>
        <v>0</v>
      </c>
      <c r="U5977">
        <f t="shared" si="1159"/>
        <v>1309</v>
      </c>
      <c r="V5977">
        <f t="shared" si="1160"/>
        <v>7</v>
      </c>
    </row>
    <row r="5978" spans="1:22" ht="14.25" customHeight="1" x14ac:dyDescent="0.35">
      <c r="A5978" s="1">
        <v>1000799</v>
      </c>
      <c r="B5978" s="3">
        <v>45937</v>
      </c>
      <c r="C5978" s="3">
        <v>45953</v>
      </c>
      <c r="D5978" s="3">
        <v>45958</v>
      </c>
      <c r="E5978" s="1" t="s">
        <v>21</v>
      </c>
      <c r="F5978" s="1">
        <v>4</v>
      </c>
      <c r="G5978" s="1" t="s">
        <v>23</v>
      </c>
      <c r="H5978" s="1">
        <v>0</v>
      </c>
      <c r="I5978" s="1">
        <f t="shared" si="1154"/>
        <v>0</v>
      </c>
      <c r="J5978" s="1" t="s">
        <v>24</v>
      </c>
      <c r="K5978" s="1">
        <v>1</v>
      </c>
      <c r="L5978" s="1" t="s">
        <v>16</v>
      </c>
      <c r="M5978" s="1" t="b">
        <v>0</v>
      </c>
      <c r="N5978" s="2" t="s">
        <v>17</v>
      </c>
      <c r="O5978">
        <f t="shared" si="1155"/>
        <v>16</v>
      </c>
      <c r="P5978">
        <f t="shared" si="1156"/>
        <v>5</v>
      </c>
      <c r="Q5978">
        <f>IF(G5978="B",VLOOKUP(F5978,room_rates!$A$2:$G$8,3,FALSE),IF(G5978="P",VLOOKUP(F5978,room_rates!$A$2:$G$8,6,FALSE),IF(G5978="M",VLOOKUP(F5978,room_rates!$A$2:$G$8,7,FALSE),"")))</f>
        <v>230</v>
      </c>
      <c r="R5978">
        <f t="shared" si="1157"/>
        <v>0</v>
      </c>
      <c r="S5978">
        <f>IF(J5978="Online Travel Agency",VLOOKUP(F5978,room_rates!$A$2:$G$8,3,FALSE)*15%,0)</f>
        <v>34.5</v>
      </c>
      <c r="T5978">
        <f t="shared" si="1158"/>
        <v>0</v>
      </c>
      <c r="U5978">
        <f t="shared" si="1159"/>
        <v>977.5</v>
      </c>
      <c r="V5978">
        <f t="shared" si="1160"/>
        <v>5</v>
      </c>
    </row>
    <row r="5979" spans="1:22" ht="14.25" customHeight="1" x14ac:dyDescent="0.35">
      <c r="A5979" s="1">
        <v>1000963</v>
      </c>
      <c r="B5979" s="3">
        <v>45910</v>
      </c>
      <c r="C5979" s="3">
        <v>45953</v>
      </c>
      <c r="D5979" s="3">
        <v>45959</v>
      </c>
      <c r="E5979" s="1" t="s">
        <v>13</v>
      </c>
      <c r="F5979" s="1">
        <v>6</v>
      </c>
      <c r="G5979" s="1" t="s">
        <v>23</v>
      </c>
      <c r="H5979" s="1">
        <v>0</v>
      </c>
      <c r="I5979" s="1">
        <f t="shared" si="1154"/>
        <v>0</v>
      </c>
      <c r="J5979" s="1" t="s">
        <v>15</v>
      </c>
      <c r="K5979" s="1">
        <v>2</v>
      </c>
      <c r="L5979" s="1" t="s">
        <v>19</v>
      </c>
      <c r="M5979" s="1" t="b">
        <v>0</v>
      </c>
      <c r="N5979" s="2" t="s">
        <v>17</v>
      </c>
      <c r="O5979">
        <f t="shared" si="1155"/>
        <v>43</v>
      </c>
      <c r="P5979">
        <f t="shared" si="1156"/>
        <v>6</v>
      </c>
      <c r="Q5979">
        <f>IF(G5979="B",VLOOKUP(F5979,room_rates!$A$2:$G$8,3,FALSE),IF(G5979="P",VLOOKUP(F5979,room_rates!$A$2:$G$8,6,FALSE),IF(G5979="M",VLOOKUP(F5979,room_rates!$A$2:$G$8,7,FALSE),"")))</f>
        <v>350</v>
      </c>
      <c r="R5979">
        <f t="shared" si="1157"/>
        <v>0</v>
      </c>
      <c r="S5979">
        <f>IF(J5979="Online Travel Agency",VLOOKUP(F5979,room_rates!$A$2:$G$8,3,FALSE)*15%,0)</f>
        <v>0</v>
      </c>
      <c r="T5979">
        <f t="shared" si="1158"/>
        <v>0</v>
      </c>
      <c r="U5979">
        <f t="shared" si="1159"/>
        <v>4200</v>
      </c>
      <c r="V5979">
        <f t="shared" si="1160"/>
        <v>12</v>
      </c>
    </row>
    <row r="5980" spans="1:22" ht="14.25" customHeight="1" x14ac:dyDescent="0.35">
      <c r="A5980" s="1">
        <v>1001042</v>
      </c>
      <c r="B5980" s="3">
        <v>45909</v>
      </c>
      <c r="C5980" s="3">
        <v>45953</v>
      </c>
      <c r="D5980" s="3">
        <v>45960</v>
      </c>
      <c r="E5980" s="1" t="s">
        <v>18</v>
      </c>
      <c r="F5980" s="1">
        <v>1</v>
      </c>
      <c r="G5980" s="1" t="s">
        <v>23</v>
      </c>
      <c r="H5980" s="1">
        <v>0</v>
      </c>
      <c r="I5980" s="1">
        <f t="shared" si="1154"/>
        <v>0</v>
      </c>
      <c r="J5980" s="1" t="s">
        <v>15</v>
      </c>
      <c r="K5980" s="1">
        <v>1</v>
      </c>
      <c r="L5980" s="1" t="s">
        <v>19</v>
      </c>
      <c r="M5980" s="1" t="b">
        <v>0</v>
      </c>
      <c r="N5980" s="2" t="s">
        <v>17</v>
      </c>
      <c r="O5980">
        <f t="shared" si="1155"/>
        <v>44</v>
      </c>
      <c r="P5980">
        <f t="shared" si="1156"/>
        <v>7</v>
      </c>
      <c r="Q5980">
        <f>IF(G5980="B",VLOOKUP(F5980,room_rates!$A$2:$G$8,3,FALSE),IF(G5980="P",VLOOKUP(F5980,room_rates!$A$2:$G$8,6,FALSE),IF(G5980="M",VLOOKUP(F5980,room_rates!$A$2:$G$8,7,FALSE),"")))</f>
        <v>120</v>
      </c>
      <c r="R5980">
        <f t="shared" si="1157"/>
        <v>0</v>
      </c>
      <c r="S5980">
        <f>IF(J5980="Online Travel Agency",VLOOKUP(F5980,room_rates!$A$2:$G$8,3,FALSE)*15%,0)</f>
        <v>0</v>
      </c>
      <c r="T5980">
        <f t="shared" si="1158"/>
        <v>0</v>
      </c>
      <c r="U5980">
        <f t="shared" si="1159"/>
        <v>840</v>
      </c>
      <c r="V5980">
        <f t="shared" si="1160"/>
        <v>7</v>
      </c>
    </row>
    <row r="5981" spans="1:22" ht="14.25" customHeight="1" x14ac:dyDescent="0.35">
      <c r="A5981" s="1">
        <v>1001111</v>
      </c>
      <c r="B5981" s="3">
        <v>45953</v>
      </c>
      <c r="C5981" s="3">
        <v>45953</v>
      </c>
      <c r="D5981" s="3">
        <v>45959</v>
      </c>
      <c r="E5981" s="1" t="s">
        <v>18</v>
      </c>
      <c r="F5981" s="1">
        <v>1</v>
      </c>
      <c r="G5981" s="1" t="s">
        <v>23</v>
      </c>
      <c r="H5981" s="1">
        <v>0</v>
      </c>
      <c r="I5981" s="1">
        <f t="shared" si="1154"/>
        <v>0</v>
      </c>
      <c r="J5981" s="1" t="s">
        <v>20</v>
      </c>
      <c r="K5981" s="1">
        <v>1</v>
      </c>
      <c r="L5981" s="1" t="s">
        <v>19</v>
      </c>
      <c r="M5981" s="1" t="b">
        <v>0</v>
      </c>
      <c r="N5981" s="2" t="s">
        <v>17</v>
      </c>
      <c r="O5981">
        <f t="shared" si="1155"/>
        <v>0</v>
      </c>
      <c r="P5981">
        <f t="shared" si="1156"/>
        <v>6</v>
      </c>
      <c r="Q5981">
        <f>IF(G5981="B",VLOOKUP(F5981,room_rates!$A$2:$G$8,3,FALSE),IF(G5981="P",VLOOKUP(F5981,room_rates!$A$2:$G$8,6,FALSE),IF(G5981="M",VLOOKUP(F5981,room_rates!$A$2:$G$8,7,FALSE),"")))</f>
        <v>120</v>
      </c>
      <c r="R5981">
        <f t="shared" si="1157"/>
        <v>0</v>
      </c>
      <c r="S5981">
        <f>IF(J5981="Online Travel Agency",VLOOKUP(F5981,room_rates!$A$2:$G$8,3,FALSE)*15%,0)</f>
        <v>0</v>
      </c>
      <c r="T5981">
        <f t="shared" si="1158"/>
        <v>0</v>
      </c>
      <c r="U5981">
        <f t="shared" si="1159"/>
        <v>720</v>
      </c>
      <c r="V5981">
        <f t="shared" si="1160"/>
        <v>6</v>
      </c>
    </row>
    <row r="5982" spans="1:22" ht="14.25" customHeight="1" x14ac:dyDescent="0.35">
      <c r="A5982" s="1">
        <v>1001703</v>
      </c>
      <c r="B5982" s="3">
        <v>45909</v>
      </c>
      <c r="C5982" s="3">
        <v>45953</v>
      </c>
      <c r="D5982" s="3">
        <v>45956</v>
      </c>
      <c r="E5982" s="1" t="s">
        <v>18</v>
      </c>
      <c r="F5982" s="1">
        <v>1</v>
      </c>
      <c r="G5982" s="1" t="s">
        <v>23</v>
      </c>
      <c r="H5982" s="1">
        <v>0</v>
      </c>
      <c r="I5982" s="1">
        <f t="shared" si="1154"/>
        <v>0</v>
      </c>
      <c r="J5982" s="1" t="s">
        <v>15</v>
      </c>
      <c r="K5982" s="1">
        <v>2</v>
      </c>
      <c r="L5982" s="1" t="s">
        <v>19</v>
      </c>
      <c r="M5982" s="1" t="b">
        <v>1</v>
      </c>
      <c r="N5982" s="2" t="s">
        <v>17</v>
      </c>
      <c r="O5982">
        <f t="shared" si="1155"/>
        <v>44</v>
      </c>
      <c r="P5982">
        <f t="shared" si="1156"/>
        <v>3</v>
      </c>
      <c r="Q5982">
        <f>IF(G5982="B",VLOOKUP(F5982,room_rates!$A$2:$G$8,3,FALSE),IF(G5982="P",VLOOKUP(F5982,room_rates!$A$2:$G$8,6,FALSE),IF(G5982="M",VLOOKUP(F5982,room_rates!$A$2:$G$8,7,FALSE),"")))</f>
        <v>120</v>
      </c>
      <c r="R5982">
        <f t="shared" si="1157"/>
        <v>0</v>
      </c>
      <c r="S5982">
        <f>IF(J5982="Online Travel Agency",VLOOKUP(F5982,room_rates!$A$2:$G$8,3,FALSE)*15%,0)</f>
        <v>0</v>
      </c>
      <c r="T5982">
        <f t="shared" si="1158"/>
        <v>1.2</v>
      </c>
      <c r="U5982">
        <f t="shared" si="1159"/>
        <v>712.8</v>
      </c>
      <c r="V5982">
        <f t="shared" si="1160"/>
        <v>6</v>
      </c>
    </row>
    <row r="5983" spans="1:22" ht="14.25" customHeight="1" x14ac:dyDescent="0.35">
      <c r="A5983" s="1">
        <v>1001823</v>
      </c>
      <c r="B5983" s="3">
        <v>45953</v>
      </c>
      <c r="C5983" s="3">
        <v>45953</v>
      </c>
      <c r="D5983" s="3">
        <v>45959</v>
      </c>
      <c r="E5983" s="1" t="s">
        <v>21</v>
      </c>
      <c r="F5983" s="1">
        <v>3</v>
      </c>
      <c r="G5983" s="1" t="s">
        <v>23</v>
      </c>
      <c r="H5983" s="1">
        <v>0</v>
      </c>
      <c r="I5983" s="1">
        <f t="shared" si="1154"/>
        <v>0</v>
      </c>
      <c r="J5983" s="1" t="s">
        <v>20</v>
      </c>
      <c r="K5983" s="1">
        <v>1</v>
      </c>
      <c r="L5983" s="1" t="s">
        <v>16</v>
      </c>
      <c r="M5983" s="1" t="b">
        <v>0</v>
      </c>
      <c r="N5983" s="2" t="s">
        <v>17</v>
      </c>
      <c r="O5983">
        <f t="shared" si="1155"/>
        <v>0</v>
      </c>
      <c r="P5983">
        <f t="shared" si="1156"/>
        <v>6</v>
      </c>
      <c r="Q5983">
        <f>IF(G5983="B",VLOOKUP(F5983,room_rates!$A$2:$G$8,3,FALSE),IF(G5983="P",VLOOKUP(F5983,room_rates!$A$2:$G$8,6,FALSE),IF(G5983="M",VLOOKUP(F5983,room_rates!$A$2:$G$8,7,FALSE),"")))</f>
        <v>220</v>
      </c>
      <c r="R5983">
        <f t="shared" si="1157"/>
        <v>0</v>
      </c>
      <c r="S5983">
        <f>IF(J5983="Online Travel Agency",VLOOKUP(F5983,room_rates!$A$2:$G$8,3,FALSE)*15%,0)</f>
        <v>0</v>
      </c>
      <c r="T5983">
        <f t="shared" si="1158"/>
        <v>0</v>
      </c>
      <c r="U5983">
        <f t="shared" si="1159"/>
        <v>1320</v>
      </c>
      <c r="V5983">
        <f t="shared" si="1160"/>
        <v>6</v>
      </c>
    </row>
    <row r="5984" spans="1:22" ht="14.25" customHeight="1" x14ac:dyDescent="0.35">
      <c r="A5984" s="1">
        <v>1002102</v>
      </c>
      <c r="B5984" s="3">
        <v>45943</v>
      </c>
      <c r="C5984" s="3">
        <v>45953</v>
      </c>
      <c r="D5984" s="3">
        <v>45958</v>
      </c>
      <c r="E5984" s="1" t="s">
        <v>13</v>
      </c>
      <c r="F5984" s="1">
        <v>6</v>
      </c>
      <c r="G5984" s="1" t="s">
        <v>23</v>
      </c>
      <c r="H5984" s="1">
        <v>0</v>
      </c>
      <c r="I5984" s="1">
        <f t="shared" si="1154"/>
        <v>0</v>
      </c>
      <c r="J5984" s="1" t="s">
        <v>24</v>
      </c>
      <c r="K5984" s="1">
        <v>1</v>
      </c>
      <c r="L5984" s="1" t="s">
        <v>19</v>
      </c>
      <c r="M5984" s="1" t="b">
        <v>1</v>
      </c>
      <c r="N5984" s="2" t="s">
        <v>17</v>
      </c>
      <c r="O5984">
        <f t="shared" si="1155"/>
        <v>10</v>
      </c>
      <c r="P5984">
        <f t="shared" si="1156"/>
        <v>5</v>
      </c>
      <c r="Q5984">
        <f>IF(G5984="B",VLOOKUP(F5984,room_rates!$A$2:$G$8,3,FALSE),IF(G5984="P",VLOOKUP(F5984,room_rates!$A$2:$G$8,6,FALSE),IF(G5984="M",VLOOKUP(F5984,room_rates!$A$2:$G$8,7,FALSE),"")))</f>
        <v>350</v>
      </c>
      <c r="R5984">
        <f t="shared" si="1157"/>
        <v>0</v>
      </c>
      <c r="S5984">
        <f>IF(J5984="Online Travel Agency",VLOOKUP(F5984,room_rates!$A$2:$G$8,3,FALSE)*15%,0)</f>
        <v>52.5</v>
      </c>
      <c r="T5984">
        <f t="shared" si="1158"/>
        <v>3.5</v>
      </c>
      <c r="U5984">
        <f t="shared" si="1159"/>
        <v>1470</v>
      </c>
      <c r="V5984">
        <f t="shared" si="1160"/>
        <v>5</v>
      </c>
    </row>
    <row r="5985" spans="1:22" ht="14.25" customHeight="1" x14ac:dyDescent="0.35">
      <c r="A5985" s="1">
        <v>1002168</v>
      </c>
      <c r="B5985" s="3">
        <v>45953</v>
      </c>
      <c r="C5985" s="3">
        <v>45953</v>
      </c>
      <c r="D5985" s="3">
        <v>45960</v>
      </c>
      <c r="E5985" s="1" t="s">
        <v>18</v>
      </c>
      <c r="F5985" s="1">
        <v>2</v>
      </c>
      <c r="G5985" s="1" t="s">
        <v>23</v>
      </c>
      <c r="H5985" s="1">
        <v>0</v>
      </c>
      <c r="I5985" s="1">
        <f t="shared" si="1154"/>
        <v>0</v>
      </c>
      <c r="J5985" s="1" t="s">
        <v>20</v>
      </c>
      <c r="K5985" s="1">
        <v>1</v>
      </c>
      <c r="L5985" s="1" t="s">
        <v>19</v>
      </c>
      <c r="M5985" s="1" t="b">
        <v>0</v>
      </c>
      <c r="N5985" s="2" t="s">
        <v>17</v>
      </c>
      <c r="O5985">
        <f t="shared" si="1155"/>
        <v>0</v>
      </c>
      <c r="P5985">
        <f t="shared" si="1156"/>
        <v>7</v>
      </c>
      <c r="Q5985">
        <f>IF(G5985="B",VLOOKUP(F5985,room_rates!$A$2:$G$8,3,FALSE),IF(G5985="P",VLOOKUP(F5985,room_rates!$A$2:$G$8,6,FALSE),IF(G5985="M",VLOOKUP(F5985,room_rates!$A$2:$G$8,7,FALSE),"")))</f>
        <v>140</v>
      </c>
      <c r="R5985">
        <f t="shared" si="1157"/>
        <v>0</v>
      </c>
      <c r="S5985">
        <f>IF(J5985="Online Travel Agency",VLOOKUP(F5985,room_rates!$A$2:$G$8,3,FALSE)*15%,0)</f>
        <v>0</v>
      </c>
      <c r="T5985">
        <f t="shared" si="1158"/>
        <v>0</v>
      </c>
      <c r="U5985">
        <f t="shared" si="1159"/>
        <v>980</v>
      </c>
      <c r="V5985">
        <f t="shared" si="1160"/>
        <v>7</v>
      </c>
    </row>
    <row r="5986" spans="1:22" ht="14.25" customHeight="1" x14ac:dyDescent="0.35">
      <c r="A5986" s="1">
        <v>1002189</v>
      </c>
      <c r="B5986" s="3">
        <v>45953</v>
      </c>
      <c r="C5986" s="3">
        <v>45953</v>
      </c>
      <c r="D5986" s="3">
        <v>45954</v>
      </c>
      <c r="E5986" s="1" t="s">
        <v>18</v>
      </c>
      <c r="F5986" s="1">
        <v>1</v>
      </c>
      <c r="G5986" s="1" t="s">
        <v>23</v>
      </c>
      <c r="H5986" s="1">
        <v>0</v>
      </c>
      <c r="I5986" s="1">
        <f t="shared" si="1154"/>
        <v>0</v>
      </c>
      <c r="J5986" s="1" t="s">
        <v>20</v>
      </c>
      <c r="K5986" s="1">
        <v>3</v>
      </c>
      <c r="L5986" s="1" t="s">
        <v>16</v>
      </c>
      <c r="M5986" s="1" t="b">
        <v>0</v>
      </c>
      <c r="N5986" s="2" t="s">
        <v>17</v>
      </c>
      <c r="O5986">
        <f t="shared" si="1155"/>
        <v>0</v>
      </c>
      <c r="P5986">
        <f t="shared" si="1156"/>
        <v>1</v>
      </c>
      <c r="Q5986">
        <f>IF(G5986="B",VLOOKUP(F5986,room_rates!$A$2:$G$8,3,FALSE),IF(G5986="P",VLOOKUP(F5986,room_rates!$A$2:$G$8,6,FALSE),IF(G5986="M",VLOOKUP(F5986,room_rates!$A$2:$G$8,7,FALSE),"")))</f>
        <v>120</v>
      </c>
      <c r="R5986">
        <f t="shared" si="1157"/>
        <v>0</v>
      </c>
      <c r="S5986">
        <f>IF(J5986="Online Travel Agency",VLOOKUP(F5986,room_rates!$A$2:$G$8,3,FALSE)*15%,0)</f>
        <v>0</v>
      </c>
      <c r="T5986">
        <f t="shared" si="1158"/>
        <v>0</v>
      </c>
      <c r="U5986">
        <f t="shared" si="1159"/>
        <v>360</v>
      </c>
      <c r="V5986">
        <f t="shared" si="1160"/>
        <v>3</v>
      </c>
    </row>
    <row r="5987" spans="1:22" ht="14.25" customHeight="1" x14ac:dyDescent="0.35">
      <c r="A5987" s="1">
        <v>1002202</v>
      </c>
      <c r="B5987" s="3">
        <v>45953</v>
      </c>
      <c r="C5987" s="3">
        <v>45953</v>
      </c>
      <c r="D5987" s="3">
        <v>45957</v>
      </c>
      <c r="E5987" s="1" t="s">
        <v>21</v>
      </c>
      <c r="F5987" s="1">
        <v>3</v>
      </c>
      <c r="G5987" s="1" t="s">
        <v>23</v>
      </c>
      <c r="H5987" s="1">
        <v>0</v>
      </c>
      <c r="I5987" s="1">
        <f t="shared" si="1154"/>
        <v>0</v>
      </c>
      <c r="J5987" s="1" t="s">
        <v>20</v>
      </c>
      <c r="K5987" s="1">
        <v>2</v>
      </c>
      <c r="L5987" s="1" t="s">
        <v>19</v>
      </c>
      <c r="M5987" s="1" t="b">
        <v>0</v>
      </c>
      <c r="N5987" s="2" t="s">
        <v>17</v>
      </c>
      <c r="O5987">
        <f t="shared" si="1155"/>
        <v>0</v>
      </c>
      <c r="P5987">
        <f t="shared" si="1156"/>
        <v>4</v>
      </c>
      <c r="Q5987">
        <f>IF(G5987="B",VLOOKUP(F5987,room_rates!$A$2:$G$8,3,FALSE),IF(G5987="P",VLOOKUP(F5987,room_rates!$A$2:$G$8,6,FALSE),IF(G5987="M",VLOOKUP(F5987,room_rates!$A$2:$G$8,7,FALSE),"")))</f>
        <v>220</v>
      </c>
      <c r="R5987">
        <f t="shared" si="1157"/>
        <v>0</v>
      </c>
      <c r="S5987">
        <f>IF(J5987="Online Travel Agency",VLOOKUP(F5987,room_rates!$A$2:$G$8,3,FALSE)*15%,0)</f>
        <v>0</v>
      </c>
      <c r="T5987">
        <f t="shared" si="1158"/>
        <v>0</v>
      </c>
      <c r="U5987">
        <f t="shared" si="1159"/>
        <v>1760</v>
      </c>
      <c r="V5987">
        <f t="shared" si="1160"/>
        <v>8</v>
      </c>
    </row>
    <row r="5988" spans="1:22" ht="14.25" customHeight="1" x14ac:dyDescent="0.35">
      <c r="A5988" s="1">
        <v>1000499</v>
      </c>
      <c r="B5988" s="3">
        <v>45954</v>
      </c>
      <c r="C5988" s="3">
        <v>45954</v>
      </c>
      <c r="D5988" s="3">
        <v>45955</v>
      </c>
      <c r="E5988" s="1" t="s">
        <v>21</v>
      </c>
      <c r="F5988" s="1">
        <v>3</v>
      </c>
      <c r="G5988" s="1" t="s">
        <v>23</v>
      </c>
      <c r="H5988" s="1">
        <v>0</v>
      </c>
      <c r="I5988" s="1">
        <f t="shared" si="1154"/>
        <v>0</v>
      </c>
      <c r="J5988" s="1" t="s">
        <v>20</v>
      </c>
      <c r="K5988" s="1">
        <v>2</v>
      </c>
      <c r="L5988" s="1" t="s">
        <v>16</v>
      </c>
      <c r="M5988" s="1" t="b">
        <v>0</v>
      </c>
      <c r="N5988" s="2" t="s">
        <v>17</v>
      </c>
      <c r="O5988">
        <f t="shared" si="1155"/>
        <v>0</v>
      </c>
      <c r="P5988">
        <f t="shared" si="1156"/>
        <v>1</v>
      </c>
      <c r="Q5988">
        <f>IF(G5988="B",VLOOKUP(F5988,room_rates!$A$2:$G$8,3,FALSE),IF(G5988="P",VLOOKUP(F5988,room_rates!$A$2:$G$8,6,FALSE),IF(G5988="M",VLOOKUP(F5988,room_rates!$A$2:$G$8,7,FALSE),"")))</f>
        <v>220</v>
      </c>
      <c r="R5988">
        <f t="shared" si="1157"/>
        <v>0</v>
      </c>
      <c r="S5988">
        <f>IF(J5988="Online Travel Agency",VLOOKUP(F5988,room_rates!$A$2:$G$8,3,FALSE)*15%,0)</f>
        <v>0</v>
      </c>
      <c r="T5988">
        <f t="shared" si="1158"/>
        <v>0</v>
      </c>
      <c r="U5988">
        <f t="shared" si="1159"/>
        <v>440</v>
      </c>
      <c r="V5988">
        <f t="shared" si="1160"/>
        <v>2</v>
      </c>
    </row>
    <row r="5989" spans="1:22" ht="14.25" customHeight="1" x14ac:dyDescent="0.35">
      <c r="A5989" s="1">
        <v>1000507</v>
      </c>
      <c r="B5989" s="3">
        <v>45934</v>
      </c>
      <c r="C5989" s="3">
        <v>45954</v>
      </c>
      <c r="D5989" s="3">
        <v>45960</v>
      </c>
      <c r="E5989" s="1" t="s">
        <v>13</v>
      </c>
      <c r="F5989" s="1">
        <v>6</v>
      </c>
      <c r="G5989" s="1" t="s">
        <v>23</v>
      </c>
      <c r="H5989" s="1">
        <v>0</v>
      </c>
      <c r="I5989" s="1">
        <f t="shared" si="1154"/>
        <v>0</v>
      </c>
      <c r="J5989" s="1" t="s">
        <v>24</v>
      </c>
      <c r="K5989" s="1">
        <v>1</v>
      </c>
      <c r="L5989" s="1" t="s">
        <v>19</v>
      </c>
      <c r="M5989" s="1" t="b">
        <v>0</v>
      </c>
      <c r="N5989" s="2" t="s">
        <v>17</v>
      </c>
      <c r="O5989">
        <f t="shared" si="1155"/>
        <v>20</v>
      </c>
      <c r="P5989">
        <f t="shared" si="1156"/>
        <v>6</v>
      </c>
      <c r="Q5989">
        <f>IF(G5989="B",VLOOKUP(F5989,room_rates!$A$2:$G$8,3,FALSE),IF(G5989="P",VLOOKUP(F5989,room_rates!$A$2:$G$8,6,FALSE),IF(G5989="M",VLOOKUP(F5989,room_rates!$A$2:$G$8,7,FALSE),"")))</f>
        <v>350</v>
      </c>
      <c r="R5989">
        <f t="shared" si="1157"/>
        <v>0</v>
      </c>
      <c r="S5989">
        <f>IF(J5989="Online Travel Agency",VLOOKUP(F5989,room_rates!$A$2:$G$8,3,FALSE)*15%,0)</f>
        <v>52.5</v>
      </c>
      <c r="T5989">
        <f t="shared" si="1158"/>
        <v>0</v>
      </c>
      <c r="U5989">
        <f t="shared" si="1159"/>
        <v>1785</v>
      </c>
      <c r="V5989">
        <f t="shared" si="1160"/>
        <v>6</v>
      </c>
    </row>
    <row r="5990" spans="1:22" ht="14.25" customHeight="1" x14ac:dyDescent="0.35">
      <c r="A5990" s="1">
        <v>1000688</v>
      </c>
      <c r="B5990" s="3">
        <v>45948</v>
      </c>
      <c r="C5990" s="3">
        <v>45954</v>
      </c>
      <c r="D5990" s="3">
        <v>45960</v>
      </c>
      <c r="E5990" s="1" t="s">
        <v>18</v>
      </c>
      <c r="F5990" s="1">
        <v>2</v>
      </c>
      <c r="G5990" s="1" t="s">
        <v>23</v>
      </c>
      <c r="H5990" s="1">
        <v>0</v>
      </c>
      <c r="I5990" s="1">
        <f t="shared" si="1154"/>
        <v>0</v>
      </c>
      <c r="J5990" s="1" t="s">
        <v>24</v>
      </c>
      <c r="K5990" s="1">
        <v>1</v>
      </c>
      <c r="L5990" s="1" t="s">
        <v>16</v>
      </c>
      <c r="M5990" s="1" t="b">
        <v>0</v>
      </c>
      <c r="N5990" s="2" t="s">
        <v>17</v>
      </c>
      <c r="O5990">
        <f t="shared" si="1155"/>
        <v>6</v>
      </c>
      <c r="P5990">
        <f t="shared" si="1156"/>
        <v>6</v>
      </c>
      <c r="Q5990">
        <f>IF(G5990="B",VLOOKUP(F5990,room_rates!$A$2:$G$8,3,FALSE),IF(G5990="P",VLOOKUP(F5990,room_rates!$A$2:$G$8,6,FALSE),IF(G5990="M",VLOOKUP(F5990,room_rates!$A$2:$G$8,7,FALSE),"")))</f>
        <v>140</v>
      </c>
      <c r="R5990">
        <f t="shared" si="1157"/>
        <v>0</v>
      </c>
      <c r="S5990">
        <f>IF(J5990="Online Travel Agency",VLOOKUP(F5990,room_rates!$A$2:$G$8,3,FALSE)*15%,0)</f>
        <v>21</v>
      </c>
      <c r="T5990">
        <f t="shared" si="1158"/>
        <v>0</v>
      </c>
      <c r="U5990">
        <f t="shared" si="1159"/>
        <v>714</v>
      </c>
      <c r="V5990">
        <f t="shared" si="1160"/>
        <v>6</v>
      </c>
    </row>
    <row r="5991" spans="1:22" ht="14.25" customHeight="1" x14ac:dyDescent="0.35">
      <c r="A5991" s="1">
        <v>1000842</v>
      </c>
      <c r="B5991" s="3">
        <v>45941</v>
      </c>
      <c r="C5991" s="3">
        <v>45954</v>
      </c>
      <c r="D5991" s="3">
        <v>45959</v>
      </c>
      <c r="E5991" s="1" t="s">
        <v>21</v>
      </c>
      <c r="F5991" s="1">
        <v>3</v>
      </c>
      <c r="G5991" s="1" t="s">
        <v>23</v>
      </c>
      <c r="H5991" s="1">
        <v>0</v>
      </c>
      <c r="I5991" s="1">
        <f t="shared" si="1154"/>
        <v>0</v>
      </c>
      <c r="J5991" s="1" t="s">
        <v>24</v>
      </c>
      <c r="K5991" s="1">
        <v>3</v>
      </c>
      <c r="L5991" s="1" t="s">
        <v>16</v>
      </c>
      <c r="M5991" s="1" t="b">
        <v>0</v>
      </c>
      <c r="N5991" s="2" t="s">
        <v>17</v>
      </c>
      <c r="O5991">
        <f t="shared" si="1155"/>
        <v>13</v>
      </c>
      <c r="P5991">
        <f t="shared" si="1156"/>
        <v>5</v>
      </c>
      <c r="Q5991">
        <f>IF(G5991="B",VLOOKUP(F5991,room_rates!$A$2:$G$8,3,FALSE),IF(G5991="P",VLOOKUP(F5991,room_rates!$A$2:$G$8,6,FALSE),IF(G5991="M",VLOOKUP(F5991,room_rates!$A$2:$G$8,7,FALSE),"")))</f>
        <v>220</v>
      </c>
      <c r="R5991">
        <f t="shared" si="1157"/>
        <v>0</v>
      </c>
      <c r="S5991">
        <f>IF(J5991="Online Travel Agency",VLOOKUP(F5991,room_rates!$A$2:$G$8,3,FALSE)*15%,0)</f>
        <v>33</v>
      </c>
      <c r="T5991">
        <f t="shared" si="1158"/>
        <v>0</v>
      </c>
      <c r="U5991">
        <f t="shared" si="1159"/>
        <v>2805</v>
      </c>
      <c r="V5991">
        <f t="shared" si="1160"/>
        <v>15</v>
      </c>
    </row>
    <row r="5992" spans="1:22" ht="14.25" customHeight="1" x14ac:dyDescent="0.35">
      <c r="A5992" s="1">
        <v>1000990</v>
      </c>
      <c r="B5992" s="3">
        <v>45950</v>
      </c>
      <c r="C5992" s="3">
        <v>45954</v>
      </c>
      <c r="D5992" s="3">
        <v>45960</v>
      </c>
      <c r="E5992" s="1" t="s">
        <v>13</v>
      </c>
      <c r="F5992" s="1">
        <v>6</v>
      </c>
      <c r="G5992" s="1" t="s">
        <v>23</v>
      </c>
      <c r="H5992" s="1">
        <v>0</v>
      </c>
      <c r="I5992" s="1">
        <f t="shared" si="1154"/>
        <v>0</v>
      </c>
      <c r="J5992" s="1" t="s">
        <v>15</v>
      </c>
      <c r="K5992" s="1">
        <v>2</v>
      </c>
      <c r="L5992" s="1" t="s">
        <v>16</v>
      </c>
      <c r="M5992" s="1" t="b">
        <v>0</v>
      </c>
      <c r="N5992" s="2" t="s">
        <v>17</v>
      </c>
      <c r="O5992">
        <f t="shared" si="1155"/>
        <v>4</v>
      </c>
      <c r="P5992">
        <f t="shared" si="1156"/>
        <v>6</v>
      </c>
      <c r="Q5992">
        <f>IF(G5992="B",VLOOKUP(F5992,room_rates!$A$2:$G$8,3,FALSE),IF(G5992="P",VLOOKUP(F5992,room_rates!$A$2:$G$8,6,FALSE),IF(G5992="M",VLOOKUP(F5992,room_rates!$A$2:$G$8,7,FALSE),"")))</f>
        <v>350</v>
      </c>
      <c r="R5992">
        <f t="shared" si="1157"/>
        <v>0</v>
      </c>
      <c r="S5992">
        <f>IF(J5992="Online Travel Agency",VLOOKUP(F5992,room_rates!$A$2:$G$8,3,FALSE)*15%,0)</f>
        <v>0</v>
      </c>
      <c r="T5992">
        <f t="shared" si="1158"/>
        <v>0</v>
      </c>
      <c r="U5992">
        <f t="shared" si="1159"/>
        <v>4200</v>
      </c>
      <c r="V5992">
        <f t="shared" si="1160"/>
        <v>12</v>
      </c>
    </row>
    <row r="5993" spans="1:22" ht="14.25" customHeight="1" x14ac:dyDescent="0.35">
      <c r="A5993" s="1">
        <v>1001216</v>
      </c>
      <c r="B5993" s="3">
        <v>45948</v>
      </c>
      <c r="C5993" s="3">
        <v>45954</v>
      </c>
      <c r="D5993" s="3">
        <v>45960</v>
      </c>
      <c r="E5993" s="1" t="s">
        <v>13</v>
      </c>
      <c r="F5993" s="1">
        <v>6</v>
      </c>
      <c r="G5993" s="1" t="s">
        <v>23</v>
      </c>
      <c r="H5993" s="1">
        <v>0</v>
      </c>
      <c r="I5993" s="1">
        <f t="shared" si="1154"/>
        <v>0</v>
      </c>
      <c r="J5993" s="1" t="s">
        <v>24</v>
      </c>
      <c r="K5993" s="1">
        <v>2</v>
      </c>
      <c r="L5993" s="1" t="s">
        <v>16</v>
      </c>
      <c r="M5993" s="1" t="b">
        <v>0</v>
      </c>
      <c r="N5993" s="2" t="s">
        <v>17</v>
      </c>
      <c r="O5993">
        <f t="shared" si="1155"/>
        <v>6</v>
      </c>
      <c r="P5993">
        <f t="shared" si="1156"/>
        <v>6</v>
      </c>
      <c r="Q5993">
        <f>IF(G5993="B",VLOOKUP(F5993,room_rates!$A$2:$G$8,3,FALSE),IF(G5993="P",VLOOKUP(F5993,room_rates!$A$2:$G$8,6,FALSE),IF(G5993="M",VLOOKUP(F5993,room_rates!$A$2:$G$8,7,FALSE),"")))</f>
        <v>350</v>
      </c>
      <c r="R5993">
        <f t="shared" si="1157"/>
        <v>0</v>
      </c>
      <c r="S5993">
        <f>IF(J5993="Online Travel Agency",VLOOKUP(F5993,room_rates!$A$2:$G$8,3,FALSE)*15%,0)</f>
        <v>52.5</v>
      </c>
      <c r="T5993">
        <f t="shared" si="1158"/>
        <v>0</v>
      </c>
      <c r="U5993">
        <f t="shared" si="1159"/>
        <v>3570</v>
      </c>
      <c r="V5993">
        <f t="shared" si="1160"/>
        <v>12</v>
      </c>
    </row>
    <row r="5994" spans="1:22" ht="14.25" customHeight="1" x14ac:dyDescent="0.35">
      <c r="A5994" s="1">
        <v>1001315</v>
      </c>
      <c r="B5994" s="3">
        <v>45945</v>
      </c>
      <c r="C5994" s="3">
        <v>45954</v>
      </c>
      <c r="D5994" s="3">
        <v>45957</v>
      </c>
      <c r="E5994" s="1" t="s">
        <v>18</v>
      </c>
      <c r="F5994" s="1">
        <v>2</v>
      </c>
      <c r="G5994" s="1" t="s">
        <v>23</v>
      </c>
      <c r="H5994" s="1">
        <v>0</v>
      </c>
      <c r="I5994" s="1">
        <f t="shared" si="1154"/>
        <v>0</v>
      </c>
      <c r="J5994" s="1" t="s">
        <v>24</v>
      </c>
      <c r="K5994" s="1">
        <v>1</v>
      </c>
      <c r="L5994" s="1" t="s">
        <v>19</v>
      </c>
      <c r="M5994" s="1" t="b">
        <v>0</v>
      </c>
      <c r="N5994" s="2" t="s">
        <v>17</v>
      </c>
      <c r="O5994">
        <f t="shared" si="1155"/>
        <v>9</v>
      </c>
      <c r="P5994">
        <f t="shared" si="1156"/>
        <v>3</v>
      </c>
      <c r="Q5994">
        <f>IF(G5994="B",VLOOKUP(F5994,room_rates!$A$2:$G$8,3,FALSE),IF(G5994="P",VLOOKUP(F5994,room_rates!$A$2:$G$8,6,FALSE),IF(G5994="M",VLOOKUP(F5994,room_rates!$A$2:$G$8,7,FALSE),"")))</f>
        <v>140</v>
      </c>
      <c r="R5994">
        <f t="shared" si="1157"/>
        <v>0</v>
      </c>
      <c r="S5994">
        <f>IF(J5994="Online Travel Agency",VLOOKUP(F5994,room_rates!$A$2:$G$8,3,FALSE)*15%,0)</f>
        <v>21</v>
      </c>
      <c r="T5994">
        <f t="shared" si="1158"/>
        <v>0</v>
      </c>
      <c r="U5994">
        <f t="shared" si="1159"/>
        <v>357</v>
      </c>
      <c r="V5994">
        <f t="shared" si="1160"/>
        <v>3</v>
      </c>
    </row>
    <row r="5995" spans="1:22" ht="14.25" customHeight="1" x14ac:dyDescent="0.35">
      <c r="A5995" s="1">
        <v>1001344</v>
      </c>
      <c r="B5995" s="3">
        <v>45937</v>
      </c>
      <c r="C5995" s="3">
        <v>45954</v>
      </c>
      <c r="D5995" s="3">
        <v>45959</v>
      </c>
      <c r="E5995" s="1" t="s">
        <v>21</v>
      </c>
      <c r="F5995" s="1">
        <v>3</v>
      </c>
      <c r="G5995" s="1" t="s">
        <v>23</v>
      </c>
      <c r="H5995" s="1">
        <v>0</v>
      </c>
      <c r="I5995" s="1">
        <f t="shared" si="1154"/>
        <v>0</v>
      </c>
      <c r="J5995" s="1" t="s">
        <v>24</v>
      </c>
      <c r="K5995" s="1">
        <v>1</v>
      </c>
      <c r="L5995" s="1" t="s">
        <v>19</v>
      </c>
      <c r="M5995" s="1" t="b">
        <v>0</v>
      </c>
      <c r="N5995" s="2" t="s">
        <v>17</v>
      </c>
      <c r="O5995">
        <f t="shared" si="1155"/>
        <v>17</v>
      </c>
      <c r="P5995">
        <f t="shared" si="1156"/>
        <v>5</v>
      </c>
      <c r="Q5995">
        <f>IF(G5995="B",VLOOKUP(F5995,room_rates!$A$2:$G$8,3,FALSE),IF(G5995="P",VLOOKUP(F5995,room_rates!$A$2:$G$8,6,FALSE),IF(G5995="M",VLOOKUP(F5995,room_rates!$A$2:$G$8,7,FALSE),"")))</f>
        <v>220</v>
      </c>
      <c r="R5995">
        <f t="shared" si="1157"/>
        <v>0</v>
      </c>
      <c r="S5995">
        <f>IF(J5995="Online Travel Agency",VLOOKUP(F5995,room_rates!$A$2:$G$8,3,FALSE)*15%,0)</f>
        <v>33</v>
      </c>
      <c r="T5995">
        <f t="shared" si="1158"/>
        <v>0</v>
      </c>
      <c r="U5995">
        <f t="shared" si="1159"/>
        <v>935</v>
      </c>
      <c r="V5995">
        <f t="shared" si="1160"/>
        <v>5</v>
      </c>
    </row>
    <row r="5996" spans="1:22" ht="14.25" customHeight="1" x14ac:dyDescent="0.35">
      <c r="A5996" s="1">
        <v>1001368</v>
      </c>
      <c r="B5996" s="3">
        <v>45945</v>
      </c>
      <c r="C5996" s="3">
        <v>45954</v>
      </c>
      <c r="D5996" s="3">
        <v>45959</v>
      </c>
      <c r="E5996" s="1" t="s">
        <v>18</v>
      </c>
      <c r="F5996" s="1">
        <v>1</v>
      </c>
      <c r="G5996" s="1" t="s">
        <v>23</v>
      </c>
      <c r="H5996" s="1">
        <v>0</v>
      </c>
      <c r="I5996" s="1">
        <f t="shared" si="1154"/>
        <v>0</v>
      </c>
      <c r="J5996" s="1" t="s">
        <v>15</v>
      </c>
      <c r="K5996" s="1">
        <v>1</v>
      </c>
      <c r="L5996" s="1" t="s">
        <v>19</v>
      </c>
      <c r="M5996" s="1" t="b">
        <v>0</v>
      </c>
      <c r="N5996" s="2" t="s">
        <v>17</v>
      </c>
      <c r="O5996">
        <f t="shared" si="1155"/>
        <v>9</v>
      </c>
      <c r="P5996">
        <f t="shared" si="1156"/>
        <v>5</v>
      </c>
      <c r="Q5996">
        <f>IF(G5996="B",VLOOKUP(F5996,room_rates!$A$2:$G$8,3,FALSE),IF(G5996="P",VLOOKUP(F5996,room_rates!$A$2:$G$8,6,FALSE),IF(G5996="M",VLOOKUP(F5996,room_rates!$A$2:$G$8,7,FALSE),"")))</f>
        <v>120</v>
      </c>
      <c r="R5996">
        <f t="shared" si="1157"/>
        <v>0</v>
      </c>
      <c r="S5996">
        <f>IF(J5996="Online Travel Agency",VLOOKUP(F5996,room_rates!$A$2:$G$8,3,FALSE)*15%,0)</f>
        <v>0</v>
      </c>
      <c r="T5996">
        <f t="shared" si="1158"/>
        <v>0</v>
      </c>
      <c r="U5996">
        <f t="shared" si="1159"/>
        <v>600</v>
      </c>
      <c r="V5996">
        <f t="shared" si="1160"/>
        <v>5</v>
      </c>
    </row>
    <row r="5997" spans="1:22" ht="14.25" customHeight="1" x14ac:dyDescent="0.35">
      <c r="A5997" s="1">
        <v>1001388</v>
      </c>
      <c r="B5997" s="3">
        <v>45954</v>
      </c>
      <c r="C5997" s="3">
        <v>45954</v>
      </c>
      <c r="D5997" s="3">
        <v>45961</v>
      </c>
      <c r="E5997" s="1" t="s">
        <v>13</v>
      </c>
      <c r="F5997" s="1">
        <v>6</v>
      </c>
      <c r="G5997" s="1" t="s">
        <v>23</v>
      </c>
      <c r="H5997" s="1">
        <v>0</v>
      </c>
      <c r="I5997" s="1">
        <f t="shared" si="1154"/>
        <v>0</v>
      </c>
      <c r="J5997" s="1" t="s">
        <v>20</v>
      </c>
      <c r="K5997" s="1">
        <v>1</v>
      </c>
      <c r="L5997" s="1" t="s">
        <v>19</v>
      </c>
      <c r="M5997" s="1" t="b">
        <v>0</v>
      </c>
      <c r="N5997" s="2" t="s">
        <v>17</v>
      </c>
      <c r="O5997">
        <f t="shared" si="1155"/>
        <v>0</v>
      </c>
      <c r="P5997">
        <f t="shared" si="1156"/>
        <v>7</v>
      </c>
      <c r="Q5997">
        <f>IF(G5997="B",VLOOKUP(F5997,room_rates!$A$2:$G$8,3,FALSE),IF(G5997="P",VLOOKUP(F5997,room_rates!$A$2:$G$8,6,FALSE),IF(G5997="M",VLOOKUP(F5997,room_rates!$A$2:$G$8,7,FALSE),"")))</f>
        <v>350</v>
      </c>
      <c r="R5997">
        <f t="shared" si="1157"/>
        <v>0</v>
      </c>
      <c r="S5997">
        <f>IF(J5997="Online Travel Agency",VLOOKUP(F5997,room_rates!$A$2:$G$8,3,FALSE)*15%,0)</f>
        <v>0</v>
      </c>
      <c r="T5997">
        <f t="shared" si="1158"/>
        <v>0</v>
      </c>
      <c r="U5997">
        <f t="shared" si="1159"/>
        <v>2450</v>
      </c>
      <c r="V5997">
        <f t="shared" si="1160"/>
        <v>7</v>
      </c>
    </row>
    <row r="5998" spans="1:22" ht="14.25" customHeight="1" x14ac:dyDescent="0.35">
      <c r="A5998" s="1">
        <v>1001402</v>
      </c>
      <c r="B5998" s="3">
        <v>45948</v>
      </c>
      <c r="C5998" s="3">
        <v>45954</v>
      </c>
      <c r="D5998" s="3">
        <v>45960</v>
      </c>
      <c r="E5998" s="1" t="s">
        <v>13</v>
      </c>
      <c r="F5998" s="1">
        <v>7</v>
      </c>
      <c r="G5998" s="1" t="s">
        <v>23</v>
      </c>
      <c r="H5998" s="1">
        <v>0</v>
      </c>
      <c r="I5998" s="1">
        <f t="shared" si="1154"/>
        <v>0</v>
      </c>
      <c r="J5998" s="1" t="s">
        <v>24</v>
      </c>
      <c r="K5998" s="1">
        <v>2</v>
      </c>
      <c r="L5998" s="1" t="s">
        <v>19</v>
      </c>
      <c r="M5998" s="1" t="b">
        <v>1</v>
      </c>
      <c r="N5998" s="2" t="s">
        <v>17</v>
      </c>
      <c r="O5998">
        <f t="shared" si="1155"/>
        <v>6</v>
      </c>
      <c r="P5998">
        <f t="shared" si="1156"/>
        <v>6</v>
      </c>
      <c r="Q5998">
        <f>IF(G5998="B",VLOOKUP(F5998,room_rates!$A$2:$G$8,3,FALSE),IF(G5998="P",VLOOKUP(F5998,room_rates!$A$2:$G$8,6,FALSE),IF(G5998="M",VLOOKUP(F5998,room_rates!$A$2:$G$8,7,FALSE),"")))</f>
        <v>450</v>
      </c>
      <c r="R5998">
        <f t="shared" si="1157"/>
        <v>0</v>
      </c>
      <c r="S5998">
        <f>IF(J5998="Online Travel Agency",VLOOKUP(F5998,room_rates!$A$2:$G$8,3,FALSE)*15%,0)</f>
        <v>67.5</v>
      </c>
      <c r="T5998">
        <f t="shared" si="1158"/>
        <v>4.5</v>
      </c>
      <c r="U5998">
        <f t="shared" si="1159"/>
        <v>4536</v>
      </c>
      <c r="V5998">
        <f t="shared" si="1160"/>
        <v>12</v>
      </c>
    </row>
    <row r="5999" spans="1:22" ht="14.25" customHeight="1" x14ac:dyDescent="0.35">
      <c r="A5999" s="1">
        <v>1001465</v>
      </c>
      <c r="B5999" s="3">
        <v>45948</v>
      </c>
      <c r="C5999" s="3">
        <v>45954</v>
      </c>
      <c r="D5999" s="3">
        <v>45956</v>
      </c>
      <c r="E5999" s="1" t="s">
        <v>21</v>
      </c>
      <c r="F5999" s="1">
        <v>3</v>
      </c>
      <c r="G5999" s="1" t="s">
        <v>23</v>
      </c>
      <c r="H5999" s="1">
        <v>0</v>
      </c>
      <c r="I5999" s="1">
        <f t="shared" si="1154"/>
        <v>0</v>
      </c>
      <c r="J5999" s="1" t="s">
        <v>15</v>
      </c>
      <c r="K5999" s="1">
        <v>1</v>
      </c>
      <c r="L5999" s="1" t="s">
        <v>16</v>
      </c>
      <c r="M5999" s="1" t="b">
        <v>0</v>
      </c>
      <c r="N5999" s="2" t="s">
        <v>17</v>
      </c>
      <c r="O5999">
        <f t="shared" si="1155"/>
        <v>6</v>
      </c>
      <c r="P5999">
        <f t="shared" si="1156"/>
        <v>2</v>
      </c>
      <c r="Q5999">
        <f>IF(G5999="B",VLOOKUP(F5999,room_rates!$A$2:$G$8,3,FALSE),IF(G5999="P",VLOOKUP(F5999,room_rates!$A$2:$G$8,6,FALSE),IF(G5999="M",VLOOKUP(F5999,room_rates!$A$2:$G$8,7,FALSE),"")))</f>
        <v>220</v>
      </c>
      <c r="R5999">
        <f t="shared" si="1157"/>
        <v>0</v>
      </c>
      <c r="S5999">
        <f>IF(J5999="Online Travel Agency",VLOOKUP(F5999,room_rates!$A$2:$G$8,3,FALSE)*15%,0)</f>
        <v>0</v>
      </c>
      <c r="T5999">
        <f t="shared" si="1158"/>
        <v>0</v>
      </c>
      <c r="U5999">
        <f t="shared" si="1159"/>
        <v>440</v>
      </c>
      <c r="V5999">
        <f t="shared" si="1160"/>
        <v>2</v>
      </c>
    </row>
    <row r="6000" spans="1:22" ht="14.25" customHeight="1" x14ac:dyDescent="0.35">
      <c r="A6000" s="1">
        <v>1001492</v>
      </c>
      <c r="B6000" s="3">
        <v>45929</v>
      </c>
      <c r="C6000" s="3">
        <v>45954</v>
      </c>
      <c r="D6000" s="3">
        <v>45956</v>
      </c>
      <c r="E6000" s="1" t="s">
        <v>13</v>
      </c>
      <c r="F6000" s="1">
        <v>6</v>
      </c>
      <c r="G6000" s="1" t="s">
        <v>23</v>
      </c>
      <c r="H6000" s="1">
        <v>0</v>
      </c>
      <c r="I6000" s="1">
        <f t="shared" si="1154"/>
        <v>0</v>
      </c>
      <c r="J6000" s="1" t="s">
        <v>15</v>
      </c>
      <c r="K6000" s="1">
        <v>1</v>
      </c>
      <c r="L6000" s="1" t="s">
        <v>19</v>
      </c>
      <c r="M6000" s="1" t="b">
        <v>0</v>
      </c>
      <c r="N6000" s="2" t="s">
        <v>17</v>
      </c>
      <c r="O6000">
        <f t="shared" si="1155"/>
        <v>25</v>
      </c>
      <c r="P6000">
        <f t="shared" si="1156"/>
        <v>2</v>
      </c>
      <c r="Q6000">
        <f>IF(G6000="B",VLOOKUP(F6000,room_rates!$A$2:$G$8,3,FALSE),IF(G6000="P",VLOOKUP(F6000,room_rates!$A$2:$G$8,6,FALSE),IF(G6000="M",VLOOKUP(F6000,room_rates!$A$2:$G$8,7,FALSE),"")))</f>
        <v>350</v>
      </c>
      <c r="R6000">
        <f t="shared" si="1157"/>
        <v>0</v>
      </c>
      <c r="S6000">
        <f>IF(J6000="Online Travel Agency",VLOOKUP(F6000,room_rates!$A$2:$G$8,3,FALSE)*15%,0)</f>
        <v>0</v>
      </c>
      <c r="T6000">
        <f t="shared" si="1158"/>
        <v>0</v>
      </c>
      <c r="U6000">
        <f t="shared" si="1159"/>
        <v>700</v>
      </c>
      <c r="V6000">
        <f t="shared" si="1160"/>
        <v>2</v>
      </c>
    </row>
    <row r="6001" spans="1:22" ht="14.25" customHeight="1" x14ac:dyDescent="0.35">
      <c r="A6001" s="1">
        <v>1001867</v>
      </c>
      <c r="B6001" s="3">
        <v>45943</v>
      </c>
      <c r="C6001" s="3">
        <v>45954</v>
      </c>
      <c r="D6001" s="3">
        <v>45960</v>
      </c>
      <c r="E6001" s="1" t="s">
        <v>18</v>
      </c>
      <c r="F6001" s="1">
        <v>1</v>
      </c>
      <c r="G6001" s="1" t="s">
        <v>23</v>
      </c>
      <c r="H6001" s="1">
        <v>0</v>
      </c>
      <c r="I6001" s="1">
        <f t="shared" si="1154"/>
        <v>0</v>
      </c>
      <c r="J6001" s="1" t="s">
        <v>24</v>
      </c>
      <c r="K6001" s="1">
        <v>3</v>
      </c>
      <c r="L6001" s="1" t="s">
        <v>16</v>
      </c>
      <c r="M6001" s="1" t="b">
        <v>0</v>
      </c>
      <c r="N6001" s="2" t="s">
        <v>17</v>
      </c>
      <c r="O6001">
        <f t="shared" si="1155"/>
        <v>11</v>
      </c>
      <c r="P6001">
        <f t="shared" si="1156"/>
        <v>6</v>
      </c>
      <c r="Q6001">
        <f>IF(G6001="B",VLOOKUP(F6001,room_rates!$A$2:$G$8,3,FALSE),IF(G6001="P",VLOOKUP(F6001,room_rates!$A$2:$G$8,6,FALSE),IF(G6001="M",VLOOKUP(F6001,room_rates!$A$2:$G$8,7,FALSE),"")))</f>
        <v>120</v>
      </c>
      <c r="R6001">
        <f t="shared" si="1157"/>
        <v>0</v>
      </c>
      <c r="S6001">
        <f>IF(J6001="Online Travel Agency",VLOOKUP(F6001,room_rates!$A$2:$G$8,3,FALSE)*15%,0)</f>
        <v>18</v>
      </c>
      <c r="T6001">
        <f t="shared" si="1158"/>
        <v>0</v>
      </c>
      <c r="U6001">
        <f t="shared" si="1159"/>
        <v>1836</v>
      </c>
      <c r="V6001">
        <f t="shared" si="1160"/>
        <v>18</v>
      </c>
    </row>
    <row r="6002" spans="1:22" ht="14.25" customHeight="1" x14ac:dyDescent="0.35">
      <c r="A6002" s="1">
        <v>1002208</v>
      </c>
      <c r="B6002" s="3">
        <v>45941</v>
      </c>
      <c r="C6002" s="3">
        <v>45954</v>
      </c>
      <c r="D6002" s="3">
        <v>45956</v>
      </c>
      <c r="E6002" s="1" t="s">
        <v>18</v>
      </c>
      <c r="F6002" s="1">
        <v>1</v>
      </c>
      <c r="G6002" s="1" t="s">
        <v>23</v>
      </c>
      <c r="H6002" s="1">
        <v>0</v>
      </c>
      <c r="I6002" s="1">
        <f t="shared" si="1154"/>
        <v>0</v>
      </c>
      <c r="J6002" s="1" t="s">
        <v>24</v>
      </c>
      <c r="K6002" s="1">
        <v>2</v>
      </c>
      <c r="L6002" s="1" t="s">
        <v>19</v>
      </c>
      <c r="M6002" s="1" t="b">
        <v>0</v>
      </c>
      <c r="N6002" s="2" t="s">
        <v>17</v>
      </c>
      <c r="O6002">
        <f t="shared" si="1155"/>
        <v>13</v>
      </c>
      <c r="P6002">
        <f t="shared" si="1156"/>
        <v>2</v>
      </c>
      <c r="Q6002">
        <f>IF(G6002="B",VLOOKUP(F6002,room_rates!$A$2:$G$8,3,FALSE),IF(G6002="P",VLOOKUP(F6002,room_rates!$A$2:$G$8,6,FALSE),IF(G6002="M",VLOOKUP(F6002,room_rates!$A$2:$G$8,7,FALSE),"")))</f>
        <v>120</v>
      </c>
      <c r="R6002">
        <f t="shared" si="1157"/>
        <v>0</v>
      </c>
      <c r="S6002">
        <f>IF(J6002="Online Travel Agency",VLOOKUP(F6002,room_rates!$A$2:$G$8,3,FALSE)*15%,0)</f>
        <v>18</v>
      </c>
      <c r="T6002">
        <f t="shared" si="1158"/>
        <v>0</v>
      </c>
      <c r="U6002">
        <f t="shared" si="1159"/>
        <v>408</v>
      </c>
      <c r="V6002">
        <f t="shared" si="1160"/>
        <v>4</v>
      </c>
    </row>
    <row r="6003" spans="1:22" ht="14.25" customHeight="1" x14ac:dyDescent="0.35">
      <c r="A6003" s="1">
        <v>1002209</v>
      </c>
      <c r="B6003" s="3">
        <v>45932</v>
      </c>
      <c r="C6003" s="3">
        <v>45954</v>
      </c>
      <c r="D6003" s="3">
        <v>45956</v>
      </c>
      <c r="E6003" s="1" t="s">
        <v>21</v>
      </c>
      <c r="F6003" s="1">
        <v>3</v>
      </c>
      <c r="G6003" s="1" t="s">
        <v>23</v>
      </c>
      <c r="H6003" s="1">
        <v>0</v>
      </c>
      <c r="I6003" s="1">
        <f t="shared" si="1154"/>
        <v>0</v>
      </c>
      <c r="J6003" s="1" t="s">
        <v>15</v>
      </c>
      <c r="K6003" s="1">
        <v>2</v>
      </c>
      <c r="L6003" s="1" t="s">
        <v>16</v>
      </c>
      <c r="M6003" s="1" t="b">
        <v>0</v>
      </c>
      <c r="N6003" s="2" t="s">
        <v>17</v>
      </c>
      <c r="O6003">
        <f t="shared" si="1155"/>
        <v>22</v>
      </c>
      <c r="P6003">
        <f t="shared" si="1156"/>
        <v>2</v>
      </c>
      <c r="Q6003">
        <f>IF(G6003="B",VLOOKUP(F6003,room_rates!$A$2:$G$8,3,FALSE),IF(G6003="P",VLOOKUP(F6003,room_rates!$A$2:$G$8,6,FALSE),IF(G6003="M",VLOOKUP(F6003,room_rates!$A$2:$G$8,7,FALSE),"")))</f>
        <v>220</v>
      </c>
      <c r="R6003">
        <f t="shared" si="1157"/>
        <v>0</v>
      </c>
      <c r="S6003">
        <f>IF(J6003="Online Travel Agency",VLOOKUP(F6003,room_rates!$A$2:$G$8,3,FALSE)*15%,0)</f>
        <v>0</v>
      </c>
      <c r="T6003">
        <f t="shared" si="1158"/>
        <v>0</v>
      </c>
      <c r="U6003">
        <f t="shared" si="1159"/>
        <v>880</v>
      </c>
      <c r="V6003">
        <f t="shared" si="1160"/>
        <v>4</v>
      </c>
    </row>
    <row r="6004" spans="1:22" ht="14.25" customHeight="1" x14ac:dyDescent="0.35">
      <c r="A6004" s="1">
        <v>1002257</v>
      </c>
      <c r="B6004" s="3">
        <v>45949</v>
      </c>
      <c r="C6004" s="3">
        <v>45954</v>
      </c>
      <c r="D6004" s="3">
        <v>45956</v>
      </c>
      <c r="E6004" s="1" t="s">
        <v>13</v>
      </c>
      <c r="F6004" s="1">
        <v>6</v>
      </c>
      <c r="G6004" s="1" t="s">
        <v>23</v>
      </c>
      <c r="H6004" s="1">
        <v>0</v>
      </c>
      <c r="I6004" s="1">
        <f t="shared" si="1154"/>
        <v>0</v>
      </c>
      <c r="J6004" s="1" t="s">
        <v>24</v>
      </c>
      <c r="K6004" s="1">
        <v>1</v>
      </c>
      <c r="L6004" s="1" t="s">
        <v>19</v>
      </c>
      <c r="M6004" s="1" t="b">
        <v>0</v>
      </c>
      <c r="N6004" s="2" t="s">
        <v>17</v>
      </c>
      <c r="O6004">
        <f t="shared" si="1155"/>
        <v>5</v>
      </c>
      <c r="P6004">
        <f t="shared" si="1156"/>
        <v>2</v>
      </c>
      <c r="Q6004">
        <f>IF(G6004="B",VLOOKUP(F6004,room_rates!$A$2:$G$8,3,FALSE),IF(G6004="P",VLOOKUP(F6004,room_rates!$A$2:$G$8,6,FALSE),IF(G6004="M",VLOOKUP(F6004,room_rates!$A$2:$G$8,7,FALSE),"")))</f>
        <v>350</v>
      </c>
      <c r="R6004">
        <f t="shared" si="1157"/>
        <v>0</v>
      </c>
      <c r="S6004">
        <f>IF(J6004="Online Travel Agency",VLOOKUP(F6004,room_rates!$A$2:$G$8,3,FALSE)*15%,0)</f>
        <v>52.5</v>
      </c>
      <c r="T6004">
        <f t="shared" si="1158"/>
        <v>0</v>
      </c>
      <c r="U6004">
        <f t="shared" si="1159"/>
        <v>595</v>
      </c>
      <c r="V6004">
        <f t="shared" si="1160"/>
        <v>2</v>
      </c>
    </row>
    <row r="6005" spans="1:22" ht="14.25" customHeight="1" x14ac:dyDescent="0.35">
      <c r="A6005" s="1">
        <v>1000154</v>
      </c>
      <c r="B6005" s="3">
        <v>45942</v>
      </c>
      <c r="C6005" s="3">
        <v>45955</v>
      </c>
      <c r="D6005" s="3">
        <v>45956</v>
      </c>
      <c r="E6005" s="1" t="s">
        <v>13</v>
      </c>
      <c r="F6005" s="1">
        <v>6</v>
      </c>
      <c r="G6005" s="1" t="s">
        <v>23</v>
      </c>
      <c r="H6005" s="1">
        <v>0</v>
      </c>
      <c r="I6005" s="1">
        <f t="shared" si="1154"/>
        <v>0</v>
      </c>
      <c r="J6005" s="1" t="s">
        <v>15</v>
      </c>
      <c r="K6005" s="1">
        <v>2</v>
      </c>
      <c r="L6005" s="1" t="s">
        <v>19</v>
      </c>
      <c r="M6005" s="1" t="b">
        <v>0</v>
      </c>
      <c r="N6005" s="2" t="s">
        <v>17</v>
      </c>
      <c r="O6005">
        <f t="shared" si="1155"/>
        <v>13</v>
      </c>
      <c r="P6005">
        <f t="shared" si="1156"/>
        <v>1</v>
      </c>
      <c r="Q6005">
        <f>IF(G6005="B",VLOOKUP(F6005,room_rates!$A$2:$G$8,3,FALSE),IF(G6005="P",VLOOKUP(F6005,room_rates!$A$2:$G$8,6,FALSE),IF(G6005="M",VLOOKUP(F6005,room_rates!$A$2:$G$8,7,FALSE),"")))</f>
        <v>350</v>
      </c>
      <c r="R6005">
        <f t="shared" si="1157"/>
        <v>0</v>
      </c>
      <c r="S6005">
        <f>IF(J6005="Online Travel Agency",VLOOKUP(F6005,room_rates!$A$2:$G$8,3,FALSE)*15%,0)</f>
        <v>0</v>
      </c>
      <c r="T6005">
        <f t="shared" si="1158"/>
        <v>0</v>
      </c>
      <c r="U6005">
        <f t="shared" si="1159"/>
        <v>700</v>
      </c>
      <c r="V6005">
        <f t="shared" si="1160"/>
        <v>2</v>
      </c>
    </row>
    <row r="6006" spans="1:22" ht="14.25" customHeight="1" x14ac:dyDescent="0.35">
      <c r="A6006" s="1">
        <v>1000256</v>
      </c>
      <c r="B6006" s="3">
        <v>45955</v>
      </c>
      <c r="C6006" s="3">
        <v>45955</v>
      </c>
      <c r="D6006" s="3">
        <v>45960</v>
      </c>
      <c r="E6006" s="1" t="s">
        <v>21</v>
      </c>
      <c r="F6006" s="1">
        <v>3</v>
      </c>
      <c r="G6006" s="1" t="s">
        <v>23</v>
      </c>
      <c r="H6006" s="1">
        <v>0</v>
      </c>
      <c r="I6006" s="1">
        <f t="shared" si="1154"/>
        <v>0</v>
      </c>
      <c r="J6006" s="1" t="s">
        <v>20</v>
      </c>
      <c r="K6006" s="1">
        <v>2</v>
      </c>
      <c r="L6006" s="1" t="s">
        <v>19</v>
      </c>
      <c r="M6006" s="1" t="b">
        <v>0</v>
      </c>
      <c r="N6006" s="2" t="s">
        <v>17</v>
      </c>
      <c r="O6006">
        <f t="shared" si="1155"/>
        <v>0</v>
      </c>
      <c r="P6006">
        <f t="shared" si="1156"/>
        <v>5</v>
      </c>
      <c r="Q6006">
        <f>IF(G6006="B",VLOOKUP(F6006,room_rates!$A$2:$G$8,3,FALSE),IF(G6006="P",VLOOKUP(F6006,room_rates!$A$2:$G$8,6,FALSE),IF(G6006="M",VLOOKUP(F6006,room_rates!$A$2:$G$8,7,FALSE),"")))</f>
        <v>220</v>
      </c>
      <c r="R6006">
        <f t="shared" si="1157"/>
        <v>0</v>
      </c>
      <c r="S6006">
        <f>IF(J6006="Online Travel Agency",VLOOKUP(F6006,room_rates!$A$2:$G$8,3,FALSE)*15%,0)</f>
        <v>0</v>
      </c>
      <c r="T6006">
        <f t="shared" si="1158"/>
        <v>0</v>
      </c>
      <c r="U6006">
        <f t="shared" si="1159"/>
        <v>2200</v>
      </c>
      <c r="V6006">
        <f t="shared" si="1160"/>
        <v>10</v>
      </c>
    </row>
    <row r="6007" spans="1:22" ht="14.25" customHeight="1" x14ac:dyDescent="0.35">
      <c r="A6007" s="1">
        <v>1000333</v>
      </c>
      <c r="B6007" s="3">
        <v>45955</v>
      </c>
      <c r="C6007" s="3">
        <v>45955</v>
      </c>
      <c r="D6007" s="3">
        <v>45960</v>
      </c>
      <c r="E6007" s="1" t="s">
        <v>21</v>
      </c>
      <c r="F6007" s="1">
        <v>3</v>
      </c>
      <c r="G6007" s="1" t="s">
        <v>23</v>
      </c>
      <c r="H6007" s="1">
        <v>0</v>
      </c>
      <c r="I6007" s="1">
        <f t="shared" si="1154"/>
        <v>0</v>
      </c>
      <c r="J6007" s="1" t="s">
        <v>20</v>
      </c>
      <c r="K6007" s="1">
        <v>1</v>
      </c>
      <c r="L6007" s="1" t="s">
        <v>19</v>
      </c>
      <c r="M6007" s="1" t="b">
        <v>0</v>
      </c>
      <c r="N6007" s="2" t="s">
        <v>17</v>
      </c>
      <c r="O6007">
        <f t="shared" si="1155"/>
        <v>0</v>
      </c>
      <c r="P6007">
        <f t="shared" si="1156"/>
        <v>5</v>
      </c>
      <c r="Q6007">
        <f>IF(G6007="B",VLOOKUP(F6007,room_rates!$A$2:$G$8,3,FALSE),IF(G6007="P",VLOOKUP(F6007,room_rates!$A$2:$G$8,6,FALSE),IF(G6007="M",VLOOKUP(F6007,room_rates!$A$2:$G$8,7,FALSE),"")))</f>
        <v>220</v>
      </c>
      <c r="R6007">
        <f t="shared" si="1157"/>
        <v>0</v>
      </c>
      <c r="S6007">
        <f>IF(J6007="Online Travel Agency",VLOOKUP(F6007,room_rates!$A$2:$G$8,3,FALSE)*15%,0)</f>
        <v>0</v>
      </c>
      <c r="T6007">
        <f t="shared" si="1158"/>
        <v>0</v>
      </c>
      <c r="U6007">
        <f t="shared" si="1159"/>
        <v>1100</v>
      </c>
      <c r="V6007">
        <f t="shared" si="1160"/>
        <v>5</v>
      </c>
    </row>
    <row r="6008" spans="1:22" ht="14.25" customHeight="1" x14ac:dyDescent="0.35">
      <c r="A6008" s="1">
        <v>1000376</v>
      </c>
      <c r="B6008" s="3">
        <v>45955</v>
      </c>
      <c r="C6008" s="3">
        <v>45955</v>
      </c>
      <c r="D6008" s="3">
        <v>45961</v>
      </c>
      <c r="E6008" s="1" t="s">
        <v>21</v>
      </c>
      <c r="F6008" s="1">
        <v>3</v>
      </c>
      <c r="G6008" s="1" t="s">
        <v>23</v>
      </c>
      <c r="H6008" s="1">
        <v>0</v>
      </c>
      <c r="I6008" s="1">
        <f t="shared" si="1154"/>
        <v>0</v>
      </c>
      <c r="J6008" s="1" t="s">
        <v>20</v>
      </c>
      <c r="K6008" s="1">
        <v>1</v>
      </c>
      <c r="L6008" s="1" t="s">
        <v>19</v>
      </c>
      <c r="M6008" s="1" t="b">
        <v>0</v>
      </c>
      <c r="N6008" s="2" t="s">
        <v>17</v>
      </c>
      <c r="O6008">
        <f t="shared" si="1155"/>
        <v>0</v>
      </c>
      <c r="P6008">
        <f t="shared" si="1156"/>
        <v>6</v>
      </c>
      <c r="Q6008">
        <f>IF(G6008="B",VLOOKUP(F6008,room_rates!$A$2:$G$8,3,FALSE),IF(G6008="P",VLOOKUP(F6008,room_rates!$A$2:$G$8,6,FALSE),IF(G6008="M",VLOOKUP(F6008,room_rates!$A$2:$G$8,7,FALSE),"")))</f>
        <v>220</v>
      </c>
      <c r="R6008">
        <f t="shared" si="1157"/>
        <v>0</v>
      </c>
      <c r="S6008">
        <f>IF(J6008="Online Travel Agency",VLOOKUP(F6008,room_rates!$A$2:$G$8,3,FALSE)*15%,0)</f>
        <v>0</v>
      </c>
      <c r="T6008">
        <f t="shared" si="1158"/>
        <v>0</v>
      </c>
      <c r="U6008">
        <f t="shared" si="1159"/>
        <v>1320</v>
      </c>
      <c r="V6008">
        <f t="shared" si="1160"/>
        <v>6</v>
      </c>
    </row>
    <row r="6009" spans="1:22" ht="14.25" customHeight="1" x14ac:dyDescent="0.35">
      <c r="A6009" s="1">
        <v>1000504</v>
      </c>
      <c r="B6009" s="3">
        <v>45947</v>
      </c>
      <c r="C6009" s="3">
        <v>45955</v>
      </c>
      <c r="D6009" s="3">
        <v>45962</v>
      </c>
      <c r="E6009" s="1" t="s">
        <v>13</v>
      </c>
      <c r="F6009" s="1">
        <v>7</v>
      </c>
      <c r="G6009" s="1" t="s">
        <v>23</v>
      </c>
      <c r="H6009" s="1">
        <v>0</v>
      </c>
      <c r="I6009" s="1">
        <f t="shared" si="1154"/>
        <v>0</v>
      </c>
      <c r="J6009" s="1" t="s">
        <v>24</v>
      </c>
      <c r="K6009" s="1">
        <v>1</v>
      </c>
      <c r="L6009" s="1" t="s">
        <v>16</v>
      </c>
      <c r="M6009" s="1" t="b">
        <v>0</v>
      </c>
      <c r="N6009" s="2" t="s">
        <v>17</v>
      </c>
      <c r="O6009">
        <f t="shared" si="1155"/>
        <v>8</v>
      </c>
      <c r="P6009">
        <f t="shared" si="1156"/>
        <v>7</v>
      </c>
      <c r="Q6009">
        <f>IF(G6009="B",VLOOKUP(F6009,room_rates!$A$2:$G$8,3,FALSE),IF(G6009="P",VLOOKUP(F6009,room_rates!$A$2:$G$8,6,FALSE),IF(G6009="M",VLOOKUP(F6009,room_rates!$A$2:$G$8,7,FALSE),"")))</f>
        <v>450</v>
      </c>
      <c r="R6009">
        <f t="shared" si="1157"/>
        <v>0</v>
      </c>
      <c r="S6009">
        <f>IF(J6009="Online Travel Agency",VLOOKUP(F6009,room_rates!$A$2:$G$8,3,FALSE)*15%,0)</f>
        <v>67.5</v>
      </c>
      <c r="T6009">
        <f t="shared" si="1158"/>
        <v>0</v>
      </c>
      <c r="U6009">
        <f t="shared" si="1159"/>
        <v>2677.5</v>
      </c>
      <c r="V6009">
        <f t="shared" si="1160"/>
        <v>7</v>
      </c>
    </row>
    <row r="6010" spans="1:22" ht="14.25" customHeight="1" x14ac:dyDescent="0.35">
      <c r="A6010" s="1">
        <v>1000578</v>
      </c>
      <c r="B6010" s="3">
        <v>45942</v>
      </c>
      <c r="C6010" s="3">
        <v>45955</v>
      </c>
      <c r="D6010" s="3">
        <v>45958</v>
      </c>
      <c r="E6010" s="1" t="s">
        <v>21</v>
      </c>
      <c r="F6010" s="1">
        <v>3</v>
      </c>
      <c r="G6010" s="1" t="s">
        <v>23</v>
      </c>
      <c r="H6010" s="1">
        <v>0</v>
      </c>
      <c r="I6010" s="1">
        <f t="shared" si="1154"/>
        <v>0</v>
      </c>
      <c r="J6010" s="1" t="s">
        <v>24</v>
      </c>
      <c r="K6010" s="1">
        <v>1</v>
      </c>
      <c r="L6010" s="1" t="s">
        <v>19</v>
      </c>
      <c r="M6010" s="1" t="b">
        <v>1</v>
      </c>
      <c r="N6010" s="2" t="s">
        <v>17</v>
      </c>
      <c r="O6010">
        <f t="shared" si="1155"/>
        <v>13</v>
      </c>
      <c r="P6010">
        <f t="shared" si="1156"/>
        <v>3</v>
      </c>
      <c r="Q6010">
        <f>IF(G6010="B",VLOOKUP(F6010,room_rates!$A$2:$G$8,3,FALSE),IF(G6010="P",VLOOKUP(F6010,room_rates!$A$2:$G$8,6,FALSE),IF(G6010="M",VLOOKUP(F6010,room_rates!$A$2:$G$8,7,FALSE),"")))</f>
        <v>220</v>
      </c>
      <c r="R6010">
        <f t="shared" si="1157"/>
        <v>0</v>
      </c>
      <c r="S6010">
        <f>IF(J6010="Online Travel Agency",VLOOKUP(F6010,room_rates!$A$2:$G$8,3,FALSE)*15%,0)</f>
        <v>33</v>
      </c>
      <c r="T6010">
        <f t="shared" si="1158"/>
        <v>2.2000000000000002</v>
      </c>
      <c r="U6010">
        <f t="shared" si="1159"/>
        <v>554.40000000000009</v>
      </c>
      <c r="V6010">
        <f t="shared" si="1160"/>
        <v>3</v>
      </c>
    </row>
    <row r="6011" spans="1:22" ht="14.25" customHeight="1" x14ac:dyDescent="0.35">
      <c r="A6011" s="1">
        <v>1000588</v>
      </c>
      <c r="B6011" s="3">
        <v>45946</v>
      </c>
      <c r="C6011" s="3">
        <v>45955</v>
      </c>
      <c r="D6011" s="3">
        <v>45956</v>
      </c>
      <c r="E6011" s="1" t="s">
        <v>21</v>
      </c>
      <c r="F6011" s="1">
        <v>3</v>
      </c>
      <c r="G6011" s="1" t="s">
        <v>23</v>
      </c>
      <c r="H6011" s="1">
        <v>0</v>
      </c>
      <c r="I6011" s="1">
        <f t="shared" si="1154"/>
        <v>0</v>
      </c>
      <c r="J6011" s="1" t="s">
        <v>24</v>
      </c>
      <c r="K6011" s="1">
        <v>2</v>
      </c>
      <c r="L6011" s="1" t="s">
        <v>19</v>
      </c>
      <c r="M6011" s="1" t="b">
        <v>0</v>
      </c>
      <c r="N6011" s="2" t="s">
        <v>17</v>
      </c>
      <c r="O6011">
        <f t="shared" si="1155"/>
        <v>9</v>
      </c>
      <c r="P6011">
        <f t="shared" si="1156"/>
        <v>1</v>
      </c>
      <c r="Q6011">
        <f>IF(G6011="B",VLOOKUP(F6011,room_rates!$A$2:$G$8,3,FALSE),IF(G6011="P",VLOOKUP(F6011,room_rates!$A$2:$G$8,6,FALSE),IF(G6011="M",VLOOKUP(F6011,room_rates!$A$2:$G$8,7,FALSE),"")))</f>
        <v>220</v>
      </c>
      <c r="R6011">
        <f t="shared" si="1157"/>
        <v>0</v>
      </c>
      <c r="S6011">
        <f>IF(J6011="Online Travel Agency",VLOOKUP(F6011,room_rates!$A$2:$G$8,3,FALSE)*15%,0)</f>
        <v>33</v>
      </c>
      <c r="T6011">
        <f t="shared" si="1158"/>
        <v>0</v>
      </c>
      <c r="U6011">
        <f t="shared" si="1159"/>
        <v>374</v>
      </c>
      <c r="V6011">
        <f t="shared" si="1160"/>
        <v>2</v>
      </c>
    </row>
    <row r="6012" spans="1:22" ht="14.25" customHeight="1" x14ac:dyDescent="0.35">
      <c r="A6012" s="1">
        <v>1000882</v>
      </c>
      <c r="B6012" s="3">
        <v>45939</v>
      </c>
      <c r="C6012" s="3">
        <v>45955</v>
      </c>
      <c r="D6012" s="3">
        <v>45960</v>
      </c>
      <c r="E6012" s="1" t="s">
        <v>13</v>
      </c>
      <c r="F6012" s="1">
        <v>7</v>
      </c>
      <c r="G6012" s="1" t="s">
        <v>23</v>
      </c>
      <c r="H6012" s="1">
        <v>0</v>
      </c>
      <c r="I6012" s="1">
        <f t="shared" si="1154"/>
        <v>0</v>
      </c>
      <c r="J6012" s="1" t="s">
        <v>15</v>
      </c>
      <c r="K6012" s="1">
        <v>1</v>
      </c>
      <c r="L6012" s="1" t="s">
        <v>19</v>
      </c>
      <c r="M6012" s="1" t="b">
        <v>0</v>
      </c>
      <c r="N6012" s="2" t="s">
        <v>17</v>
      </c>
      <c r="O6012">
        <f t="shared" si="1155"/>
        <v>16</v>
      </c>
      <c r="P6012">
        <f t="shared" si="1156"/>
        <v>5</v>
      </c>
      <c r="Q6012">
        <f>IF(G6012="B",VLOOKUP(F6012,room_rates!$A$2:$G$8,3,FALSE),IF(G6012="P",VLOOKUP(F6012,room_rates!$A$2:$G$8,6,FALSE),IF(G6012="M",VLOOKUP(F6012,room_rates!$A$2:$G$8,7,FALSE),"")))</f>
        <v>450</v>
      </c>
      <c r="R6012">
        <f t="shared" si="1157"/>
        <v>0</v>
      </c>
      <c r="S6012">
        <f>IF(J6012="Online Travel Agency",VLOOKUP(F6012,room_rates!$A$2:$G$8,3,FALSE)*15%,0)</f>
        <v>0</v>
      </c>
      <c r="T6012">
        <f t="shared" si="1158"/>
        <v>0</v>
      </c>
      <c r="U6012">
        <f t="shared" si="1159"/>
        <v>2250</v>
      </c>
      <c r="V6012">
        <f t="shared" si="1160"/>
        <v>5</v>
      </c>
    </row>
    <row r="6013" spans="1:22" ht="14.25" customHeight="1" x14ac:dyDescent="0.35">
      <c r="A6013" s="1">
        <v>1001605</v>
      </c>
      <c r="B6013" s="3">
        <v>45929</v>
      </c>
      <c r="C6013" s="3">
        <v>45955</v>
      </c>
      <c r="D6013" s="3">
        <v>45962</v>
      </c>
      <c r="E6013" s="1" t="s">
        <v>18</v>
      </c>
      <c r="F6013" s="1">
        <v>2</v>
      </c>
      <c r="G6013" s="1" t="s">
        <v>23</v>
      </c>
      <c r="H6013" s="1">
        <v>0</v>
      </c>
      <c r="I6013" s="1">
        <f t="shared" si="1154"/>
        <v>0</v>
      </c>
      <c r="J6013" s="1" t="s">
        <v>15</v>
      </c>
      <c r="K6013" s="1">
        <v>1</v>
      </c>
      <c r="L6013" s="1" t="s">
        <v>19</v>
      </c>
      <c r="M6013" s="1" t="b">
        <v>1</v>
      </c>
      <c r="N6013" s="2" t="s">
        <v>17</v>
      </c>
      <c r="O6013">
        <f t="shared" si="1155"/>
        <v>26</v>
      </c>
      <c r="P6013">
        <f t="shared" si="1156"/>
        <v>7</v>
      </c>
      <c r="Q6013">
        <f>IF(G6013="B",VLOOKUP(F6013,room_rates!$A$2:$G$8,3,FALSE),IF(G6013="P",VLOOKUP(F6013,room_rates!$A$2:$G$8,6,FALSE),IF(G6013="M",VLOOKUP(F6013,room_rates!$A$2:$G$8,7,FALSE),"")))</f>
        <v>140</v>
      </c>
      <c r="R6013">
        <f t="shared" si="1157"/>
        <v>0</v>
      </c>
      <c r="S6013">
        <f>IF(J6013="Online Travel Agency",VLOOKUP(F6013,room_rates!$A$2:$G$8,3,FALSE)*15%,0)</f>
        <v>0</v>
      </c>
      <c r="T6013">
        <f t="shared" si="1158"/>
        <v>1.4000000000000001</v>
      </c>
      <c r="U6013">
        <f t="shared" si="1159"/>
        <v>970.19999999999993</v>
      </c>
      <c r="V6013">
        <f t="shared" si="1160"/>
        <v>7</v>
      </c>
    </row>
    <row r="6014" spans="1:22" ht="14.25" customHeight="1" x14ac:dyDescent="0.35">
      <c r="A6014" s="1">
        <v>1001818</v>
      </c>
      <c r="B6014" s="3">
        <v>45941</v>
      </c>
      <c r="C6014" s="3">
        <v>45955</v>
      </c>
      <c r="D6014" s="3">
        <v>45960</v>
      </c>
      <c r="E6014" s="1" t="s">
        <v>21</v>
      </c>
      <c r="F6014" s="1">
        <v>3</v>
      </c>
      <c r="G6014" s="1" t="s">
        <v>23</v>
      </c>
      <c r="H6014" s="1">
        <v>0</v>
      </c>
      <c r="I6014" s="1">
        <f t="shared" si="1154"/>
        <v>0</v>
      </c>
      <c r="J6014" s="1" t="s">
        <v>24</v>
      </c>
      <c r="K6014" s="1">
        <v>1</v>
      </c>
      <c r="L6014" s="1" t="s">
        <v>19</v>
      </c>
      <c r="M6014" s="1" t="b">
        <v>0</v>
      </c>
      <c r="N6014" s="2" t="s">
        <v>17</v>
      </c>
      <c r="O6014">
        <f t="shared" si="1155"/>
        <v>14</v>
      </c>
      <c r="P6014">
        <f t="shared" si="1156"/>
        <v>5</v>
      </c>
      <c r="Q6014">
        <f>IF(G6014="B",VLOOKUP(F6014,room_rates!$A$2:$G$8,3,FALSE),IF(G6014="P",VLOOKUP(F6014,room_rates!$A$2:$G$8,6,FALSE),IF(G6014="M",VLOOKUP(F6014,room_rates!$A$2:$G$8,7,FALSE),"")))</f>
        <v>220</v>
      </c>
      <c r="R6014">
        <f t="shared" si="1157"/>
        <v>0</v>
      </c>
      <c r="S6014">
        <f>IF(J6014="Online Travel Agency",VLOOKUP(F6014,room_rates!$A$2:$G$8,3,FALSE)*15%,0)</f>
        <v>33</v>
      </c>
      <c r="T6014">
        <f t="shared" si="1158"/>
        <v>0</v>
      </c>
      <c r="U6014">
        <f t="shared" si="1159"/>
        <v>935</v>
      </c>
      <c r="V6014">
        <f t="shared" si="1160"/>
        <v>5</v>
      </c>
    </row>
    <row r="6015" spans="1:22" ht="14.25" customHeight="1" x14ac:dyDescent="0.35">
      <c r="A6015" s="1">
        <v>1001915</v>
      </c>
      <c r="B6015" s="3">
        <v>45955</v>
      </c>
      <c r="C6015" s="3">
        <v>45955</v>
      </c>
      <c r="D6015" s="3">
        <v>45958</v>
      </c>
      <c r="E6015" s="1" t="s">
        <v>13</v>
      </c>
      <c r="F6015" s="1">
        <v>6</v>
      </c>
      <c r="G6015" s="1" t="s">
        <v>23</v>
      </c>
      <c r="H6015" s="1">
        <v>0</v>
      </c>
      <c r="I6015" s="1">
        <f t="shared" si="1154"/>
        <v>0</v>
      </c>
      <c r="J6015" s="1" t="s">
        <v>20</v>
      </c>
      <c r="K6015" s="1">
        <v>3</v>
      </c>
      <c r="L6015" s="1" t="s">
        <v>16</v>
      </c>
      <c r="M6015" s="1" t="b">
        <v>1</v>
      </c>
      <c r="N6015" s="2" t="s">
        <v>17</v>
      </c>
      <c r="O6015">
        <f t="shared" si="1155"/>
        <v>0</v>
      </c>
      <c r="P6015">
        <f t="shared" si="1156"/>
        <v>3</v>
      </c>
      <c r="Q6015">
        <f>IF(G6015="B",VLOOKUP(F6015,room_rates!$A$2:$G$8,3,FALSE),IF(G6015="P",VLOOKUP(F6015,room_rates!$A$2:$G$8,6,FALSE),IF(G6015="M",VLOOKUP(F6015,room_rates!$A$2:$G$8,7,FALSE),"")))</f>
        <v>350</v>
      </c>
      <c r="R6015">
        <f t="shared" si="1157"/>
        <v>0</v>
      </c>
      <c r="S6015">
        <f>IF(J6015="Online Travel Agency",VLOOKUP(F6015,room_rates!$A$2:$G$8,3,FALSE)*15%,0)</f>
        <v>0</v>
      </c>
      <c r="T6015">
        <f t="shared" si="1158"/>
        <v>3.5</v>
      </c>
      <c r="U6015">
        <f t="shared" si="1159"/>
        <v>3118.5</v>
      </c>
      <c r="V6015">
        <f t="shared" si="1160"/>
        <v>9</v>
      </c>
    </row>
    <row r="6016" spans="1:22" ht="14.25" customHeight="1" x14ac:dyDescent="0.35">
      <c r="A6016" s="1">
        <v>1000103</v>
      </c>
      <c r="B6016" s="3">
        <v>45948</v>
      </c>
      <c r="C6016" s="3">
        <v>45956</v>
      </c>
      <c r="D6016" s="3">
        <v>45961</v>
      </c>
      <c r="E6016" s="1" t="s">
        <v>13</v>
      </c>
      <c r="F6016" s="1">
        <v>6</v>
      </c>
      <c r="G6016" s="1" t="s">
        <v>23</v>
      </c>
      <c r="H6016" s="1">
        <v>0</v>
      </c>
      <c r="I6016" s="1">
        <f t="shared" ref="I6016:I6079" si="1161">H6016/100</f>
        <v>0</v>
      </c>
      <c r="J6016" s="1" t="s">
        <v>24</v>
      </c>
      <c r="K6016" s="1">
        <v>3</v>
      </c>
      <c r="L6016" s="1" t="s">
        <v>16</v>
      </c>
      <c r="M6016" s="1" t="b">
        <v>0</v>
      </c>
      <c r="N6016" s="2" t="s">
        <v>17</v>
      </c>
      <c r="O6016">
        <f t="shared" ref="O6016:O6079" si="1162">C6016-B6016</f>
        <v>8</v>
      </c>
      <c r="P6016">
        <f t="shared" ref="P6016:P6079" si="1163">D6016-C6016</f>
        <v>5</v>
      </c>
      <c r="Q6016">
        <f>IF(G6016="B",VLOOKUP(F6016,room_rates!$A$2:$G$8,3,FALSE),IF(G6016="P",VLOOKUP(F6016,room_rates!$A$2:$G$8,6,FALSE),IF(G6016="M",VLOOKUP(F6016,room_rates!$A$2:$G$8,7,FALSE),"")))</f>
        <v>350</v>
      </c>
      <c r="R6016">
        <f t="shared" ref="R6016:R6079" si="1164">Q6016*(H6016/100)</f>
        <v>0</v>
      </c>
      <c r="S6016">
        <f>IF(J6016="Online Travel Agency",VLOOKUP(F6016,room_rates!$A$2:$G$8,3,FALSE)*15%,0)</f>
        <v>52.5</v>
      </c>
      <c r="T6016">
        <f t="shared" ref="T6016:T6079" si="1165">IF(M6016=TRUE, Q6016*1%,0)</f>
        <v>0</v>
      </c>
      <c r="U6016">
        <f t="shared" ref="U6016:U6079" si="1166">(Q6016-R6016-S6016-T6016)*V6016</f>
        <v>4462.5</v>
      </c>
      <c r="V6016">
        <f t="shared" ref="V6016:V6079" si="1167">K6016*P6016</f>
        <v>15</v>
      </c>
    </row>
    <row r="6017" spans="1:22" ht="14.25" customHeight="1" x14ac:dyDescent="0.35">
      <c r="A6017" s="1">
        <v>1000228</v>
      </c>
      <c r="B6017" s="3">
        <v>45939</v>
      </c>
      <c r="C6017" s="3">
        <v>45956</v>
      </c>
      <c r="D6017" s="3">
        <v>45963</v>
      </c>
      <c r="E6017" s="1" t="s">
        <v>13</v>
      </c>
      <c r="F6017" s="1">
        <v>7</v>
      </c>
      <c r="G6017" s="1" t="s">
        <v>23</v>
      </c>
      <c r="H6017" s="1">
        <v>0</v>
      </c>
      <c r="I6017" s="1">
        <f t="shared" si="1161"/>
        <v>0</v>
      </c>
      <c r="J6017" s="1" t="s">
        <v>15</v>
      </c>
      <c r="K6017" s="1">
        <v>2</v>
      </c>
      <c r="L6017" s="1" t="s">
        <v>19</v>
      </c>
      <c r="M6017" s="1" t="b">
        <v>0</v>
      </c>
      <c r="N6017" s="2" t="s">
        <v>17</v>
      </c>
      <c r="O6017">
        <f t="shared" si="1162"/>
        <v>17</v>
      </c>
      <c r="P6017">
        <f t="shared" si="1163"/>
        <v>7</v>
      </c>
      <c r="Q6017">
        <f>IF(G6017="B",VLOOKUP(F6017,room_rates!$A$2:$G$8,3,FALSE),IF(G6017="P",VLOOKUP(F6017,room_rates!$A$2:$G$8,6,FALSE),IF(G6017="M",VLOOKUP(F6017,room_rates!$A$2:$G$8,7,FALSE),"")))</f>
        <v>450</v>
      </c>
      <c r="R6017">
        <f t="shared" si="1164"/>
        <v>0</v>
      </c>
      <c r="S6017">
        <f>IF(J6017="Online Travel Agency",VLOOKUP(F6017,room_rates!$A$2:$G$8,3,FALSE)*15%,0)</f>
        <v>0</v>
      </c>
      <c r="T6017">
        <f t="shared" si="1165"/>
        <v>0</v>
      </c>
      <c r="U6017">
        <f t="shared" si="1166"/>
        <v>6300</v>
      </c>
      <c r="V6017">
        <f t="shared" si="1167"/>
        <v>14</v>
      </c>
    </row>
    <row r="6018" spans="1:22" ht="14.25" customHeight="1" x14ac:dyDescent="0.35">
      <c r="A6018" s="1">
        <v>1000550</v>
      </c>
      <c r="B6018" s="3">
        <v>45942</v>
      </c>
      <c r="C6018" s="3">
        <v>45956</v>
      </c>
      <c r="D6018" s="3">
        <v>45958</v>
      </c>
      <c r="E6018" s="1" t="s">
        <v>13</v>
      </c>
      <c r="F6018" s="1">
        <v>6</v>
      </c>
      <c r="G6018" s="1" t="s">
        <v>23</v>
      </c>
      <c r="H6018" s="1">
        <v>0</v>
      </c>
      <c r="I6018" s="1">
        <f t="shared" si="1161"/>
        <v>0</v>
      </c>
      <c r="J6018" s="1" t="s">
        <v>15</v>
      </c>
      <c r="K6018" s="1">
        <v>1</v>
      </c>
      <c r="L6018" s="1" t="s">
        <v>16</v>
      </c>
      <c r="M6018" s="1" t="b">
        <v>0</v>
      </c>
      <c r="N6018" s="2" t="s">
        <v>17</v>
      </c>
      <c r="O6018">
        <f t="shared" si="1162"/>
        <v>14</v>
      </c>
      <c r="P6018">
        <f t="shared" si="1163"/>
        <v>2</v>
      </c>
      <c r="Q6018">
        <f>IF(G6018="B",VLOOKUP(F6018,room_rates!$A$2:$G$8,3,FALSE),IF(G6018="P",VLOOKUP(F6018,room_rates!$A$2:$G$8,6,FALSE),IF(G6018="M",VLOOKUP(F6018,room_rates!$A$2:$G$8,7,FALSE),"")))</f>
        <v>350</v>
      </c>
      <c r="R6018">
        <f t="shared" si="1164"/>
        <v>0</v>
      </c>
      <c r="S6018">
        <f>IF(J6018="Online Travel Agency",VLOOKUP(F6018,room_rates!$A$2:$G$8,3,FALSE)*15%,0)</f>
        <v>0</v>
      </c>
      <c r="T6018">
        <f t="shared" si="1165"/>
        <v>0</v>
      </c>
      <c r="U6018">
        <f t="shared" si="1166"/>
        <v>700</v>
      </c>
      <c r="V6018">
        <f t="shared" si="1167"/>
        <v>2</v>
      </c>
    </row>
    <row r="6019" spans="1:22" ht="14.25" customHeight="1" x14ac:dyDescent="0.35">
      <c r="A6019" s="1">
        <v>1000591</v>
      </c>
      <c r="B6019" s="3">
        <v>45937</v>
      </c>
      <c r="C6019" s="3">
        <v>45956</v>
      </c>
      <c r="D6019" s="3">
        <v>45958</v>
      </c>
      <c r="E6019" s="1" t="s">
        <v>13</v>
      </c>
      <c r="F6019" s="1">
        <v>6</v>
      </c>
      <c r="G6019" s="1" t="s">
        <v>23</v>
      </c>
      <c r="H6019" s="1">
        <v>0</v>
      </c>
      <c r="I6019" s="1">
        <f t="shared" si="1161"/>
        <v>0</v>
      </c>
      <c r="J6019" s="1" t="s">
        <v>24</v>
      </c>
      <c r="K6019" s="1">
        <v>1</v>
      </c>
      <c r="L6019" s="1" t="s">
        <v>19</v>
      </c>
      <c r="M6019" s="1" t="b">
        <v>1</v>
      </c>
      <c r="N6019" s="2" t="s">
        <v>17</v>
      </c>
      <c r="O6019">
        <f t="shared" si="1162"/>
        <v>19</v>
      </c>
      <c r="P6019">
        <f t="shared" si="1163"/>
        <v>2</v>
      </c>
      <c r="Q6019">
        <f>IF(G6019="B",VLOOKUP(F6019,room_rates!$A$2:$G$8,3,FALSE),IF(G6019="P",VLOOKUP(F6019,room_rates!$A$2:$G$8,6,FALSE),IF(G6019="M",VLOOKUP(F6019,room_rates!$A$2:$G$8,7,FALSE),"")))</f>
        <v>350</v>
      </c>
      <c r="R6019">
        <f t="shared" si="1164"/>
        <v>0</v>
      </c>
      <c r="S6019">
        <f>IF(J6019="Online Travel Agency",VLOOKUP(F6019,room_rates!$A$2:$G$8,3,FALSE)*15%,0)</f>
        <v>52.5</v>
      </c>
      <c r="T6019">
        <f t="shared" si="1165"/>
        <v>3.5</v>
      </c>
      <c r="U6019">
        <f t="shared" si="1166"/>
        <v>588</v>
      </c>
      <c r="V6019">
        <f t="shared" si="1167"/>
        <v>2</v>
      </c>
    </row>
    <row r="6020" spans="1:22" ht="14.25" customHeight="1" x14ac:dyDescent="0.35">
      <c r="A6020" s="1">
        <v>1000607</v>
      </c>
      <c r="B6020" s="3">
        <v>45937</v>
      </c>
      <c r="C6020" s="3">
        <v>45956</v>
      </c>
      <c r="D6020" s="3">
        <v>45960</v>
      </c>
      <c r="E6020" s="1" t="s">
        <v>13</v>
      </c>
      <c r="F6020" s="1">
        <v>7</v>
      </c>
      <c r="G6020" s="1" t="s">
        <v>23</v>
      </c>
      <c r="H6020" s="1">
        <v>0</v>
      </c>
      <c r="I6020" s="1">
        <f t="shared" si="1161"/>
        <v>0</v>
      </c>
      <c r="J6020" s="1" t="s">
        <v>24</v>
      </c>
      <c r="K6020" s="1">
        <v>3</v>
      </c>
      <c r="L6020" s="1" t="s">
        <v>16</v>
      </c>
      <c r="M6020" s="1" t="b">
        <v>0</v>
      </c>
      <c r="N6020" s="2" t="s">
        <v>17</v>
      </c>
      <c r="O6020">
        <f t="shared" si="1162"/>
        <v>19</v>
      </c>
      <c r="P6020">
        <f t="shared" si="1163"/>
        <v>4</v>
      </c>
      <c r="Q6020">
        <f>IF(G6020="B",VLOOKUP(F6020,room_rates!$A$2:$G$8,3,FALSE),IF(G6020="P",VLOOKUP(F6020,room_rates!$A$2:$G$8,6,FALSE),IF(G6020="M",VLOOKUP(F6020,room_rates!$A$2:$G$8,7,FALSE),"")))</f>
        <v>450</v>
      </c>
      <c r="R6020">
        <f t="shared" si="1164"/>
        <v>0</v>
      </c>
      <c r="S6020">
        <f>IF(J6020="Online Travel Agency",VLOOKUP(F6020,room_rates!$A$2:$G$8,3,FALSE)*15%,0)</f>
        <v>67.5</v>
      </c>
      <c r="T6020">
        <f t="shared" si="1165"/>
        <v>0</v>
      </c>
      <c r="U6020">
        <f t="shared" si="1166"/>
        <v>4590</v>
      </c>
      <c r="V6020">
        <f t="shared" si="1167"/>
        <v>12</v>
      </c>
    </row>
    <row r="6021" spans="1:22" ht="14.25" customHeight="1" x14ac:dyDescent="0.35">
      <c r="A6021" s="1">
        <v>1000729</v>
      </c>
      <c r="B6021" s="3">
        <v>45928</v>
      </c>
      <c r="C6021" s="3">
        <v>45956</v>
      </c>
      <c r="D6021" s="3">
        <v>45957</v>
      </c>
      <c r="E6021" s="1" t="s">
        <v>21</v>
      </c>
      <c r="F6021" s="1">
        <v>3</v>
      </c>
      <c r="G6021" s="1" t="s">
        <v>23</v>
      </c>
      <c r="H6021" s="1">
        <v>0</v>
      </c>
      <c r="I6021" s="1">
        <f t="shared" si="1161"/>
        <v>0</v>
      </c>
      <c r="J6021" s="1" t="s">
        <v>15</v>
      </c>
      <c r="K6021" s="1">
        <v>2</v>
      </c>
      <c r="L6021" s="1" t="s">
        <v>19</v>
      </c>
      <c r="M6021" s="1" t="b">
        <v>0</v>
      </c>
      <c r="N6021" s="2" t="s">
        <v>17</v>
      </c>
      <c r="O6021">
        <f t="shared" si="1162"/>
        <v>28</v>
      </c>
      <c r="P6021">
        <f t="shared" si="1163"/>
        <v>1</v>
      </c>
      <c r="Q6021">
        <f>IF(G6021="B",VLOOKUP(F6021,room_rates!$A$2:$G$8,3,FALSE),IF(G6021="P",VLOOKUP(F6021,room_rates!$A$2:$G$8,6,FALSE),IF(G6021="M",VLOOKUP(F6021,room_rates!$A$2:$G$8,7,FALSE),"")))</f>
        <v>220</v>
      </c>
      <c r="R6021">
        <f t="shared" si="1164"/>
        <v>0</v>
      </c>
      <c r="S6021">
        <f>IF(J6021="Online Travel Agency",VLOOKUP(F6021,room_rates!$A$2:$G$8,3,FALSE)*15%,0)</f>
        <v>0</v>
      </c>
      <c r="T6021">
        <f t="shared" si="1165"/>
        <v>0</v>
      </c>
      <c r="U6021">
        <f t="shared" si="1166"/>
        <v>440</v>
      </c>
      <c r="V6021">
        <f t="shared" si="1167"/>
        <v>2</v>
      </c>
    </row>
    <row r="6022" spans="1:22" ht="14.25" customHeight="1" x14ac:dyDescent="0.35">
      <c r="A6022" s="1">
        <v>1001398</v>
      </c>
      <c r="B6022" s="3">
        <v>45928</v>
      </c>
      <c r="C6022" s="3">
        <v>45956</v>
      </c>
      <c r="D6022" s="3">
        <v>45963</v>
      </c>
      <c r="E6022" s="1" t="s">
        <v>18</v>
      </c>
      <c r="F6022" s="1">
        <v>1</v>
      </c>
      <c r="G6022" s="1" t="s">
        <v>23</v>
      </c>
      <c r="H6022" s="1">
        <v>0</v>
      </c>
      <c r="I6022" s="1">
        <f t="shared" si="1161"/>
        <v>0</v>
      </c>
      <c r="J6022" s="1" t="s">
        <v>15</v>
      </c>
      <c r="K6022" s="1">
        <v>1</v>
      </c>
      <c r="L6022" s="1" t="s">
        <v>19</v>
      </c>
      <c r="M6022" s="1" t="b">
        <v>0</v>
      </c>
      <c r="N6022" s="2" t="s">
        <v>17</v>
      </c>
      <c r="O6022">
        <f t="shared" si="1162"/>
        <v>28</v>
      </c>
      <c r="P6022">
        <f t="shared" si="1163"/>
        <v>7</v>
      </c>
      <c r="Q6022">
        <f>IF(G6022="B",VLOOKUP(F6022,room_rates!$A$2:$G$8,3,FALSE),IF(G6022="P",VLOOKUP(F6022,room_rates!$A$2:$G$8,6,FALSE),IF(G6022="M",VLOOKUP(F6022,room_rates!$A$2:$G$8,7,FALSE),"")))</f>
        <v>120</v>
      </c>
      <c r="R6022">
        <f t="shared" si="1164"/>
        <v>0</v>
      </c>
      <c r="S6022">
        <f>IF(J6022="Online Travel Agency",VLOOKUP(F6022,room_rates!$A$2:$G$8,3,FALSE)*15%,0)</f>
        <v>0</v>
      </c>
      <c r="T6022">
        <f t="shared" si="1165"/>
        <v>0</v>
      </c>
      <c r="U6022">
        <f t="shared" si="1166"/>
        <v>840</v>
      </c>
      <c r="V6022">
        <f t="shared" si="1167"/>
        <v>7</v>
      </c>
    </row>
    <row r="6023" spans="1:22" ht="14.25" customHeight="1" x14ac:dyDescent="0.35">
      <c r="A6023" s="1">
        <v>1001949</v>
      </c>
      <c r="B6023" s="3">
        <v>45937</v>
      </c>
      <c r="C6023" s="3">
        <v>45956</v>
      </c>
      <c r="D6023" s="3">
        <v>45959</v>
      </c>
      <c r="E6023" s="1" t="s">
        <v>18</v>
      </c>
      <c r="F6023" s="1">
        <v>1</v>
      </c>
      <c r="G6023" s="1" t="s">
        <v>23</v>
      </c>
      <c r="H6023" s="1">
        <v>0</v>
      </c>
      <c r="I6023" s="1">
        <f t="shared" si="1161"/>
        <v>0</v>
      </c>
      <c r="J6023" s="1" t="s">
        <v>15</v>
      </c>
      <c r="K6023" s="1">
        <v>2</v>
      </c>
      <c r="L6023" s="1" t="s">
        <v>19</v>
      </c>
      <c r="M6023" s="1" t="b">
        <v>0</v>
      </c>
      <c r="N6023" s="2" t="s">
        <v>17</v>
      </c>
      <c r="O6023">
        <f t="shared" si="1162"/>
        <v>19</v>
      </c>
      <c r="P6023">
        <f t="shared" si="1163"/>
        <v>3</v>
      </c>
      <c r="Q6023">
        <f>IF(G6023="B",VLOOKUP(F6023,room_rates!$A$2:$G$8,3,FALSE),IF(G6023="P",VLOOKUP(F6023,room_rates!$A$2:$G$8,6,FALSE),IF(G6023="M",VLOOKUP(F6023,room_rates!$A$2:$G$8,7,FALSE),"")))</f>
        <v>120</v>
      </c>
      <c r="R6023">
        <f t="shared" si="1164"/>
        <v>0</v>
      </c>
      <c r="S6023">
        <f>IF(J6023="Online Travel Agency",VLOOKUP(F6023,room_rates!$A$2:$G$8,3,FALSE)*15%,0)</f>
        <v>0</v>
      </c>
      <c r="T6023">
        <f t="shared" si="1165"/>
        <v>0</v>
      </c>
      <c r="U6023">
        <f t="shared" si="1166"/>
        <v>720</v>
      </c>
      <c r="V6023">
        <f t="shared" si="1167"/>
        <v>6</v>
      </c>
    </row>
    <row r="6024" spans="1:22" ht="14.25" customHeight="1" x14ac:dyDescent="0.35">
      <c r="A6024" s="1">
        <v>1001993</v>
      </c>
      <c r="B6024" s="3">
        <v>45941</v>
      </c>
      <c r="C6024" s="3">
        <v>45956</v>
      </c>
      <c r="D6024" s="3">
        <v>45958</v>
      </c>
      <c r="E6024" s="1" t="s">
        <v>13</v>
      </c>
      <c r="F6024" s="1">
        <v>7</v>
      </c>
      <c r="G6024" s="1" t="s">
        <v>23</v>
      </c>
      <c r="H6024" s="1">
        <v>0</v>
      </c>
      <c r="I6024" s="1">
        <f t="shared" si="1161"/>
        <v>0</v>
      </c>
      <c r="J6024" s="1" t="s">
        <v>15</v>
      </c>
      <c r="K6024" s="1">
        <v>3</v>
      </c>
      <c r="L6024" s="1" t="s">
        <v>16</v>
      </c>
      <c r="M6024" s="1" t="b">
        <v>1</v>
      </c>
      <c r="N6024" s="2" t="s">
        <v>17</v>
      </c>
      <c r="O6024">
        <f t="shared" si="1162"/>
        <v>15</v>
      </c>
      <c r="P6024">
        <f t="shared" si="1163"/>
        <v>2</v>
      </c>
      <c r="Q6024">
        <f>IF(G6024="B",VLOOKUP(F6024,room_rates!$A$2:$G$8,3,FALSE),IF(G6024="P",VLOOKUP(F6024,room_rates!$A$2:$G$8,6,FALSE),IF(G6024="M",VLOOKUP(F6024,room_rates!$A$2:$G$8,7,FALSE),"")))</f>
        <v>450</v>
      </c>
      <c r="R6024">
        <f t="shared" si="1164"/>
        <v>0</v>
      </c>
      <c r="S6024">
        <f>IF(J6024="Online Travel Agency",VLOOKUP(F6024,room_rates!$A$2:$G$8,3,FALSE)*15%,0)</f>
        <v>0</v>
      </c>
      <c r="T6024">
        <f t="shared" si="1165"/>
        <v>4.5</v>
      </c>
      <c r="U6024">
        <f t="shared" si="1166"/>
        <v>2673</v>
      </c>
      <c r="V6024">
        <f t="shared" si="1167"/>
        <v>6</v>
      </c>
    </row>
    <row r="6025" spans="1:22" ht="14.25" customHeight="1" x14ac:dyDescent="0.35">
      <c r="A6025" s="1">
        <v>1002009</v>
      </c>
      <c r="B6025" s="3">
        <v>45937</v>
      </c>
      <c r="C6025" s="3">
        <v>45956</v>
      </c>
      <c r="D6025" s="3">
        <v>45957</v>
      </c>
      <c r="E6025" s="1" t="s">
        <v>13</v>
      </c>
      <c r="F6025" s="1">
        <v>6</v>
      </c>
      <c r="G6025" s="1" t="s">
        <v>23</v>
      </c>
      <c r="H6025" s="1">
        <v>0</v>
      </c>
      <c r="I6025" s="1">
        <f t="shared" si="1161"/>
        <v>0</v>
      </c>
      <c r="J6025" s="1" t="s">
        <v>15</v>
      </c>
      <c r="K6025" s="1">
        <v>1</v>
      </c>
      <c r="L6025" s="1" t="s">
        <v>19</v>
      </c>
      <c r="M6025" s="1" t="b">
        <v>0</v>
      </c>
      <c r="N6025" s="2" t="s">
        <v>17</v>
      </c>
      <c r="O6025">
        <f t="shared" si="1162"/>
        <v>19</v>
      </c>
      <c r="P6025">
        <f t="shared" si="1163"/>
        <v>1</v>
      </c>
      <c r="Q6025">
        <f>IF(G6025="B",VLOOKUP(F6025,room_rates!$A$2:$G$8,3,FALSE),IF(G6025="P",VLOOKUP(F6025,room_rates!$A$2:$G$8,6,FALSE),IF(G6025="M",VLOOKUP(F6025,room_rates!$A$2:$G$8,7,FALSE),"")))</f>
        <v>350</v>
      </c>
      <c r="R6025">
        <f t="shared" si="1164"/>
        <v>0</v>
      </c>
      <c r="S6025">
        <f>IF(J6025="Online Travel Agency",VLOOKUP(F6025,room_rates!$A$2:$G$8,3,FALSE)*15%,0)</f>
        <v>0</v>
      </c>
      <c r="T6025">
        <f t="shared" si="1165"/>
        <v>0</v>
      </c>
      <c r="U6025">
        <f t="shared" si="1166"/>
        <v>350</v>
      </c>
      <c r="V6025">
        <f t="shared" si="1167"/>
        <v>1</v>
      </c>
    </row>
    <row r="6026" spans="1:22" ht="14.25" customHeight="1" x14ac:dyDescent="0.35">
      <c r="A6026" s="1">
        <v>1002038</v>
      </c>
      <c r="B6026" s="3">
        <v>45956</v>
      </c>
      <c r="C6026" s="3">
        <v>45956</v>
      </c>
      <c r="D6026" s="3">
        <v>45959</v>
      </c>
      <c r="E6026" s="1" t="s">
        <v>18</v>
      </c>
      <c r="F6026" s="1">
        <v>2</v>
      </c>
      <c r="G6026" s="1" t="s">
        <v>23</v>
      </c>
      <c r="H6026" s="1">
        <v>0</v>
      </c>
      <c r="I6026" s="1">
        <f t="shared" si="1161"/>
        <v>0</v>
      </c>
      <c r="J6026" s="1" t="s">
        <v>20</v>
      </c>
      <c r="K6026" s="1">
        <v>1</v>
      </c>
      <c r="L6026" s="1" t="s">
        <v>19</v>
      </c>
      <c r="M6026" s="1" t="b">
        <v>0</v>
      </c>
      <c r="N6026" s="2" t="s">
        <v>17</v>
      </c>
      <c r="O6026">
        <f t="shared" si="1162"/>
        <v>0</v>
      </c>
      <c r="P6026">
        <f t="shared" si="1163"/>
        <v>3</v>
      </c>
      <c r="Q6026">
        <f>IF(G6026="B",VLOOKUP(F6026,room_rates!$A$2:$G$8,3,FALSE),IF(G6026="P",VLOOKUP(F6026,room_rates!$A$2:$G$8,6,FALSE),IF(G6026="M",VLOOKUP(F6026,room_rates!$A$2:$G$8,7,FALSE),"")))</f>
        <v>140</v>
      </c>
      <c r="R6026">
        <f t="shared" si="1164"/>
        <v>0</v>
      </c>
      <c r="S6026">
        <f>IF(J6026="Online Travel Agency",VLOOKUP(F6026,room_rates!$A$2:$G$8,3,FALSE)*15%,0)</f>
        <v>0</v>
      </c>
      <c r="T6026">
        <f t="shared" si="1165"/>
        <v>0</v>
      </c>
      <c r="U6026">
        <f t="shared" si="1166"/>
        <v>420</v>
      </c>
      <c r="V6026">
        <f t="shared" si="1167"/>
        <v>3</v>
      </c>
    </row>
    <row r="6027" spans="1:22" ht="14.25" customHeight="1" x14ac:dyDescent="0.35">
      <c r="A6027" s="1">
        <v>1002183</v>
      </c>
      <c r="B6027" s="3">
        <v>45913</v>
      </c>
      <c r="C6027" s="3">
        <v>45956</v>
      </c>
      <c r="D6027" s="3">
        <v>45961</v>
      </c>
      <c r="E6027" s="1" t="s">
        <v>13</v>
      </c>
      <c r="F6027" s="1">
        <v>6</v>
      </c>
      <c r="G6027" s="1" t="s">
        <v>23</v>
      </c>
      <c r="H6027" s="1">
        <v>0</v>
      </c>
      <c r="I6027" s="1">
        <f t="shared" si="1161"/>
        <v>0</v>
      </c>
      <c r="J6027" s="1" t="s">
        <v>15</v>
      </c>
      <c r="K6027" s="1">
        <v>1</v>
      </c>
      <c r="L6027" s="1" t="s">
        <v>16</v>
      </c>
      <c r="M6027" s="1" t="b">
        <v>0</v>
      </c>
      <c r="N6027" s="2" t="s">
        <v>17</v>
      </c>
      <c r="O6027">
        <f t="shared" si="1162"/>
        <v>43</v>
      </c>
      <c r="P6027">
        <f t="shared" si="1163"/>
        <v>5</v>
      </c>
      <c r="Q6027">
        <f>IF(G6027="B",VLOOKUP(F6027,room_rates!$A$2:$G$8,3,FALSE),IF(G6027="P",VLOOKUP(F6027,room_rates!$A$2:$G$8,6,FALSE),IF(G6027="M",VLOOKUP(F6027,room_rates!$A$2:$G$8,7,FALSE),"")))</f>
        <v>350</v>
      </c>
      <c r="R6027">
        <f t="shared" si="1164"/>
        <v>0</v>
      </c>
      <c r="S6027">
        <f>IF(J6027="Online Travel Agency",VLOOKUP(F6027,room_rates!$A$2:$G$8,3,FALSE)*15%,0)</f>
        <v>0</v>
      </c>
      <c r="T6027">
        <f t="shared" si="1165"/>
        <v>0</v>
      </c>
      <c r="U6027">
        <f t="shared" si="1166"/>
        <v>1750</v>
      </c>
      <c r="V6027">
        <f t="shared" si="1167"/>
        <v>5</v>
      </c>
    </row>
    <row r="6028" spans="1:22" ht="14.25" customHeight="1" x14ac:dyDescent="0.35">
      <c r="A6028" s="1">
        <v>1000062</v>
      </c>
      <c r="B6028" s="3">
        <v>45947</v>
      </c>
      <c r="C6028" s="3">
        <v>45957</v>
      </c>
      <c r="D6028" s="3">
        <v>45958</v>
      </c>
      <c r="E6028" s="1" t="s">
        <v>18</v>
      </c>
      <c r="F6028" s="1">
        <v>1</v>
      </c>
      <c r="G6028" s="1" t="s">
        <v>23</v>
      </c>
      <c r="H6028" s="1">
        <v>0</v>
      </c>
      <c r="I6028" s="1">
        <f t="shared" si="1161"/>
        <v>0</v>
      </c>
      <c r="J6028" s="1" t="s">
        <v>24</v>
      </c>
      <c r="K6028" s="1">
        <v>3</v>
      </c>
      <c r="L6028" s="1" t="s">
        <v>16</v>
      </c>
      <c r="M6028" s="1" t="b">
        <v>1</v>
      </c>
      <c r="N6028" s="2" t="s">
        <v>17</v>
      </c>
      <c r="O6028">
        <f t="shared" si="1162"/>
        <v>10</v>
      </c>
      <c r="P6028">
        <f t="shared" si="1163"/>
        <v>1</v>
      </c>
      <c r="Q6028">
        <f>IF(G6028="B",VLOOKUP(F6028,room_rates!$A$2:$G$8,3,FALSE),IF(G6028="P",VLOOKUP(F6028,room_rates!$A$2:$G$8,6,FALSE),IF(G6028="M",VLOOKUP(F6028,room_rates!$A$2:$G$8,7,FALSE),"")))</f>
        <v>120</v>
      </c>
      <c r="R6028">
        <f t="shared" si="1164"/>
        <v>0</v>
      </c>
      <c r="S6028">
        <f>IF(J6028="Online Travel Agency",VLOOKUP(F6028,room_rates!$A$2:$G$8,3,FALSE)*15%,0)</f>
        <v>18</v>
      </c>
      <c r="T6028">
        <f t="shared" si="1165"/>
        <v>1.2</v>
      </c>
      <c r="U6028">
        <f t="shared" si="1166"/>
        <v>302.39999999999998</v>
      </c>
      <c r="V6028">
        <f t="shared" si="1167"/>
        <v>3</v>
      </c>
    </row>
    <row r="6029" spans="1:22" ht="14.25" customHeight="1" x14ac:dyDescent="0.35">
      <c r="A6029" s="1">
        <v>1000197</v>
      </c>
      <c r="B6029" s="3">
        <v>45947</v>
      </c>
      <c r="C6029" s="3">
        <v>45957</v>
      </c>
      <c r="D6029" s="3">
        <v>45958</v>
      </c>
      <c r="E6029" s="1" t="s">
        <v>13</v>
      </c>
      <c r="F6029" s="1">
        <v>6</v>
      </c>
      <c r="G6029" s="1" t="s">
        <v>23</v>
      </c>
      <c r="H6029" s="1">
        <v>0</v>
      </c>
      <c r="I6029" s="1">
        <f t="shared" si="1161"/>
        <v>0</v>
      </c>
      <c r="J6029" s="1" t="s">
        <v>24</v>
      </c>
      <c r="K6029" s="1">
        <v>3</v>
      </c>
      <c r="L6029" s="1" t="s">
        <v>16</v>
      </c>
      <c r="M6029" s="1" t="b">
        <v>1</v>
      </c>
      <c r="N6029" s="2" t="s">
        <v>17</v>
      </c>
      <c r="O6029">
        <f t="shared" si="1162"/>
        <v>10</v>
      </c>
      <c r="P6029">
        <f t="shared" si="1163"/>
        <v>1</v>
      </c>
      <c r="Q6029">
        <f>IF(G6029="B",VLOOKUP(F6029,room_rates!$A$2:$G$8,3,FALSE),IF(G6029="P",VLOOKUP(F6029,room_rates!$A$2:$G$8,6,FALSE),IF(G6029="M",VLOOKUP(F6029,room_rates!$A$2:$G$8,7,FALSE),"")))</f>
        <v>350</v>
      </c>
      <c r="R6029">
        <f t="shared" si="1164"/>
        <v>0</v>
      </c>
      <c r="S6029">
        <f>IF(J6029="Online Travel Agency",VLOOKUP(F6029,room_rates!$A$2:$G$8,3,FALSE)*15%,0)</f>
        <v>52.5</v>
      </c>
      <c r="T6029">
        <f t="shared" si="1165"/>
        <v>3.5</v>
      </c>
      <c r="U6029">
        <f t="shared" si="1166"/>
        <v>882</v>
      </c>
      <c r="V6029">
        <f t="shared" si="1167"/>
        <v>3</v>
      </c>
    </row>
    <row r="6030" spans="1:22" ht="14.25" customHeight="1" x14ac:dyDescent="0.35">
      <c r="A6030" s="1">
        <v>1000254</v>
      </c>
      <c r="B6030" s="3">
        <v>45957</v>
      </c>
      <c r="C6030" s="3">
        <v>45957</v>
      </c>
      <c r="D6030" s="3">
        <v>45961</v>
      </c>
      <c r="E6030" s="1" t="s">
        <v>13</v>
      </c>
      <c r="F6030" s="1">
        <v>6</v>
      </c>
      <c r="G6030" s="1" t="s">
        <v>23</v>
      </c>
      <c r="H6030" s="1">
        <v>0</v>
      </c>
      <c r="I6030" s="1">
        <f t="shared" si="1161"/>
        <v>0</v>
      </c>
      <c r="J6030" s="1" t="s">
        <v>20</v>
      </c>
      <c r="K6030" s="1">
        <v>2</v>
      </c>
      <c r="L6030" s="1" t="s">
        <v>19</v>
      </c>
      <c r="M6030" s="1" t="b">
        <v>0</v>
      </c>
      <c r="N6030" s="2" t="s">
        <v>17</v>
      </c>
      <c r="O6030">
        <f t="shared" si="1162"/>
        <v>0</v>
      </c>
      <c r="P6030">
        <f t="shared" si="1163"/>
        <v>4</v>
      </c>
      <c r="Q6030">
        <f>IF(G6030="B",VLOOKUP(F6030,room_rates!$A$2:$G$8,3,FALSE),IF(G6030="P",VLOOKUP(F6030,room_rates!$A$2:$G$8,6,FALSE),IF(G6030="M",VLOOKUP(F6030,room_rates!$A$2:$G$8,7,FALSE),"")))</f>
        <v>350</v>
      </c>
      <c r="R6030">
        <f t="shared" si="1164"/>
        <v>0</v>
      </c>
      <c r="S6030">
        <f>IF(J6030="Online Travel Agency",VLOOKUP(F6030,room_rates!$A$2:$G$8,3,FALSE)*15%,0)</f>
        <v>0</v>
      </c>
      <c r="T6030">
        <f t="shared" si="1165"/>
        <v>0</v>
      </c>
      <c r="U6030">
        <f t="shared" si="1166"/>
        <v>2800</v>
      </c>
      <c r="V6030">
        <f t="shared" si="1167"/>
        <v>8</v>
      </c>
    </row>
    <row r="6031" spans="1:22" ht="14.25" customHeight="1" x14ac:dyDescent="0.35">
      <c r="A6031" s="1">
        <v>1000451</v>
      </c>
      <c r="B6031" s="3">
        <v>45957</v>
      </c>
      <c r="C6031" s="3">
        <v>45957</v>
      </c>
      <c r="D6031" s="3">
        <v>45958</v>
      </c>
      <c r="E6031" s="1" t="s">
        <v>21</v>
      </c>
      <c r="F6031" s="1">
        <v>4</v>
      </c>
      <c r="G6031" s="1" t="s">
        <v>23</v>
      </c>
      <c r="H6031" s="1">
        <v>0</v>
      </c>
      <c r="I6031" s="1">
        <f t="shared" si="1161"/>
        <v>0</v>
      </c>
      <c r="J6031" s="1" t="s">
        <v>20</v>
      </c>
      <c r="K6031" s="1">
        <v>1</v>
      </c>
      <c r="L6031" s="1" t="s">
        <v>19</v>
      </c>
      <c r="M6031" s="1" t="b">
        <v>0</v>
      </c>
      <c r="N6031" s="2" t="s">
        <v>17</v>
      </c>
      <c r="O6031">
        <f t="shared" si="1162"/>
        <v>0</v>
      </c>
      <c r="P6031">
        <f t="shared" si="1163"/>
        <v>1</v>
      </c>
      <c r="Q6031">
        <f>IF(G6031="B",VLOOKUP(F6031,room_rates!$A$2:$G$8,3,FALSE),IF(G6031="P",VLOOKUP(F6031,room_rates!$A$2:$G$8,6,FALSE),IF(G6031="M",VLOOKUP(F6031,room_rates!$A$2:$G$8,7,FALSE),"")))</f>
        <v>230</v>
      </c>
      <c r="R6031">
        <f t="shared" si="1164"/>
        <v>0</v>
      </c>
      <c r="S6031">
        <f>IF(J6031="Online Travel Agency",VLOOKUP(F6031,room_rates!$A$2:$G$8,3,FALSE)*15%,0)</f>
        <v>0</v>
      </c>
      <c r="T6031">
        <f t="shared" si="1165"/>
        <v>0</v>
      </c>
      <c r="U6031">
        <f t="shared" si="1166"/>
        <v>230</v>
      </c>
      <c r="V6031">
        <f t="shared" si="1167"/>
        <v>1</v>
      </c>
    </row>
    <row r="6032" spans="1:22" ht="14.25" customHeight="1" x14ac:dyDescent="0.35">
      <c r="A6032" s="1">
        <v>1000452</v>
      </c>
      <c r="B6032" s="3">
        <v>45937</v>
      </c>
      <c r="C6032" s="3">
        <v>45957</v>
      </c>
      <c r="D6032" s="3">
        <v>45963</v>
      </c>
      <c r="E6032" s="1" t="s">
        <v>18</v>
      </c>
      <c r="F6032" s="1">
        <v>1</v>
      </c>
      <c r="G6032" s="1" t="s">
        <v>23</v>
      </c>
      <c r="H6032" s="1">
        <v>0</v>
      </c>
      <c r="I6032" s="1">
        <f t="shared" si="1161"/>
        <v>0</v>
      </c>
      <c r="J6032" s="1" t="s">
        <v>24</v>
      </c>
      <c r="K6032" s="1">
        <v>3</v>
      </c>
      <c r="L6032" s="1" t="s">
        <v>16</v>
      </c>
      <c r="M6032" s="1" t="b">
        <v>0</v>
      </c>
      <c r="N6032" s="2" t="s">
        <v>17</v>
      </c>
      <c r="O6032">
        <f t="shared" si="1162"/>
        <v>20</v>
      </c>
      <c r="P6032">
        <f t="shared" si="1163"/>
        <v>6</v>
      </c>
      <c r="Q6032">
        <f>IF(G6032="B",VLOOKUP(F6032,room_rates!$A$2:$G$8,3,FALSE),IF(G6032="P",VLOOKUP(F6032,room_rates!$A$2:$G$8,6,FALSE),IF(G6032="M",VLOOKUP(F6032,room_rates!$A$2:$G$8,7,FALSE),"")))</f>
        <v>120</v>
      </c>
      <c r="R6032">
        <f t="shared" si="1164"/>
        <v>0</v>
      </c>
      <c r="S6032">
        <f>IF(J6032="Online Travel Agency",VLOOKUP(F6032,room_rates!$A$2:$G$8,3,FALSE)*15%,0)</f>
        <v>18</v>
      </c>
      <c r="T6032">
        <f t="shared" si="1165"/>
        <v>0</v>
      </c>
      <c r="U6032">
        <f t="shared" si="1166"/>
        <v>1836</v>
      </c>
      <c r="V6032">
        <f t="shared" si="1167"/>
        <v>18</v>
      </c>
    </row>
    <row r="6033" spans="1:22" ht="14.25" customHeight="1" x14ac:dyDescent="0.35">
      <c r="A6033" s="1">
        <v>1000602</v>
      </c>
      <c r="B6033" s="3">
        <v>45957</v>
      </c>
      <c r="C6033" s="3">
        <v>45957</v>
      </c>
      <c r="D6033" s="3">
        <v>45962</v>
      </c>
      <c r="E6033" s="1" t="s">
        <v>13</v>
      </c>
      <c r="F6033" s="1">
        <v>6</v>
      </c>
      <c r="G6033" s="1" t="s">
        <v>23</v>
      </c>
      <c r="H6033" s="1">
        <v>0</v>
      </c>
      <c r="I6033" s="1">
        <f t="shared" si="1161"/>
        <v>0</v>
      </c>
      <c r="J6033" s="1" t="s">
        <v>20</v>
      </c>
      <c r="K6033" s="1">
        <v>1</v>
      </c>
      <c r="L6033" s="1" t="s">
        <v>19</v>
      </c>
      <c r="M6033" s="1" t="b">
        <v>0</v>
      </c>
      <c r="N6033" s="2" t="s">
        <v>17</v>
      </c>
      <c r="O6033">
        <f t="shared" si="1162"/>
        <v>0</v>
      </c>
      <c r="P6033">
        <f t="shared" si="1163"/>
        <v>5</v>
      </c>
      <c r="Q6033">
        <f>IF(G6033="B",VLOOKUP(F6033,room_rates!$A$2:$G$8,3,FALSE),IF(G6033="P",VLOOKUP(F6033,room_rates!$A$2:$G$8,6,FALSE),IF(G6033="M",VLOOKUP(F6033,room_rates!$A$2:$G$8,7,FALSE),"")))</f>
        <v>350</v>
      </c>
      <c r="R6033">
        <f t="shared" si="1164"/>
        <v>0</v>
      </c>
      <c r="S6033">
        <f>IF(J6033="Online Travel Agency",VLOOKUP(F6033,room_rates!$A$2:$G$8,3,FALSE)*15%,0)</f>
        <v>0</v>
      </c>
      <c r="T6033">
        <f t="shared" si="1165"/>
        <v>0</v>
      </c>
      <c r="U6033">
        <f t="shared" si="1166"/>
        <v>1750</v>
      </c>
      <c r="V6033">
        <f t="shared" si="1167"/>
        <v>5</v>
      </c>
    </row>
    <row r="6034" spans="1:22" ht="14.25" customHeight="1" x14ac:dyDescent="0.35">
      <c r="A6034" s="1">
        <v>1000670</v>
      </c>
      <c r="B6034" s="3">
        <v>45943</v>
      </c>
      <c r="C6034" s="3">
        <v>45957</v>
      </c>
      <c r="D6034" s="3">
        <v>45958</v>
      </c>
      <c r="E6034" s="1" t="s">
        <v>21</v>
      </c>
      <c r="F6034" s="1">
        <v>5</v>
      </c>
      <c r="G6034" s="1" t="s">
        <v>23</v>
      </c>
      <c r="H6034" s="1">
        <v>0</v>
      </c>
      <c r="I6034" s="1">
        <f t="shared" si="1161"/>
        <v>0</v>
      </c>
      <c r="J6034" s="1" t="s">
        <v>15</v>
      </c>
      <c r="K6034" s="1">
        <v>3</v>
      </c>
      <c r="L6034" s="1" t="s">
        <v>16</v>
      </c>
      <c r="M6034" s="1" t="b">
        <v>0</v>
      </c>
      <c r="N6034" s="2" t="s">
        <v>17</v>
      </c>
      <c r="O6034">
        <f t="shared" si="1162"/>
        <v>14</v>
      </c>
      <c r="P6034">
        <f t="shared" si="1163"/>
        <v>1</v>
      </c>
      <c r="Q6034">
        <f>IF(G6034="B",VLOOKUP(F6034,room_rates!$A$2:$G$8,3,FALSE),IF(G6034="P",VLOOKUP(F6034,room_rates!$A$2:$G$8,6,FALSE),IF(G6034="M",VLOOKUP(F6034,room_rates!$A$2:$G$8,7,FALSE),"")))</f>
        <v>240</v>
      </c>
      <c r="R6034">
        <f t="shared" si="1164"/>
        <v>0</v>
      </c>
      <c r="S6034">
        <f>IF(J6034="Online Travel Agency",VLOOKUP(F6034,room_rates!$A$2:$G$8,3,FALSE)*15%,0)</f>
        <v>0</v>
      </c>
      <c r="T6034">
        <f t="shared" si="1165"/>
        <v>0</v>
      </c>
      <c r="U6034">
        <f t="shared" si="1166"/>
        <v>720</v>
      </c>
      <c r="V6034">
        <f t="shared" si="1167"/>
        <v>3</v>
      </c>
    </row>
    <row r="6035" spans="1:22" ht="14.25" customHeight="1" x14ac:dyDescent="0.35">
      <c r="A6035" s="1">
        <v>1000869</v>
      </c>
      <c r="B6035" s="3">
        <v>45957</v>
      </c>
      <c r="C6035" s="3">
        <v>45957</v>
      </c>
      <c r="D6035" s="3">
        <v>45962</v>
      </c>
      <c r="E6035" s="1" t="s">
        <v>13</v>
      </c>
      <c r="F6035" s="1">
        <v>7</v>
      </c>
      <c r="G6035" s="1" t="s">
        <v>23</v>
      </c>
      <c r="H6035" s="1">
        <v>0</v>
      </c>
      <c r="I6035" s="1">
        <f t="shared" si="1161"/>
        <v>0</v>
      </c>
      <c r="J6035" s="1" t="s">
        <v>20</v>
      </c>
      <c r="K6035" s="1">
        <v>2</v>
      </c>
      <c r="L6035" s="1" t="s">
        <v>19</v>
      </c>
      <c r="M6035" s="1" t="b">
        <v>1</v>
      </c>
      <c r="N6035" s="2" t="s">
        <v>17</v>
      </c>
      <c r="O6035">
        <f t="shared" si="1162"/>
        <v>0</v>
      </c>
      <c r="P6035">
        <f t="shared" si="1163"/>
        <v>5</v>
      </c>
      <c r="Q6035">
        <f>IF(G6035="B",VLOOKUP(F6035,room_rates!$A$2:$G$8,3,FALSE),IF(G6035="P",VLOOKUP(F6035,room_rates!$A$2:$G$8,6,FALSE),IF(G6035="M",VLOOKUP(F6035,room_rates!$A$2:$G$8,7,FALSE),"")))</f>
        <v>450</v>
      </c>
      <c r="R6035">
        <f t="shared" si="1164"/>
        <v>0</v>
      </c>
      <c r="S6035">
        <f>IF(J6035="Online Travel Agency",VLOOKUP(F6035,room_rates!$A$2:$G$8,3,FALSE)*15%,0)</f>
        <v>0</v>
      </c>
      <c r="T6035">
        <f t="shared" si="1165"/>
        <v>4.5</v>
      </c>
      <c r="U6035">
        <f t="shared" si="1166"/>
        <v>4455</v>
      </c>
      <c r="V6035">
        <f t="shared" si="1167"/>
        <v>10</v>
      </c>
    </row>
    <row r="6036" spans="1:22" ht="14.25" customHeight="1" x14ac:dyDescent="0.35">
      <c r="A6036" s="1">
        <v>1001281</v>
      </c>
      <c r="B6036" s="3">
        <v>45949</v>
      </c>
      <c r="C6036" s="3">
        <v>45957</v>
      </c>
      <c r="D6036" s="3">
        <v>45960</v>
      </c>
      <c r="E6036" s="1" t="s">
        <v>13</v>
      </c>
      <c r="F6036" s="1">
        <v>6</v>
      </c>
      <c r="G6036" s="1" t="s">
        <v>23</v>
      </c>
      <c r="H6036" s="1">
        <v>0</v>
      </c>
      <c r="I6036" s="1">
        <f t="shared" si="1161"/>
        <v>0</v>
      </c>
      <c r="J6036" s="1" t="s">
        <v>24</v>
      </c>
      <c r="K6036" s="1">
        <v>2</v>
      </c>
      <c r="L6036" s="1" t="s">
        <v>16</v>
      </c>
      <c r="M6036" s="1" t="b">
        <v>0</v>
      </c>
      <c r="N6036" s="2" t="s">
        <v>17</v>
      </c>
      <c r="O6036">
        <f t="shared" si="1162"/>
        <v>8</v>
      </c>
      <c r="P6036">
        <f t="shared" si="1163"/>
        <v>3</v>
      </c>
      <c r="Q6036">
        <f>IF(G6036="B",VLOOKUP(F6036,room_rates!$A$2:$G$8,3,FALSE),IF(G6036="P",VLOOKUP(F6036,room_rates!$A$2:$G$8,6,FALSE),IF(G6036="M",VLOOKUP(F6036,room_rates!$A$2:$G$8,7,FALSE),"")))</f>
        <v>350</v>
      </c>
      <c r="R6036">
        <f t="shared" si="1164"/>
        <v>0</v>
      </c>
      <c r="S6036">
        <f>IF(J6036="Online Travel Agency",VLOOKUP(F6036,room_rates!$A$2:$G$8,3,FALSE)*15%,0)</f>
        <v>52.5</v>
      </c>
      <c r="T6036">
        <f t="shared" si="1165"/>
        <v>0</v>
      </c>
      <c r="U6036">
        <f t="shared" si="1166"/>
        <v>1785</v>
      </c>
      <c r="V6036">
        <f t="shared" si="1167"/>
        <v>6</v>
      </c>
    </row>
    <row r="6037" spans="1:22" ht="14.25" customHeight="1" x14ac:dyDescent="0.35">
      <c r="A6037" s="1">
        <v>1001291</v>
      </c>
      <c r="B6037" s="3">
        <v>45957</v>
      </c>
      <c r="C6037" s="3">
        <v>45957</v>
      </c>
      <c r="D6037" s="3">
        <v>45959</v>
      </c>
      <c r="E6037" s="1" t="s">
        <v>13</v>
      </c>
      <c r="F6037" s="1">
        <v>6</v>
      </c>
      <c r="G6037" s="1" t="s">
        <v>23</v>
      </c>
      <c r="H6037" s="1">
        <v>0</v>
      </c>
      <c r="I6037" s="1">
        <f t="shared" si="1161"/>
        <v>0</v>
      </c>
      <c r="J6037" s="1" t="s">
        <v>20</v>
      </c>
      <c r="K6037" s="1">
        <v>2</v>
      </c>
      <c r="L6037" s="1" t="s">
        <v>16</v>
      </c>
      <c r="M6037" s="1" t="b">
        <v>0</v>
      </c>
      <c r="N6037" s="2" t="s">
        <v>17</v>
      </c>
      <c r="O6037">
        <f t="shared" si="1162"/>
        <v>0</v>
      </c>
      <c r="P6037">
        <f t="shared" si="1163"/>
        <v>2</v>
      </c>
      <c r="Q6037">
        <f>IF(G6037="B",VLOOKUP(F6037,room_rates!$A$2:$G$8,3,FALSE),IF(G6037="P",VLOOKUP(F6037,room_rates!$A$2:$G$8,6,FALSE),IF(G6037="M",VLOOKUP(F6037,room_rates!$A$2:$G$8,7,FALSE),"")))</f>
        <v>350</v>
      </c>
      <c r="R6037">
        <f t="shared" si="1164"/>
        <v>0</v>
      </c>
      <c r="S6037">
        <f>IF(J6037="Online Travel Agency",VLOOKUP(F6037,room_rates!$A$2:$G$8,3,FALSE)*15%,0)</f>
        <v>0</v>
      </c>
      <c r="T6037">
        <f t="shared" si="1165"/>
        <v>0</v>
      </c>
      <c r="U6037">
        <f t="shared" si="1166"/>
        <v>1400</v>
      </c>
      <c r="V6037">
        <f t="shared" si="1167"/>
        <v>4</v>
      </c>
    </row>
    <row r="6038" spans="1:22" ht="14.25" customHeight="1" x14ac:dyDescent="0.35">
      <c r="A6038" s="1">
        <v>1001463</v>
      </c>
      <c r="B6038" s="3">
        <v>45921</v>
      </c>
      <c r="C6038" s="3">
        <v>45957</v>
      </c>
      <c r="D6038" s="3">
        <v>45962</v>
      </c>
      <c r="E6038" s="1" t="s">
        <v>13</v>
      </c>
      <c r="F6038" s="1">
        <v>7</v>
      </c>
      <c r="G6038" s="1" t="s">
        <v>23</v>
      </c>
      <c r="H6038" s="1">
        <v>0</v>
      </c>
      <c r="I6038" s="1">
        <f t="shared" si="1161"/>
        <v>0</v>
      </c>
      <c r="J6038" s="1" t="s">
        <v>15</v>
      </c>
      <c r="K6038" s="1">
        <v>1</v>
      </c>
      <c r="L6038" s="1" t="s">
        <v>19</v>
      </c>
      <c r="M6038" s="1" t="b">
        <v>0</v>
      </c>
      <c r="N6038" s="2" t="s">
        <v>17</v>
      </c>
      <c r="O6038">
        <f t="shared" si="1162"/>
        <v>36</v>
      </c>
      <c r="P6038">
        <f t="shared" si="1163"/>
        <v>5</v>
      </c>
      <c r="Q6038">
        <f>IF(G6038="B",VLOOKUP(F6038,room_rates!$A$2:$G$8,3,FALSE),IF(G6038="P",VLOOKUP(F6038,room_rates!$A$2:$G$8,6,FALSE),IF(G6038="M",VLOOKUP(F6038,room_rates!$A$2:$G$8,7,FALSE),"")))</f>
        <v>450</v>
      </c>
      <c r="R6038">
        <f t="shared" si="1164"/>
        <v>0</v>
      </c>
      <c r="S6038">
        <f>IF(J6038="Online Travel Agency",VLOOKUP(F6038,room_rates!$A$2:$G$8,3,FALSE)*15%,0)</f>
        <v>0</v>
      </c>
      <c r="T6038">
        <f t="shared" si="1165"/>
        <v>0</v>
      </c>
      <c r="U6038">
        <f t="shared" si="1166"/>
        <v>2250</v>
      </c>
      <c r="V6038">
        <f t="shared" si="1167"/>
        <v>5</v>
      </c>
    </row>
    <row r="6039" spans="1:22" ht="14.25" customHeight="1" x14ac:dyDescent="0.35">
      <c r="A6039" s="1">
        <v>1001503</v>
      </c>
      <c r="B6039" s="3">
        <v>45931</v>
      </c>
      <c r="C6039" s="3">
        <v>45957</v>
      </c>
      <c r="D6039" s="3">
        <v>45962</v>
      </c>
      <c r="E6039" s="1" t="s">
        <v>18</v>
      </c>
      <c r="F6039" s="1">
        <v>2</v>
      </c>
      <c r="G6039" s="1" t="s">
        <v>23</v>
      </c>
      <c r="H6039" s="1">
        <v>0</v>
      </c>
      <c r="I6039" s="1">
        <f t="shared" si="1161"/>
        <v>0</v>
      </c>
      <c r="J6039" s="1" t="s">
        <v>15</v>
      </c>
      <c r="K6039" s="1">
        <v>1</v>
      </c>
      <c r="L6039" s="1" t="s">
        <v>19</v>
      </c>
      <c r="M6039" s="1" t="b">
        <v>1</v>
      </c>
      <c r="N6039" s="2" t="s">
        <v>17</v>
      </c>
      <c r="O6039">
        <f t="shared" si="1162"/>
        <v>26</v>
      </c>
      <c r="P6039">
        <f t="shared" si="1163"/>
        <v>5</v>
      </c>
      <c r="Q6039">
        <f>IF(G6039="B",VLOOKUP(F6039,room_rates!$A$2:$G$8,3,FALSE),IF(G6039="P",VLOOKUP(F6039,room_rates!$A$2:$G$8,6,FALSE),IF(G6039="M",VLOOKUP(F6039,room_rates!$A$2:$G$8,7,FALSE),"")))</f>
        <v>140</v>
      </c>
      <c r="R6039">
        <f t="shared" si="1164"/>
        <v>0</v>
      </c>
      <c r="S6039">
        <f>IF(J6039="Online Travel Agency",VLOOKUP(F6039,room_rates!$A$2:$G$8,3,FALSE)*15%,0)</f>
        <v>0</v>
      </c>
      <c r="T6039">
        <f t="shared" si="1165"/>
        <v>1.4000000000000001</v>
      </c>
      <c r="U6039">
        <f t="shared" si="1166"/>
        <v>693</v>
      </c>
      <c r="V6039">
        <f t="shared" si="1167"/>
        <v>5</v>
      </c>
    </row>
    <row r="6040" spans="1:22" ht="14.25" customHeight="1" x14ac:dyDescent="0.35">
      <c r="A6040" s="1">
        <v>1001524</v>
      </c>
      <c r="B6040" s="3">
        <v>45939</v>
      </c>
      <c r="C6040" s="3">
        <v>45957</v>
      </c>
      <c r="D6040" s="3">
        <v>45961</v>
      </c>
      <c r="E6040" s="1" t="s">
        <v>13</v>
      </c>
      <c r="F6040" s="1">
        <v>6</v>
      </c>
      <c r="G6040" s="1" t="s">
        <v>23</v>
      </c>
      <c r="H6040" s="1">
        <v>0</v>
      </c>
      <c r="I6040" s="1">
        <f t="shared" si="1161"/>
        <v>0</v>
      </c>
      <c r="J6040" s="1" t="s">
        <v>15</v>
      </c>
      <c r="K6040" s="1">
        <v>1</v>
      </c>
      <c r="L6040" s="1" t="s">
        <v>19</v>
      </c>
      <c r="M6040" s="1" t="b">
        <v>0</v>
      </c>
      <c r="N6040" s="2" t="s">
        <v>17</v>
      </c>
      <c r="O6040">
        <f t="shared" si="1162"/>
        <v>18</v>
      </c>
      <c r="P6040">
        <f t="shared" si="1163"/>
        <v>4</v>
      </c>
      <c r="Q6040">
        <f>IF(G6040="B",VLOOKUP(F6040,room_rates!$A$2:$G$8,3,FALSE),IF(G6040="P",VLOOKUP(F6040,room_rates!$A$2:$G$8,6,FALSE),IF(G6040="M",VLOOKUP(F6040,room_rates!$A$2:$G$8,7,FALSE),"")))</f>
        <v>350</v>
      </c>
      <c r="R6040">
        <f t="shared" si="1164"/>
        <v>0</v>
      </c>
      <c r="S6040">
        <f>IF(J6040="Online Travel Agency",VLOOKUP(F6040,room_rates!$A$2:$G$8,3,FALSE)*15%,0)</f>
        <v>0</v>
      </c>
      <c r="T6040">
        <f t="shared" si="1165"/>
        <v>0</v>
      </c>
      <c r="U6040">
        <f t="shared" si="1166"/>
        <v>1400</v>
      </c>
      <c r="V6040">
        <f t="shared" si="1167"/>
        <v>4</v>
      </c>
    </row>
    <row r="6041" spans="1:22" ht="14.25" customHeight="1" x14ac:dyDescent="0.35">
      <c r="A6041" s="1">
        <v>1001567</v>
      </c>
      <c r="B6041" s="3">
        <v>45952</v>
      </c>
      <c r="C6041" s="3">
        <v>45957</v>
      </c>
      <c r="D6041" s="3">
        <v>45964</v>
      </c>
      <c r="E6041" s="1" t="s">
        <v>21</v>
      </c>
      <c r="F6041" s="1">
        <v>3</v>
      </c>
      <c r="G6041" s="1" t="s">
        <v>23</v>
      </c>
      <c r="H6041" s="1">
        <v>0</v>
      </c>
      <c r="I6041" s="1">
        <f t="shared" si="1161"/>
        <v>0</v>
      </c>
      <c r="J6041" s="1" t="s">
        <v>24</v>
      </c>
      <c r="K6041" s="1">
        <v>1</v>
      </c>
      <c r="L6041" s="1" t="s">
        <v>19</v>
      </c>
      <c r="M6041" s="1" t="b">
        <v>0</v>
      </c>
      <c r="N6041" s="2" t="s">
        <v>17</v>
      </c>
      <c r="O6041">
        <f t="shared" si="1162"/>
        <v>5</v>
      </c>
      <c r="P6041">
        <f t="shared" si="1163"/>
        <v>7</v>
      </c>
      <c r="Q6041">
        <f>IF(G6041="B",VLOOKUP(F6041,room_rates!$A$2:$G$8,3,FALSE),IF(G6041="P",VLOOKUP(F6041,room_rates!$A$2:$G$8,6,FALSE),IF(G6041="M",VLOOKUP(F6041,room_rates!$A$2:$G$8,7,FALSE),"")))</f>
        <v>220</v>
      </c>
      <c r="R6041">
        <f t="shared" si="1164"/>
        <v>0</v>
      </c>
      <c r="S6041">
        <f>IF(J6041="Online Travel Agency",VLOOKUP(F6041,room_rates!$A$2:$G$8,3,FALSE)*15%,0)</f>
        <v>33</v>
      </c>
      <c r="T6041">
        <f t="shared" si="1165"/>
        <v>0</v>
      </c>
      <c r="U6041">
        <f t="shared" si="1166"/>
        <v>1309</v>
      </c>
      <c r="V6041">
        <f t="shared" si="1167"/>
        <v>7</v>
      </c>
    </row>
    <row r="6042" spans="1:22" ht="14.25" customHeight="1" x14ac:dyDescent="0.35">
      <c r="A6042" s="1">
        <v>1001891</v>
      </c>
      <c r="B6042" s="3">
        <v>45957</v>
      </c>
      <c r="C6042" s="3">
        <v>45957</v>
      </c>
      <c r="D6042" s="3">
        <v>45960</v>
      </c>
      <c r="E6042" s="1" t="s">
        <v>21</v>
      </c>
      <c r="F6042" s="1">
        <v>3</v>
      </c>
      <c r="G6042" s="1" t="s">
        <v>23</v>
      </c>
      <c r="H6042" s="1">
        <v>0</v>
      </c>
      <c r="I6042" s="1">
        <f t="shared" si="1161"/>
        <v>0</v>
      </c>
      <c r="J6042" s="1" t="s">
        <v>20</v>
      </c>
      <c r="K6042" s="1">
        <v>1</v>
      </c>
      <c r="L6042" s="1" t="s">
        <v>16</v>
      </c>
      <c r="M6042" s="1" t="b">
        <v>0</v>
      </c>
      <c r="N6042" s="2" t="s">
        <v>17</v>
      </c>
      <c r="O6042">
        <f t="shared" si="1162"/>
        <v>0</v>
      </c>
      <c r="P6042">
        <f t="shared" si="1163"/>
        <v>3</v>
      </c>
      <c r="Q6042">
        <f>IF(G6042="B",VLOOKUP(F6042,room_rates!$A$2:$G$8,3,FALSE),IF(G6042="P",VLOOKUP(F6042,room_rates!$A$2:$G$8,6,FALSE),IF(G6042="M",VLOOKUP(F6042,room_rates!$A$2:$G$8,7,FALSE),"")))</f>
        <v>220</v>
      </c>
      <c r="R6042">
        <f t="shared" si="1164"/>
        <v>0</v>
      </c>
      <c r="S6042">
        <f>IF(J6042="Online Travel Agency",VLOOKUP(F6042,room_rates!$A$2:$G$8,3,FALSE)*15%,0)</f>
        <v>0</v>
      </c>
      <c r="T6042">
        <f t="shared" si="1165"/>
        <v>0</v>
      </c>
      <c r="U6042">
        <f t="shared" si="1166"/>
        <v>660</v>
      </c>
      <c r="V6042">
        <f t="shared" si="1167"/>
        <v>3</v>
      </c>
    </row>
    <row r="6043" spans="1:22" ht="14.25" customHeight="1" x14ac:dyDescent="0.35">
      <c r="A6043" s="1">
        <v>1001896</v>
      </c>
      <c r="B6043" s="3">
        <v>45946</v>
      </c>
      <c r="C6043" s="3">
        <v>45957</v>
      </c>
      <c r="D6043" s="3">
        <v>45958</v>
      </c>
      <c r="E6043" s="1" t="s">
        <v>21</v>
      </c>
      <c r="F6043" s="1">
        <v>3</v>
      </c>
      <c r="G6043" s="1" t="s">
        <v>23</v>
      </c>
      <c r="H6043" s="1">
        <v>0</v>
      </c>
      <c r="I6043" s="1">
        <f t="shared" si="1161"/>
        <v>0</v>
      </c>
      <c r="J6043" s="1" t="s">
        <v>24</v>
      </c>
      <c r="K6043" s="1">
        <v>2</v>
      </c>
      <c r="L6043" s="1" t="s">
        <v>19</v>
      </c>
      <c r="M6043" s="1" t="b">
        <v>1</v>
      </c>
      <c r="N6043" s="2" t="s">
        <v>17</v>
      </c>
      <c r="O6043">
        <f t="shared" si="1162"/>
        <v>11</v>
      </c>
      <c r="P6043">
        <f t="shared" si="1163"/>
        <v>1</v>
      </c>
      <c r="Q6043">
        <f>IF(G6043="B",VLOOKUP(F6043,room_rates!$A$2:$G$8,3,FALSE),IF(G6043="P",VLOOKUP(F6043,room_rates!$A$2:$G$8,6,FALSE),IF(G6043="M",VLOOKUP(F6043,room_rates!$A$2:$G$8,7,FALSE),"")))</f>
        <v>220</v>
      </c>
      <c r="R6043">
        <f t="shared" si="1164"/>
        <v>0</v>
      </c>
      <c r="S6043">
        <f>IF(J6043="Online Travel Agency",VLOOKUP(F6043,room_rates!$A$2:$G$8,3,FALSE)*15%,0)</f>
        <v>33</v>
      </c>
      <c r="T6043">
        <f t="shared" si="1165"/>
        <v>2.2000000000000002</v>
      </c>
      <c r="U6043">
        <f t="shared" si="1166"/>
        <v>369.6</v>
      </c>
      <c r="V6043">
        <f t="shared" si="1167"/>
        <v>2</v>
      </c>
    </row>
    <row r="6044" spans="1:22" ht="14.25" customHeight="1" x14ac:dyDescent="0.35">
      <c r="A6044" s="1">
        <v>1001934</v>
      </c>
      <c r="B6044" s="3">
        <v>45957</v>
      </c>
      <c r="C6044" s="3">
        <v>45957</v>
      </c>
      <c r="D6044" s="3">
        <v>45962</v>
      </c>
      <c r="E6044" s="1" t="s">
        <v>21</v>
      </c>
      <c r="F6044" s="1">
        <v>3</v>
      </c>
      <c r="G6044" s="1" t="s">
        <v>23</v>
      </c>
      <c r="H6044" s="1">
        <v>0</v>
      </c>
      <c r="I6044" s="1">
        <f t="shared" si="1161"/>
        <v>0</v>
      </c>
      <c r="J6044" s="1" t="s">
        <v>20</v>
      </c>
      <c r="K6044" s="1">
        <v>2</v>
      </c>
      <c r="L6044" s="1" t="s">
        <v>19</v>
      </c>
      <c r="M6044" s="1" t="b">
        <v>0</v>
      </c>
      <c r="N6044" s="2" t="s">
        <v>17</v>
      </c>
      <c r="O6044">
        <f t="shared" si="1162"/>
        <v>0</v>
      </c>
      <c r="P6044">
        <f t="shared" si="1163"/>
        <v>5</v>
      </c>
      <c r="Q6044">
        <f>IF(G6044="B",VLOOKUP(F6044,room_rates!$A$2:$G$8,3,FALSE),IF(G6044="P",VLOOKUP(F6044,room_rates!$A$2:$G$8,6,FALSE),IF(G6044="M",VLOOKUP(F6044,room_rates!$A$2:$G$8,7,FALSE),"")))</f>
        <v>220</v>
      </c>
      <c r="R6044">
        <f t="shared" si="1164"/>
        <v>0</v>
      </c>
      <c r="S6044">
        <f>IF(J6044="Online Travel Agency",VLOOKUP(F6044,room_rates!$A$2:$G$8,3,FALSE)*15%,0)</f>
        <v>0</v>
      </c>
      <c r="T6044">
        <f t="shared" si="1165"/>
        <v>0</v>
      </c>
      <c r="U6044">
        <f t="shared" si="1166"/>
        <v>2200</v>
      </c>
      <c r="V6044">
        <f t="shared" si="1167"/>
        <v>10</v>
      </c>
    </row>
    <row r="6045" spans="1:22" ht="14.25" customHeight="1" x14ac:dyDescent="0.35">
      <c r="A6045" s="1">
        <v>1000074</v>
      </c>
      <c r="B6045" s="3">
        <v>45958</v>
      </c>
      <c r="C6045" s="3">
        <v>45958</v>
      </c>
      <c r="D6045" s="3">
        <v>45962</v>
      </c>
      <c r="E6045" s="1" t="s">
        <v>13</v>
      </c>
      <c r="F6045" s="1">
        <v>6</v>
      </c>
      <c r="G6045" s="1" t="s">
        <v>23</v>
      </c>
      <c r="H6045" s="1">
        <v>0</v>
      </c>
      <c r="I6045" s="1">
        <f t="shared" si="1161"/>
        <v>0</v>
      </c>
      <c r="J6045" s="1" t="s">
        <v>20</v>
      </c>
      <c r="K6045" s="1">
        <v>1</v>
      </c>
      <c r="L6045" s="1" t="s">
        <v>19</v>
      </c>
      <c r="M6045" s="1" t="b">
        <v>0</v>
      </c>
      <c r="N6045" s="2" t="s">
        <v>17</v>
      </c>
      <c r="O6045">
        <f t="shared" si="1162"/>
        <v>0</v>
      </c>
      <c r="P6045">
        <f t="shared" si="1163"/>
        <v>4</v>
      </c>
      <c r="Q6045">
        <f>IF(G6045="B",VLOOKUP(F6045,room_rates!$A$2:$G$8,3,FALSE),IF(G6045="P",VLOOKUP(F6045,room_rates!$A$2:$G$8,6,FALSE),IF(G6045="M",VLOOKUP(F6045,room_rates!$A$2:$G$8,7,FALSE),"")))</f>
        <v>350</v>
      </c>
      <c r="R6045">
        <f t="shared" si="1164"/>
        <v>0</v>
      </c>
      <c r="S6045">
        <f>IF(J6045="Online Travel Agency",VLOOKUP(F6045,room_rates!$A$2:$G$8,3,FALSE)*15%,0)</f>
        <v>0</v>
      </c>
      <c r="T6045">
        <f t="shared" si="1165"/>
        <v>0</v>
      </c>
      <c r="U6045">
        <f t="shared" si="1166"/>
        <v>1400</v>
      </c>
      <c r="V6045">
        <f t="shared" si="1167"/>
        <v>4</v>
      </c>
    </row>
    <row r="6046" spans="1:22" ht="14.25" customHeight="1" x14ac:dyDescent="0.35">
      <c r="A6046" s="1">
        <v>1000149</v>
      </c>
      <c r="B6046" s="3">
        <v>45958</v>
      </c>
      <c r="C6046" s="3">
        <v>45958</v>
      </c>
      <c r="D6046" s="3">
        <v>45961</v>
      </c>
      <c r="E6046" s="1" t="s">
        <v>13</v>
      </c>
      <c r="F6046" s="1">
        <v>6</v>
      </c>
      <c r="G6046" s="1" t="s">
        <v>23</v>
      </c>
      <c r="H6046" s="1">
        <v>0</v>
      </c>
      <c r="I6046" s="1">
        <f t="shared" si="1161"/>
        <v>0</v>
      </c>
      <c r="J6046" s="1" t="s">
        <v>20</v>
      </c>
      <c r="K6046" s="1">
        <v>2</v>
      </c>
      <c r="L6046" s="1" t="s">
        <v>19</v>
      </c>
      <c r="M6046" s="1" t="b">
        <v>0</v>
      </c>
      <c r="N6046" s="2" t="s">
        <v>17</v>
      </c>
      <c r="O6046">
        <f t="shared" si="1162"/>
        <v>0</v>
      </c>
      <c r="P6046">
        <f t="shared" si="1163"/>
        <v>3</v>
      </c>
      <c r="Q6046">
        <f>IF(G6046="B",VLOOKUP(F6046,room_rates!$A$2:$G$8,3,FALSE),IF(G6046="P",VLOOKUP(F6046,room_rates!$A$2:$G$8,6,FALSE),IF(G6046="M",VLOOKUP(F6046,room_rates!$A$2:$G$8,7,FALSE),"")))</f>
        <v>350</v>
      </c>
      <c r="R6046">
        <f t="shared" si="1164"/>
        <v>0</v>
      </c>
      <c r="S6046">
        <f>IF(J6046="Online Travel Agency",VLOOKUP(F6046,room_rates!$A$2:$G$8,3,FALSE)*15%,0)</f>
        <v>0</v>
      </c>
      <c r="T6046">
        <f t="shared" si="1165"/>
        <v>0</v>
      </c>
      <c r="U6046">
        <f t="shared" si="1166"/>
        <v>2100</v>
      </c>
      <c r="V6046">
        <f t="shared" si="1167"/>
        <v>6</v>
      </c>
    </row>
    <row r="6047" spans="1:22" ht="14.25" customHeight="1" x14ac:dyDescent="0.35">
      <c r="A6047" s="1">
        <v>1000521</v>
      </c>
      <c r="B6047" s="3">
        <v>45958</v>
      </c>
      <c r="C6047" s="3">
        <v>45958</v>
      </c>
      <c r="D6047" s="3">
        <v>45965</v>
      </c>
      <c r="E6047" s="1" t="s">
        <v>18</v>
      </c>
      <c r="F6047" s="1">
        <v>1</v>
      </c>
      <c r="G6047" s="1" t="s">
        <v>23</v>
      </c>
      <c r="H6047" s="1">
        <v>0</v>
      </c>
      <c r="I6047" s="1">
        <f t="shared" si="1161"/>
        <v>0</v>
      </c>
      <c r="J6047" s="1" t="s">
        <v>20</v>
      </c>
      <c r="K6047" s="1">
        <v>1</v>
      </c>
      <c r="L6047" s="1" t="s">
        <v>19</v>
      </c>
      <c r="M6047" s="1" t="b">
        <v>0</v>
      </c>
      <c r="N6047" s="2" t="s">
        <v>17</v>
      </c>
      <c r="O6047">
        <f t="shared" si="1162"/>
        <v>0</v>
      </c>
      <c r="P6047">
        <f t="shared" si="1163"/>
        <v>7</v>
      </c>
      <c r="Q6047">
        <f>IF(G6047="B",VLOOKUP(F6047,room_rates!$A$2:$G$8,3,FALSE),IF(G6047="P",VLOOKUP(F6047,room_rates!$A$2:$G$8,6,FALSE),IF(G6047="M",VLOOKUP(F6047,room_rates!$A$2:$G$8,7,FALSE),"")))</f>
        <v>120</v>
      </c>
      <c r="R6047">
        <f t="shared" si="1164"/>
        <v>0</v>
      </c>
      <c r="S6047">
        <f>IF(J6047="Online Travel Agency",VLOOKUP(F6047,room_rates!$A$2:$G$8,3,FALSE)*15%,0)</f>
        <v>0</v>
      </c>
      <c r="T6047">
        <f t="shared" si="1165"/>
        <v>0</v>
      </c>
      <c r="U6047">
        <f t="shared" si="1166"/>
        <v>840</v>
      </c>
      <c r="V6047">
        <f t="shared" si="1167"/>
        <v>7</v>
      </c>
    </row>
    <row r="6048" spans="1:22" ht="14.25" customHeight="1" x14ac:dyDescent="0.35">
      <c r="A6048" s="1">
        <v>1000617</v>
      </c>
      <c r="B6048" s="3">
        <v>45958</v>
      </c>
      <c r="C6048" s="3">
        <v>45958</v>
      </c>
      <c r="D6048" s="3">
        <v>45959</v>
      </c>
      <c r="E6048" s="1" t="s">
        <v>13</v>
      </c>
      <c r="F6048" s="1">
        <v>6</v>
      </c>
      <c r="G6048" s="1" t="s">
        <v>23</v>
      </c>
      <c r="H6048" s="1">
        <v>0</v>
      </c>
      <c r="I6048" s="1">
        <f t="shared" si="1161"/>
        <v>0</v>
      </c>
      <c r="J6048" s="1" t="s">
        <v>20</v>
      </c>
      <c r="K6048" s="1">
        <v>2</v>
      </c>
      <c r="L6048" s="1" t="s">
        <v>19</v>
      </c>
      <c r="M6048" s="1" t="b">
        <v>0</v>
      </c>
      <c r="N6048" s="2" t="s">
        <v>17</v>
      </c>
      <c r="O6048">
        <f t="shared" si="1162"/>
        <v>0</v>
      </c>
      <c r="P6048">
        <f t="shared" si="1163"/>
        <v>1</v>
      </c>
      <c r="Q6048">
        <f>IF(G6048="B",VLOOKUP(F6048,room_rates!$A$2:$G$8,3,FALSE),IF(G6048="P",VLOOKUP(F6048,room_rates!$A$2:$G$8,6,FALSE),IF(G6048="M",VLOOKUP(F6048,room_rates!$A$2:$G$8,7,FALSE),"")))</f>
        <v>350</v>
      </c>
      <c r="R6048">
        <f t="shared" si="1164"/>
        <v>0</v>
      </c>
      <c r="S6048">
        <f>IF(J6048="Online Travel Agency",VLOOKUP(F6048,room_rates!$A$2:$G$8,3,FALSE)*15%,0)</f>
        <v>0</v>
      </c>
      <c r="T6048">
        <f t="shared" si="1165"/>
        <v>0</v>
      </c>
      <c r="U6048">
        <f t="shared" si="1166"/>
        <v>700</v>
      </c>
      <c r="V6048">
        <f t="shared" si="1167"/>
        <v>2</v>
      </c>
    </row>
    <row r="6049" spans="1:22" ht="14.25" customHeight="1" x14ac:dyDescent="0.35">
      <c r="A6049" s="1">
        <v>1000974</v>
      </c>
      <c r="B6049" s="3">
        <v>45958</v>
      </c>
      <c r="C6049" s="3">
        <v>45958</v>
      </c>
      <c r="D6049" s="3">
        <v>45963</v>
      </c>
      <c r="E6049" s="1" t="s">
        <v>18</v>
      </c>
      <c r="F6049" s="1">
        <v>1</v>
      </c>
      <c r="G6049" s="1" t="s">
        <v>23</v>
      </c>
      <c r="H6049" s="1">
        <v>0</v>
      </c>
      <c r="I6049" s="1">
        <f t="shared" si="1161"/>
        <v>0</v>
      </c>
      <c r="J6049" s="1" t="s">
        <v>20</v>
      </c>
      <c r="K6049" s="1">
        <v>2</v>
      </c>
      <c r="L6049" s="1" t="s">
        <v>19</v>
      </c>
      <c r="M6049" s="1" t="b">
        <v>0</v>
      </c>
      <c r="N6049" s="2" t="s">
        <v>17</v>
      </c>
      <c r="O6049">
        <f t="shared" si="1162"/>
        <v>0</v>
      </c>
      <c r="P6049">
        <f t="shared" si="1163"/>
        <v>5</v>
      </c>
      <c r="Q6049">
        <f>IF(G6049="B",VLOOKUP(F6049,room_rates!$A$2:$G$8,3,FALSE),IF(G6049="P",VLOOKUP(F6049,room_rates!$A$2:$G$8,6,FALSE),IF(G6049="M",VLOOKUP(F6049,room_rates!$A$2:$G$8,7,FALSE),"")))</f>
        <v>120</v>
      </c>
      <c r="R6049">
        <f t="shared" si="1164"/>
        <v>0</v>
      </c>
      <c r="S6049">
        <f>IF(J6049="Online Travel Agency",VLOOKUP(F6049,room_rates!$A$2:$G$8,3,FALSE)*15%,0)</f>
        <v>0</v>
      </c>
      <c r="T6049">
        <f t="shared" si="1165"/>
        <v>0</v>
      </c>
      <c r="U6049">
        <f t="shared" si="1166"/>
        <v>1200</v>
      </c>
      <c r="V6049">
        <f t="shared" si="1167"/>
        <v>10</v>
      </c>
    </row>
    <row r="6050" spans="1:22" ht="14.25" customHeight="1" x14ac:dyDescent="0.35">
      <c r="A6050" s="1">
        <v>1000980</v>
      </c>
      <c r="B6050" s="3">
        <v>45944</v>
      </c>
      <c r="C6050" s="3">
        <v>45958</v>
      </c>
      <c r="D6050" s="3">
        <v>45959</v>
      </c>
      <c r="E6050" s="1" t="s">
        <v>18</v>
      </c>
      <c r="F6050" s="1">
        <v>1</v>
      </c>
      <c r="G6050" s="1" t="s">
        <v>23</v>
      </c>
      <c r="H6050" s="1">
        <v>0</v>
      </c>
      <c r="I6050" s="1">
        <f t="shared" si="1161"/>
        <v>0</v>
      </c>
      <c r="J6050" s="1" t="s">
        <v>24</v>
      </c>
      <c r="K6050" s="1">
        <v>2</v>
      </c>
      <c r="L6050" s="1" t="s">
        <v>19</v>
      </c>
      <c r="M6050" s="1" t="b">
        <v>0</v>
      </c>
      <c r="N6050" s="2" t="s">
        <v>17</v>
      </c>
      <c r="O6050">
        <f t="shared" si="1162"/>
        <v>14</v>
      </c>
      <c r="P6050">
        <f t="shared" si="1163"/>
        <v>1</v>
      </c>
      <c r="Q6050">
        <f>IF(G6050="B",VLOOKUP(F6050,room_rates!$A$2:$G$8,3,FALSE),IF(G6050="P",VLOOKUP(F6050,room_rates!$A$2:$G$8,6,FALSE),IF(G6050="M",VLOOKUP(F6050,room_rates!$A$2:$G$8,7,FALSE),"")))</f>
        <v>120</v>
      </c>
      <c r="R6050">
        <f t="shared" si="1164"/>
        <v>0</v>
      </c>
      <c r="S6050">
        <f>IF(J6050="Online Travel Agency",VLOOKUP(F6050,room_rates!$A$2:$G$8,3,FALSE)*15%,0)</f>
        <v>18</v>
      </c>
      <c r="T6050">
        <f t="shared" si="1165"/>
        <v>0</v>
      </c>
      <c r="U6050">
        <f t="shared" si="1166"/>
        <v>204</v>
      </c>
      <c r="V6050">
        <f t="shared" si="1167"/>
        <v>2</v>
      </c>
    </row>
    <row r="6051" spans="1:22" ht="14.25" customHeight="1" x14ac:dyDescent="0.35">
      <c r="A6051" s="1">
        <v>1000997</v>
      </c>
      <c r="B6051" s="3">
        <v>45946</v>
      </c>
      <c r="C6051" s="3">
        <v>45958</v>
      </c>
      <c r="D6051" s="3">
        <v>45964</v>
      </c>
      <c r="E6051" s="1" t="s">
        <v>18</v>
      </c>
      <c r="F6051" s="1">
        <v>2</v>
      </c>
      <c r="G6051" s="1" t="s">
        <v>23</v>
      </c>
      <c r="H6051" s="1">
        <v>0</v>
      </c>
      <c r="I6051" s="1">
        <f t="shared" si="1161"/>
        <v>0</v>
      </c>
      <c r="J6051" s="1" t="s">
        <v>15</v>
      </c>
      <c r="K6051" s="1">
        <v>1</v>
      </c>
      <c r="L6051" s="1" t="s">
        <v>19</v>
      </c>
      <c r="M6051" s="1" t="b">
        <v>0</v>
      </c>
      <c r="N6051" s="2" t="s">
        <v>17</v>
      </c>
      <c r="O6051">
        <f t="shared" si="1162"/>
        <v>12</v>
      </c>
      <c r="P6051">
        <f t="shared" si="1163"/>
        <v>6</v>
      </c>
      <c r="Q6051">
        <f>IF(G6051="B",VLOOKUP(F6051,room_rates!$A$2:$G$8,3,FALSE),IF(G6051="P",VLOOKUP(F6051,room_rates!$A$2:$G$8,6,FALSE),IF(G6051="M",VLOOKUP(F6051,room_rates!$A$2:$G$8,7,FALSE),"")))</f>
        <v>140</v>
      </c>
      <c r="R6051">
        <f t="shared" si="1164"/>
        <v>0</v>
      </c>
      <c r="S6051">
        <f>IF(J6051="Online Travel Agency",VLOOKUP(F6051,room_rates!$A$2:$G$8,3,FALSE)*15%,0)</f>
        <v>0</v>
      </c>
      <c r="T6051">
        <f t="shared" si="1165"/>
        <v>0</v>
      </c>
      <c r="U6051">
        <f t="shared" si="1166"/>
        <v>840</v>
      </c>
      <c r="V6051">
        <f t="shared" si="1167"/>
        <v>6</v>
      </c>
    </row>
    <row r="6052" spans="1:22" ht="14.25" customHeight="1" x14ac:dyDescent="0.35">
      <c r="A6052" s="1">
        <v>1001288</v>
      </c>
      <c r="B6052" s="3">
        <v>45949</v>
      </c>
      <c r="C6052" s="3">
        <v>45958</v>
      </c>
      <c r="D6052" s="3">
        <v>45961</v>
      </c>
      <c r="E6052" s="1" t="s">
        <v>13</v>
      </c>
      <c r="F6052" s="1">
        <v>6</v>
      </c>
      <c r="G6052" s="1" t="s">
        <v>23</v>
      </c>
      <c r="H6052" s="1">
        <v>0</v>
      </c>
      <c r="I6052" s="1">
        <f t="shared" si="1161"/>
        <v>0</v>
      </c>
      <c r="J6052" s="1" t="s">
        <v>24</v>
      </c>
      <c r="K6052" s="1">
        <v>2</v>
      </c>
      <c r="L6052" s="1" t="s">
        <v>16</v>
      </c>
      <c r="M6052" s="1" t="b">
        <v>0</v>
      </c>
      <c r="N6052" s="2" t="s">
        <v>17</v>
      </c>
      <c r="O6052">
        <f t="shared" si="1162"/>
        <v>9</v>
      </c>
      <c r="P6052">
        <f t="shared" si="1163"/>
        <v>3</v>
      </c>
      <c r="Q6052">
        <f>IF(G6052="B",VLOOKUP(F6052,room_rates!$A$2:$G$8,3,FALSE),IF(G6052="P",VLOOKUP(F6052,room_rates!$A$2:$G$8,6,FALSE),IF(G6052="M",VLOOKUP(F6052,room_rates!$A$2:$G$8,7,FALSE),"")))</f>
        <v>350</v>
      </c>
      <c r="R6052">
        <f t="shared" si="1164"/>
        <v>0</v>
      </c>
      <c r="S6052">
        <f>IF(J6052="Online Travel Agency",VLOOKUP(F6052,room_rates!$A$2:$G$8,3,FALSE)*15%,0)</f>
        <v>52.5</v>
      </c>
      <c r="T6052">
        <f t="shared" si="1165"/>
        <v>0</v>
      </c>
      <c r="U6052">
        <f t="shared" si="1166"/>
        <v>1785</v>
      </c>
      <c r="V6052">
        <f t="shared" si="1167"/>
        <v>6</v>
      </c>
    </row>
    <row r="6053" spans="1:22" ht="14.25" customHeight="1" x14ac:dyDescent="0.35">
      <c r="A6053" s="1">
        <v>1001316</v>
      </c>
      <c r="B6053" s="3">
        <v>45951</v>
      </c>
      <c r="C6053" s="3">
        <v>45958</v>
      </c>
      <c r="D6053" s="3">
        <v>45965</v>
      </c>
      <c r="E6053" s="1" t="s">
        <v>18</v>
      </c>
      <c r="F6053" s="1">
        <v>1</v>
      </c>
      <c r="G6053" s="1" t="s">
        <v>23</v>
      </c>
      <c r="H6053" s="1">
        <v>0</v>
      </c>
      <c r="I6053" s="1">
        <f t="shared" si="1161"/>
        <v>0</v>
      </c>
      <c r="J6053" s="1" t="s">
        <v>15</v>
      </c>
      <c r="K6053" s="1">
        <v>1</v>
      </c>
      <c r="L6053" s="1" t="s">
        <v>19</v>
      </c>
      <c r="M6053" s="1" t="b">
        <v>0</v>
      </c>
      <c r="N6053" s="2" t="s">
        <v>17</v>
      </c>
      <c r="O6053">
        <f t="shared" si="1162"/>
        <v>7</v>
      </c>
      <c r="P6053">
        <f t="shared" si="1163"/>
        <v>7</v>
      </c>
      <c r="Q6053">
        <f>IF(G6053="B",VLOOKUP(F6053,room_rates!$A$2:$G$8,3,FALSE),IF(G6053="P",VLOOKUP(F6053,room_rates!$A$2:$G$8,6,FALSE),IF(G6053="M",VLOOKUP(F6053,room_rates!$A$2:$G$8,7,FALSE),"")))</f>
        <v>120</v>
      </c>
      <c r="R6053">
        <f t="shared" si="1164"/>
        <v>0</v>
      </c>
      <c r="S6053">
        <f>IF(J6053="Online Travel Agency",VLOOKUP(F6053,room_rates!$A$2:$G$8,3,FALSE)*15%,0)</f>
        <v>0</v>
      </c>
      <c r="T6053">
        <f t="shared" si="1165"/>
        <v>0</v>
      </c>
      <c r="U6053">
        <f t="shared" si="1166"/>
        <v>840</v>
      </c>
      <c r="V6053">
        <f t="shared" si="1167"/>
        <v>7</v>
      </c>
    </row>
    <row r="6054" spans="1:22" ht="14.25" customHeight="1" x14ac:dyDescent="0.35">
      <c r="A6054" s="1">
        <v>1001317</v>
      </c>
      <c r="B6054" s="3">
        <v>45958</v>
      </c>
      <c r="C6054" s="3">
        <v>45958</v>
      </c>
      <c r="D6054" s="3">
        <v>45964</v>
      </c>
      <c r="E6054" s="1" t="s">
        <v>18</v>
      </c>
      <c r="F6054" s="1">
        <v>2</v>
      </c>
      <c r="G6054" s="1" t="s">
        <v>23</v>
      </c>
      <c r="H6054" s="1">
        <v>0</v>
      </c>
      <c r="I6054" s="1">
        <f t="shared" si="1161"/>
        <v>0</v>
      </c>
      <c r="J6054" s="1" t="s">
        <v>20</v>
      </c>
      <c r="K6054" s="1">
        <v>2</v>
      </c>
      <c r="L6054" s="1" t="s">
        <v>19</v>
      </c>
      <c r="M6054" s="1" t="b">
        <v>0</v>
      </c>
      <c r="N6054" s="2" t="s">
        <v>17</v>
      </c>
      <c r="O6054">
        <f t="shared" si="1162"/>
        <v>0</v>
      </c>
      <c r="P6054">
        <f t="shared" si="1163"/>
        <v>6</v>
      </c>
      <c r="Q6054">
        <f>IF(G6054="B",VLOOKUP(F6054,room_rates!$A$2:$G$8,3,FALSE),IF(G6054="P",VLOOKUP(F6054,room_rates!$A$2:$G$8,6,FALSE),IF(G6054="M",VLOOKUP(F6054,room_rates!$A$2:$G$8,7,FALSE),"")))</f>
        <v>140</v>
      </c>
      <c r="R6054">
        <f t="shared" si="1164"/>
        <v>0</v>
      </c>
      <c r="S6054">
        <f>IF(J6054="Online Travel Agency",VLOOKUP(F6054,room_rates!$A$2:$G$8,3,FALSE)*15%,0)</f>
        <v>0</v>
      </c>
      <c r="T6054">
        <f t="shared" si="1165"/>
        <v>0</v>
      </c>
      <c r="U6054">
        <f t="shared" si="1166"/>
        <v>1680</v>
      </c>
      <c r="V6054">
        <f t="shared" si="1167"/>
        <v>12</v>
      </c>
    </row>
    <row r="6055" spans="1:22" ht="14.25" customHeight="1" x14ac:dyDescent="0.35">
      <c r="A6055" s="1">
        <v>1001422</v>
      </c>
      <c r="B6055" s="3">
        <v>45958</v>
      </c>
      <c r="C6055" s="3">
        <v>45958</v>
      </c>
      <c r="D6055" s="3">
        <v>45964</v>
      </c>
      <c r="E6055" s="1" t="s">
        <v>13</v>
      </c>
      <c r="F6055" s="1">
        <v>6</v>
      </c>
      <c r="G6055" s="1" t="s">
        <v>23</v>
      </c>
      <c r="H6055" s="1">
        <v>0</v>
      </c>
      <c r="I6055" s="1">
        <f t="shared" si="1161"/>
        <v>0</v>
      </c>
      <c r="J6055" s="1" t="s">
        <v>20</v>
      </c>
      <c r="K6055" s="1">
        <v>2</v>
      </c>
      <c r="L6055" s="1" t="s">
        <v>16</v>
      </c>
      <c r="M6055" s="1" t="b">
        <v>1</v>
      </c>
      <c r="N6055" s="2" t="s">
        <v>17</v>
      </c>
      <c r="O6055">
        <f t="shared" si="1162"/>
        <v>0</v>
      </c>
      <c r="P6055">
        <f t="shared" si="1163"/>
        <v>6</v>
      </c>
      <c r="Q6055">
        <f>IF(G6055="B",VLOOKUP(F6055,room_rates!$A$2:$G$8,3,FALSE),IF(G6055="P",VLOOKUP(F6055,room_rates!$A$2:$G$8,6,FALSE),IF(G6055="M",VLOOKUP(F6055,room_rates!$A$2:$G$8,7,FALSE),"")))</f>
        <v>350</v>
      </c>
      <c r="R6055">
        <f t="shared" si="1164"/>
        <v>0</v>
      </c>
      <c r="S6055">
        <f>IF(J6055="Online Travel Agency",VLOOKUP(F6055,room_rates!$A$2:$G$8,3,FALSE)*15%,0)</f>
        <v>0</v>
      </c>
      <c r="T6055">
        <f t="shared" si="1165"/>
        <v>3.5</v>
      </c>
      <c r="U6055">
        <f t="shared" si="1166"/>
        <v>4158</v>
      </c>
      <c r="V6055">
        <f t="shared" si="1167"/>
        <v>12</v>
      </c>
    </row>
    <row r="6056" spans="1:22" ht="14.25" customHeight="1" x14ac:dyDescent="0.35">
      <c r="A6056" s="1">
        <v>1001440</v>
      </c>
      <c r="B6056" s="3">
        <v>45936</v>
      </c>
      <c r="C6056" s="3">
        <v>45958</v>
      </c>
      <c r="D6056" s="3">
        <v>45962</v>
      </c>
      <c r="E6056" s="1" t="s">
        <v>21</v>
      </c>
      <c r="F6056" s="1">
        <v>3</v>
      </c>
      <c r="G6056" s="1" t="s">
        <v>23</v>
      </c>
      <c r="H6056" s="1">
        <v>0</v>
      </c>
      <c r="I6056" s="1">
        <f t="shared" si="1161"/>
        <v>0</v>
      </c>
      <c r="J6056" s="1" t="s">
        <v>15</v>
      </c>
      <c r="K6056" s="1">
        <v>1</v>
      </c>
      <c r="L6056" s="1" t="s">
        <v>19</v>
      </c>
      <c r="M6056" s="1" t="b">
        <v>0</v>
      </c>
      <c r="N6056" s="2" t="s">
        <v>17</v>
      </c>
      <c r="O6056">
        <f t="shared" si="1162"/>
        <v>22</v>
      </c>
      <c r="P6056">
        <f t="shared" si="1163"/>
        <v>4</v>
      </c>
      <c r="Q6056">
        <f>IF(G6056="B",VLOOKUP(F6056,room_rates!$A$2:$G$8,3,FALSE),IF(G6056="P",VLOOKUP(F6056,room_rates!$A$2:$G$8,6,FALSE),IF(G6056="M",VLOOKUP(F6056,room_rates!$A$2:$G$8,7,FALSE),"")))</f>
        <v>220</v>
      </c>
      <c r="R6056">
        <f t="shared" si="1164"/>
        <v>0</v>
      </c>
      <c r="S6056">
        <f>IF(J6056="Online Travel Agency",VLOOKUP(F6056,room_rates!$A$2:$G$8,3,FALSE)*15%,0)</f>
        <v>0</v>
      </c>
      <c r="T6056">
        <f t="shared" si="1165"/>
        <v>0</v>
      </c>
      <c r="U6056">
        <f t="shared" si="1166"/>
        <v>880</v>
      </c>
      <c r="V6056">
        <f t="shared" si="1167"/>
        <v>4</v>
      </c>
    </row>
    <row r="6057" spans="1:22" ht="14.25" customHeight="1" x14ac:dyDescent="0.35">
      <c r="A6057" s="1">
        <v>1001607</v>
      </c>
      <c r="B6057" s="3">
        <v>45951</v>
      </c>
      <c r="C6057" s="3">
        <v>45958</v>
      </c>
      <c r="D6057" s="3">
        <v>45961</v>
      </c>
      <c r="E6057" s="1" t="s">
        <v>21</v>
      </c>
      <c r="F6057" s="1">
        <v>3</v>
      </c>
      <c r="G6057" s="1" t="s">
        <v>23</v>
      </c>
      <c r="H6057" s="1">
        <v>0</v>
      </c>
      <c r="I6057" s="1">
        <f t="shared" si="1161"/>
        <v>0</v>
      </c>
      <c r="J6057" s="1" t="s">
        <v>15</v>
      </c>
      <c r="K6057" s="1">
        <v>1</v>
      </c>
      <c r="L6057" s="1" t="s">
        <v>19</v>
      </c>
      <c r="M6057" s="1" t="b">
        <v>1</v>
      </c>
      <c r="N6057" s="2" t="s">
        <v>17</v>
      </c>
      <c r="O6057">
        <f t="shared" si="1162"/>
        <v>7</v>
      </c>
      <c r="P6057">
        <f t="shared" si="1163"/>
        <v>3</v>
      </c>
      <c r="Q6057">
        <f>IF(G6057="B",VLOOKUP(F6057,room_rates!$A$2:$G$8,3,FALSE),IF(G6057="P",VLOOKUP(F6057,room_rates!$A$2:$G$8,6,FALSE),IF(G6057="M",VLOOKUP(F6057,room_rates!$A$2:$G$8,7,FALSE),"")))</f>
        <v>220</v>
      </c>
      <c r="R6057">
        <f t="shared" si="1164"/>
        <v>0</v>
      </c>
      <c r="S6057">
        <f>IF(J6057="Online Travel Agency",VLOOKUP(F6057,room_rates!$A$2:$G$8,3,FALSE)*15%,0)</f>
        <v>0</v>
      </c>
      <c r="T6057">
        <f t="shared" si="1165"/>
        <v>2.2000000000000002</v>
      </c>
      <c r="U6057">
        <f t="shared" si="1166"/>
        <v>653.40000000000009</v>
      </c>
      <c r="V6057">
        <f t="shared" si="1167"/>
        <v>3</v>
      </c>
    </row>
    <row r="6058" spans="1:22" ht="14.25" customHeight="1" x14ac:dyDescent="0.35">
      <c r="A6058" s="1">
        <v>1001800</v>
      </c>
      <c r="B6058" s="3">
        <v>45958</v>
      </c>
      <c r="C6058" s="3">
        <v>45958</v>
      </c>
      <c r="D6058" s="3">
        <v>45962</v>
      </c>
      <c r="E6058" s="1" t="s">
        <v>13</v>
      </c>
      <c r="F6058" s="1">
        <v>6</v>
      </c>
      <c r="G6058" s="1" t="s">
        <v>23</v>
      </c>
      <c r="H6058" s="1">
        <v>0</v>
      </c>
      <c r="I6058" s="1">
        <f t="shared" si="1161"/>
        <v>0</v>
      </c>
      <c r="J6058" s="1" t="s">
        <v>20</v>
      </c>
      <c r="K6058" s="1">
        <v>1</v>
      </c>
      <c r="L6058" s="1" t="s">
        <v>16</v>
      </c>
      <c r="M6058" s="1" t="b">
        <v>0</v>
      </c>
      <c r="N6058" s="2" t="s">
        <v>17</v>
      </c>
      <c r="O6058">
        <f t="shared" si="1162"/>
        <v>0</v>
      </c>
      <c r="P6058">
        <f t="shared" si="1163"/>
        <v>4</v>
      </c>
      <c r="Q6058">
        <f>IF(G6058="B",VLOOKUP(F6058,room_rates!$A$2:$G$8,3,FALSE),IF(G6058="P",VLOOKUP(F6058,room_rates!$A$2:$G$8,6,FALSE),IF(G6058="M",VLOOKUP(F6058,room_rates!$A$2:$G$8,7,FALSE),"")))</f>
        <v>350</v>
      </c>
      <c r="R6058">
        <f t="shared" si="1164"/>
        <v>0</v>
      </c>
      <c r="S6058">
        <f>IF(J6058="Online Travel Agency",VLOOKUP(F6058,room_rates!$A$2:$G$8,3,FALSE)*15%,0)</f>
        <v>0</v>
      </c>
      <c r="T6058">
        <f t="shared" si="1165"/>
        <v>0</v>
      </c>
      <c r="U6058">
        <f t="shared" si="1166"/>
        <v>1400</v>
      </c>
      <c r="V6058">
        <f t="shared" si="1167"/>
        <v>4</v>
      </c>
    </row>
    <row r="6059" spans="1:22" ht="14.25" customHeight="1" x14ac:dyDescent="0.35">
      <c r="A6059" s="1">
        <v>1002072</v>
      </c>
      <c r="B6059" s="3">
        <v>45958</v>
      </c>
      <c r="C6059" s="3">
        <v>45958</v>
      </c>
      <c r="D6059" s="3">
        <v>45962</v>
      </c>
      <c r="E6059" s="1" t="s">
        <v>18</v>
      </c>
      <c r="F6059" s="1">
        <v>1</v>
      </c>
      <c r="G6059" s="1" t="s">
        <v>23</v>
      </c>
      <c r="H6059" s="1">
        <v>0</v>
      </c>
      <c r="I6059" s="1">
        <f t="shared" si="1161"/>
        <v>0</v>
      </c>
      <c r="J6059" s="1" t="s">
        <v>20</v>
      </c>
      <c r="K6059" s="1">
        <v>1</v>
      </c>
      <c r="L6059" s="1" t="s">
        <v>16</v>
      </c>
      <c r="M6059" s="1" t="b">
        <v>0</v>
      </c>
      <c r="N6059" s="2" t="s">
        <v>17</v>
      </c>
      <c r="O6059">
        <f t="shared" si="1162"/>
        <v>0</v>
      </c>
      <c r="P6059">
        <f t="shared" si="1163"/>
        <v>4</v>
      </c>
      <c r="Q6059">
        <f>IF(G6059="B",VLOOKUP(F6059,room_rates!$A$2:$G$8,3,FALSE),IF(G6059="P",VLOOKUP(F6059,room_rates!$A$2:$G$8,6,FALSE),IF(G6059="M",VLOOKUP(F6059,room_rates!$A$2:$G$8,7,FALSE),"")))</f>
        <v>120</v>
      </c>
      <c r="R6059">
        <f t="shared" si="1164"/>
        <v>0</v>
      </c>
      <c r="S6059">
        <f>IF(J6059="Online Travel Agency",VLOOKUP(F6059,room_rates!$A$2:$G$8,3,FALSE)*15%,0)</f>
        <v>0</v>
      </c>
      <c r="T6059">
        <f t="shared" si="1165"/>
        <v>0</v>
      </c>
      <c r="U6059">
        <f t="shared" si="1166"/>
        <v>480</v>
      </c>
      <c r="V6059">
        <f t="shared" si="1167"/>
        <v>4</v>
      </c>
    </row>
    <row r="6060" spans="1:22" ht="14.25" customHeight="1" x14ac:dyDescent="0.35">
      <c r="A6060" s="1">
        <v>1000200</v>
      </c>
      <c r="B6060" s="3">
        <v>45927</v>
      </c>
      <c r="C6060" s="3">
        <v>45959</v>
      </c>
      <c r="D6060" s="3">
        <v>45964</v>
      </c>
      <c r="E6060" s="1" t="s">
        <v>13</v>
      </c>
      <c r="F6060" s="1">
        <v>6</v>
      </c>
      <c r="G6060" s="1" t="s">
        <v>23</v>
      </c>
      <c r="H6060" s="1">
        <v>0</v>
      </c>
      <c r="I6060" s="1">
        <f t="shared" si="1161"/>
        <v>0</v>
      </c>
      <c r="J6060" s="1" t="s">
        <v>15</v>
      </c>
      <c r="K6060" s="1">
        <v>2</v>
      </c>
      <c r="L6060" s="1" t="s">
        <v>16</v>
      </c>
      <c r="M6060" s="1" t="b">
        <v>0</v>
      </c>
      <c r="N6060" s="2" t="s">
        <v>17</v>
      </c>
      <c r="O6060">
        <f t="shared" si="1162"/>
        <v>32</v>
      </c>
      <c r="P6060">
        <f t="shared" si="1163"/>
        <v>5</v>
      </c>
      <c r="Q6060">
        <f>IF(G6060="B",VLOOKUP(F6060,room_rates!$A$2:$G$8,3,FALSE),IF(G6060="P",VLOOKUP(F6060,room_rates!$A$2:$G$8,6,FALSE),IF(G6060="M",VLOOKUP(F6060,room_rates!$A$2:$G$8,7,FALSE),"")))</f>
        <v>350</v>
      </c>
      <c r="R6060">
        <f t="shared" si="1164"/>
        <v>0</v>
      </c>
      <c r="S6060">
        <f>IF(J6060="Online Travel Agency",VLOOKUP(F6060,room_rates!$A$2:$G$8,3,FALSE)*15%,0)</f>
        <v>0</v>
      </c>
      <c r="T6060">
        <f t="shared" si="1165"/>
        <v>0</v>
      </c>
      <c r="U6060">
        <f t="shared" si="1166"/>
        <v>3500</v>
      </c>
      <c r="V6060">
        <f t="shared" si="1167"/>
        <v>10</v>
      </c>
    </row>
    <row r="6061" spans="1:22" ht="14.25" customHeight="1" x14ac:dyDescent="0.35">
      <c r="A6061" s="1">
        <v>1000224</v>
      </c>
      <c r="B6061" s="3">
        <v>45941</v>
      </c>
      <c r="C6061" s="3">
        <v>45959</v>
      </c>
      <c r="D6061" s="3">
        <v>45960</v>
      </c>
      <c r="E6061" s="1" t="s">
        <v>21</v>
      </c>
      <c r="F6061" s="1">
        <v>4</v>
      </c>
      <c r="G6061" s="1" t="s">
        <v>23</v>
      </c>
      <c r="H6061" s="1">
        <v>0</v>
      </c>
      <c r="I6061" s="1">
        <f t="shared" si="1161"/>
        <v>0</v>
      </c>
      <c r="J6061" s="1" t="s">
        <v>24</v>
      </c>
      <c r="K6061" s="1">
        <v>3</v>
      </c>
      <c r="L6061" s="1" t="s">
        <v>16</v>
      </c>
      <c r="M6061" s="1" t="b">
        <v>0</v>
      </c>
      <c r="N6061" s="2" t="s">
        <v>17</v>
      </c>
      <c r="O6061">
        <f t="shared" si="1162"/>
        <v>18</v>
      </c>
      <c r="P6061">
        <f t="shared" si="1163"/>
        <v>1</v>
      </c>
      <c r="Q6061">
        <f>IF(G6061="B",VLOOKUP(F6061,room_rates!$A$2:$G$8,3,FALSE),IF(G6061="P",VLOOKUP(F6061,room_rates!$A$2:$G$8,6,FALSE),IF(G6061="M",VLOOKUP(F6061,room_rates!$A$2:$G$8,7,FALSE),"")))</f>
        <v>230</v>
      </c>
      <c r="R6061">
        <f t="shared" si="1164"/>
        <v>0</v>
      </c>
      <c r="S6061">
        <f>IF(J6061="Online Travel Agency",VLOOKUP(F6061,room_rates!$A$2:$G$8,3,FALSE)*15%,0)</f>
        <v>34.5</v>
      </c>
      <c r="T6061">
        <f t="shared" si="1165"/>
        <v>0</v>
      </c>
      <c r="U6061">
        <f t="shared" si="1166"/>
        <v>586.5</v>
      </c>
      <c r="V6061">
        <f t="shared" si="1167"/>
        <v>3</v>
      </c>
    </row>
    <row r="6062" spans="1:22" ht="14.25" customHeight="1" x14ac:dyDescent="0.35">
      <c r="A6062" s="1">
        <v>1000585</v>
      </c>
      <c r="B6062" s="3">
        <v>45954</v>
      </c>
      <c r="C6062" s="3">
        <v>45959</v>
      </c>
      <c r="D6062" s="3">
        <v>45965</v>
      </c>
      <c r="E6062" s="1" t="s">
        <v>21</v>
      </c>
      <c r="F6062" s="1">
        <v>4</v>
      </c>
      <c r="G6062" s="1" t="s">
        <v>23</v>
      </c>
      <c r="H6062" s="1">
        <v>0</v>
      </c>
      <c r="I6062" s="1">
        <f t="shared" si="1161"/>
        <v>0</v>
      </c>
      <c r="J6062" s="1" t="s">
        <v>15</v>
      </c>
      <c r="K6062" s="1">
        <v>1</v>
      </c>
      <c r="L6062" s="1" t="s">
        <v>19</v>
      </c>
      <c r="M6062" s="1" t="b">
        <v>0</v>
      </c>
      <c r="N6062" s="2" t="s">
        <v>17</v>
      </c>
      <c r="O6062">
        <f t="shared" si="1162"/>
        <v>5</v>
      </c>
      <c r="P6062">
        <f t="shared" si="1163"/>
        <v>6</v>
      </c>
      <c r="Q6062">
        <f>IF(G6062="B",VLOOKUP(F6062,room_rates!$A$2:$G$8,3,FALSE),IF(G6062="P",VLOOKUP(F6062,room_rates!$A$2:$G$8,6,FALSE),IF(G6062="M",VLOOKUP(F6062,room_rates!$A$2:$G$8,7,FALSE),"")))</f>
        <v>230</v>
      </c>
      <c r="R6062">
        <f t="shared" si="1164"/>
        <v>0</v>
      </c>
      <c r="S6062">
        <f>IF(J6062="Online Travel Agency",VLOOKUP(F6062,room_rates!$A$2:$G$8,3,FALSE)*15%,0)</f>
        <v>0</v>
      </c>
      <c r="T6062">
        <f t="shared" si="1165"/>
        <v>0</v>
      </c>
      <c r="U6062">
        <f t="shared" si="1166"/>
        <v>1380</v>
      </c>
      <c r="V6062">
        <f t="shared" si="1167"/>
        <v>6</v>
      </c>
    </row>
    <row r="6063" spans="1:22" ht="14.25" customHeight="1" x14ac:dyDescent="0.35">
      <c r="A6063" s="1">
        <v>1000650</v>
      </c>
      <c r="B6063" s="3">
        <v>45920</v>
      </c>
      <c r="C6063" s="3">
        <v>45959</v>
      </c>
      <c r="D6063" s="3">
        <v>45964</v>
      </c>
      <c r="E6063" s="1" t="s">
        <v>21</v>
      </c>
      <c r="F6063" s="1">
        <v>3</v>
      </c>
      <c r="G6063" s="1" t="s">
        <v>23</v>
      </c>
      <c r="H6063" s="1">
        <v>0</v>
      </c>
      <c r="I6063" s="1">
        <f t="shared" si="1161"/>
        <v>0</v>
      </c>
      <c r="J6063" s="1" t="s">
        <v>15</v>
      </c>
      <c r="K6063" s="1">
        <v>2</v>
      </c>
      <c r="L6063" s="1" t="s">
        <v>16</v>
      </c>
      <c r="M6063" s="1" t="b">
        <v>0</v>
      </c>
      <c r="N6063" s="2" t="s">
        <v>17</v>
      </c>
      <c r="O6063">
        <f t="shared" si="1162"/>
        <v>39</v>
      </c>
      <c r="P6063">
        <f t="shared" si="1163"/>
        <v>5</v>
      </c>
      <c r="Q6063">
        <f>IF(G6063="B",VLOOKUP(F6063,room_rates!$A$2:$G$8,3,FALSE),IF(G6063="P",VLOOKUP(F6063,room_rates!$A$2:$G$8,6,FALSE),IF(G6063="M",VLOOKUP(F6063,room_rates!$A$2:$G$8,7,FALSE),"")))</f>
        <v>220</v>
      </c>
      <c r="R6063">
        <f t="shared" si="1164"/>
        <v>0</v>
      </c>
      <c r="S6063">
        <f>IF(J6063="Online Travel Agency",VLOOKUP(F6063,room_rates!$A$2:$G$8,3,FALSE)*15%,0)</f>
        <v>0</v>
      </c>
      <c r="T6063">
        <f t="shared" si="1165"/>
        <v>0</v>
      </c>
      <c r="U6063">
        <f t="shared" si="1166"/>
        <v>2200</v>
      </c>
      <c r="V6063">
        <f t="shared" si="1167"/>
        <v>10</v>
      </c>
    </row>
    <row r="6064" spans="1:22" ht="14.25" customHeight="1" x14ac:dyDescent="0.35">
      <c r="A6064" s="1">
        <v>1000714</v>
      </c>
      <c r="B6064" s="3">
        <v>45941</v>
      </c>
      <c r="C6064" s="3">
        <v>45959</v>
      </c>
      <c r="D6064" s="3">
        <v>45965</v>
      </c>
      <c r="E6064" s="1" t="s">
        <v>21</v>
      </c>
      <c r="F6064" s="1">
        <v>3</v>
      </c>
      <c r="G6064" s="1" t="s">
        <v>23</v>
      </c>
      <c r="H6064" s="1">
        <v>0</v>
      </c>
      <c r="I6064" s="1">
        <f t="shared" si="1161"/>
        <v>0</v>
      </c>
      <c r="J6064" s="1" t="s">
        <v>24</v>
      </c>
      <c r="K6064" s="1">
        <v>2</v>
      </c>
      <c r="L6064" s="1" t="s">
        <v>19</v>
      </c>
      <c r="M6064" s="1" t="b">
        <v>0</v>
      </c>
      <c r="N6064" s="2" t="s">
        <v>17</v>
      </c>
      <c r="O6064">
        <f t="shared" si="1162"/>
        <v>18</v>
      </c>
      <c r="P6064">
        <f t="shared" si="1163"/>
        <v>6</v>
      </c>
      <c r="Q6064">
        <f>IF(G6064="B",VLOOKUP(F6064,room_rates!$A$2:$G$8,3,FALSE),IF(G6064="P",VLOOKUP(F6064,room_rates!$A$2:$G$8,6,FALSE),IF(G6064="M",VLOOKUP(F6064,room_rates!$A$2:$G$8,7,FALSE),"")))</f>
        <v>220</v>
      </c>
      <c r="R6064">
        <f t="shared" si="1164"/>
        <v>0</v>
      </c>
      <c r="S6064">
        <f>IF(J6064="Online Travel Agency",VLOOKUP(F6064,room_rates!$A$2:$G$8,3,FALSE)*15%,0)</f>
        <v>33</v>
      </c>
      <c r="T6064">
        <f t="shared" si="1165"/>
        <v>0</v>
      </c>
      <c r="U6064">
        <f t="shared" si="1166"/>
        <v>2244</v>
      </c>
      <c r="V6064">
        <f t="shared" si="1167"/>
        <v>12</v>
      </c>
    </row>
    <row r="6065" spans="1:22" ht="14.25" customHeight="1" x14ac:dyDescent="0.35">
      <c r="A6065" s="1">
        <v>1000846</v>
      </c>
      <c r="B6065" s="3">
        <v>45939</v>
      </c>
      <c r="C6065" s="3">
        <v>45959</v>
      </c>
      <c r="D6065" s="3">
        <v>45960</v>
      </c>
      <c r="E6065" s="1" t="s">
        <v>18</v>
      </c>
      <c r="F6065" s="1">
        <v>1</v>
      </c>
      <c r="G6065" s="1" t="s">
        <v>23</v>
      </c>
      <c r="H6065" s="1">
        <v>0</v>
      </c>
      <c r="I6065" s="1">
        <f t="shared" si="1161"/>
        <v>0</v>
      </c>
      <c r="J6065" s="1" t="s">
        <v>24</v>
      </c>
      <c r="K6065" s="1">
        <v>1</v>
      </c>
      <c r="L6065" s="1" t="s">
        <v>19</v>
      </c>
      <c r="M6065" s="1" t="b">
        <v>0</v>
      </c>
      <c r="N6065" s="2" t="s">
        <v>17</v>
      </c>
      <c r="O6065">
        <f t="shared" si="1162"/>
        <v>20</v>
      </c>
      <c r="P6065">
        <f t="shared" si="1163"/>
        <v>1</v>
      </c>
      <c r="Q6065">
        <f>IF(G6065="B",VLOOKUP(F6065,room_rates!$A$2:$G$8,3,FALSE),IF(G6065="P",VLOOKUP(F6065,room_rates!$A$2:$G$8,6,FALSE),IF(G6065="M",VLOOKUP(F6065,room_rates!$A$2:$G$8,7,FALSE),"")))</f>
        <v>120</v>
      </c>
      <c r="R6065">
        <f t="shared" si="1164"/>
        <v>0</v>
      </c>
      <c r="S6065">
        <f>IF(J6065="Online Travel Agency",VLOOKUP(F6065,room_rates!$A$2:$G$8,3,FALSE)*15%,0)</f>
        <v>18</v>
      </c>
      <c r="T6065">
        <f t="shared" si="1165"/>
        <v>0</v>
      </c>
      <c r="U6065">
        <f t="shared" si="1166"/>
        <v>102</v>
      </c>
      <c r="V6065">
        <f t="shared" si="1167"/>
        <v>1</v>
      </c>
    </row>
    <row r="6066" spans="1:22" ht="14.25" customHeight="1" x14ac:dyDescent="0.35">
      <c r="A6066" s="1">
        <v>1000951</v>
      </c>
      <c r="B6066" s="3">
        <v>45940</v>
      </c>
      <c r="C6066" s="3">
        <v>45959</v>
      </c>
      <c r="D6066" s="3">
        <v>45964</v>
      </c>
      <c r="E6066" s="1" t="s">
        <v>13</v>
      </c>
      <c r="F6066" s="1">
        <v>6</v>
      </c>
      <c r="G6066" s="1" t="s">
        <v>23</v>
      </c>
      <c r="H6066" s="1">
        <v>0</v>
      </c>
      <c r="I6066" s="1">
        <f t="shared" si="1161"/>
        <v>0</v>
      </c>
      <c r="J6066" s="1" t="s">
        <v>24</v>
      </c>
      <c r="K6066" s="1">
        <v>2</v>
      </c>
      <c r="L6066" s="1" t="s">
        <v>16</v>
      </c>
      <c r="M6066" s="1" t="b">
        <v>0</v>
      </c>
      <c r="N6066" s="2" t="s">
        <v>17</v>
      </c>
      <c r="O6066">
        <f t="shared" si="1162"/>
        <v>19</v>
      </c>
      <c r="P6066">
        <f t="shared" si="1163"/>
        <v>5</v>
      </c>
      <c r="Q6066">
        <f>IF(G6066="B",VLOOKUP(F6066,room_rates!$A$2:$G$8,3,FALSE),IF(G6066="P",VLOOKUP(F6066,room_rates!$A$2:$G$8,6,FALSE),IF(G6066="M",VLOOKUP(F6066,room_rates!$A$2:$G$8,7,FALSE),"")))</f>
        <v>350</v>
      </c>
      <c r="R6066">
        <f t="shared" si="1164"/>
        <v>0</v>
      </c>
      <c r="S6066">
        <f>IF(J6066="Online Travel Agency",VLOOKUP(F6066,room_rates!$A$2:$G$8,3,FALSE)*15%,0)</f>
        <v>52.5</v>
      </c>
      <c r="T6066">
        <f t="shared" si="1165"/>
        <v>0</v>
      </c>
      <c r="U6066">
        <f t="shared" si="1166"/>
        <v>2975</v>
      </c>
      <c r="V6066">
        <f t="shared" si="1167"/>
        <v>10</v>
      </c>
    </row>
    <row r="6067" spans="1:22" ht="14.25" customHeight="1" x14ac:dyDescent="0.35">
      <c r="A6067" s="1">
        <v>1001160</v>
      </c>
      <c r="B6067" s="3">
        <v>45959</v>
      </c>
      <c r="C6067" s="3">
        <v>45959</v>
      </c>
      <c r="D6067" s="3">
        <v>45963</v>
      </c>
      <c r="E6067" s="1" t="s">
        <v>13</v>
      </c>
      <c r="F6067" s="1">
        <v>6</v>
      </c>
      <c r="G6067" s="1" t="s">
        <v>23</v>
      </c>
      <c r="H6067" s="1">
        <v>0</v>
      </c>
      <c r="I6067" s="1">
        <f t="shared" si="1161"/>
        <v>0</v>
      </c>
      <c r="J6067" s="1" t="s">
        <v>20</v>
      </c>
      <c r="K6067" s="1">
        <v>1</v>
      </c>
      <c r="L6067" s="1" t="s">
        <v>16</v>
      </c>
      <c r="M6067" s="1" t="b">
        <v>0</v>
      </c>
      <c r="N6067" s="2" t="s">
        <v>17</v>
      </c>
      <c r="O6067">
        <f t="shared" si="1162"/>
        <v>0</v>
      </c>
      <c r="P6067">
        <f t="shared" si="1163"/>
        <v>4</v>
      </c>
      <c r="Q6067">
        <f>IF(G6067="B",VLOOKUP(F6067,room_rates!$A$2:$G$8,3,FALSE),IF(G6067="P",VLOOKUP(F6067,room_rates!$A$2:$G$8,6,FALSE),IF(G6067="M",VLOOKUP(F6067,room_rates!$A$2:$G$8,7,FALSE),"")))</f>
        <v>350</v>
      </c>
      <c r="R6067">
        <f t="shared" si="1164"/>
        <v>0</v>
      </c>
      <c r="S6067">
        <f>IF(J6067="Online Travel Agency",VLOOKUP(F6067,room_rates!$A$2:$G$8,3,FALSE)*15%,0)</f>
        <v>0</v>
      </c>
      <c r="T6067">
        <f t="shared" si="1165"/>
        <v>0</v>
      </c>
      <c r="U6067">
        <f t="shared" si="1166"/>
        <v>1400</v>
      </c>
      <c r="V6067">
        <f t="shared" si="1167"/>
        <v>4</v>
      </c>
    </row>
    <row r="6068" spans="1:22" ht="14.25" customHeight="1" x14ac:dyDescent="0.35">
      <c r="A6068" s="1">
        <v>1001502</v>
      </c>
      <c r="B6068" s="3">
        <v>45951</v>
      </c>
      <c r="C6068" s="3">
        <v>45959</v>
      </c>
      <c r="D6068" s="3">
        <v>45963</v>
      </c>
      <c r="E6068" s="1" t="s">
        <v>21</v>
      </c>
      <c r="F6068" s="1">
        <v>3</v>
      </c>
      <c r="G6068" s="1" t="s">
        <v>23</v>
      </c>
      <c r="H6068" s="1">
        <v>0</v>
      </c>
      <c r="I6068" s="1">
        <f t="shared" si="1161"/>
        <v>0</v>
      </c>
      <c r="J6068" s="1" t="s">
        <v>15</v>
      </c>
      <c r="K6068" s="1">
        <v>1</v>
      </c>
      <c r="L6068" s="1" t="s">
        <v>16</v>
      </c>
      <c r="M6068" s="1" t="b">
        <v>1</v>
      </c>
      <c r="N6068" s="2" t="s">
        <v>17</v>
      </c>
      <c r="O6068">
        <f t="shared" si="1162"/>
        <v>8</v>
      </c>
      <c r="P6068">
        <f t="shared" si="1163"/>
        <v>4</v>
      </c>
      <c r="Q6068">
        <f>IF(G6068="B",VLOOKUP(F6068,room_rates!$A$2:$G$8,3,FALSE),IF(G6068="P",VLOOKUP(F6068,room_rates!$A$2:$G$8,6,FALSE),IF(G6068="M",VLOOKUP(F6068,room_rates!$A$2:$G$8,7,FALSE),"")))</f>
        <v>220</v>
      </c>
      <c r="R6068">
        <f t="shared" si="1164"/>
        <v>0</v>
      </c>
      <c r="S6068">
        <f>IF(J6068="Online Travel Agency",VLOOKUP(F6068,room_rates!$A$2:$G$8,3,FALSE)*15%,0)</f>
        <v>0</v>
      </c>
      <c r="T6068">
        <f t="shared" si="1165"/>
        <v>2.2000000000000002</v>
      </c>
      <c r="U6068">
        <f t="shared" si="1166"/>
        <v>871.2</v>
      </c>
      <c r="V6068">
        <f t="shared" si="1167"/>
        <v>4</v>
      </c>
    </row>
    <row r="6069" spans="1:22" ht="14.25" customHeight="1" x14ac:dyDescent="0.35">
      <c r="A6069" s="1">
        <v>1001739</v>
      </c>
      <c r="B6069" s="3">
        <v>45947</v>
      </c>
      <c r="C6069" s="3">
        <v>45959</v>
      </c>
      <c r="D6069" s="3">
        <v>45961</v>
      </c>
      <c r="E6069" s="1" t="s">
        <v>18</v>
      </c>
      <c r="F6069" s="1">
        <v>1</v>
      </c>
      <c r="G6069" s="1" t="s">
        <v>23</v>
      </c>
      <c r="H6069" s="1">
        <v>0</v>
      </c>
      <c r="I6069" s="1">
        <f t="shared" si="1161"/>
        <v>0</v>
      </c>
      <c r="J6069" s="1" t="s">
        <v>15</v>
      </c>
      <c r="K6069" s="1">
        <v>2</v>
      </c>
      <c r="L6069" s="1" t="s">
        <v>19</v>
      </c>
      <c r="M6069" s="1" t="b">
        <v>0</v>
      </c>
      <c r="N6069" s="2" t="s">
        <v>17</v>
      </c>
      <c r="O6069">
        <f t="shared" si="1162"/>
        <v>12</v>
      </c>
      <c r="P6069">
        <f t="shared" si="1163"/>
        <v>2</v>
      </c>
      <c r="Q6069">
        <f>IF(G6069="B",VLOOKUP(F6069,room_rates!$A$2:$G$8,3,FALSE),IF(G6069="P",VLOOKUP(F6069,room_rates!$A$2:$G$8,6,FALSE),IF(G6069="M",VLOOKUP(F6069,room_rates!$A$2:$G$8,7,FALSE),"")))</f>
        <v>120</v>
      </c>
      <c r="R6069">
        <f t="shared" si="1164"/>
        <v>0</v>
      </c>
      <c r="S6069">
        <f>IF(J6069="Online Travel Agency",VLOOKUP(F6069,room_rates!$A$2:$G$8,3,FALSE)*15%,0)</f>
        <v>0</v>
      </c>
      <c r="T6069">
        <f t="shared" si="1165"/>
        <v>0</v>
      </c>
      <c r="U6069">
        <f t="shared" si="1166"/>
        <v>480</v>
      </c>
      <c r="V6069">
        <f t="shared" si="1167"/>
        <v>4</v>
      </c>
    </row>
    <row r="6070" spans="1:22" ht="14.25" customHeight="1" x14ac:dyDescent="0.35">
      <c r="A6070" s="1">
        <v>1001765</v>
      </c>
      <c r="B6070" s="3">
        <v>45948</v>
      </c>
      <c r="C6070" s="3">
        <v>45959</v>
      </c>
      <c r="D6070" s="3">
        <v>45966</v>
      </c>
      <c r="E6070" s="1" t="s">
        <v>18</v>
      </c>
      <c r="F6070" s="1">
        <v>2</v>
      </c>
      <c r="G6070" s="1" t="s">
        <v>23</v>
      </c>
      <c r="H6070" s="1">
        <v>0</v>
      </c>
      <c r="I6070" s="1">
        <f t="shared" si="1161"/>
        <v>0</v>
      </c>
      <c r="J6070" s="1" t="s">
        <v>24</v>
      </c>
      <c r="K6070" s="1">
        <v>1</v>
      </c>
      <c r="L6070" s="1" t="s">
        <v>16</v>
      </c>
      <c r="M6070" s="1" t="b">
        <v>0</v>
      </c>
      <c r="N6070" s="2" t="s">
        <v>17</v>
      </c>
      <c r="O6070">
        <f t="shared" si="1162"/>
        <v>11</v>
      </c>
      <c r="P6070">
        <f t="shared" si="1163"/>
        <v>7</v>
      </c>
      <c r="Q6070">
        <f>IF(G6070="B",VLOOKUP(F6070,room_rates!$A$2:$G$8,3,FALSE),IF(G6070="P",VLOOKUP(F6070,room_rates!$A$2:$G$8,6,FALSE),IF(G6070="M",VLOOKUP(F6070,room_rates!$A$2:$G$8,7,FALSE),"")))</f>
        <v>140</v>
      </c>
      <c r="R6070">
        <f t="shared" si="1164"/>
        <v>0</v>
      </c>
      <c r="S6070">
        <f>IF(J6070="Online Travel Agency",VLOOKUP(F6070,room_rates!$A$2:$G$8,3,FALSE)*15%,0)</f>
        <v>21</v>
      </c>
      <c r="T6070">
        <f t="shared" si="1165"/>
        <v>0</v>
      </c>
      <c r="U6070">
        <f t="shared" si="1166"/>
        <v>833</v>
      </c>
      <c r="V6070">
        <f t="shared" si="1167"/>
        <v>7</v>
      </c>
    </row>
    <row r="6071" spans="1:22" ht="14.25" customHeight="1" x14ac:dyDescent="0.35">
      <c r="A6071" s="1">
        <v>1001932</v>
      </c>
      <c r="B6071" s="3">
        <v>45918</v>
      </c>
      <c r="C6071" s="3">
        <v>45959</v>
      </c>
      <c r="D6071" s="3">
        <v>45965</v>
      </c>
      <c r="E6071" s="1" t="s">
        <v>13</v>
      </c>
      <c r="F6071" s="1">
        <v>6</v>
      </c>
      <c r="G6071" s="1" t="s">
        <v>23</v>
      </c>
      <c r="H6071" s="1">
        <v>0</v>
      </c>
      <c r="I6071" s="1">
        <f t="shared" si="1161"/>
        <v>0</v>
      </c>
      <c r="J6071" s="1" t="s">
        <v>15</v>
      </c>
      <c r="K6071" s="1">
        <v>2</v>
      </c>
      <c r="L6071" s="1" t="s">
        <v>19</v>
      </c>
      <c r="M6071" s="1" t="b">
        <v>0</v>
      </c>
      <c r="N6071" s="2" t="s">
        <v>17</v>
      </c>
      <c r="O6071">
        <f t="shared" si="1162"/>
        <v>41</v>
      </c>
      <c r="P6071">
        <f t="shared" si="1163"/>
        <v>6</v>
      </c>
      <c r="Q6071">
        <f>IF(G6071="B",VLOOKUP(F6071,room_rates!$A$2:$G$8,3,FALSE),IF(G6071="P",VLOOKUP(F6071,room_rates!$A$2:$G$8,6,FALSE),IF(G6071="M",VLOOKUP(F6071,room_rates!$A$2:$G$8,7,FALSE),"")))</f>
        <v>350</v>
      </c>
      <c r="R6071">
        <f t="shared" si="1164"/>
        <v>0</v>
      </c>
      <c r="S6071">
        <f>IF(J6071="Online Travel Agency",VLOOKUP(F6071,room_rates!$A$2:$G$8,3,FALSE)*15%,0)</f>
        <v>0</v>
      </c>
      <c r="T6071">
        <f t="shared" si="1165"/>
        <v>0</v>
      </c>
      <c r="U6071">
        <f t="shared" si="1166"/>
        <v>4200</v>
      </c>
      <c r="V6071">
        <f t="shared" si="1167"/>
        <v>12</v>
      </c>
    </row>
    <row r="6072" spans="1:22" ht="14.25" customHeight="1" x14ac:dyDescent="0.35">
      <c r="A6072" s="1">
        <v>1001988</v>
      </c>
      <c r="B6072" s="3">
        <v>45959</v>
      </c>
      <c r="C6072" s="3">
        <v>45959</v>
      </c>
      <c r="D6072" s="3">
        <v>45965</v>
      </c>
      <c r="E6072" s="1" t="s">
        <v>13</v>
      </c>
      <c r="F6072" s="1">
        <v>6</v>
      </c>
      <c r="G6072" s="1" t="s">
        <v>23</v>
      </c>
      <c r="H6072" s="1">
        <v>0</v>
      </c>
      <c r="I6072" s="1">
        <f t="shared" si="1161"/>
        <v>0</v>
      </c>
      <c r="J6072" s="1" t="s">
        <v>20</v>
      </c>
      <c r="K6072" s="1">
        <v>1</v>
      </c>
      <c r="L6072" s="1" t="s">
        <v>19</v>
      </c>
      <c r="M6072" s="1" t="b">
        <v>0</v>
      </c>
      <c r="N6072" s="2" t="s">
        <v>17</v>
      </c>
      <c r="O6072">
        <f t="shared" si="1162"/>
        <v>0</v>
      </c>
      <c r="P6072">
        <f t="shared" si="1163"/>
        <v>6</v>
      </c>
      <c r="Q6072">
        <f>IF(G6072="B",VLOOKUP(F6072,room_rates!$A$2:$G$8,3,FALSE),IF(G6072="P",VLOOKUP(F6072,room_rates!$A$2:$G$8,6,FALSE),IF(G6072="M",VLOOKUP(F6072,room_rates!$A$2:$G$8,7,FALSE),"")))</f>
        <v>350</v>
      </c>
      <c r="R6072">
        <f t="shared" si="1164"/>
        <v>0</v>
      </c>
      <c r="S6072">
        <f>IF(J6072="Online Travel Agency",VLOOKUP(F6072,room_rates!$A$2:$G$8,3,FALSE)*15%,0)</f>
        <v>0</v>
      </c>
      <c r="T6072">
        <f t="shared" si="1165"/>
        <v>0</v>
      </c>
      <c r="U6072">
        <f t="shared" si="1166"/>
        <v>2100</v>
      </c>
      <c r="V6072">
        <f t="shared" si="1167"/>
        <v>6</v>
      </c>
    </row>
    <row r="6073" spans="1:22" ht="14.25" customHeight="1" x14ac:dyDescent="0.35">
      <c r="A6073" s="1">
        <v>1002026</v>
      </c>
      <c r="B6073" s="3">
        <v>45927</v>
      </c>
      <c r="C6073" s="3">
        <v>45959</v>
      </c>
      <c r="D6073" s="3">
        <v>45964</v>
      </c>
      <c r="E6073" s="1" t="s">
        <v>13</v>
      </c>
      <c r="F6073" s="1">
        <v>6</v>
      </c>
      <c r="G6073" s="1" t="s">
        <v>23</v>
      </c>
      <c r="H6073" s="1">
        <v>0</v>
      </c>
      <c r="I6073" s="1">
        <f t="shared" si="1161"/>
        <v>0</v>
      </c>
      <c r="J6073" s="1" t="s">
        <v>15</v>
      </c>
      <c r="K6073" s="1">
        <v>1</v>
      </c>
      <c r="L6073" s="1" t="s">
        <v>19</v>
      </c>
      <c r="M6073" s="1" t="b">
        <v>0</v>
      </c>
      <c r="N6073" s="2" t="s">
        <v>17</v>
      </c>
      <c r="O6073">
        <f t="shared" si="1162"/>
        <v>32</v>
      </c>
      <c r="P6073">
        <f t="shared" si="1163"/>
        <v>5</v>
      </c>
      <c r="Q6073">
        <f>IF(G6073="B",VLOOKUP(F6073,room_rates!$A$2:$G$8,3,FALSE),IF(G6073="P",VLOOKUP(F6073,room_rates!$A$2:$G$8,6,FALSE),IF(G6073="M",VLOOKUP(F6073,room_rates!$A$2:$G$8,7,FALSE),"")))</f>
        <v>350</v>
      </c>
      <c r="R6073">
        <f t="shared" si="1164"/>
        <v>0</v>
      </c>
      <c r="S6073">
        <f>IF(J6073="Online Travel Agency",VLOOKUP(F6073,room_rates!$A$2:$G$8,3,FALSE)*15%,0)</f>
        <v>0</v>
      </c>
      <c r="T6073">
        <f t="shared" si="1165"/>
        <v>0</v>
      </c>
      <c r="U6073">
        <f t="shared" si="1166"/>
        <v>1750</v>
      </c>
      <c r="V6073">
        <f t="shared" si="1167"/>
        <v>5</v>
      </c>
    </row>
    <row r="6074" spans="1:22" ht="14.25" customHeight="1" x14ac:dyDescent="0.35">
      <c r="A6074" s="1">
        <v>1002035</v>
      </c>
      <c r="B6074" s="3">
        <v>45945</v>
      </c>
      <c r="C6074" s="3">
        <v>45959</v>
      </c>
      <c r="D6074" s="3">
        <v>45962</v>
      </c>
      <c r="E6074" s="1" t="s">
        <v>18</v>
      </c>
      <c r="F6074" s="1">
        <v>1</v>
      </c>
      <c r="G6074" s="1" t="s">
        <v>23</v>
      </c>
      <c r="H6074" s="1">
        <v>0</v>
      </c>
      <c r="I6074" s="1">
        <f t="shared" si="1161"/>
        <v>0</v>
      </c>
      <c r="J6074" s="1" t="s">
        <v>15</v>
      </c>
      <c r="K6074" s="1">
        <v>2</v>
      </c>
      <c r="L6074" s="1" t="s">
        <v>19</v>
      </c>
      <c r="M6074" s="1" t="b">
        <v>0</v>
      </c>
      <c r="N6074" s="2" t="s">
        <v>17</v>
      </c>
      <c r="O6074">
        <f t="shared" si="1162"/>
        <v>14</v>
      </c>
      <c r="P6074">
        <f t="shared" si="1163"/>
        <v>3</v>
      </c>
      <c r="Q6074">
        <f>IF(G6074="B",VLOOKUP(F6074,room_rates!$A$2:$G$8,3,FALSE),IF(G6074="P",VLOOKUP(F6074,room_rates!$A$2:$G$8,6,FALSE),IF(G6074="M",VLOOKUP(F6074,room_rates!$A$2:$G$8,7,FALSE),"")))</f>
        <v>120</v>
      </c>
      <c r="R6074">
        <f t="shared" si="1164"/>
        <v>0</v>
      </c>
      <c r="S6074">
        <f>IF(J6074="Online Travel Agency",VLOOKUP(F6074,room_rates!$A$2:$G$8,3,FALSE)*15%,0)</f>
        <v>0</v>
      </c>
      <c r="T6074">
        <f t="shared" si="1165"/>
        <v>0</v>
      </c>
      <c r="U6074">
        <f t="shared" si="1166"/>
        <v>720</v>
      </c>
      <c r="V6074">
        <f t="shared" si="1167"/>
        <v>6</v>
      </c>
    </row>
    <row r="6075" spans="1:22" ht="14.25" customHeight="1" x14ac:dyDescent="0.35">
      <c r="A6075" s="1">
        <v>1002045</v>
      </c>
      <c r="B6075" s="3">
        <v>45948</v>
      </c>
      <c r="C6075" s="3">
        <v>45959</v>
      </c>
      <c r="D6075" s="3">
        <v>45961</v>
      </c>
      <c r="E6075" s="1" t="s">
        <v>21</v>
      </c>
      <c r="F6075" s="1">
        <v>3</v>
      </c>
      <c r="G6075" s="1" t="s">
        <v>23</v>
      </c>
      <c r="H6075" s="1">
        <v>0</v>
      </c>
      <c r="I6075" s="1">
        <f t="shared" si="1161"/>
        <v>0</v>
      </c>
      <c r="J6075" s="1" t="s">
        <v>24</v>
      </c>
      <c r="K6075" s="1">
        <v>2</v>
      </c>
      <c r="L6075" s="1" t="s">
        <v>19</v>
      </c>
      <c r="M6075" s="1" t="b">
        <v>0</v>
      </c>
      <c r="N6075" s="2" t="s">
        <v>17</v>
      </c>
      <c r="O6075">
        <f t="shared" si="1162"/>
        <v>11</v>
      </c>
      <c r="P6075">
        <f t="shared" si="1163"/>
        <v>2</v>
      </c>
      <c r="Q6075">
        <f>IF(G6075="B",VLOOKUP(F6075,room_rates!$A$2:$G$8,3,FALSE),IF(G6075="P",VLOOKUP(F6075,room_rates!$A$2:$G$8,6,FALSE),IF(G6075="M",VLOOKUP(F6075,room_rates!$A$2:$G$8,7,FALSE),"")))</f>
        <v>220</v>
      </c>
      <c r="R6075">
        <f t="shared" si="1164"/>
        <v>0</v>
      </c>
      <c r="S6075">
        <f>IF(J6075="Online Travel Agency",VLOOKUP(F6075,room_rates!$A$2:$G$8,3,FALSE)*15%,0)</f>
        <v>33</v>
      </c>
      <c r="T6075">
        <f t="shared" si="1165"/>
        <v>0</v>
      </c>
      <c r="U6075">
        <f t="shared" si="1166"/>
        <v>748</v>
      </c>
      <c r="V6075">
        <f t="shared" si="1167"/>
        <v>4</v>
      </c>
    </row>
    <row r="6076" spans="1:22" ht="14.25" customHeight="1" x14ac:dyDescent="0.35">
      <c r="A6076" s="1">
        <v>1002118</v>
      </c>
      <c r="B6076" s="3">
        <v>45917</v>
      </c>
      <c r="C6076" s="3">
        <v>45959</v>
      </c>
      <c r="D6076" s="3">
        <v>45963</v>
      </c>
      <c r="E6076" s="1" t="s">
        <v>13</v>
      </c>
      <c r="F6076" s="1">
        <v>6</v>
      </c>
      <c r="G6076" s="1" t="s">
        <v>23</v>
      </c>
      <c r="H6076" s="1">
        <v>0</v>
      </c>
      <c r="I6076" s="1">
        <f t="shared" si="1161"/>
        <v>0</v>
      </c>
      <c r="J6076" s="1" t="s">
        <v>15</v>
      </c>
      <c r="K6076" s="1">
        <v>1</v>
      </c>
      <c r="L6076" s="1" t="s">
        <v>16</v>
      </c>
      <c r="M6076" s="1" t="b">
        <v>0</v>
      </c>
      <c r="N6076" s="2" t="s">
        <v>17</v>
      </c>
      <c r="O6076">
        <f t="shared" si="1162"/>
        <v>42</v>
      </c>
      <c r="P6076">
        <f t="shared" si="1163"/>
        <v>4</v>
      </c>
      <c r="Q6076">
        <f>IF(G6076="B",VLOOKUP(F6076,room_rates!$A$2:$G$8,3,FALSE),IF(G6076="P",VLOOKUP(F6076,room_rates!$A$2:$G$8,6,FALSE),IF(G6076="M",VLOOKUP(F6076,room_rates!$A$2:$G$8,7,FALSE),"")))</f>
        <v>350</v>
      </c>
      <c r="R6076">
        <f t="shared" si="1164"/>
        <v>0</v>
      </c>
      <c r="S6076">
        <f>IF(J6076="Online Travel Agency",VLOOKUP(F6076,room_rates!$A$2:$G$8,3,FALSE)*15%,0)</f>
        <v>0</v>
      </c>
      <c r="T6076">
        <f t="shared" si="1165"/>
        <v>0</v>
      </c>
      <c r="U6076">
        <f t="shared" si="1166"/>
        <v>1400</v>
      </c>
      <c r="V6076">
        <f t="shared" si="1167"/>
        <v>4</v>
      </c>
    </row>
    <row r="6077" spans="1:22" ht="14.25" customHeight="1" x14ac:dyDescent="0.35">
      <c r="A6077" s="1">
        <v>1002247</v>
      </c>
      <c r="B6077" s="3">
        <v>45959</v>
      </c>
      <c r="C6077" s="3">
        <v>45959</v>
      </c>
      <c r="D6077" s="3">
        <v>45961</v>
      </c>
      <c r="E6077" s="1" t="s">
        <v>13</v>
      </c>
      <c r="F6077" s="1">
        <v>6</v>
      </c>
      <c r="G6077" s="1" t="s">
        <v>23</v>
      </c>
      <c r="H6077" s="1">
        <v>0</v>
      </c>
      <c r="I6077" s="1">
        <f t="shared" si="1161"/>
        <v>0</v>
      </c>
      <c r="J6077" s="1" t="s">
        <v>20</v>
      </c>
      <c r="K6077" s="1">
        <v>3</v>
      </c>
      <c r="L6077" s="1" t="s">
        <v>19</v>
      </c>
      <c r="M6077" s="1" t="b">
        <v>1</v>
      </c>
      <c r="N6077" s="2" t="s">
        <v>17</v>
      </c>
      <c r="O6077">
        <f t="shared" si="1162"/>
        <v>0</v>
      </c>
      <c r="P6077">
        <f t="shared" si="1163"/>
        <v>2</v>
      </c>
      <c r="Q6077">
        <f>IF(G6077="B",VLOOKUP(F6077,room_rates!$A$2:$G$8,3,FALSE),IF(G6077="P",VLOOKUP(F6077,room_rates!$A$2:$G$8,6,FALSE),IF(G6077="M",VLOOKUP(F6077,room_rates!$A$2:$G$8,7,FALSE),"")))</f>
        <v>350</v>
      </c>
      <c r="R6077">
        <f t="shared" si="1164"/>
        <v>0</v>
      </c>
      <c r="S6077">
        <f>IF(J6077="Online Travel Agency",VLOOKUP(F6077,room_rates!$A$2:$G$8,3,FALSE)*15%,0)</f>
        <v>0</v>
      </c>
      <c r="T6077">
        <f t="shared" si="1165"/>
        <v>3.5</v>
      </c>
      <c r="U6077">
        <f t="shared" si="1166"/>
        <v>2079</v>
      </c>
      <c r="V6077">
        <f t="shared" si="1167"/>
        <v>6</v>
      </c>
    </row>
    <row r="6078" spans="1:22" ht="14.25" customHeight="1" x14ac:dyDescent="0.35">
      <c r="A6078" s="1">
        <v>1000113</v>
      </c>
      <c r="B6078" s="3">
        <v>45924</v>
      </c>
      <c r="C6078" s="3">
        <v>45960</v>
      </c>
      <c r="D6078" s="3">
        <v>45967</v>
      </c>
      <c r="E6078" s="1" t="s">
        <v>18</v>
      </c>
      <c r="F6078" s="1">
        <v>1</v>
      </c>
      <c r="G6078" s="1" t="s">
        <v>23</v>
      </c>
      <c r="H6078" s="1">
        <v>0</v>
      </c>
      <c r="I6078" s="1">
        <f t="shared" si="1161"/>
        <v>0</v>
      </c>
      <c r="J6078" s="1" t="s">
        <v>15</v>
      </c>
      <c r="K6078" s="1">
        <v>2</v>
      </c>
      <c r="L6078" s="1" t="s">
        <v>19</v>
      </c>
      <c r="M6078" s="1" t="b">
        <v>0</v>
      </c>
      <c r="N6078" s="2" t="s">
        <v>17</v>
      </c>
      <c r="O6078">
        <f t="shared" si="1162"/>
        <v>36</v>
      </c>
      <c r="P6078">
        <f t="shared" si="1163"/>
        <v>7</v>
      </c>
      <c r="Q6078">
        <f>IF(G6078="B",VLOOKUP(F6078,room_rates!$A$2:$G$8,3,FALSE),IF(G6078="P",VLOOKUP(F6078,room_rates!$A$2:$G$8,6,FALSE),IF(G6078="M",VLOOKUP(F6078,room_rates!$A$2:$G$8,7,FALSE),"")))</f>
        <v>120</v>
      </c>
      <c r="R6078">
        <f t="shared" si="1164"/>
        <v>0</v>
      </c>
      <c r="S6078">
        <f>IF(J6078="Online Travel Agency",VLOOKUP(F6078,room_rates!$A$2:$G$8,3,FALSE)*15%,0)</f>
        <v>0</v>
      </c>
      <c r="T6078">
        <f t="shared" si="1165"/>
        <v>0</v>
      </c>
      <c r="U6078">
        <f t="shared" si="1166"/>
        <v>1680</v>
      </c>
      <c r="V6078">
        <f t="shared" si="1167"/>
        <v>14</v>
      </c>
    </row>
    <row r="6079" spans="1:22" ht="14.25" customHeight="1" x14ac:dyDescent="0.35">
      <c r="A6079" s="1">
        <v>1000158</v>
      </c>
      <c r="B6079" s="3">
        <v>45924</v>
      </c>
      <c r="C6079" s="3">
        <v>45960</v>
      </c>
      <c r="D6079" s="3">
        <v>45967</v>
      </c>
      <c r="E6079" s="1" t="s">
        <v>18</v>
      </c>
      <c r="F6079" s="1">
        <v>2</v>
      </c>
      <c r="G6079" s="1" t="s">
        <v>23</v>
      </c>
      <c r="H6079" s="1">
        <v>0</v>
      </c>
      <c r="I6079" s="1">
        <f t="shared" si="1161"/>
        <v>0</v>
      </c>
      <c r="J6079" s="1" t="s">
        <v>15</v>
      </c>
      <c r="K6079" s="1">
        <v>1</v>
      </c>
      <c r="L6079" s="1" t="s">
        <v>16</v>
      </c>
      <c r="M6079" s="1" t="b">
        <v>1</v>
      </c>
      <c r="N6079" s="2" t="s">
        <v>17</v>
      </c>
      <c r="O6079">
        <f t="shared" si="1162"/>
        <v>36</v>
      </c>
      <c r="P6079">
        <f t="shared" si="1163"/>
        <v>7</v>
      </c>
      <c r="Q6079">
        <f>IF(G6079="B",VLOOKUP(F6079,room_rates!$A$2:$G$8,3,FALSE),IF(G6079="P",VLOOKUP(F6079,room_rates!$A$2:$G$8,6,FALSE),IF(G6079="M",VLOOKUP(F6079,room_rates!$A$2:$G$8,7,FALSE),"")))</f>
        <v>140</v>
      </c>
      <c r="R6079">
        <f t="shared" si="1164"/>
        <v>0</v>
      </c>
      <c r="S6079">
        <f>IF(J6079="Online Travel Agency",VLOOKUP(F6079,room_rates!$A$2:$G$8,3,FALSE)*15%,0)</f>
        <v>0</v>
      </c>
      <c r="T6079">
        <f t="shared" si="1165"/>
        <v>1.4000000000000001</v>
      </c>
      <c r="U6079">
        <f t="shared" si="1166"/>
        <v>970.19999999999993</v>
      </c>
      <c r="V6079">
        <f t="shared" si="1167"/>
        <v>7</v>
      </c>
    </row>
    <row r="6080" spans="1:22" ht="14.25" customHeight="1" x14ac:dyDescent="0.35">
      <c r="A6080" s="1">
        <v>1000165</v>
      </c>
      <c r="B6080" s="3">
        <v>45960</v>
      </c>
      <c r="C6080" s="3">
        <v>45960</v>
      </c>
      <c r="D6080" s="3">
        <v>45964</v>
      </c>
      <c r="E6080" s="1" t="s">
        <v>13</v>
      </c>
      <c r="F6080" s="1">
        <v>6</v>
      </c>
      <c r="G6080" s="1" t="s">
        <v>23</v>
      </c>
      <c r="H6080" s="1">
        <v>0</v>
      </c>
      <c r="I6080" s="1">
        <f t="shared" ref="I6080:I6143" si="1168">H6080/100</f>
        <v>0</v>
      </c>
      <c r="J6080" s="1" t="s">
        <v>20</v>
      </c>
      <c r="K6080" s="1">
        <v>2</v>
      </c>
      <c r="L6080" s="1" t="s">
        <v>19</v>
      </c>
      <c r="M6080" s="1" t="b">
        <v>0</v>
      </c>
      <c r="N6080" s="2" t="s">
        <v>17</v>
      </c>
      <c r="O6080">
        <f t="shared" ref="O6080:O6143" si="1169">C6080-B6080</f>
        <v>0</v>
      </c>
      <c r="P6080">
        <f t="shared" ref="P6080:P6143" si="1170">D6080-C6080</f>
        <v>4</v>
      </c>
      <c r="Q6080">
        <f>IF(G6080="B",VLOOKUP(F6080,room_rates!$A$2:$G$8,3,FALSE),IF(G6080="P",VLOOKUP(F6080,room_rates!$A$2:$G$8,6,FALSE),IF(G6080="M",VLOOKUP(F6080,room_rates!$A$2:$G$8,7,FALSE),"")))</f>
        <v>350</v>
      </c>
      <c r="R6080">
        <f t="shared" ref="R6080:R6143" si="1171">Q6080*(H6080/100)</f>
        <v>0</v>
      </c>
      <c r="S6080">
        <f>IF(J6080="Online Travel Agency",VLOOKUP(F6080,room_rates!$A$2:$G$8,3,FALSE)*15%,0)</f>
        <v>0</v>
      </c>
      <c r="T6080">
        <f t="shared" ref="T6080:T6143" si="1172">IF(M6080=TRUE, Q6080*1%,0)</f>
        <v>0</v>
      </c>
      <c r="U6080">
        <f t="shared" ref="U6080:U6143" si="1173">(Q6080-R6080-S6080-T6080)*V6080</f>
        <v>2800</v>
      </c>
      <c r="V6080">
        <f t="shared" ref="V6080:V6143" si="1174">K6080*P6080</f>
        <v>8</v>
      </c>
    </row>
    <row r="6081" spans="1:22" ht="14.25" customHeight="1" x14ac:dyDescent="0.35">
      <c r="A6081" s="1">
        <v>1000828</v>
      </c>
      <c r="B6081" s="3">
        <v>45946</v>
      </c>
      <c r="C6081" s="3">
        <v>45960</v>
      </c>
      <c r="D6081" s="3">
        <v>45964</v>
      </c>
      <c r="E6081" s="1" t="s">
        <v>18</v>
      </c>
      <c r="F6081" s="1">
        <v>2</v>
      </c>
      <c r="G6081" s="1" t="s">
        <v>23</v>
      </c>
      <c r="H6081" s="1">
        <v>0</v>
      </c>
      <c r="I6081" s="1">
        <f t="shared" si="1168"/>
        <v>0</v>
      </c>
      <c r="J6081" s="1" t="s">
        <v>24</v>
      </c>
      <c r="K6081" s="1">
        <v>1</v>
      </c>
      <c r="L6081" s="1" t="s">
        <v>19</v>
      </c>
      <c r="M6081" s="1" t="b">
        <v>0</v>
      </c>
      <c r="N6081" s="2" t="s">
        <v>17</v>
      </c>
      <c r="O6081">
        <f t="shared" si="1169"/>
        <v>14</v>
      </c>
      <c r="P6081">
        <f t="shared" si="1170"/>
        <v>4</v>
      </c>
      <c r="Q6081">
        <f>IF(G6081="B",VLOOKUP(F6081,room_rates!$A$2:$G$8,3,FALSE),IF(G6081="P",VLOOKUP(F6081,room_rates!$A$2:$G$8,6,FALSE),IF(G6081="M",VLOOKUP(F6081,room_rates!$A$2:$G$8,7,FALSE),"")))</f>
        <v>140</v>
      </c>
      <c r="R6081">
        <f t="shared" si="1171"/>
        <v>0</v>
      </c>
      <c r="S6081">
        <f>IF(J6081="Online Travel Agency",VLOOKUP(F6081,room_rates!$A$2:$G$8,3,FALSE)*15%,0)</f>
        <v>21</v>
      </c>
      <c r="T6081">
        <f t="shared" si="1172"/>
        <v>0</v>
      </c>
      <c r="U6081">
        <f t="shared" si="1173"/>
        <v>476</v>
      </c>
      <c r="V6081">
        <f t="shared" si="1174"/>
        <v>4</v>
      </c>
    </row>
    <row r="6082" spans="1:22" ht="14.25" customHeight="1" x14ac:dyDescent="0.35">
      <c r="A6082" s="1">
        <v>1001010</v>
      </c>
      <c r="B6082" s="3">
        <v>45925</v>
      </c>
      <c r="C6082" s="3">
        <v>45960</v>
      </c>
      <c r="D6082" s="3">
        <v>45962</v>
      </c>
      <c r="E6082" s="1" t="s">
        <v>21</v>
      </c>
      <c r="F6082" s="1">
        <v>5</v>
      </c>
      <c r="G6082" s="1" t="s">
        <v>23</v>
      </c>
      <c r="H6082" s="1">
        <v>0</v>
      </c>
      <c r="I6082" s="1">
        <f t="shared" si="1168"/>
        <v>0</v>
      </c>
      <c r="J6082" s="1" t="s">
        <v>15</v>
      </c>
      <c r="K6082" s="1">
        <v>1</v>
      </c>
      <c r="L6082" s="1" t="s">
        <v>19</v>
      </c>
      <c r="M6082" s="1" t="b">
        <v>0</v>
      </c>
      <c r="N6082" s="2" t="s">
        <v>17</v>
      </c>
      <c r="O6082">
        <f t="shared" si="1169"/>
        <v>35</v>
      </c>
      <c r="P6082">
        <f t="shared" si="1170"/>
        <v>2</v>
      </c>
      <c r="Q6082">
        <f>IF(G6082="B",VLOOKUP(F6082,room_rates!$A$2:$G$8,3,FALSE),IF(G6082="P",VLOOKUP(F6082,room_rates!$A$2:$G$8,6,FALSE),IF(G6082="M",VLOOKUP(F6082,room_rates!$A$2:$G$8,7,FALSE),"")))</f>
        <v>240</v>
      </c>
      <c r="R6082">
        <f t="shared" si="1171"/>
        <v>0</v>
      </c>
      <c r="S6082">
        <f>IF(J6082="Online Travel Agency",VLOOKUP(F6082,room_rates!$A$2:$G$8,3,FALSE)*15%,0)</f>
        <v>0</v>
      </c>
      <c r="T6082">
        <f t="shared" si="1172"/>
        <v>0</v>
      </c>
      <c r="U6082">
        <f t="shared" si="1173"/>
        <v>480</v>
      </c>
      <c r="V6082">
        <f t="shared" si="1174"/>
        <v>2</v>
      </c>
    </row>
    <row r="6083" spans="1:22" ht="14.25" customHeight="1" x14ac:dyDescent="0.35">
      <c r="A6083" s="1">
        <v>1001072</v>
      </c>
      <c r="B6083" s="3">
        <v>45946</v>
      </c>
      <c r="C6083" s="3">
        <v>45960</v>
      </c>
      <c r="D6083" s="3">
        <v>45966</v>
      </c>
      <c r="E6083" s="1" t="s">
        <v>18</v>
      </c>
      <c r="F6083" s="1">
        <v>2</v>
      </c>
      <c r="G6083" s="1" t="s">
        <v>23</v>
      </c>
      <c r="H6083" s="1">
        <v>0</v>
      </c>
      <c r="I6083" s="1">
        <f t="shared" si="1168"/>
        <v>0</v>
      </c>
      <c r="J6083" s="1" t="s">
        <v>15</v>
      </c>
      <c r="K6083" s="1">
        <v>1</v>
      </c>
      <c r="L6083" s="1" t="s">
        <v>19</v>
      </c>
      <c r="M6083" s="1" t="b">
        <v>0</v>
      </c>
      <c r="N6083" s="2" t="s">
        <v>17</v>
      </c>
      <c r="O6083">
        <f t="shared" si="1169"/>
        <v>14</v>
      </c>
      <c r="P6083">
        <f t="shared" si="1170"/>
        <v>6</v>
      </c>
      <c r="Q6083">
        <f>IF(G6083="B",VLOOKUP(F6083,room_rates!$A$2:$G$8,3,FALSE),IF(G6083="P",VLOOKUP(F6083,room_rates!$A$2:$G$8,6,FALSE),IF(G6083="M",VLOOKUP(F6083,room_rates!$A$2:$G$8,7,FALSE),"")))</f>
        <v>140</v>
      </c>
      <c r="R6083">
        <f t="shared" si="1171"/>
        <v>0</v>
      </c>
      <c r="S6083">
        <f>IF(J6083="Online Travel Agency",VLOOKUP(F6083,room_rates!$A$2:$G$8,3,FALSE)*15%,0)</f>
        <v>0</v>
      </c>
      <c r="T6083">
        <f t="shared" si="1172"/>
        <v>0</v>
      </c>
      <c r="U6083">
        <f t="shared" si="1173"/>
        <v>840</v>
      </c>
      <c r="V6083">
        <f t="shared" si="1174"/>
        <v>6</v>
      </c>
    </row>
    <row r="6084" spans="1:22" ht="14.25" customHeight="1" x14ac:dyDescent="0.35">
      <c r="A6084" s="1">
        <v>1001112</v>
      </c>
      <c r="B6084" s="3">
        <v>45937</v>
      </c>
      <c r="C6084" s="3">
        <v>45960</v>
      </c>
      <c r="D6084" s="3">
        <v>45963</v>
      </c>
      <c r="E6084" s="1" t="s">
        <v>18</v>
      </c>
      <c r="F6084" s="1">
        <v>2</v>
      </c>
      <c r="G6084" s="1" t="s">
        <v>23</v>
      </c>
      <c r="H6084" s="1">
        <v>0</v>
      </c>
      <c r="I6084" s="1">
        <f t="shared" si="1168"/>
        <v>0</v>
      </c>
      <c r="J6084" s="1" t="s">
        <v>15</v>
      </c>
      <c r="K6084" s="1">
        <v>1</v>
      </c>
      <c r="L6084" s="1" t="s">
        <v>16</v>
      </c>
      <c r="M6084" s="1" t="b">
        <v>0</v>
      </c>
      <c r="N6084" s="2" t="s">
        <v>17</v>
      </c>
      <c r="O6084">
        <f t="shared" si="1169"/>
        <v>23</v>
      </c>
      <c r="P6084">
        <f t="shared" si="1170"/>
        <v>3</v>
      </c>
      <c r="Q6084">
        <f>IF(G6084="B",VLOOKUP(F6084,room_rates!$A$2:$G$8,3,FALSE),IF(G6084="P",VLOOKUP(F6084,room_rates!$A$2:$G$8,6,FALSE),IF(G6084="M",VLOOKUP(F6084,room_rates!$A$2:$G$8,7,FALSE),"")))</f>
        <v>140</v>
      </c>
      <c r="R6084">
        <f t="shared" si="1171"/>
        <v>0</v>
      </c>
      <c r="S6084">
        <f>IF(J6084="Online Travel Agency",VLOOKUP(F6084,room_rates!$A$2:$G$8,3,FALSE)*15%,0)</f>
        <v>0</v>
      </c>
      <c r="T6084">
        <f t="shared" si="1172"/>
        <v>0</v>
      </c>
      <c r="U6084">
        <f t="shared" si="1173"/>
        <v>420</v>
      </c>
      <c r="V6084">
        <f t="shared" si="1174"/>
        <v>3</v>
      </c>
    </row>
    <row r="6085" spans="1:22" ht="14.25" customHeight="1" x14ac:dyDescent="0.35">
      <c r="A6085" s="1">
        <v>1001192</v>
      </c>
      <c r="B6085" s="3">
        <v>45960</v>
      </c>
      <c r="C6085" s="3">
        <v>45960</v>
      </c>
      <c r="D6085" s="3">
        <v>45964</v>
      </c>
      <c r="E6085" s="1" t="s">
        <v>13</v>
      </c>
      <c r="F6085" s="1">
        <v>6</v>
      </c>
      <c r="G6085" s="1" t="s">
        <v>23</v>
      </c>
      <c r="H6085" s="1">
        <v>0</v>
      </c>
      <c r="I6085" s="1">
        <f t="shared" si="1168"/>
        <v>0</v>
      </c>
      <c r="J6085" s="1" t="s">
        <v>20</v>
      </c>
      <c r="K6085" s="1">
        <v>2</v>
      </c>
      <c r="L6085" s="1" t="s">
        <v>19</v>
      </c>
      <c r="M6085" s="1" t="b">
        <v>0</v>
      </c>
      <c r="N6085" s="2" t="s">
        <v>17</v>
      </c>
      <c r="O6085">
        <f t="shared" si="1169"/>
        <v>0</v>
      </c>
      <c r="P6085">
        <f t="shared" si="1170"/>
        <v>4</v>
      </c>
      <c r="Q6085">
        <f>IF(G6085="B",VLOOKUP(F6085,room_rates!$A$2:$G$8,3,FALSE),IF(G6085="P",VLOOKUP(F6085,room_rates!$A$2:$G$8,6,FALSE),IF(G6085="M",VLOOKUP(F6085,room_rates!$A$2:$G$8,7,FALSE),"")))</f>
        <v>350</v>
      </c>
      <c r="R6085">
        <f t="shared" si="1171"/>
        <v>0</v>
      </c>
      <c r="S6085">
        <f>IF(J6085="Online Travel Agency",VLOOKUP(F6085,room_rates!$A$2:$G$8,3,FALSE)*15%,0)</f>
        <v>0</v>
      </c>
      <c r="T6085">
        <f t="shared" si="1172"/>
        <v>0</v>
      </c>
      <c r="U6085">
        <f t="shared" si="1173"/>
        <v>2800</v>
      </c>
      <c r="V6085">
        <f t="shared" si="1174"/>
        <v>8</v>
      </c>
    </row>
    <row r="6086" spans="1:22" ht="14.25" customHeight="1" x14ac:dyDescent="0.35">
      <c r="A6086" s="1">
        <v>1001256</v>
      </c>
      <c r="B6086" s="3">
        <v>45960</v>
      </c>
      <c r="C6086" s="3">
        <v>45960</v>
      </c>
      <c r="D6086" s="3">
        <v>45967</v>
      </c>
      <c r="E6086" s="1" t="s">
        <v>18</v>
      </c>
      <c r="F6086" s="1">
        <v>1</v>
      </c>
      <c r="G6086" s="1" t="s">
        <v>23</v>
      </c>
      <c r="H6086" s="1">
        <v>0</v>
      </c>
      <c r="I6086" s="1">
        <f t="shared" si="1168"/>
        <v>0</v>
      </c>
      <c r="J6086" s="1" t="s">
        <v>20</v>
      </c>
      <c r="K6086" s="1">
        <v>2</v>
      </c>
      <c r="L6086" s="1" t="s">
        <v>16</v>
      </c>
      <c r="M6086" s="1" t="b">
        <v>0</v>
      </c>
      <c r="N6086" s="2" t="s">
        <v>17</v>
      </c>
      <c r="O6086">
        <f t="shared" si="1169"/>
        <v>0</v>
      </c>
      <c r="P6086">
        <f t="shared" si="1170"/>
        <v>7</v>
      </c>
      <c r="Q6086">
        <f>IF(G6086="B",VLOOKUP(F6086,room_rates!$A$2:$G$8,3,FALSE),IF(G6086="P",VLOOKUP(F6086,room_rates!$A$2:$G$8,6,FALSE),IF(G6086="M",VLOOKUP(F6086,room_rates!$A$2:$G$8,7,FALSE),"")))</f>
        <v>120</v>
      </c>
      <c r="R6086">
        <f t="shared" si="1171"/>
        <v>0</v>
      </c>
      <c r="S6086">
        <f>IF(J6086="Online Travel Agency",VLOOKUP(F6086,room_rates!$A$2:$G$8,3,FALSE)*15%,0)</f>
        <v>0</v>
      </c>
      <c r="T6086">
        <f t="shared" si="1172"/>
        <v>0</v>
      </c>
      <c r="U6086">
        <f t="shared" si="1173"/>
        <v>1680</v>
      </c>
      <c r="V6086">
        <f t="shared" si="1174"/>
        <v>14</v>
      </c>
    </row>
    <row r="6087" spans="1:22" ht="14.25" customHeight="1" x14ac:dyDescent="0.35">
      <c r="A6087" s="1">
        <v>1001825</v>
      </c>
      <c r="B6087" s="3">
        <v>45960</v>
      </c>
      <c r="C6087" s="3">
        <v>45960</v>
      </c>
      <c r="D6087" s="3">
        <v>45964</v>
      </c>
      <c r="E6087" s="1" t="s">
        <v>21</v>
      </c>
      <c r="F6087" s="1">
        <v>3</v>
      </c>
      <c r="G6087" s="1" t="s">
        <v>23</v>
      </c>
      <c r="H6087" s="1">
        <v>0</v>
      </c>
      <c r="I6087" s="1">
        <f t="shared" si="1168"/>
        <v>0</v>
      </c>
      <c r="J6087" s="1" t="s">
        <v>20</v>
      </c>
      <c r="K6087" s="1">
        <v>1</v>
      </c>
      <c r="L6087" s="1" t="s">
        <v>16</v>
      </c>
      <c r="M6087" s="1" t="b">
        <v>0</v>
      </c>
      <c r="N6087" s="2" t="s">
        <v>17</v>
      </c>
      <c r="O6087">
        <f t="shared" si="1169"/>
        <v>0</v>
      </c>
      <c r="P6087">
        <f t="shared" si="1170"/>
        <v>4</v>
      </c>
      <c r="Q6087">
        <f>IF(G6087="B",VLOOKUP(F6087,room_rates!$A$2:$G$8,3,FALSE),IF(G6087="P",VLOOKUP(F6087,room_rates!$A$2:$G$8,6,FALSE),IF(G6087="M",VLOOKUP(F6087,room_rates!$A$2:$G$8,7,FALSE),"")))</f>
        <v>220</v>
      </c>
      <c r="R6087">
        <f t="shared" si="1171"/>
        <v>0</v>
      </c>
      <c r="S6087">
        <f>IF(J6087="Online Travel Agency",VLOOKUP(F6087,room_rates!$A$2:$G$8,3,FALSE)*15%,0)</f>
        <v>0</v>
      </c>
      <c r="T6087">
        <f t="shared" si="1172"/>
        <v>0</v>
      </c>
      <c r="U6087">
        <f t="shared" si="1173"/>
        <v>880</v>
      </c>
      <c r="V6087">
        <f t="shared" si="1174"/>
        <v>4</v>
      </c>
    </row>
    <row r="6088" spans="1:22" ht="14.25" customHeight="1" x14ac:dyDescent="0.35">
      <c r="A6088" s="1">
        <v>1002157</v>
      </c>
      <c r="B6088" s="3">
        <v>45928</v>
      </c>
      <c r="C6088" s="3">
        <v>45960</v>
      </c>
      <c r="D6088" s="3">
        <v>45965</v>
      </c>
      <c r="E6088" s="1" t="s">
        <v>18</v>
      </c>
      <c r="F6088" s="1">
        <v>1</v>
      </c>
      <c r="G6088" s="1" t="s">
        <v>23</v>
      </c>
      <c r="H6088" s="1">
        <v>0</v>
      </c>
      <c r="I6088" s="1">
        <f t="shared" si="1168"/>
        <v>0</v>
      </c>
      <c r="J6088" s="1" t="s">
        <v>15</v>
      </c>
      <c r="K6088" s="1">
        <v>3</v>
      </c>
      <c r="L6088" s="1" t="s">
        <v>16</v>
      </c>
      <c r="M6088" s="1" t="b">
        <v>0</v>
      </c>
      <c r="N6088" s="2" t="s">
        <v>17</v>
      </c>
      <c r="O6088">
        <f t="shared" si="1169"/>
        <v>32</v>
      </c>
      <c r="P6088">
        <f t="shared" si="1170"/>
        <v>5</v>
      </c>
      <c r="Q6088">
        <f>IF(G6088="B",VLOOKUP(F6088,room_rates!$A$2:$G$8,3,FALSE),IF(G6088="P",VLOOKUP(F6088,room_rates!$A$2:$G$8,6,FALSE),IF(G6088="M",VLOOKUP(F6088,room_rates!$A$2:$G$8,7,FALSE),"")))</f>
        <v>120</v>
      </c>
      <c r="R6088">
        <f t="shared" si="1171"/>
        <v>0</v>
      </c>
      <c r="S6088">
        <f>IF(J6088="Online Travel Agency",VLOOKUP(F6088,room_rates!$A$2:$G$8,3,FALSE)*15%,0)</f>
        <v>0</v>
      </c>
      <c r="T6088">
        <f t="shared" si="1172"/>
        <v>0</v>
      </c>
      <c r="U6088">
        <f t="shared" si="1173"/>
        <v>1800</v>
      </c>
      <c r="V6088">
        <f t="shared" si="1174"/>
        <v>15</v>
      </c>
    </row>
    <row r="6089" spans="1:22" ht="14.25" customHeight="1" x14ac:dyDescent="0.35">
      <c r="A6089" s="1">
        <v>1000078</v>
      </c>
      <c r="B6089" s="3">
        <v>45961</v>
      </c>
      <c r="C6089" s="3">
        <v>45961</v>
      </c>
      <c r="D6089" s="3">
        <v>45964</v>
      </c>
      <c r="E6089" s="1" t="s">
        <v>18</v>
      </c>
      <c r="F6089" s="1">
        <v>1</v>
      </c>
      <c r="G6089" s="1" t="s">
        <v>23</v>
      </c>
      <c r="H6089" s="1">
        <v>0</v>
      </c>
      <c r="I6089" s="1">
        <f t="shared" si="1168"/>
        <v>0</v>
      </c>
      <c r="J6089" s="1" t="s">
        <v>20</v>
      </c>
      <c r="K6089" s="1">
        <v>1</v>
      </c>
      <c r="L6089" s="1" t="s">
        <v>16</v>
      </c>
      <c r="M6089" s="1" t="b">
        <v>1</v>
      </c>
      <c r="N6089" s="2" t="s">
        <v>17</v>
      </c>
      <c r="O6089">
        <f t="shared" si="1169"/>
        <v>0</v>
      </c>
      <c r="P6089">
        <f t="shared" si="1170"/>
        <v>3</v>
      </c>
      <c r="Q6089">
        <f>IF(G6089="B",VLOOKUP(F6089,room_rates!$A$2:$G$8,3,FALSE),IF(G6089="P",VLOOKUP(F6089,room_rates!$A$2:$G$8,6,FALSE),IF(G6089="M",VLOOKUP(F6089,room_rates!$A$2:$G$8,7,FALSE),"")))</f>
        <v>120</v>
      </c>
      <c r="R6089">
        <f t="shared" si="1171"/>
        <v>0</v>
      </c>
      <c r="S6089">
        <f>IF(J6089="Online Travel Agency",VLOOKUP(F6089,room_rates!$A$2:$G$8,3,FALSE)*15%,0)</f>
        <v>0</v>
      </c>
      <c r="T6089">
        <f t="shared" si="1172"/>
        <v>1.2</v>
      </c>
      <c r="U6089">
        <f t="shared" si="1173"/>
        <v>356.4</v>
      </c>
      <c r="V6089">
        <f t="shared" si="1174"/>
        <v>3</v>
      </c>
    </row>
    <row r="6090" spans="1:22" ht="14.25" customHeight="1" x14ac:dyDescent="0.35">
      <c r="A6090" s="1">
        <v>1000095</v>
      </c>
      <c r="B6090" s="3">
        <v>45961</v>
      </c>
      <c r="C6090" s="3">
        <v>45961</v>
      </c>
      <c r="D6090" s="3">
        <v>45965</v>
      </c>
      <c r="E6090" s="1" t="s">
        <v>18</v>
      </c>
      <c r="F6090" s="1">
        <v>1</v>
      </c>
      <c r="G6090" s="1" t="s">
        <v>23</v>
      </c>
      <c r="H6090" s="1">
        <v>0</v>
      </c>
      <c r="I6090" s="1">
        <f t="shared" si="1168"/>
        <v>0</v>
      </c>
      <c r="J6090" s="1" t="s">
        <v>20</v>
      </c>
      <c r="K6090" s="1">
        <v>3</v>
      </c>
      <c r="L6090" s="1" t="s">
        <v>16</v>
      </c>
      <c r="M6090" s="1" t="b">
        <v>0</v>
      </c>
      <c r="N6090" s="2" t="s">
        <v>17</v>
      </c>
      <c r="O6090">
        <f t="shared" si="1169"/>
        <v>0</v>
      </c>
      <c r="P6090">
        <f t="shared" si="1170"/>
        <v>4</v>
      </c>
      <c r="Q6090">
        <f>IF(G6090="B",VLOOKUP(F6090,room_rates!$A$2:$G$8,3,FALSE),IF(G6090="P",VLOOKUP(F6090,room_rates!$A$2:$G$8,6,FALSE),IF(G6090="M",VLOOKUP(F6090,room_rates!$A$2:$G$8,7,FALSE),"")))</f>
        <v>120</v>
      </c>
      <c r="R6090">
        <f t="shared" si="1171"/>
        <v>0</v>
      </c>
      <c r="S6090">
        <f>IF(J6090="Online Travel Agency",VLOOKUP(F6090,room_rates!$A$2:$G$8,3,FALSE)*15%,0)</f>
        <v>0</v>
      </c>
      <c r="T6090">
        <f t="shared" si="1172"/>
        <v>0</v>
      </c>
      <c r="U6090">
        <f t="shared" si="1173"/>
        <v>1440</v>
      </c>
      <c r="V6090">
        <f t="shared" si="1174"/>
        <v>12</v>
      </c>
    </row>
    <row r="6091" spans="1:22" ht="14.25" customHeight="1" x14ac:dyDescent="0.35">
      <c r="A6091" s="1">
        <v>1000183</v>
      </c>
      <c r="B6091" s="3">
        <v>45946</v>
      </c>
      <c r="C6091" s="3">
        <v>45961</v>
      </c>
      <c r="D6091" s="3">
        <v>45965</v>
      </c>
      <c r="E6091" s="1" t="s">
        <v>18</v>
      </c>
      <c r="F6091" s="1">
        <v>2</v>
      </c>
      <c r="G6091" s="1" t="s">
        <v>23</v>
      </c>
      <c r="H6091" s="1">
        <v>0</v>
      </c>
      <c r="I6091" s="1">
        <f t="shared" si="1168"/>
        <v>0</v>
      </c>
      <c r="J6091" s="1" t="s">
        <v>24</v>
      </c>
      <c r="K6091" s="1">
        <v>1</v>
      </c>
      <c r="L6091" s="1" t="s">
        <v>19</v>
      </c>
      <c r="M6091" s="1" t="b">
        <v>0</v>
      </c>
      <c r="N6091" s="2" t="s">
        <v>17</v>
      </c>
      <c r="O6091">
        <f t="shared" si="1169"/>
        <v>15</v>
      </c>
      <c r="P6091">
        <f t="shared" si="1170"/>
        <v>4</v>
      </c>
      <c r="Q6091">
        <f>IF(G6091="B",VLOOKUP(F6091,room_rates!$A$2:$G$8,3,FALSE),IF(G6091="P",VLOOKUP(F6091,room_rates!$A$2:$G$8,6,FALSE),IF(G6091="M",VLOOKUP(F6091,room_rates!$A$2:$G$8,7,FALSE),"")))</f>
        <v>140</v>
      </c>
      <c r="R6091">
        <f t="shared" si="1171"/>
        <v>0</v>
      </c>
      <c r="S6091">
        <f>IF(J6091="Online Travel Agency",VLOOKUP(F6091,room_rates!$A$2:$G$8,3,FALSE)*15%,0)</f>
        <v>21</v>
      </c>
      <c r="T6091">
        <f t="shared" si="1172"/>
        <v>0</v>
      </c>
      <c r="U6091">
        <f t="shared" si="1173"/>
        <v>476</v>
      </c>
      <c r="V6091">
        <f t="shared" si="1174"/>
        <v>4</v>
      </c>
    </row>
    <row r="6092" spans="1:22" ht="14.25" customHeight="1" x14ac:dyDescent="0.35">
      <c r="A6092" s="1">
        <v>1000226</v>
      </c>
      <c r="B6092" s="3">
        <v>45956</v>
      </c>
      <c r="C6092" s="3">
        <v>45961</v>
      </c>
      <c r="D6092" s="3">
        <v>45966</v>
      </c>
      <c r="E6092" s="1" t="s">
        <v>13</v>
      </c>
      <c r="F6092" s="1">
        <v>6</v>
      </c>
      <c r="G6092" s="1" t="s">
        <v>23</v>
      </c>
      <c r="H6092" s="1">
        <v>0</v>
      </c>
      <c r="I6092" s="1">
        <f t="shared" si="1168"/>
        <v>0</v>
      </c>
      <c r="J6092" s="1" t="s">
        <v>24</v>
      </c>
      <c r="K6092" s="1">
        <v>1</v>
      </c>
      <c r="L6092" s="1" t="s">
        <v>19</v>
      </c>
      <c r="M6092" s="1" t="b">
        <v>0</v>
      </c>
      <c r="N6092" s="2" t="s">
        <v>17</v>
      </c>
      <c r="O6092">
        <f t="shared" si="1169"/>
        <v>5</v>
      </c>
      <c r="P6092">
        <f t="shared" si="1170"/>
        <v>5</v>
      </c>
      <c r="Q6092">
        <f>IF(G6092="B",VLOOKUP(F6092,room_rates!$A$2:$G$8,3,FALSE),IF(G6092="P",VLOOKUP(F6092,room_rates!$A$2:$G$8,6,FALSE),IF(G6092="M",VLOOKUP(F6092,room_rates!$A$2:$G$8,7,FALSE),"")))</f>
        <v>350</v>
      </c>
      <c r="R6092">
        <f t="shared" si="1171"/>
        <v>0</v>
      </c>
      <c r="S6092">
        <f>IF(J6092="Online Travel Agency",VLOOKUP(F6092,room_rates!$A$2:$G$8,3,FALSE)*15%,0)</f>
        <v>52.5</v>
      </c>
      <c r="T6092">
        <f t="shared" si="1172"/>
        <v>0</v>
      </c>
      <c r="U6092">
        <f t="shared" si="1173"/>
        <v>1487.5</v>
      </c>
      <c r="V6092">
        <f t="shared" si="1174"/>
        <v>5</v>
      </c>
    </row>
    <row r="6093" spans="1:22" ht="14.25" customHeight="1" x14ac:dyDescent="0.35">
      <c r="A6093" s="1">
        <v>1000448</v>
      </c>
      <c r="B6093" s="3">
        <v>45942</v>
      </c>
      <c r="C6093" s="3">
        <v>45961</v>
      </c>
      <c r="D6093" s="3">
        <v>45967</v>
      </c>
      <c r="E6093" s="1" t="s">
        <v>13</v>
      </c>
      <c r="F6093" s="1">
        <v>6</v>
      </c>
      <c r="G6093" s="1" t="s">
        <v>23</v>
      </c>
      <c r="H6093" s="1">
        <v>0</v>
      </c>
      <c r="I6093" s="1">
        <f t="shared" si="1168"/>
        <v>0</v>
      </c>
      <c r="J6093" s="1" t="s">
        <v>15</v>
      </c>
      <c r="K6093" s="1">
        <v>3</v>
      </c>
      <c r="L6093" s="1" t="s">
        <v>16</v>
      </c>
      <c r="M6093" s="1" t="b">
        <v>0</v>
      </c>
      <c r="N6093" s="2" t="s">
        <v>17</v>
      </c>
      <c r="O6093">
        <f t="shared" si="1169"/>
        <v>19</v>
      </c>
      <c r="P6093">
        <f t="shared" si="1170"/>
        <v>6</v>
      </c>
      <c r="Q6093">
        <f>IF(G6093="B",VLOOKUP(F6093,room_rates!$A$2:$G$8,3,FALSE),IF(G6093="P",VLOOKUP(F6093,room_rates!$A$2:$G$8,6,FALSE),IF(G6093="M",VLOOKUP(F6093,room_rates!$A$2:$G$8,7,FALSE),"")))</f>
        <v>350</v>
      </c>
      <c r="R6093">
        <f t="shared" si="1171"/>
        <v>0</v>
      </c>
      <c r="S6093">
        <f>IF(J6093="Online Travel Agency",VLOOKUP(F6093,room_rates!$A$2:$G$8,3,FALSE)*15%,0)</f>
        <v>0</v>
      </c>
      <c r="T6093">
        <f t="shared" si="1172"/>
        <v>0</v>
      </c>
      <c r="U6093">
        <f t="shared" si="1173"/>
        <v>6300</v>
      </c>
      <c r="V6093">
        <f t="shared" si="1174"/>
        <v>18</v>
      </c>
    </row>
    <row r="6094" spans="1:22" ht="14.25" customHeight="1" x14ac:dyDescent="0.35">
      <c r="A6094" s="1">
        <v>1000599</v>
      </c>
      <c r="B6094" s="3">
        <v>45952</v>
      </c>
      <c r="C6094" s="3">
        <v>45961</v>
      </c>
      <c r="D6094" s="3">
        <v>45963</v>
      </c>
      <c r="E6094" s="1" t="s">
        <v>18</v>
      </c>
      <c r="F6094" s="1">
        <v>2</v>
      </c>
      <c r="G6094" s="1" t="s">
        <v>23</v>
      </c>
      <c r="H6094" s="1">
        <v>0</v>
      </c>
      <c r="I6094" s="1">
        <f t="shared" si="1168"/>
        <v>0</v>
      </c>
      <c r="J6094" s="1" t="s">
        <v>15</v>
      </c>
      <c r="K6094" s="1">
        <v>2</v>
      </c>
      <c r="L6094" s="1" t="s">
        <v>16</v>
      </c>
      <c r="M6094" s="1" t="b">
        <v>0</v>
      </c>
      <c r="N6094" s="2" t="s">
        <v>17</v>
      </c>
      <c r="O6094">
        <f t="shared" si="1169"/>
        <v>9</v>
      </c>
      <c r="P6094">
        <f t="shared" si="1170"/>
        <v>2</v>
      </c>
      <c r="Q6094">
        <f>IF(G6094="B",VLOOKUP(F6094,room_rates!$A$2:$G$8,3,FALSE),IF(G6094="P",VLOOKUP(F6094,room_rates!$A$2:$G$8,6,FALSE),IF(G6094="M",VLOOKUP(F6094,room_rates!$A$2:$G$8,7,FALSE),"")))</f>
        <v>140</v>
      </c>
      <c r="R6094">
        <f t="shared" si="1171"/>
        <v>0</v>
      </c>
      <c r="S6094">
        <f>IF(J6094="Online Travel Agency",VLOOKUP(F6094,room_rates!$A$2:$G$8,3,FALSE)*15%,0)</f>
        <v>0</v>
      </c>
      <c r="T6094">
        <f t="shared" si="1172"/>
        <v>0</v>
      </c>
      <c r="U6094">
        <f t="shared" si="1173"/>
        <v>560</v>
      </c>
      <c r="V6094">
        <f t="shared" si="1174"/>
        <v>4</v>
      </c>
    </row>
    <row r="6095" spans="1:22" ht="14.25" customHeight="1" x14ac:dyDescent="0.35">
      <c r="A6095" s="1">
        <v>1000657</v>
      </c>
      <c r="B6095" s="3">
        <v>45961</v>
      </c>
      <c r="C6095" s="3">
        <v>45961</v>
      </c>
      <c r="D6095" s="3">
        <v>45962</v>
      </c>
      <c r="E6095" s="1" t="s">
        <v>13</v>
      </c>
      <c r="F6095" s="1">
        <v>7</v>
      </c>
      <c r="G6095" s="1" t="s">
        <v>23</v>
      </c>
      <c r="H6095" s="1">
        <v>0</v>
      </c>
      <c r="I6095" s="1">
        <f t="shared" si="1168"/>
        <v>0</v>
      </c>
      <c r="J6095" s="1" t="s">
        <v>20</v>
      </c>
      <c r="K6095" s="1">
        <v>3</v>
      </c>
      <c r="L6095" s="1" t="s">
        <v>16</v>
      </c>
      <c r="M6095" s="1" t="b">
        <v>0</v>
      </c>
      <c r="N6095" s="2" t="s">
        <v>17</v>
      </c>
      <c r="O6095">
        <f t="shared" si="1169"/>
        <v>0</v>
      </c>
      <c r="P6095">
        <f t="shared" si="1170"/>
        <v>1</v>
      </c>
      <c r="Q6095">
        <f>IF(G6095="B",VLOOKUP(F6095,room_rates!$A$2:$G$8,3,FALSE),IF(G6095="P",VLOOKUP(F6095,room_rates!$A$2:$G$8,6,FALSE),IF(G6095="M",VLOOKUP(F6095,room_rates!$A$2:$G$8,7,FALSE),"")))</f>
        <v>450</v>
      </c>
      <c r="R6095">
        <f t="shared" si="1171"/>
        <v>0</v>
      </c>
      <c r="S6095">
        <f>IF(J6095="Online Travel Agency",VLOOKUP(F6095,room_rates!$A$2:$G$8,3,FALSE)*15%,0)</f>
        <v>0</v>
      </c>
      <c r="T6095">
        <f t="shared" si="1172"/>
        <v>0</v>
      </c>
      <c r="U6095">
        <f t="shared" si="1173"/>
        <v>1350</v>
      </c>
      <c r="V6095">
        <f t="shared" si="1174"/>
        <v>3</v>
      </c>
    </row>
    <row r="6096" spans="1:22" ht="14.25" customHeight="1" x14ac:dyDescent="0.35">
      <c r="A6096" s="1">
        <v>1000718</v>
      </c>
      <c r="B6096" s="3">
        <v>45961</v>
      </c>
      <c r="C6096" s="3">
        <v>45961</v>
      </c>
      <c r="D6096" s="3">
        <v>45968</v>
      </c>
      <c r="E6096" s="1" t="s">
        <v>21</v>
      </c>
      <c r="F6096" s="1">
        <v>5</v>
      </c>
      <c r="G6096" s="1" t="s">
        <v>23</v>
      </c>
      <c r="H6096" s="1">
        <v>0</v>
      </c>
      <c r="I6096" s="1">
        <f t="shared" si="1168"/>
        <v>0</v>
      </c>
      <c r="J6096" s="1" t="s">
        <v>20</v>
      </c>
      <c r="K6096" s="1">
        <v>2</v>
      </c>
      <c r="L6096" s="1" t="s">
        <v>19</v>
      </c>
      <c r="M6096" s="1" t="b">
        <v>0</v>
      </c>
      <c r="N6096" s="2" t="s">
        <v>17</v>
      </c>
      <c r="O6096">
        <f t="shared" si="1169"/>
        <v>0</v>
      </c>
      <c r="P6096">
        <f t="shared" si="1170"/>
        <v>7</v>
      </c>
      <c r="Q6096">
        <f>IF(G6096="B",VLOOKUP(F6096,room_rates!$A$2:$G$8,3,FALSE),IF(G6096="P",VLOOKUP(F6096,room_rates!$A$2:$G$8,6,FALSE),IF(G6096="M",VLOOKUP(F6096,room_rates!$A$2:$G$8,7,FALSE),"")))</f>
        <v>240</v>
      </c>
      <c r="R6096">
        <f t="shared" si="1171"/>
        <v>0</v>
      </c>
      <c r="S6096">
        <f>IF(J6096="Online Travel Agency",VLOOKUP(F6096,room_rates!$A$2:$G$8,3,FALSE)*15%,0)</f>
        <v>0</v>
      </c>
      <c r="T6096">
        <f t="shared" si="1172"/>
        <v>0</v>
      </c>
      <c r="U6096">
        <f t="shared" si="1173"/>
        <v>3360</v>
      </c>
      <c r="V6096">
        <f t="shared" si="1174"/>
        <v>14</v>
      </c>
    </row>
    <row r="6097" spans="1:22" ht="14.25" customHeight="1" x14ac:dyDescent="0.35">
      <c r="A6097" s="1">
        <v>1000900</v>
      </c>
      <c r="B6097" s="3">
        <v>45953</v>
      </c>
      <c r="C6097" s="3">
        <v>45961</v>
      </c>
      <c r="D6097" s="3">
        <v>45964</v>
      </c>
      <c r="E6097" s="1" t="s">
        <v>18</v>
      </c>
      <c r="F6097" s="1">
        <v>1</v>
      </c>
      <c r="G6097" s="1" t="s">
        <v>23</v>
      </c>
      <c r="H6097" s="1">
        <v>0</v>
      </c>
      <c r="I6097" s="1">
        <f t="shared" si="1168"/>
        <v>0</v>
      </c>
      <c r="J6097" s="1" t="s">
        <v>15</v>
      </c>
      <c r="K6097" s="1">
        <v>1</v>
      </c>
      <c r="L6097" s="1" t="s">
        <v>19</v>
      </c>
      <c r="M6097" s="1" t="b">
        <v>1</v>
      </c>
      <c r="N6097" s="2" t="s">
        <v>17</v>
      </c>
      <c r="O6097">
        <f t="shared" si="1169"/>
        <v>8</v>
      </c>
      <c r="P6097">
        <f t="shared" si="1170"/>
        <v>3</v>
      </c>
      <c r="Q6097">
        <f>IF(G6097="B",VLOOKUP(F6097,room_rates!$A$2:$G$8,3,FALSE),IF(G6097="P",VLOOKUP(F6097,room_rates!$A$2:$G$8,6,FALSE),IF(G6097="M",VLOOKUP(F6097,room_rates!$A$2:$G$8,7,FALSE),"")))</f>
        <v>120</v>
      </c>
      <c r="R6097">
        <f t="shared" si="1171"/>
        <v>0</v>
      </c>
      <c r="S6097">
        <f>IF(J6097="Online Travel Agency",VLOOKUP(F6097,room_rates!$A$2:$G$8,3,FALSE)*15%,0)</f>
        <v>0</v>
      </c>
      <c r="T6097">
        <f t="shared" si="1172"/>
        <v>1.2</v>
      </c>
      <c r="U6097">
        <f t="shared" si="1173"/>
        <v>356.4</v>
      </c>
      <c r="V6097">
        <f t="shared" si="1174"/>
        <v>3</v>
      </c>
    </row>
    <row r="6098" spans="1:22" ht="14.25" customHeight="1" x14ac:dyDescent="0.35">
      <c r="A6098" s="1">
        <v>1000938</v>
      </c>
      <c r="B6098" s="3">
        <v>45924</v>
      </c>
      <c r="C6098" s="3">
        <v>45961</v>
      </c>
      <c r="D6098" s="3">
        <v>45962</v>
      </c>
      <c r="E6098" s="1" t="s">
        <v>21</v>
      </c>
      <c r="F6098" s="1">
        <v>3</v>
      </c>
      <c r="G6098" s="1" t="s">
        <v>23</v>
      </c>
      <c r="H6098" s="1">
        <v>0</v>
      </c>
      <c r="I6098" s="1">
        <f t="shared" si="1168"/>
        <v>0</v>
      </c>
      <c r="J6098" s="1" t="s">
        <v>15</v>
      </c>
      <c r="K6098" s="1">
        <v>1</v>
      </c>
      <c r="L6098" s="1" t="s">
        <v>19</v>
      </c>
      <c r="M6098" s="1" t="b">
        <v>1</v>
      </c>
      <c r="N6098" s="2" t="s">
        <v>17</v>
      </c>
      <c r="O6098">
        <f t="shared" si="1169"/>
        <v>37</v>
      </c>
      <c r="P6098">
        <f t="shared" si="1170"/>
        <v>1</v>
      </c>
      <c r="Q6098">
        <f>IF(G6098="B",VLOOKUP(F6098,room_rates!$A$2:$G$8,3,FALSE),IF(G6098="P",VLOOKUP(F6098,room_rates!$A$2:$G$8,6,FALSE),IF(G6098="M",VLOOKUP(F6098,room_rates!$A$2:$G$8,7,FALSE),"")))</f>
        <v>220</v>
      </c>
      <c r="R6098">
        <f t="shared" si="1171"/>
        <v>0</v>
      </c>
      <c r="S6098">
        <f>IF(J6098="Online Travel Agency",VLOOKUP(F6098,room_rates!$A$2:$G$8,3,FALSE)*15%,0)</f>
        <v>0</v>
      </c>
      <c r="T6098">
        <f t="shared" si="1172"/>
        <v>2.2000000000000002</v>
      </c>
      <c r="U6098">
        <f t="shared" si="1173"/>
        <v>217.8</v>
      </c>
      <c r="V6098">
        <f t="shared" si="1174"/>
        <v>1</v>
      </c>
    </row>
    <row r="6099" spans="1:22" ht="14.25" customHeight="1" x14ac:dyDescent="0.35">
      <c r="A6099" s="1">
        <v>1001169</v>
      </c>
      <c r="B6099" s="3">
        <v>45961</v>
      </c>
      <c r="C6099" s="3">
        <v>45961</v>
      </c>
      <c r="D6099" s="3">
        <v>45968</v>
      </c>
      <c r="E6099" s="1" t="s">
        <v>13</v>
      </c>
      <c r="F6099" s="1">
        <v>6</v>
      </c>
      <c r="G6099" s="1" t="s">
        <v>23</v>
      </c>
      <c r="H6099" s="1">
        <v>0</v>
      </c>
      <c r="I6099" s="1">
        <f t="shared" si="1168"/>
        <v>0</v>
      </c>
      <c r="J6099" s="1" t="s">
        <v>20</v>
      </c>
      <c r="K6099" s="1">
        <v>2</v>
      </c>
      <c r="L6099" s="1" t="s">
        <v>16</v>
      </c>
      <c r="M6099" s="1" t="b">
        <v>0</v>
      </c>
      <c r="N6099" s="2" t="s">
        <v>17</v>
      </c>
      <c r="O6099">
        <f t="shared" si="1169"/>
        <v>0</v>
      </c>
      <c r="P6099">
        <f t="shared" si="1170"/>
        <v>7</v>
      </c>
      <c r="Q6099">
        <f>IF(G6099="B",VLOOKUP(F6099,room_rates!$A$2:$G$8,3,FALSE),IF(G6099="P",VLOOKUP(F6099,room_rates!$A$2:$G$8,6,FALSE),IF(G6099="M",VLOOKUP(F6099,room_rates!$A$2:$G$8,7,FALSE),"")))</f>
        <v>350</v>
      </c>
      <c r="R6099">
        <f t="shared" si="1171"/>
        <v>0</v>
      </c>
      <c r="S6099">
        <f>IF(J6099="Online Travel Agency",VLOOKUP(F6099,room_rates!$A$2:$G$8,3,FALSE)*15%,0)</f>
        <v>0</v>
      </c>
      <c r="T6099">
        <f t="shared" si="1172"/>
        <v>0</v>
      </c>
      <c r="U6099">
        <f t="shared" si="1173"/>
        <v>4900</v>
      </c>
      <c r="V6099">
        <f t="shared" si="1174"/>
        <v>14</v>
      </c>
    </row>
    <row r="6100" spans="1:22" ht="14.25" customHeight="1" x14ac:dyDescent="0.35">
      <c r="A6100" s="1">
        <v>1001228</v>
      </c>
      <c r="B6100" s="3">
        <v>45961</v>
      </c>
      <c r="C6100" s="3">
        <v>45961</v>
      </c>
      <c r="D6100" s="3">
        <v>45963</v>
      </c>
      <c r="E6100" s="1" t="s">
        <v>21</v>
      </c>
      <c r="F6100" s="1">
        <v>5</v>
      </c>
      <c r="G6100" s="1" t="s">
        <v>23</v>
      </c>
      <c r="H6100" s="1">
        <v>0</v>
      </c>
      <c r="I6100" s="1">
        <f t="shared" si="1168"/>
        <v>0</v>
      </c>
      <c r="J6100" s="1" t="s">
        <v>20</v>
      </c>
      <c r="K6100" s="1">
        <v>1</v>
      </c>
      <c r="L6100" s="1" t="s">
        <v>19</v>
      </c>
      <c r="M6100" s="1" t="b">
        <v>0</v>
      </c>
      <c r="N6100" s="2" t="s">
        <v>17</v>
      </c>
      <c r="O6100">
        <f t="shared" si="1169"/>
        <v>0</v>
      </c>
      <c r="P6100">
        <f t="shared" si="1170"/>
        <v>2</v>
      </c>
      <c r="Q6100">
        <f>IF(G6100="B",VLOOKUP(F6100,room_rates!$A$2:$G$8,3,FALSE),IF(G6100="P",VLOOKUP(F6100,room_rates!$A$2:$G$8,6,FALSE),IF(G6100="M",VLOOKUP(F6100,room_rates!$A$2:$G$8,7,FALSE),"")))</f>
        <v>240</v>
      </c>
      <c r="R6100">
        <f t="shared" si="1171"/>
        <v>0</v>
      </c>
      <c r="S6100">
        <f>IF(J6100="Online Travel Agency",VLOOKUP(F6100,room_rates!$A$2:$G$8,3,FALSE)*15%,0)</f>
        <v>0</v>
      </c>
      <c r="T6100">
        <f t="shared" si="1172"/>
        <v>0</v>
      </c>
      <c r="U6100">
        <f t="shared" si="1173"/>
        <v>480</v>
      </c>
      <c r="V6100">
        <f t="shared" si="1174"/>
        <v>2</v>
      </c>
    </row>
    <row r="6101" spans="1:22" ht="14.25" customHeight="1" x14ac:dyDescent="0.35">
      <c r="A6101" s="1">
        <v>1001394</v>
      </c>
      <c r="B6101" s="3">
        <v>45944</v>
      </c>
      <c r="C6101" s="3">
        <v>45961</v>
      </c>
      <c r="D6101" s="3">
        <v>45965</v>
      </c>
      <c r="E6101" s="1" t="s">
        <v>13</v>
      </c>
      <c r="F6101" s="1">
        <v>6</v>
      </c>
      <c r="G6101" s="1" t="s">
        <v>23</v>
      </c>
      <c r="H6101" s="1">
        <v>0</v>
      </c>
      <c r="I6101" s="1">
        <f t="shared" si="1168"/>
        <v>0</v>
      </c>
      <c r="J6101" s="1" t="s">
        <v>24</v>
      </c>
      <c r="K6101" s="1">
        <v>2</v>
      </c>
      <c r="L6101" s="1" t="s">
        <v>16</v>
      </c>
      <c r="M6101" s="1" t="b">
        <v>0</v>
      </c>
      <c r="N6101" s="2" t="s">
        <v>17</v>
      </c>
      <c r="O6101">
        <f t="shared" si="1169"/>
        <v>17</v>
      </c>
      <c r="P6101">
        <f t="shared" si="1170"/>
        <v>4</v>
      </c>
      <c r="Q6101">
        <f>IF(G6101="B",VLOOKUP(F6101,room_rates!$A$2:$G$8,3,FALSE),IF(G6101="P",VLOOKUP(F6101,room_rates!$A$2:$G$8,6,FALSE),IF(G6101="M",VLOOKUP(F6101,room_rates!$A$2:$G$8,7,FALSE),"")))</f>
        <v>350</v>
      </c>
      <c r="R6101">
        <f t="shared" si="1171"/>
        <v>0</v>
      </c>
      <c r="S6101">
        <f>IF(J6101="Online Travel Agency",VLOOKUP(F6101,room_rates!$A$2:$G$8,3,FALSE)*15%,0)</f>
        <v>52.5</v>
      </c>
      <c r="T6101">
        <f t="shared" si="1172"/>
        <v>0</v>
      </c>
      <c r="U6101">
        <f t="shared" si="1173"/>
        <v>2380</v>
      </c>
      <c r="V6101">
        <f t="shared" si="1174"/>
        <v>8</v>
      </c>
    </row>
    <row r="6102" spans="1:22" ht="14.25" customHeight="1" x14ac:dyDescent="0.35">
      <c r="A6102" s="1">
        <v>1001434</v>
      </c>
      <c r="B6102" s="3">
        <v>45922</v>
      </c>
      <c r="C6102" s="3">
        <v>45961</v>
      </c>
      <c r="D6102" s="3">
        <v>45962</v>
      </c>
      <c r="E6102" s="1" t="s">
        <v>21</v>
      </c>
      <c r="F6102" s="1">
        <v>4</v>
      </c>
      <c r="G6102" s="1" t="s">
        <v>23</v>
      </c>
      <c r="H6102" s="1">
        <v>0</v>
      </c>
      <c r="I6102" s="1">
        <f t="shared" si="1168"/>
        <v>0</v>
      </c>
      <c r="J6102" s="1" t="s">
        <v>15</v>
      </c>
      <c r="K6102" s="1">
        <v>1</v>
      </c>
      <c r="L6102" s="1" t="s">
        <v>16</v>
      </c>
      <c r="M6102" s="1" t="b">
        <v>0</v>
      </c>
      <c r="N6102" s="2" t="s">
        <v>17</v>
      </c>
      <c r="O6102">
        <f t="shared" si="1169"/>
        <v>39</v>
      </c>
      <c r="P6102">
        <f t="shared" si="1170"/>
        <v>1</v>
      </c>
      <c r="Q6102">
        <f>IF(G6102="B",VLOOKUP(F6102,room_rates!$A$2:$G$8,3,FALSE),IF(G6102="P",VLOOKUP(F6102,room_rates!$A$2:$G$8,6,FALSE),IF(G6102="M",VLOOKUP(F6102,room_rates!$A$2:$G$8,7,FALSE),"")))</f>
        <v>230</v>
      </c>
      <c r="R6102">
        <f t="shared" si="1171"/>
        <v>0</v>
      </c>
      <c r="S6102">
        <f>IF(J6102="Online Travel Agency",VLOOKUP(F6102,room_rates!$A$2:$G$8,3,FALSE)*15%,0)</f>
        <v>0</v>
      </c>
      <c r="T6102">
        <f t="shared" si="1172"/>
        <v>0</v>
      </c>
      <c r="U6102">
        <f t="shared" si="1173"/>
        <v>230</v>
      </c>
      <c r="V6102">
        <f t="shared" si="1174"/>
        <v>1</v>
      </c>
    </row>
    <row r="6103" spans="1:22" ht="14.25" customHeight="1" x14ac:dyDescent="0.35">
      <c r="A6103" s="1">
        <v>1001587</v>
      </c>
      <c r="B6103" s="3">
        <v>45933</v>
      </c>
      <c r="C6103" s="3">
        <v>45961</v>
      </c>
      <c r="D6103" s="3">
        <v>45967</v>
      </c>
      <c r="E6103" s="1" t="s">
        <v>13</v>
      </c>
      <c r="F6103" s="1">
        <v>6</v>
      </c>
      <c r="G6103" s="1" t="s">
        <v>23</v>
      </c>
      <c r="H6103" s="1">
        <v>0</v>
      </c>
      <c r="I6103" s="1">
        <f t="shared" si="1168"/>
        <v>0</v>
      </c>
      <c r="J6103" s="1" t="s">
        <v>15</v>
      </c>
      <c r="K6103" s="1">
        <v>1</v>
      </c>
      <c r="L6103" s="1" t="s">
        <v>19</v>
      </c>
      <c r="M6103" s="1" t="b">
        <v>0</v>
      </c>
      <c r="N6103" s="2" t="s">
        <v>17</v>
      </c>
      <c r="O6103">
        <f t="shared" si="1169"/>
        <v>28</v>
      </c>
      <c r="P6103">
        <f t="shared" si="1170"/>
        <v>6</v>
      </c>
      <c r="Q6103">
        <f>IF(G6103="B",VLOOKUP(F6103,room_rates!$A$2:$G$8,3,FALSE),IF(G6103="P",VLOOKUP(F6103,room_rates!$A$2:$G$8,6,FALSE),IF(G6103="M",VLOOKUP(F6103,room_rates!$A$2:$G$8,7,FALSE),"")))</f>
        <v>350</v>
      </c>
      <c r="R6103">
        <f t="shared" si="1171"/>
        <v>0</v>
      </c>
      <c r="S6103">
        <f>IF(J6103="Online Travel Agency",VLOOKUP(F6103,room_rates!$A$2:$G$8,3,FALSE)*15%,0)</f>
        <v>0</v>
      </c>
      <c r="T6103">
        <f t="shared" si="1172"/>
        <v>0</v>
      </c>
      <c r="U6103">
        <f t="shared" si="1173"/>
        <v>2100</v>
      </c>
      <c r="V6103">
        <f t="shared" si="1174"/>
        <v>6</v>
      </c>
    </row>
    <row r="6104" spans="1:22" ht="14.25" customHeight="1" x14ac:dyDescent="0.35">
      <c r="A6104" s="1">
        <v>1001916</v>
      </c>
      <c r="B6104" s="3">
        <v>45961</v>
      </c>
      <c r="C6104" s="3">
        <v>45961</v>
      </c>
      <c r="D6104" s="3">
        <v>45962</v>
      </c>
      <c r="E6104" s="1" t="s">
        <v>18</v>
      </c>
      <c r="F6104" s="1">
        <v>2</v>
      </c>
      <c r="G6104" s="1" t="s">
        <v>23</v>
      </c>
      <c r="H6104" s="1">
        <v>0</v>
      </c>
      <c r="I6104" s="1">
        <f t="shared" si="1168"/>
        <v>0</v>
      </c>
      <c r="J6104" s="1" t="s">
        <v>20</v>
      </c>
      <c r="K6104" s="1">
        <v>1</v>
      </c>
      <c r="L6104" s="1" t="s">
        <v>19</v>
      </c>
      <c r="M6104" s="1" t="b">
        <v>0</v>
      </c>
      <c r="N6104" s="2" t="s">
        <v>17</v>
      </c>
      <c r="O6104">
        <f t="shared" si="1169"/>
        <v>0</v>
      </c>
      <c r="P6104">
        <f t="shared" si="1170"/>
        <v>1</v>
      </c>
      <c r="Q6104">
        <f>IF(G6104="B",VLOOKUP(F6104,room_rates!$A$2:$G$8,3,FALSE),IF(G6104="P",VLOOKUP(F6104,room_rates!$A$2:$G$8,6,FALSE),IF(G6104="M",VLOOKUP(F6104,room_rates!$A$2:$G$8,7,FALSE),"")))</f>
        <v>140</v>
      </c>
      <c r="R6104">
        <f t="shared" si="1171"/>
        <v>0</v>
      </c>
      <c r="S6104">
        <f>IF(J6104="Online Travel Agency",VLOOKUP(F6104,room_rates!$A$2:$G$8,3,FALSE)*15%,0)</f>
        <v>0</v>
      </c>
      <c r="T6104">
        <f t="shared" si="1172"/>
        <v>0</v>
      </c>
      <c r="U6104">
        <f t="shared" si="1173"/>
        <v>140</v>
      </c>
      <c r="V6104">
        <f t="shared" si="1174"/>
        <v>1</v>
      </c>
    </row>
    <row r="6105" spans="1:22" ht="14.25" customHeight="1" x14ac:dyDescent="0.35">
      <c r="A6105" s="1">
        <v>1001933</v>
      </c>
      <c r="B6105" s="3">
        <v>45948</v>
      </c>
      <c r="C6105" s="3">
        <v>45961</v>
      </c>
      <c r="D6105" s="3">
        <v>45963</v>
      </c>
      <c r="E6105" s="1" t="s">
        <v>18</v>
      </c>
      <c r="F6105" s="1">
        <v>2</v>
      </c>
      <c r="G6105" s="1" t="s">
        <v>23</v>
      </c>
      <c r="H6105" s="1">
        <v>0</v>
      </c>
      <c r="I6105" s="1">
        <f t="shared" si="1168"/>
        <v>0</v>
      </c>
      <c r="J6105" s="1" t="s">
        <v>24</v>
      </c>
      <c r="K6105" s="1">
        <v>1</v>
      </c>
      <c r="L6105" s="1" t="s">
        <v>19</v>
      </c>
      <c r="M6105" s="1" t="b">
        <v>0</v>
      </c>
      <c r="N6105" s="2" t="s">
        <v>17</v>
      </c>
      <c r="O6105">
        <f t="shared" si="1169"/>
        <v>13</v>
      </c>
      <c r="P6105">
        <f t="shared" si="1170"/>
        <v>2</v>
      </c>
      <c r="Q6105">
        <f>IF(G6105="B",VLOOKUP(F6105,room_rates!$A$2:$G$8,3,FALSE),IF(G6105="P",VLOOKUP(F6105,room_rates!$A$2:$G$8,6,FALSE),IF(G6105="M",VLOOKUP(F6105,room_rates!$A$2:$G$8,7,FALSE),"")))</f>
        <v>140</v>
      </c>
      <c r="R6105">
        <f t="shared" si="1171"/>
        <v>0</v>
      </c>
      <c r="S6105">
        <f>IF(J6105="Online Travel Agency",VLOOKUP(F6105,room_rates!$A$2:$G$8,3,FALSE)*15%,0)</f>
        <v>21</v>
      </c>
      <c r="T6105">
        <f t="shared" si="1172"/>
        <v>0</v>
      </c>
      <c r="U6105">
        <f t="shared" si="1173"/>
        <v>238</v>
      </c>
      <c r="V6105">
        <f t="shared" si="1174"/>
        <v>2</v>
      </c>
    </row>
    <row r="6106" spans="1:22" ht="14.25" customHeight="1" x14ac:dyDescent="0.35">
      <c r="A6106" s="1">
        <v>1001979</v>
      </c>
      <c r="B6106" s="3">
        <v>45942</v>
      </c>
      <c r="C6106" s="3">
        <v>45961</v>
      </c>
      <c r="D6106" s="3">
        <v>45966</v>
      </c>
      <c r="E6106" s="1" t="s">
        <v>21</v>
      </c>
      <c r="F6106" s="1">
        <v>3</v>
      </c>
      <c r="G6106" s="1" t="s">
        <v>23</v>
      </c>
      <c r="H6106" s="1">
        <v>0</v>
      </c>
      <c r="I6106" s="1">
        <f t="shared" si="1168"/>
        <v>0</v>
      </c>
      <c r="J6106" s="1" t="s">
        <v>15</v>
      </c>
      <c r="K6106" s="1">
        <v>1</v>
      </c>
      <c r="L6106" s="1" t="s">
        <v>19</v>
      </c>
      <c r="M6106" s="1" t="b">
        <v>0</v>
      </c>
      <c r="N6106" s="2" t="s">
        <v>17</v>
      </c>
      <c r="O6106">
        <f t="shared" si="1169"/>
        <v>19</v>
      </c>
      <c r="P6106">
        <f t="shared" si="1170"/>
        <v>5</v>
      </c>
      <c r="Q6106">
        <f>IF(G6106="B",VLOOKUP(F6106,room_rates!$A$2:$G$8,3,FALSE),IF(G6106="P",VLOOKUP(F6106,room_rates!$A$2:$G$8,6,FALSE),IF(G6106="M",VLOOKUP(F6106,room_rates!$A$2:$G$8,7,FALSE),"")))</f>
        <v>220</v>
      </c>
      <c r="R6106">
        <f t="shared" si="1171"/>
        <v>0</v>
      </c>
      <c r="S6106">
        <f>IF(J6106="Online Travel Agency",VLOOKUP(F6106,room_rates!$A$2:$G$8,3,FALSE)*15%,0)</f>
        <v>0</v>
      </c>
      <c r="T6106">
        <f t="shared" si="1172"/>
        <v>0</v>
      </c>
      <c r="U6106">
        <f t="shared" si="1173"/>
        <v>1100</v>
      </c>
      <c r="V6106">
        <f t="shared" si="1174"/>
        <v>5</v>
      </c>
    </row>
    <row r="6107" spans="1:22" ht="14.25" customHeight="1" x14ac:dyDescent="0.35">
      <c r="A6107" s="1">
        <v>1002177</v>
      </c>
      <c r="B6107" s="3">
        <v>45941</v>
      </c>
      <c r="C6107" s="3">
        <v>45961</v>
      </c>
      <c r="D6107" s="3">
        <v>45967</v>
      </c>
      <c r="E6107" s="1" t="s">
        <v>21</v>
      </c>
      <c r="F6107" s="1">
        <v>3</v>
      </c>
      <c r="G6107" s="1" t="s">
        <v>23</v>
      </c>
      <c r="H6107" s="1">
        <v>0</v>
      </c>
      <c r="I6107" s="1">
        <f t="shared" si="1168"/>
        <v>0</v>
      </c>
      <c r="J6107" s="1" t="s">
        <v>24</v>
      </c>
      <c r="K6107" s="1">
        <v>1</v>
      </c>
      <c r="L6107" s="1" t="s">
        <v>19</v>
      </c>
      <c r="M6107" s="1" t="b">
        <v>0</v>
      </c>
      <c r="N6107" s="2" t="s">
        <v>17</v>
      </c>
      <c r="O6107">
        <f t="shared" si="1169"/>
        <v>20</v>
      </c>
      <c r="P6107">
        <f t="shared" si="1170"/>
        <v>6</v>
      </c>
      <c r="Q6107">
        <f>IF(G6107="B",VLOOKUP(F6107,room_rates!$A$2:$G$8,3,FALSE),IF(G6107="P",VLOOKUP(F6107,room_rates!$A$2:$G$8,6,FALSE),IF(G6107="M",VLOOKUP(F6107,room_rates!$A$2:$G$8,7,FALSE),"")))</f>
        <v>220</v>
      </c>
      <c r="R6107">
        <f t="shared" si="1171"/>
        <v>0</v>
      </c>
      <c r="S6107">
        <f>IF(J6107="Online Travel Agency",VLOOKUP(F6107,room_rates!$A$2:$G$8,3,FALSE)*15%,0)</f>
        <v>33</v>
      </c>
      <c r="T6107">
        <f t="shared" si="1172"/>
        <v>0</v>
      </c>
      <c r="U6107">
        <f t="shared" si="1173"/>
        <v>1122</v>
      </c>
      <c r="V6107">
        <f t="shared" si="1174"/>
        <v>6</v>
      </c>
    </row>
    <row r="6108" spans="1:22" ht="14.25" customHeight="1" x14ac:dyDescent="0.35">
      <c r="A6108" s="1">
        <v>1002194</v>
      </c>
      <c r="B6108" s="3">
        <v>45925</v>
      </c>
      <c r="C6108" s="3">
        <v>45961</v>
      </c>
      <c r="D6108" s="3">
        <v>45963</v>
      </c>
      <c r="E6108" s="1" t="s">
        <v>18</v>
      </c>
      <c r="F6108" s="1">
        <v>1</v>
      </c>
      <c r="G6108" s="1" t="s">
        <v>23</v>
      </c>
      <c r="H6108" s="1">
        <v>0</v>
      </c>
      <c r="I6108" s="1">
        <f t="shared" si="1168"/>
        <v>0</v>
      </c>
      <c r="J6108" s="1" t="s">
        <v>15</v>
      </c>
      <c r="K6108" s="1">
        <v>1</v>
      </c>
      <c r="L6108" s="1" t="s">
        <v>19</v>
      </c>
      <c r="M6108" s="1" t="b">
        <v>0</v>
      </c>
      <c r="N6108" s="2" t="s">
        <v>17</v>
      </c>
      <c r="O6108">
        <f t="shared" si="1169"/>
        <v>36</v>
      </c>
      <c r="P6108">
        <f t="shared" si="1170"/>
        <v>2</v>
      </c>
      <c r="Q6108">
        <f>IF(G6108="B",VLOOKUP(F6108,room_rates!$A$2:$G$8,3,FALSE),IF(G6108="P",VLOOKUP(F6108,room_rates!$A$2:$G$8,6,FALSE),IF(G6108="M",VLOOKUP(F6108,room_rates!$A$2:$G$8,7,FALSE),"")))</f>
        <v>120</v>
      </c>
      <c r="R6108">
        <f t="shared" si="1171"/>
        <v>0</v>
      </c>
      <c r="S6108">
        <f>IF(J6108="Online Travel Agency",VLOOKUP(F6108,room_rates!$A$2:$G$8,3,FALSE)*15%,0)</f>
        <v>0</v>
      </c>
      <c r="T6108">
        <f t="shared" si="1172"/>
        <v>0</v>
      </c>
      <c r="U6108">
        <f t="shared" si="1173"/>
        <v>240</v>
      </c>
      <c r="V6108">
        <f t="shared" si="1174"/>
        <v>2</v>
      </c>
    </row>
    <row r="6109" spans="1:22" ht="14.25" customHeight="1" x14ac:dyDescent="0.35">
      <c r="A6109" s="1">
        <v>1000218</v>
      </c>
      <c r="B6109" s="3">
        <v>45962</v>
      </c>
      <c r="C6109" s="3">
        <v>45962</v>
      </c>
      <c r="D6109" s="3">
        <v>45967</v>
      </c>
      <c r="E6109" s="1" t="s">
        <v>21</v>
      </c>
      <c r="F6109" s="1">
        <v>3</v>
      </c>
      <c r="G6109" s="1" t="s">
        <v>23</v>
      </c>
      <c r="H6109" s="1">
        <v>0</v>
      </c>
      <c r="I6109" s="1">
        <f t="shared" si="1168"/>
        <v>0</v>
      </c>
      <c r="J6109" s="1" t="s">
        <v>20</v>
      </c>
      <c r="K6109" s="1">
        <v>2</v>
      </c>
      <c r="L6109" s="1" t="s">
        <v>16</v>
      </c>
      <c r="M6109" s="1" t="b">
        <v>1</v>
      </c>
      <c r="N6109" s="2" t="s">
        <v>17</v>
      </c>
      <c r="O6109">
        <f t="shared" si="1169"/>
        <v>0</v>
      </c>
      <c r="P6109">
        <f t="shared" si="1170"/>
        <v>5</v>
      </c>
      <c r="Q6109">
        <f>IF(G6109="B",VLOOKUP(F6109,room_rates!$A$2:$G$8,3,FALSE),IF(G6109="P",VLOOKUP(F6109,room_rates!$A$2:$G$8,6,FALSE),IF(G6109="M",VLOOKUP(F6109,room_rates!$A$2:$G$8,7,FALSE),"")))</f>
        <v>220</v>
      </c>
      <c r="R6109">
        <f t="shared" si="1171"/>
        <v>0</v>
      </c>
      <c r="S6109">
        <f>IF(J6109="Online Travel Agency",VLOOKUP(F6109,room_rates!$A$2:$G$8,3,FALSE)*15%,0)</f>
        <v>0</v>
      </c>
      <c r="T6109">
        <f t="shared" si="1172"/>
        <v>2.2000000000000002</v>
      </c>
      <c r="U6109">
        <f t="shared" si="1173"/>
        <v>2178</v>
      </c>
      <c r="V6109">
        <f t="shared" si="1174"/>
        <v>10</v>
      </c>
    </row>
    <row r="6110" spans="1:22" ht="14.25" customHeight="1" x14ac:dyDescent="0.35">
      <c r="A6110" s="1">
        <v>1000336</v>
      </c>
      <c r="B6110" s="3">
        <v>45962</v>
      </c>
      <c r="C6110" s="3">
        <v>45962</v>
      </c>
      <c r="D6110" s="3">
        <v>45964</v>
      </c>
      <c r="E6110" s="1" t="s">
        <v>21</v>
      </c>
      <c r="F6110" s="1">
        <v>3</v>
      </c>
      <c r="G6110" s="1" t="s">
        <v>23</v>
      </c>
      <c r="H6110" s="1">
        <v>0</v>
      </c>
      <c r="I6110" s="1">
        <f t="shared" si="1168"/>
        <v>0</v>
      </c>
      <c r="J6110" s="1" t="s">
        <v>20</v>
      </c>
      <c r="K6110" s="1">
        <v>2</v>
      </c>
      <c r="L6110" s="1" t="s">
        <v>19</v>
      </c>
      <c r="M6110" s="1" t="b">
        <v>0</v>
      </c>
      <c r="N6110" s="2" t="s">
        <v>17</v>
      </c>
      <c r="O6110">
        <f t="shared" si="1169"/>
        <v>0</v>
      </c>
      <c r="P6110">
        <f t="shared" si="1170"/>
        <v>2</v>
      </c>
      <c r="Q6110">
        <f>IF(G6110="B",VLOOKUP(F6110,room_rates!$A$2:$G$8,3,FALSE),IF(G6110="P",VLOOKUP(F6110,room_rates!$A$2:$G$8,6,FALSE),IF(G6110="M",VLOOKUP(F6110,room_rates!$A$2:$G$8,7,FALSE),"")))</f>
        <v>220</v>
      </c>
      <c r="R6110">
        <f t="shared" si="1171"/>
        <v>0</v>
      </c>
      <c r="S6110">
        <f>IF(J6110="Online Travel Agency",VLOOKUP(F6110,room_rates!$A$2:$G$8,3,FALSE)*15%,0)</f>
        <v>0</v>
      </c>
      <c r="T6110">
        <f t="shared" si="1172"/>
        <v>0</v>
      </c>
      <c r="U6110">
        <f t="shared" si="1173"/>
        <v>880</v>
      </c>
      <c r="V6110">
        <f t="shared" si="1174"/>
        <v>4</v>
      </c>
    </row>
    <row r="6111" spans="1:22" ht="14.25" customHeight="1" x14ac:dyDescent="0.35">
      <c r="A6111" s="1">
        <v>1000363</v>
      </c>
      <c r="B6111" s="3">
        <v>45956</v>
      </c>
      <c r="C6111" s="3">
        <v>45962</v>
      </c>
      <c r="D6111" s="3">
        <v>45967</v>
      </c>
      <c r="E6111" s="1" t="s">
        <v>21</v>
      </c>
      <c r="F6111" s="1">
        <v>4</v>
      </c>
      <c r="G6111" s="1" t="s">
        <v>23</v>
      </c>
      <c r="H6111" s="1">
        <v>0</v>
      </c>
      <c r="I6111" s="1">
        <f t="shared" si="1168"/>
        <v>0</v>
      </c>
      <c r="J6111" s="1" t="s">
        <v>24</v>
      </c>
      <c r="K6111" s="1">
        <v>2</v>
      </c>
      <c r="L6111" s="1" t="s">
        <v>19</v>
      </c>
      <c r="M6111" s="1" t="b">
        <v>1</v>
      </c>
      <c r="N6111" s="2" t="s">
        <v>17</v>
      </c>
      <c r="O6111">
        <f t="shared" si="1169"/>
        <v>6</v>
      </c>
      <c r="P6111">
        <f t="shared" si="1170"/>
        <v>5</v>
      </c>
      <c r="Q6111">
        <f>IF(G6111="B",VLOOKUP(F6111,room_rates!$A$2:$G$8,3,FALSE),IF(G6111="P",VLOOKUP(F6111,room_rates!$A$2:$G$8,6,FALSE),IF(G6111="M",VLOOKUP(F6111,room_rates!$A$2:$G$8,7,FALSE),"")))</f>
        <v>230</v>
      </c>
      <c r="R6111">
        <f t="shared" si="1171"/>
        <v>0</v>
      </c>
      <c r="S6111">
        <f>IF(J6111="Online Travel Agency",VLOOKUP(F6111,room_rates!$A$2:$G$8,3,FALSE)*15%,0)</f>
        <v>34.5</v>
      </c>
      <c r="T6111">
        <f t="shared" si="1172"/>
        <v>2.3000000000000003</v>
      </c>
      <c r="U6111">
        <f t="shared" si="1173"/>
        <v>1932</v>
      </c>
      <c r="V6111">
        <f t="shared" si="1174"/>
        <v>10</v>
      </c>
    </row>
    <row r="6112" spans="1:22" ht="14.25" customHeight="1" x14ac:dyDescent="0.35">
      <c r="A6112" s="1">
        <v>1000480</v>
      </c>
      <c r="B6112" s="3">
        <v>45962</v>
      </c>
      <c r="C6112" s="3">
        <v>45962</v>
      </c>
      <c r="D6112" s="3">
        <v>45965</v>
      </c>
      <c r="E6112" s="1" t="s">
        <v>18</v>
      </c>
      <c r="F6112" s="1">
        <v>1</v>
      </c>
      <c r="G6112" s="1" t="s">
        <v>23</v>
      </c>
      <c r="H6112" s="1">
        <v>0</v>
      </c>
      <c r="I6112" s="1">
        <f t="shared" si="1168"/>
        <v>0</v>
      </c>
      <c r="J6112" s="1" t="s">
        <v>20</v>
      </c>
      <c r="K6112" s="1">
        <v>2</v>
      </c>
      <c r="L6112" s="1" t="s">
        <v>16</v>
      </c>
      <c r="M6112" s="1" t="b">
        <v>0</v>
      </c>
      <c r="N6112" s="2" t="s">
        <v>17</v>
      </c>
      <c r="O6112">
        <f t="shared" si="1169"/>
        <v>0</v>
      </c>
      <c r="P6112">
        <f t="shared" si="1170"/>
        <v>3</v>
      </c>
      <c r="Q6112">
        <f>IF(G6112="B",VLOOKUP(F6112,room_rates!$A$2:$G$8,3,FALSE),IF(G6112="P",VLOOKUP(F6112,room_rates!$A$2:$G$8,6,FALSE),IF(G6112="M",VLOOKUP(F6112,room_rates!$A$2:$G$8,7,FALSE),"")))</f>
        <v>120</v>
      </c>
      <c r="R6112">
        <f t="shared" si="1171"/>
        <v>0</v>
      </c>
      <c r="S6112">
        <f>IF(J6112="Online Travel Agency",VLOOKUP(F6112,room_rates!$A$2:$G$8,3,FALSE)*15%,0)</f>
        <v>0</v>
      </c>
      <c r="T6112">
        <f t="shared" si="1172"/>
        <v>0</v>
      </c>
      <c r="U6112">
        <f t="shared" si="1173"/>
        <v>720</v>
      </c>
      <c r="V6112">
        <f t="shared" si="1174"/>
        <v>6</v>
      </c>
    </row>
    <row r="6113" spans="1:22" ht="14.25" customHeight="1" x14ac:dyDescent="0.35">
      <c r="A6113" s="1">
        <v>1000673</v>
      </c>
      <c r="B6113" s="3">
        <v>45952</v>
      </c>
      <c r="C6113" s="3">
        <v>45962</v>
      </c>
      <c r="D6113" s="3">
        <v>45968</v>
      </c>
      <c r="E6113" s="1" t="s">
        <v>18</v>
      </c>
      <c r="F6113" s="1">
        <v>2</v>
      </c>
      <c r="G6113" s="1" t="s">
        <v>23</v>
      </c>
      <c r="H6113" s="1">
        <v>0</v>
      </c>
      <c r="I6113" s="1">
        <f t="shared" si="1168"/>
        <v>0</v>
      </c>
      <c r="J6113" s="1" t="s">
        <v>24</v>
      </c>
      <c r="K6113" s="1">
        <v>1</v>
      </c>
      <c r="L6113" s="1" t="s">
        <v>19</v>
      </c>
      <c r="M6113" s="1" t="b">
        <v>0</v>
      </c>
      <c r="N6113" s="2" t="s">
        <v>17</v>
      </c>
      <c r="O6113">
        <f t="shared" si="1169"/>
        <v>10</v>
      </c>
      <c r="P6113">
        <f t="shared" si="1170"/>
        <v>6</v>
      </c>
      <c r="Q6113">
        <f>IF(G6113="B",VLOOKUP(F6113,room_rates!$A$2:$G$8,3,FALSE),IF(G6113="P",VLOOKUP(F6113,room_rates!$A$2:$G$8,6,FALSE),IF(G6113="M",VLOOKUP(F6113,room_rates!$A$2:$G$8,7,FALSE),"")))</f>
        <v>140</v>
      </c>
      <c r="R6113">
        <f t="shared" si="1171"/>
        <v>0</v>
      </c>
      <c r="S6113">
        <f>IF(J6113="Online Travel Agency",VLOOKUP(F6113,room_rates!$A$2:$G$8,3,FALSE)*15%,0)</f>
        <v>21</v>
      </c>
      <c r="T6113">
        <f t="shared" si="1172"/>
        <v>0</v>
      </c>
      <c r="U6113">
        <f t="shared" si="1173"/>
        <v>714</v>
      </c>
      <c r="V6113">
        <f t="shared" si="1174"/>
        <v>6</v>
      </c>
    </row>
    <row r="6114" spans="1:22" ht="14.25" customHeight="1" x14ac:dyDescent="0.35">
      <c r="A6114" s="1">
        <v>1000840</v>
      </c>
      <c r="B6114" s="3">
        <v>45955</v>
      </c>
      <c r="C6114" s="3">
        <v>45962</v>
      </c>
      <c r="D6114" s="3">
        <v>45963</v>
      </c>
      <c r="E6114" s="1" t="s">
        <v>21</v>
      </c>
      <c r="F6114" s="1">
        <v>3</v>
      </c>
      <c r="G6114" s="1" t="s">
        <v>23</v>
      </c>
      <c r="H6114" s="1">
        <v>0</v>
      </c>
      <c r="I6114" s="1">
        <f t="shared" si="1168"/>
        <v>0</v>
      </c>
      <c r="J6114" s="1" t="s">
        <v>24</v>
      </c>
      <c r="K6114" s="1">
        <v>1</v>
      </c>
      <c r="L6114" s="1" t="s">
        <v>19</v>
      </c>
      <c r="M6114" s="1" t="b">
        <v>0</v>
      </c>
      <c r="N6114" s="2" t="s">
        <v>17</v>
      </c>
      <c r="O6114">
        <f t="shared" si="1169"/>
        <v>7</v>
      </c>
      <c r="P6114">
        <f t="shared" si="1170"/>
        <v>1</v>
      </c>
      <c r="Q6114">
        <f>IF(G6114="B",VLOOKUP(F6114,room_rates!$A$2:$G$8,3,FALSE),IF(G6114="P",VLOOKUP(F6114,room_rates!$A$2:$G$8,6,FALSE),IF(G6114="M",VLOOKUP(F6114,room_rates!$A$2:$G$8,7,FALSE),"")))</f>
        <v>220</v>
      </c>
      <c r="R6114">
        <f t="shared" si="1171"/>
        <v>0</v>
      </c>
      <c r="S6114">
        <f>IF(J6114="Online Travel Agency",VLOOKUP(F6114,room_rates!$A$2:$G$8,3,FALSE)*15%,0)</f>
        <v>33</v>
      </c>
      <c r="T6114">
        <f t="shared" si="1172"/>
        <v>0</v>
      </c>
      <c r="U6114">
        <f t="shared" si="1173"/>
        <v>187</v>
      </c>
      <c r="V6114">
        <f t="shared" si="1174"/>
        <v>1</v>
      </c>
    </row>
    <row r="6115" spans="1:22" ht="14.25" customHeight="1" x14ac:dyDescent="0.35">
      <c r="A6115" s="1">
        <v>1000879</v>
      </c>
      <c r="B6115" s="3">
        <v>45962</v>
      </c>
      <c r="C6115" s="3">
        <v>45962</v>
      </c>
      <c r="D6115" s="3">
        <v>45963</v>
      </c>
      <c r="E6115" s="1" t="s">
        <v>21</v>
      </c>
      <c r="F6115" s="1">
        <v>3</v>
      </c>
      <c r="G6115" s="1" t="s">
        <v>23</v>
      </c>
      <c r="H6115" s="1">
        <v>0</v>
      </c>
      <c r="I6115" s="1">
        <f t="shared" si="1168"/>
        <v>0</v>
      </c>
      <c r="J6115" s="1" t="s">
        <v>20</v>
      </c>
      <c r="K6115" s="1">
        <v>1</v>
      </c>
      <c r="L6115" s="1" t="s">
        <v>19</v>
      </c>
      <c r="M6115" s="1" t="b">
        <v>1</v>
      </c>
      <c r="N6115" s="2" t="s">
        <v>17</v>
      </c>
      <c r="O6115">
        <f t="shared" si="1169"/>
        <v>0</v>
      </c>
      <c r="P6115">
        <f t="shared" si="1170"/>
        <v>1</v>
      </c>
      <c r="Q6115">
        <f>IF(G6115="B",VLOOKUP(F6115,room_rates!$A$2:$G$8,3,FALSE),IF(G6115="P",VLOOKUP(F6115,room_rates!$A$2:$G$8,6,FALSE),IF(G6115="M",VLOOKUP(F6115,room_rates!$A$2:$G$8,7,FALSE),"")))</f>
        <v>220</v>
      </c>
      <c r="R6115">
        <f t="shared" si="1171"/>
        <v>0</v>
      </c>
      <c r="S6115">
        <f>IF(J6115="Online Travel Agency",VLOOKUP(F6115,room_rates!$A$2:$G$8,3,FALSE)*15%,0)</f>
        <v>0</v>
      </c>
      <c r="T6115">
        <f t="shared" si="1172"/>
        <v>2.2000000000000002</v>
      </c>
      <c r="U6115">
        <f t="shared" si="1173"/>
        <v>217.8</v>
      </c>
      <c r="V6115">
        <f t="shared" si="1174"/>
        <v>1</v>
      </c>
    </row>
    <row r="6116" spans="1:22" ht="14.25" customHeight="1" x14ac:dyDescent="0.35">
      <c r="A6116" s="1">
        <v>1000952</v>
      </c>
      <c r="B6116" s="3">
        <v>45923</v>
      </c>
      <c r="C6116" s="3">
        <v>45962</v>
      </c>
      <c r="D6116" s="3">
        <v>45966</v>
      </c>
      <c r="E6116" s="1" t="s">
        <v>13</v>
      </c>
      <c r="F6116" s="1">
        <v>6</v>
      </c>
      <c r="G6116" s="1" t="s">
        <v>23</v>
      </c>
      <c r="H6116" s="1">
        <v>0</v>
      </c>
      <c r="I6116" s="1">
        <f t="shared" si="1168"/>
        <v>0</v>
      </c>
      <c r="J6116" s="1" t="s">
        <v>15</v>
      </c>
      <c r="K6116" s="1">
        <v>2</v>
      </c>
      <c r="L6116" s="1" t="s">
        <v>19</v>
      </c>
      <c r="M6116" s="1" t="b">
        <v>0</v>
      </c>
      <c r="N6116" s="2" t="s">
        <v>17</v>
      </c>
      <c r="O6116">
        <f t="shared" si="1169"/>
        <v>39</v>
      </c>
      <c r="P6116">
        <f t="shared" si="1170"/>
        <v>4</v>
      </c>
      <c r="Q6116">
        <f>IF(G6116="B",VLOOKUP(F6116,room_rates!$A$2:$G$8,3,FALSE),IF(G6116="P",VLOOKUP(F6116,room_rates!$A$2:$G$8,6,FALSE),IF(G6116="M",VLOOKUP(F6116,room_rates!$A$2:$G$8,7,FALSE),"")))</f>
        <v>350</v>
      </c>
      <c r="R6116">
        <f t="shared" si="1171"/>
        <v>0</v>
      </c>
      <c r="S6116">
        <f>IF(J6116="Online Travel Agency",VLOOKUP(F6116,room_rates!$A$2:$G$8,3,FALSE)*15%,0)</f>
        <v>0</v>
      </c>
      <c r="T6116">
        <f t="shared" si="1172"/>
        <v>0</v>
      </c>
      <c r="U6116">
        <f t="shared" si="1173"/>
        <v>2800</v>
      </c>
      <c r="V6116">
        <f t="shared" si="1174"/>
        <v>8</v>
      </c>
    </row>
    <row r="6117" spans="1:22" ht="14.25" customHeight="1" x14ac:dyDescent="0.35">
      <c r="A6117" s="1">
        <v>1001066</v>
      </c>
      <c r="B6117" s="3">
        <v>45962</v>
      </c>
      <c r="C6117" s="3">
        <v>45962</v>
      </c>
      <c r="D6117" s="3">
        <v>45969</v>
      </c>
      <c r="E6117" s="1" t="s">
        <v>21</v>
      </c>
      <c r="F6117" s="1">
        <v>3</v>
      </c>
      <c r="G6117" s="1" t="s">
        <v>23</v>
      </c>
      <c r="H6117" s="1">
        <v>0</v>
      </c>
      <c r="I6117" s="1">
        <f t="shared" si="1168"/>
        <v>0</v>
      </c>
      <c r="J6117" s="1" t="s">
        <v>20</v>
      </c>
      <c r="K6117" s="1">
        <v>1</v>
      </c>
      <c r="L6117" s="1" t="s">
        <v>16</v>
      </c>
      <c r="M6117" s="1" t="b">
        <v>0</v>
      </c>
      <c r="N6117" s="2" t="s">
        <v>17</v>
      </c>
      <c r="O6117">
        <f t="shared" si="1169"/>
        <v>0</v>
      </c>
      <c r="P6117">
        <f t="shared" si="1170"/>
        <v>7</v>
      </c>
      <c r="Q6117">
        <f>IF(G6117="B",VLOOKUP(F6117,room_rates!$A$2:$G$8,3,FALSE),IF(G6117="P",VLOOKUP(F6117,room_rates!$A$2:$G$8,6,FALSE),IF(G6117="M",VLOOKUP(F6117,room_rates!$A$2:$G$8,7,FALSE),"")))</f>
        <v>220</v>
      </c>
      <c r="R6117">
        <f t="shared" si="1171"/>
        <v>0</v>
      </c>
      <c r="S6117">
        <f>IF(J6117="Online Travel Agency",VLOOKUP(F6117,room_rates!$A$2:$G$8,3,FALSE)*15%,0)</f>
        <v>0</v>
      </c>
      <c r="T6117">
        <f t="shared" si="1172"/>
        <v>0</v>
      </c>
      <c r="U6117">
        <f t="shared" si="1173"/>
        <v>1540</v>
      </c>
      <c r="V6117">
        <f t="shared" si="1174"/>
        <v>7</v>
      </c>
    </row>
    <row r="6118" spans="1:22" ht="14.25" customHeight="1" x14ac:dyDescent="0.35">
      <c r="A6118" s="1">
        <v>1000460</v>
      </c>
      <c r="B6118" s="3">
        <v>45920</v>
      </c>
      <c r="C6118" s="3">
        <v>45963</v>
      </c>
      <c r="D6118" s="3">
        <v>45970</v>
      </c>
      <c r="E6118" s="1" t="s">
        <v>21</v>
      </c>
      <c r="F6118" s="1">
        <v>3</v>
      </c>
      <c r="G6118" s="1" t="s">
        <v>23</v>
      </c>
      <c r="H6118" s="1">
        <v>0</v>
      </c>
      <c r="I6118" s="1">
        <f t="shared" si="1168"/>
        <v>0</v>
      </c>
      <c r="J6118" s="1" t="s">
        <v>15</v>
      </c>
      <c r="K6118" s="1">
        <v>1</v>
      </c>
      <c r="L6118" s="1" t="s">
        <v>19</v>
      </c>
      <c r="M6118" s="1" t="b">
        <v>0</v>
      </c>
      <c r="N6118" s="2" t="s">
        <v>17</v>
      </c>
      <c r="O6118">
        <f t="shared" si="1169"/>
        <v>43</v>
      </c>
      <c r="P6118">
        <f t="shared" si="1170"/>
        <v>7</v>
      </c>
      <c r="Q6118">
        <f>IF(G6118="B",VLOOKUP(F6118,room_rates!$A$2:$G$8,3,FALSE),IF(G6118="P",VLOOKUP(F6118,room_rates!$A$2:$G$8,6,FALSE),IF(G6118="M",VLOOKUP(F6118,room_rates!$A$2:$G$8,7,FALSE),"")))</f>
        <v>220</v>
      </c>
      <c r="R6118">
        <f t="shared" si="1171"/>
        <v>0</v>
      </c>
      <c r="S6118">
        <f>IF(J6118="Online Travel Agency",VLOOKUP(F6118,room_rates!$A$2:$G$8,3,FALSE)*15%,0)</f>
        <v>0</v>
      </c>
      <c r="T6118">
        <f t="shared" si="1172"/>
        <v>0</v>
      </c>
      <c r="U6118">
        <f t="shared" si="1173"/>
        <v>1540</v>
      </c>
      <c r="V6118">
        <f t="shared" si="1174"/>
        <v>7</v>
      </c>
    </row>
    <row r="6119" spans="1:22" ht="14.25" customHeight="1" x14ac:dyDescent="0.35">
      <c r="A6119" s="1">
        <v>1000497</v>
      </c>
      <c r="B6119" s="3">
        <v>45963</v>
      </c>
      <c r="C6119" s="3">
        <v>45963</v>
      </c>
      <c r="D6119" s="3">
        <v>45966</v>
      </c>
      <c r="E6119" s="1" t="s">
        <v>21</v>
      </c>
      <c r="F6119" s="1">
        <v>3</v>
      </c>
      <c r="G6119" s="1" t="s">
        <v>23</v>
      </c>
      <c r="H6119" s="1">
        <v>0</v>
      </c>
      <c r="I6119" s="1">
        <f t="shared" si="1168"/>
        <v>0</v>
      </c>
      <c r="J6119" s="1" t="s">
        <v>20</v>
      </c>
      <c r="K6119" s="1">
        <v>1</v>
      </c>
      <c r="L6119" s="1" t="s">
        <v>16</v>
      </c>
      <c r="M6119" s="1" t="b">
        <v>0</v>
      </c>
      <c r="N6119" s="2" t="s">
        <v>17</v>
      </c>
      <c r="O6119">
        <f t="shared" si="1169"/>
        <v>0</v>
      </c>
      <c r="P6119">
        <f t="shared" si="1170"/>
        <v>3</v>
      </c>
      <c r="Q6119">
        <f>IF(G6119="B",VLOOKUP(F6119,room_rates!$A$2:$G$8,3,FALSE),IF(G6119="P",VLOOKUP(F6119,room_rates!$A$2:$G$8,6,FALSE),IF(G6119="M",VLOOKUP(F6119,room_rates!$A$2:$G$8,7,FALSE),"")))</f>
        <v>220</v>
      </c>
      <c r="R6119">
        <f t="shared" si="1171"/>
        <v>0</v>
      </c>
      <c r="S6119">
        <f>IF(J6119="Online Travel Agency",VLOOKUP(F6119,room_rates!$A$2:$G$8,3,FALSE)*15%,0)</f>
        <v>0</v>
      </c>
      <c r="T6119">
        <f t="shared" si="1172"/>
        <v>0</v>
      </c>
      <c r="U6119">
        <f t="shared" si="1173"/>
        <v>660</v>
      </c>
      <c r="V6119">
        <f t="shared" si="1174"/>
        <v>3</v>
      </c>
    </row>
    <row r="6120" spans="1:22" ht="14.25" customHeight="1" x14ac:dyDescent="0.35">
      <c r="A6120" s="1">
        <v>1000574</v>
      </c>
      <c r="B6120" s="3">
        <v>45956</v>
      </c>
      <c r="C6120" s="3">
        <v>45963</v>
      </c>
      <c r="D6120" s="3">
        <v>45970</v>
      </c>
      <c r="E6120" s="1" t="s">
        <v>18</v>
      </c>
      <c r="F6120" s="1">
        <v>1</v>
      </c>
      <c r="G6120" s="1" t="s">
        <v>23</v>
      </c>
      <c r="H6120" s="1">
        <v>0</v>
      </c>
      <c r="I6120" s="1">
        <f t="shared" si="1168"/>
        <v>0</v>
      </c>
      <c r="J6120" s="1" t="s">
        <v>24</v>
      </c>
      <c r="K6120" s="1">
        <v>1</v>
      </c>
      <c r="L6120" s="1" t="s">
        <v>16</v>
      </c>
      <c r="M6120" s="1" t="b">
        <v>0</v>
      </c>
      <c r="N6120" s="2" t="s">
        <v>17</v>
      </c>
      <c r="O6120">
        <f t="shared" si="1169"/>
        <v>7</v>
      </c>
      <c r="P6120">
        <f t="shared" si="1170"/>
        <v>7</v>
      </c>
      <c r="Q6120">
        <f>IF(G6120="B",VLOOKUP(F6120,room_rates!$A$2:$G$8,3,FALSE),IF(G6120="P",VLOOKUP(F6120,room_rates!$A$2:$G$8,6,FALSE),IF(G6120="M",VLOOKUP(F6120,room_rates!$A$2:$G$8,7,FALSE),"")))</f>
        <v>120</v>
      </c>
      <c r="R6120">
        <f t="shared" si="1171"/>
        <v>0</v>
      </c>
      <c r="S6120">
        <f>IF(J6120="Online Travel Agency",VLOOKUP(F6120,room_rates!$A$2:$G$8,3,FALSE)*15%,0)</f>
        <v>18</v>
      </c>
      <c r="T6120">
        <f t="shared" si="1172"/>
        <v>0</v>
      </c>
      <c r="U6120">
        <f t="shared" si="1173"/>
        <v>714</v>
      </c>
      <c r="V6120">
        <f t="shared" si="1174"/>
        <v>7</v>
      </c>
    </row>
    <row r="6121" spans="1:22" ht="14.25" customHeight="1" x14ac:dyDescent="0.35">
      <c r="A6121" s="1">
        <v>1000579</v>
      </c>
      <c r="B6121" s="3">
        <v>45939</v>
      </c>
      <c r="C6121" s="3">
        <v>45963</v>
      </c>
      <c r="D6121" s="3">
        <v>45965</v>
      </c>
      <c r="E6121" s="1" t="s">
        <v>18</v>
      </c>
      <c r="F6121" s="1">
        <v>2</v>
      </c>
      <c r="G6121" s="1" t="s">
        <v>23</v>
      </c>
      <c r="H6121" s="1">
        <v>0</v>
      </c>
      <c r="I6121" s="1">
        <f t="shared" si="1168"/>
        <v>0</v>
      </c>
      <c r="J6121" s="1" t="s">
        <v>15</v>
      </c>
      <c r="K6121" s="1">
        <v>3</v>
      </c>
      <c r="L6121" s="1" t="s">
        <v>16</v>
      </c>
      <c r="M6121" s="1" t="b">
        <v>1</v>
      </c>
      <c r="N6121" s="2" t="s">
        <v>17</v>
      </c>
      <c r="O6121">
        <f t="shared" si="1169"/>
        <v>24</v>
      </c>
      <c r="P6121">
        <f t="shared" si="1170"/>
        <v>2</v>
      </c>
      <c r="Q6121">
        <f>IF(G6121="B",VLOOKUP(F6121,room_rates!$A$2:$G$8,3,FALSE),IF(G6121="P",VLOOKUP(F6121,room_rates!$A$2:$G$8,6,FALSE),IF(G6121="M",VLOOKUP(F6121,room_rates!$A$2:$G$8,7,FALSE),"")))</f>
        <v>140</v>
      </c>
      <c r="R6121">
        <f t="shared" si="1171"/>
        <v>0</v>
      </c>
      <c r="S6121">
        <f>IF(J6121="Online Travel Agency",VLOOKUP(F6121,room_rates!$A$2:$G$8,3,FALSE)*15%,0)</f>
        <v>0</v>
      </c>
      <c r="T6121">
        <f t="shared" si="1172"/>
        <v>1.4000000000000001</v>
      </c>
      <c r="U6121">
        <f t="shared" si="1173"/>
        <v>831.59999999999991</v>
      </c>
      <c r="V6121">
        <f t="shared" si="1174"/>
        <v>6</v>
      </c>
    </row>
    <row r="6122" spans="1:22" ht="14.25" customHeight="1" x14ac:dyDescent="0.35">
      <c r="A6122" s="1">
        <v>1000692</v>
      </c>
      <c r="B6122" s="3">
        <v>45957</v>
      </c>
      <c r="C6122" s="3">
        <v>45963</v>
      </c>
      <c r="D6122" s="3">
        <v>45968</v>
      </c>
      <c r="E6122" s="1" t="s">
        <v>21</v>
      </c>
      <c r="F6122" s="1">
        <v>5</v>
      </c>
      <c r="G6122" s="1" t="s">
        <v>23</v>
      </c>
      <c r="H6122" s="1">
        <v>0</v>
      </c>
      <c r="I6122" s="1">
        <f t="shared" si="1168"/>
        <v>0</v>
      </c>
      <c r="J6122" s="1" t="s">
        <v>24</v>
      </c>
      <c r="K6122" s="1">
        <v>1</v>
      </c>
      <c r="L6122" s="1" t="s">
        <v>19</v>
      </c>
      <c r="M6122" s="1" t="b">
        <v>0</v>
      </c>
      <c r="N6122" s="2" t="s">
        <v>17</v>
      </c>
      <c r="O6122">
        <f t="shared" si="1169"/>
        <v>6</v>
      </c>
      <c r="P6122">
        <f t="shared" si="1170"/>
        <v>5</v>
      </c>
      <c r="Q6122">
        <f>IF(G6122="B",VLOOKUP(F6122,room_rates!$A$2:$G$8,3,FALSE),IF(G6122="P",VLOOKUP(F6122,room_rates!$A$2:$G$8,6,FALSE),IF(G6122="M",VLOOKUP(F6122,room_rates!$A$2:$G$8,7,FALSE),"")))</f>
        <v>240</v>
      </c>
      <c r="R6122">
        <f t="shared" si="1171"/>
        <v>0</v>
      </c>
      <c r="S6122">
        <f>IF(J6122="Online Travel Agency",VLOOKUP(F6122,room_rates!$A$2:$G$8,3,FALSE)*15%,0)</f>
        <v>36</v>
      </c>
      <c r="T6122">
        <f t="shared" si="1172"/>
        <v>0</v>
      </c>
      <c r="U6122">
        <f t="shared" si="1173"/>
        <v>1020</v>
      </c>
      <c r="V6122">
        <f t="shared" si="1174"/>
        <v>5</v>
      </c>
    </row>
    <row r="6123" spans="1:22" ht="14.25" customHeight="1" x14ac:dyDescent="0.35">
      <c r="A6123" s="1">
        <v>1000727</v>
      </c>
      <c r="B6123" s="3">
        <v>45949</v>
      </c>
      <c r="C6123" s="3">
        <v>45963</v>
      </c>
      <c r="D6123" s="3">
        <v>45967</v>
      </c>
      <c r="E6123" s="1" t="s">
        <v>21</v>
      </c>
      <c r="F6123" s="1">
        <v>3</v>
      </c>
      <c r="G6123" s="1" t="s">
        <v>23</v>
      </c>
      <c r="H6123" s="1">
        <v>0</v>
      </c>
      <c r="I6123" s="1">
        <f t="shared" si="1168"/>
        <v>0</v>
      </c>
      <c r="J6123" s="1" t="s">
        <v>24</v>
      </c>
      <c r="K6123" s="1">
        <v>1</v>
      </c>
      <c r="L6123" s="1" t="s">
        <v>19</v>
      </c>
      <c r="M6123" s="1" t="b">
        <v>0</v>
      </c>
      <c r="N6123" s="2" t="s">
        <v>17</v>
      </c>
      <c r="O6123">
        <f t="shared" si="1169"/>
        <v>14</v>
      </c>
      <c r="P6123">
        <f t="shared" si="1170"/>
        <v>4</v>
      </c>
      <c r="Q6123">
        <f>IF(G6123="B",VLOOKUP(F6123,room_rates!$A$2:$G$8,3,FALSE),IF(G6123="P",VLOOKUP(F6123,room_rates!$A$2:$G$8,6,FALSE),IF(G6123="M",VLOOKUP(F6123,room_rates!$A$2:$G$8,7,FALSE),"")))</f>
        <v>220</v>
      </c>
      <c r="R6123">
        <f t="shared" si="1171"/>
        <v>0</v>
      </c>
      <c r="S6123">
        <f>IF(J6123="Online Travel Agency",VLOOKUP(F6123,room_rates!$A$2:$G$8,3,FALSE)*15%,0)</f>
        <v>33</v>
      </c>
      <c r="T6123">
        <f t="shared" si="1172"/>
        <v>0</v>
      </c>
      <c r="U6123">
        <f t="shared" si="1173"/>
        <v>748</v>
      </c>
      <c r="V6123">
        <f t="shared" si="1174"/>
        <v>4</v>
      </c>
    </row>
    <row r="6124" spans="1:22" ht="14.25" customHeight="1" x14ac:dyDescent="0.35">
      <c r="A6124" s="1">
        <v>1000807</v>
      </c>
      <c r="B6124" s="3">
        <v>45954</v>
      </c>
      <c r="C6124" s="3">
        <v>45963</v>
      </c>
      <c r="D6124" s="3">
        <v>45964</v>
      </c>
      <c r="E6124" s="1" t="s">
        <v>13</v>
      </c>
      <c r="F6124" s="1">
        <v>6</v>
      </c>
      <c r="G6124" s="1" t="s">
        <v>23</v>
      </c>
      <c r="H6124" s="1">
        <v>0</v>
      </c>
      <c r="I6124" s="1">
        <f t="shared" si="1168"/>
        <v>0</v>
      </c>
      <c r="J6124" s="1" t="s">
        <v>24</v>
      </c>
      <c r="K6124" s="1">
        <v>2</v>
      </c>
      <c r="L6124" s="1" t="s">
        <v>19</v>
      </c>
      <c r="M6124" s="1" t="b">
        <v>0</v>
      </c>
      <c r="N6124" s="2" t="s">
        <v>17</v>
      </c>
      <c r="O6124">
        <f t="shared" si="1169"/>
        <v>9</v>
      </c>
      <c r="P6124">
        <f t="shared" si="1170"/>
        <v>1</v>
      </c>
      <c r="Q6124">
        <f>IF(G6124="B",VLOOKUP(F6124,room_rates!$A$2:$G$8,3,FALSE),IF(G6124="P",VLOOKUP(F6124,room_rates!$A$2:$G$8,6,FALSE),IF(G6124="M",VLOOKUP(F6124,room_rates!$A$2:$G$8,7,FALSE),"")))</f>
        <v>350</v>
      </c>
      <c r="R6124">
        <f t="shared" si="1171"/>
        <v>0</v>
      </c>
      <c r="S6124">
        <f>IF(J6124="Online Travel Agency",VLOOKUP(F6124,room_rates!$A$2:$G$8,3,FALSE)*15%,0)</f>
        <v>52.5</v>
      </c>
      <c r="T6124">
        <f t="shared" si="1172"/>
        <v>0</v>
      </c>
      <c r="U6124">
        <f t="shared" si="1173"/>
        <v>595</v>
      </c>
      <c r="V6124">
        <f t="shared" si="1174"/>
        <v>2</v>
      </c>
    </row>
    <row r="6125" spans="1:22" ht="14.25" customHeight="1" x14ac:dyDescent="0.35">
      <c r="A6125" s="1">
        <v>1001188</v>
      </c>
      <c r="B6125" s="3">
        <v>45945</v>
      </c>
      <c r="C6125" s="3">
        <v>45963</v>
      </c>
      <c r="D6125" s="3">
        <v>45970</v>
      </c>
      <c r="E6125" s="1" t="s">
        <v>13</v>
      </c>
      <c r="F6125" s="1">
        <v>7</v>
      </c>
      <c r="G6125" s="1" t="s">
        <v>23</v>
      </c>
      <c r="H6125" s="1">
        <v>0</v>
      </c>
      <c r="I6125" s="1">
        <f t="shared" si="1168"/>
        <v>0</v>
      </c>
      <c r="J6125" s="1" t="s">
        <v>15</v>
      </c>
      <c r="K6125" s="1">
        <v>1</v>
      </c>
      <c r="L6125" s="1" t="s">
        <v>19</v>
      </c>
      <c r="M6125" s="1" t="b">
        <v>0</v>
      </c>
      <c r="N6125" s="2" t="s">
        <v>17</v>
      </c>
      <c r="O6125">
        <f t="shared" si="1169"/>
        <v>18</v>
      </c>
      <c r="P6125">
        <f t="shared" si="1170"/>
        <v>7</v>
      </c>
      <c r="Q6125">
        <f>IF(G6125="B",VLOOKUP(F6125,room_rates!$A$2:$G$8,3,FALSE),IF(G6125="P",VLOOKUP(F6125,room_rates!$A$2:$G$8,6,FALSE),IF(G6125="M",VLOOKUP(F6125,room_rates!$A$2:$G$8,7,FALSE),"")))</f>
        <v>450</v>
      </c>
      <c r="R6125">
        <f t="shared" si="1171"/>
        <v>0</v>
      </c>
      <c r="S6125">
        <f>IF(J6125="Online Travel Agency",VLOOKUP(F6125,room_rates!$A$2:$G$8,3,FALSE)*15%,0)</f>
        <v>0</v>
      </c>
      <c r="T6125">
        <f t="shared" si="1172"/>
        <v>0</v>
      </c>
      <c r="U6125">
        <f t="shared" si="1173"/>
        <v>3150</v>
      </c>
      <c r="V6125">
        <f t="shared" si="1174"/>
        <v>7</v>
      </c>
    </row>
    <row r="6126" spans="1:22" ht="14.25" customHeight="1" x14ac:dyDescent="0.35">
      <c r="A6126" s="1">
        <v>1001395</v>
      </c>
      <c r="B6126" s="3">
        <v>45963</v>
      </c>
      <c r="C6126" s="3">
        <v>45963</v>
      </c>
      <c r="D6126" s="3">
        <v>45964</v>
      </c>
      <c r="E6126" s="1" t="s">
        <v>18</v>
      </c>
      <c r="F6126" s="1">
        <v>1</v>
      </c>
      <c r="G6126" s="1" t="s">
        <v>23</v>
      </c>
      <c r="H6126" s="1">
        <v>0</v>
      </c>
      <c r="I6126" s="1">
        <f t="shared" si="1168"/>
        <v>0</v>
      </c>
      <c r="J6126" s="1" t="s">
        <v>20</v>
      </c>
      <c r="K6126" s="1">
        <v>2</v>
      </c>
      <c r="L6126" s="1" t="s">
        <v>19</v>
      </c>
      <c r="M6126" s="1" t="b">
        <v>0</v>
      </c>
      <c r="N6126" s="2" t="s">
        <v>17</v>
      </c>
      <c r="O6126">
        <f t="shared" si="1169"/>
        <v>0</v>
      </c>
      <c r="P6126">
        <f t="shared" si="1170"/>
        <v>1</v>
      </c>
      <c r="Q6126">
        <f>IF(G6126="B",VLOOKUP(F6126,room_rates!$A$2:$G$8,3,FALSE),IF(G6126="P",VLOOKUP(F6126,room_rates!$A$2:$G$8,6,FALSE),IF(G6126="M",VLOOKUP(F6126,room_rates!$A$2:$G$8,7,FALSE),"")))</f>
        <v>120</v>
      </c>
      <c r="R6126">
        <f t="shared" si="1171"/>
        <v>0</v>
      </c>
      <c r="S6126">
        <f>IF(J6126="Online Travel Agency",VLOOKUP(F6126,room_rates!$A$2:$G$8,3,FALSE)*15%,0)</f>
        <v>0</v>
      </c>
      <c r="T6126">
        <f t="shared" si="1172"/>
        <v>0</v>
      </c>
      <c r="U6126">
        <f t="shared" si="1173"/>
        <v>240</v>
      </c>
      <c r="V6126">
        <f t="shared" si="1174"/>
        <v>2</v>
      </c>
    </row>
    <row r="6127" spans="1:22" ht="14.25" customHeight="1" x14ac:dyDescent="0.35">
      <c r="A6127" s="1">
        <v>1001487</v>
      </c>
      <c r="B6127" s="3">
        <v>45958</v>
      </c>
      <c r="C6127" s="3">
        <v>45963</v>
      </c>
      <c r="D6127" s="3">
        <v>45968</v>
      </c>
      <c r="E6127" s="1" t="s">
        <v>18</v>
      </c>
      <c r="F6127" s="1">
        <v>2</v>
      </c>
      <c r="G6127" s="1" t="s">
        <v>23</v>
      </c>
      <c r="H6127" s="1">
        <v>0</v>
      </c>
      <c r="I6127" s="1">
        <f t="shared" si="1168"/>
        <v>0</v>
      </c>
      <c r="J6127" s="1" t="s">
        <v>24</v>
      </c>
      <c r="K6127" s="1">
        <v>2</v>
      </c>
      <c r="L6127" s="1" t="s">
        <v>16</v>
      </c>
      <c r="M6127" s="1" t="b">
        <v>0</v>
      </c>
      <c r="N6127" s="2" t="s">
        <v>17</v>
      </c>
      <c r="O6127">
        <f t="shared" si="1169"/>
        <v>5</v>
      </c>
      <c r="P6127">
        <f t="shared" si="1170"/>
        <v>5</v>
      </c>
      <c r="Q6127">
        <f>IF(G6127="B",VLOOKUP(F6127,room_rates!$A$2:$G$8,3,FALSE),IF(G6127="P",VLOOKUP(F6127,room_rates!$A$2:$G$8,6,FALSE),IF(G6127="M",VLOOKUP(F6127,room_rates!$A$2:$G$8,7,FALSE),"")))</f>
        <v>140</v>
      </c>
      <c r="R6127">
        <f t="shared" si="1171"/>
        <v>0</v>
      </c>
      <c r="S6127">
        <f>IF(J6127="Online Travel Agency",VLOOKUP(F6127,room_rates!$A$2:$G$8,3,FALSE)*15%,0)</f>
        <v>21</v>
      </c>
      <c r="T6127">
        <f t="shared" si="1172"/>
        <v>0</v>
      </c>
      <c r="U6127">
        <f t="shared" si="1173"/>
        <v>1190</v>
      </c>
      <c r="V6127">
        <f t="shared" si="1174"/>
        <v>10</v>
      </c>
    </row>
    <row r="6128" spans="1:22" ht="14.25" customHeight="1" x14ac:dyDescent="0.35">
      <c r="A6128" s="1">
        <v>1000079</v>
      </c>
      <c r="B6128" s="3">
        <v>45940</v>
      </c>
      <c r="C6128" s="3">
        <v>45964</v>
      </c>
      <c r="D6128" s="3">
        <v>45967</v>
      </c>
      <c r="E6128" s="1" t="s">
        <v>13</v>
      </c>
      <c r="F6128" s="1">
        <v>6</v>
      </c>
      <c r="G6128" s="1" t="s">
        <v>23</v>
      </c>
      <c r="H6128" s="1">
        <v>0</v>
      </c>
      <c r="I6128" s="1">
        <f t="shared" si="1168"/>
        <v>0</v>
      </c>
      <c r="J6128" s="1" t="s">
        <v>15</v>
      </c>
      <c r="K6128" s="1">
        <v>2</v>
      </c>
      <c r="L6128" s="1" t="s">
        <v>19</v>
      </c>
      <c r="M6128" s="1" t="b">
        <v>0</v>
      </c>
      <c r="N6128" s="2" t="s">
        <v>17</v>
      </c>
      <c r="O6128">
        <f t="shared" si="1169"/>
        <v>24</v>
      </c>
      <c r="P6128">
        <f t="shared" si="1170"/>
        <v>3</v>
      </c>
      <c r="Q6128">
        <f>IF(G6128="B",VLOOKUP(F6128,room_rates!$A$2:$G$8,3,FALSE),IF(G6128="P",VLOOKUP(F6128,room_rates!$A$2:$G$8,6,FALSE),IF(G6128="M",VLOOKUP(F6128,room_rates!$A$2:$G$8,7,FALSE),"")))</f>
        <v>350</v>
      </c>
      <c r="R6128">
        <f t="shared" si="1171"/>
        <v>0</v>
      </c>
      <c r="S6128">
        <f>IF(J6128="Online Travel Agency",VLOOKUP(F6128,room_rates!$A$2:$G$8,3,FALSE)*15%,0)</f>
        <v>0</v>
      </c>
      <c r="T6128">
        <f t="shared" si="1172"/>
        <v>0</v>
      </c>
      <c r="U6128">
        <f t="shared" si="1173"/>
        <v>2100</v>
      </c>
      <c r="V6128">
        <f t="shared" si="1174"/>
        <v>6</v>
      </c>
    </row>
    <row r="6129" spans="1:22" ht="14.25" customHeight="1" x14ac:dyDescent="0.35">
      <c r="A6129" s="1">
        <v>1000119</v>
      </c>
      <c r="B6129" s="3">
        <v>45964</v>
      </c>
      <c r="C6129" s="3">
        <v>45964</v>
      </c>
      <c r="D6129" s="3">
        <v>45965</v>
      </c>
      <c r="E6129" s="1" t="s">
        <v>13</v>
      </c>
      <c r="F6129" s="1">
        <v>6</v>
      </c>
      <c r="G6129" s="1" t="s">
        <v>23</v>
      </c>
      <c r="H6129" s="1">
        <v>0</v>
      </c>
      <c r="I6129" s="1">
        <f t="shared" si="1168"/>
        <v>0</v>
      </c>
      <c r="J6129" s="1" t="s">
        <v>20</v>
      </c>
      <c r="K6129" s="1">
        <v>2</v>
      </c>
      <c r="L6129" s="1" t="s">
        <v>16</v>
      </c>
      <c r="M6129" s="1" t="b">
        <v>1</v>
      </c>
      <c r="N6129" s="2" t="s">
        <v>17</v>
      </c>
      <c r="O6129">
        <f t="shared" si="1169"/>
        <v>0</v>
      </c>
      <c r="P6129">
        <f t="shared" si="1170"/>
        <v>1</v>
      </c>
      <c r="Q6129">
        <f>IF(G6129="B",VLOOKUP(F6129,room_rates!$A$2:$G$8,3,FALSE),IF(G6129="P",VLOOKUP(F6129,room_rates!$A$2:$G$8,6,FALSE),IF(G6129="M",VLOOKUP(F6129,room_rates!$A$2:$G$8,7,FALSE),"")))</f>
        <v>350</v>
      </c>
      <c r="R6129">
        <f t="shared" si="1171"/>
        <v>0</v>
      </c>
      <c r="S6129">
        <f>IF(J6129="Online Travel Agency",VLOOKUP(F6129,room_rates!$A$2:$G$8,3,FALSE)*15%,0)</f>
        <v>0</v>
      </c>
      <c r="T6129">
        <f t="shared" si="1172"/>
        <v>3.5</v>
      </c>
      <c r="U6129">
        <f t="shared" si="1173"/>
        <v>693</v>
      </c>
      <c r="V6129">
        <f t="shared" si="1174"/>
        <v>2</v>
      </c>
    </row>
    <row r="6130" spans="1:22" ht="14.25" customHeight="1" x14ac:dyDescent="0.35">
      <c r="A6130" s="1">
        <v>1000145</v>
      </c>
      <c r="B6130" s="3">
        <v>45954</v>
      </c>
      <c r="C6130" s="3">
        <v>45964</v>
      </c>
      <c r="D6130" s="3">
        <v>45971</v>
      </c>
      <c r="E6130" s="1" t="s">
        <v>13</v>
      </c>
      <c r="F6130" s="1">
        <v>6</v>
      </c>
      <c r="G6130" s="1" t="s">
        <v>23</v>
      </c>
      <c r="H6130" s="1">
        <v>0</v>
      </c>
      <c r="I6130" s="1">
        <f t="shared" si="1168"/>
        <v>0</v>
      </c>
      <c r="J6130" s="1" t="s">
        <v>24</v>
      </c>
      <c r="K6130" s="1">
        <v>1</v>
      </c>
      <c r="L6130" s="1" t="s">
        <v>19</v>
      </c>
      <c r="M6130" s="1" t="b">
        <v>0</v>
      </c>
      <c r="N6130" s="2" t="s">
        <v>17</v>
      </c>
      <c r="O6130">
        <f t="shared" si="1169"/>
        <v>10</v>
      </c>
      <c r="P6130">
        <f t="shared" si="1170"/>
        <v>7</v>
      </c>
      <c r="Q6130">
        <f>IF(G6130="B",VLOOKUP(F6130,room_rates!$A$2:$G$8,3,FALSE),IF(G6130="P",VLOOKUP(F6130,room_rates!$A$2:$G$8,6,FALSE),IF(G6130="M",VLOOKUP(F6130,room_rates!$A$2:$G$8,7,FALSE),"")))</f>
        <v>350</v>
      </c>
      <c r="R6130">
        <f t="shared" si="1171"/>
        <v>0</v>
      </c>
      <c r="S6130">
        <f>IF(J6130="Online Travel Agency",VLOOKUP(F6130,room_rates!$A$2:$G$8,3,FALSE)*15%,0)</f>
        <v>52.5</v>
      </c>
      <c r="T6130">
        <f t="shared" si="1172"/>
        <v>0</v>
      </c>
      <c r="U6130">
        <f t="shared" si="1173"/>
        <v>2082.5</v>
      </c>
      <c r="V6130">
        <f t="shared" si="1174"/>
        <v>7</v>
      </c>
    </row>
    <row r="6131" spans="1:22" ht="14.25" customHeight="1" x14ac:dyDescent="0.35">
      <c r="A6131" s="1">
        <v>1000206</v>
      </c>
      <c r="B6131" s="3">
        <v>45924</v>
      </c>
      <c r="C6131" s="3">
        <v>45964</v>
      </c>
      <c r="D6131" s="3">
        <v>45965</v>
      </c>
      <c r="E6131" s="1" t="s">
        <v>13</v>
      </c>
      <c r="F6131" s="1">
        <v>6</v>
      </c>
      <c r="G6131" s="1" t="s">
        <v>23</v>
      </c>
      <c r="H6131" s="1">
        <v>0</v>
      </c>
      <c r="I6131" s="1">
        <f t="shared" si="1168"/>
        <v>0</v>
      </c>
      <c r="J6131" s="1" t="s">
        <v>15</v>
      </c>
      <c r="K6131" s="1">
        <v>2</v>
      </c>
      <c r="L6131" s="1" t="s">
        <v>16</v>
      </c>
      <c r="M6131" s="1" t="b">
        <v>0</v>
      </c>
      <c r="N6131" s="2" t="s">
        <v>17</v>
      </c>
      <c r="O6131">
        <f t="shared" si="1169"/>
        <v>40</v>
      </c>
      <c r="P6131">
        <f t="shared" si="1170"/>
        <v>1</v>
      </c>
      <c r="Q6131">
        <f>IF(G6131="B",VLOOKUP(F6131,room_rates!$A$2:$G$8,3,FALSE),IF(G6131="P",VLOOKUP(F6131,room_rates!$A$2:$G$8,6,FALSE),IF(G6131="M",VLOOKUP(F6131,room_rates!$A$2:$G$8,7,FALSE),"")))</f>
        <v>350</v>
      </c>
      <c r="R6131">
        <f t="shared" si="1171"/>
        <v>0</v>
      </c>
      <c r="S6131">
        <f>IF(J6131="Online Travel Agency",VLOOKUP(F6131,room_rates!$A$2:$G$8,3,FALSE)*15%,0)</f>
        <v>0</v>
      </c>
      <c r="T6131">
        <f t="shared" si="1172"/>
        <v>0</v>
      </c>
      <c r="U6131">
        <f t="shared" si="1173"/>
        <v>700</v>
      </c>
      <c r="V6131">
        <f t="shared" si="1174"/>
        <v>2</v>
      </c>
    </row>
    <row r="6132" spans="1:22" ht="14.25" customHeight="1" x14ac:dyDescent="0.35">
      <c r="A6132" s="1">
        <v>1000207</v>
      </c>
      <c r="B6132" s="3">
        <v>45950</v>
      </c>
      <c r="C6132" s="3">
        <v>45964</v>
      </c>
      <c r="D6132" s="3">
        <v>45965</v>
      </c>
      <c r="E6132" s="1" t="s">
        <v>21</v>
      </c>
      <c r="F6132" s="1">
        <v>3</v>
      </c>
      <c r="G6132" s="1" t="s">
        <v>23</v>
      </c>
      <c r="H6132" s="1">
        <v>0</v>
      </c>
      <c r="I6132" s="1">
        <f t="shared" si="1168"/>
        <v>0</v>
      </c>
      <c r="J6132" s="1" t="s">
        <v>24</v>
      </c>
      <c r="K6132" s="1">
        <v>2</v>
      </c>
      <c r="L6132" s="1" t="s">
        <v>19</v>
      </c>
      <c r="M6132" s="1" t="b">
        <v>0</v>
      </c>
      <c r="N6132" s="2" t="s">
        <v>17</v>
      </c>
      <c r="O6132">
        <f t="shared" si="1169"/>
        <v>14</v>
      </c>
      <c r="P6132">
        <f t="shared" si="1170"/>
        <v>1</v>
      </c>
      <c r="Q6132">
        <f>IF(G6132="B",VLOOKUP(F6132,room_rates!$A$2:$G$8,3,FALSE),IF(G6132="P",VLOOKUP(F6132,room_rates!$A$2:$G$8,6,FALSE),IF(G6132="M",VLOOKUP(F6132,room_rates!$A$2:$G$8,7,FALSE),"")))</f>
        <v>220</v>
      </c>
      <c r="R6132">
        <f t="shared" si="1171"/>
        <v>0</v>
      </c>
      <c r="S6132">
        <f>IF(J6132="Online Travel Agency",VLOOKUP(F6132,room_rates!$A$2:$G$8,3,FALSE)*15%,0)</f>
        <v>33</v>
      </c>
      <c r="T6132">
        <f t="shared" si="1172"/>
        <v>0</v>
      </c>
      <c r="U6132">
        <f t="shared" si="1173"/>
        <v>374</v>
      </c>
      <c r="V6132">
        <f t="shared" si="1174"/>
        <v>2</v>
      </c>
    </row>
    <row r="6133" spans="1:22" ht="14.25" customHeight="1" x14ac:dyDescent="0.35">
      <c r="A6133" s="1">
        <v>1000210</v>
      </c>
      <c r="B6133" s="3">
        <v>45953</v>
      </c>
      <c r="C6133" s="3">
        <v>45964</v>
      </c>
      <c r="D6133" s="3">
        <v>45967</v>
      </c>
      <c r="E6133" s="1" t="s">
        <v>21</v>
      </c>
      <c r="F6133" s="1">
        <v>3</v>
      </c>
      <c r="G6133" s="1" t="s">
        <v>23</v>
      </c>
      <c r="H6133" s="1">
        <v>0</v>
      </c>
      <c r="I6133" s="1">
        <f t="shared" si="1168"/>
        <v>0</v>
      </c>
      <c r="J6133" s="1" t="s">
        <v>24</v>
      </c>
      <c r="K6133" s="1">
        <v>3</v>
      </c>
      <c r="L6133" s="1" t="s">
        <v>16</v>
      </c>
      <c r="M6133" s="1" t="b">
        <v>0</v>
      </c>
      <c r="N6133" s="2" t="s">
        <v>17</v>
      </c>
      <c r="O6133">
        <f t="shared" si="1169"/>
        <v>11</v>
      </c>
      <c r="P6133">
        <f t="shared" si="1170"/>
        <v>3</v>
      </c>
      <c r="Q6133">
        <f>IF(G6133="B",VLOOKUP(F6133,room_rates!$A$2:$G$8,3,FALSE),IF(G6133="P",VLOOKUP(F6133,room_rates!$A$2:$G$8,6,FALSE),IF(G6133="M",VLOOKUP(F6133,room_rates!$A$2:$G$8,7,FALSE),"")))</f>
        <v>220</v>
      </c>
      <c r="R6133">
        <f t="shared" si="1171"/>
        <v>0</v>
      </c>
      <c r="S6133">
        <f>IF(J6133="Online Travel Agency",VLOOKUP(F6133,room_rates!$A$2:$G$8,3,FALSE)*15%,0)</f>
        <v>33</v>
      </c>
      <c r="T6133">
        <f t="shared" si="1172"/>
        <v>0</v>
      </c>
      <c r="U6133">
        <f t="shared" si="1173"/>
        <v>1683</v>
      </c>
      <c r="V6133">
        <f t="shared" si="1174"/>
        <v>9</v>
      </c>
    </row>
    <row r="6134" spans="1:22" ht="14.25" customHeight="1" x14ac:dyDescent="0.35">
      <c r="A6134" s="1">
        <v>1000296</v>
      </c>
      <c r="B6134" s="3">
        <v>45957</v>
      </c>
      <c r="C6134" s="3">
        <v>45964</v>
      </c>
      <c r="D6134" s="3">
        <v>45966</v>
      </c>
      <c r="E6134" s="1" t="s">
        <v>18</v>
      </c>
      <c r="F6134" s="1">
        <v>1</v>
      </c>
      <c r="G6134" s="1" t="s">
        <v>23</v>
      </c>
      <c r="H6134" s="1">
        <v>0</v>
      </c>
      <c r="I6134" s="1">
        <f t="shared" si="1168"/>
        <v>0</v>
      </c>
      <c r="J6134" s="1" t="s">
        <v>24</v>
      </c>
      <c r="K6134" s="1">
        <v>1</v>
      </c>
      <c r="L6134" s="1" t="s">
        <v>19</v>
      </c>
      <c r="M6134" s="1" t="b">
        <v>1</v>
      </c>
      <c r="N6134" s="2" t="s">
        <v>17</v>
      </c>
      <c r="O6134">
        <f t="shared" si="1169"/>
        <v>7</v>
      </c>
      <c r="P6134">
        <f t="shared" si="1170"/>
        <v>2</v>
      </c>
      <c r="Q6134">
        <f>IF(G6134="B",VLOOKUP(F6134,room_rates!$A$2:$G$8,3,FALSE),IF(G6134="P",VLOOKUP(F6134,room_rates!$A$2:$G$8,6,FALSE),IF(G6134="M",VLOOKUP(F6134,room_rates!$A$2:$G$8,7,FALSE),"")))</f>
        <v>120</v>
      </c>
      <c r="R6134">
        <f t="shared" si="1171"/>
        <v>0</v>
      </c>
      <c r="S6134">
        <f>IF(J6134="Online Travel Agency",VLOOKUP(F6134,room_rates!$A$2:$G$8,3,FALSE)*15%,0)</f>
        <v>18</v>
      </c>
      <c r="T6134">
        <f t="shared" si="1172"/>
        <v>1.2</v>
      </c>
      <c r="U6134">
        <f t="shared" si="1173"/>
        <v>201.6</v>
      </c>
      <c r="V6134">
        <f t="shared" si="1174"/>
        <v>2</v>
      </c>
    </row>
    <row r="6135" spans="1:22" ht="14.25" customHeight="1" x14ac:dyDescent="0.35">
      <c r="A6135" s="1">
        <v>1000357</v>
      </c>
      <c r="B6135" s="3">
        <v>45945</v>
      </c>
      <c r="C6135" s="3">
        <v>45964</v>
      </c>
      <c r="D6135" s="3">
        <v>45968</v>
      </c>
      <c r="E6135" s="1" t="s">
        <v>13</v>
      </c>
      <c r="F6135" s="1">
        <v>7</v>
      </c>
      <c r="G6135" s="1" t="s">
        <v>23</v>
      </c>
      <c r="H6135" s="1">
        <v>0</v>
      </c>
      <c r="I6135" s="1">
        <f t="shared" si="1168"/>
        <v>0</v>
      </c>
      <c r="J6135" s="1" t="s">
        <v>15</v>
      </c>
      <c r="K6135" s="1">
        <v>1</v>
      </c>
      <c r="L6135" s="1" t="s">
        <v>19</v>
      </c>
      <c r="M6135" s="1" t="b">
        <v>0</v>
      </c>
      <c r="N6135" s="2" t="s">
        <v>17</v>
      </c>
      <c r="O6135">
        <f t="shared" si="1169"/>
        <v>19</v>
      </c>
      <c r="P6135">
        <f t="shared" si="1170"/>
        <v>4</v>
      </c>
      <c r="Q6135">
        <f>IF(G6135="B",VLOOKUP(F6135,room_rates!$A$2:$G$8,3,FALSE),IF(G6135="P",VLOOKUP(F6135,room_rates!$A$2:$G$8,6,FALSE),IF(G6135="M",VLOOKUP(F6135,room_rates!$A$2:$G$8,7,FALSE),"")))</f>
        <v>450</v>
      </c>
      <c r="R6135">
        <f t="shared" si="1171"/>
        <v>0</v>
      </c>
      <c r="S6135">
        <f>IF(J6135="Online Travel Agency",VLOOKUP(F6135,room_rates!$A$2:$G$8,3,FALSE)*15%,0)</f>
        <v>0</v>
      </c>
      <c r="T6135">
        <f t="shared" si="1172"/>
        <v>0</v>
      </c>
      <c r="U6135">
        <f t="shared" si="1173"/>
        <v>1800</v>
      </c>
      <c r="V6135">
        <f t="shared" si="1174"/>
        <v>4</v>
      </c>
    </row>
    <row r="6136" spans="1:22" ht="14.25" customHeight="1" x14ac:dyDescent="0.35">
      <c r="A6136" s="1">
        <v>1000416</v>
      </c>
      <c r="B6136" s="3">
        <v>45952</v>
      </c>
      <c r="C6136" s="3">
        <v>45964</v>
      </c>
      <c r="D6136" s="3">
        <v>45965</v>
      </c>
      <c r="E6136" s="1" t="s">
        <v>13</v>
      </c>
      <c r="F6136" s="1">
        <v>6</v>
      </c>
      <c r="G6136" s="1" t="s">
        <v>23</v>
      </c>
      <c r="H6136" s="1">
        <v>0</v>
      </c>
      <c r="I6136" s="1">
        <f t="shared" si="1168"/>
        <v>0</v>
      </c>
      <c r="J6136" s="1" t="s">
        <v>24</v>
      </c>
      <c r="K6136" s="1">
        <v>2</v>
      </c>
      <c r="L6136" s="1" t="s">
        <v>19</v>
      </c>
      <c r="M6136" s="1" t="b">
        <v>0</v>
      </c>
      <c r="N6136" s="2" t="s">
        <v>17</v>
      </c>
      <c r="O6136">
        <f t="shared" si="1169"/>
        <v>12</v>
      </c>
      <c r="P6136">
        <f t="shared" si="1170"/>
        <v>1</v>
      </c>
      <c r="Q6136">
        <f>IF(G6136="B",VLOOKUP(F6136,room_rates!$A$2:$G$8,3,FALSE),IF(G6136="P",VLOOKUP(F6136,room_rates!$A$2:$G$8,6,FALSE),IF(G6136="M",VLOOKUP(F6136,room_rates!$A$2:$G$8,7,FALSE),"")))</f>
        <v>350</v>
      </c>
      <c r="R6136">
        <f t="shared" si="1171"/>
        <v>0</v>
      </c>
      <c r="S6136">
        <f>IF(J6136="Online Travel Agency",VLOOKUP(F6136,room_rates!$A$2:$G$8,3,FALSE)*15%,0)</f>
        <v>52.5</v>
      </c>
      <c r="T6136">
        <f t="shared" si="1172"/>
        <v>0</v>
      </c>
      <c r="U6136">
        <f t="shared" si="1173"/>
        <v>595</v>
      </c>
      <c r="V6136">
        <f t="shared" si="1174"/>
        <v>2</v>
      </c>
    </row>
    <row r="6137" spans="1:22" ht="14.25" customHeight="1" x14ac:dyDescent="0.35">
      <c r="A6137" s="1">
        <v>1000522</v>
      </c>
      <c r="B6137" s="3">
        <v>45924</v>
      </c>
      <c r="C6137" s="3">
        <v>45964</v>
      </c>
      <c r="D6137" s="3">
        <v>45967</v>
      </c>
      <c r="E6137" s="1" t="s">
        <v>13</v>
      </c>
      <c r="F6137" s="1">
        <v>7</v>
      </c>
      <c r="G6137" s="1" t="s">
        <v>23</v>
      </c>
      <c r="H6137" s="1">
        <v>0</v>
      </c>
      <c r="I6137" s="1">
        <f t="shared" si="1168"/>
        <v>0</v>
      </c>
      <c r="J6137" s="1" t="s">
        <v>15</v>
      </c>
      <c r="K6137" s="1">
        <v>1</v>
      </c>
      <c r="L6137" s="1" t="s">
        <v>19</v>
      </c>
      <c r="M6137" s="1" t="b">
        <v>0</v>
      </c>
      <c r="N6137" s="2" t="s">
        <v>17</v>
      </c>
      <c r="O6137">
        <f t="shared" si="1169"/>
        <v>40</v>
      </c>
      <c r="P6137">
        <f t="shared" si="1170"/>
        <v>3</v>
      </c>
      <c r="Q6137">
        <f>IF(G6137="B",VLOOKUP(F6137,room_rates!$A$2:$G$8,3,FALSE),IF(G6137="P",VLOOKUP(F6137,room_rates!$A$2:$G$8,6,FALSE),IF(G6137="M",VLOOKUP(F6137,room_rates!$A$2:$G$8,7,FALSE),"")))</f>
        <v>450</v>
      </c>
      <c r="R6137">
        <f t="shared" si="1171"/>
        <v>0</v>
      </c>
      <c r="S6137">
        <f>IF(J6137="Online Travel Agency",VLOOKUP(F6137,room_rates!$A$2:$G$8,3,FALSE)*15%,0)</f>
        <v>0</v>
      </c>
      <c r="T6137">
        <f t="shared" si="1172"/>
        <v>0</v>
      </c>
      <c r="U6137">
        <f t="shared" si="1173"/>
        <v>1350</v>
      </c>
      <c r="V6137">
        <f t="shared" si="1174"/>
        <v>3</v>
      </c>
    </row>
    <row r="6138" spans="1:22" ht="14.25" customHeight="1" x14ac:dyDescent="0.35">
      <c r="A6138" s="1">
        <v>1000535</v>
      </c>
      <c r="B6138" s="3">
        <v>45930</v>
      </c>
      <c r="C6138" s="3">
        <v>45964</v>
      </c>
      <c r="D6138" s="3">
        <v>45969</v>
      </c>
      <c r="E6138" s="1" t="s">
        <v>21</v>
      </c>
      <c r="F6138" s="1">
        <v>3</v>
      </c>
      <c r="G6138" s="1" t="s">
        <v>23</v>
      </c>
      <c r="H6138" s="1">
        <v>0</v>
      </c>
      <c r="I6138" s="1">
        <f t="shared" si="1168"/>
        <v>0</v>
      </c>
      <c r="J6138" s="1" t="s">
        <v>15</v>
      </c>
      <c r="K6138" s="1">
        <v>3</v>
      </c>
      <c r="L6138" s="1" t="s">
        <v>19</v>
      </c>
      <c r="M6138" s="1" t="b">
        <v>1</v>
      </c>
      <c r="N6138" s="2" t="s">
        <v>17</v>
      </c>
      <c r="O6138">
        <f t="shared" si="1169"/>
        <v>34</v>
      </c>
      <c r="P6138">
        <f t="shared" si="1170"/>
        <v>5</v>
      </c>
      <c r="Q6138">
        <f>IF(G6138="B",VLOOKUP(F6138,room_rates!$A$2:$G$8,3,FALSE),IF(G6138="P",VLOOKUP(F6138,room_rates!$A$2:$G$8,6,FALSE),IF(G6138="M",VLOOKUP(F6138,room_rates!$A$2:$G$8,7,FALSE),"")))</f>
        <v>220</v>
      </c>
      <c r="R6138">
        <f t="shared" si="1171"/>
        <v>0</v>
      </c>
      <c r="S6138">
        <f>IF(J6138="Online Travel Agency",VLOOKUP(F6138,room_rates!$A$2:$G$8,3,FALSE)*15%,0)</f>
        <v>0</v>
      </c>
      <c r="T6138">
        <f t="shared" si="1172"/>
        <v>2.2000000000000002</v>
      </c>
      <c r="U6138">
        <f t="shared" si="1173"/>
        <v>3267</v>
      </c>
      <c r="V6138">
        <f t="shared" si="1174"/>
        <v>15</v>
      </c>
    </row>
    <row r="6139" spans="1:22" ht="14.25" customHeight="1" x14ac:dyDescent="0.35">
      <c r="A6139" s="1">
        <v>1000667</v>
      </c>
      <c r="B6139" s="3">
        <v>45953</v>
      </c>
      <c r="C6139" s="3">
        <v>45964</v>
      </c>
      <c r="D6139" s="3">
        <v>45971</v>
      </c>
      <c r="E6139" s="1" t="s">
        <v>13</v>
      </c>
      <c r="F6139" s="1">
        <v>6</v>
      </c>
      <c r="G6139" s="1" t="s">
        <v>23</v>
      </c>
      <c r="H6139" s="1">
        <v>0</v>
      </c>
      <c r="I6139" s="1">
        <f t="shared" si="1168"/>
        <v>0</v>
      </c>
      <c r="J6139" s="1" t="s">
        <v>24</v>
      </c>
      <c r="K6139" s="1">
        <v>1</v>
      </c>
      <c r="L6139" s="1" t="s">
        <v>19</v>
      </c>
      <c r="M6139" s="1" t="b">
        <v>0</v>
      </c>
      <c r="N6139" s="2" t="s">
        <v>17</v>
      </c>
      <c r="O6139">
        <f t="shared" si="1169"/>
        <v>11</v>
      </c>
      <c r="P6139">
        <f t="shared" si="1170"/>
        <v>7</v>
      </c>
      <c r="Q6139">
        <f>IF(G6139="B",VLOOKUP(F6139,room_rates!$A$2:$G$8,3,FALSE),IF(G6139="P",VLOOKUP(F6139,room_rates!$A$2:$G$8,6,FALSE),IF(G6139="M",VLOOKUP(F6139,room_rates!$A$2:$G$8,7,FALSE),"")))</f>
        <v>350</v>
      </c>
      <c r="R6139">
        <f t="shared" si="1171"/>
        <v>0</v>
      </c>
      <c r="S6139">
        <f>IF(J6139="Online Travel Agency",VLOOKUP(F6139,room_rates!$A$2:$G$8,3,FALSE)*15%,0)</f>
        <v>52.5</v>
      </c>
      <c r="T6139">
        <f t="shared" si="1172"/>
        <v>0</v>
      </c>
      <c r="U6139">
        <f t="shared" si="1173"/>
        <v>2082.5</v>
      </c>
      <c r="V6139">
        <f t="shared" si="1174"/>
        <v>7</v>
      </c>
    </row>
    <row r="6140" spans="1:22" ht="14.25" customHeight="1" x14ac:dyDescent="0.35">
      <c r="A6140" s="1">
        <v>1000726</v>
      </c>
      <c r="B6140" s="3">
        <v>45944</v>
      </c>
      <c r="C6140" s="3">
        <v>45964</v>
      </c>
      <c r="D6140" s="3">
        <v>45965</v>
      </c>
      <c r="E6140" s="1" t="s">
        <v>13</v>
      </c>
      <c r="F6140" s="1">
        <v>6</v>
      </c>
      <c r="G6140" s="1" t="s">
        <v>23</v>
      </c>
      <c r="H6140" s="1">
        <v>0</v>
      </c>
      <c r="I6140" s="1">
        <f t="shared" si="1168"/>
        <v>0</v>
      </c>
      <c r="J6140" s="1" t="s">
        <v>24</v>
      </c>
      <c r="K6140" s="1">
        <v>2</v>
      </c>
      <c r="L6140" s="1" t="s">
        <v>19</v>
      </c>
      <c r="M6140" s="1" t="b">
        <v>0</v>
      </c>
      <c r="N6140" s="2" t="s">
        <v>17</v>
      </c>
      <c r="O6140">
        <f t="shared" si="1169"/>
        <v>20</v>
      </c>
      <c r="P6140">
        <f t="shared" si="1170"/>
        <v>1</v>
      </c>
      <c r="Q6140">
        <f>IF(G6140="B",VLOOKUP(F6140,room_rates!$A$2:$G$8,3,FALSE),IF(G6140="P",VLOOKUP(F6140,room_rates!$A$2:$G$8,6,FALSE),IF(G6140="M",VLOOKUP(F6140,room_rates!$A$2:$G$8,7,FALSE),"")))</f>
        <v>350</v>
      </c>
      <c r="R6140">
        <f t="shared" si="1171"/>
        <v>0</v>
      </c>
      <c r="S6140">
        <f>IF(J6140="Online Travel Agency",VLOOKUP(F6140,room_rates!$A$2:$G$8,3,FALSE)*15%,0)</f>
        <v>52.5</v>
      </c>
      <c r="T6140">
        <f t="shared" si="1172"/>
        <v>0</v>
      </c>
      <c r="U6140">
        <f t="shared" si="1173"/>
        <v>595</v>
      </c>
      <c r="V6140">
        <f t="shared" si="1174"/>
        <v>2</v>
      </c>
    </row>
    <row r="6141" spans="1:22" ht="14.25" customHeight="1" x14ac:dyDescent="0.35">
      <c r="A6141" s="1">
        <v>1000870</v>
      </c>
      <c r="B6141" s="3">
        <v>45958</v>
      </c>
      <c r="C6141" s="3">
        <v>45964</v>
      </c>
      <c r="D6141" s="3">
        <v>45970</v>
      </c>
      <c r="E6141" s="1" t="s">
        <v>21</v>
      </c>
      <c r="F6141" s="1">
        <v>3</v>
      </c>
      <c r="G6141" s="1" t="s">
        <v>23</v>
      </c>
      <c r="H6141" s="1">
        <v>0</v>
      </c>
      <c r="I6141" s="1">
        <f t="shared" si="1168"/>
        <v>0</v>
      </c>
      <c r="J6141" s="1" t="s">
        <v>24</v>
      </c>
      <c r="K6141" s="1">
        <v>1</v>
      </c>
      <c r="L6141" s="1" t="s">
        <v>19</v>
      </c>
      <c r="M6141" s="1" t="b">
        <v>0</v>
      </c>
      <c r="N6141" s="2" t="s">
        <v>17</v>
      </c>
      <c r="O6141">
        <f t="shared" si="1169"/>
        <v>6</v>
      </c>
      <c r="P6141">
        <f t="shared" si="1170"/>
        <v>6</v>
      </c>
      <c r="Q6141">
        <f>IF(G6141="B",VLOOKUP(F6141,room_rates!$A$2:$G$8,3,FALSE),IF(G6141="P",VLOOKUP(F6141,room_rates!$A$2:$G$8,6,FALSE),IF(G6141="M",VLOOKUP(F6141,room_rates!$A$2:$G$8,7,FALSE),"")))</f>
        <v>220</v>
      </c>
      <c r="R6141">
        <f t="shared" si="1171"/>
        <v>0</v>
      </c>
      <c r="S6141">
        <f>IF(J6141="Online Travel Agency",VLOOKUP(F6141,room_rates!$A$2:$G$8,3,FALSE)*15%,0)</f>
        <v>33</v>
      </c>
      <c r="T6141">
        <f t="shared" si="1172"/>
        <v>0</v>
      </c>
      <c r="U6141">
        <f t="shared" si="1173"/>
        <v>1122</v>
      </c>
      <c r="V6141">
        <f t="shared" si="1174"/>
        <v>6</v>
      </c>
    </row>
    <row r="6142" spans="1:22" ht="14.25" customHeight="1" x14ac:dyDescent="0.35">
      <c r="A6142" s="1">
        <v>1001105</v>
      </c>
      <c r="B6142" s="3">
        <v>45922</v>
      </c>
      <c r="C6142" s="3">
        <v>45964</v>
      </c>
      <c r="D6142" s="3">
        <v>45966</v>
      </c>
      <c r="E6142" s="1" t="s">
        <v>18</v>
      </c>
      <c r="F6142" s="1">
        <v>2</v>
      </c>
      <c r="G6142" s="1" t="s">
        <v>23</v>
      </c>
      <c r="H6142" s="1">
        <v>0</v>
      </c>
      <c r="I6142" s="1">
        <f t="shared" si="1168"/>
        <v>0</v>
      </c>
      <c r="J6142" s="1" t="s">
        <v>15</v>
      </c>
      <c r="K6142" s="1">
        <v>1</v>
      </c>
      <c r="L6142" s="1" t="s">
        <v>19</v>
      </c>
      <c r="M6142" s="1" t="b">
        <v>0</v>
      </c>
      <c r="N6142" s="2" t="s">
        <v>17</v>
      </c>
      <c r="O6142">
        <f t="shared" si="1169"/>
        <v>42</v>
      </c>
      <c r="P6142">
        <f t="shared" si="1170"/>
        <v>2</v>
      </c>
      <c r="Q6142">
        <f>IF(G6142="B",VLOOKUP(F6142,room_rates!$A$2:$G$8,3,FALSE),IF(G6142="P",VLOOKUP(F6142,room_rates!$A$2:$G$8,6,FALSE),IF(G6142="M",VLOOKUP(F6142,room_rates!$A$2:$G$8,7,FALSE),"")))</f>
        <v>140</v>
      </c>
      <c r="R6142">
        <f t="shared" si="1171"/>
        <v>0</v>
      </c>
      <c r="S6142">
        <f>IF(J6142="Online Travel Agency",VLOOKUP(F6142,room_rates!$A$2:$G$8,3,FALSE)*15%,0)</f>
        <v>0</v>
      </c>
      <c r="T6142">
        <f t="shared" si="1172"/>
        <v>0</v>
      </c>
      <c r="U6142">
        <f t="shared" si="1173"/>
        <v>280</v>
      </c>
      <c r="V6142">
        <f t="shared" si="1174"/>
        <v>2</v>
      </c>
    </row>
    <row r="6143" spans="1:22" ht="14.25" customHeight="1" x14ac:dyDescent="0.35">
      <c r="A6143" s="1">
        <v>1001154</v>
      </c>
      <c r="B6143" s="3">
        <v>45964</v>
      </c>
      <c r="C6143" s="3">
        <v>45964</v>
      </c>
      <c r="D6143" s="3">
        <v>45971</v>
      </c>
      <c r="E6143" s="1" t="s">
        <v>21</v>
      </c>
      <c r="F6143" s="1">
        <v>3</v>
      </c>
      <c r="G6143" s="1" t="s">
        <v>23</v>
      </c>
      <c r="H6143" s="1">
        <v>0</v>
      </c>
      <c r="I6143" s="1">
        <f t="shared" si="1168"/>
        <v>0</v>
      </c>
      <c r="J6143" s="1" t="s">
        <v>20</v>
      </c>
      <c r="K6143" s="1">
        <v>2</v>
      </c>
      <c r="L6143" s="1" t="s">
        <v>16</v>
      </c>
      <c r="M6143" s="1" t="b">
        <v>1</v>
      </c>
      <c r="N6143" s="2" t="s">
        <v>17</v>
      </c>
      <c r="O6143">
        <f t="shared" si="1169"/>
        <v>0</v>
      </c>
      <c r="P6143">
        <f t="shared" si="1170"/>
        <v>7</v>
      </c>
      <c r="Q6143">
        <f>IF(G6143="B",VLOOKUP(F6143,room_rates!$A$2:$G$8,3,FALSE),IF(G6143="P",VLOOKUP(F6143,room_rates!$A$2:$G$8,6,FALSE),IF(G6143="M",VLOOKUP(F6143,room_rates!$A$2:$G$8,7,FALSE),"")))</f>
        <v>220</v>
      </c>
      <c r="R6143">
        <f t="shared" si="1171"/>
        <v>0</v>
      </c>
      <c r="S6143">
        <f>IF(J6143="Online Travel Agency",VLOOKUP(F6143,room_rates!$A$2:$G$8,3,FALSE)*15%,0)</f>
        <v>0</v>
      </c>
      <c r="T6143">
        <f t="shared" si="1172"/>
        <v>2.2000000000000002</v>
      </c>
      <c r="U6143">
        <f t="shared" si="1173"/>
        <v>3049.2000000000003</v>
      </c>
      <c r="V6143">
        <f t="shared" si="1174"/>
        <v>14</v>
      </c>
    </row>
    <row r="6144" spans="1:22" ht="14.25" customHeight="1" x14ac:dyDescent="0.35">
      <c r="A6144" s="1">
        <v>1000234</v>
      </c>
      <c r="B6144" s="3">
        <v>45965</v>
      </c>
      <c r="C6144" s="3">
        <v>45965</v>
      </c>
      <c r="D6144" s="3">
        <v>45971</v>
      </c>
      <c r="E6144" s="1" t="s">
        <v>13</v>
      </c>
      <c r="F6144" s="1">
        <v>6</v>
      </c>
      <c r="G6144" s="1" t="s">
        <v>23</v>
      </c>
      <c r="H6144" s="1">
        <v>0</v>
      </c>
      <c r="I6144" s="1">
        <f t="shared" ref="I6144:I6207" si="1175">H6144/100</f>
        <v>0</v>
      </c>
      <c r="J6144" s="1" t="s">
        <v>20</v>
      </c>
      <c r="K6144" s="1">
        <v>2</v>
      </c>
      <c r="L6144" s="1" t="s">
        <v>19</v>
      </c>
      <c r="M6144" s="1" t="b">
        <v>1</v>
      </c>
      <c r="N6144" s="2" t="s">
        <v>17</v>
      </c>
      <c r="O6144">
        <f t="shared" ref="O6144:O6207" si="1176">C6144-B6144</f>
        <v>0</v>
      </c>
      <c r="P6144">
        <f t="shared" ref="P6144:P6207" si="1177">D6144-C6144</f>
        <v>6</v>
      </c>
      <c r="Q6144">
        <f>IF(G6144="B",VLOOKUP(F6144,room_rates!$A$2:$G$8,3,FALSE),IF(G6144="P",VLOOKUP(F6144,room_rates!$A$2:$G$8,6,FALSE),IF(G6144="M",VLOOKUP(F6144,room_rates!$A$2:$G$8,7,FALSE),"")))</f>
        <v>350</v>
      </c>
      <c r="R6144">
        <f t="shared" ref="R6144:R6207" si="1178">Q6144*(H6144/100)</f>
        <v>0</v>
      </c>
      <c r="S6144">
        <f>IF(J6144="Online Travel Agency",VLOOKUP(F6144,room_rates!$A$2:$G$8,3,FALSE)*15%,0)</f>
        <v>0</v>
      </c>
      <c r="T6144">
        <f t="shared" ref="T6144:T6207" si="1179">IF(M6144=TRUE, Q6144*1%,0)</f>
        <v>3.5</v>
      </c>
      <c r="U6144">
        <f t="shared" ref="U6144:U6207" si="1180">(Q6144-R6144-S6144-T6144)*V6144</f>
        <v>4158</v>
      </c>
      <c r="V6144">
        <f t="shared" ref="V6144:V6207" si="1181">K6144*P6144</f>
        <v>12</v>
      </c>
    </row>
    <row r="6145" spans="1:22" ht="14.25" customHeight="1" x14ac:dyDescent="0.35">
      <c r="A6145" s="1">
        <v>1000345</v>
      </c>
      <c r="B6145" s="3">
        <v>45965</v>
      </c>
      <c r="C6145" s="3">
        <v>45965</v>
      </c>
      <c r="D6145" s="3">
        <v>45971</v>
      </c>
      <c r="E6145" s="1" t="s">
        <v>13</v>
      </c>
      <c r="F6145" s="1">
        <v>6</v>
      </c>
      <c r="G6145" s="1" t="s">
        <v>23</v>
      </c>
      <c r="H6145" s="1">
        <v>0</v>
      </c>
      <c r="I6145" s="1">
        <f t="shared" si="1175"/>
        <v>0</v>
      </c>
      <c r="J6145" s="1" t="s">
        <v>20</v>
      </c>
      <c r="K6145" s="1">
        <v>2</v>
      </c>
      <c r="L6145" s="1" t="s">
        <v>16</v>
      </c>
      <c r="M6145" s="1" t="b">
        <v>0</v>
      </c>
      <c r="N6145" s="2" t="s">
        <v>17</v>
      </c>
      <c r="O6145">
        <f t="shared" si="1176"/>
        <v>0</v>
      </c>
      <c r="P6145">
        <f t="shared" si="1177"/>
        <v>6</v>
      </c>
      <c r="Q6145">
        <f>IF(G6145="B",VLOOKUP(F6145,room_rates!$A$2:$G$8,3,FALSE),IF(G6145="P",VLOOKUP(F6145,room_rates!$A$2:$G$8,6,FALSE),IF(G6145="M",VLOOKUP(F6145,room_rates!$A$2:$G$8,7,FALSE),"")))</f>
        <v>350</v>
      </c>
      <c r="R6145">
        <f t="shared" si="1178"/>
        <v>0</v>
      </c>
      <c r="S6145">
        <f>IF(J6145="Online Travel Agency",VLOOKUP(F6145,room_rates!$A$2:$G$8,3,FALSE)*15%,0)</f>
        <v>0</v>
      </c>
      <c r="T6145">
        <f t="shared" si="1179"/>
        <v>0</v>
      </c>
      <c r="U6145">
        <f t="shared" si="1180"/>
        <v>4200</v>
      </c>
      <c r="V6145">
        <f t="shared" si="1181"/>
        <v>12</v>
      </c>
    </row>
    <row r="6146" spans="1:22" ht="14.25" customHeight="1" x14ac:dyDescent="0.35">
      <c r="A6146" s="1">
        <v>1000368</v>
      </c>
      <c r="B6146" s="3">
        <v>45947</v>
      </c>
      <c r="C6146" s="3">
        <v>45965</v>
      </c>
      <c r="D6146" s="3">
        <v>45972</v>
      </c>
      <c r="E6146" s="1" t="s">
        <v>18</v>
      </c>
      <c r="F6146" s="1">
        <v>1</v>
      </c>
      <c r="G6146" s="1" t="s">
        <v>23</v>
      </c>
      <c r="H6146" s="1">
        <v>0</v>
      </c>
      <c r="I6146" s="1">
        <f t="shared" si="1175"/>
        <v>0</v>
      </c>
      <c r="J6146" s="1" t="s">
        <v>15</v>
      </c>
      <c r="K6146" s="1">
        <v>2</v>
      </c>
      <c r="L6146" s="1" t="s">
        <v>16</v>
      </c>
      <c r="M6146" s="1" t="b">
        <v>1</v>
      </c>
      <c r="N6146" s="2" t="s">
        <v>17</v>
      </c>
      <c r="O6146">
        <f t="shared" si="1176"/>
        <v>18</v>
      </c>
      <c r="P6146">
        <f t="shared" si="1177"/>
        <v>7</v>
      </c>
      <c r="Q6146">
        <f>IF(G6146="B",VLOOKUP(F6146,room_rates!$A$2:$G$8,3,FALSE),IF(G6146="P",VLOOKUP(F6146,room_rates!$A$2:$G$8,6,FALSE),IF(G6146="M",VLOOKUP(F6146,room_rates!$A$2:$G$8,7,FALSE),"")))</f>
        <v>120</v>
      </c>
      <c r="R6146">
        <f t="shared" si="1178"/>
        <v>0</v>
      </c>
      <c r="S6146">
        <f>IF(J6146="Online Travel Agency",VLOOKUP(F6146,room_rates!$A$2:$G$8,3,FALSE)*15%,0)</f>
        <v>0</v>
      </c>
      <c r="T6146">
        <f t="shared" si="1179"/>
        <v>1.2</v>
      </c>
      <c r="U6146">
        <f t="shared" si="1180"/>
        <v>1663.2</v>
      </c>
      <c r="V6146">
        <f t="shared" si="1181"/>
        <v>14</v>
      </c>
    </row>
    <row r="6147" spans="1:22" ht="14.25" customHeight="1" x14ac:dyDescent="0.35">
      <c r="A6147" s="1">
        <v>1000549</v>
      </c>
      <c r="B6147" s="3">
        <v>45931</v>
      </c>
      <c r="C6147" s="3">
        <v>45965</v>
      </c>
      <c r="D6147" s="3">
        <v>45968</v>
      </c>
      <c r="E6147" s="1" t="s">
        <v>21</v>
      </c>
      <c r="F6147" s="1">
        <v>3</v>
      </c>
      <c r="G6147" s="1" t="s">
        <v>23</v>
      </c>
      <c r="H6147" s="1">
        <v>0</v>
      </c>
      <c r="I6147" s="1">
        <f t="shared" si="1175"/>
        <v>0</v>
      </c>
      <c r="J6147" s="1" t="s">
        <v>15</v>
      </c>
      <c r="K6147" s="1">
        <v>1</v>
      </c>
      <c r="L6147" s="1" t="s">
        <v>16</v>
      </c>
      <c r="M6147" s="1" t="b">
        <v>0</v>
      </c>
      <c r="N6147" s="2" t="s">
        <v>17</v>
      </c>
      <c r="O6147">
        <f t="shared" si="1176"/>
        <v>34</v>
      </c>
      <c r="P6147">
        <f t="shared" si="1177"/>
        <v>3</v>
      </c>
      <c r="Q6147">
        <f>IF(G6147="B",VLOOKUP(F6147,room_rates!$A$2:$G$8,3,FALSE),IF(G6147="P",VLOOKUP(F6147,room_rates!$A$2:$G$8,6,FALSE),IF(G6147="M",VLOOKUP(F6147,room_rates!$A$2:$G$8,7,FALSE),"")))</f>
        <v>220</v>
      </c>
      <c r="R6147">
        <f t="shared" si="1178"/>
        <v>0</v>
      </c>
      <c r="S6147">
        <f>IF(J6147="Online Travel Agency",VLOOKUP(F6147,room_rates!$A$2:$G$8,3,FALSE)*15%,0)</f>
        <v>0</v>
      </c>
      <c r="T6147">
        <f t="shared" si="1179"/>
        <v>0</v>
      </c>
      <c r="U6147">
        <f t="shared" si="1180"/>
        <v>660</v>
      </c>
      <c r="V6147">
        <f t="shared" si="1181"/>
        <v>3</v>
      </c>
    </row>
    <row r="6148" spans="1:22" ht="14.25" customHeight="1" x14ac:dyDescent="0.35">
      <c r="A6148" s="1">
        <v>1000715</v>
      </c>
      <c r="B6148" s="3">
        <v>45960</v>
      </c>
      <c r="C6148" s="3">
        <v>45965</v>
      </c>
      <c r="D6148" s="3">
        <v>45971</v>
      </c>
      <c r="E6148" s="1" t="s">
        <v>18</v>
      </c>
      <c r="F6148" s="1">
        <v>2</v>
      </c>
      <c r="G6148" s="1" t="s">
        <v>23</v>
      </c>
      <c r="H6148" s="1">
        <v>0</v>
      </c>
      <c r="I6148" s="1">
        <f t="shared" si="1175"/>
        <v>0</v>
      </c>
      <c r="J6148" s="1" t="s">
        <v>24</v>
      </c>
      <c r="K6148" s="1">
        <v>1</v>
      </c>
      <c r="L6148" s="1" t="s">
        <v>19</v>
      </c>
      <c r="M6148" s="1" t="b">
        <v>0</v>
      </c>
      <c r="N6148" s="2" t="s">
        <v>17</v>
      </c>
      <c r="O6148">
        <f t="shared" si="1176"/>
        <v>5</v>
      </c>
      <c r="P6148">
        <f t="shared" si="1177"/>
        <v>6</v>
      </c>
      <c r="Q6148">
        <f>IF(G6148="B",VLOOKUP(F6148,room_rates!$A$2:$G$8,3,FALSE),IF(G6148="P",VLOOKUP(F6148,room_rates!$A$2:$G$8,6,FALSE),IF(G6148="M",VLOOKUP(F6148,room_rates!$A$2:$G$8,7,FALSE),"")))</f>
        <v>140</v>
      </c>
      <c r="R6148">
        <f t="shared" si="1178"/>
        <v>0</v>
      </c>
      <c r="S6148">
        <f>IF(J6148="Online Travel Agency",VLOOKUP(F6148,room_rates!$A$2:$G$8,3,FALSE)*15%,0)</f>
        <v>21</v>
      </c>
      <c r="T6148">
        <f t="shared" si="1179"/>
        <v>0</v>
      </c>
      <c r="U6148">
        <f t="shared" si="1180"/>
        <v>714</v>
      </c>
      <c r="V6148">
        <f t="shared" si="1181"/>
        <v>6</v>
      </c>
    </row>
    <row r="6149" spans="1:22" ht="14.25" customHeight="1" x14ac:dyDescent="0.35">
      <c r="A6149" s="1">
        <v>1000761</v>
      </c>
      <c r="B6149" s="3">
        <v>45956</v>
      </c>
      <c r="C6149" s="3">
        <v>45965</v>
      </c>
      <c r="D6149" s="3">
        <v>45968</v>
      </c>
      <c r="E6149" s="1" t="s">
        <v>21</v>
      </c>
      <c r="F6149" s="1">
        <v>3</v>
      </c>
      <c r="G6149" s="1" t="s">
        <v>23</v>
      </c>
      <c r="H6149" s="1">
        <v>0</v>
      </c>
      <c r="I6149" s="1">
        <f t="shared" si="1175"/>
        <v>0</v>
      </c>
      <c r="J6149" s="1" t="s">
        <v>24</v>
      </c>
      <c r="K6149" s="1">
        <v>2</v>
      </c>
      <c r="L6149" s="1" t="s">
        <v>19</v>
      </c>
      <c r="M6149" s="1" t="b">
        <v>0</v>
      </c>
      <c r="N6149" s="2" t="s">
        <v>17</v>
      </c>
      <c r="O6149">
        <f t="shared" si="1176"/>
        <v>9</v>
      </c>
      <c r="P6149">
        <f t="shared" si="1177"/>
        <v>3</v>
      </c>
      <c r="Q6149">
        <f>IF(G6149="B",VLOOKUP(F6149,room_rates!$A$2:$G$8,3,FALSE),IF(G6149="P",VLOOKUP(F6149,room_rates!$A$2:$G$8,6,FALSE),IF(G6149="M",VLOOKUP(F6149,room_rates!$A$2:$G$8,7,FALSE),"")))</f>
        <v>220</v>
      </c>
      <c r="R6149">
        <f t="shared" si="1178"/>
        <v>0</v>
      </c>
      <c r="S6149">
        <f>IF(J6149="Online Travel Agency",VLOOKUP(F6149,room_rates!$A$2:$G$8,3,FALSE)*15%,0)</f>
        <v>33</v>
      </c>
      <c r="T6149">
        <f t="shared" si="1179"/>
        <v>0</v>
      </c>
      <c r="U6149">
        <f t="shared" si="1180"/>
        <v>1122</v>
      </c>
      <c r="V6149">
        <f t="shared" si="1181"/>
        <v>6</v>
      </c>
    </row>
    <row r="6150" spans="1:22" ht="14.25" customHeight="1" x14ac:dyDescent="0.35">
      <c r="A6150" s="1">
        <v>1000787</v>
      </c>
      <c r="B6150" s="3">
        <v>45921</v>
      </c>
      <c r="C6150" s="3">
        <v>45965</v>
      </c>
      <c r="D6150" s="3">
        <v>45966</v>
      </c>
      <c r="E6150" s="1" t="s">
        <v>18</v>
      </c>
      <c r="F6150" s="1">
        <v>1</v>
      </c>
      <c r="G6150" s="1" t="s">
        <v>23</v>
      </c>
      <c r="H6150" s="1">
        <v>0</v>
      </c>
      <c r="I6150" s="1">
        <f t="shared" si="1175"/>
        <v>0</v>
      </c>
      <c r="J6150" s="1" t="s">
        <v>15</v>
      </c>
      <c r="K6150" s="1">
        <v>2</v>
      </c>
      <c r="L6150" s="1" t="s">
        <v>16</v>
      </c>
      <c r="M6150" s="1" t="b">
        <v>0</v>
      </c>
      <c r="N6150" s="2" t="s">
        <v>17</v>
      </c>
      <c r="O6150">
        <f t="shared" si="1176"/>
        <v>44</v>
      </c>
      <c r="P6150">
        <f t="shared" si="1177"/>
        <v>1</v>
      </c>
      <c r="Q6150">
        <f>IF(G6150="B",VLOOKUP(F6150,room_rates!$A$2:$G$8,3,FALSE),IF(G6150="P",VLOOKUP(F6150,room_rates!$A$2:$G$8,6,FALSE),IF(G6150="M",VLOOKUP(F6150,room_rates!$A$2:$G$8,7,FALSE),"")))</f>
        <v>120</v>
      </c>
      <c r="R6150">
        <f t="shared" si="1178"/>
        <v>0</v>
      </c>
      <c r="S6150">
        <f>IF(J6150="Online Travel Agency",VLOOKUP(F6150,room_rates!$A$2:$G$8,3,FALSE)*15%,0)</f>
        <v>0</v>
      </c>
      <c r="T6150">
        <f t="shared" si="1179"/>
        <v>0</v>
      </c>
      <c r="U6150">
        <f t="shared" si="1180"/>
        <v>240</v>
      </c>
      <c r="V6150">
        <f t="shared" si="1181"/>
        <v>2</v>
      </c>
    </row>
    <row r="6151" spans="1:22" ht="14.25" customHeight="1" x14ac:dyDescent="0.35">
      <c r="A6151" s="1">
        <v>1001036</v>
      </c>
      <c r="B6151" s="3">
        <v>45946</v>
      </c>
      <c r="C6151" s="3">
        <v>45965</v>
      </c>
      <c r="D6151" s="3">
        <v>45966</v>
      </c>
      <c r="E6151" s="1" t="s">
        <v>18</v>
      </c>
      <c r="F6151" s="1">
        <v>2</v>
      </c>
      <c r="G6151" s="1" t="s">
        <v>23</v>
      </c>
      <c r="H6151" s="1">
        <v>0</v>
      </c>
      <c r="I6151" s="1">
        <f t="shared" si="1175"/>
        <v>0</v>
      </c>
      <c r="J6151" s="1" t="s">
        <v>24</v>
      </c>
      <c r="K6151" s="1">
        <v>1</v>
      </c>
      <c r="L6151" s="1" t="s">
        <v>19</v>
      </c>
      <c r="M6151" s="1" t="b">
        <v>0</v>
      </c>
      <c r="N6151" s="2" t="s">
        <v>17</v>
      </c>
      <c r="O6151">
        <f t="shared" si="1176"/>
        <v>19</v>
      </c>
      <c r="P6151">
        <f t="shared" si="1177"/>
        <v>1</v>
      </c>
      <c r="Q6151">
        <f>IF(G6151="B",VLOOKUP(F6151,room_rates!$A$2:$G$8,3,FALSE),IF(G6151="P",VLOOKUP(F6151,room_rates!$A$2:$G$8,6,FALSE),IF(G6151="M",VLOOKUP(F6151,room_rates!$A$2:$G$8,7,FALSE),"")))</f>
        <v>140</v>
      </c>
      <c r="R6151">
        <f t="shared" si="1178"/>
        <v>0</v>
      </c>
      <c r="S6151">
        <f>IF(J6151="Online Travel Agency",VLOOKUP(F6151,room_rates!$A$2:$G$8,3,FALSE)*15%,0)</f>
        <v>21</v>
      </c>
      <c r="T6151">
        <f t="shared" si="1179"/>
        <v>0</v>
      </c>
      <c r="U6151">
        <f t="shared" si="1180"/>
        <v>119</v>
      </c>
      <c r="V6151">
        <f t="shared" si="1181"/>
        <v>1</v>
      </c>
    </row>
    <row r="6152" spans="1:22" ht="14.25" customHeight="1" x14ac:dyDescent="0.35">
      <c r="A6152" s="1">
        <v>1001217</v>
      </c>
      <c r="B6152" s="3">
        <v>45965</v>
      </c>
      <c r="C6152" s="3">
        <v>45965</v>
      </c>
      <c r="D6152" s="3">
        <v>45968</v>
      </c>
      <c r="E6152" s="1" t="s">
        <v>13</v>
      </c>
      <c r="F6152" s="1">
        <v>7</v>
      </c>
      <c r="G6152" s="1" t="s">
        <v>23</v>
      </c>
      <c r="H6152" s="1">
        <v>0</v>
      </c>
      <c r="I6152" s="1">
        <f t="shared" si="1175"/>
        <v>0</v>
      </c>
      <c r="J6152" s="1" t="s">
        <v>20</v>
      </c>
      <c r="K6152" s="1">
        <v>2</v>
      </c>
      <c r="L6152" s="1" t="s">
        <v>19</v>
      </c>
      <c r="M6152" s="1" t="b">
        <v>0</v>
      </c>
      <c r="N6152" s="2" t="s">
        <v>17</v>
      </c>
      <c r="O6152">
        <f t="shared" si="1176"/>
        <v>0</v>
      </c>
      <c r="P6152">
        <f t="shared" si="1177"/>
        <v>3</v>
      </c>
      <c r="Q6152">
        <f>IF(G6152="B",VLOOKUP(F6152,room_rates!$A$2:$G$8,3,FALSE),IF(G6152="P",VLOOKUP(F6152,room_rates!$A$2:$G$8,6,FALSE),IF(G6152="M",VLOOKUP(F6152,room_rates!$A$2:$G$8,7,FALSE),"")))</f>
        <v>450</v>
      </c>
      <c r="R6152">
        <f t="shared" si="1178"/>
        <v>0</v>
      </c>
      <c r="S6152">
        <f>IF(J6152="Online Travel Agency",VLOOKUP(F6152,room_rates!$A$2:$G$8,3,FALSE)*15%,0)</f>
        <v>0</v>
      </c>
      <c r="T6152">
        <f t="shared" si="1179"/>
        <v>0</v>
      </c>
      <c r="U6152">
        <f t="shared" si="1180"/>
        <v>2700</v>
      </c>
      <c r="V6152">
        <f t="shared" si="1181"/>
        <v>6</v>
      </c>
    </row>
    <row r="6153" spans="1:22" ht="14.25" customHeight="1" x14ac:dyDescent="0.35">
      <c r="A6153" s="1">
        <v>1001407</v>
      </c>
      <c r="B6153" s="3">
        <v>45928</v>
      </c>
      <c r="C6153" s="3">
        <v>45965</v>
      </c>
      <c r="D6153" s="3">
        <v>45970</v>
      </c>
      <c r="E6153" s="1" t="s">
        <v>21</v>
      </c>
      <c r="F6153" s="1">
        <v>3</v>
      </c>
      <c r="G6153" s="1" t="s">
        <v>23</v>
      </c>
      <c r="H6153" s="1">
        <v>0</v>
      </c>
      <c r="I6153" s="1">
        <f t="shared" si="1175"/>
        <v>0</v>
      </c>
      <c r="J6153" s="1" t="s">
        <v>15</v>
      </c>
      <c r="K6153" s="1">
        <v>1</v>
      </c>
      <c r="L6153" s="1" t="s">
        <v>16</v>
      </c>
      <c r="M6153" s="1" t="b">
        <v>0</v>
      </c>
      <c r="N6153" s="2" t="s">
        <v>17</v>
      </c>
      <c r="O6153">
        <f t="shared" si="1176"/>
        <v>37</v>
      </c>
      <c r="P6153">
        <f t="shared" si="1177"/>
        <v>5</v>
      </c>
      <c r="Q6153">
        <f>IF(G6153="B",VLOOKUP(F6153,room_rates!$A$2:$G$8,3,FALSE),IF(G6153="P",VLOOKUP(F6153,room_rates!$A$2:$G$8,6,FALSE),IF(G6153="M",VLOOKUP(F6153,room_rates!$A$2:$G$8,7,FALSE),"")))</f>
        <v>220</v>
      </c>
      <c r="R6153">
        <f t="shared" si="1178"/>
        <v>0</v>
      </c>
      <c r="S6153">
        <f>IF(J6153="Online Travel Agency",VLOOKUP(F6153,room_rates!$A$2:$G$8,3,FALSE)*15%,0)</f>
        <v>0</v>
      </c>
      <c r="T6153">
        <f t="shared" si="1179"/>
        <v>0</v>
      </c>
      <c r="U6153">
        <f t="shared" si="1180"/>
        <v>1100</v>
      </c>
      <c r="V6153">
        <f t="shared" si="1181"/>
        <v>5</v>
      </c>
    </row>
    <row r="6154" spans="1:22" ht="14.25" customHeight="1" x14ac:dyDescent="0.35">
      <c r="A6154" s="1">
        <v>1000048</v>
      </c>
      <c r="B6154" s="3">
        <v>45958</v>
      </c>
      <c r="C6154" s="3">
        <v>45966</v>
      </c>
      <c r="D6154" s="3">
        <v>45973</v>
      </c>
      <c r="E6154" s="1" t="s">
        <v>21</v>
      </c>
      <c r="F6154" s="1">
        <v>3</v>
      </c>
      <c r="G6154" s="1" t="s">
        <v>23</v>
      </c>
      <c r="H6154" s="1">
        <v>0</v>
      </c>
      <c r="I6154" s="1">
        <f t="shared" si="1175"/>
        <v>0</v>
      </c>
      <c r="J6154" s="1" t="s">
        <v>24</v>
      </c>
      <c r="K6154" s="1">
        <v>1</v>
      </c>
      <c r="L6154" s="1" t="s">
        <v>19</v>
      </c>
      <c r="M6154" s="1" t="b">
        <v>0</v>
      </c>
      <c r="N6154" s="2" t="s">
        <v>17</v>
      </c>
      <c r="O6154">
        <f t="shared" si="1176"/>
        <v>8</v>
      </c>
      <c r="P6154">
        <f t="shared" si="1177"/>
        <v>7</v>
      </c>
      <c r="Q6154">
        <f>IF(G6154="B",VLOOKUP(F6154,room_rates!$A$2:$G$8,3,FALSE),IF(G6154="P",VLOOKUP(F6154,room_rates!$A$2:$G$8,6,FALSE),IF(G6154="M",VLOOKUP(F6154,room_rates!$A$2:$G$8,7,FALSE),"")))</f>
        <v>220</v>
      </c>
      <c r="R6154">
        <f t="shared" si="1178"/>
        <v>0</v>
      </c>
      <c r="S6154">
        <f>IF(J6154="Online Travel Agency",VLOOKUP(F6154,room_rates!$A$2:$G$8,3,FALSE)*15%,0)</f>
        <v>33</v>
      </c>
      <c r="T6154">
        <f t="shared" si="1179"/>
        <v>0</v>
      </c>
      <c r="U6154">
        <f t="shared" si="1180"/>
        <v>1309</v>
      </c>
      <c r="V6154">
        <f t="shared" si="1181"/>
        <v>7</v>
      </c>
    </row>
    <row r="6155" spans="1:22" ht="14.25" customHeight="1" x14ac:dyDescent="0.35">
      <c r="A6155" s="1">
        <v>1000209</v>
      </c>
      <c r="B6155" s="3">
        <v>45960</v>
      </c>
      <c r="C6155" s="3">
        <v>45966</v>
      </c>
      <c r="D6155" s="3">
        <v>45968</v>
      </c>
      <c r="E6155" s="1" t="s">
        <v>18</v>
      </c>
      <c r="F6155" s="1">
        <v>1</v>
      </c>
      <c r="G6155" s="1" t="s">
        <v>23</v>
      </c>
      <c r="H6155" s="1">
        <v>0</v>
      </c>
      <c r="I6155" s="1">
        <f t="shared" si="1175"/>
        <v>0</v>
      </c>
      <c r="J6155" s="1" t="s">
        <v>24</v>
      </c>
      <c r="K6155" s="1">
        <v>1</v>
      </c>
      <c r="L6155" s="1" t="s">
        <v>16</v>
      </c>
      <c r="M6155" s="1" t="b">
        <v>0</v>
      </c>
      <c r="N6155" s="2" t="s">
        <v>17</v>
      </c>
      <c r="O6155">
        <f t="shared" si="1176"/>
        <v>6</v>
      </c>
      <c r="P6155">
        <f t="shared" si="1177"/>
        <v>2</v>
      </c>
      <c r="Q6155">
        <f>IF(G6155="B",VLOOKUP(F6155,room_rates!$A$2:$G$8,3,FALSE),IF(G6155="P",VLOOKUP(F6155,room_rates!$A$2:$G$8,6,FALSE),IF(G6155="M",VLOOKUP(F6155,room_rates!$A$2:$G$8,7,FALSE),"")))</f>
        <v>120</v>
      </c>
      <c r="R6155">
        <f t="shared" si="1178"/>
        <v>0</v>
      </c>
      <c r="S6155">
        <f>IF(J6155="Online Travel Agency",VLOOKUP(F6155,room_rates!$A$2:$G$8,3,FALSE)*15%,0)</f>
        <v>18</v>
      </c>
      <c r="T6155">
        <f t="shared" si="1179"/>
        <v>0</v>
      </c>
      <c r="U6155">
        <f t="shared" si="1180"/>
        <v>204</v>
      </c>
      <c r="V6155">
        <f t="shared" si="1181"/>
        <v>2</v>
      </c>
    </row>
    <row r="6156" spans="1:22" ht="14.25" customHeight="1" x14ac:dyDescent="0.35">
      <c r="A6156" s="1">
        <v>1000216</v>
      </c>
      <c r="B6156" s="3">
        <v>45966</v>
      </c>
      <c r="C6156" s="3">
        <v>45966</v>
      </c>
      <c r="D6156" s="3">
        <v>45969</v>
      </c>
      <c r="E6156" s="1" t="s">
        <v>21</v>
      </c>
      <c r="F6156" s="1">
        <v>3</v>
      </c>
      <c r="G6156" s="1" t="s">
        <v>23</v>
      </c>
      <c r="H6156" s="1">
        <v>0</v>
      </c>
      <c r="I6156" s="1">
        <f t="shared" si="1175"/>
        <v>0</v>
      </c>
      <c r="J6156" s="1" t="s">
        <v>20</v>
      </c>
      <c r="K6156" s="1">
        <v>3</v>
      </c>
      <c r="L6156" s="1" t="s">
        <v>16</v>
      </c>
      <c r="M6156" s="1" t="b">
        <v>0</v>
      </c>
      <c r="N6156" s="2" t="s">
        <v>17</v>
      </c>
      <c r="O6156">
        <f t="shared" si="1176"/>
        <v>0</v>
      </c>
      <c r="P6156">
        <f t="shared" si="1177"/>
        <v>3</v>
      </c>
      <c r="Q6156">
        <f>IF(G6156="B",VLOOKUP(F6156,room_rates!$A$2:$G$8,3,FALSE),IF(G6156="P",VLOOKUP(F6156,room_rates!$A$2:$G$8,6,FALSE),IF(G6156="M",VLOOKUP(F6156,room_rates!$A$2:$G$8,7,FALSE),"")))</f>
        <v>220</v>
      </c>
      <c r="R6156">
        <f t="shared" si="1178"/>
        <v>0</v>
      </c>
      <c r="S6156">
        <f>IF(J6156="Online Travel Agency",VLOOKUP(F6156,room_rates!$A$2:$G$8,3,FALSE)*15%,0)</f>
        <v>0</v>
      </c>
      <c r="T6156">
        <f t="shared" si="1179"/>
        <v>0</v>
      </c>
      <c r="U6156">
        <f t="shared" si="1180"/>
        <v>1980</v>
      </c>
      <c r="V6156">
        <f t="shared" si="1181"/>
        <v>9</v>
      </c>
    </row>
    <row r="6157" spans="1:22" ht="14.25" customHeight="1" x14ac:dyDescent="0.35">
      <c r="A6157" s="1">
        <v>1000229</v>
      </c>
      <c r="B6157" s="3">
        <v>45947</v>
      </c>
      <c r="C6157" s="3">
        <v>45966</v>
      </c>
      <c r="D6157" s="3">
        <v>45968</v>
      </c>
      <c r="E6157" s="1" t="s">
        <v>18</v>
      </c>
      <c r="F6157" s="1">
        <v>1</v>
      </c>
      <c r="G6157" s="1" t="s">
        <v>23</v>
      </c>
      <c r="H6157" s="1">
        <v>0</v>
      </c>
      <c r="I6157" s="1">
        <f t="shared" si="1175"/>
        <v>0</v>
      </c>
      <c r="J6157" s="1" t="s">
        <v>24</v>
      </c>
      <c r="K6157" s="1">
        <v>1</v>
      </c>
      <c r="L6157" s="1" t="s">
        <v>19</v>
      </c>
      <c r="M6157" s="1" t="b">
        <v>0</v>
      </c>
      <c r="N6157" s="2" t="s">
        <v>17</v>
      </c>
      <c r="O6157">
        <f t="shared" si="1176"/>
        <v>19</v>
      </c>
      <c r="P6157">
        <f t="shared" si="1177"/>
        <v>2</v>
      </c>
      <c r="Q6157">
        <f>IF(G6157="B",VLOOKUP(F6157,room_rates!$A$2:$G$8,3,FALSE),IF(G6157="P",VLOOKUP(F6157,room_rates!$A$2:$G$8,6,FALSE),IF(G6157="M",VLOOKUP(F6157,room_rates!$A$2:$G$8,7,FALSE),"")))</f>
        <v>120</v>
      </c>
      <c r="R6157">
        <f t="shared" si="1178"/>
        <v>0</v>
      </c>
      <c r="S6157">
        <f>IF(J6157="Online Travel Agency",VLOOKUP(F6157,room_rates!$A$2:$G$8,3,FALSE)*15%,0)</f>
        <v>18</v>
      </c>
      <c r="T6157">
        <f t="shared" si="1179"/>
        <v>0</v>
      </c>
      <c r="U6157">
        <f t="shared" si="1180"/>
        <v>204</v>
      </c>
      <c r="V6157">
        <f t="shared" si="1181"/>
        <v>2</v>
      </c>
    </row>
    <row r="6158" spans="1:22" ht="14.25" customHeight="1" x14ac:dyDescent="0.35">
      <c r="A6158" s="1">
        <v>1000652</v>
      </c>
      <c r="B6158" s="3">
        <v>45961</v>
      </c>
      <c r="C6158" s="3">
        <v>45966</v>
      </c>
      <c r="D6158" s="3">
        <v>45973</v>
      </c>
      <c r="E6158" s="1" t="s">
        <v>18</v>
      </c>
      <c r="F6158" s="1">
        <v>1</v>
      </c>
      <c r="G6158" s="1" t="s">
        <v>23</v>
      </c>
      <c r="H6158" s="1">
        <v>0</v>
      </c>
      <c r="I6158" s="1">
        <f t="shared" si="1175"/>
        <v>0</v>
      </c>
      <c r="J6158" s="1" t="s">
        <v>15</v>
      </c>
      <c r="K6158" s="1">
        <v>3</v>
      </c>
      <c r="L6158" s="1" t="s">
        <v>19</v>
      </c>
      <c r="M6158" s="1" t="b">
        <v>0</v>
      </c>
      <c r="N6158" s="2" t="s">
        <v>17</v>
      </c>
      <c r="O6158">
        <f t="shared" si="1176"/>
        <v>5</v>
      </c>
      <c r="P6158">
        <f t="shared" si="1177"/>
        <v>7</v>
      </c>
      <c r="Q6158">
        <f>IF(G6158="B",VLOOKUP(F6158,room_rates!$A$2:$G$8,3,FALSE),IF(G6158="P",VLOOKUP(F6158,room_rates!$A$2:$G$8,6,FALSE),IF(G6158="M",VLOOKUP(F6158,room_rates!$A$2:$G$8,7,FALSE),"")))</f>
        <v>120</v>
      </c>
      <c r="R6158">
        <f t="shared" si="1178"/>
        <v>0</v>
      </c>
      <c r="S6158">
        <f>IF(J6158="Online Travel Agency",VLOOKUP(F6158,room_rates!$A$2:$G$8,3,FALSE)*15%,0)</f>
        <v>0</v>
      </c>
      <c r="T6158">
        <f t="shared" si="1179"/>
        <v>0</v>
      </c>
      <c r="U6158">
        <f t="shared" si="1180"/>
        <v>2520</v>
      </c>
      <c r="V6158">
        <f t="shared" si="1181"/>
        <v>21</v>
      </c>
    </row>
    <row r="6159" spans="1:22" ht="14.25" customHeight="1" x14ac:dyDescent="0.35">
      <c r="A6159" s="1">
        <v>1000738</v>
      </c>
      <c r="B6159" s="3">
        <v>45966</v>
      </c>
      <c r="C6159" s="3">
        <v>45966</v>
      </c>
      <c r="D6159" s="3">
        <v>45973</v>
      </c>
      <c r="E6159" s="1" t="s">
        <v>13</v>
      </c>
      <c r="F6159" s="1">
        <v>7</v>
      </c>
      <c r="G6159" s="1" t="s">
        <v>23</v>
      </c>
      <c r="H6159" s="1">
        <v>0</v>
      </c>
      <c r="I6159" s="1">
        <f t="shared" si="1175"/>
        <v>0</v>
      </c>
      <c r="J6159" s="1" t="s">
        <v>20</v>
      </c>
      <c r="K6159" s="1">
        <v>2</v>
      </c>
      <c r="L6159" s="1" t="s">
        <v>16</v>
      </c>
      <c r="M6159" s="1" t="b">
        <v>1</v>
      </c>
      <c r="N6159" s="2" t="s">
        <v>17</v>
      </c>
      <c r="O6159">
        <f t="shared" si="1176"/>
        <v>0</v>
      </c>
      <c r="P6159">
        <f t="shared" si="1177"/>
        <v>7</v>
      </c>
      <c r="Q6159">
        <f>IF(G6159="B",VLOOKUP(F6159,room_rates!$A$2:$G$8,3,FALSE),IF(G6159="P",VLOOKUP(F6159,room_rates!$A$2:$G$8,6,FALSE),IF(G6159="M",VLOOKUP(F6159,room_rates!$A$2:$G$8,7,FALSE),"")))</f>
        <v>450</v>
      </c>
      <c r="R6159">
        <f t="shared" si="1178"/>
        <v>0</v>
      </c>
      <c r="S6159">
        <f>IF(J6159="Online Travel Agency",VLOOKUP(F6159,room_rates!$A$2:$G$8,3,FALSE)*15%,0)</f>
        <v>0</v>
      </c>
      <c r="T6159">
        <f t="shared" si="1179"/>
        <v>4.5</v>
      </c>
      <c r="U6159">
        <f t="shared" si="1180"/>
        <v>6237</v>
      </c>
      <c r="V6159">
        <f t="shared" si="1181"/>
        <v>14</v>
      </c>
    </row>
    <row r="6160" spans="1:22" ht="14.25" customHeight="1" x14ac:dyDescent="0.35">
      <c r="A6160" s="1">
        <v>1000778</v>
      </c>
      <c r="B6160" s="3">
        <v>45929</v>
      </c>
      <c r="C6160" s="3">
        <v>45966</v>
      </c>
      <c r="D6160" s="3">
        <v>45970</v>
      </c>
      <c r="E6160" s="1" t="s">
        <v>18</v>
      </c>
      <c r="F6160" s="1">
        <v>1</v>
      </c>
      <c r="G6160" s="1" t="s">
        <v>23</v>
      </c>
      <c r="H6160" s="1">
        <v>0</v>
      </c>
      <c r="I6160" s="1">
        <f t="shared" si="1175"/>
        <v>0</v>
      </c>
      <c r="J6160" s="1" t="s">
        <v>15</v>
      </c>
      <c r="K6160" s="1">
        <v>3</v>
      </c>
      <c r="L6160" s="1" t="s">
        <v>16</v>
      </c>
      <c r="M6160" s="1" t="b">
        <v>0</v>
      </c>
      <c r="N6160" s="2" t="s">
        <v>17</v>
      </c>
      <c r="O6160">
        <f t="shared" si="1176"/>
        <v>37</v>
      </c>
      <c r="P6160">
        <f t="shared" si="1177"/>
        <v>4</v>
      </c>
      <c r="Q6160">
        <f>IF(G6160="B",VLOOKUP(F6160,room_rates!$A$2:$G$8,3,FALSE),IF(G6160="P",VLOOKUP(F6160,room_rates!$A$2:$G$8,6,FALSE),IF(G6160="M",VLOOKUP(F6160,room_rates!$A$2:$G$8,7,FALSE),"")))</f>
        <v>120</v>
      </c>
      <c r="R6160">
        <f t="shared" si="1178"/>
        <v>0</v>
      </c>
      <c r="S6160">
        <f>IF(J6160="Online Travel Agency",VLOOKUP(F6160,room_rates!$A$2:$G$8,3,FALSE)*15%,0)</f>
        <v>0</v>
      </c>
      <c r="T6160">
        <f t="shared" si="1179"/>
        <v>0</v>
      </c>
      <c r="U6160">
        <f t="shared" si="1180"/>
        <v>1440</v>
      </c>
      <c r="V6160">
        <f t="shared" si="1181"/>
        <v>12</v>
      </c>
    </row>
    <row r="6161" spans="1:22" ht="14.25" customHeight="1" x14ac:dyDescent="0.35">
      <c r="A6161" s="1">
        <v>1000809</v>
      </c>
      <c r="B6161" s="3">
        <v>45950</v>
      </c>
      <c r="C6161" s="3">
        <v>45966</v>
      </c>
      <c r="D6161" s="3">
        <v>45972</v>
      </c>
      <c r="E6161" s="1" t="s">
        <v>21</v>
      </c>
      <c r="F6161" s="1">
        <v>3</v>
      </c>
      <c r="G6161" s="1" t="s">
        <v>23</v>
      </c>
      <c r="H6161" s="1">
        <v>0</v>
      </c>
      <c r="I6161" s="1">
        <f t="shared" si="1175"/>
        <v>0</v>
      </c>
      <c r="J6161" s="1" t="s">
        <v>15</v>
      </c>
      <c r="K6161" s="1">
        <v>2</v>
      </c>
      <c r="L6161" s="1" t="s">
        <v>19</v>
      </c>
      <c r="M6161" s="1" t="b">
        <v>1</v>
      </c>
      <c r="N6161" s="2" t="s">
        <v>17</v>
      </c>
      <c r="O6161">
        <f t="shared" si="1176"/>
        <v>16</v>
      </c>
      <c r="P6161">
        <f t="shared" si="1177"/>
        <v>6</v>
      </c>
      <c r="Q6161">
        <f>IF(G6161="B",VLOOKUP(F6161,room_rates!$A$2:$G$8,3,FALSE),IF(G6161="P",VLOOKUP(F6161,room_rates!$A$2:$G$8,6,FALSE),IF(G6161="M",VLOOKUP(F6161,room_rates!$A$2:$G$8,7,FALSE),"")))</f>
        <v>220</v>
      </c>
      <c r="R6161">
        <f t="shared" si="1178"/>
        <v>0</v>
      </c>
      <c r="S6161">
        <f>IF(J6161="Online Travel Agency",VLOOKUP(F6161,room_rates!$A$2:$G$8,3,FALSE)*15%,0)</f>
        <v>0</v>
      </c>
      <c r="T6161">
        <f t="shared" si="1179"/>
        <v>2.2000000000000002</v>
      </c>
      <c r="U6161">
        <f t="shared" si="1180"/>
        <v>2613.6000000000004</v>
      </c>
      <c r="V6161">
        <f t="shared" si="1181"/>
        <v>12</v>
      </c>
    </row>
    <row r="6162" spans="1:22" ht="14.25" customHeight="1" x14ac:dyDescent="0.35">
      <c r="A6162" s="1">
        <v>1000994</v>
      </c>
      <c r="B6162" s="3">
        <v>45942</v>
      </c>
      <c r="C6162" s="3">
        <v>45966</v>
      </c>
      <c r="D6162" s="3">
        <v>45971</v>
      </c>
      <c r="E6162" s="1" t="s">
        <v>18</v>
      </c>
      <c r="F6162" s="1">
        <v>2</v>
      </c>
      <c r="G6162" s="1" t="s">
        <v>23</v>
      </c>
      <c r="H6162" s="1">
        <v>0</v>
      </c>
      <c r="I6162" s="1">
        <f t="shared" si="1175"/>
        <v>0</v>
      </c>
      <c r="J6162" s="1" t="s">
        <v>15</v>
      </c>
      <c r="K6162" s="1">
        <v>1</v>
      </c>
      <c r="L6162" s="1" t="s">
        <v>19</v>
      </c>
      <c r="M6162" s="1" t="b">
        <v>0</v>
      </c>
      <c r="N6162" s="2" t="s">
        <v>17</v>
      </c>
      <c r="O6162">
        <f t="shared" si="1176"/>
        <v>24</v>
      </c>
      <c r="P6162">
        <f t="shared" si="1177"/>
        <v>5</v>
      </c>
      <c r="Q6162">
        <f>IF(G6162="B",VLOOKUP(F6162,room_rates!$A$2:$G$8,3,FALSE),IF(G6162="P",VLOOKUP(F6162,room_rates!$A$2:$G$8,6,FALSE),IF(G6162="M",VLOOKUP(F6162,room_rates!$A$2:$G$8,7,FALSE),"")))</f>
        <v>140</v>
      </c>
      <c r="R6162">
        <f t="shared" si="1178"/>
        <v>0</v>
      </c>
      <c r="S6162">
        <f>IF(J6162="Online Travel Agency",VLOOKUP(F6162,room_rates!$A$2:$G$8,3,FALSE)*15%,0)</f>
        <v>0</v>
      </c>
      <c r="T6162">
        <f t="shared" si="1179"/>
        <v>0</v>
      </c>
      <c r="U6162">
        <f t="shared" si="1180"/>
        <v>700</v>
      </c>
      <c r="V6162">
        <f t="shared" si="1181"/>
        <v>5</v>
      </c>
    </row>
    <row r="6163" spans="1:22" ht="14.25" customHeight="1" x14ac:dyDescent="0.35">
      <c r="A6163" s="1">
        <v>1001031</v>
      </c>
      <c r="B6163" s="3">
        <v>45931</v>
      </c>
      <c r="C6163" s="3">
        <v>45966</v>
      </c>
      <c r="D6163" s="3">
        <v>45970</v>
      </c>
      <c r="E6163" s="1" t="s">
        <v>13</v>
      </c>
      <c r="F6163" s="1">
        <v>7</v>
      </c>
      <c r="G6163" s="1" t="s">
        <v>23</v>
      </c>
      <c r="H6163" s="1">
        <v>0</v>
      </c>
      <c r="I6163" s="1">
        <f t="shared" si="1175"/>
        <v>0</v>
      </c>
      <c r="J6163" s="1" t="s">
        <v>15</v>
      </c>
      <c r="K6163" s="1">
        <v>1</v>
      </c>
      <c r="L6163" s="1" t="s">
        <v>16</v>
      </c>
      <c r="M6163" s="1" t="b">
        <v>0</v>
      </c>
      <c r="N6163" s="2" t="s">
        <v>17</v>
      </c>
      <c r="O6163">
        <f t="shared" si="1176"/>
        <v>35</v>
      </c>
      <c r="P6163">
        <f t="shared" si="1177"/>
        <v>4</v>
      </c>
      <c r="Q6163">
        <f>IF(G6163="B",VLOOKUP(F6163,room_rates!$A$2:$G$8,3,FALSE),IF(G6163="P",VLOOKUP(F6163,room_rates!$A$2:$G$8,6,FALSE),IF(G6163="M",VLOOKUP(F6163,room_rates!$A$2:$G$8,7,FALSE),"")))</f>
        <v>450</v>
      </c>
      <c r="R6163">
        <f t="shared" si="1178"/>
        <v>0</v>
      </c>
      <c r="S6163">
        <f>IF(J6163="Online Travel Agency",VLOOKUP(F6163,room_rates!$A$2:$G$8,3,FALSE)*15%,0)</f>
        <v>0</v>
      </c>
      <c r="T6163">
        <f t="shared" si="1179"/>
        <v>0</v>
      </c>
      <c r="U6163">
        <f t="shared" si="1180"/>
        <v>1800</v>
      </c>
      <c r="V6163">
        <f t="shared" si="1181"/>
        <v>4</v>
      </c>
    </row>
    <row r="6164" spans="1:22" ht="14.25" customHeight="1" x14ac:dyDescent="0.35">
      <c r="A6164" s="1">
        <v>1001214</v>
      </c>
      <c r="B6164" s="3">
        <v>45948</v>
      </c>
      <c r="C6164" s="3">
        <v>45966</v>
      </c>
      <c r="D6164" s="3">
        <v>45968</v>
      </c>
      <c r="E6164" s="1" t="s">
        <v>18</v>
      </c>
      <c r="F6164" s="1">
        <v>1</v>
      </c>
      <c r="G6164" s="1" t="s">
        <v>23</v>
      </c>
      <c r="H6164" s="1">
        <v>0</v>
      </c>
      <c r="I6164" s="1">
        <f t="shared" si="1175"/>
        <v>0</v>
      </c>
      <c r="J6164" s="1" t="s">
        <v>24</v>
      </c>
      <c r="K6164" s="1">
        <v>1</v>
      </c>
      <c r="L6164" s="1" t="s">
        <v>19</v>
      </c>
      <c r="M6164" s="1" t="b">
        <v>0</v>
      </c>
      <c r="N6164" s="2" t="s">
        <v>17</v>
      </c>
      <c r="O6164">
        <f t="shared" si="1176"/>
        <v>18</v>
      </c>
      <c r="P6164">
        <f t="shared" si="1177"/>
        <v>2</v>
      </c>
      <c r="Q6164">
        <f>IF(G6164="B",VLOOKUP(F6164,room_rates!$A$2:$G$8,3,FALSE),IF(G6164="P",VLOOKUP(F6164,room_rates!$A$2:$G$8,6,FALSE),IF(G6164="M",VLOOKUP(F6164,room_rates!$A$2:$G$8,7,FALSE),"")))</f>
        <v>120</v>
      </c>
      <c r="R6164">
        <f t="shared" si="1178"/>
        <v>0</v>
      </c>
      <c r="S6164">
        <f>IF(J6164="Online Travel Agency",VLOOKUP(F6164,room_rates!$A$2:$G$8,3,FALSE)*15%,0)</f>
        <v>18</v>
      </c>
      <c r="T6164">
        <f t="shared" si="1179"/>
        <v>0</v>
      </c>
      <c r="U6164">
        <f t="shared" si="1180"/>
        <v>204</v>
      </c>
      <c r="V6164">
        <f t="shared" si="1181"/>
        <v>2</v>
      </c>
    </row>
    <row r="6165" spans="1:22" ht="14.25" customHeight="1" x14ac:dyDescent="0.35">
      <c r="A6165" s="1">
        <v>1001264</v>
      </c>
      <c r="B6165" s="3">
        <v>45966</v>
      </c>
      <c r="C6165" s="3">
        <v>45966</v>
      </c>
      <c r="D6165" s="3">
        <v>45971</v>
      </c>
      <c r="E6165" s="1" t="s">
        <v>21</v>
      </c>
      <c r="F6165" s="1">
        <v>3</v>
      </c>
      <c r="G6165" s="1" t="s">
        <v>23</v>
      </c>
      <c r="H6165" s="1">
        <v>0</v>
      </c>
      <c r="I6165" s="1">
        <f t="shared" si="1175"/>
        <v>0</v>
      </c>
      <c r="J6165" s="1" t="s">
        <v>20</v>
      </c>
      <c r="K6165" s="1">
        <v>1</v>
      </c>
      <c r="L6165" s="1" t="s">
        <v>19</v>
      </c>
      <c r="M6165" s="1" t="b">
        <v>0</v>
      </c>
      <c r="N6165" s="2" t="s">
        <v>17</v>
      </c>
      <c r="O6165">
        <f t="shared" si="1176"/>
        <v>0</v>
      </c>
      <c r="P6165">
        <f t="shared" si="1177"/>
        <v>5</v>
      </c>
      <c r="Q6165">
        <f>IF(G6165="B",VLOOKUP(F6165,room_rates!$A$2:$G$8,3,FALSE),IF(G6165="P",VLOOKUP(F6165,room_rates!$A$2:$G$8,6,FALSE),IF(G6165="M",VLOOKUP(F6165,room_rates!$A$2:$G$8,7,FALSE),"")))</f>
        <v>220</v>
      </c>
      <c r="R6165">
        <f t="shared" si="1178"/>
        <v>0</v>
      </c>
      <c r="S6165">
        <f>IF(J6165="Online Travel Agency",VLOOKUP(F6165,room_rates!$A$2:$G$8,3,FALSE)*15%,0)</f>
        <v>0</v>
      </c>
      <c r="T6165">
        <f t="shared" si="1179"/>
        <v>0</v>
      </c>
      <c r="U6165">
        <f t="shared" si="1180"/>
        <v>1100</v>
      </c>
      <c r="V6165">
        <f t="shared" si="1181"/>
        <v>5</v>
      </c>
    </row>
    <row r="6166" spans="1:22" ht="14.25" customHeight="1" x14ac:dyDescent="0.35">
      <c r="A6166" s="1">
        <v>1000006</v>
      </c>
      <c r="B6166" s="3">
        <v>45967</v>
      </c>
      <c r="C6166" s="3">
        <v>45967</v>
      </c>
      <c r="D6166" s="3">
        <v>45969</v>
      </c>
      <c r="E6166" s="1" t="s">
        <v>21</v>
      </c>
      <c r="F6166" s="1">
        <v>4</v>
      </c>
      <c r="G6166" s="1" t="s">
        <v>23</v>
      </c>
      <c r="H6166" s="1">
        <v>0</v>
      </c>
      <c r="I6166" s="1">
        <f t="shared" si="1175"/>
        <v>0</v>
      </c>
      <c r="J6166" s="1" t="s">
        <v>20</v>
      </c>
      <c r="K6166" s="1">
        <v>1</v>
      </c>
      <c r="L6166" s="1" t="s">
        <v>16</v>
      </c>
      <c r="M6166" s="1" t="b">
        <v>1</v>
      </c>
      <c r="N6166" s="2" t="s">
        <v>17</v>
      </c>
      <c r="O6166">
        <f t="shared" si="1176"/>
        <v>0</v>
      </c>
      <c r="P6166">
        <f t="shared" si="1177"/>
        <v>2</v>
      </c>
      <c r="Q6166">
        <f>IF(G6166="B",VLOOKUP(F6166,room_rates!$A$2:$G$8,3,FALSE),IF(G6166="P",VLOOKUP(F6166,room_rates!$A$2:$G$8,6,FALSE),IF(G6166="M",VLOOKUP(F6166,room_rates!$A$2:$G$8,7,FALSE),"")))</f>
        <v>230</v>
      </c>
      <c r="R6166">
        <f t="shared" si="1178"/>
        <v>0</v>
      </c>
      <c r="S6166">
        <f>IF(J6166="Online Travel Agency",VLOOKUP(F6166,room_rates!$A$2:$G$8,3,FALSE)*15%,0)</f>
        <v>0</v>
      </c>
      <c r="T6166">
        <f t="shared" si="1179"/>
        <v>2.3000000000000003</v>
      </c>
      <c r="U6166">
        <f t="shared" si="1180"/>
        <v>455.4</v>
      </c>
      <c r="V6166">
        <f t="shared" si="1181"/>
        <v>2</v>
      </c>
    </row>
    <row r="6167" spans="1:22" ht="14.25" customHeight="1" x14ac:dyDescent="0.35">
      <c r="A6167" s="1">
        <v>1000271</v>
      </c>
      <c r="B6167" s="3">
        <v>45967</v>
      </c>
      <c r="C6167" s="3">
        <v>45967</v>
      </c>
      <c r="D6167" s="3">
        <v>45970</v>
      </c>
      <c r="E6167" s="1" t="s">
        <v>18</v>
      </c>
      <c r="F6167" s="1">
        <v>2</v>
      </c>
      <c r="G6167" s="1" t="s">
        <v>23</v>
      </c>
      <c r="H6167" s="1">
        <v>0</v>
      </c>
      <c r="I6167" s="1">
        <f t="shared" si="1175"/>
        <v>0</v>
      </c>
      <c r="J6167" s="1" t="s">
        <v>20</v>
      </c>
      <c r="K6167" s="1">
        <v>1</v>
      </c>
      <c r="L6167" s="1" t="s">
        <v>19</v>
      </c>
      <c r="M6167" s="1" t="b">
        <v>0</v>
      </c>
      <c r="N6167" s="2" t="s">
        <v>17</v>
      </c>
      <c r="O6167">
        <f t="shared" si="1176"/>
        <v>0</v>
      </c>
      <c r="P6167">
        <f t="shared" si="1177"/>
        <v>3</v>
      </c>
      <c r="Q6167">
        <f>IF(G6167="B",VLOOKUP(F6167,room_rates!$A$2:$G$8,3,FALSE),IF(G6167="P",VLOOKUP(F6167,room_rates!$A$2:$G$8,6,FALSE),IF(G6167="M",VLOOKUP(F6167,room_rates!$A$2:$G$8,7,FALSE),"")))</f>
        <v>140</v>
      </c>
      <c r="R6167">
        <f t="shared" si="1178"/>
        <v>0</v>
      </c>
      <c r="S6167">
        <f>IF(J6167="Online Travel Agency",VLOOKUP(F6167,room_rates!$A$2:$G$8,3,FALSE)*15%,0)</f>
        <v>0</v>
      </c>
      <c r="T6167">
        <f t="shared" si="1179"/>
        <v>0</v>
      </c>
      <c r="U6167">
        <f t="shared" si="1180"/>
        <v>420</v>
      </c>
      <c r="V6167">
        <f t="shared" si="1181"/>
        <v>3</v>
      </c>
    </row>
    <row r="6168" spans="1:22" ht="14.25" customHeight="1" x14ac:dyDescent="0.35">
      <c r="A6168" s="1">
        <v>1000352</v>
      </c>
      <c r="B6168" s="3">
        <v>45954</v>
      </c>
      <c r="C6168" s="3">
        <v>45967</v>
      </c>
      <c r="D6168" s="3">
        <v>45968</v>
      </c>
      <c r="E6168" s="1" t="s">
        <v>13</v>
      </c>
      <c r="F6168" s="1">
        <v>6</v>
      </c>
      <c r="G6168" s="1" t="s">
        <v>23</v>
      </c>
      <c r="H6168" s="1">
        <v>0</v>
      </c>
      <c r="I6168" s="1">
        <f t="shared" si="1175"/>
        <v>0</v>
      </c>
      <c r="J6168" s="1" t="s">
        <v>15</v>
      </c>
      <c r="K6168" s="1">
        <v>2</v>
      </c>
      <c r="L6168" s="1" t="s">
        <v>19</v>
      </c>
      <c r="M6168" s="1" t="b">
        <v>0</v>
      </c>
      <c r="N6168" s="2" t="s">
        <v>17</v>
      </c>
      <c r="O6168">
        <f t="shared" si="1176"/>
        <v>13</v>
      </c>
      <c r="P6168">
        <f t="shared" si="1177"/>
        <v>1</v>
      </c>
      <c r="Q6168">
        <f>IF(G6168="B",VLOOKUP(F6168,room_rates!$A$2:$G$8,3,FALSE),IF(G6168="P",VLOOKUP(F6168,room_rates!$A$2:$G$8,6,FALSE),IF(G6168="M",VLOOKUP(F6168,room_rates!$A$2:$G$8,7,FALSE),"")))</f>
        <v>350</v>
      </c>
      <c r="R6168">
        <f t="shared" si="1178"/>
        <v>0</v>
      </c>
      <c r="S6168">
        <f>IF(J6168="Online Travel Agency",VLOOKUP(F6168,room_rates!$A$2:$G$8,3,FALSE)*15%,0)</f>
        <v>0</v>
      </c>
      <c r="T6168">
        <f t="shared" si="1179"/>
        <v>0</v>
      </c>
      <c r="U6168">
        <f t="shared" si="1180"/>
        <v>700</v>
      </c>
      <c r="V6168">
        <f t="shared" si="1181"/>
        <v>2</v>
      </c>
    </row>
    <row r="6169" spans="1:22" ht="14.25" customHeight="1" x14ac:dyDescent="0.35">
      <c r="A6169" s="1">
        <v>1000394</v>
      </c>
      <c r="B6169" s="3">
        <v>45967</v>
      </c>
      <c r="C6169" s="3">
        <v>45967</v>
      </c>
      <c r="D6169" s="3">
        <v>45970</v>
      </c>
      <c r="E6169" s="1" t="s">
        <v>13</v>
      </c>
      <c r="F6169" s="1">
        <v>6</v>
      </c>
      <c r="G6169" s="1" t="s">
        <v>23</v>
      </c>
      <c r="H6169" s="1">
        <v>0</v>
      </c>
      <c r="I6169" s="1">
        <f t="shared" si="1175"/>
        <v>0</v>
      </c>
      <c r="J6169" s="1" t="s">
        <v>20</v>
      </c>
      <c r="K6169" s="1">
        <v>1</v>
      </c>
      <c r="L6169" s="1" t="s">
        <v>19</v>
      </c>
      <c r="M6169" s="1" t="b">
        <v>0</v>
      </c>
      <c r="N6169" s="2" t="s">
        <v>17</v>
      </c>
      <c r="O6169">
        <f t="shared" si="1176"/>
        <v>0</v>
      </c>
      <c r="P6169">
        <f t="shared" si="1177"/>
        <v>3</v>
      </c>
      <c r="Q6169">
        <f>IF(G6169="B",VLOOKUP(F6169,room_rates!$A$2:$G$8,3,FALSE),IF(G6169="P",VLOOKUP(F6169,room_rates!$A$2:$G$8,6,FALSE),IF(G6169="M",VLOOKUP(F6169,room_rates!$A$2:$G$8,7,FALSE),"")))</f>
        <v>350</v>
      </c>
      <c r="R6169">
        <f t="shared" si="1178"/>
        <v>0</v>
      </c>
      <c r="S6169">
        <f>IF(J6169="Online Travel Agency",VLOOKUP(F6169,room_rates!$A$2:$G$8,3,FALSE)*15%,0)</f>
        <v>0</v>
      </c>
      <c r="T6169">
        <f t="shared" si="1179"/>
        <v>0</v>
      </c>
      <c r="U6169">
        <f t="shared" si="1180"/>
        <v>1050</v>
      </c>
      <c r="V6169">
        <f t="shared" si="1181"/>
        <v>3</v>
      </c>
    </row>
    <row r="6170" spans="1:22" ht="14.25" customHeight="1" x14ac:dyDescent="0.35">
      <c r="A6170" s="1">
        <v>1000462</v>
      </c>
      <c r="B6170" s="3">
        <v>45954</v>
      </c>
      <c r="C6170" s="3">
        <v>45967</v>
      </c>
      <c r="D6170" s="3">
        <v>45969</v>
      </c>
      <c r="E6170" s="1" t="s">
        <v>18</v>
      </c>
      <c r="F6170" s="1">
        <v>2</v>
      </c>
      <c r="G6170" s="1" t="s">
        <v>23</v>
      </c>
      <c r="H6170" s="1">
        <v>0</v>
      </c>
      <c r="I6170" s="1">
        <f t="shared" si="1175"/>
        <v>0</v>
      </c>
      <c r="J6170" s="1" t="s">
        <v>24</v>
      </c>
      <c r="K6170" s="1">
        <v>1</v>
      </c>
      <c r="L6170" s="1" t="s">
        <v>16</v>
      </c>
      <c r="M6170" s="1" t="b">
        <v>0</v>
      </c>
      <c r="N6170" s="2" t="s">
        <v>17</v>
      </c>
      <c r="O6170">
        <f t="shared" si="1176"/>
        <v>13</v>
      </c>
      <c r="P6170">
        <f t="shared" si="1177"/>
        <v>2</v>
      </c>
      <c r="Q6170">
        <f>IF(G6170="B",VLOOKUP(F6170,room_rates!$A$2:$G$8,3,FALSE),IF(G6170="P",VLOOKUP(F6170,room_rates!$A$2:$G$8,6,FALSE),IF(G6170="M",VLOOKUP(F6170,room_rates!$A$2:$G$8,7,FALSE),"")))</f>
        <v>140</v>
      </c>
      <c r="R6170">
        <f t="shared" si="1178"/>
        <v>0</v>
      </c>
      <c r="S6170">
        <f>IF(J6170="Online Travel Agency",VLOOKUP(F6170,room_rates!$A$2:$G$8,3,FALSE)*15%,0)</f>
        <v>21</v>
      </c>
      <c r="T6170">
        <f t="shared" si="1179"/>
        <v>0</v>
      </c>
      <c r="U6170">
        <f t="shared" si="1180"/>
        <v>238</v>
      </c>
      <c r="V6170">
        <f t="shared" si="1181"/>
        <v>2</v>
      </c>
    </row>
    <row r="6171" spans="1:22" ht="14.25" customHeight="1" x14ac:dyDescent="0.35">
      <c r="A6171" s="1">
        <v>1000564</v>
      </c>
      <c r="B6171" s="3">
        <v>45936</v>
      </c>
      <c r="C6171" s="3">
        <v>45967</v>
      </c>
      <c r="D6171" s="3">
        <v>45970</v>
      </c>
      <c r="E6171" s="1" t="s">
        <v>13</v>
      </c>
      <c r="F6171" s="1">
        <v>6</v>
      </c>
      <c r="G6171" s="1" t="s">
        <v>23</v>
      </c>
      <c r="H6171" s="1">
        <v>0</v>
      </c>
      <c r="I6171" s="1">
        <f t="shared" si="1175"/>
        <v>0</v>
      </c>
      <c r="J6171" s="1" t="s">
        <v>15</v>
      </c>
      <c r="K6171" s="1">
        <v>1</v>
      </c>
      <c r="L6171" s="1" t="s">
        <v>19</v>
      </c>
      <c r="M6171" s="1" t="b">
        <v>1</v>
      </c>
      <c r="N6171" s="2" t="s">
        <v>17</v>
      </c>
      <c r="O6171">
        <f t="shared" si="1176"/>
        <v>31</v>
      </c>
      <c r="P6171">
        <f t="shared" si="1177"/>
        <v>3</v>
      </c>
      <c r="Q6171">
        <f>IF(G6171="B",VLOOKUP(F6171,room_rates!$A$2:$G$8,3,FALSE),IF(G6171="P",VLOOKUP(F6171,room_rates!$A$2:$G$8,6,FALSE),IF(G6171="M",VLOOKUP(F6171,room_rates!$A$2:$G$8,7,FALSE),"")))</f>
        <v>350</v>
      </c>
      <c r="R6171">
        <f t="shared" si="1178"/>
        <v>0</v>
      </c>
      <c r="S6171">
        <f>IF(J6171="Online Travel Agency",VLOOKUP(F6171,room_rates!$A$2:$G$8,3,FALSE)*15%,0)</f>
        <v>0</v>
      </c>
      <c r="T6171">
        <f t="shared" si="1179"/>
        <v>3.5</v>
      </c>
      <c r="U6171">
        <f t="shared" si="1180"/>
        <v>1039.5</v>
      </c>
      <c r="V6171">
        <f t="shared" si="1181"/>
        <v>3</v>
      </c>
    </row>
    <row r="6172" spans="1:22" ht="14.25" customHeight="1" x14ac:dyDescent="0.35">
      <c r="A6172" s="1">
        <v>1000623</v>
      </c>
      <c r="B6172" s="3">
        <v>45947</v>
      </c>
      <c r="C6172" s="3">
        <v>45967</v>
      </c>
      <c r="D6172" s="3">
        <v>45968</v>
      </c>
      <c r="E6172" s="1" t="s">
        <v>21</v>
      </c>
      <c r="F6172" s="1">
        <v>3</v>
      </c>
      <c r="G6172" s="1" t="s">
        <v>23</v>
      </c>
      <c r="H6172" s="1">
        <v>0</v>
      </c>
      <c r="I6172" s="1">
        <f t="shared" si="1175"/>
        <v>0</v>
      </c>
      <c r="J6172" s="1" t="s">
        <v>24</v>
      </c>
      <c r="K6172" s="1">
        <v>2</v>
      </c>
      <c r="L6172" s="1" t="s">
        <v>16</v>
      </c>
      <c r="M6172" s="1" t="b">
        <v>0</v>
      </c>
      <c r="N6172" s="2" t="s">
        <v>17</v>
      </c>
      <c r="O6172">
        <f t="shared" si="1176"/>
        <v>20</v>
      </c>
      <c r="P6172">
        <f t="shared" si="1177"/>
        <v>1</v>
      </c>
      <c r="Q6172">
        <f>IF(G6172="B",VLOOKUP(F6172,room_rates!$A$2:$G$8,3,FALSE),IF(G6172="P",VLOOKUP(F6172,room_rates!$A$2:$G$8,6,FALSE),IF(G6172="M",VLOOKUP(F6172,room_rates!$A$2:$G$8,7,FALSE),"")))</f>
        <v>220</v>
      </c>
      <c r="R6172">
        <f t="shared" si="1178"/>
        <v>0</v>
      </c>
      <c r="S6172">
        <f>IF(J6172="Online Travel Agency",VLOOKUP(F6172,room_rates!$A$2:$G$8,3,FALSE)*15%,0)</f>
        <v>33</v>
      </c>
      <c r="T6172">
        <f t="shared" si="1179"/>
        <v>0</v>
      </c>
      <c r="U6172">
        <f t="shared" si="1180"/>
        <v>374</v>
      </c>
      <c r="V6172">
        <f t="shared" si="1181"/>
        <v>2</v>
      </c>
    </row>
    <row r="6173" spans="1:22" ht="14.25" customHeight="1" x14ac:dyDescent="0.35">
      <c r="A6173" s="1">
        <v>1000814</v>
      </c>
      <c r="B6173" s="3">
        <v>45967</v>
      </c>
      <c r="C6173" s="3">
        <v>45967</v>
      </c>
      <c r="D6173" s="3">
        <v>45974</v>
      </c>
      <c r="E6173" s="1" t="s">
        <v>18</v>
      </c>
      <c r="F6173" s="1">
        <v>1</v>
      </c>
      <c r="G6173" s="1" t="s">
        <v>23</v>
      </c>
      <c r="H6173" s="1">
        <v>0</v>
      </c>
      <c r="I6173" s="1">
        <f t="shared" si="1175"/>
        <v>0</v>
      </c>
      <c r="J6173" s="1" t="s">
        <v>20</v>
      </c>
      <c r="K6173" s="1">
        <v>1</v>
      </c>
      <c r="L6173" s="1" t="s">
        <v>19</v>
      </c>
      <c r="M6173" s="1" t="b">
        <v>0</v>
      </c>
      <c r="N6173" s="2" t="s">
        <v>17</v>
      </c>
      <c r="O6173">
        <f t="shared" si="1176"/>
        <v>0</v>
      </c>
      <c r="P6173">
        <f t="shared" si="1177"/>
        <v>7</v>
      </c>
      <c r="Q6173">
        <f>IF(G6173="B",VLOOKUP(F6173,room_rates!$A$2:$G$8,3,FALSE),IF(G6173="P",VLOOKUP(F6173,room_rates!$A$2:$G$8,6,FALSE),IF(G6173="M",VLOOKUP(F6173,room_rates!$A$2:$G$8,7,FALSE),"")))</f>
        <v>120</v>
      </c>
      <c r="R6173">
        <f t="shared" si="1178"/>
        <v>0</v>
      </c>
      <c r="S6173">
        <f>IF(J6173="Online Travel Agency",VLOOKUP(F6173,room_rates!$A$2:$G$8,3,FALSE)*15%,0)</f>
        <v>0</v>
      </c>
      <c r="T6173">
        <f t="shared" si="1179"/>
        <v>0</v>
      </c>
      <c r="U6173">
        <f t="shared" si="1180"/>
        <v>840</v>
      </c>
      <c r="V6173">
        <f t="shared" si="1181"/>
        <v>7</v>
      </c>
    </row>
    <row r="6174" spans="1:22" ht="14.25" customHeight="1" x14ac:dyDescent="0.35">
      <c r="A6174" s="1">
        <v>1000845</v>
      </c>
      <c r="B6174" s="3">
        <v>45938</v>
      </c>
      <c r="C6174" s="3">
        <v>45967</v>
      </c>
      <c r="D6174" s="3">
        <v>45973</v>
      </c>
      <c r="E6174" s="1" t="s">
        <v>18</v>
      </c>
      <c r="F6174" s="1">
        <v>1</v>
      </c>
      <c r="G6174" s="1" t="s">
        <v>23</v>
      </c>
      <c r="H6174" s="1">
        <v>0</v>
      </c>
      <c r="I6174" s="1">
        <f t="shared" si="1175"/>
        <v>0</v>
      </c>
      <c r="J6174" s="1" t="s">
        <v>15</v>
      </c>
      <c r="K6174" s="1">
        <v>1</v>
      </c>
      <c r="L6174" s="1" t="s">
        <v>19</v>
      </c>
      <c r="M6174" s="1" t="b">
        <v>1</v>
      </c>
      <c r="N6174" s="2" t="s">
        <v>17</v>
      </c>
      <c r="O6174">
        <f t="shared" si="1176"/>
        <v>29</v>
      </c>
      <c r="P6174">
        <f t="shared" si="1177"/>
        <v>6</v>
      </c>
      <c r="Q6174">
        <f>IF(G6174="B",VLOOKUP(F6174,room_rates!$A$2:$G$8,3,FALSE),IF(G6174="P",VLOOKUP(F6174,room_rates!$A$2:$G$8,6,FALSE),IF(G6174="M",VLOOKUP(F6174,room_rates!$A$2:$G$8,7,FALSE),"")))</f>
        <v>120</v>
      </c>
      <c r="R6174">
        <f t="shared" si="1178"/>
        <v>0</v>
      </c>
      <c r="S6174">
        <f>IF(J6174="Online Travel Agency",VLOOKUP(F6174,room_rates!$A$2:$G$8,3,FALSE)*15%,0)</f>
        <v>0</v>
      </c>
      <c r="T6174">
        <f t="shared" si="1179"/>
        <v>1.2</v>
      </c>
      <c r="U6174">
        <f t="shared" si="1180"/>
        <v>712.8</v>
      </c>
      <c r="V6174">
        <f t="shared" si="1181"/>
        <v>6</v>
      </c>
    </row>
    <row r="6175" spans="1:22" ht="14.25" customHeight="1" x14ac:dyDescent="0.35">
      <c r="A6175" s="1">
        <v>1001023</v>
      </c>
      <c r="B6175" s="3">
        <v>45967</v>
      </c>
      <c r="C6175" s="3">
        <v>45967</v>
      </c>
      <c r="D6175" s="3">
        <v>45973</v>
      </c>
      <c r="E6175" s="1" t="s">
        <v>13</v>
      </c>
      <c r="F6175" s="1">
        <v>6</v>
      </c>
      <c r="G6175" s="1" t="s">
        <v>23</v>
      </c>
      <c r="H6175" s="1">
        <v>0</v>
      </c>
      <c r="I6175" s="1">
        <f t="shared" si="1175"/>
        <v>0</v>
      </c>
      <c r="J6175" s="1" t="s">
        <v>20</v>
      </c>
      <c r="K6175" s="1">
        <v>2</v>
      </c>
      <c r="L6175" s="1" t="s">
        <v>16</v>
      </c>
      <c r="M6175" s="1" t="b">
        <v>0</v>
      </c>
      <c r="N6175" s="2" t="s">
        <v>17</v>
      </c>
      <c r="O6175">
        <f t="shared" si="1176"/>
        <v>0</v>
      </c>
      <c r="P6175">
        <f t="shared" si="1177"/>
        <v>6</v>
      </c>
      <c r="Q6175">
        <f>IF(G6175="B",VLOOKUP(F6175,room_rates!$A$2:$G$8,3,FALSE),IF(G6175="P",VLOOKUP(F6175,room_rates!$A$2:$G$8,6,FALSE),IF(G6175="M",VLOOKUP(F6175,room_rates!$A$2:$G$8,7,FALSE),"")))</f>
        <v>350</v>
      </c>
      <c r="R6175">
        <f t="shared" si="1178"/>
        <v>0</v>
      </c>
      <c r="S6175">
        <f>IF(J6175="Online Travel Agency",VLOOKUP(F6175,room_rates!$A$2:$G$8,3,FALSE)*15%,0)</f>
        <v>0</v>
      </c>
      <c r="T6175">
        <f t="shared" si="1179"/>
        <v>0</v>
      </c>
      <c r="U6175">
        <f t="shared" si="1180"/>
        <v>4200</v>
      </c>
      <c r="V6175">
        <f t="shared" si="1181"/>
        <v>12</v>
      </c>
    </row>
    <row r="6176" spans="1:22" ht="14.25" customHeight="1" x14ac:dyDescent="0.35">
      <c r="A6176" s="1">
        <v>1001061</v>
      </c>
      <c r="B6176" s="3">
        <v>45939</v>
      </c>
      <c r="C6176" s="3">
        <v>45967</v>
      </c>
      <c r="D6176" s="3">
        <v>45972</v>
      </c>
      <c r="E6176" s="1" t="s">
        <v>21</v>
      </c>
      <c r="F6176" s="1">
        <v>3</v>
      </c>
      <c r="G6176" s="1" t="s">
        <v>23</v>
      </c>
      <c r="H6176" s="1">
        <v>0</v>
      </c>
      <c r="I6176" s="1">
        <f t="shared" si="1175"/>
        <v>0</v>
      </c>
      <c r="J6176" s="1" t="s">
        <v>15</v>
      </c>
      <c r="K6176" s="1">
        <v>3</v>
      </c>
      <c r="L6176" s="1" t="s">
        <v>19</v>
      </c>
      <c r="M6176" s="1" t="b">
        <v>0</v>
      </c>
      <c r="N6176" s="2" t="s">
        <v>17</v>
      </c>
      <c r="O6176">
        <f t="shared" si="1176"/>
        <v>28</v>
      </c>
      <c r="P6176">
        <f t="shared" si="1177"/>
        <v>5</v>
      </c>
      <c r="Q6176">
        <f>IF(G6176="B",VLOOKUP(F6176,room_rates!$A$2:$G$8,3,FALSE),IF(G6176="P",VLOOKUP(F6176,room_rates!$A$2:$G$8,6,FALSE),IF(G6176="M",VLOOKUP(F6176,room_rates!$A$2:$G$8,7,FALSE),"")))</f>
        <v>220</v>
      </c>
      <c r="R6176">
        <f t="shared" si="1178"/>
        <v>0</v>
      </c>
      <c r="S6176">
        <f>IF(J6176="Online Travel Agency",VLOOKUP(F6176,room_rates!$A$2:$G$8,3,FALSE)*15%,0)</f>
        <v>0</v>
      </c>
      <c r="T6176">
        <f t="shared" si="1179"/>
        <v>0</v>
      </c>
      <c r="U6176">
        <f t="shared" si="1180"/>
        <v>3300</v>
      </c>
      <c r="V6176">
        <f t="shared" si="1181"/>
        <v>15</v>
      </c>
    </row>
    <row r="6177" spans="1:22" ht="14.25" customHeight="1" x14ac:dyDescent="0.35">
      <c r="A6177" s="1">
        <v>1000017</v>
      </c>
      <c r="B6177" s="3">
        <v>45961</v>
      </c>
      <c r="C6177" s="3">
        <v>45968</v>
      </c>
      <c r="D6177" s="3">
        <v>45974</v>
      </c>
      <c r="E6177" s="1" t="s">
        <v>21</v>
      </c>
      <c r="F6177" s="1">
        <v>5</v>
      </c>
      <c r="G6177" s="1" t="s">
        <v>23</v>
      </c>
      <c r="H6177" s="1">
        <v>0</v>
      </c>
      <c r="I6177" s="1">
        <f t="shared" si="1175"/>
        <v>0</v>
      </c>
      <c r="J6177" s="1" t="s">
        <v>24</v>
      </c>
      <c r="K6177" s="1">
        <v>1</v>
      </c>
      <c r="L6177" s="1" t="s">
        <v>19</v>
      </c>
      <c r="M6177" s="1" t="b">
        <v>0</v>
      </c>
      <c r="N6177" s="2" t="s">
        <v>17</v>
      </c>
      <c r="O6177">
        <f t="shared" si="1176"/>
        <v>7</v>
      </c>
      <c r="P6177">
        <f t="shared" si="1177"/>
        <v>6</v>
      </c>
      <c r="Q6177">
        <f>IF(G6177="B",VLOOKUP(F6177,room_rates!$A$2:$G$8,3,FALSE),IF(G6177="P",VLOOKUP(F6177,room_rates!$A$2:$G$8,6,FALSE),IF(G6177="M",VLOOKUP(F6177,room_rates!$A$2:$G$8,7,FALSE),"")))</f>
        <v>240</v>
      </c>
      <c r="R6177">
        <f t="shared" si="1178"/>
        <v>0</v>
      </c>
      <c r="S6177">
        <f>IF(J6177="Online Travel Agency",VLOOKUP(F6177,room_rates!$A$2:$G$8,3,FALSE)*15%,0)</f>
        <v>36</v>
      </c>
      <c r="T6177">
        <f t="shared" si="1179"/>
        <v>0</v>
      </c>
      <c r="U6177">
        <f t="shared" si="1180"/>
        <v>1224</v>
      </c>
      <c r="V6177">
        <f t="shared" si="1181"/>
        <v>6</v>
      </c>
    </row>
    <row r="6178" spans="1:22" ht="14.25" customHeight="1" x14ac:dyDescent="0.35">
      <c r="A6178" s="1">
        <v>1000040</v>
      </c>
      <c r="B6178" s="3">
        <v>45923</v>
      </c>
      <c r="C6178" s="3">
        <v>45968</v>
      </c>
      <c r="D6178" s="3">
        <v>45973</v>
      </c>
      <c r="E6178" s="1" t="s">
        <v>13</v>
      </c>
      <c r="F6178" s="1">
        <v>6</v>
      </c>
      <c r="G6178" s="1" t="s">
        <v>23</v>
      </c>
      <c r="H6178" s="1">
        <v>0</v>
      </c>
      <c r="I6178" s="1">
        <f t="shared" si="1175"/>
        <v>0</v>
      </c>
      <c r="J6178" s="1" t="s">
        <v>15</v>
      </c>
      <c r="K6178" s="1">
        <v>1</v>
      </c>
      <c r="L6178" s="1" t="s">
        <v>19</v>
      </c>
      <c r="M6178" s="1" t="b">
        <v>0</v>
      </c>
      <c r="N6178" s="2" t="s">
        <v>17</v>
      </c>
      <c r="O6178">
        <f t="shared" si="1176"/>
        <v>45</v>
      </c>
      <c r="P6178">
        <f t="shared" si="1177"/>
        <v>5</v>
      </c>
      <c r="Q6178">
        <f>IF(G6178="B",VLOOKUP(F6178,room_rates!$A$2:$G$8,3,FALSE),IF(G6178="P",VLOOKUP(F6178,room_rates!$A$2:$G$8,6,FALSE),IF(G6178="M",VLOOKUP(F6178,room_rates!$A$2:$G$8,7,FALSE),"")))</f>
        <v>350</v>
      </c>
      <c r="R6178">
        <f t="shared" si="1178"/>
        <v>0</v>
      </c>
      <c r="S6178">
        <f>IF(J6178="Online Travel Agency",VLOOKUP(F6178,room_rates!$A$2:$G$8,3,FALSE)*15%,0)</f>
        <v>0</v>
      </c>
      <c r="T6178">
        <f t="shared" si="1179"/>
        <v>0</v>
      </c>
      <c r="U6178">
        <f t="shared" si="1180"/>
        <v>1750</v>
      </c>
      <c r="V6178">
        <f t="shared" si="1181"/>
        <v>5</v>
      </c>
    </row>
    <row r="6179" spans="1:22" ht="14.25" customHeight="1" x14ac:dyDescent="0.35">
      <c r="A6179" s="1">
        <v>1000227</v>
      </c>
      <c r="B6179" s="3">
        <v>45968</v>
      </c>
      <c r="C6179" s="3">
        <v>45968</v>
      </c>
      <c r="D6179" s="3">
        <v>45974</v>
      </c>
      <c r="E6179" s="1" t="s">
        <v>18</v>
      </c>
      <c r="F6179" s="1">
        <v>2</v>
      </c>
      <c r="G6179" s="1" t="s">
        <v>23</v>
      </c>
      <c r="H6179" s="1">
        <v>0</v>
      </c>
      <c r="I6179" s="1">
        <f t="shared" si="1175"/>
        <v>0</v>
      </c>
      <c r="J6179" s="1" t="s">
        <v>20</v>
      </c>
      <c r="K6179" s="1">
        <v>2</v>
      </c>
      <c r="L6179" s="1" t="s">
        <v>16</v>
      </c>
      <c r="M6179" s="1" t="b">
        <v>0</v>
      </c>
      <c r="N6179" s="2" t="s">
        <v>17</v>
      </c>
      <c r="O6179">
        <f t="shared" si="1176"/>
        <v>0</v>
      </c>
      <c r="P6179">
        <f t="shared" si="1177"/>
        <v>6</v>
      </c>
      <c r="Q6179">
        <f>IF(G6179="B",VLOOKUP(F6179,room_rates!$A$2:$G$8,3,FALSE),IF(G6179="P",VLOOKUP(F6179,room_rates!$A$2:$G$8,6,FALSE),IF(G6179="M",VLOOKUP(F6179,room_rates!$A$2:$G$8,7,FALSE),"")))</f>
        <v>140</v>
      </c>
      <c r="R6179">
        <f t="shared" si="1178"/>
        <v>0</v>
      </c>
      <c r="S6179">
        <f>IF(J6179="Online Travel Agency",VLOOKUP(F6179,room_rates!$A$2:$G$8,3,FALSE)*15%,0)</f>
        <v>0</v>
      </c>
      <c r="T6179">
        <f t="shared" si="1179"/>
        <v>0</v>
      </c>
      <c r="U6179">
        <f t="shared" si="1180"/>
        <v>1680</v>
      </c>
      <c r="V6179">
        <f t="shared" si="1181"/>
        <v>12</v>
      </c>
    </row>
    <row r="6180" spans="1:22" ht="14.25" customHeight="1" x14ac:dyDescent="0.35">
      <c r="A6180" s="1">
        <v>1000313</v>
      </c>
      <c r="B6180" s="3">
        <v>45949</v>
      </c>
      <c r="C6180" s="3">
        <v>45968</v>
      </c>
      <c r="D6180" s="3">
        <v>45972</v>
      </c>
      <c r="E6180" s="1" t="s">
        <v>13</v>
      </c>
      <c r="F6180" s="1">
        <v>6</v>
      </c>
      <c r="G6180" s="1" t="s">
        <v>23</v>
      </c>
      <c r="H6180" s="1">
        <v>0</v>
      </c>
      <c r="I6180" s="1">
        <f t="shared" si="1175"/>
        <v>0</v>
      </c>
      <c r="J6180" s="1" t="s">
        <v>24</v>
      </c>
      <c r="K6180" s="1">
        <v>1</v>
      </c>
      <c r="L6180" s="1" t="s">
        <v>19</v>
      </c>
      <c r="M6180" s="1" t="b">
        <v>0</v>
      </c>
      <c r="N6180" s="2" t="s">
        <v>17</v>
      </c>
      <c r="O6180">
        <f t="shared" si="1176"/>
        <v>19</v>
      </c>
      <c r="P6180">
        <f t="shared" si="1177"/>
        <v>4</v>
      </c>
      <c r="Q6180">
        <f>IF(G6180="B",VLOOKUP(F6180,room_rates!$A$2:$G$8,3,FALSE),IF(G6180="P",VLOOKUP(F6180,room_rates!$A$2:$G$8,6,FALSE),IF(G6180="M",VLOOKUP(F6180,room_rates!$A$2:$G$8,7,FALSE),"")))</f>
        <v>350</v>
      </c>
      <c r="R6180">
        <f t="shared" si="1178"/>
        <v>0</v>
      </c>
      <c r="S6180">
        <f>IF(J6180="Online Travel Agency",VLOOKUP(F6180,room_rates!$A$2:$G$8,3,FALSE)*15%,0)</f>
        <v>52.5</v>
      </c>
      <c r="T6180">
        <f t="shared" si="1179"/>
        <v>0</v>
      </c>
      <c r="U6180">
        <f t="shared" si="1180"/>
        <v>1190</v>
      </c>
      <c r="V6180">
        <f t="shared" si="1181"/>
        <v>4</v>
      </c>
    </row>
    <row r="6181" spans="1:22" ht="14.25" customHeight="1" x14ac:dyDescent="0.35">
      <c r="A6181" s="1">
        <v>1000450</v>
      </c>
      <c r="B6181" s="3">
        <v>45949</v>
      </c>
      <c r="C6181" s="3">
        <v>45968</v>
      </c>
      <c r="D6181" s="3">
        <v>45970</v>
      </c>
      <c r="E6181" s="1" t="s">
        <v>21</v>
      </c>
      <c r="F6181" s="1">
        <v>5</v>
      </c>
      <c r="G6181" s="1" t="s">
        <v>23</v>
      </c>
      <c r="H6181" s="1">
        <v>0</v>
      </c>
      <c r="I6181" s="1">
        <f t="shared" si="1175"/>
        <v>0</v>
      </c>
      <c r="J6181" s="1" t="s">
        <v>15</v>
      </c>
      <c r="K6181" s="1">
        <v>2</v>
      </c>
      <c r="L6181" s="1" t="s">
        <v>16</v>
      </c>
      <c r="M6181" s="1" t="b">
        <v>1</v>
      </c>
      <c r="N6181" s="2" t="s">
        <v>17</v>
      </c>
      <c r="O6181">
        <f t="shared" si="1176"/>
        <v>19</v>
      </c>
      <c r="P6181">
        <f t="shared" si="1177"/>
        <v>2</v>
      </c>
      <c r="Q6181">
        <f>IF(G6181="B",VLOOKUP(F6181,room_rates!$A$2:$G$8,3,FALSE),IF(G6181="P",VLOOKUP(F6181,room_rates!$A$2:$G$8,6,FALSE),IF(G6181="M",VLOOKUP(F6181,room_rates!$A$2:$G$8,7,FALSE),"")))</f>
        <v>240</v>
      </c>
      <c r="R6181">
        <f t="shared" si="1178"/>
        <v>0</v>
      </c>
      <c r="S6181">
        <f>IF(J6181="Online Travel Agency",VLOOKUP(F6181,room_rates!$A$2:$G$8,3,FALSE)*15%,0)</f>
        <v>0</v>
      </c>
      <c r="T6181">
        <f t="shared" si="1179"/>
        <v>2.4</v>
      </c>
      <c r="U6181">
        <f t="shared" si="1180"/>
        <v>950.4</v>
      </c>
      <c r="V6181">
        <f t="shared" si="1181"/>
        <v>4</v>
      </c>
    </row>
    <row r="6182" spans="1:22" ht="14.25" customHeight="1" x14ac:dyDescent="0.35">
      <c r="A6182" s="1">
        <v>1000458</v>
      </c>
      <c r="B6182" s="3">
        <v>45960</v>
      </c>
      <c r="C6182" s="3">
        <v>45968</v>
      </c>
      <c r="D6182" s="3">
        <v>45971</v>
      </c>
      <c r="E6182" s="1" t="s">
        <v>18</v>
      </c>
      <c r="F6182" s="1">
        <v>2</v>
      </c>
      <c r="G6182" s="1" t="s">
        <v>23</v>
      </c>
      <c r="H6182" s="1">
        <v>0</v>
      </c>
      <c r="I6182" s="1">
        <f t="shared" si="1175"/>
        <v>0</v>
      </c>
      <c r="J6182" s="1" t="s">
        <v>24</v>
      </c>
      <c r="K6182" s="1">
        <v>1</v>
      </c>
      <c r="L6182" s="1" t="s">
        <v>16</v>
      </c>
      <c r="M6182" s="1" t="b">
        <v>0</v>
      </c>
      <c r="N6182" s="2" t="s">
        <v>17</v>
      </c>
      <c r="O6182">
        <f t="shared" si="1176"/>
        <v>8</v>
      </c>
      <c r="P6182">
        <f t="shared" si="1177"/>
        <v>3</v>
      </c>
      <c r="Q6182">
        <f>IF(G6182="B",VLOOKUP(F6182,room_rates!$A$2:$G$8,3,FALSE),IF(G6182="P",VLOOKUP(F6182,room_rates!$A$2:$G$8,6,FALSE),IF(G6182="M",VLOOKUP(F6182,room_rates!$A$2:$G$8,7,FALSE),"")))</f>
        <v>140</v>
      </c>
      <c r="R6182">
        <f t="shared" si="1178"/>
        <v>0</v>
      </c>
      <c r="S6182">
        <f>IF(J6182="Online Travel Agency",VLOOKUP(F6182,room_rates!$A$2:$G$8,3,FALSE)*15%,0)</f>
        <v>21</v>
      </c>
      <c r="T6182">
        <f t="shared" si="1179"/>
        <v>0</v>
      </c>
      <c r="U6182">
        <f t="shared" si="1180"/>
        <v>357</v>
      </c>
      <c r="V6182">
        <f t="shared" si="1181"/>
        <v>3</v>
      </c>
    </row>
    <row r="6183" spans="1:22" ht="14.25" customHeight="1" x14ac:dyDescent="0.35">
      <c r="A6183" s="1">
        <v>1000510</v>
      </c>
      <c r="B6183" s="3">
        <v>45931</v>
      </c>
      <c r="C6183" s="3">
        <v>45968</v>
      </c>
      <c r="D6183" s="3">
        <v>45971</v>
      </c>
      <c r="E6183" s="1" t="s">
        <v>21</v>
      </c>
      <c r="F6183" s="1">
        <v>3</v>
      </c>
      <c r="G6183" s="1" t="s">
        <v>23</v>
      </c>
      <c r="H6183" s="1">
        <v>0</v>
      </c>
      <c r="I6183" s="1">
        <f t="shared" si="1175"/>
        <v>0</v>
      </c>
      <c r="J6183" s="1" t="s">
        <v>15</v>
      </c>
      <c r="K6183" s="1">
        <v>3</v>
      </c>
      <c r="L6183" s="1" t="s">
        <v>16</v>
      </c>
      <c r="M6183" s="1" t="b">
        <v>0</v>
      </c>
      <c r="N6183" s="2" t="s">
        <v>17</v>
      </c>
      <c r="O6183">
        <f t="shared" si="1176"/>
        <v>37</v>
      </c>
      <c r="P6183">
        <f t="shared" si="1177"/>
        <v>3</v>
      </c>
      <c r="Q6183">
        <f>IF(G6183="B",VLOOKUP(F6183,room_rates!$A$2:$G$8,3,FALSE),IF(G6183="P",VLOOKUP(F6183,room_rates!$A$2:$G$8,6,FALSE),IF(G6183="M",VLOOKUP(F6183,room_rates!$A$2:$G$8,7,FALSE),"")))</f>
        <v>220</v>
      </c>
      <c r="R6183">
        <f t="shared" si="1178"/>
        <v>0</v>
      </c>
      <c r="S6183">
        <f>IF(J6183="Online Travel Agency",VLOOKUP(F6183,room_rates!$A$2:$G$8,3,FALSE)*15%,0)</f>
        <v>0</v>
      </c>
      <c r="T6183">
        <f t="shared" si="1179"/>
        <v>0</v>
      </c>
      <c r="U6183">
        <f t="shared" si="1180"/>
        <v>1980</v>
      </c>
      <c r="V6183">
        <f t="shared" si="1181"/>
        <v>9</v>
      </c>
    </row>
    <row r="6184" spans="1:22" ht="14.25" customHeight="1" x14ac:dyDescent="0.35">
      <c r="A6184" s="1">
        <v>1000512</v>
      </c>
      <c r="B6184" s="3">
        <v>45952</v>
      </c>
      <c r="C6184" s="3">
        <v>45968</v>
      </c>
      <c r="D6184" s="3">
        <v>45971</v>
      </c>
      <c r="E6184" s="1" t="s">
        <v>13</v>
      </c>
      <c r="F6184" s="1">
        <v>6</v>
      </c>
      <c r="G6184" s="1" t="s">
        <v>23</v>
      </c>
      <c r="H6184" s="1">
        <v>0</v>
      </c>
      <c r="I6184" s="1">
        <f t="shared" si="1175"/>
        <v>0</v>
      </c>
      <c r="J6184" s="1" t="s">
        <v>15</v>
      </c>
      <c r="K6184" s="1">
        <v>3</v>
      </c>
      <c r="L6184" s="1" t="s">
        <v>16</v>
      </c>
      <c r="M6184" s="1" t="b">
        <v>0</v>
      </c>
      <c r="N6184" s="2" t="s">
        <v>17</v>
      </c>
      <c r="O6184">
        <f t="shared" si="1176"/>
        <v>16</v>
      </c>
      <c r="P6184">
        <f t="shared" si="1177"/>
        <v>3</v>
      </c>
      <c r="Q6184">
        <f>IF(G6184="B",VLOOKUP(F6184,room_rates!$A$2:$G$8,3,FALSE),IF(G6184="P",VLOOKUP(F6184,room_rates!$A$2:$G$8,6,FALSE),IF(G6184="M",VLOOKUP(F6184,room_rates!$A$2:$G$8,7,FALSE),"")))</f>
        <v>350</v>
      </c>
      <c r="R6184">
        <f t="shared" si="1178"/>
        <v>0</v>
      </c>
      <c r="S6184">
        <f>IF(J6184="Online Travel Agency",VLOOKUP(F6184,room_rates!$A$2:$G$8,3,FALSE)*15%,0)</f>
        <v>0</v>
      </c>
      <c r="T6184">
        <f t="shared" si="1179"/>
        <v>0</v>
      </c>
      <c r="U6184">
        <f t="shared" si="1180"/>
        <v>3150</v>
      </c>
      <c r="V6184">
        <f t="shared" si="1181"/>
        <v>9</v>
      </c>
    </row>
    <row r="6185" spans="1:22" ht="14.25" customHeight="1" x14ac:dyDescent="0.35">
      <c r="A6185" s="1">
        <v>1000690</v>
      </c>
      <c r="B6185" s="3">
        <v>45968</v>
      </c>
      <c r="C6185" s="3">
        <v>45968</v>
      </c>
      <c r="D6185" s="3">
        <v>45970</v>
      </c>
      <c r="E6185" s="1" t="s">
        <v>13</v>
      </c>
      <c r="F6185" s="1">
        <v>6</v>
      </c>
      <c r="G6185" s="1" t="s">
        <v>23</v>
      </c>
      <c r="H6185" s="1">
        <v>0</v>
      </c>
      <c r="I6185" s="1">
        <f t="shared" si="1175"/>
        <v>0</v>
      </c>
      <c r="J6185" s="1" t="s">
        <v>20</v>
      </c>
      <c r="K6185" s="1">
        <v>1</v>
      </c>
      <c r="L6185" s="1" t="s">
        <v>19</v>
      </c>
      <c r="M6185" s="1" t="b">
        <v>0</v>
      </c>
      <c r="N6185" s="2" t="s">
        <v>17</v>
      </c>
      <c r="O6185">
        <f t="shared" si="1176"/>
        <v>0</v>
      </c>
      <c r="P6185">
        <f t="shared" si="1177"/>
        <v>2</v>
      </c>
      <c r="Q6185">
        <f>IF(G6185="B",VLOOKUP(F6185,room_rates!$A$2:$G$8,3,FALSE),IF(G6185="P",VLOOKUP(F6185,room_rates!$A$2:$G$8,6,FALSE),IF(G6185="M",VLOOKUP(F6185,room_rates!$A$2:$G$8,7,FALSE),"")))</f>
        <v>350</v>
      </c>
      <c r="R6185">
        <f t="shared" si="1178"/>
        <v>0</v>
      </c>
      <c r="S6185">
        <f>IF(J6185="Online Travel Agency",VLOOKUP(F6185,room_rates!$A$2:$G$8,3,FALSE)*15%,0)</f>
        <v>0</v>
      </c>
      <c r="T6185">
        <f t="shared" si="1179"/>
        <v>0</v>
      </c>
      <c r="U6185">
        <f t="shared" si="1180"/>
        <v>700</v>
      </c>
      <c r="V6185">
        <f t="shared" si="1181"/>
        <v>2</v>
      </c>
    </row>
    <row r="6186" spans="1:22" ht="14.25" customHeight="1" x14ac:dyDescent="0.35">
      <c r="A6186" s="1">
        <v>1000717</v>
      </c>
      <c r="B6186" s="3">
        <v>45968</v>
      </c>
      <c r="C6186" s="3">
        <v>45968</v>
      </c>
      <c r="D6186" s="3">
        <v>45971</v>
      </c>
      <c r="E6186" s="1" t="s">
        <v>18</v>
      </c>
      <c r="F6186" s="1">
        <v>1</v>
      </c>
      <c r="G6186" s="1" t="s">
        <v>23</v>
      </c>
      <c r="H6186" s="1">
        <v>0</v>
      </c>
      <c r="I6186" s="1">
        <f t="shared" si="1175"/>
        <v>0</v>
      </c>
      <c r="J6186" s="1" t="s">
        <v>20</v>
      </c>
      <c r="K6186" s="1">
        <v>2</v>
      </c>
      <c r="L6186" s="1" t="s">
        <v>19</v>
      </c>
      <c r="M6186" s="1" t="b">
        <v>0</v>
      </c>
      <c r="N6186" s="2" t="s">
        <v>17</v>
      </c>
      <c r="O6186">
        <f t="shared" si="1176"/>
        <v>0</v>
      </c>
      <c r="P6186">
        <f t="shared" si="1177"/>
        <v>3</v>
      </c>
      <c r="Q6186">
        <f>IF(G6186="B",VLOOKUP(F6186,room_rates!$A$2:$G$8,3,FALSE),IF(G6186="P",VLOOKUP(F6186,room_rates!$A$2:$G$8,6,FALSE),IF(G6186="M",VLOOKUP(F6186,room_rates!$A$2:$G$8,7,FALSE),"")))</f>
        <v>120</v>
      </c>
      <c r="R6186">
        <f t="shared" si="1178"/>
        <v>0</v>
      </c>
      <c r="S6186">
        <f>IF(J6186="Online Travel Agency",VLOOKUP(F6186,room_rates!$A$2:$G$8,3,FALSE)*15%,0)</f>
        <v>0</v>
      </c>
      <c r="T6186">
        <f t="shared" si="1179"/>
        <v>0</v>
      </c>
      <c r="U6186">
        <f t="shared" si="1180"/>
        <v>720</v>
      </c>
      <c r="V6186">
        <f t="shared" si="1181"/>
        <v>6</v>
      </c>
    </row>
    <row r="6187" spans="1:22" ht="14.25" customHeight="1" x14ac:dyDescent="0.35">
      <c r="A6187" s="1">
        <v>1000782</v>
      </c>
      <c r="B6187" s="3">
        <v>45968</v>
      </c>
      <c r="C6187" s="3">
        <v>45968</v>
      </c>
      <c r="D6187" s="3">
        <v>45973</v>
      </c>
      <c r="E6187" s="1" t="s">
        <v>21</v>
      </c>
      <c r="F6187" s="1">
        <v>3</v>
      </c>
      <c r="G6187" s="1" t="s">
        <v>23</v>
      </c>
      <c r="H6187" s="1">
        <v>0</v>
      </c>
      <c r="I6187" s="1">
        <f t="shared" si="1175"/>
        <v>0</v>
      </c>
      <c r="J6187" s="1" t="s">
        <v>20</v>
      </c>
      <c r="K6187" s="1">
        <v>2</v>
      </c>
      <c r="L6187" s="1" t="s">
        <v>19</v>
      </c>
      <c r="M6187" s="1" t="b">
        <v>1</v>
      </c>
      <c r="N6187" s="2" t="s">
        <v>17</v>
      </c>
      <c r="O6187">
        <f t="shared" si="1176"/>
        <v>0</v>
      </c>
      <c r="P6187">
        <f t="shared" si="1177"/>
        <v>5</v>
      </c>
      <c r="Q6187">
        <f>IF(G6187="B",VLOOKUP(F6187,room_rates!$A$2:$G$8,3,FALSE),IF(G6187="P",VLOOKUP(F6187,room_rates!$A$2:$G$8,6,FALSE),IF(G6187="M",VLOOKUP(F6187,room_rates!$A$2:$G$8,7,FALSE),"")))</f>
        <v>220</v>
      </c>
      <c r="R6187">
        <f t="shared" si="1178"/>
        <v>0</v>
      </c>
      <c r="S6187">
        <f>IF(J6187="Online Travel Agency",VLOOKUP(F6187,room_rates!$A$2:$G$8,3,FALSE)*15%,0)</f>
        <v>0</v>
      </c>
      <c r="T6187">
        <f t="shared" si="1179"/>
        <v>2.2000000000000002</v>
      </c>
      <c r="U6187">
        <f t="shared" si="1180"/>
        <v>2178</v>
      </c>
      <c r="V6187">
        <f t="shared" si="1181"/>
        <v>10</v>
      </c>
    </row>
    <row r="6188" spans="1:22" ht="14.25" customHeight="1" x14ac:dyDescent="0.35">
      <c r="A6188" s="1">
        <v>1001235</v>
      </c>
      <c r="B6188" s="3">
        <v>45968</v>
      </c>
      <c r="C6188" s="3">
        <v>45968</v>
      </c>
      <c r="D6188" s="3">
        <v>45971</v>
      </c>
      <c r="E6188" s="1" t="s">
        <v>21</v>
      </c>
      <c r="F6188" s="1">
        <v>3</v>
      </c>
      <c r="G6188" s="1" t="s">
        <v>23</v>
      </c>
      <c r="H6188" s="1">
        <v>0</v>
      </c>
      <c r="I6188" s="1">
        <f t="shared" si="1175"/>
        <v>0</v>
      </c>
      <c r="J6188" s="1" t="s">
        <v>20</v>
      </c>
      <c r="K6188" s="1">
        <v>3</v>
      </c>
      <c r="L6188" s="1" t="s">
        <v>16</v>
      </c>
      <c r="M6188" s="1" t="b">
        <v>0</v>
      </c>
      <c r="N6188" s="2" t="s">
        <v>17</v>
      </c>
      <c r="O6188">
        <f t="shared" si="1176"/>
        <v>0</v>
      </c>
      <c r="P6188">
        <f t="shared" si="1177"/>
        <v>3</v>
      </c>
      <c r="Q6188">
        <f>IF(G6188="B",VLOOKUP(F6188,room_rates!$A$2:$G$8,3,FALSE),IF(G6188="P",VLOOKUP(F6188,room_rates!$A$2:$G$8,6,FALSE),IF(G6188="M",VLOOKUP(F6188,room_rates!$A$2:$G$8,7,FALSE),"")))</f>
        <v>220</v>
      </c>
      <c r="R6188">
        <f t="shared" si="1178"/>
        <v>0</v>
      </c>
      <c r="S6188">
        <f>IF(J6188="Online Travel Agency",VLOOKUP(F6188,room_rates!$A$2:$G$8,3,FALSE)*15%,0)</f>
        <v>0</v>
      </c>
      <c r="T6188">
        <f t="shared" si="1179"/>
        <v>0</v>
      </c>
      <c r="U6188">
        <f t="shared" si="1180"/>
        <v>1980</v>
      </c>
      <c r="V6188">
        <f t="shared" si="1181"/>
        <v>9</v>
      </c>
    </row>
    <row r="6189" spans="1:22" ht="14.25" customHeight="1" x14ac:dyDescent="0.35">
      <c r="A6189" s="1">
        <v>1001301</v>
      </c>
      <c r="B6189" s="3">
        <v>45968</v>
      </c>
      <c r="C6189" s="3">
        <v>45968</v>
      </c>
      <c r="D6189" s="3">
        <v>45970</v>
      </c>
      <c r="E6189" s="1" t="s">
        <v>18</v>
      </c>
      <c r="F6189" s="1">
        <v>2</v>
      </c>
      <c r="G6189" s="1" t="s">
        <v>23</v>
      </c>
      <c r="H6189" s="1">
        <v>0</v>
      </c>
      <c r="I6189" s="1">
        <f t="shared" si="1175"/>
        <v>0</v>
      </c>
      <c r="J6189" s="1" t="s">
        <v>20</v>
      </c>
      <c r="K6189" s="1">
        <v>1</v>
      </c>
      <c r="L6189" s="1" t="s">
        <v>19</v>
      </c>
      <c r="M6189" s="1" t="b">
        <v>0</v>
      </c>
      <c r="N6189" s="2" t="s">
        <v>17</v>
      </c>
      <c r="O6189">
        <f t="shared" si="1176"/>
        <v>0</v>
      </c>
      <c r="P6189">
        <f t="shared" si="1177"/>
        <v>2</v>
      </c>
      <c r="Q6189">
        <f>IF(G6189="B",VLOOKUP(F6189,room_rates!$A$2:$G$8,3,FALSE),IF(G6189="P",VLOOKUP(F6189,room_rates!$A$2:$G$8,6,FALSE),IF(G6189="M",VLOOKUP(F6189,room_rates!$A$2:$G$8,7,FALSE),"")))</f>
        <v>140</v>
      </c>
      <c r="R6189">
        <f t="shared" si="1178"/>
        <v>0</v>
      </c>
      <c r="S6189">
        <f>IF(J6189="Online Travel Agency",VLOOKUP(F6189,room_rates!$A$2:$G$8,3,FALSE)*15%,0)</f>
        <v>0</v>
      </c>
      <c r="T6189">
        <f t="shared" si="1179"/>
        <v>0</v>
      </c>
      <c r="U6189">
        <f t="shared" si="1180"/>
        <v>280</v>
      </c>
      <c r="V6189">
        <f t="shared" si="1181"/>
        <v>2</v>
      </c>
    </row>
    <row r="6190" spans="1:22" ht="14.25" customHeight="1" x14ac:dyDescent="0.35">
      <c r="A6190" s="1">
        <v>1000420</v>
      </c>
      <c r="B6190" s="3">
        <v>45969</v>
      </c>
      <c r="C6190" s="3">
        <v>45969</v>
      </c>
      <c r="D6190" s="3">
        <v>45973</v>
      </c>
      <c r="E6190" s="1" t="s">
        <v>13</v>
      </c>
      <c r="F6190" s="1">
        <v>6</v>
      </c>
      <c r="G6190" s="1" t="s">
        <v>23</v>
      </c>
      <c r="H6190" s="1">
        <v>0</v>
      </c>
      <c r="I6190" s="1">
        <f t="shared" si="1175"/>
        <v>0</v>
      </c>
      <c r="J6190" s="1" t="s">
        <v>20</v>
      </c>
      <c r="K6190" s="1">
        <v>2</v>
      </c>
      <c r="L6190" s="1" t="s">
        <v>16</v>
      </c>
      <c r="M6190" s="1" t="b">
        <v>0</v>
      </c>
      <c r="N6190" s="2" t="s">
        <v>17</v>
      </c>
      <c r="O6190">
        <f t="shared" si="1176"/>
        <v>0</v>
      </c>
      <c r="P6190">
        <f t="shared" si="1177"/>
        <v>4</v>
      </c>
      <c r="Q6190">
        <f>IF(G6190="B",VLOOKUP(F6190,room_rates!$A$2:$G$8,3,FALSE),IF(G6190="P",VLOOKUP(F6190,room_rates!$A$2:$G$8,6,FALSE),IF(G6190="M",VLOOKUP(F6190,room_rates!$A$2:$G$8,7,FALSE),"")))</f>
        <v>350</v>
      </c>
      <c r="R6190">
        <f t="shared" si="1178"/>
        <v>0</v>
      </c>
      <c r="S6190">
        <f>IF(J6190="Online Travel Agency",VLOOKUP(F6190,room_rates!$A$2:$G$8,3,FALSE)*15%,0)</f>
        <v>0</v>
      </c>
      <c r="T6190">
        <f t="shared" si="1179"/>
        <v>0</v>
      </c>
      <c r="U6190">
        <f t="shared" si="1180"/>
        <v>2800</v>
      </c>
      <c r="V6190">
        <f t="shared" si="1181"/>
        <v>8</v>
      </c>
    </row>
    <row r="6191" spans="1:22" ht="14.25" customHeight="1" x14ac:dyDescent="0.35">
      <c r="A6191" s="1">
        <v>1000533</v>
      </c>
      <c r="B6191" s="3">
        <v>45969</v>
      </c>
      <c r="C6191" s="3">
        <v>45969</v>
      </c>
      <c r="D6191" s="3">
        <v>45973</v>
      </c>
      <c r="E6191" s="1" t="s">
        <v>18</v>
      </c>
      <c r="F6191" s="1">
        <v>2</v>
      </c>
      <c r="G6191" s="1" t="s">
        <v>23</v>
      </c>
      <c r="H6191" s="1">
        <v>0</v>
      </c>
      <c r="I6191" s="1">
        <f t="shared" si="1175"/>
        <v>0</v>
      </c>
      <c r="J6191" s="1" t="s">
        <v>20</v>
      </c>
      <c r="K6191" s="1">
        <v>1</v>
      </c>
      <c r="L6191" s="1" t="s">
        <v>16</v>
      </c>
      <c r="M6191" s="1" t="b">
        <v>1</v>
      </c>
      <c r="N6191" s="2" t="s">
        <v>17</v>
      </c>
      <c r="O6191">
        <f t="shared" si="1176"/>
        <v>0</v>
      </c>
      <c r="P6191">
        <f t="shared" si="1177"/>
        <v>4</v>
      </c>
      <c r="Q6191">
        <f>IF(G6191="B",VLOOKUP(F6191,room_rates!$A$2:$G$8,3,FALSE),IF(G6191="P",VLOOKUP(F6191,room_rates!$A$2:$G$8,6,FALSE),IF(G6191="M",VLOOKUP(F6191,room_rates!$A$2:$G$8,7,FALSE),"")))</f>
        <v>140</v>
      </c>
      <c r="R6191">
        <f t="shared" si="1178"/>
        <v>0</v>
      </c>
      <c r="S6191">
        <f>IF(J6191="Online Travel Agency",VLOOKUP(F6191,room_rates!$A$2:$G$8,3,FALSE)*15%,0)</f>
        <v>0</v>
      </c>
      <c r="T6191">
        <f t="shared" si="1179"/>
        <v>1.4000000000000001</v>
      </c>
      <c r="U6191">
        <f t="shared" si="1180"/>
        <v>554.4</v>
      </c>
      <c r="V6191">
        <f t="shared" si="1181"/>
        <v>4</v>
      </c>
    </row>
    <row r="6192" spans="1:22" ht="14.25" customHeight="1" x14ac:dyDescent="0.35">
      <c r="A6192" s="1">
        <v>1000542</v>
      </c>
      <c r="B6192" s="3">
        <v>45934</v>
      </c>
      <c r="C6192" s="3">
        <v>45969</v>
      </c>
      <c r="D6192" s="3">
        <v>45974</v>
      </c>
      <c r="E6192" s="1" t="s">
        <v>18</v>
      </c>
      <c r="F6192" s="1">
        <v>1</v>
      </c>
      <c r="G6192" s="1" t="s">
        <v>23</v>
      </c>
      <c r="H6192" s="1">
        <v>0</v>
      </c>
      <c r="I6192" s="1">
        <f t="shared" si="1175"/>
        <v>0</v>
      </c>
      <c r="J6192" s="1" t="s">
        <v>15</v>
      </c>
      <c r="K6192" s="1">
        <v>1</v>
      </c>
      <c r="L6192" s="1" t="s">
        <v>19</v>
      </c>
      <c r="M6192" s="1" t="b">
        <v>0</v>
      </c>
      <c r="N6192" s="2" t="s">
        <v>17</v>
      </c>
      <c r="O6192">
        <f t="shared" si="1176"/>
        <v>35</v>
      </c>
      <c r="P6192">
        <f t="shared" si="1177"/>
        <v>5</v>
      </c>
      <c r="Q6192">
        <f>IF(G6192="B",VLOOKUP(F6192,room_rates!$A$2:$G$8,3,FALSE),IF(G6192="P",VLOOKUP(F6192,room_rates!$A$2:$G$8,6,FALSE),IF(G6192="M",VLOOKUP(F6192,room_rates!$A$2:$G$8,7,FALSE),"")))</f>
        <v>120</v>
      </c>
      <c r="R6192">
        <f t="shared" si="1178"/>
        <v>0</v>
      </c>
      <c r="S6192">
        <f>IF(J6192="Online Travel Agency",VLOOKUP(F6192,room_rates!$A$2:$G$8,3,FALSE)*15%,0)</f>
        <v>0</v>
      </c>
      <c r="T6192">
        <f t="shared" si="1179"/>
        <v>0</v>
      </c>
      <c r="U6192">
        <f t="shared" si="1180"/>
        <v>600</v>
      </c>
      <c r="V6192">
        <f t="shared" si="1181"/>
        <v>5</v>
      </c>
    </row>
    <row r="6193" spans="1:22" ht="14.25" customHeight="1" x14ac:dyDescent="0.35">
      <c r="A6193" s="1">
        <v>1000592</v>
      </c>
      <c r="B6193" s="3">
        <v>45969</v>
      </c>
      <c r="C6193" s="3">
        <v>45969</v>
      </c>
      <c r="D6193" s="3">
        <v>45976</v>
      </c>
      <c r="E6193" s="1" t="s">
        <v>13</v>
      </c>
      <c r="F6193" s="1">
        <v>6</v>
      </c>
      <c r="G6193" s="1" t="s">
        <v>23</v>
      </c>
      <c r="H6193" s="1">
        <v>0</v>
      </c>
      <c r="I6193" s="1">
        <f t="shared" si="1175"/>
        <v>0</v>
      </c>
      <c r="J6193" s="1" t="s">
        <v>20</v>
      </c>
      <c r="K6193" s="1">
        <v>3</v>
      </c>
      <c r="L6193" s="1" t="s">
        <v>19</v>
      </c>
      <c r="M6193" s="1" t="b">
        <v>0</v>
      </c>
      <c r="N6193" s="2" t="s">
        <v>17</v>
      </c>
      <c r="O6193">
        <f t="shared" si="1176"/>
        <v>0</v>
      </c>
      <c r="P6193">
        <f t="shared" si="1177"/>
        <v>7</v>
      </c>
      <c r="Q6193">
        <f>IF(G6193="B",VLOOKUP(F6193,room_rates!$A$2:$G$8,3,FALSE),IF(G6193="P",VLOOKUP(F6193,room_rates!$A$2:$G$8,6,FALSE),IF(G6193="M",VLOOKUP(F6193,room_rates!$A$2:$G$8,7,FALSE),"")))</f>
        <v>350</v>
      </c>
      <c r="R6193">
        <f t="shared" si="1178"/>
        <v>0</v>
      </c>
      <c r="S6193">
        <f>IF(J6193="Online Travel Agency",VLOOKUP(F6193,room_rates!$A$2:$G$8,3,FALSE)*15%,0)</f>
        <v>0</v>
      </c>
      <c r="T6193">
        <f t="shared" si="1179"/>
        <v>0</v>
      </c>
      <c r="U6193">
        <f t="shared" si="1180"/>
        <v>7350</v>
      </c>
      <c r="V6193">
        <f t="shared" si="1181"/>
        <v>21</v>
      </c>
    </row>
    <row r="6194" spans="1:22" ht="14.25" customHeight="1" x14ac:dyDescent="0.35">
      <c r="A6194" s="1">
        <v>1000760</v>
      </c>
      <c r="B6194" s="3">
        <v>45969</v>
      </c>
      <c r="C6194" s="3">
        <v>45969</v>
      </c>
      <c r="D6194" s="3">
        <v>45974</v>
      </c>
      <c r="E6194" s="1" t="s">
        <v>13</v>
      </c>
      <c r="F6194" s="1">
        <v>7</v>
      </c>
      <c r="G6194" s="1" t="s">
        <v>23</v>
      </c>
      <c r="H6194" s="1">
        <v>0</v>
      </c>
      <c r="I6194" s="1">
        <f t="shared" si="1175"/>
        <v>0</v>
      </c>
      <c r="J6194" s="1" t="s">
        <v>20</v>
      </c>
      <c r="K6194" s="1">
        <v>1</v>
      </c>
      <c r="L6194" s="1" t="s">
        <v>16</v>
      </c>
      <c r="M6194" s="1" t="b">
        <v>0</v>
      </c>
      <c r="N6194" s="2" t="s">
        <v>17</v>
      </c>
      <c r="O6194">
        <f t="shared" si="1176"/>
        <v>0</v>
      </c>
      <c r="P6194">
        <f t="shared" si="1177"/>
        <v>5</v>
      </c>
      <c r="Q6194">
        <f>IF(G6194="B",VLOOKUP(F6194,room_rates!$A$2:$G$8,3,FALSE),IF(G6194="P",VLOOKUP(F6194,room_rates!$A$2:$G$8,6,FALSE),IF(G6194="M",VLOOKUP(F6194,room_rates!$A$2:$G$8,7,FALSE),"")))</f>
        <v>450</v>
      </c>
      <c r="R6194">
        <f t="shared" si="1178"/>
        <v>0</v>
      </c>
      <c r="S6194">
        <f>IF(J6194="Online Travel Agency",VLOOKUP(F6194,room_rates!$A$2:$G$8,3,FALSE)*15%,0)</f>
        <v>0</v>
      </c>
      <c r="T6194">
        <f t="shared" si="1179"/>
        <v>0</v>
      </c>
      <c r="U6194">
        <f t="shared" si="1180"/>
        <v>2250</v>
      </c>
      <c r="V6194">
        <f t="shared" si="1181"/>
        <v>5</v>
      </c>
    </row>
    <row r="6195" spans="1:22" ht="14.25" customHeight="1" x14ac:dyDescent="0.35">
      <c r="A6195" s="1">
        <v>1001077</v>
      </c>
      <c r="B6195" s="3">
        <v>45961</v>
      </c>
      <c r="C6195" s="3">
        <v>45969</v>
      </c>
      <c r="D6195" s="3">
        <v>45971</v>
      </c>
      <c r="E6195" s="1" t="s">
        <v>21</v>
      </c>
      <c r="F6195" s="1">
        <v>5</v>
      </c>
      <c r="G6195" s="1" t="s">
        <v>23</v>
      </c>
      <c r="H6195" s="1">
        <v>0</v>
      </c>
      <c r="I6195" s="1">
        <f t="shared" si="1175"/>
        <v>0</v>
      </c>
      <c r="J6195" s="1" t="s">
        <v>24</v>
      </c>
      <c r="K6195" s="1">
        <v>2</v>
      </c>
      <c r="L6195" s="1" t="s">
        <v>19</v>
      </c>
      <c r="M6195" s="1" t="b">
        <v>0</v>
      </c>
      <c r="N6195" s="2" t="s">
        <v>17</v>
      </c>
      <c r="O6195">
        <f t="shared" si="1176"/>
        <v>8</v>
      </c>
      <c r="P6195">
        <f t="shared" si="1177"/>
        <v>2</v>
      </c>
      <c r="Q6195">
        <f>IF(G6195="B",VLOOKUP(F6195,room_rates!$A$2:$G$8,3,FALSE),IF(G6195="P",VLOOKUP(F6195,room_rates!$A$2:$G$8,6,FALSE),IF(G6195="M",VLOOKUP(F6195,room_rates!$A$2:$G$8,7,FALSE),"")))</f>
        <v>240</v>
      </c>
      <c r="R6195">
        <f t="shared" si="1178"/>
        <v>0</v>
      </c>
      <c r="S6195">
        <f>IF(J6195="Online Travel Agency",VLOOKUP(F6195,room_rates!$A$2:$G$8,3,FALSE)*15%,0)</f>
        <v>36</v>
      </c>
      <c r="T6195">
        <f t="shared" si="1179"/>
        <v>0</v>
      </c>
      <c r="U6195">
        <f t="shared" si="1180"/>
        <v>816</v>
      </c>
      <c r="V6195">
        <f t="shared" si="1181"/>
        <v>4</v>
      </c>
    </row>
    <row r="6196" spans="1:22" ht="14.25" customHeight="1" x14ac:dyDescent="0.35">
      <c r="A6196" s="1">
        <v>1001143</v>
      </c>
      <c r="B6196" s="3">
        <v>45951</v>
      </c>
      <c r="C6196" s="3">
        <v>45969</v>
      </c>
      <c r="D6196" s="3">
        <v>45975</v>
      </c>
      <c r="E6196" s="1" t="s">
        <v>21</v>
      </c>
      <c r="F6196" s="1">
        <v>3</v>
      </c>
      <c r="G6196" s="1" t="s">
        <v>23</v>
      </c>
      <c r="H6196" s="1">
        <v>0</v>
      </c>
      <c r="I6196" s="1">
        <f t="shared" si="1175"/>
        <v>0</v>
      </c>
      <c r="J6196" s="1" t="s">
        <v>24</v>
      </c>
      <c r="K6196" s="1">
        <v>2</v>
      </c>
      <c r="L6196" s="1" t="s">
        <v>16</v>
      </c>
      <c r="M6196" s="1" t="b">
        <v>0</v>
      </c>
      <c r="N6196" s="2" t="s">
        <v>17</v>
      </c>
      <c r="O6196">
        <f t="shared" si="1176"/>
        <v>18</v>
      </c>
      <c r="P6196">
        <f t="shared" si="1177"/>
        <v>6</v>
      </c>
      <c r="Q6196">
        <f>IF(G6196="B",VLOOKUP(F6196,room_rates!$A$2:$G$8,3,FALSE),IF(G6196="P",VLOOKUP(F6196,room_rates!$A$2:$G$8,6,FALSE),IF(G6196="M",VLOOKUP(F6196,room_rates!$A$2:$G$8,7,FALSE),"")))</f>
        <v>220</v>
      </c>
      <c r="R6196">
        <f t="shared" si="1178"/>
        <v>0</v>
      </c>
      <c r="S6196">
        <f>IF(J6196="Online Travel Agency",VLOOKUP(F6196,room_rates!$A$2:$G$8,3,FALSE)*15%,0)</f>
        <v>33</v>
      </c>
      <c r="T6196">
        <f t="shared" si="1179"/>
        <v>0</v>
      </c>
      <c r="U6196">
        <f t="shared" si="1180"/>
        <v>2244</v>
      </c>
      <c r="V6196">
        <f t="shared" si="1181"/>
        <v>12</v>
      </c>
    </row>
    <row r="6197" spans="1:22" ht="14.25" customHeight="1" x14ac:dyDescent="0.35">
      <c r="A6197" s="1">
        <v>1000127</v>
      </c>
      <c r="B6197" s="3">
        <v>45952</v>
      </c>
      <c r="C6197" s="3">
        <v>45970</v>
      </c>
      <c r="D6197" s="3">
        <v>45971</v>
      </c>
      <c r="E6197" s="1" t="s">
        <v>21</v>
      </c>
      <c r="F6197" s="1">
        <v>3</v>
      </c>
      <c r="G6197" s="1" t="s">
        <v>23</v>
      </c>
      <c r="H6197" s="1">
        <v>0</v>
      </c>
      <c r="I6197" s="1">
        <f t="shared" si="1175"/>
        <v>0</v>
      </c>
      <c r="J6197" s="1" t="s">
        <v>24</v>
      </c>
      <c r="K6197" s="1">
        <v>1</v>
      </c>
      <c r="L6197" s="1" t="s">
        <v>16</v>
      </c>
      <c r="M6197" s="1" t="b">
        <v>0</v>
      </c>
      <c r="N6197" s="2" t="s">
        <v>17</v>
      </c>
      <c r="O6197">
        <f t="shared" si="1176"/>
        <v>18</v>
      </c>
      <c r="P6197">
        <f t="shared" si="1177"/>
        <v>1</v>
      </c>
      <c r="Q6197">
        <f>IF(G6197="B",VLOOKUP(F6197,room_rates!$A$2:$G$8,3,FALSE),IF(G6197="P",VLOOKUP(F6197,room_rates!$A$2:$G$8,6,FALSE),IF(G6197="M",VLOOKUP(F6197,room_rates!$A$2:$G$8,7,FALSE),"")))</f>
        <v>220</v>
      </c>
      <c r="R6197">
        <f t="shared" si="1178"/>
        <v>0</v>
      </c>
      <c r="S6197">
        <f>IF(J6197="Online Travel Agency",VLOOKUP(F6197,room_rates!$A$2:$G$8,3,FALSE)*15%,0)</f>
        <v>33</v>
      </c>
      <c r="T6197">
        <f t="shared" si="1179"/>
        <v>0</v>
      </c>
      <c r="U6197">
        <f t="shared" si="1180"/>
        <v>187</v>
      </c>
      <c r="V6197">
        <f t="shared" si="1181"/>
        <v>1</v>
      </c>
    </row>
    <row r="6198" spans="1:22" ht="14.25" customHeight="1" x14ac:dyDescent="0.35">
      <c r="A6198" s="1">
        <v>1000324</v>
      </c>
      <c r="B6198" s="3">
        <v>45950</v>
      </c>
      <c r="C6198" s="3">
        <v>45970</v>
      </c>
      <c r="D6198" s="3">
        <v>45971</v>
      </c>
      <c r="E6198" s="1" t="s">
        <v>18</v>
      </c>
      <c r="F6198" s="1">
        <v>2</v>
      </c>
      <c r="G6198" s="1" t="s">
        <v>23</v>
      </c>
      <c r="H6198" s="1">
        <v>0</v>
      </c>
      <c r="I6198" s="1">
        <f t="shared" si="1175"/>
        <v>0</v>
      </c>
      <c r="J6198" s="1" t="s">
        <v>24</v>
      </c>
      <c r="K6198" s="1">
        <v>1</v>
      </c>
      <c r="L6198" s="1" t="s">
        <v>19</v>
      </c>
      <c r="M6198" s="1" t="b">
        <v>1</v>
      </c>
      <c r="N6198" s="2" t="s">
        <v>17</v>
      </c>
      <c r="O6198">
        <f t="shared" si="1176"/>
        <v>20</v>
      </c>
      <c r="P6198">
        <f t="shared" si="1177"/>
        <v>1</v>
      </c>
      <c r="Q6198">
        <f>IF(G6198="B",VLOOKUP(F6198,room_rates!$A$2:$G$8,3,FALSE),IF(G6198="P",VLOOKUP(F6198,room_rates!$A$2:$G$8,6,FALSE),IF(G6198="M",VLOOKUP(F6198,room_rates!$A$2:$G$8,7,FALSE),"")))</f>
        <v>140</v>
      </c>
      <c r="R6198">
        <f t="shared" si="1178"/>
        <v>0</v>
      </c>
      <c r="S6198">
        <f>IF(J6198="Online Travel Agency",VLOOKUP(F6198,room_rates!$A$2:$G$8,3,FALSE)*15%,0)</f>
        <v>21</v>
      </c>
      <c r="T6198">
        <f t="shared" si="1179"/>
        <v>1.4000000000000001</v>
      </c>
      <c r="U6198">
        <f t="shared" si="1180"/>
        <v>117.6</v>
      </c>
      <c r="V6198">
        <f t="shared" si="1181"/>
        <v>1</v>
      </c>
    </row>
    <row r="6199" spans="1:22" ht="14.25" customHeight="1" x14ac:dyDescent="0.35">
      <c r="A6199" s="1">
        <v>1000359</v>
      </c>
      <c r="B6199" s="3">
        <v>45965</v>
      </c>
      <c r="C6199" s="3">
        <v>45970</v>
      </c>
      <c r="D6199" s="3">
        <v>45972</v>
      </c>
      <c r="E6199" s="1" t="s">
        <v>13</v>
      </c>
      <c r="F6199" s="1">
        <v>6</v>
      </c>
      <c r="G6199" s="1" t="s">
        <v>23</v>
      </c>
      <c r="H6199" s="1">
        <v>0</v>
      </c>
      <c r="I6199" s="1">
        <f t="shared" si="1175"/>
        <v>0</v>
      </c>
      <c r="J6199" s="1" t="s">
        <v>15</v>
      </c>
      <c r="K6199" s="1">
        <v>2</v>
      </c>
      <c r="L6199" s="1" t="s">
        <v>16</v>
      </c>
      <c r="M6199" s="1" t="b">
        <v>0</v>
      </c>
      <c r="N6199" s="2" t="s">
        <v>17</v>
      </c>
      <c r="O6199">
        <f t="shared" si="1176"/>
        <v>5</v>
      </c>
      <c r="P6199">
        <f t="shared" si="1177"/>
        <v>2</v>
      </c>
      <c r="Q6199">
        <f>IF(G6199="B",VLOOKUP(F6199,room_rates!$A$2:$G$8,3,FALSE),IF(G6199="P",VLOOKUP(F6199,room_rates!$A$2:$G$8,6,FALSE),IF(G6199="M",VLOOKUP(F6199,room_rates!$A$2:$G$8,7,FALSE),"")))</f>
        <v>350</v>
      </c>
      <c r="R6199">
        <f t="shared" si="1178"/>
        <v>0</v>
      </c>
      <c r="S6199">
        <f>IF(J6199="Online Travel Agency",VLOOKUP(F6199,room_rates!$A$2:$G$8,3,FALSE)*15%,0)</f>
        <v>0</v>
      </c>
      <c r="T6199">
        <f t="shared" si="1179"/>
        <v>0</v>
      </c>
      <c r="U6199">
        <f t="shared" si="1180"/>
        <v>1400</v>
      </c>
      <c r="V6199">
        <f t="shared" si="1181"/>
        <v>4</v>
      </c>
    </row>
    <row r="6200" spans="1:22" ht="14.25" customHeight="1" x14ac:dyDescent="0.35">
      <c r="A6200" s="1">
        <v>1000406</v>
      </c>
      <c r="B6200" s="3">
        <v>45959</v>
      </c>
      <c r="C6200" s="3">
        <v>45970</v>
      </c>
      <c r="D6200" s="3">
        <v>45972</v>
      </c>
      <c r="E6200" s="1" t="s">
        <v>18</v>
      </c>
      <c r="F6200" s="1">
        <v>1</v>
      </c>
      <c r="G6200" s="1" t="s">
        <v>23</v>
      </c>
      <c r="H6200" s="1">
        <v>0</v>
      </c>
      <c r="I6200" s="1">
        <f t="shared" si="1175"/>
        <v>0</v>
      </c>
      <c r="J6200" s="1" t="s">
        <v>24</v>
      </c>
      <c r="K6200" s="1">
        <v>3</v>
      </c>
      <c r="L6200" s="1" t="s">
        <v>16</v>
      </c>
      <c r="M6200" s="1" t="b">
        <v>1</v>
      </c>
      <c r="N6200" s="2" t="s">
        <v>17</v>
      </c>
      <c r="O6200">
        <f t="shared" si="1176"/>
        <v>11</v>
      </c>
      <c r="P6200">
        <f t="shared" si="1177"/>
        <v>2</v>
      </c>
      <c r="Q6200">
        <f>IF(G6200="B",VLOOKUP(F6200,room_rates!$A$2:$G$8,3,FALSE),IF(G6200="P",VLOOKUP(F6200,room_rates!$A$2:$G$8,6,FALSE),IF(G6200="M",VLOOKUP(F6200,room_rates!$A$2:$G$8,7,FALSE),"")))</f>
        <v>120</v>
      </c>
      <c r="R6200">
        <f t="shared" si="1178"/>
        <v>0</v>
      </c>
      <c r="S6200">
        <f>IF(J6200="Online Travel Agency",VLOOKUP(F6200,room_rates!$A$2:$G$8,3,FALSE)*15%,0)</f>
        <v>18</v>
      </c>
      <c r="T6200">
        <f t="shared" si="1179"/>
        <v>1.2</v>
      </c>
      <c r="U6200">
        <f t="shared" si="1180"/>
        <v>604.79999999999995</v>
      </c>
      <c r="V6200">
        <f t="shared" si="1181"/>
        <v>6</v>
      </c>
    </row>
    <row r="6201" spans="1:22" ht="14.25" customHeight="1" x14ac:dyDescent="0.35">
      <c r="A6201" s="1">
        <v>1000414</v>
      </c>
      <c r="B6201" s="3">
        <v>45931</v>
      </c>
      <c r="C6201" s="3">
        <v>45970</v>
      </c>
      <c r="D6201" s="3">
        <v>45977</v>
      </c>
      <c r="E6201" s="1" t="s">
        <v>21</v>
      </c>
      <c r="F6201" s="1">
        <v>5</v>
      </c>
      <c r="G6201" s="1" t="s">
        <v>23</v>
      </c>
      <c r="H6201" s="1">
        <v>0</v>
      </c>
      <c r="I6201" s="1">
        <f t="shared" si="1175"/>
        <v>0</v>
      </c>
      <c r="J6201" s="1" t="s">
        <v>15</v>
      </c>
      <c r="K6201" s="1">
        <v>1</v>
      </c>
      <c r="L6201" s="1" t="s">
        <v>16</v>
      </c>
      <c r="M6201" s="1" t="b">
        <v>0</v>
      </c>
      <c r="N6201" s="2" t="s">
        <v>17</v>
      </c>
      <c r="O6201">
        <f t="shared" si="1176"/>
        <v>39</v>
      </c>
      <c r="P6201">
        <f t="shared" si="1177"/>
        <v>7</v>
      </c>
      <c r="Q6201">
        <f>IF(G6201="B",VLOOKUP(F6201,room_rates!$A$2:$G$8,3,FALSE),IF(G6201="P",VLOOKUP(F6201,room_rates!$A$2:$G$8,6,FALSE),IF(G6201="M",VLOOKUP(F6201,room_rates!$A$2:$G$8,7,FALSE),"")))</f>
        <v>240</v>
      </c>
      <c r="R6201">
        <f t="shared" si="1178"/>
        <v>0</v>
      </c>
      <c r="S6201">
        <f>IF(J6201="Online Travel Agency",VLOOKUP(F6201,room_rates!$A$2:$G$8,3,FALSE)*15%,0)</f>
        <v>0</v>
      </c>
      <c r="T6201">
        <f t="shared" si="1179"/>
        <v>0</v>
      </c>
      <c r="U6201">
        <f t="shared" si="1180"/>
        <v>1680</v>
      </c>
      <c r="V6201">
        <f t="shared" si="1181"/>
        <v>7</v>
      </c>
    </row>
    <row r="6202" spans="1:22" ht="14.25" customHeight="1" x14ac:dyDescent="0.35">
      <c r="A6202" s="1">
        <v>1000419</v>
      </c>
      <c r="B6202" s="3">
        <v>45970</v>
      </c>
      <c r="C6202" s="3">
        <v>45970</v>
      </c>
      <c r="D6202" s="3">
        <v>45971</v>
      </c>
      <c r="E6202" s="1" t="s">
        <v>21</v>
      </c>
      <c r="F6202" s="1">
        <v>3</v>
      </c>
      <c r="G6202" s="1" t="s">
        <v>23</v>
      </c>
      <c r="H6202" s="1">
        <v>0</v>
      </c>
      <c r="I6202" s="1">
        <f t="shared" si="1175"/>
        <v>0</v>
      </c>
      <c r="J6202" s="1" t="s">
        <v>20</v>
      </c>
      <c r="K6202" s="1">
        <v>2</v>
      </c>
      <c r="L6202" s="1" t="s">
        <v>19</v>
      </c>
      <c r="M6202" s="1" t="b">
        <v>0</v>
      </c>
      <c r="N6202" s="2" t="s">
        <v>17</v>
      </c>
      <c r="O6202">
        <f t="shared" si="1176"/>
        <v>0</v>
      </c>
      <c r="P6202">
        <f t="shared" si="1177"/>
        <v>1</v>
      </c>
      <c r="Q6202">
        <f>IF(G6202="B",VLOOKUP(F6202,room_rates!$A$2:$G$8,3,FALSE),IF(G6202="P",VLOOKUP(F6202,room_rates!$A$2:$G$8,6,FALSE),IF(G6202="M",VLOOKUP(F6202,room_rates!$A$2:$G$8,7,FALSE),"")))</f>
        <v>220</v>
      </c>
      <c r="R6202">
        <f t="shared" si="1178"/>
        <v>0</v>
      </c>
      <c r="S6202">
        <f>IF(J6202="Online Travel Agency",VLOOKUP(F6202,room_rates!$A$2:$G$8,3,FALSE)*15%,0)</f>
        <v>0</v>
      </c>
      <c r="T6202">
        <f t="shared" si="1179"/>
        <v>0</v>
      </c>
      <c r="U6202">
        <f t="shared" si="1180"/>
        <v>440</v>
      </c>
      <c r="V6202">
        <f t="shared" si="1181"/>
        <v>2</v>
      </c>
    </row>
    <row r="6203" spans="1:22" ht="14.25" customHeight="1" x14ac:dyDescent="0.35">
      <c r="A6203" s="1">
        <v>1000466</v>
      </c>
      <c r="B6203" s="3">
        <v>45949</v>
      </c>
      <c r="C6203" s="3">
        <v>45970</v>
      </c>
      <c r="D6203" s="3">
        <v>45972</v>
      </c>
      <c r="E6203" s="1" t="s">
        <v>13</v>
      </c>
      <c r="F6203" s="1">
        <v>6</v>
      </c>
      <c r="G6203" s="1" t="s">
        <v>23</v>
      </c>
      <c r="H6203" s="1">
        <v>0</v>
      </c>
      <c r="I6203" s="1">
        <f t="shared" si="1175"/>
        <v>0</v>
      </c>
      <c r="J6203" s="1" t="s">
        <v>15</v>
      </c>
      <c r="K6203" s="1">
        <v>2</v>
      </c>
      <c r="L6203" s="1" t="s">
        <v>19</v>
      </c>
      <c r="M6203" s="1" t="b">
        <v>0</v>
      </c>
      <c r="N6203" s="2" t="s">
        <v>17</v>
      </c>
      <c r="O6203">
        <f t="shared" si="1176"/>
        <v>21</v>
      </c>
      <c r="P6203">
        <f t="shared" si="1177"/>
        <v>2</v>
      </c>
      <c r="Q6203">
        <f>IF(G6203="B",VLOOKUP(F6203,room_rates!$A$2:$G$8,3,FALSE),IF(G6203="P",VLOOKUP(F6203,room_rates!$A$2:$G$8,6,FALSE),IF(G6203="M",VLOOKUP(F6203,room_rates!$A$2:$G$8,7,FALSE),"")))</f>
        <v>350</v>
      </c>
      <c r="R6203">
        <f t="shared" si="1178"/>
        <v>0</v>
      </c>
      <c r="S6203">
        <f>IF(J6203="Online Travel Agency",VLOOKUP(F6203,room_rates!$A$2:$G$8,3,FALSE)*15%,0)</f>
        <v>0</v>
      </c>
      <c r="T6203">
        <f t="shared" si="1179"/>
        <v>0</v>
      </c>
      <c r="U6203">
        <f t="shared" si="1180"/>
        <v>1400</v>
      </c>
      <c r="V6203">
        <f t="shared" si="1181"/>
        <v>4</v>
      </c>
    </row>
    <row r="6204" spans="1:22" ht="14.25" customHeight="1" x14ac:dyDescent="0.35">
      <c r="A6204" s="1">
        <v>1000552</v>
      </c>
      <c r="B6204" s="3">
        <v>45947</v>
      </c>
      <c r="C6204" s="3">
        <v>45970</v>
      </c>
      <c r="D6204" s="3">
        <v>45972</v>
      </c>
      <c r="E6204" s="1" t="s">
        <v>21</v>
      </c>
      <c r="F6204" s="1">
        <v>3</v>
      </c>
      <c r="G6204" s="1" t="s">
        <v>23</v>
      </c>
      <c r="H6204" s="1">
        <v>0</v>
      </c>
      <c r="I6204" s="1">
        <f t="shared" si="1175"/>
        <v>0</v>
      </c>
      <c r="J6204" s="1" t="s">
        <v>15</v>
      </c>
      <c r="K6204" s="1">
        <v>2</v>
      </c>
      <c r="L6204" s="1" t="s">
        <v>16</v>
      </c>
      <c r="M6204" s="1" t="b">
        <v>1</v>
      </c>
      <c r="N6204" s="2" t="s">
        <v>17</v>
      </c>
      <c r="O6204">
        <f t="shared" si="1176"/>
        <v>23</v>
      </c>
      <c r="P6204">
        <f t="shared" si="1177"/>
        <v>2</v>
      </c>
      <c r="Q6204">
        <f>IF(G6204="B",VLOOKUP(F6204,room_rates!$A$2:$G$8,3,FALSE),IF(G6204="P",VLOOKUP(F6204,room_rates!$A$2:$G$8,6,FALSE),IF(G6204="M",VLOOKUP(F6204,room_rates!$A$2:$G$8,7,FALSE),"")))</f>
        <v>220</v>
      </c>
      <c r="R6204">
        <f t="shared" si="1178"/>
        <v>0</v>
      </c>
      <c r="S6204">
        <f>IF(J6204="Online Travel Agency",VLOOKUP(F6204,room_rates!$A$2:$G$8,3,FALSE)*15%,0)</f>
        <v>0</v>
      </c>
      <c r="T6204">
        <f t="shared" si="1179"/>
        <v>2.2000000000000002</v>
      </c>
      <c r="U6204">
        <f t="shared" si="1180"/>
        <v>871.2</v>
      </c>
      <c r="V6204">
        <f t="shared" si="1181"/>
        <v>4</v>
      </c>
    </row>
    <row r="6205" spans="1:22" ht="14.25" customHeight="1" x14ac:dyDescent="0.35">
      <c r="A6205" s="1">
        <v>1000677</v>
      </c>
      <c r="B6205" s="3">
        <v>45970</v>
      </c>
      <c r="C6205" s="3">
        <v>45970</v>
      </c>
      <c r="D6205" s="3">
        <v>45973</v>
      </c>
      <c r="E6205" s="1" t="s">
        <v>21</v>
      </c>
      <c r="F6205" s="1">
        <v>3</v>
      </c>
      <c r="G6205" s="1" t="s">
        <v>23</v>
      </c>
      <c r="H6205" s="1">
        <v>0</v>
      </c>
      <c r="I6205" s="1">
        <f t="shared" si="1175"/>
        <v>0</v>
      </c>
      <c r="J6205" s="1" t="s">
        <v>20</v>
      </c>
      <c r="K6205" s="1">
        <v>2</v>
      </c>
      <c r="L6205" s="1" t="s">
        <v>19</v>
      </c>
      <c r="M6205" s="1" t="b">
        <v>0</v>
      </c>
      <c r="N6205" s="2" t="s">
        <v>17</v>
      </c>
      <c r="O6205">
        <f t="shared" si="1176"/>
        <v>0</v>
      </c>
      <c r="P6205">
        <f t="shared" si="1177"/>
        <v>3</v>
      </c>
      <c r="Q6205">
        <f>IF(G6205="B",VLOOKUP(F6205,room_rates!$A$2:$G$8,3,FALSE),IF(G6205="P",VLOOKUP(F6205,room_rates!$A$2:$G$8,6,FALSE),IF(G6205="M",VLOOKUP(F6205,room_rates!$A$2:$G$8,7,FALSE),"")))</f>
        <v>220</v>
      </c>
      <c r="R6205">
        <f t="shared" si="1178"/>
        <v>0</v>
      </c>
      <c r="S6205">
        <f>IF(J6205="Online Travel Agency",VLOOKUP(F6205,room_rates!$A$2:$G$8,3,FALSE)*15%,0)</f>
        <v>0</v>
      </c>
      <c r="T6205">
        <f t="shared" si="1179"/>
        <v>0</v>
      </c>
      <c r="U6205">
        <f t="shared" si="1180"/>
        <v>1320</v>
      </c>
      <c r="V6205">
        <f t="shared" si="1181"/>
        <v>6</v>
      </c>
    </row>
    <row r="6206" spans="1:22" ht="14.25" customHeight="1" x14ac:dyDescent="0.35">
      <c r="A6206" s="1">
        <v>1000709</v>
      </c>
      <c r="B6206" s="3">
        <v>45945</v>
      </c>
      <c r="C6206" s="3">
        <v>45970</v>
      </c>
      <c r="D6206" s="3">
        <v>45976</v>
      </c>
      <c r="E6206" s="1" t="s">
        <v>13</v>
      </c>
      <c r="F6206" s="1">
        <v>6</v>
      </c>
      <c r="G6206" s="1" t="s">
        <v>23</v>
      </c>
      <c r="H6206" s="1">
        <v>0</v>
      </c>
      <c r="I6206" s="1">
        <f t="shared" si="1175"/>
        <v>0</v>
      </c>
      <c r="J6206" s="1" t="s">
        <v>15</v>
      </c>
      <c r="K6206" s="1">
        <v>2</v>
      </c>
      <c r="L6206" s="1" t="s">
        <v>16</v>
      </c>
      <c r="M6206" s="1" t="b">
        <v>0</v>
      </c>
      <c r="N6206" s="2" t="s">
        <v>17</v>
      </c>
      <c r="O6206">
        <f t="shared" si="1176"/>
        <v>25</v>
      </c>
      <c r="P6206">
        <f t="shared" si="1177"/>
        <v>6</v>
      </c>
      <c r="Q6206">
        <f>IF(G6206="B",VLOOKUP(F6206,room_rates!$A$2:$G$8,3,FALSE),IF(G6206="P",VLOOKUP(F6206,room_rates!$A$2:$G$8,6,FALSE),IF(G6206="M",VLOOKUP(F6206,room_rates!$A$2:$G$8,7,FALSE),"")))</f>
        <v>350</v>
      </c>
      <c r="R6206">
        <f t="shared" si="1178"/>
        <v>0</v>
      </c>
      <c r="S6206">
        <f>IF(J6206="Online Travel Agency",VLOOKUP(F6206,room_rates!$A$2:$G$8,3,FALSE)*15%,0)</f>
        <v>0</v>
      </c>
      <c r="T6206">
        <f t="shared" si="1179"/>
        <v>0</v>
      </c>
      <c r="U6206">
        <f t="shared" si="1180"/>
        <v>4200</v>
      </c>
      <c r="V6206">
        <f t="shared" si="1181"/>
        <v>12</v>
      </c>
    </row>
    <row r="6207" spans="1:22" ht="14.25" customHeight="1" x14ac:dyDescent="0.35">
      <c r="A6207" s="1">
        <v>1000742</v>
      </c>
      <c r="B6207" s="3">
        <v>45963</v>
      </c>
      <c r="C6207" s="3">
        <v>45970</v>
      </c>
      <c r="D6207" s="3">
        <v>45971</v>
      </c>
      <c r="E6207" s="1" t="s">
        <v>13</v>
      </c>
      <c r="F6207" s="1">
        <v>7</v>
      </c>
      <c r="G6207" s="1" t="s">
        <v>23</v>
      </c>
      <c r="H6207" s="1">
        <v>0</v>
      </c>
      <c r="I6207" s="1">
        <f t="shared" si="1175"/>
        <v>0</v>
      </c>
      <c r="J6207" s="1" t="s">
        <v>24</v>
      </c>
      <c r="K6207" s="1">
        <v>3</v>
      </c>
      <c r="L6207" s="1" t="s">
        <v>16</v>
      </c>
      <c r="M6207" s="1" t="b">
        <v>0</v>
      </c>
      <c r="N6207" s="2" t="s">
        <v>17</v>
      </c>
      <c r="O6207">
        <f t="shared" si="1176"/>
        <v>7</v>
      </c>
      <c r="P6207">
        <f t="shared" si="1177"/>
        <v>1</v>
      </c>
      <c r="Q6207">
        <f>IF(G6207="B",VLOOKUP(F6207,room_rates!$A$2:$G$8,3,FALSE),IF(G6207="P",VLOOKUP(F6207,room_rates!$A$2:$G$8,6,FALSE),IF(G6207="M",VLOOKUP(F6207,room_rates!$A$2:$G$8,7,FALSE),"")))</f>
        <v>450</v>
      </c>
      <c r="R6207">
        <f t="shared" si="1178"/>
        <v>0</v>
      </c>
      <c r="S6207">
        <f>IF(J6207="Online Travel Agency",VLOOKUP(F6207,room_rates!$A$2:$G$8,3,FALSE)*15%,0)</f>
        <v>67.5</v>
      </c>
      <c r="T6207">
        <f t="shared" si="1179"/>
        <v>0</v>
      </c>
      <c r="U6207">
        <f t="shared" si="1180"/>
        <v>1147.5</v>
      </c>
      <c r="V6207">
        <f t="shared" si="1181"/>
        <v>3</v>
      </c>
    </row>
    <row r="6208" spans="1:22" ht="14.25" customHeight="1" x14ac:dyDescent="0.35">
      <c r="A6208" s="1">
        <v>1000929</v>
      </c>
      <c r="B6208" s="3">
        <v>45951</v>
      </c>
      <c r="C6208" s="3">
        <v>45970</v>
      </c>
      <c r="D6208" s="3">
        <v>45977</v>
      </c>
      <c r="E6208" s="1" t="s">
        <v>13</v>
      </c>
      <c r="F6208" s="1">
        <v>6</v>
      </c>
      <c r="G6208" s="1" t="s">
        <v>23</v>
      </c>
      <c r="H6208" s="1">
        <v>0</v>
      </c>
      <c r="I6208" s="1">
        <f t="shared" ref="I6208:I6271" si="1182">H6208/100</f>
        <v>0</v>
      </c>
      <c r="J6208" s="1" t="s">
        <v>24</v>
      </c>
      <c r="K6208" s="1">
        <v>1</v>
      </c>
      <c r="L6208" s="1" t="s">
        <v>19</v>
      </c>
      <c r="M6208" s="1" t="b">
        <v>0</v>
      </c>
      <c r="N6208" s="2" t="s">
        <v>17</v>
      </c>
      <c r="O6208">
        <f t="shared" ref="O6208:O6271" si="1183">C6208-B6208</f>
        <v>19</v>
      </c>
      <c r="P6208">
        <f t="shared" ref="P6208:P6271" si="1184">D6208-C6208</f>
        <v>7</v>
      </c>
      <c r="Q6208">
        <f>IF(G6208="B",VLOOKUP(F6208,room_rates!$A$2:$G$8,3,FALSE),IF(G6208="P",VLOOKUP(F6208,room_rates!$A$2:$G$8,6,FALSE),IF(G6208="M",VLOOKUP(F6208,room_rates!$A$2:$G$8,7,FALSE),"")))</f>
        <v>350</v>
      </c>
      <c r="R6208">
        <f t="shared" ref="R6208:R6271" si="1185">Q6208*(H6208/100)</f>
        <v>0</v>
      </c>
      <c r="S6208">
        <f>IF(J6208="Online Travel Agency",VLOOKUP(F6208,room_rates!$A$2:$G$8,3,FALSE)*15%,0)</f>
        <v>52.5</v>
      </c>
      <c r="T6208">
        <f t="shared" ref="T6208:T6271" si="1186">IF(M6208=TRUE, Q6208*1%,0)</f>
        <v>0</v>
      </c>
      <c r="U6208">
        <f t="shared" ref="U6208:U6271" si="1187">(Q6208-R6208-S6208-T6208)*V6208</f>
        <v>2082.5</v>
      </c>
      <c r="V6208">
        <f t="shared" ref="V6208:V6271" si="1188">K6208*P6208</f>
        <v>7</v>
      </c>
    </row>
    <row r="6209" spans="1:22" ht="14.25" customHeight="1" x14ac:dyDescent="0.35">
      <c r="A6209" s="1">
        <v>1001145</v>
      </c>
      <c r="B6209" s="3">
        <v>45970</v>
      </c>
      <c r="C6209" s="3">
        <v>45970</v>
      </c>
      <c r="D6209" s="3">
        <v>45976</v>
      </c>
      <c r="E6209" s="1" t="s">
        <v>21</v>
      </c>
      <c r="F6209" s="1">
        <v>5</v>
      </c>
      <c r="G6209" s="1" t="s">
        <v>23</v>
      </c>
      <c r="H6209" s="1">
        <v>0</v>
      </c>
      <c r="I6209" s="1">
        <f t="shared" si="1182"/>
        <v>0</v>
      </c>
      <c r="J6209" s="1" t="s">
        <v>20</v>
      </c>
      <c r="K6209" s="1">
        <v>1</v>
      </c>
      <c r="L6209" s="1" t="s">
        <v>19</v>
      </c>
      <c r="M6209" s="1" t="b">
        <v>1</v>
      </c>
      <c r="N6209" s="2" t="s">
        <v>17</v>
      </c>
      <c r="O6209">
        <f t="shared" si="1183"/>
        <v>0</v>
      </c>
      <c r="P6209">
        <f t="shared" si="1184"/>
        <v>6</v>
      </c>
      <c r="Q6209">
        <f>IF(G6209="B",VLOOKUP(F6209,room_rates!$A$2:$G$8,3,FALSE),IF(G6209="P",VLOOKUP(F6209,room_rates!$A$2:$G$8,6,FALSE),IF(G6209="M",VLOOKUP(F6209,room_rates!$A$2:$G$8,7,FALSE),"")))</f>
        <v>240</v>
      </c>
      <c r="R6209">
        <f t="shared" si="1185"/>
        <v>0</v>
      </c>
      <c r="S6209">
        <f>IF(J6209="Online Travel Agency",VLOOKUP(F6209,room_rates!$A$2:$G$8,3,FALSE)*15%,0)</f>
        <v>0</v>
      </c>
      <c r="T6209">
        <f t="shared" si="1186"/>
        <v>2.4</v>
      </c>
      <c r="U6209">
        <f t="shared" si="1187"/>
        <v>1425.6</v>
      </c>
      <c r="V6209">
        <f t="shared" si="1188"/>
        <v>6</v>
      </c>
    </row>
    <row r="6210" spans="1:22" ht="14.25" customHeight="1" x14ac:dyDescent="0.35">
      <c r="A6210" s="1">
        <v>1001278</v>
      </c>
      <c r="B6210" s="3">
        <v>45970</v>
      </c>
      <c r="C6210" s="3">
        <v>45970</v>
      </c>
      <c r="D6210" s="3">
        <v>45972</v>
      </c>
      <c r="E6210" s="1" t="s">
        <v>13</v>
      </c>
      <c r="F6210" s="1">
        <v>6</v>
      </c>
      <c r="G6210" s="1" t="s">
        <v>23</v>
      </c>
      <c r="H6210" s="1">
        <v>0</v>
      </c>
      <c r="I6210" s="1">
        <f t="shared" si="1182"/>
        <v>0</v>
      </c>
      <c r="J6210" s="1" t="s">
        <v>20</v>
      </c>
      <c r="K6210" s="1">
        <v>1</v>
      </c>
      <c r="L6210" s="1" t="s">
        <v>19</v>
      </c>
      <c r="M6210" s="1" t="b">
        <v>0</v>
      </c>
      <c r="N6210" s="2" t="s">
        <v>17</v>
      </c>
      <c r="O6210">
        <f t="shared" si="1183"/>
        <v>0</v>
      </c>
      <c r="P6210">
        <f t="shared" si="1184"/>
        <v>2</v>
      </c>
      <c r="Q6210">
        <f>IF(G6210="B",VLOOKUP(F6210,room_rates!$A$2:$G$8,3,FALSE),IF(G6210="P",VLOOKUP(F6210,room_rates!$A$2:$G$8,6,FALSE),IF(G6210="M",VLOOKUP(F6210,room_rates!$A$2:$G$8,7,FALSE),"")))</f>
        <v>350</v>
      </c>
      <c r="R6210">
        <f t="shared" si="1185"/>
        <v>0</v>
      </c>
      <c r="S6210">
        <f>IF(J6210="Online Travel Agency",VLOOKUP(F6210,room_rates!$A$2:$G$8,3,FALSE)*15%,0)</f>
        <v>0</v>
      </c>
      <c r="T6210">
        <f t="shared" si="1186"/>
        <v>0</v>
      </c>
      <c r="U6210">
        <f t="shared" si="1187"/>
        <v>700</v>
      </c>
      <c r="V6210">
        <f t="shared" si="1188"/>
        <v>2</v>
      </c>
    </row>
    <row r="6211" spans="1:22" ht="14.25" customHeight="1" x14ac:dyDescent="0.35">
      <c r="A6211" s="1">
        <v>1001417</v>
      </c>
      <c r="B6211" s="3">
        <v>45955</v>
      </c>
      <c r="C6211" s="3">
        <v>45970</v>
      </c>
      <c r="D6211" s="3">
        <v>45975</v>
      </c>
      <c r="E6211" s="1" t="s">
        <v>13</v>
      </c>
      <c r="F6211" s="1">
        <v>6</v>
      </c>
      <c r="G6211" s="1" t="s">
        <v>23</v>
      </c>
      <c r="H6211" s="1">
        <v>0</v>
      </c>
      <c r="I6211" s="1">
        <f t="shared" si="1182"/>
        <v>0</v>
      </c>
      <c r="J6211" s="1" t="s">
        <v>24</v>
      </c>
      <c r="K6211" s="1">
        <v>1</v>
      </c>
      <c r="L6211" s="1" t="s">
        <v>19</v>
      </c>
      <c r="M6211" s="1" t="b">
        <v>0</v>
      </c>
      <c r="N6211" s="2" t="s">
        <v>17</v>
      </c>
      <c r="O6211">
        <f t="shared" si="1183"/>
        <v>15</v>
      </c>
      <c r="P6211">
        <f t="shared" si="1184"/>
        <v>5</v>
      </c>
      <c r="Q6211">
        <f>IF(G6211="B",VLOOKUP(F6211,room_rates!$A$2:$G$8,3,FALSE),IF(G6211="P",VLOOKUP(F6211,room_rates!$A$2:$G$8,6,FALSE),IF(G6211="M",VLOOKUP(F6211,room_rates!$A$2:$G$8,7,FALSE),"")))</f>
        <v>350</v>
      </c>
      <c r="R6211">
        <f t="shared" si="1185"/>
        <v>0</v>
      </c>
      <c r="S6211">
        <f>IF(J6211="Online Travel Agency",VLOOKUP(F6211,room_rates!$A$2:$G$8,3,FALSE)*15%,0)</f>
        <v>52.5</v>
      </c>
      <c r="T6211">
        <f t="shared" si="1186"/>
        <v>0</v>
      </c>
      <c r="U6211">
        <f t="shared" si="1187"/>
        <v>1487.5</v>
      </c>
      <c r="V6211">
        <f t="shared" si="1188"/>
        <v>5</v>
      </c>
    </row>
    <row r="6212" spans="1:22" ht="14.25" customHeight="1" x14ac:dyDescent="0.35">
      <c r="A6212" s="1">
        <v>1000072</v>
      </c>
      <c r="B6212" s="3">
        <v>45968</v>
      </c>
      <c r="C6212" s="3">
        <v>45971</v>
      </c>
      <c r="D6212" s="3">
        <v>45977</v>
      </c>
      <c r="E6212" s="1" t="s">
        <v>18</v>
      </c>
      <c r="F6212" s="1">
        <v>2</v>
      </c>
      <c r="G6212" s="1" t="s">
        <v>23</v>
      </c>
      <c r="H6212" s="1">
        <v>0</v>
      </c>
      <c r="I6212" s="1">
        <f t="shared" si="1182"/>
        <v>0</v>
      </c>
      <c r="J6212" s="1" t="s">
        <v>15</v>
      </c>
      <c r="K6212" s="1">
        <v>2</v>
      </c>
      <c r="L6212" s="1" t="s">
        <v>19</v>
      </c>
      <c r="M6212" s="1" t="b">
        <v>0</v>
      </c>
      <c r="N6212" s="2" t="s">
        <v>17</v>
      </c>
      <c r="O6212">
        <f t="shared" si="1183"/>
        <v>3</v>
      </c>
      <c r="P6212">
        <f t="shared" si="1184"/>
        <v>6</v>
      </c>
      <c r="Q6212">
        <f>IF(G6212="B",VLOOKUP(F6212,room_rates!$A$2:$G$8,3,FALSE),IF(G6212="P",VLOOKUP(F6212,room_rates!$A$2:$G$8,6,FALSE),IF(G6212="M",VLOOKUP(F6212,room_rates!$A$2:$G$8,7,FALSE),"")))</f>
        <v>140</v>
      </c>
      <c r="R6212">
        <f t="shared" si="1185"/>
        <v>0</v>
      </c>
      <c r="S6212">
        <f>IF(J6212="Online Travel Agency",VLOOKUP(F6212,room_rates!$A$2:$G$8,3,FALSE)*15%,0)</f>
        <v>0</v>
      </c>
      <c r="T6212">
        <f t="shared" si="1186"/>
        <v>0</v>
      </c>
      <c r="U6212">
        <f t="shared" si="1187"/>
        <v>1680</v>
      </c>
      <c r="V6212">
        <f t="shared" si="1188"/>
        <v>12</v>
      </c>
    </row>
    <row r="6213" spans="1:22" ht="14.25" customHeight="1" x14ac:dyDescent="0.35">
      <c r="A6213" s="1">
        <v>1000303</v>
      </c>
      <c r="B6213" s="3">
        <v>45971</v>
      </c>
      <c r="C6213" s="3">
        <v>45971</v>
      </c>
      <c r="D6213" s="3">
        <v>45978</v>
      </c>
      <c r="E6213" s="1" t="s">
        <v>18</v>
      </c>
      <c r="F6213" s="1">
        <v>2</v>
      </c>
      <c r="G6213" s="1" t="s">
        <v>23</v>
      </c>
      <c r="H6213" s="1">
        <v>0</v>
      </c>
      <c r="I6213" s="1">
        <f t="shared" si="1182"/>
        <v>0</v>
      </c>
      <c r="J6213" s="1" t="s">
        <v>20</v>
      </c>
      <c r="K6213" s="1">
        <v>2</v>
      </c>
      <c r="L6213" s="1" t="s">
        <v>16</v>
      </c>
      <c r="M6213" s="1" t="b">
        <v>0</v>
      </c>
      <c r="N6213" s="2" t="s">
        <v>17</v>
      </c>
      <c r="O6213">
        <f t="shared" si="1183"/>
        <v>0</v>
      </c>
      <c r="P6213">
        <f t="shared" si="1184"/>
        <v>7</v>
      </c>
      <c r="Q6213">
        <f>IF(G6213="B",VLOOKUP(F6213,room_rates!$A$2:$G$8,3,FALSE),IF(G6213="P",VLOOKUP(F6213,room_rates!$A$2:$G$8,6,FALSE),IF(G6213="M",VLOOKUP(F6213,room_rates!$A$2:$G$8,7,FALSE),"")))</f>
        <v>140</v>
      </c>
      <c r="R6213">
        <f t="shared" si="1185"/>
        <v>0</v>
      </c>
      <c r="S6213">
        <f>IF(J6213="Online Travel Agency",VLOOKUP(F6213,room_rates!$A$2:$G$8,3,FALSE)*15%,0)</f>
        <v>0</v>
      </c>
      <c r="T6213">
        <f t="shared" si="1186"/>
        <v>0</v>
      </c>
      <c r="U6213">
        <f t="shared" si="1187"/>
        <v>1960</v>
      </c>
      <c r="V6213">
        <f t="shared" si="1188"/>
        <v>14</v>
      </c>
    </row>
    <row r="6214" spans="1:22" ht="14.25" customHeight="1" x14ac:dyDescent="0.35">
      <c r="A6214" s="1">
        <v>1000395</v>
      </c>
      <c r="B6214" s="3">
        <v>45971</v>
      </c>
      <c r="C6214" s="3">
        <v>45971</v>
      </c>
      <c r="D6214" s="3">
        <v>45975</v>
      </c>
      <c r="E6214" s="1" t="s">
        <v>21</v>
      </c>
      <c r="F6214" s="1">
        <v>5</v>
      </c>
      <c r="G6214" s="1" t="s">
        <v>23</v>
      </c>
      <c r="H6214" s="1">
        <v>0</v>
      </c>
      <c r="I6214" s="1">
        <f t="shared" si="1182"/>
        <v>0</v>
      </c>
      <c r="J6214" s="1" t="s">
        <v>20</v>
      </c>
      <c r="K6214" s="1">
        <v>2</v>
      </c>
      <c r="L6214" s="1" t="s">
        <v>19</v>
      </c>
      <c r="M6214" s="1" t="b">
        <v>0</v>
      </c>
      <c r="N6214" s="2" t="s">
        <v>17</v>
      </c>
      <c r="O6214">
        <f t="shared" si="1183"/>
        <v>0</v>
      </c>
      <c r="P6214">
        <f t="shared" si="1184"/>
        <v>4</v>
      </c>
      <c r="Q6214">
        <f>IF(G6214="B",VLOOKUP(F6214,room_rates!$A$2:$G$8,3,FALSE),IF(G6214="P",VLOOKUP(F6214,room_rates!$A$2:$G$8,6,FALSE),IF(G6214="M",VLOOKUP(F6214,room_rates!$A$2:$G$8,7,FALSE),"")))</f>
        <v>240</v>
      </c>
      <c r="R6214">
        <f t="shared" si="1185"/>
        <v>0</v>
      </c>
      <c r="S6214">
        <f>IF(J6214="Online Travel Agency",VLOOKUP(F6214,room_rates!$A$2:$G$8,3,FALSE)*15%,0)</f>
        <v>0</v>
      </c>
      <c r="T6214">
        <f t="shared" si="1186"/>
        <v>0</v>
      </c>
      <c r="U6214">
        <f t="shared" si="1187"/>
        <v>1920</v>
      </c>
      <c r="V6214">
        <f t="shared" si="1188"/>
        <v>8</v>
      </c>
    </row>
    <row r="6215" spans="1:22" ht="14.25" customHeight="1" x14ac:dyDescent="0.35">
      <c r="A6215" s="1">
        <v>1000421</v>
      </c>
      <c r="B6215" s="3">
        <v>45955</v>
      </c>
      <c r="C6215" s="3">
        <v>45971</v>
      </c>
      <c r="D6215" s="3">
        <v>45976</v>
      </c>
      <c r="E6215" s="1" t="s">
        <v>18</v>
      </c>
      <c r="F6215" s="1">
        <v>2</v>
      </c>
      <c r="G6215" s="1" t="s">
        <v>23</v>
      </c>
      <c r="H6215" s="1">
        <v>0</v>
      </c>
      <c r="I6215" s="1">
        <f t="shared" si="1182"/>
        <v>0</v>
      </c>
      <c r="J6215" s="1" t="s">
        <v>15</v>
      </c>
      <c r="K6215" s="1">
        <v>1</v>
      </c>
      <c r="L6215" s="1" t="s">
        <v>19</v>
      </c>
      <c r="M6215" s="1" t="b">
        <v>0</v>
      </c>
      <c r="N6215" s="2" t="s">
        <v>17</v>
      </c>
      <c r="O6215">
        <f t="shared" si="1183"/>
        <v>16</v>
      </c>
      <c r="P6215">
        <f t="shared" si="1184"/>
        <v>5</v>
      </c>
      <c r="Q6215">
        <f>IF(G6215="B",VLOOKUP(F6215,room_rates!$A$2:$G$8,3,FALSE),IF(G6215="P",VLOOKUP(F6215,room_rates!$A$2:$G$8,6,FALSE),IF(G6215="M",VLOOKUP(F6215,room_rates!$A$2:$G$8,7,FALSE),"")))</f>
        <v>140</v>
      </c>
      <c r="R6215">
        <f t="shared" si="1185"/>
        <v>0</v>
      </c>
      <c r="S6215">
        <f>IF(J6215="Online Travel Agency",VLOOKUP(F6215,room_rates!$A$2:$G$8,3,FALSE)*15%,0)</f>
        <v>0</v>
      </c>
      <c r="T6215">
        <f t="shared" si="1186"/>
        <v>0</v>
      </c>
      <c r="U6215">
        <f t="shared" si="1187"/>
        <v>700</v>
      </c>
      <c r="V6215">
        <f t="shared" si="1188"/>
        <v>5</v>
      </c>
    </row>
    <row r="6216" spans="1:22" ht="14.25" customHeight="1" x14ac:dyDescent="0.35">
      <c r="A6216" s="1">
        <v>1000436</v>
      </c>
      <c r="B6216" s="3">
        <v>45954</v>
      </c>
      <c r="C6216" s="3">
        <v>45971</v>
      </c>
      <c r="D6216" s="3">
        <v>45978</v>
      </c>
      <c r="E6216" s="1" t="s">
        <v>18</v>
      </c>
      <c r="F6216" s="1">
        <v>2</v>
      </c>
      <c r="G6216" s="1" t="s">
        <v>23</v>
      </c>
      <c r="H6216" s="1">
        <v>0</v>
      </c>
      <c r="I6216" s="1">
        <f t="shared" si="1182"/>
        <v>0</v>
      </c>
      <c r="J6216" s="1" t="s">
        <v>24</v>
      </c>
      <c r="K6216" s="1">
        <v>1</v>
      </c>
      <c r="L6216" s="1" t="s">
        <v>19</v>
      </c>
      <c r="M6216" s="1" t="b">
        <v>0</v>
      </c>
      <c r="N6216" s="2" t="s">
        <v>17</v>
      </c>
      <c r="O6216">
        <f t="shared" si="1183"/>
        <v>17</v>
      </c>
      <c r="P6216">
        <f t="shared" si="1184"/>
        <v>7</v>
      </c>
      <c r="Q6216">
        <f>IF(G6216="B",VLOOKUP(F6216,room_rates!$A$2:$G$8,3,FALSE),IF(G6216="P",VLOOKUP(F6216,room_rates!$A$2:$G$8,6,FALSE),IF(G6216="M",VLOOKUP(F6216,room_rates!$A$2:$G$8,7,FALSE),"")))</f>
        <v>140</v>
      </c>
      <c r="R6216">
        <f t="shared" si="1185"/>
        <v>0</v>
      </c>
      <c r="S6216">
        <f>IF(J6216="Online Travel Agency",VLOOKUP(F6216,room_rates!$A$2:$G$8,3,FALSE)*15%,0)</f>
        <v>21</v>
      </c>
      <c r="T6216">
        <f t="shared" si="1186"/>
        <v>0</v>
      </c>
      <c r="U6216">
        <f t="shared" si="1187"/>
        <v>833</v>
      </c>
      <c r="V6216">
        <f t="shared" si="1188"/>
        <v>7</v>
      </c>
    </row>
    <row r="6217" spans="1:22" ht="14.25" customHeight="1" x14ac:dyDescent="0.35">
      <c r="A6217" s="1">
        <v>1000502</v>
      </c>
      <c r="B6217" s="3">
        <v>45950</v>
      </c>
      <c r="C6217" s="3">
        <v>45971</v>
      </c>
      <c r="D6217" s="3">
        <v>45974</v>
      </c>
      <c r="E6217" s="1" t="s">
        <v>21</v>
      </c>
      <c r="F6217" s="1">
        <v>3</v>
      </c>
      <c r="G6217" s="1" t="s">
        <v>23</v>
      </c>
      <c r="H6217" s="1">
        <v>0</v>
      </c>
      <c r="I6217" s="1">
        <f t="shared" si="1182"/>
        <v>0</v>
      </c>
      <c r="J6217" s="1" t="s">
        <v>15</v>
      </c>
      <c r="K6217" s="1">
        <v>3</v>
      </c>
      <c r="L6217" s="1" t="s">
        <v>16</v>
      </c>
      <c r="M6217" s="1" t="b">
        <v>0</v>
      </c>
      <c r="N6217" s="2" t="s">
        <v>17</v>
      </c>
      <c r="O6217">
        <f t="shared" si="1183"/>
        <v>21</v>
      </c>
      <c r="P6217">
        <f t="shared" si="1184"/>
        <v>3</v>
      </c>
      <c r="Q6217">
        <f>IF(G6217="B",VLOOKUP(F6217,room_rates!$A$2:$G$8,3,FALSE),IF(G6217="P",VLOOKUP(F6217,room_rates!$A$2:$G$8,6,FALSE),IF(G6217="M",VLOOKUP(F6217,room_rates!$A$2:$G$8,7,FALSE),"")))</f>
        <v>220</v>
      </c>
      <c r="R6217">
        <f t="shared" si="1185"/>
        <v>0</v>
      </c>
      <c r="S6217">
        <f>IF(J6217="Online Travel Agency",VLOOKUP(F6217,room_rates!$A$2:$G$8,3,FALSE)*15%,0)</f>
        <v>0</v>
      </c>
      <c r="T6217">
        <f t="shared" si="1186"/>
        <v>0</v>
      </c>
      <c r="U6217">
        <f t="shared" si="1187"/>
        <v>1980</v>
      </c>
      <c r="V6217">
        <f t="shared" si="1188"/>
        <v>9</v>
      </c>
    </row>
    <row r="6218" spans="1:22" ht="14.25" customHeight="1" x14ac:dyDescent="0.35">
      <c r="A6218" s="1">
        <v>1000680</v>
      </c>
      <c r="B6218" s="3">
        <v>45942</v>
      </c>
      <c r="C6218" s="3">
        <v>45971</v>
      </c>
      <c r="D6218" s="3">
        <v>45978</v>
      </c>
      <c r="E6218" s="1" t="s">
        <v>18</v>
      </c>
      <c r="F6218" s="1">
        <v>2</v>
      </c>
      <c r="G6218" s="1" t="s">
        <v>23</v>
      </c>
      <c r="H6218" s="1">
        <v>0</v>
      </c>
      <c r="I6218" s="1">
        <f t="shared" si="1182"/>
        <v>0</v>
      </c>
      <c r="J6218" s="1" t="s">
        <v>15</v>
      </c>
      <c r="K6218" s="1">
        <v>1</v>
      </c>
      <c r="L6218" s="1" t="s">
        <v>19</v>
      </c>
      <c r="M6218" s="1" t="b">
        <v>0</v>
      </c>
      <c r="N6218" s="2" t="s">
        <v>17</v>
      </c>
      <c r="O6218">
        <f t="shared" si="1183"/>
        <v>29</v>
      </c>
      <c r="P6218">
        <f t="shared" si="1184"/>
        <v>7</v>
      </c>
      <c r="Q6218">
        <f>IF(G6218="B",VLOOKUP(F6218,room_rates!$A$2:$G$8,3,FALSE),IF(G6218="P",VLOOKUP(F6218,room_rates!$A$2:$G$8,6,FALSE),IF(G6218="M",VLOOKUP(F6218,room_rates!$A$2:$G$8,7,FALSE),"")))</f>
        <v>140</v>
      </c>
      <c r="R6218">
        <f t="shared" si="1185"/>
        <v>0</v>
      </c>
      <c r="S6218">
        <f>IF(J6218="Online Travel Agency",VLOOKUP(F6218,room_rates!$A$2:$G$8,3,FALSE)*15%,0)</f>
        <v>0</v>
      </c>
      <c r="T6218">
        <f t="shared" si="1186"/>
        <v>0</v>
      </c>
      <c r="U6218">
        <f t="shared" si="1187"/>
        <v>980</v>
      </c>
      <c r="V6218">
        <f t="shared" si="1188"/>
        <v>7</v>
      </c>
    </row>
    <row r="6219" spans="1:22" ht="14.25" customHeight="1" x14ac:dyDescent="0.35">
      <c r="A6219" s="1">
        <v>1000781</v>
      </c>
      <c r="B6219" s="3">
        <v>45956</v>
      </c>
      <c r="C6219" s="3">
        <v>45971</v>
      </c>
      <c r="D6219" s="3">
        <v>45973</v>
      </c>
      <c r="E6219" s="1" t="s">
        <v>21</v>
      </c>
      <c r="F6219" s="1">
        <v>4</v>
      </c>
      <c r="G6219" s="1" t="s">
        <v>23</v>
      </c>
      <c r="H6219" s="1">
        <v>0</v>
      </c>
      <c r="I6219" s="1">
        <f t="shared" si="1182"/>
        <v>0</v>
      </c>
      <c r="J6219" s="1" t="s">
        <v>24</v>
      </c>
      <c r="K6219" s="1">
        <v>2</v>
      </c>
      <c r="L6219" s="1" t="s">
        <v>16</v>
      </c>
      <c r="M6219" s="1" t="b">
        <v>0</v>
      </c>
      <c r="N6219" s="2" t="s">
        <v>17</v>
      </c>
      <c r="O6219">
        <f t="shared" si="1183"/>
        <v>15</v>
      </c>
      <c r="P6219">
        <f t="shared" si="1184"/>
        <v>2</v>
      </c>
      <c r="Q6219">
        <f>IF(G6219="B",VLOOKUP(F6219,room_rates!$A$2:$G$8,3,FALSE),IF(G6219="P",VLOOKUP(F6219,room_rates!$A$2:$G$8,6,FALSE),IF(G6219="M",VLOOKUP(F6219,room_rates!$A$2:$G$8,7,FALSE),"")))</f>
        <v>230</v>
      </c>
      <c r="R6219">
        <f t="shared" si="1185"/>
        <v>0</v>
      </c>
      <c r="S6219">
        <f>IF(J6219="Online Travel Agency",VLOOKUP(F6219,room_rates!$A$2:$G$8,3,FALSE)*15%,0)</f>
        <v>34.5</v>
      </c>
      <c r="T6219">
        <f t="shared" si="1186"/>
        <v>0</v>
      </c>
      <c r="U6219">
        <f t="shared" si="1187"/>
        <v>782</v>
      </c>
      <c r="V6219">
        <f t="shared" si="1188"/>
        <v>4</v>
      </c>
    </row>
    <row r="6220" spans="1:22" ht="14.25" customHeight="1" x14ac:dyDescent="0.35">
      <c r="A6220" s="1">
        <v>1000876</v>
      </c>
      <c r="B6220" s="3">
        <v>45958</v>
      </c>
      <c r="C6220" s="3">
        <v>45971</v>
      </c>
      <c r="D6220" s="3">
        <v>45977</v>
      </c>
      <c r="E6220" s="1" t="s">
        <v>18</v>
      </c>
      <c r="F6220" s="1">
        <v>2</v>
      </c>
      <c r="G6220" s="1" t="s">
        <v>23</v>
      </c>
      <c r="H6220" s="1">
        <v>0</v>
      </c>
      <c r="I6220" s="1">
        <f t="shared" si="1182"/>
        <v>0</v>
      </c>
      <c r="J6220" s="1" t="s">
        <v>24</v>
      </c>
      <c r="K6220" s="1">
        <v>2</v>
      </c>
      <c r="L6220" s="1" t="s">
        <v>16</v>
      </c>
      <c r="M6220" s="1" t="b">
        <v>1</v>
      </c>
      <c r="N6220" s="2" t="s">
        <v>17</v>
      </c>
      <c r="O6220">
        <f t="shared" si="1183"/>
        <v>13</v>
      </c>
      <c r="P6220">
        <f t="shared" si="1184"/>
        <v>6</v>
      </c>
      <c r="Q6220">
        <f>IF(G6220="B",VLOOKUP(F6220,room_rates!$A$2:$G$8,3,FALSE),IF(G6220="P",VLOOKUP(F6220,room_rates!$A$2:$G$8,6,FALSE),IF(G6220="M",VLOOKUP(F6220,room_rates!$A$2:$G$8,7,FALSE),"")))</f>
        <v>140</v>
      </c>
      <c r="R6220">
        <f t="shared" si="1185"/>
        <v>0</v>
      </c>
      <c r="S6220">
        <f>IF(J6220="Online Travel Agency",VLOOKUP(F6220,room_rates!$A$2:$G$8,3,FALSE)*15%,0)</f>
        <v>21</v>
      </c>
      <c r="T6220">
        <f t="shared" si="1186"/>
        <v>1.4000000000000001</v>
      </c>
      <c r="U6220">
        <f t="shared" si="1187"/>
        <v>1411.1999999999998</v>
      </c>
      <c r="V6220">
        <f t="shared" si="1188"/>
        <v>12</v>
      </c>
    </row>
    <row r="6221" spans="1:22" ht="14.25" customHeight="1" x14ac:dyDescent="0.35">
      <c r="A6221" s="1">
        <v>1000908</v>
      </c>
      <c r="B6221" s="3">
        <v>45971</v>
      </c>
      <c r="C6221" s="3">
        <v>45971</v>
      </c>
      <c r="D6221" s="3">
        <v>45977</v>
      </c>
      <c r="E6221" s="1" t="s">
        <v>13</v>
      </c>
      <c r="F6221" s="1">
        <v>6</v>
      </c>
      <c r="G6221" s="1" t="s">
        <v>23</v>
      </c>
      <c r="H6221" s="1">
        <v>0</v>
      </c>
      <c r="I6221" s="1">
        <f t="shared" si="1182"/>
        <v>0</v>
      </c>
      <c r="J6221" s="1" t="s">
        <v>20</v>
      </c>
      <c r="K6221" s="1">
        <v>1</v>
      </c>
      <c r="L6221" s="1" t="s">
        <v>19</v>
      </c>
      <c r="M6221" s="1" t="b">
        <v>0</v>
      </c>
      <c r="N6221" s="2" t="s">
        <v>17</v>
      </c>
      <c r="O6221">
        <f t="shared" si="1183"/>
        <v>0</v>
      </c>
      <c r="P6221">
        <f t="shared" si="1184"/>
        <v>6</v>
      </c>
      <c r="Q6221">
        <f>IF(G6221="B",VLOOKUP(F6221,room_rates!$A$2:$G$8,3,FALSE),IF(G6221="P",VLOOKUP(F6221,room_rates!$A$2:$G$8,6,FALSE),IF(G6221="M",VLOOKUP(F6221,room_rates!$A$2:$G$8,7,FALSE),"")))</f>
        <v>350</v>
      </c>
      <c r="R6221">
        <f t="shared" si="1185"/>
        <v>0</v>
      </c>
      <c r="S6221">
        <f>IF(J6221="Online Travel Agency",VLOOKUP(F6221,room_rates!$A$2:$G$8,3,FALSE)*15%,0)</f>
        <v>0</v>
      </c>
      <c r="T6221">
        <f t="shared" si="1186"/>
        <v>0</v>
      </c>
      <c r="U6221">
        <f t="shared" si="1187"/>
        <v>2100</v>
      </c>
      <c r="V6221">
        <f t="shared" si="1188"/>
        <v>6</v>
      </c>
    </row>
    <row r="6222" spans="1:22" ht="14.25" customHeight="1" x14ac:dyDescent="0.35">
      <c r="A6222" s="1">
        <v>1000937</v>
      </c>
      <c r="B6222" s="3">
        <v>45932</v>
      </c>
      <c r="C6222" s="3">
        <v>45971</v>
      </c>
      <c r="D6222" s="3">
        <v>45973</v>
      </c>
      <c r="E6222" s="1" t="s">
        <v>13</v>
      </c>
      <c r="F6222" s="1">
        <v>6</v>
      </c>
      <c r="G6222" s="1" t="s">
        <v>23</v>
      </c>
      <c r="H6222" s="1">
        <v>0</v>
      </c>
      <c r="I6222" s="1">
        <f t="shared" si="1182"/>
        <v>0</v>
      </c>
      <c r="J6222" s="1" t="s">
        <v>15</v>
      </c>
      <c r="K6222" s="1">
        <v>1</v>
      </c>
      <c r="L6222" s="1" t="s">
        <v>16</v>
      </c>
      <c r="M6222" s="1" t="b">
        <v>0</v>
      </c>
      <c r="N6222" s="2" t="s">
        <v>17</v>
      </c>
      <c r="O6222">
        <f t="shared" si="1183"/>
        <v>39</v>
      </c>
      <c r="P6222">
        <f t="shared" si="1184"/>
        <v>2</v>
      </c>
      <c r="Q6222">
        <f>IF(G6222="B",VLOOKUP(F6222,room_rates!$A$2:$G$8,3,FALSE),IF(G6222="P",VLOOKUP(F6222,room_rates!$A$2:$G$8,6,FALSE),IF(G6222="M",VLOOKUP(F6222,room_rates!$A$2:$G$8,7,FALSE),"")))</f>
        <v>350</v>
      </c>
      <c r="R6222">
        <f t="shared" si="1185"/>
        <v>0</v>
      </c>
      <c r="S6222">
        <f>IF(J6222="Online Travel Agency",VLOOKUP(F6222,room_rates!$A$2:$G$8,3,FALSE)*15%,0)</f>
        <v>0</v>
      </c>
      <c r="T6222">
        <f t="shared" si="1186"/>
        <v>0</v>
      </c>
      <c r="U6222">
        <f t="shared" si="1187"/>
        <v>700</v>
      </c>
      <c r="V6222">
        <f t="shared" si="1188"/>
        <v>2</v>
      </c>
    </row>
    <row r="6223" spans="1:22" ht="14.25" customHeight="1" x14ac:dyDescent="0.35">
      <c r="A6223" s="1">
        <v>1001148</v>
      </c>
      <c r="B6223" s="3">
        <v>45971</v>
      </c>
      <c r="C6223" s="3">
        <v>45971</v>
      </c>
      <c r="D6223" s="3">
        <v>45975</v>
      </c>
      <c r="E6223" s="1" t="s">
        <v>21</v>
      </c>
      <c r="F6223" s="1">
        <v>5</v>
      </c>
      <c r="G6223" s="1" t="s">
        <v>23</v>
      </c>
      <c r="H6223" s="1">
        <v>0</v>
      </c>
      <c r="I6223" s="1">
        <f t="shared" si="1182"/>
        <v>0</v>
      </c>
      <c r="J6223" s="1" t="s">
        <v>20</v>
      </c>
      <c r="K6223" s="1">
        <v>2</v>
      </c>
      <c r="L6223" s="1" t="s">
        <v>19</v>
      </c>
      <c r="M6223" s="1" t="b">
        <v>0</v>
      </c>
      <c r="N6223" s="2" t="s">
        <v>17</v>
      </c>
      <c r="O6223">
        <f t="shared" si="1183"/>
        <v>0</v>
      </c>
      <c r="P6223">
        <f t="shared" si="1184"/>
        <v>4</v>
      </c>
      <c r="Q6223">
        <f>IF(G6223="B",VLOOKUP(F6223,room_rates!$A$2:$G$8,3,FALSE),IF(G6223="P",VLOOKUP(F6223,room_rates!$A$2:$G$8,6,FALSE),IF(G6223="M",VLOOKUP(F6223,room_rates!$A$2:$G$8,7,FALSE),"")))</f>
        <v>240</v>
      </c>
      <c r="R6223">
        <f t="shared" si="1185"/>
        <v>0</v>
      </c>
      <c r="S6223">
        <f>IF(J6223="Online Travel Agency",VLOOKUP(F6223,room_rates!$A$2:$G$8,3,FALSE)*15%,0)</f>
        <v>0</v>
      </c>
      <c r="T6223">
        <f t="shared" si="1186"/>
        <v>0</v>
      </c>
      <c r="U6223">
        <f t="shared" si="1187"/>
        <v>1920</v>
      </c>
      <c r="V6223">
        <f t="shared" si="1188"/>
        <v>8</v>
      </c>
    </row>
    <row r="6224" spans="1:22" ht="14.25" customHeight="1" x14ac:dyDescent="0.35">
      <c r="A6224" s="1">
        <v>1001213</v>
      </c>
      <c r="B6224" s="3">
        <v>45967</v>
      </c>
      <c r="C6224" s="3">
        <v>45971</v>
      </c>
      <c r="D6224" s="3">
        <v>45974</v>
      </c>
      <c r="E6224" s="1" t="s">
        <v>13</v>
      </c>
      <c r="F6224" s="1">
        <v>6</v>
      </c>
      <c r="G6224" s="1" t="s">
        <v>23</v>
      </c>
      <c r="H6224" s="1">
        <v>0</v>
      </c>
      <c r="I6224" s="1">
        <f t="shared" si="1182"/>
        <v>0</v>
      </c>
      <c r="J6224" s="1" t="s">
        <v>15</v>
      </c>
      <c r="K6224" s="1">
        <v>1</v>
      </c>
      <c r="L6224" s="1" t="s">
        <v>16</v>
      </c>
      <c r="M6224" s="1" t="b">
        <v>0</v>
      </c>
      <c r="N6224" s="2" t="s">
        <v>17</v>
      </c>
      <c r="O6224">
        <f t="shared" si="1183"/>
        <v>4</v>
      </c>
      <c r="P6224">
        <f t="shared" si="1184"/>
        <v>3</v>
      </c>
      <c r="Q6224">
        <f>IF(G6224="B",VLOOKUP(F6224,room_rates!$A$2:$G$8,3,FALSE),IF(G6224="P",VLOOKUP(F6224,room_rates!$A$2:$G$8,6,FALSE),IF(G6224="M",VLOOKUP(F6224,room_rates!$A$2:$G$8,7,FALSE),"")))</f>
        <v>350</v>
      </c>
      <c r="R6224">
        <f t="shared" si="1185"/>
        <v>0</v>
      </c>
      <c r="S6224">
        <f>IF(J6224="Online Travel Agency",VLOOKUP(F6224,room_rates!$A$2:$G$8,3,FALSE)*15%,0)</f>
        <v>0</v>
      </c>
      <c r="T6224">
        <f t="shared" si="1186"/>
        <v>0</v>
      </c>
      <c r="U6224">
        <f t="shared" si="1187"/>
        <v>1050</v>
      </c>
      <c r="V6224">
        <f t="shared" si="1188"/>
        <v>3</v>
      </c>
    </row>
    <row r="6225" spans="1:22" ht="14.25" customHeight="1" x14ac:dyDescent="0.35">
      <c r="A6225" s="1">
        <v>1001391</v>
      </c>
      <c r="B6225" s="3">
        <v>45971</v>
      </c>
      <c r="C6225" s="3">
        <v>45971</v>
      </c>
      <c r="D6225" s="3">
        <v>45977</v>
      </c>
      <c r="E6225" s="1" t="s">
        <v>21</v>
      </c>
      <c r="F6225" s="1">
        <v>3</v>
      </c>
      <c r="G6225" s="1" t="s">
        <v>23</v>
      </c>
      <c r="H6225" s="1">
        <v>0</v>
      </c>
      <c r="I6225" s="1">
        <f t="shared" si="1182"/>
        <v>0</v>
      </c>
      <c r="J6225" s="1" t="s">
        <v>20</v>
      </c>
      <c r="K6225" s="1">
        <v>2</v>
      </c>
      <c r="L6225" s="1" t="s">
        <v>19</v>
      </c>
      <c r="M6225" s="1" t="b">
        <v>0</v>
      </c>
      <c r="N6225" s="2" t="s">
        <v>17</v>
      </c>
      <c r="O6225">
        <f t="shared" si="1183"/>
        <v>0</v>
      </c>
      <c r="P6225">
        <f t="shared" si="1184"/>
        <v>6</v>
      </c>
      <c r="Q6225">
        <f>IF(G6225="B",VLOOKUP(F6225,room_rates!$A$2:$G$8,3,FALSE),IF(G6225="P",VLOOKUP(F6225,room_rates!$A$2:$G$8,6,FALSE),IF(G6225="M",VLOOKUP(F6225,room_rates!$A$2:$G$8,7,FALSE),"")))</f>
        <v>220</v>
      </c>
      <c r="R6225">
        <f t="shared" si="1185"/>
        <v>0</v>
      </c>
      <c r="S6225">
        <f>IF(J6225="Online Travel Agency",VLOOKUP(F6225,room_rates!$A$2:$G$8,3,FALSE)*15%,0)</f>
        <v>0</v>
      </c>
      <c r="T6225">
        <f t="shared" si="1186"/>
        <v>0</v>
      </c>
      <c r="U6225">
        <f t="shared" si="1187"/>
        <v>2640</v>
      </c>
      <c r="V6225">
        <f t="shared" si="1188"/>
        <v>12</v>
      </c>
    </row>
    <row r="6226" spans="1:22" ht="14.25" customHeight="1" x14ac:dyDescent="0.35">
      <c r="A6226" s="1">
        <v>1000278</v>
      </c>
      <c r="B6226" s="3">
        <v>45958</v>
      </c>
      <c r="C6226" s="3">
        <v>45972</v>
      </c>
      <c r="D6226" s="3">
        <v>45975</v>
      </c>
      <c r="E6226" s="1" t="s">
        <v>18</v>
      </c>
      <c r="F6226" s="1">
        <v>2</v>
      </c>
      <c r="G6226" s="1" t="s">
        <v>23</v>
      </c>
      <c r="H6226" s="1">
        <v>0</v>
      </c>
      <c r="I6226" s="1">
        <f t="shared" si="1182"/>
        <v>0</v>
      </c>
      <c r="J6226" s="1" t="s">
        <v>24</v>
      </c>
      <c r="K6226" s="1">
        <v>2</v>
      </c>
      <c r="L6226" s="1" t="s">
        <v>19</v>
      </c>
      <c r="M6226" s="1" t="b">
        <v>0</v>
      </c>
      <c r="N6226" s="2" t="s">
        <v>17</v>
      </c>
      <c r="O6226">
        <f t="shared" si="1183"/>
        <v>14</v>
      </c>
      <c r="P6226">
        <f t="shared" si="1184"/>
        <v>3</v>
      </c>
      <c r="Q6226">
        <f>IF(G6226="B",VLOOKUP(F6226,room_rates!$A$2:$G$8,3,FALSE),IF(G6226="P",VLOOKUP(F6226,room_rates!$A$2:$G$8,6,FALSE),IF(G6226="M",VLOOKUP(F6226,room_rates!$A$2:$G$8,7,FALSE),"")))</f>
        <v>140</v>
      </c>
      <c r="R6226">
        <f t="shared" si="1185"/>
        <v>0</v>
      </c>
      <c r="S6226">
        <f>IF(J6226="Online Travel Agency",VLOOKUP(F6226,room_rates!$A$2:$G$8,3,FALSE)*15%,0)</f>
        <v>21</v>
      </c>
      <c r="T6226">
        <f t="shared" si="1186"/>
        <v>0</v>
      </c>
      <c r="U6226">
        <f t="shared" si="1187"/>
        <v>714</v>
      </c>
      <c r="V6226">
        <f t="shared" si="1188"/>
        <v>6</v>
      </c>
    </row>
    <row r="6227" spans="1:22" ht="14.25" customHeight="1" x14ac:dyDescent="0.35">
      <c r="A6227" s="1">
        <v>1000455</v>
      </c>
      <c r="B6227" s="3">
        <v>45972</v>
      </c>
      <c r="C6227" s="3">
        <v>45972</v>
      </c>
      <c r="D6227" s="3">
        <v>45973</v>
      </c>
      <c r="E6227" s="1" t="s">
        <v>21</v>
      </c>
      <c r="F6227" s="1">
        <v>3</v>
      </c>
      <c r="G6227" s="1" t="s">
        <v>23</v>
      </c>
      <c r="H6227" s="1">
        <v>0</v>
      </c>
      <c r="I6227" s="1">
        <f t="shared" si="1182"/>
        <v>0</v>
      </c>
      <c r="J6227" s="1" t="s">
        <v>20</v>
      </c>
      <c r="K6227" s="1">
        <v>3</v>
      </c>
      <c r="L6227" s="1" t="s">
        <v>19</v>
      </c>
      <c r="M6227" s="1" t="b">
        <v>0</v>
      </c>
      <c r="N6227" s="2" t="s">
        <v>17</v>
      </c>
      <c r="O6227">
        <f t="shared" si="1183"/>
        <v>0</v>
      </c>
      <c r="P6227">
        <f t="shared" si="1184"/>
        <v>1</v>
      </c>
      <c r="Q6227">
        <f>IF(G6227="B",VLOOKUP(F6227,room_rates!$A$2:$G$8,3,FALSE),IF(G6227="P",VLOOKUP(F6227,room_rates!$A$2:$G$8,6,FALSE),IF(G6227="M",VLOOKUP(F6227,room_rates!$A$2:$G$8,7,FALSE),"")))</f>
        <v>220</v>
      </c>
      <c r="R6227">
        <f t="shared" si="1185"/>
        <v>0</v>
      </c>
      <c r="S6227">
        <f>IF(J6227="Online Travel Agency",VLOOKUP(F6227,room_rates!$A$2:$G$8,3,FALSE)*15%,0)</f>
        <v>0</v>
      </c>
      <c r="T6227">
        <f t="shared" si="1186"/>
        <v>0</v>
      </c>
      <c r="U6227">
        <f t="shared" si="1187"/>
        <v>660</v>
      </c>
      <c r="V6227">
        <f t="shared" si="1188"/>
        <v>3</v>
      </c>
    </row>
    <row r="6228" spans="1:22" ht="14.25" customHeight="1" x14ac:dyDescent="0.35">
      <c r="A6228" s="1">
        <v>1000516</v>
      </c>
      <c r="B6228" s="3">
        <v>45927</v>
      </c>
      <c r="C6228" s="3">
        <v>45972</v>
      </c>
      <c r="D6228" s="3">
        <v>45975</v>
      </c>
      <c r="E6228" s="1" t="s">
        <v>21</v>
      </c>
      <c r="F6228" s="1">
        <v>3</v>
      </c>
      <c r="G6228" s="1" t="s">
        <v>23</v>
      </c>
      <c r="H6228" s="1">
        <v>0</v>
      </c>
      <c r="I6228" s="1">
        <f t="shared" si="1182"/>
        <v>0</v>
      </c>
      <c r="J6228" s="1" t="s">
        <v>15</v>
      </c>
      <c r="K6228" s="1">
        <v>1</v>
      </c>
      <c r="L6228" s="1" t="s">
        <v>19</v>
      </c>
      <c r="M6228" s="1" t="b">
        <v>1</v>
      </c>
      <c r="N6228" s="2" t="s">
        <v>17</v>
      </c>
      <c r="O6228">
        <f t="shared" si="1183"/>
        <v>45</v>
      </c>
      <c r="P6228">
        <f t="shared" si="1184"/>
        <v>3</v>
      </c>
      <c r="Q6228">
        <f>IF(G6228="B",VLOOKUP(F6228,room_rates!$A$2:$G$8,3,FALSE),IF(G6228="P",VLOOKUP(F6228,room_rates!$A$2:$G$8,6,FALSE),IF(G6228="M",VLOOKUP(F6228,room_rates!$A$2:$G$8,7,FALSE),"")))</f>
        <v>220</v>
      </c>
      <c r="R6228">
        <f t="shared" si="1185"/>
        <v>0</v>
      </c>
      <c r="S6228">
        <f>IF(J6228="Online Travel Agency",VLOOKUP(F6228,room_rates!$A$2:$G$8,3,FALSE)*15%,0)</f>
        <v>0</v>
      </c>
      <c r="T6228">
        <f t="shared" si="1186"/>
        <v>2.2000000000000002</v>
      </c>
      <c r="U6228">
        <f t="shared" si="1187"/>
        <v>653.40000000000009</v>
      </c>
      <c r="V6228">
        <f t="shared" si="1188"/>
        <v>3</v>
      </c>
    </row>
    <row r="6229" spans="1:22" ht="14.25" customHeight="1" x14ac:dyDescent="0.35">
      <c r="A6229" s="1">
        <v>1000745</v>
      </c>
      <c r="B6229" s="3">
        <v>45972</v>
      </c>
      <c r="C6229" s="3">
        <v>45972</v>
      </c>
      <c r="D6229" s="3">
        <v>45976</v>
      </c>
      <c r="E6229" s="1" t="s">
        <v>13</v>
      </c>
      <c r="F6229" s="1">
        <v>6</v>
      </c>
      <c r="G6229" s="1" t="s">
        <v>23</v>
      </c>
      <c r="H6229" s="1">
        <v>0</v>
      </c>
      <c r="I6229" s="1">
        <f t="shared" si="1182"/>
        <v>0</v>
      </c>
      <c r="J6229" s="1" t="s">
        <v>20</v>
      </c>
      <c r="K6229" s="1">
        <v>1</v>
      </c>
      <c r="L6229" s="1" t="s">
        <v>19</v>
      </c>
      <c r="M6229" s="1" t="b">
        <v>0</v>
      </c>
      <c r="N6229" s="2" t="s">
        <v>17</v>
      </c>
      <c r="O6229">
        <f t="shared" si="1183"/>
        <v>0</v>
      </c>
      <c r="P6229">
        <f t="shared" si="1184"/>
        <v>4</v>
      </c>
      <c r="Q6229">
        <f>IF(G6229="B",VLOOKUP(F6229,room_rates!$A$2:$G$8,3,FALSE),IF(G6229="P",VLOOKUP(F6229,room_rates!$A$2:$G$8,6,FALSE),IF(G6229="M",VLOOKUP(F6229,room_rates!$A$2:$G$8,7,FALSE),"")))</f>
        <v>350</v>
      </c>
      <c r="R6229">
        <f t="shared" si="1185"/>
        <v>0</v>
      </c>
      <c r="S6229">
        <f>IF(J6229="Online Travel Agency",VLOOKUP(F6229,room_rates!$A$2:$G$8,3,FALSE)*15%,0)</f>
        <v>0</v>
      </c>
      <c r="T6229">
        <f t="shared" si="1186"/>
        <v>0</v>
      </c>
      <c r="U6229">
        <f t="shared" si="1187"/>
        <v>1400</v>
      </c>
      <c r="V6229">
        <f t="shared" si="1188"/>
        <v>4</v>
      </c>
    </row>
    <row r="6230" spans="1:22" ht="14.25" customHeight="1" x14ac:dyDescent="0.35">
      <c r="A6230" s="1">
        <v>1001027</v>
      </c>
      <c r="B6230" s="3">
        <v>45960</v>
      </c>
      <c r="C6230" s="3">
        <v>45972</v>
      </c>
      <c r="D6230" s="3">
        <v>45975</v>
      </c>
      <c r="E6230" s="1" t="s">
        <v>13</v>
      </c>
      <c r="F6230" s="1">
        <v>7</v>
      </c>
      <c r="G6230" s="1" t="s">
        <v>23</v>
      </c>
      <c r="H6230" s="1">
        <v>0</v>
      </c>
      <c r="I6230" s="1">
        <f t="shared" si="1182"/>
        <v>0</v>
      </c>
      <c r="J6230" s="1" t="s">
        <v>24</v>
      </c>
      <c r="K6230" s="1">
        <v>1</v>
      </c>
      <c r="L6230" s="1" t="s">
        <v>16</v>
      </c>
      <c r="M6230" s="1" t="b">
        <v>0</v>
      </c>
      <c r="N6230" s="2" t="s">
        <v>17</v>
      </c>
      <c r="O6230">
        <f t="shared" si="1183"/>
        <v>12</v>
      </c>
      <c r="P6230">
        <f t="shared" si="1184"/>
        <v>3</v>
      </c>
      <c r="Q6230">
        <f>IF(G6230="B",VLOOKUP(F6230,room_rates!$A$2:$G$8,3,FALSE),IF(G6230="P",VLOOKUP(F6230,room_rates!$A$2:$G$8,6,FALSE),IF(G6230="M",VLOOKUP(F6230,room_rates!$A$2:$G$8,7,FALSE),"")))</f>
        <v>450</v>
      </c>
      <c r="R6230">
        <f t="shared" si="1185"/>
        <v>0</v>
      </c>
      <c r="S6230">
        <f>IF(J6230="Online Travel Agency",VLOOKUP(F6230,room_rates!$A$2:$G$8,3,FALSE)*15%,0)</f>
        <v>67.5</v>
      </c>
      <c r="T6230">
        <f t="shared" si="1186"/>
        <v>0</v>
      </c>
      <c r="U6230">
        <f t="shared" si="1187"/>
        <v>1147.5</v>
      </c>
      <c r="V6230">
        <f t="shared" si="1188"/>
        <v>3</v>
      </c>
    </row>
    <row r="6231" spans="1:22" ht="14.25" customHeight="1" x14ac:dyDescent="0.35">
      <c r="A6231" s="1">
        <v>1001159</v>
      </c>
      <c r="B6231" s="3">
        <v>45960</v>
      </c>
      <c r="C6231" s="3">
        <v>45972</v>
      </c>
      <c r="D6231" s="3">
        <v>45979</v>
      </c>
      <c r="E6231" s="1" t="s">
        <v>21</v>
      </c>
      <c r="F6231" s="1">
        <v>3</v>
      </c>
      <c r="G6231" s="1" t="s">
        <v>23</v>
      </c>
      <c r="H6231" s="1">
        <v>0</v>
      </c>
      <c r="I6231" s="1">
        <f t="shared" si="1182"/>
        <v>0</v>
      </c>
      <c r="J6231" s="1" t="s">
        <v>24</v>
      </c>
      <c r="K6231" s="1">
        <v>1</v>
      </c>
      <c r="L6231" s="1" t="s">
        <v>19</v>
      </c>
      <c r="M6231" s="1" t="b">
        <v>0</v>
      </c>
      <c r="N6231" s="2" t="s">
        <v>17</v>
      </c>
      <c r="O6231">
        <f t="shared" si="1183"/>
        <v>12</v>
      </c>
      <c r="P6231">
        <f t="shared" si="1184"/>
        <v>7</v>
      </c>
      <c r="Q6231">
        <f>IF(G6231="B",VLOOKUP(F6231,room_rates!$A$2:$G$8,3,FALSE),IF(G6231="P",VLOOKUP(F6231,room_rates!$A$2:$G$8,6,FALSE),IF(G6231="M",VLOOKUP(F6231,room_rates!$A$2:$G$8,7,FALSE),"")))</f>
        <v>220</v>
      </c>
      <c r="R6231">
        <f t="shared" si="1185"/>
        <v>0</v>
      </c>
      <c r="S6231">
        <f>IF(J6231="Online Travel Agency",VLOOKUP(F6231,room_rates!$A$2:$G$8,3,FALSE)*15%,0)</f>
        <v>33</v>
      </c>
      <c r="T6231">
        <f t="shared" si="1186"/>
        <v>0</v>
      </c>
      <c r="U6231">
        <f t="shared" si="1187"/>
        <v>1309</v>
      </c>
      <c r="V6231">
        <f t="shared" si="1188"/>
        <v>7</v>
      </c>
    </row>
    <row r="6232" spans="1:22" ht="14.25" customHeight="1" x14ac:dyDescent="0.35">
      <c r="A6232" s="1">
        <v>1001175</v>
      </c>
      <c r="B6232" s="3">
        <v>45972</v>
      </c>
      <c r="C6232" s="3">
        <v>45972</v>
      </c>
      <c r="D6232" s="3">
        <v>45979</v>
      </c>
      <c r="E6232" s="1" t="s">
        <v>18</v>
      </c>
      <c r="F6232" s="1">
        <v>2</v>
      </c>
      <c r="G6232" s="1" t="s">
        <v>23</v>
      </c>
      <c r="H6232" s="1">
        <v>0</v>
      </c>
      <c r="I6232" s="1">
        <f t="shared" si="1182"/>
        <v>0</v>
      </c>
      <c r="J6232" s="1" t="s">
        <v>20</v>
      </c>
      <c r="K6232" s="1">
        <v>2</v>
      </c>
      <c r="L6232" s="1" t="s">
        <v>19</v>
      </c>
      <c r="M6232" s="1" t="b">
        <v>0</v>
      </c>
      <c r="N6232" s="2" t="s">
        <v>17</v>
      </c>
      <c r="O6232">
        <f t="shared" si="1183"/>
        <v>0</v>
      </c>
      <c r="P6232">
        <f t="shared" si="1184"/>
        <v>7</v>
      </c>
      <c r="Q6232">
        <f>IF(G6232="B",VLOOKUP(F6232,room_rates!$A$2:$G$8,3,FALSE),IF(G6232="P",VLOOKUP(F6232,room_rates!$A$2:$G$8,6,FALSE),IF(G6232="M",VLOOKUP(F6232,room_rates!$A$2:$G$8,7,FALSE),"")))</f>
        <v>140</v>
      </c>
      <c r="R6232">
        <f t="shared" si="1185"/>
        <v>0</v>
      </c>
      <c r="S6232">
        <f>IF(J6232="Online Travel Agency",VLOOKUP(F6232,room_rates!$A$2:$G$8,3,FALSE)*15%,0)</f>
        <v>0</v>
      </c>
      <c r="T6232">
        <f t="shared" si="1186"/>
        <v>0</v>
      </c>
      <c r="U6232">
        <f t="shared" si="1187"/>
        <v>1960</v>
      </c>
      <c r="V6232">
        <f t="shared" si="1188"/>
        <v>14</v>
      </c>
    </row>
    <row r="6233" spans="1:22" ht="14.25" customHeight="1" x14ac:dyDescent="0.35">
      <c r="A6233" s="1">
        <v>1001474</v>
      </c>
      <c r="B6233" s="3">
        <v>45952</v>
      </c>
      <c r="C6233" s="3">
        <v>45972</v>
      </c>
      <c r="D6233" s="3">
        <v>45977</v>
      </c>
      <c r="E6233" s="1" t="s">
        <v>18</v>
      </c>
      <c r="F6233" s="1">
        <v>2</v>
      </c>
      <c r="G6233" s="1" t="s">
        <v>23</v>
      </c>
      <c r="H6233" s="1">
        <v>0</v>
      </c>
      <c r="I6233" s="1">
        <f t="shared" si="1182"/>
        <v>0</v>
      </c>
      <c r="J6233" s="1" t="s">
        <v>24</v>
      </c>
      <c r="K6233" s="1">
        <v>1</v>
      </c>
      <c r="L6233" s="1" t="s">
        <v>19</v>
      </c>
      <c r="M6233" s="1" t="b">
        <v>0</v>
      </c>
      <c r="N6233" s="2" t="s">
        <v>17</v>
      </c>
      <c r="O6233">
        <f t="shared" si="1183"/>
        <v>20</v>
      </c>
      <c r="P6233">
        <f t="shared" si="1184"/>
        <v>5</v>
      </c>
      <c r="Q6233">
        <f>IF(G6233="B",VLOOKUP(F6233,room_rates!$A$2:$G$8,3,FALSE),IF(G6233="P",VLOOKUP(F6233,room_rates!$A$2:$G$8,6,FALSE),IF(G6233="M",VLOOKUP(F6233,room_rates!$A$2:$G$8,7,FALSE),"")))</f>
        <v>140</v>
      </c>
      <c r="R6233">
        <f t="shared" si="1185"/>
        <v>0</v>
      </c>
      <c r="S6233">
        <f>IF(J6233="Online Travel Agency",VLOOKUP(F6233,room_rates!$A$2:$G$8,3,FALSE)*15%,0)</f>
        <v>21</v>
      </c>
      <c r="T6233">
        <f t="shared" si="1186"/>
        <v>0</v>
      </c>
      <c r="U6233">
        <f t="shared" si="1187"/>
        <v>595</v>
      </c>
      <c r="V6233">
        <f t="shared" si="1188"/>
        <v>5</v>
      </c>
    </row>
    <row r="6234" spans="1:22" ht="14.25" customHeight="1" x14ac:dyDescent="0.35">
      <c r="A6234" s="1">
        <v>1000021</v>
      </c>
      <c r="B6234" s="3">
        <v>45937</v>
      </c>
      <c r="C6234" s="3">
        <v>45973</v>
      </c>
      <c r="D6234" s="3">
        <v>45977</v>
      </c>
      <c r="E6234" s="1" t="s">
        <v>13</v>
      </c>
      <c r="F6234" s="1">
        <v>6</v>
      </c>
      <c r="G6234" s="1" t="s">
        <v>23</v>
      </c>
      <c r="H6234" s="1">
        <v>0</v>
      </c>
      <c r="I6234" s="1">
        <f t="shared" si="1182"/>
        <v>0</v>
      </c>
      <c r="J6234" s="1" t="s">
        <v>15</v>
      </c>
      <c r="K6234" s="1">
        <v>3</v>
      </c>
      <c r="L6234" s="1" t="s">
        <v>16</v>
      </c>
      <c r="M6234" s="1" t="b">
        <v>1</v>
      </c>
      <c r="N6234" s="2" t="s">
        <v>17</v>
      </c>
      <c r="O6234">
        <f t="shared" si="1183"/>
        <v>36</v>
      </c>
      <c r="P6234">
        <f t="shared" si="1184"/>
        <v>4</v>
      </c>
      <c r="Q6234">
        <f>IF(G6234="B",VLOOKUP(F6234,room_rates!$A$2:$G$8,3,FALSE),IF(G6234="P",VLOOKUP(F6234,room_rates!$A$2:$G$8,6,FALSE),IF(G6234="M",VLOOKUP(F6234,room_rates!$A$2:$G$8,7,FALSE),"")))</f>
        <v>350</v>
      </c>
      <c r="R6234">
        <f t="shared" si="1185"/>
        <v>0</v>
      </c>
      <c r="S6234">
        <f>IF(J6234="Online Travel Agency",VLOOKUP(F6234,room_rates!$A$2:$G$8,3,FALSE)*15%,0)</f>
        <v>0</v>
      </c>
      <c r="T6234">
        <f t="shared" si="1186"/>
        <v>3.5</v>
      </c>
      <c r="U6234">
        <f t="shared" si="1187"/>
        <v>4158</v>
      </c>
      <c r="V6234">
        <f t="shared" si="1188"/>
        <v>12</v>
      </c>
    </row>
    <row r="6235" spans="1:22" ht="14.25" customHeight="1" x14ac:dyDescent="0.35">
      <c r="A6235" s="1">
        <v>1000170</v>
      </c>
      <c r="B6235" s="3">
        <v>45953</v>
      </c>
      <c r="C6235" s="3">
        <v>45973</v>
      </c>
      <c r="D6235" s="3">
        <v>45978</v>
      </c>
      <c r="E6235" s="1" t="s">
        <v>13</v>
      </c>
      <c r="F6235" s="1">
        <v>6</v>
      </c>
      <c r="G6235" s="1" t="s">
        <v>23</v>
      </c>
      <c r="H6235" s="1">
        <v>0</v>
      </c>
      <c r="I6235" s="1">
        <f t="shared" si="1182"/>
        <v>0</v>
      </c>
      <c r="J6235" s="1" t="s">
        <v>15</v>
      </c>
      <c r="K6235" s="1">
        <v>1</v>
      </c>
      <c r="L6235" s="1" t="s">
        <v>19</v>
      </c>
      <c r="M6235" s="1" t="b">
        <v>0</v>
      </c>
      <c r="N6235" s="2" t="s">
        <v>17</v>
      </c>
      <c r="O6235">
        <f t="shared" si="1183"/>
        <v>20</v>
      </c>
      <c r="P6235">
        <f t="shared" si="1184"/>
        <v>5</v>
      </c>
      <c r="Q6235">
        <f>IF(G6235="B",VLOOKUP(F6235,room_rates!$A$2:$G$8,3,FALSE),IF(G6235="P",VLOOKUP(F6235,room_rates!$A$2:$G$8,6,FALSE),IF(G6235="M",VLOOKUP(F6235,room_rates!$A$2:$G$8,7,FALSE),"")))</f>
        <v>350</v>
      </c>
      <c r="R6235">
        <f t="shared" si="1185"/>
        <v>0</v>
      </c>
      <c r="S6235">
        <f>IF(J6235="Online Travel Agency",VLOOKUP(F6235,room_rates!$A$2:$G$8,3,FALSE)*15%,0)</f>
        <v>0</v>
      </c>
      <c r="T6235">
        <f t="shared" si="1186"/>
        <v>0</v>
      </c>
      <c r="U6235">
        <f t="shared" si="1187"/>
        <v>1750</v>
      </c>
      <c r="V6235">
        <f t="shared" si="1188"/>
        <v>5</v>
      </c>
    </row>
    <row r="6236" spans="1:22" ht="14.25" customHeight="1" x14ac:dyDescent="0.35">
      <c r="A6236" s="1">
        <v>1000184</v>
      </c>
      <c r="B6236" s="3">
        <v>45973</v>
      </c>
      <c r="C6236" s="3">
        <v>45973</v>
      </c>
      <c r="D6236" s="3">
        <v>45978</v>
      </c>
      <c r="E6236" s="1" t="s">
        <v>18</v>
      </c>
      <c r="F6236" s="1">
        <v>2</v>
      </c>
      <c r="G6236" s="1" t="s">
        <v>23</v>
      </c>
      <c r="H6236" s="1">
        <v>0</v>
      </c>
      <c r="I6236" s="1">
        <f t="shared" si="1182"/>
        <v>0</v>
      </c>
      <c r="J6236" s="1" t="s">
        <v>20</v>
      </c>
      <c r="K6236" s="1">
        <v>1</v>
      </c>
      <c r="L6236" s="1" t="s">
        <v>19</v>
      </c>
      <c r="M6236" s="1" t="b">
        <v>0</v>
      </c>
      <c r="N6236" s="2" t="s">
        <v>17</v>
      </c>
      <c r="O6236">
        <f t="shared" si="1183"/>
        <v>0</v>
      </c>
      <c r="P6236">
        <f t="shared" si="1184"/>
        <v>5</v>
      </c>
      <c r="Q6236">
        <f>IF(G6236="B",VLOOKUP(F6236,room_rates!$A$2:$G$8,3,FALSE),IF(G6236="P",VLOOKUP(F6236,room_rates!$A$2:$G$8,6,FALSE),IF(G6236="M",VLOOKUP(F6236,room_rates!$A$2:$G$8,7,FALSE),"")))</f>
        <v>140</v>
      </c>
      <c r="R6236">
        <f t="shared" si="1185"/>
        <v>0</v>
      </c>
      <c r="S6236">
        <f>IF(J6236="Online Travel Agency",VLOOKUP(F6236,room_rates!$A$2:$G$8,3,FALSE)*15%,0)</f>
        <v>0</v>
      </c>
      <c r="T6236">
        <f t="shared" si="1186"/>
        <v>0</v>
      </c>
      <c r="U6236">
        <f t="shared" si="1187"/>
        <v>700</v>
      </c>
      <c r="V6236">
        <f t="shared" si="1188"/>
        <v>5</v>
      </c>
    </row>
    <row r="6237" spans="1:22" ht="14.25" customHeight="1" x14ac:dyDescent="0.35">
      <c r="A6237" s="1">
        <v>1000283</v>
      </c>
      <c r="B6237" s="3">
        <v>45959</v>
      </c>
      <c r="C6237" s="3">
        <v>45973</v>
      </c>
      <c r="D6237" s="3">
        <v>45976</v>
      </c>
      <c r="E6237" s="1" t="s">
        <v>21</v>
      </c>
      <c r="F6237" s="1">
        <v>4</v>
      </c>
      <c r="G6237" s="1" t="s">
        <v>23</v>
      </c>
      <c r="H6237" s="1">
        <v>0</v>
      </c>
      <c r="I6237" s="1">
        <f t="shared" si="1182"/>
        <v>0</v>
      </c>
      <c r="J6237" s="1" t="s">
        <v>24</v>
      </c>
      <c r="K6237" s="1">
        <v>1</v>
      </c>
      <c r="L6237" s="1" t="s">
        <v>19</v>
      </c>
      <c r="M6237" s="1" t="b">
        <v>0</v>
      </c>
      <c r="N6237" s="2" t="s">
        <v>17</v>
      </c>
      <c r="O6237">
        <f t="shared" si="1183"/>
        <v>14</v>
      </c>
      <c r="P6237">
        <f t="shared" si="1184"/>
        <v>3</v>
      </c>
      <c r="Q6237">
        <f>IF(G6237="B",VLOOKUP(F6237,room_rates!$A$2:$G$8,3,FALSE),IF(G6237="P",VLOOKUP(F6237,room_rates!$A$2:$G$8,6,FALSE),IF(G6237="M",VLOOKUP(F6237,room_rates!$A$2:$G$8,7,FALSE),"")))</f>
        <v>230</v>
      </c>
      <c r="R6237">
        <f t="shared" si="1185"/>
        <v>0</v>
      </c>
      <c r="S6237">
        <f>IF(J6237="Online Travel Agency",VLOOKUP(F6237,room_rates!$A$2:$G$8,3,FALSE)*15%,0)</f>
        <v>34.5</v>
      </c>
      <c r="T6237">
        <f t="shared" si="1186"/>
        <v>0</v>
      </c>
      <c r="U6237">
        <f t="shared" si="1187"/>
        <v>586.5</v>
      </c>
      <c r="V6237">
        <f t="shared" si="1188"/>
        <v>3</v>
      </c>
    </row>
    <row r="6238" spans="1:22" ht="14.25" customHeight="1" x14ac:dyDescent="0.35">
      <c r="A6238" s="1">
        <v>1000314</v>
      </c>
      <c r="B6238" s="3">
        <v>45965</v>
      </c>
      <c r="C6238" s="3">
        <v>45973</v>
      </c>
      <c r="D6238" s="3">
        <v>45978</v>
      </c>
      <c r="E6238" s="1" t="s">
        <v>21</v>
      </c>
      <c r="F6238" s="1">
        <v>4</v>
      </c>
      <c r="G6238" s="1" t="s">
        <v>23</v>
      </c>
      <c r="H6238" s="1">
        <v>0</v>
      </c>
      <c r="I6238" s="1">
        <f t="shared" si="1182"/>
        <v>0</v>
      </c>
      <c r="J6238" s="1" t="s">
        <v>24</v>
      </c>
      <c r="K6238" s="1">
        <v>2</v>
      </c>
      <c r="L6238" s="1" t="s">
        <v>19</v>
      </c>
      <c r="M6238" s="1" t="b">
        <v>0</v>
      </c>
      <c r="N6238" s="2" t="s">
        <v>17</v>
      </c>
      <c r="O6238">
        <f t="shared" si="1183"/>
        <v>8</v>
      </c>
      <c r="P6238">
        <f t="shared" si="1184"/>
        <v>5</v>
      </c>
      <c r="Q6238">
        <f>IF(G6238="B",VLOOKUP(F6238,room_rates!$A$2:$G$8,3,FALSE),IF(G6238="P",VLOOKUP(F6238,room_rates!$A$2:$G$8,6,FALSE),IF(G6238="M",VLOOKUP(F6238,room_rates!$A$2:$G$8,7,FALSE),"")))</f>
        <v>230</v>
      </c>
      <c r="R6238">
        <f t="shared" si="1185"/>
        <v>0</v>
      </c>
      <c r="S6238">
        <f>IF(J6238="Online Travel Agency",VLOOKUP(F6238,room_rates!$A$2:$G$8,3,FALSE)*15%,0)</f>
        <v>34.5</v>
      </c>
      <c r="T6238">
        <f t="shared" si="1186"/>
        <v>0</v>
      </c>
      <c r="U6238">
        <f t="shared" si="1187"/>
        <v>1955</v>
      </c>
      <c r="V6238">
        <f t="shared" si="1188"/>
        <v>10</v>
      </c>
    </row>
    <row r="6239" spans="1:22" ht="14.25" customHeight="1" x14ac:dyDescent="0.35">
      <c r="A6239" s="1">
        <v>1000330</v>
      </c>
      <c r="B6239" s="3">
        <v>45962</v>
      </c>
      <c r="C6239" s="3">
        <v>45973</v>
      </c>
      <c r="D6239" s="3">
        <v>45979</v>
      </c>
      <c r="E6239" s="1" t="s">
        <v>21</v>
      </c>
      <c r="F6239" s="1">
        <v>4</v>
      </c>
      <c r="G6239" s="1" t="s">
        <v>23</v>
      </c>
      <c r="H6239" s="1">
        <v>0</v>
      </c>
      <c r="I6239" s="1">
        <f t="shared" si="1182"/>
        <v>0</v>
      </c>
      <c r="J6239" s="1" t="s">
        <v>24</v>
      </c>
      <c r="K6239" s="1">
        <v>2</v>
      </c>
      <c r="L6239" s="1" t="s">
        <v>19</v>
      </c>
      <c r="M6239" s="1" t="b">
        <v>1</v>
      </c>
      <c r="N6239" s="2" t="s">
        <v>17</v>
      </c>
      <c r="O6239">
        <f t="shared" si="1183"/>
        <v>11</v>
      </c>
      <c r="P6239">
        <f t="shared" si="1184"/>
        <v>6</v>
      </c>
      <c r="Q6239">
        <f>IF(G6239="B",VLOOKUP(F6239,room_rates!$A$2:$G$8,3,FALSE),IF(G6239="P",VLOOKUP(F6239,room_rates!$A$2:$G$8,6,FALSE),IF(G6239="M",VLOOKUP(F6239,room_rates!$A$2:$G$8,7,FALSE),"")))</f>
        <v>230</v>
      </c>
      <c r="R6239">
        <f t="shared" si="1185"/>
        <v>0</v>
      </c>
      <c r="S6239">
        <f>IF(J6239="Online Travel Agency",VLOOKUP(F6239,room_rates!$A$2:$G$8,3,FALSE)*15%,0)</f>
        <v>34.5</v>
      </c>
      <c r="T6239">
        <f t="shared" si="1186"/>
        <v>2.3000000000000003</v>
      </c>
      <c r="U6239">
        <f t="shared" si="1187"/>
        <v>2318.3999999999996</v>
      </c>
      <c r="V6239">
        <f t="shared" si="1188"/>
        <v>12</v>
      </c>
    </row>
    <row r="6240" spans="1:22" ht="14.25" customHeight="1" x14ac:dyDescent="0.35">
      <c r="A6240" s="1">
        <v>1000378</v>
      </c>
      <c r="B6240" s="3">
        <v>45936</v>
      </c>
      <c r="C6240" s="3">
        <v>45973</v>
      </c>
      <c r="D6240" s="3">
        <v>45976</v>
      </c>
      <c r="E6240" s="1" t="s">
        <v>18</v>
      </c>
      <c r="F6240" s="1">
        <v>1</v>
      </c>
      <c r="G6240" s="1" t="s">
        <v>23</v>
      </c>
      <c r="H6240" s="1">
        <v>0</v>
      </c>
      <c r="I6240" s="1">
        <f t="shared" si="1182"/>
        <v>0</v>
      </c>
      <c r="J6240" s="1" t="s">
        <v>15</v>
      </c>
      <c r="K6240" s="1">
        <v>3</v>
      </c>
      <c r="L6240" s="1" t="s">
        <v>19</v>
      </c>
      <c r="M6240" s="1" t="b">
        <v>0</v>
      </c>
      <c r="N6240" s="2" t="s">
        <v>17</v>
      </c>
      <c r="O6240">
        <f t="shared" si="1183"/>
        <v>37</v>
      </c>
      <c r="P6240">
        <f t="shared" si="1184"/>
        <v>3</v>
      </c>
      <c r="Q6240">
        <f>IF(G6240="B",VLOOKUP(F6240,room_rates!$A$2:$G$8,3,FALSE),IF(G6240="P",VLOOKUP(F6240,room_rates!$A$2:$G$8,6,FALSE),IF(G6240="M",VLOOKUP(F6240,room_rates!$A$2:$G$8,7,FALSE),"")))</f>
        <v>120</v>
      </c>
      <c r="R6240">
        <f t="shared" si="1185"/>
        <v>0</v>
      </c>
      <c r="S6240">
        <f>IF(J6240="Online Travel Agency",VLOOKUP(F6240,room_rates!$A$2:$G$8,3,FALSE)*15%,0)</f>
        <v>0</v>
      </c>
      <c r="T6240">
        <f t="shared" si="1186"/>
        <v>0</v>
      </c>
      <c r="U6240">
        <f t="shared" si="1187"/>
        <v>1080</v>
      </c>
      <c r="V6240">
        <f t="shared" si="1188"/>
        <v>9</v>
      </c>
    </row>
    <row r="6241" spans="1:22" ht="14.25" customHeight="1" x14ac:dyDescent="0.35">
      <c r="A6241" s="1">
        <v>1000453</v>
      </c>
      <c r="B6241" s="3">
        <v>45956</v>
      </c>
      <c r="C6241" s="3">
        <v>45973</v>
      </c>
      <c r="D6241" s="3">
        <v>45974</v>
      </c>
      <c r="E6241" s="1" t="s">
        <v>21</v>
      </c>
      <c r="F6241" s="1">
        <v>3</v>
      </c>
      <c r="G6241" s="1" t="s">
        <v>23</v>
      </c>
      <c r="H6241" s="1">
        <v>0</v>
      </c>
      <c r="I6241" s="1">
        <f t="shared" si="1182"/>
        <v>0</v>
      </c>
      <c r="J6241" s="1" t="s">
        <v>24</v>
      </c>
      <c r="K6241" s="1">
        <v>2</v>
      </c>
      <c r="L6241" s="1" t="s">
        <v>16</v>
      </c>
      <c r="M6241" s="1" t="b">
        <v>0</v>
      </c>
      <c r="N6241" s="2" t="s">
        <v>17</v>
      </c>
      <c r="O6241">
        <f t="shared" si="1183"/>
        <v>17</v>
      </c>
      <c r="P6241">
        <f t="shared" si="1184"/>
        <v>1</v>
      </c>
      <c r="Q6241">
        <f>IF(G6241="B",VLOOKUP(F6241,room_rates!$A$2:$G$8,3,FALSE),IF(G6241="P",VLOOKUP(F6241,room_rates!$A$2:$G$8,6,FALSE),IF(G6241="M",VLOOKUP(F6241,room_rates!$A$2:$G$8,7,FALSE),"")))</f>
        <v>220</v>
      </c>
      <c r="R6241">
        <f t="shared" si="1185"/>
        <v>0</v>
      </c>
      <c r="S6241">
        <f>IF(J6241="Online Travel Agency",VLOOKUP(F6241,room_rates!$A$2:$G$8,3,FALSE)*15%,0)</f>
        <v>33</v>
      </c>
      <c r="T6241">
        <f t="shared" si="1186"/>
        <v>0</v>
      </c>
      <c r="U6241">
        <f t="shared" si="1187"/>
        <v>374</v>
      </c>
      <c r="V6241">
        <f t="shared" si="1188"/>
        <v>2</v>
      </c>
    </row>
    <row r="6242" spans="1:22" ht="14.25" customHeight="1" x14ac:dyDescent="0.35">
      <c r="A6242" s="1">
        <v>1000478</v>
      </c>
      <c r="B6242" s="3">
        <v>45961</v>
      </c>
      <c r="C6242" s="3">
        <v>45973</v>
      </c>
      <c r="D6242" s="3">
        <v>45974</v>
      </c>
      <c r="E6242" s="1" t="s">
        <v>21</v>
      </c>
      <c r="F6242" s="1">
        <v>4</v>
      </c>
      <c r="G6242" s="1" t="s">
        <v>23</v>
      </c>
      <c r="H6242" s="1">
        <v>0</v>
      </c>
      <c r="I6242" s="1">
        <f t="shared" si="1182"/>
        <v>0</v>
      </c>
      <c r="J6242" s="1" t="s">
        <v>24</v>
      </c>
      <c r="K6242" s="1">
        <v>1</v>
      </c>
      <c r="L6242" s="1" t="s">
        <v>19</v>
      </c>
      <c r="M6242" s="1" t="b">
        <v>0</v>
      </c>
      <c r="N6242" s="2" t="s">
        <v>17</v>
      </c>
      <c r="O6242">
        <f t="shared" si="1183"/>
        <v>12</v>
      </c>
      <c r="P6242">
        <f t="shared" si="1184"/>
        <v>1</v>
      </c>
      <c r="Q6242">
        <f>IF(G6242="B",VLOOKUP(F6242,room_rates!$A$2:$G$8,3,FALSE),IF(G6242="P",VLOOKUP(F6242,room_rates!$A$2:$G$8,6,FALSE),IF(G6242="M",VLOOKUP(F6242,room_rates!$A$2:$G$8,7,FALSE),"")))</f>
        <v>230</v>
      </c>
      <c r="R6242">
        <f t="shared" si="1185"/>
        <v>0</v>
      </c>
      <c r="S6242">
        <f>IF(J6242="Online Travel Agency",VLOOKUP(F6242,room_rates!$A$2:$G$8,3,FALSE)*15%,0)</f>
        <v>34.5</v>
      </c>
      <c r="T6242">
        <f t="shared" si="1186"/>
        <v>0</v>
      </c>
      <c r="U6242">
        <f t="shared" si="1187"/>
        <v>195.5</v>
      </c>
      <c r="V6242">
        <f t="shared" si="1188"/>
        <v>1</v>
      </c>
    </row>
    <row r="6243" spans="1:22" ht="14.25" customHeight="1" x14ac:dyDescent="0.35">
      <c r="A6243" s="1">
        <v>1000594</v>
      </c>
      <c r="B6243" s="3">
        <v>45955</v>
      </c>
      <c r="C6243" s="3">
        <v>45973</v>
      </c>
      <c r="D6243" s="3">
        <v>45978</v>
      </c>
      <c r="E6243" s="1" t="s">
        <v>21</v>
      </c>
      <c r="F6243" s="1">
        <v>5</v>
      </c>
      <c r="G6243" s="1" t="s">
        <v>23</v>
      </c>
      <c r="H6243" s="1">
        <v>0</v>
      </c>
      <c r="I6243" s="1">
        <f t="shared" si="1182"/>
        <v>0</v>
      </c>
      <c r="J6243" s="1" t="s">
        <v>24</v>
      </c>
      <c r="K6243" s="1">
        <v>2</v>
      </c>
      <c r="L6243" s="1" t="s">
        <v>16</v>
      </c>
      <c r="M6243" s="1" t="b">
        <v>0</v>
      </c>
      <c r="N6243" s="2" t="s">
        <v>17</v>
      </c>
      <c r="O6243">
        <f t="shared" si="1183"/>
        <v>18</v>
      </c>
      <c r="P6243">
        <f t="shared" si="1184"/>
        <v>5</v>
      </c>
      <c r="Q6243">
        <f>IF(G6243="B",VLOOKUP(F6243,room_rates!$A$2:$G$8,3,FALSE),IF(G6243="P",VLOOKUP(F6243,room_rates!$A$2:$G$8,6,FALSE),IF(G6243="M",VLOOKUP(F6243,room_rates!$A$2:$G$8,7,FALSE),"")))</f>
        <v>240</v>
      </c>
      <c r="R6243">
        <f t="shared" si="1185"/>
        <v>0</v>
      </c>
      <c r="S6243">
        <f>IF(J6243="Online Travel Agency",VLOOKUP(F6243,room_rates!$A$2:$G$8,3,FALSE)*15%,0)</f>
        <v>36</v>
      </c>
      <c r="T6243">
        <f t="shared" si="1186"/>
        <v>0</v>
      </c>
      <c r="U6243">
        <f t="shared" si="1187"/>
        <v>2040</v>
      </c>
      <c r="V6243">
        <f t="shared" si="1188"/>
        <v>10</v>
      </c>
    </row>
    <row r="6244" spans="1:22" ht="14.25" customHeight="1" x14ac:dyDescent="0.35">
      <c r="A6244" s="1">
        <v>1000705</v>
      </c>
      <c r="B6244" s="3">
        <v>45973</v>
      </c>
      <c r="C6244" s="3">
        <v>45973</v>
      </c>
      <c r="D6244" s="3">
        <v>45977</v>
      </c>
      <c r="E6244" s="1" t="s">
        <v>13</v>
      </c>
      <c r="F6244" s="1">
        <v>7</v>
      </c>
      <c r="G6244" s="1" t="s">
        <v>23</v>
      </c>
      <c r="H6244" s="1">
        <v>0</v>
      </c>
      <c r="I6244" s="1">
        <f t="shared" si="1182"/>
        <v>0</v>
      </c>
      <c r="J6244" s="1" t="s">
        <v>20</v>
      </c>
      <c r="K6244" s="1">
        <v>2</v>
      </c>
      <c r="L6244" s="1" t="s">
        <v>19</v>
      </c>
      <c r="M6244" s="1" t="b">
        <v>0</v>
      </c>
      <c r="N6244" s="2" t="s">
        <v>17</v>
      </c>
      <c r="O6244">
        <f t="shared" si="1183"/>
        <v>0</v>
      </c>
      <c r="P6244">
        <f t="shared" si="1184"/>
        <v>4</v>
      </c>
      <c r="Q6244">
        <f>IF(G6244="B",VLOOKUP(F6244,room_rates!$A$2:$G$8,3,FALSE),IF(G6244="P",VLOOKUP(F6244,room_rates!$A$2:$G$8,6,FALSE),IF(G6244="M",VLOOKUP(F6244,room_rates!$A$2:$G$8,7,FALSE),"")))</f>
        <v>450</v>
      </c>
      <c r="R6244">
        <f t="shared" si="1185"/>
        <v>0</v>
      </c>
      <c r="S6244">
        <f>IF(J6244="Online Travel Agency",VLOOKUP(F6244,room_rates!$A$2:$G$8,3,FALSE)*15%,0)</f>
        <v>0</v>
      </c>
      <c r="T6244">
        <f t="shared" si="1186"/>
        <v>0</v>
      </c>
      <c r="U6244">
        <f t="shared" si="1187"/>
        <v>3600</v>
      </c>
      <c r="V6244">
        <f t="shared" si="1188"/>
        <v>8</v>
      </c>
    </row>
    <row r="6245" spans="1:22" ht="14.25" customHeight="1" x14ac:dyDescent="0.35">
      <c r="A6245" s="1">
        <v>1000816</v>
      </c>
      <c r="B6245" s="3">
        <v>45963</v>
      </c>
      <c r="C6245" s="3">
        <v>45973</v>
      </c>
      <c r="D6245" s="3">
        <v>45980</v>
      </c>
      <c r="E6245" s="1" t="s">
        <v>18</v>
      </c>
      <c r="F6245" s="1">
        <v>1</v>
      </c>
      <c r="G6245" s="1" t="s">
        <v>23</v>
      </c>
      <c r="H6245" s="1">
        <v>0</v>
      </c>
      <c r="I6245" s="1">
        <f t="shared" si="1182"/>
        <v>0</v>
      </c>
      <c r="J6245" s="1" t="s">
        <v>24</v>
      </c>
      <c r="K6245" s="1">
        <v>1</v>
      </c>
      <c r="L6245" s="1" t="s">
        <v>19</v>
      </c>
      <c r="M6245" s="1" t="b">
        <v>1</v>
      </c>
      <c r="N6245" s="2" t="s">
        <v>17</v>
      </c>
      <c r="O6245">
        <f t="shared" si="1183"/>
        <v>10</v>
      </c>
      <c r="P6245">
        <f t="shared" si="1184"/>
        <v>7</v>
      </c>
      <c r="Q6245">
        <f>IF(G6245="B",VLOOKUP(F6245,room_rates!$A$2:$G$8,3,FALSE),IF(G6245="P",VLOOKUP(F6245,room_rates!$A$2:$G$8,6,FALSE),IF(G6245="M",VLOOKUP(F6245,room_rates!$A$2:$G$8,7,FALSE),"")))</f>
        <v>120</v>
      </c>
      <c r="R6245">
        <f t="shared" si="1185"/>
        <v>0</v>
      </c>
      <c r="S6245">
        <f>IF(J6245="Online Travel Agency",VLOOKUP(F6245,room_rates!$A$2:$G$8,3,FALSE)*15%,0)</f>
        <v>18</v>
      </c>
      <c r="T6245">
        <f t="shared" si="1186"/>
        <v>1.2</v>
      </c>
      <c r="U6245">
        <f t="shared" si="1187"/>
        <v>705.6</v>
      </c>
      <c r="V6245">
        <f t="shared" si="1188"/>
        <v>7</v>
      </c>
    </row>
    <row r="6246" spans="1:22" ht="14.25" customHeight="1" x14ac:dyDescent="0.35">
      <c r="A6246" s="1">
        <v>1001139</v>
      </c>
      <c r="B6246" s="3">
        <v>45968</v>
      </c>
      <c r="C6246" s="3">
        <v>45973</v>
      </c>
      <c r="D6246" s="3">
        <v>45974</v>
      </c>
      <c r="E6246" s="1" t="s">
        <v>21</v>
      </c>
      <c r="F6246" s="1">
        <v>3</v>
      </c>
      <c r="G6246" s="1" t="s">
        <v>23</v>
      </c>
      <c r="H6246" s="1">
        <v>0</v>
      </c>
      <c r="I6246" s="1">
        <f t="shared" si="1182"/>
        <v>0</v>
      </c>
      <c r="J6246" s="1" t="s">
        <v>24</v>
      </c>
      <c r="K6246" s="1">
        <v>1</v>
      </c>
      <c r="L6246" s="1" t="s">
        <v>19</v>
      </c>
      <c r="M6246" s="1" t="b">
        <v>0</v>
      </c>
      <c r="N6246" s="2" t="s">
        <v>17</v>
      </c>
      <c r="O6246">
        <f t="shared" si="1183"/>
        <v>5</v>
      </c>
      <c r="P6246">
        <f t="shared" si="1184"/>
        <v>1</v>
      </c>
      <c r="Q6246">
        <f>IF(G6246="B",VLOOKUP(F6246,room_rates!$A$2:$G$8,3,FALSE),IF(G6246="P",VLOOKUP(F6246,room_rates!$A$2:$G$8,6,FALSE),IF(G6246="M",VLOOKUP(F6246,room_rates!$A$2:$G$8,7,FALSE),"")))</f>
        <v>220</v>
      </c>
      <c r="R6246">
        <f t="shared" si="1185"/>
        <v>0</v>
      </c>
      <c r="S6246">
        <f>IF(J6246="Online Travel Agency",VLOOKUP(F6246,room_rates!$A$2:$G$8,3,FALSE)*15%,0)</f>
        <v>33</v>
      </c>
      <c r="T6246">
        <f t="shared" si="1186"/>
        <v>0</v>
      </c>
      <c r="U6246">
        <f t="shared" si="1187"/>
        <v>187</v>
      </c>
      <c r="V6246">
        <f t="shared" si="1188"/>
        <v>1</v>
      </c>
    </row>
    <row r="6247" spans="1:22" ht="14.25" customHeight="1" x14ac:dyDescent="0.35">
      <c r="A6247" s="1">
        <v>1000019</v>
      </c>
      <c r="B6247" s="3">
        <v>45974</v>
      </c>
      <c r="C6247" s="3">
        <v>45974</v>
      </c>
      <c r="D6247" s="3">
        <v>45980</v>
      </c>
      <c r="E6247" s="1" t="s">
        <v>13</v>
      </c>
      <c r="F6247" s="1">
        <v>6</v>
      </c>
      <c r="G6247" s="1" t="s">
        <v>23</v>
      </c>
      <c r="H6247" s="1">
        <v>0</v>
      </c>
      <c r="I6247" s="1">
        <f t="shared" si="1182"/>
        <v>0</v>
      </c>
      <c r="J6247" s="1" t="s">
        <v>20</v>
      </c>
      <c r="K6247" s="1">
        <v>1</v>
      </c>
      <c r="L6247" s="1" t="s">
        <v>19</v>
      </c>
      <c r="M6247" s="1" t="b">
        <v>0</v>
      </c>
      <c r="N6247" s="2" t="s">
        <v>17</v>
      </c>
      <c r="O6247">
        <f t="shared" si="1183"/>
        <v>0</v>
      </c>
      <c r="P6247">
        <f t="shared" si="1184"/>
        <v>6</v>
      </c>
      <c r="Q6247">
        <f>IF(G6247="B",VLOOKUP(F6247,room_rates!$A$2:$G$8,3,FALSE),IF(G6247="P",VLOOKUP(F6247,room_rates!$A$2:$G$8,6,FALSE),IF(G6247="M",VLOOKUP(F6247,room_rates!$A$2:$G$8,7,FALSE),"")))</f>
        <v>350</v>
      </c>
      <c r="R6247">
        <f t="shared" si="1185"/>
        <v>0</v>
      </c>
      <c r="S6247">
        <f>IF(J6247="Online Travel Agency",VLOOKUP(F6247,room_rates!$A$2:$G$8,3,FALSE)*15%,0)</f>
        <v>0</v>
      </c>
      <c r="T6247">
        <f t="shared" si="1186"/>
        <v>0</v>
      </c>
      <c r="U6247">
        <f t="shared" si="1187"/>
        <v>2100</v>
      </c>
      <c r="V6247">
        <f t="shared" si="1188"/>
        <v>6</v>
      </c>
    </row>
    <row r="6248" spans="1:22" ht="14.25" customHeight="1" x14ac:dyDescent="0.35">
      <c r="A6248" s="1">
        <v>1000027</v>
      </c>
      <c r="B6248" s="3">
        <v>45968</v>
      </c>
      <c r="C6248" s="3">
        <v>45974</v>
      </c>
      <c r="D6248" s="3">
        <v>45976</v>
      </c>
      <c r="E6248" s="1" t="s">
        <v>18</v>
      </c>
      <c r="F6248" s="1">
        <v>1</v>
      </c>
      <c r="G6248" s="1" t="s">
        <v>23</v>
      </c>
      <c r="H6248" s="1">
        <v>0</v>
      </c>
      <c r="I6248" s="1">
        <f t="shared" si="1182"/>
        <v>0</v>
      </c>
      <c r="J6248" s="1" t="s">
        <v>24</v>
      </c>
      <c r="K6248" s="1">
        <v>3</v>
      </c>
      <c r="L6248" s="1" t="s">
        <v>16</v>
      </c>
      <c r="M6248" s="1" t="b">
        <v>0</v>
      </c>
      <c r="N6248" s="2" t="s">
        <v>17</v>
      </c>
      <c r="O6248">
        <f t="shared" si="1183"/>
        <v>6</v>
      </c>
      <c r="P6248">
        <f t="shared" si="1184"/>
        <v>2</v>
      </c>
      <c r="Q6248">
        <f>IF(G6248="B",VLOOKUP(F6248,room_rates!$A$2:$G$8,3,FALSE),IF(G6248="P",VLOOKUP(F6248,room_rates!$A$2:$G$8,6,FALSE),IF(G6248="M",VLOOKUP(F6248,room_rates!$A$2:$G$8,7,FALSE),"")))</f>
        <v>120</v>
      </c>
      <c r="R6248">
        <f t="shared" si="1185"/>
        <v>0</v>
      </c>
      <c r="S6248">
        <f>IF(J6248="Online Travel Agency",VLOOKUP(F6248,room_rates!$A$2:$G$8,3,FALSE)*15%,0)</f>
        <v>18</v>
      </c>
      <c r="T6248">
        <f t="shared" si="1186"/>
        <v>0</v>
      </c>
      <c r="U6248">
        <f t="shared" si="1187"/>
        <v>612</v>
      </c>
      <c r="V6248">
        <f t="shared" si="1188"/>
        <v>6</v>
      </c>
    </row>
    <row r="6249" spans="1:22" ht="14.25" customHeight="1" x14ac:dyDescent="0.35">
      <c r="A6249" s="1">
        <v>1000316</v>
      </c>
      <c r="B6249" s="3">
        <v>45937</v>
      </c>
      <c r="C6249" s="3">
        <v>45974</v>
      </c>
      <c r="D6249" s="3">
        <v>45977</v>
      </c>
      <c r="E6249" s="1" t="s">
        <v>13</v>
      </c>
      <c r="F6249" s="1">
        <v>6</v>
      </c>
      <c r="G6249" s="1" t="s">
        <v>23</v>
      </c>
      <c r="H6249" s="1">
        <v>0</v>
      </c>
      <c r="I6249" s="1">
        <f t="shared" si="1182"/>
        <v>0</v>
      </c>
      <c r="J6249" s="1" t="s">
        <v>15</v>
      </c>
      <c r="K6249" s="1">
        <v>2</v>
      </c>
      <c r="L6249" s="1" t="s">
        <v>19</v>
      </c>
      <c r="M6249" s="1" t="b">
        <v>0</v>
      </c>
      <c r="N6249" s="2" t="s">
        <v>17</v>
      </c>
      <c r="O6249">
        <f t="shared" si="1183"/>
        <v>37</v>
      </c>
      <c r="P6249">
        <f t="shared" si="1184"/>
        <v>3</v>
      </c>
      <c r="Q6249">
        <f>IF(G6249="B",VLOOKUP(F6249,room_rates!$A$2:$G$8,3,FALSE),IF(G6249="P",VLOOKUP(F6249,room_rates!$A$2:$G$8,6,FALSE),IF(G6249="M",VLOOKUP(F6249,room_rates!$A$2:$G$8,7,FALSE),"")))</f>
        <v>350</v>
      </c>
      <c r="R6249">
        <f t="shared" si="1185"/>
        <v>0</v>
      </c>
      <c r="S6249">
        <f>IF(J6249="Online Travel Agency",VLOOKUP(F6249,room_rates!$A$2:$G$8,3,FALSE)*15%,0)</f>
        <v>0</v>
      </c>
      <c r="T6249">
        <f t="shared" si="1186"/>
        <v>0</v>
      </c>
      <c r="U6249">
        <f t="shared" si="1187"/>
        <v>2100</v>
      </c>
      <c r="V6249">
        <f t="shared" si="1188"/>
        <v>6</v>
      </c>
    </row>
    <row r="6250" spans="1:22" ht="14.25" customHeight="1" x14ac:dyDescent="0.35">
      <c r="A6250" s="1">
        <v>1000320</v>
      </c>
      <c r="B6250" s="3">
        <v>45933</v>
      </c>
      <c r="C6250" s="3">
        <v>45974</v>
      </c>
      <c r="D6250" s="3">
        <v>45976</v>
      </c>
      <c r="E6250" s="1" t="s">
        <v>18</v>
      </c>
      <c r="F6250" s="1">
        <v>2</v>
      </c>
      <c r="G6250" s="1" t="s">
        <v>23</v>
      </c>
      <c r="H6250" s="1">
        <v>0</v>
      </c>
      <c r="I6250" s="1">
        <f t="shared" si="1182"/>
        <v>0</v>
      </c>
      <c r="J6250" s="1" t="s">
        <v>15</v>
      </c>
      <c r="K6250" s="1">
        <v>2</v>
      </c>
      <c r="L6250" s="1" t="s">
        <v>16</v>
      </c>
      <c r="M6250" s="1" t="b">
        <v>0</v>
      </c>
      <c r="N6250" s="2" t="s">
        <v>17</v>
      </c>
      <c r="O6250">
        <f t="shared" si="1183"/>
        <v>41</v>
      </c>
      <c r="P6250">
        <f t="shared" si="1184"/>
        <v>2</v>
      </c>
      <c r="Q6250">
        <f>IF(G6250="B",VLOOKUP(F6250,room_rates!$A$2:$G$8,3,FALSE),IF(G6250="P",VLOOKUP(F6250,room_rates!$A$2:$G$8,6,FALSE),IF(G6250="M",VLOOKUP(F6250,room_rates!$A$2:$G$8,7,FALSE),"")))</f>
        <v>140</v>
      </c>
      <c r="R6250">
        <f t="shared" si="1185"/>
        <v>0</v>
      </c>
      <c r="S6250">
        <f>IF(J6250="Online Travel Agency",VLOOKUP(F6250,room_rates!$A$2:$G$8,3,FALSE)*15%,0)</f>
        <v>0</v>
      </c>
      <c r="T6250">
        <f t="shared" si="1186"/>
        <v>0</v>
      </c>
      <c r="U6250">
        <f t="shared" si="1187"/>
        <v>560</v>
      </c>
      <c r="V6250">
        <f t="shared" si="1188"/>
        <v>4</v>
      </c>
    </row>
    <row r="6251" spans="1:22" ht="14.25" customHeight="1" x14ac:dyDescent="0.35">
      <c r="A6251" s="1">
        <v>1000498</v>
      </c>
      <c r="B6251" s="3">
        <v>45966</v>
      </c>
      <c r="C6251" s="3">
        <v>45974</v>
      </c>
      <c r="D6251" s="3">
        <v>45976</v>
      </c>
      <c r="E6251" s="1" t="s">
        <v>21</v>
      </c>
      <c r="F6251" s="1">
        <v>3</v>
      </c>
      <c r="G6251" s="1" t="s">
        <v>23</v>
      </c>
      <c r="H6251" s="1">
        <v>0</v>
      </c>
      <c r="I6251" s="1">
        <f t="shared" si="1182"/>
        <v>0</v>
      </c>
      <c r="J6251" s="1" t="s">
        <v>15</v>
      </c>
      <c r="K6251" s="1">
        <v>2</v>
      </c>
      <c r="L6251" s="1" t="s">
        <v>16</v>
      </c>
      <c r="M6251" s="1" t="b">
        <v>0</v>
      </c>
      <c r="N6251" s="2" t="s">
        <v>17</v>
      </c>
      <c r="O6251">
        <f t="shared" si="1183"/>
        <v>8</v>
      </c>
      <c r="P6251">
        <f t="shared" si="1184"/>
        <v>2</v>
      </c>
      <c r="Q6251">
        <f>IF(G6251="B",VLOOKUP(F6251,room_rates!$A$2:$G$8,3,FALSE),IF(G6251="P",VLOOKUP(F6251,room_rates!$A$2:$G$8,6,FALSE),IF(G6251="M",VLOOKUP(F6251,room_rates!$A$2:$G$8,7,FALSE),"")))</f>
        <v>220</v>
      </c>
      <c r="R6251">
        <f t="shared" si="1185"/>
        <v>0</v>
      </c>
      <c r="S6251">
        <f>IF(J6251="Online Travel Agency",VLOOKUP(F6251,room_rates!$A$2:$G$8,3,FALSE)*15%,0)</f>
        <v>0</v>
      </c>
      <c r="T6251">
        <f t="shared" si="1186"/>
        <v>0</v>
      </c>
      <c r="U6251">
        <f t="shared" si="1187"/>
        <v>880</v>
      </c>
      <c r="V6251">
        <f t="shared" si="1188"/>
        <v>4</v>
      </c>
    </row>
    <row r="6252" spans="1:22" ht="14.25" customHeight="1" x14ac:dyDescent="0.35">
      <c r="A6252" s="1">
        <v>1000649</v>
      </c>
      <c r="B6252" s="3">
        <v>45965</v>
      </c>
      <c r="C6252" s="3">
        <v>45974</v>
      </c>
      <c r="D6252" s="3">
        <v>45981</v>
      </c>
      <c r="E6252" s="1" t="s">
        <v>18</v>
      </c>
      <c r="F6252" s="1">
        <v>1</v>
      </c>
      <c r="G6252" s="1" t="s">
        <v>23</v>
      </c>
      <c r="H6252" s="1">
        <v>0</v>
      </c>
      <c r="I6252" s="1">
        <f t="shared" si="1182"/>
        <v>0</v>
      </c>
      <c r="J6252" s="1" t="s">
        <v>24</v>
      </c>
      <c r="K6252" s="1">
        <v>1</v>
      </c>
      <c r="L6252" s="1" t="s">
        <v>19</v>
      </c>
      <c r="M6252" s="1" t="b">
        <v>0</v>
      </c>
      <c r="N6252" s="2" t="s">
        <v>17</v>
      </c>
      <c r="O6252">
        <f t="shared" si="1183"/>
        <v>9</v>
      </c>
      <c r="P6252">
        <f t="shared" si="1184"/>
        <v>7</v>
      </c>
      <c r="Q6252">
        <f>IF(G6252="B",VLOOKUP(F6252,room_rates!$A$2:$G$8,3,FALSE),IF(G6252="P",VLOOKUP(F6252,room_rates!$A$2:$G$8,6,FALSE),IF(G6252="M",VLOOKUP(F6252,room_rates!$A$2:$G$8,7,FALSE),"")))</f>
        <v>120</v>
      </c>
      <c r="R6252">
        <f t="shared" si="1185"/>
        <v>0</v>
      </c>
      <c r="S6252">
        <f>IF(J6252="Online Travel Agency",VLOOKUP(F6252,room_rates!$A$2:$G$8,3,FALSE)*15%,0)</f>
        <v>18</v>
      </c>
      <c r="T6252">
        <f t="shared" si="1186"/>
        <v>0</v>
      </c>
      <c r="U6252">
        <f t="shared" si="1187"/>
        <v>714</v>
      </c>
      <c r="V6252">
        <f t="shared" si="1188"/>
        <v>7</v>
      </c>
    </row>
    <row r="6253" spans="1:22" ht="14.25" customHeight="1" x14ac:dyDescent="0.35">
      <c r="A6253" s="1">
        <v>1001243</v>
      </c>
      <c r="B6253" s="3">
        <v>45974</v>
      </c>
      <c r="C6253" s="3">
        <v>45974</v>
      </c>
      <c r="D6253" s="3">
        <v>45979</v>
      </c>
      <c r="E6253" s="1" t="s">
        <v>13</v>
      </c>
      <c r="F6253" s="1">
        <v>6</v>
      </c>
      <c r="G6253" s="1" t="s">
        <v>23</v>
      </c>
      <c r="H6253" s="1">
        <v>0</v>
      </c>
      <c r="I6253" s="1">
        <f t="shared" si="1182"/>
        <v>0</v>
      </c>
      <c r="J6253" s="1" t="s">
        <v>20</v>
      </c>
      <c r="K6253" s="1">
        <v>1</v>
      </c>
      <c r="L6253" s="1" t="s">
        <v>16</v>
      </c>
      <c r="M6253" s="1" t="b">
        <v>0</v>
      </c>
      <c r="N6253" s="2" t="s">
        <v>17</v>
      </c>
      <c r="O6253">
        <f t="shared" si="1183"/>
        <v>0</v>
      </c>
      <c r="P6253">
        <f t="shared" si="1184"/>
        <v>5</v>
      </c>
      <c r="Q6253">
        <f>IF(G6253="B",VLOOKUP(F6253,room_rates!$A$2:$G$8,3,FALSE),IF(G6253="P",VLOOKUP(F6253,room_rates!$A$2:$G$8,6,FALSE),IF(G6253="M",VLOOKUP(F6253,room_rates!$A$2:$G$8,7,FALSE),"")))</f>
        <v>350</v>
      </c>
      <c r="R6253">
        <f t="shared" si="1185"/>
        <v>0</v>
      </c>
      <c r="S6253">
        <f>IF(J6253="Online Travel Agency",VLOOKUP(F6253,room_rates!$A$2:$G$8,3,FALSE)*15%,0)</f>
        <v>0</v>
      </c>
      <c r="T6253">
        <f t="shared" si="1186"/>
        <v>0</v>
      </c>
      <c r="U6253">
        <f t="shared" si="1187"/>
        <v>1750</v>
      </c>
      <c r="V6253">
        <f t="shared" si="1188"/>
        <v>5</v>
      </c>
    </row>
    <row r="6254" spans="1:22" ht="14.25" customHeight="1" x14ac:dyDescent="0.35">
      <c r="A6254" s="1">
        <v>1001360</v>
      </c>
      <c r="B6254" s="3">
        <v>45974</v>
      </c>
      <c r="C6254" s="3">
        <v>45974</v>
      </c>
      <c r="D6254" s="3">
        <v>45975</v>
      </c>
      <c r="E6254" s="1" t="s">
        <v>13</v>
      </c>
      <c r="F6254" s="1">
        <v>6</v>
      </c>
      <c r="G6254" s="1" t="s">
        <v>23</v>
      </c>
      <c r="H6254" s="1">
        <v>0</v>
      </c>
      <c r="I6254" s="1">
        <f t="shared" si="1182"/>
        <v>0</v>
      </c>
      <c r="J6254" s="1" t="s">
        <v>20</v>
      </c>
      <c r="K6254" s="1">
        <v>1</v>
      </c>
      <c r="L6254" s="1" t="s">
        <v>19</v>
      </c>
      <c r="M6254" s="1" t="b">
        <v>0</v>
      </c>
      <c r="N6254" s="2" t="s">
        <v>17</v>
      </c>
      <c r="O6254">
        <f t="shared" si="1183"/>
        <v>0</v>
      </c>
      <c r="P6254">
        <f t="shared" si="1184"/>
        <v>1</v>
      </c>
      <c r="Q6254">
        <f>IF(G6254="B",VLOOKUP(F6254,room_rates!$A$2:$G$8,3,FALSE),IF(G6254="P",VLOOKUP(F6254,room_rates!$A$2:$G$8,6,FALSE),IF(G6254="M",VLOOKUP(F6254,room_rates!$A$2:$G$8,7,FALSE),"")))</f>
        <v>350</v>
      </c>
      <c r="R6254">
        <f t="shared" si="1185"/>
        <v>0</v>
      </c>
      <c r="S6254">
        <f>IF(J6254="Online Travel Agency",VLOOKUP(F6254,room_rates!$A$2:$G$8,3,FALSE)*15%,0)</f>
        <v>0</v>
      </c>
      <c r="T6254">
        <f t="shared" si="1186"/>
        <v>0</v>
      </c>
      <c r="U6254">
        <f t="shared" si="1187"/>
        <v>350</v>
      </c>
      <c r="V6254">
        <f t="shared" si="1188"/>
        <v>1</v>
      </c>
    </row>
    <row r="6255" spans="1:22" ht="14.25" customHeight="1" x14ac:dyDescent="0.35">
      <c r="A6255" s="1">
        <v>1000090</v>
      </c>
      <c r="B6255" s="3">
        <v>45963</v>
      </c>
      <c r="C6255" s="3">
        <v>45975</v>
      </c>
      <c r="D6255" s="3">
        <v>45982</v>
      </c>
      <c r="E6255" s="1" t="s">
        <v>21</v>
      </c>
      <c r="F6255" s="1">
        <v>4</v>
      </c>
      <c r="G6255" s="1" t="s">
        <v>23</v>
      </c>
      <c r="H6255" s="1">
        <v>0</v>
      </c>
      <c r="I6255" s="1">
        <f t="shared" si="1182"/>
        <v>0</v>
      </c>
      <c r="J6255" s="1" t="s">
        <v>15</v>
      </c>
      <c r="K6255" s="1">
        <v>1</v>
      </c>
      <c r="L6255" s="1" t="s">
        <v>19</v>
      </c>
      <c r="M6255" s="1" t="b">
        <v>0</v>
      </c>
      <c r="N6255" s="2" t="s">
        <v>17</v>
      </c>
      <c r="O6255">
        <f t="shared" si="1183"/>
        <v>12</v>
      </c>
      <c r="P6255">
        <f t="shared" si="1184"/>
        <v>7</v>
      </c>
      <c r="Q6255">
        <f>IF(G6255="B",VLOOKUP(F6255,room_rates!$A$2:$G$8,3,FALSE),IF(G6255="P",VLOOKUP(F6255,room_rates!$A$2:$G$8,6,FALSE),IF(G6255="M",VLOOKUP(F6255,room_rates!$A$2:$G$8,7,FALSE),"")))</f>
        <v>230</v>
      </c>
      <c r="R6255">
        <f t="shared" si="1185"/>
        <v>0</v>
      </c>
      <c r="S6255">
        <f>IF(J6255="Online Travel Agency",VLOOKUP(F6255,room_rates!$A$2:$G$8,3,FALSE)*15%,0)</f>
        <v>0</v>
      </c>
      <c r="T6255">
        <f t="shared" si="1186"/>
        <v>0</v>
      </c>
      <c r="U6255">
        <f t="shared" si="1187"/>
        <v>1610</v>
      </c>
      <c r="V6255">
        <f t="shared" si="1188"/>
        <v>7</v>
      </c>
    </row>
    <row r="6256" spans="1:22" ht="14.25" customHeight="1" x14ac:dyDescent="0.35">
      <c r="A6256" s="1">
        <v>1000124</v>
      </c>
      <c r="B6256" s="3">
        <v>45970</v>
      </c>
      <c r="C6256" s="3">
        <v>45975</v>
      </c>
      <c r="D6256" s="3">
        <v>45981</v>
      </c>
      <c r="E6256" s="1" t="s">
        <v>13</v>
      </c>
      <c r="F6256" s="1">
        <v>6</v>
      </c>
      <c r="G6256" s="1" t="s">
        <v>23</v>
      </c>
      <c r="H6256" s="1">
        <v>0</v>
      </c>
      <c r="I6256" s="1">
        <f t="shared" si="1182"/>
        <v>0</v>
      </c>
      <c r="J6256" s="1" t="s">
        <v>24</v>
      </c>
      <c r="K6256" s="1">
        <v>1</v>
      </c>
      <c r="L6256" s="1" t="s">
        <v>19</v>
      </c>
      <c r="M6256" s="1" t="b">
        <v>1</v>
      </c>
      <c r="N6256" s="2" t="s">
        <v>17</v>
      </c>
      <c r="O6256">
        <f t="shared" si="1183"/>
        <v>5</v>
      </c>
      <c r="P6256">
        <f t="shared" si="1184"/>
        <v>6</v>
      </c>
      <c r="Q6256">
        <f>IF(G6256="B",VLOOKUP(F6256,room_rates!$A$2:$G$8,3,FALSE),IF(G6256="P",VLOOKUP(F6256,room_rates!$A$2:$G$8,6,FALSE),IF(G6256="M",VLOOKUP(F6256,room_rates!$A$2:$G$8,7,FALSE),"")))</f>
        <v>350</v>
      </c>
      <c r="R6256">
        <f t="shared" si="1185"/>
        <v>0</v>
      </c>
      <c r="S6256">
        <f>IF(J6256="Online Travel Agency",VLOOKUP(F6256,room_rates!$A$2:$G$8,3,FALSE)*15%,0)</f>
        <v>52.5</v>
      </c>
      <c r="T6256">
        <f t="shared" si="1186"/>
        <v>3.5</v>
      </c>
      <c r="U6256">
        <f t="shared" si="1187"/>
        <v>1764</v>
      </c>
      <c r="V6256">
        <f t="shared" si="1188"/>
        <v>6</v>
      </c>
    </row>
    <row r="6257" spans="1:22" ht="14.25" customHeight="1" x14ac:dyDescent="0.35">
      <c r="A6257" s="1">
        <v>1000136</v>
      </c>
      <c r="B6257" s="3">
        <v>45947</v>
      </c>
      <c r="C6257" s="3">
        <v>45975</v>
      </c>
      <c r="D6257" s="3">
        <v>45979</v>
      </c>
      <c r="E6257" s="1" t="s">
        <v>21</v>
      </c>
      <c r="F6257" s="1">
        <v>4</v>
      </c>
      <c r="G6257" s="1" t="s">
        <v>23</v>
      </c>
      <c r="H6257" s="1">
        <v>0</v>
      </c>
      <c r="I6257" s="1">
        <f t="shared" si="1182"/>
        <v>0</v>
      </c>
      <c r="J6257" s="1" t="s">
        <v>15</v>
      </c>
      <c r="K6257" s="1">
        <v>1</v>
      </c>
      <c r="L6257" s="1" t="s">
        <v>19</v>
      </c>
      <c r="M6257" s="1" t="b">
        <v>0</v>
      </c>
      <c r="N6257" s="2" t="s">
        <v>17</v>
      </c>
      <c r="O6257">
        <f t="shared" si="1183"/>
        <v>28</v>
      </c>
      <c r="P6257">
        <f t="shared" si="1184"/>
        <v>4</v>
      </c>
      <c r="Q6257">
        <f>IF(G6257="B",VLOOKUP(F6257,room_rates!$A$2:$G$8,3,FALSE),IF(G6257="P",VLOOKUP(F6257,room_rates!$A$2:$G$8,6,FALSE),IF(G6257="M",VLOOKUP(F6257,room_rates!$A$2:$G$8,7,FALSE),"")))</f>
        <v>230</v>
      </c>
      <c r="R6257">
        <f t="shared" si="1185"/>
        <v>0</v>
      </c>
      <c r="S6257">
        <f>IF(J6257="Online Travel Agency",VLOOKUP(F6257,room_rates!$A$2:$G$8,3,FALSE)*15%,0)</f>
        <v>0</v>
      </c>
      <c r="T6257">
        <f t="shared" si="1186"/>
        <v>0</v>
      </c>
      <c r="U6257">
        <f t="shared" si="1187"/>
        <v>920</v>
      </c>
      <c r="V6257">
        <f t="shared" si="1188"/>
        <v>4</v>
      </c>
    </row>
    <row r="6258" spans="1:22" ht="14.25" customHeight="1" x14ac:dyDescent="0.35">
      <c r="A6258" s="1">
        <v>1000138</v>
      </c>
      <c r="B6258" s="3">
        <v>45962</v>
      </c>
      <c r="C6258" s="3">
        <v>45975</v>
      </c>
      <c r="D6258" s="3">
        <v>45976</v>
      </c>
      <c r="E6258" s="1" t="s">
        <v>13</v>
      </c>
      <c r="F6258" s="1">
        <v>6</v>
      </c>
      <c r="G6258" s="1" t="s">
        <v>23</v>
      </c>
      <c r="H6258" s="1">
        <v>0</v>
      </c>
      <c r="I6258" s="1">
        <f t="shared" si="1182"/>
        <v>0</v>
      </c>
      <c r="J6258" s="1" t="s">
        <v>24</v>
      </c>
      <c r="K6258" s="1">
        <v>2</v>
      </c>
      <c r="L6258" s="1" t="s">
        <v>19</v>
      </c>
      <c r="M6258" s="1" t="b">
        <v>0</v>
      </c>
      <c r="N6258" s="2" t="s">
        <v>17</v>
      </c>
      <c r="O6258">
        <f t="shared" si="1183"/>
        <v>13</v>
      </c>
      <c r="P6258">
        <f t="shared" si="1184"/>
        <v>1</v>
      </c>
      <c r="Q6258">
        <f>IF(G6258="B",VLOOKUP(F6258,room_rates!$A$2:$G$8,3,FALSE),IF(G6258="P",VLOOKUP(F6258,room_rates!$A$2:$G$8,6,FALSE),IF(G6258="M",VLOOKUP(F6258,room_rates!$A$2:$G$8,7,FALSE),"")))</f>
        <v>350</v>
      </c>
      <c r="R6258">
        <f t="shared" si="1185"/>
        <v>0</v>
      </c>
      <c r="S6258">
        <f>IF(J6258="Online Travel Agency",VLOOKUP(F6258,room_rates!$A$2:$G$8,3,FALSE)*15%,0)</f>
        <v>52.5</v>
      </c>
      <c r="T6258">
        <f t="shared" si="1186"/>
        <v>0</v>
      </c>
      <c r="U6258">
        <f t="shared" si="1187"/>
        <v>595</v>
      </c>
      <c r="V6258">
        <f t="shared" si="1188"/>
        <v>2</v>
      </c>
    </row>
    <row r="6259" spans="1:22" ht="14.25" customHeight="1" x14ac:dyDescent="0.35">
      <c r="A6259" s="1">
        <v>1000347</v>
      </c>
      <c r="B6259" s="3">
        <v>45975</v>
      </c>
      <c r="C6259" s="3">
        <v>45975</v>
      </c>
      <c r="D6259" s="3">
        <v>45979</v>
      </c>
      <c r="E6259" s="1" t="s">
        <v>21</v>
      </c>
      <c r="F6259" s="1">
        <v>5</v>
      </c>
      <c r="G6259" s="1" t="s">
        <v>23</v>
      </c>
      <c r="H6259" s="1">
        <v>0</v>
      </c>
      <c r="I6259" s="1">
        <f t="shared" si="1182"/>
        <v>0</v>
      </c>
      <c r="J6259" s="1" t="s">
        <v>20</v>
      </c>
      <c r="K6259" s="1">
        <v>3</v>
      </c>
      <c r="L6259" s="1" t="s">
        <v>16</v>
      </c>
      <c r="M6259" s="1" t="b">
        <v>0</v>
      </c>
      <c r="N6259" s="2" t="s">
        <v>17</v>
      </c>
      <c r="O6259">
        <f t="shared" si="1183"/>
        <v>0</v>
      </c>
      <c r="P6259">
        <f t="shared" si="1184"/>
        <v>4</v>
      </c>
      <c r="Q6259">
        <f>IF(G6259="B",VLOOKUP(F6259,room_rates!$A$2:$G$8,3,FALSE),IF(G6259="P",VLOOKUP(F6259,room_rates!$A$2:$G$8,6,FALSE),IF(G6259="M",VLOOKUP(F6259,room_rates!$A$2:$G$8,7,FALSE),"")))</f>
        <v>240</v>
      </c>
      <c r="R6259">
        <f t="shared" si="1185"/>
        <v>0</v>
      </c>
      <c r="S6259">
        <f>IF(J6259="Online Travel Agency",VLOOKUP(F6259,room_rates!$A$2:$G$8,3,FALSE)*15%,0)</f>
        <v>0</v>
      </c>
      <c r="T6259">
        <f t="shared" si="1186"/>
        <v>0</v>
      </c>
      <c r="U6259">
        <f t="shared" si="1187"/>
        <v>2880</v>
      </c>
      <c r="V6259">
        <f t="shared" si="1188"/>
        <v>12</v>
      </c>
    </row>
    <row r="6260" spans="1:22" ht="14.25" customHeight="1" x14ac:dyDescent="0.35">
      <c r="A6260" s="1">
        <v>1000496</v>
      </c>
      <c r="B6260" s="3">
        <v>45955</v>
      </c>
      <c r="C6260" s="3">
        <v>45975</v>
      </c>
      <c r="D6260" s="3">
        <v>45976</v>
      </c>
      <c r="E6260" s="1" t="s">
        <v>18</v>
      </c>
      <c r="F6260" s="1">
        <v>2</v>
      </c>
      <c r="G6260" s="1" t="s">
        <v>23</v>
      </c>
      <c r="H6260" s="1">
        <v>0</v>
      </c>
      <c r="I6260" s="1">
        <f t="shared" si="1182"/>
        <v>0</v>
      </c>
      <c r="J6260" s="1" t="s">
        <v>15</v>
      </c>
      <c r="K6260" s="1">
        <v>3</v>
      </c>
      <c r="L6260" s="1" t="s">
        <v>16</v>
      </c>
      <c r="M6260" s="1" t="b">
        <v>1</v>
      </c>
      <c r="N6260" s="2" t="s">
        <v>17</v>
      </c>
      <c r="O6260">
        <f t="shared" si="1183"/>
        <v>20</v>
      </c>
      <c r="P6260">
        <f t="shared" si="1184"/>
        <v>1</v>
      </c>
      <c r="Q6260">
        <f>IF(G6260="B",VLOOKUP(F6260,room_rates!$A$2:$G$8,3,FALSE),IF(G6260="P",VLOOKUP(F6260,room_rates!$A$2:$G$8,6,FALSE),IF(G6260="M",VLOOKUP(F6260,room_rates!$A$2:$G$8,7,FALSE),"")))</f>
        <v>140</v>
      </c>
      <c r="R6260">
        <f t="shared" si="1185"/>
        <v>0</v>
      </c>
      <c r="S6260">
        <f>IF(J6260="Online Travel Agency",VLOOKUP(F6260,room_rates!$A$2:$G$8,3,FALSE)*15%,0)</f>
        <v>0</v>
      </c>
      <c r="T6260">
        <f t="shared" si="1186"/>
        <v>1.4000000000000001</v>
      </c>
      <c r="U6260">
        <f t="shared" si="1187"/>
        <v>415.79999999999995</v>
      </c>
      <c r="V6260">
        <f t="shared" si="1188"/>
        <v>3</v>
      </c>
    </row>
    <row r="6261" spans="1:22" ht="14.25" customHeight="1" x14ac:dyDescent="0.35">
      <c r="A6261" s="1">
        <v>1000575</v>
      </c>
      <c r="B6261" s="3">
        <v>45975</v>
      </c>
      <c r="C6261" s="3">
        <v>45975</v>
      </c>
      <c r="D6261" s="3">
        <v>45979</v>
      </c>
      <c r="E6261" s="1" t="s">
        <v>18</v>
      </c>
      <c r="F6261" s="1">
        <v>2</v>
      </c>
      <c r="G6261" s="1" t="s">
        <v>23</v>
      </c>
      <c r="H6261" s="1">
        <v>0</v>
      </c>
      <c r="I6261" s="1">
        <f t="shared" si="1182"/>
        <v>0</v>
      </c>
      <c r="J6261" s="1" t="s">
        <v>20</v>
      </c>
      <c r="K6261" s="1">
        <v>1</v>
      </c>
      <c r="L6261" s="1" t="s">
        <v>19</v>
      </c>
      <c r="M6261" s="1" t="b">
        <v>0</v>
      </c>
      <c r="N6261" s="2" t="s">
        <v>17</v>
      </c>
      <c r="O6261">
        <f t="shared" si="1183"/>
        <v>0</v>
      </c>
      <c r="P6261">
        <f t="shared" si="1184"/>
        <v>4</v>
      </c>
      <c r="Q6261">
        <f>IF(G6261="B",VLOOKUP(F6261,room_rates!$A$2:$G$8,3,FALSE),IF(G6261="P",VLOOKUP(F6261,room_rates!$A$2:$G$8,6,FALSE),IF(G6261="M",VLOOKUP(F6261,room_rates!$A$2:$G$8,7,FALSE),"")))</f>
        <v>140</v>
      </c>
      <c r="R6261">
        <f t="shared" si="1185"/>
        <v>0</v>
      </c>
      <c r="S6261">
        <f>IF(J6261="Online Travel Agency",VLOOKUP(F6261,room_rates!$A$2:$G$8,3,FALSE)*15%,0)</f>
        <v>0</v>
      </c>
      <c r="T6261">
        <f t="shared" si="1186"/>
        <v>0</v>
      </c>
      <c r="U6261">
        <f t="shared" si="1187"/>
        <v>560</v>
      </c>
      <c r="V6261">
        <f t="shared" si="1188"/>
        <v>4</v>
      </c>
    </row>
    <row r="6262" spans="1:22" ht="14.25" customHeight="1" x14ac:dyDescent="0.35">
      <c r="A6262" s="1">
        <v>1001184</v>
      </c>
      <c r="B6262" s="3">
        <v>45951</v>
      </c>
      <c r="C6262" s="3">
        <v>45975</v>
      </c>
      <c r="D6262" s="3">
        <v>45981</v>
      </c>
      <c r="E6262" s="1" t="s">
        <v>18</v>
      </c>
      <c r="F6262" s="1">
        <v>1</v>
      </c>
      <c r="G6262" s="1" t="s">
        <v>23</v>
      </c>
      <c r="H6262" s="1">
        <v>0</v>
      </c>
      <c r="I6262" s="1">
        <f t="shared" si="1182"/>
        <v>0</v>
      </c>
      <c r="J6262" s="1" t="s">
        <v>15</v>
      </c>
      <c r="K6262" s="1">
        <v>1</v>
      </c>
      <c r="L6262" s="1" t="s">
        <v>19</v>
      </c>
      <c r="M6262" s="1" t="b">
        <v>0</v>
      </c>
      <c r="N6262" s="2" t="s">
        <v>17</v>
      </c>
      <c r="O6262">
        <f t="shared" si="1183"/>
        <v>24</v>
      </c>
      <c r="P6262">
        <f t="shared" si="1184"/>
        <v>6</v>
      </c>
      <c r="Q6262">
        <f>IF(G6262="B",VLOOKUP(F6262,room_rates!$A$2:$G$8,3,FALSE),IF(G6262="P",VLOOKUP(F6262,room_rates!$A$2:$G$8,6,FALSE),IF(G6262="M",VLOOKUP(F6262,room_rates!$A$2:$G$8,7,FALSE),"")))</f>
        <v>120</v>
      </c>
      <c r="R6262">
        <f t="shared" si="1185"/>
        <v>0</v>
      </c>
      <c r="S6262">
        <f>IF(J6262="Online Travel Agency",VLOOKUP(F6262,room_rates!$A$2:$G$8,3,FALSE)*15%,0)</f>
        <v>0</v>
      </c>
      <c r="T6262">
        <f t="shared" si="1186"/>
        <v>0</v>
      </c>
      <c r="U6262">
        <f t="shared" si="1187"/>
        <v>720</v>
      </c>
      <c r="V6262">
        <f t="shared" si="1188"/>
        <v>6</v>
      </c>
    </row>
    <row r="6263" spans="1:22" ht="14.25" customHeight="1" x14ac:dyDescent="0.35">
      <c r="A6263" s="1">
        <v>1001241</v>
      </c>
      <c r="B6263" s="3">
        <v>45944</v>
      </c>
      <c r="C6263" s="3">
        <v>45975</v>
      </c>
      <c r="D6263" s="3">
        <v>45976</v>
      </c>
      <c r="E6263" s="1" t="s">
        <v>21</v>
      </c>
      <c r="F6263" s="1">
        <v>3</v>
      </c>
      <c r="G6263" s="1" t="s">
        <v>23</v>
      </c>
      <c r="H6263" s="1">
        <v>0</v>
      </c>
      <c r="I6263" s="1">
        <f t="shared" si="1182"/>
        <v>0</v>
      </c>
      <c r="J6263" s="1" t="s">
        <v>15</v>
      </c>
      <c r="K6263" s="1">
        <v>1</v>
      </c>
      <c r="L6263" s="1" t="s">
        <v>16</v>
      </c>
      <c r="M6263" s="1" t="b">
        <v>0</v>
      </c>
      <c r="N6263" s="2" t="s">
        <v>17</v>
      </c>
      <c r="O6263">
        <f t="shared" si="1183"/>
        <v>31</v>
      </c>
      <c r="P6263">
        <f t="shared" si="1184"/>
        <v>1</v>
      </c>
      <c r="Q6263">
        <f>IF(G6263="B",VLOOKUP(F6263,room_rates!$A$2:$G$8,3,FALSE),IF(G6263="P",VLOOKUP(F6263,room_rates!$A$2:$G$8,6,FALSE),IF(G6263="M",VLOOKUP(F6263,room_rates!$A$2:$G$8,7,FALSE),"")))</f>
        <v>220</v>
      </c>
      <c r="R6263">
        <f t="shared" si="1185"/>
        <v>0</v>
      </c>
      <c r="S6263">
        <f>IF(J6263="Online Travel Agency",VLOOKUP(F6263,room_rates!$A$2:$G$8,3,FALSE)*15%,0)</f>
        <v>0</v>
      </c>
      <c r="T6263">
        <f t="shared" si="1186"/>
        <v>0</v>
      </c>
      <c r="U6263">
        <f t="shared" si="1187"/>
        <v>220</v>
      </c>
      <c r="V6263">
        <f t="shared" si="1188"/>
        <v>1</v>
      </c>
    </row>
    <row r="6264" spans="1:22" ht="14.25" customHeight="1" x14ac:dyDescent="0.35">
      <c r="A6264" s="1">
        <v>1000116</v>
      </c>
      <c r="B6264" s="3">
        <v>45976</v>
      </c>
      <c r="C6264" s="3">
        <v>45976</v>
      </c>
      <c r="D6264" s="3">
        <v>45977</v>
      </c>
      <c r="E6264" s="1" t="s">
        <v>21</v>
      </c>
      <c r="F6264" s="1">
        <v>5</v>
      </c>
      <c r="G6264" s="1" t="s">
        <v>23</v>
      </c>
      <c r="H6264" s="1">
        <v>0</v>
      </c>
      <c r="I6264" s="1">
        <f t="shared" si="1182"/>
        <v>0</v>
      </c>
      <c r="J6264" s="1" t="s">
        <v>20</v>
      </c>
      <c r="K6264" s="1">
        <v>2</v>
      </c>
      <c r="L6264" s="1" t="s">
        <v>16</v>
      </c>
      <c r="M6264" s="1" t="b">
        <v>0</v>
      </c>
      <c r="N6264" s="2" t="s">
        <v>17</v>
      </c>
      <c r="O6264">
        <f t="shared" si="1183"/>
        <v>0</v>
      </c>
      <c r="P6264">
        <f t="shared" si="1184"/>
        <v>1</v>
      </c>
      <c r="Q6264">
        <f>IF(G6264="B",VLOOKUP(F6264,room_rates!$A$2:$G$8,3,FALSE),IF(G6264="P",VLOOKUP(F6264,room_rates!$A$2:$G$8,6,FALSE),IF(G6264="M",VLOOKUP(F6264,room_rates!$A$2:$G$8,7,FALSE),"")))</f>
        <v>240</v>
      </c>
      <c r="R6264">
        <f t="shared" si="1185"/>
        <v>0</v>
      </c>
      <c r="S6264">
        <f>IF(J6264="Online Travel Agency",VLOOKUP(F6264,room_rates!$A$2:$G$8,3,FALSE)*15%,0)</f>
        <v>0</v>
      </c>
      <c r="T6264">
        <f t="shared" si="1186"/>
        <v>0</v>
      </c>
      <c r="U6264">
        <f t="shared" si="1187"/>
        <v>480</v>
      </c>
      <c r="V6264">
        <f t="shared" si="1188"/>
        <v>2</v>
      </c>
    </row>
    <row r="6265" spans="1:22" ht="14.25" customHeight="1" x14ac:dyDescent="0.35">
      <c r="A6265" s="1">
        <v>1000267</v>
      </c>
      <c r="B6265" s="3">
        <v>45943</v>
      </c>
      <c r="C6265" s="3">
        <v>45976</v>
      </c>
      <c r="D6265" s="3">
        <v>45982</v>
      </c>
      <c r="E6265" s="1" t="s">
        <v>13</v>
      </c>
      <c r="F6265" s="1">
        <v>6</v>
      </c>
      <c r="G6265" s="1" t="s">
        <v>23</v>
      </c>
      <c r="H6265" s="1">
        <v>0</v>
      </c>
      <c r="I6265" s="1">
        <f t="shared" si="1182"/>
        <v>0</v>
      </c>
      <c r="J6265" s="1" t="s">
        <v>15</v>
      </c>
      <c r="K6265" s="1">
        <v>1</v>
      </c>
      <c r="L6265" s="1" t="s">
        <v>16</v>
      </c>
      <c r="M6265" s="1" t="b">
        <v>0</v>
      </c>
      <c r="N6265" s="2" t="s">
        <v>17</v>
      </c>
      <c r="O6265">
        <f t="shared" si="1183"/>
        <v>33</v>
      </c>
      <c r="P6265">
        <f t="shared" si="1184"/>
        <v>6</v>
      </c>
      <c r="Q6265">
        <f>IF(G6265="B",VLOOKUP(F6265,room_rates!$A$2:$G$8,3,FALSE),IF(G6265="P",VLOOKUP(F6265,room_rates!$A$2:$G$8,6,FALSE),IF(G6265="M",VLOOKUP(F6265,room_rates!$A$2:$G$8,7,FALSE),"")))</f>
        <v>350</v>
      </c>
      <c r="R6265">
        <f t="shared" si="1185"/>
        <v>0</v>
      </c>
      <c r="S6265">
        <f>IF(J6265="Online Travel Agency",VLOOKUP(F6265,room_rates!$A$2:$G$8,3,FALSE)*15%,0)</f>
        <v>0</v>
      </c>
      <c r="T6265">
        <f t="shared" si="1186"/>
        <v>0</v>
      </c>
      <c r="U6265">
        <f t="shared" si="1187"/>
        <v>2100</v>
      </c>
      <c r="V6265">
        <f t="shared" si="1188"/>
        <v>6</v>
      </c>
    </row>
    <row r="6266" spans="1:22" ht="14.25" customHeight="1" x14ac:dyDescent="0.35">
      <c r="A6266" s="1">
        <v>1000327</v>
      </c>
      <c r="B6266" s="3">
        <v>45976</v>
      </c>
      <c r="C6266" s="3">
        <v>45976</v>
      </c>
      <c r="D6266" s="3">
        <v>45978</v>
      </c>
      <c r="E6266" s="1" t="s">
        <v>18</v>
      </c>
      <c r="F6266" s="1">
        <v>2</v>
      </c>
      <c r="G6266" s="1" t="s">
        <v>23</v>
      </c>
      <c r="H6266" s="1">
        <v>0</v>
      </c>
      <c r="I6266" s="1">
        <f t="shared" si="1182"/>
        <v>0</v>
      </c>
      <c r="J6266" s="1" t="s">
        <v>20</v>
      </c>
      <c r="K6266" s="1">
        <v>2</v>
      </c>
      <c r="L6266" s="1" t="s">
        <v>19</v>
      </c>
      <c r="M6266" s="1" t="b">
        <v>1</v>
      </c>
      <c r="N6266" s="2" t="s">
        <v>17</v>
      </c>
      <c r="O6266">
        <f t="shared" si="1183"/>
        <v>0</v>
      </c>
      <c r="P6266">
        <f t="shared" si="1184"/>
        <v>2</v>
      </c>
      <c r="Q6266">
        <f>IF(G6266="B",VLOOKUP(F6266,room_rates!$A$2:$G$8,3,FALSE),IF(G6266="P",VLOOKUP(F6266,room_rates!$A$2:$G$8,6,FALSE),IF(G6266="M",VLOOKUP(F6266,room_rates!$A$2:$G$8,7,FALSE),"")))</f>
        <v>140</v>
      </c>
      <c r="R6266">
        <f t="shared" si="1185"/>
        <v>0</v>
      </c>
      <c r="S6266">
        <f>IF(J6266="Online Travel Agency",VLOOKUP(F6266,room_rates!$A$2:$G$8,3,FALSE)*15%,0)</f>
        <v>0</v>
      </c>
      <c r="T6266">
        <f t="shared" si="1186"/>
        <v>1.4000000000000001</v>
      </c>
      <c r="U6266">
        <f t="shared" si="1187"/>
        <v>554.4</v>
      </c>
      <c r="V6266">
        <f t="shared" si="1188"/>
        <v>4</v>
      </c>
    </row>
    <row r="6267" spans="1:22" ht="14.25" customHeight="1" x14ac:dyDescent="0.35">
      <c r="A6267" s="1">
        <v>1000339</v>
      </c>
      <c r="B6267" s="3">
        <v>45972</v>
      </c>
      <c r="C6267" s="3">
        <v>45976</v>
      </c>
      <c r="D6267" s="3">
        <v>45982</v>
      </c>
      <c r="E6267" s="1" t="s">
        <v>18</v>
      </c>
      <c r="F6267" s="1">
        <v>1</v>
      </c>
      <c r="G6267" s="1" t="s">
        <v>23</v>
      </c>
      <c r="H6267" s="1">
        <v>0</v>
      </c>
      <c r="I6267" s="1">
        <f t="shared" si="1182"/>
        <v>0</v>
      </c>
      <c r="J6267" s="1" t="s">
        <v>15</v>
      </c>
      <c r="K6267" s="1">
        <v>2</v>
      </c>
      <c r="L6267" s="1" t="s">
        <v>19</v>
      </c>
      <c r="M6267" s="1" t="b">
        <v>0</v>
      </c>
      <c r="N6267" s="2" t="s">
        <v>17</v>
      </c>
      <c r="O6267">
        <f t="shared" si="1183"/>
        <v>4</v>
      </c>
      <c r="P6267">
        <f t="shared" si="1184"/>
        <v>6</v>
      </c>
      <c r="Q6267">
        <f>IF(G6267="B",VLOOKUP(F6267,room_rates!$A$2:$G$8,3,FALSE),IF(G6267="P",VLOOKUP(F6267,room_rates!$A$2:$G$8,6,FALSE),IF(G6267="M",VLOOKUP(F6267,room_rates!$A$2:$G$8,7,FALSE),"")))</f>
        <v>120</v>
      </c>
      <c r="R6267">
        <f t="shared" si="1185"/>
        <v>0</v>
      </c>
      <c r="S6267">
        <f>IF(J6267="Online Travel Agency",VLOOKUP(F6267,room_rates!$A$2:$G$8,3,FALSE)*15%,0)</f>
        <v>0</v>
      </c>
      <c r="T6267">
        <f t="shared" si="1186"/>
        <v>0</v>
      </c>
      <c r="U6267">
        <f t="shared" si="1187"/>
        <v>1440</v>
      </c>
      <c r="V6267">
        <f t="shared" si="1188"/>
        <v>12</v>
      </c>
    </row>
    <row r="6268" spans="1:22" ht="14.25" customHeight="1" x14ac:dyDescent="0.35">
      <c r="A6268" s="1">
        <v>1000343</v>
      </c>
      <c r="B6268" s="3">
        <v>45936</v>
      </c>
      <c r="C6268" s="3">
        <v>45976</v>
      </c>
      <c r="D6268" s="3">
        <v>45977</v>
      </c>
      <c r="E6268" s="1" t="s">
        <v>13</v>
      </c>
      <c r="F6268" s="1">
        <v>6</v>
      </c>
      <c r="G6268" s="1" t="s">
        <v>23</v>
      </c>
      <c r="H6268" s="1">
        <v>0</v>
      </c>
      <c r="I6268" s="1">
        <f t="shared" si="1182"/>
        <v>0</v>
      </c>
      <c r="J6268" s="1" t="s">
        <v>15</v>
      </c>
      <c r="K6268" s="1">
        <v>1</v>
      </c>
      <c r="L6268" s="1" t="s">
        <v>19</v>
      </c>
      <c r="M6268" s="1" t="b">
        <v>0</v>
      </c>
      <c r="N6268" s="2" t="s">
        <v>17</v>
      </c>
      <c r="O6268">
        <f t="shared" si="1183"/>
        <v>40</v>
      </c>
      <c r="P6268">
        <f t="shared" si="1184"/>
        <v>1</v>
      </c>
      <c r="Q6268">
        <f>IF(G6268="B",VLOOKUP(F6268,room_rates!$A$2:$G$8,3,FALSE),IF(G6268="P",VLOOKUP(F6268,room_rates!$A$2:$G$8,6,FALSE),IF(G6268="M",VLOOKUP(F6268,room_rates!$A$2:$G$8,7,FALSE),"")))</f>
        <v>350</v>
      </c>
      <c r="R6268">
        <f t="shared" si="1185"/>
        <v>0</v>
      </c>
      <c r="S6268">
        <f>IF(J6268="Online Travel Agency",VLOOKUP(F6268,room_rates!$A$2:$G$8,3,FALSE)*15%,0)</f>
        <v>0</v>
      </c>
      <c r="T6268">
        <f t="shared" si="1186"/>
        <v>0</v>
      </c>
      <c r="U6268">
        <f t="shared" si="1187"/>
        <v>350</v>
      </c>
      <c r="V6268">
        <f t="shared" si="1188"/>
        <v>1</v>
      </c>
    </row>
    <row r="6269" spans="1:22" ht="14.25" customHeight="1" x14ac:dyDescent="0.35">
      <c r="A6269" s="1">
        <v>1000355</v>
      </c>
      <c r="B6269" s="3">
        <v>45968</v>
      </c>
      <c r="C6269" s="3">
        <v>45976</v>
      </c>
      <c r="D6269" s="3">
        <v>45978</v>
      </c>
      <c r="E6269" s="1" t="s">
        <v>13</v>
      </c>
      <c r="F6269" s="1">
        <v>6</v>
      </c>
      <c r="G6269" s="1" t="s">
        <v>23</v>
      </c>
      <c r="H6269" s="1">
        <v>0</v>
      </c>
      <c r="I6269" s="1">
        <f t="shared" si="1182"/>
        <v>0</v>
      </c>
      <c r="J6269" s="1" t="s">
        <v>24</v>
      </c>
      <c r="K6269" s="1">
        <v>2</v>
      </c>
      <c r="L6269" s="1" t="s">
        <v>16</v>
      </c>
      <c r="M6269" s="1" t="b">
        <v>0</v>
      </c>
      <c r="N6269" s="2" t="s">
        <v>17</v>
      </c>
      <c r="O6269">
        <f t="shared" si="1183"/>
        <v>8</v>
      </c>
      <c r="P6269">
        <f t="shared" si="1184"/>
        <v>2</v>
      </c>
      <c r="Q6269">
        <f>IF(G6269="B",VLOOKUP(F6269,room_rates!$A$2:$G$8,3,FALSE),IF(G6269="P",VLOOKUP(F6269,room_rates!$A$2:$G$8,6,FALSE),IF(G6269="M",VLOOKUP(F6269,room_rates!$A$2:$G$8,7,FALSE),"")))</f>
        <v>350</v>
      </c>
      <c r="R6269">
        <f t="shared" si="1185"/>
        <v>0</v>
      </c>
      <c r="S6269">
        <f>IF(J6269="Online Travel Agency",VLOOKUP(F6269,room_rates!$A$2:$G$8,3,FALSE)*15%,0)</f>
        <v>52.5</v>
      </c>
      <c r="T6269">
        <f t="shared" si="1186"/>
        <v>0</v>
      </c>
      <c r="U6269">
        <f t="shared" si="1187"/>
        <v>1190</v>
      </c>
      <c r="V6269">
        <f t="shared" si="1188"/>
        <v>4</v>
      </c>
    </row>
    <row r="6270" spans="1:22" ht="14.25" customHeight="1" x14ac:dyDescent="0.35">
      <c r="A6270" s="1">
        <v>1000515</v>
      </c>
      <c r="B6270" s="3">
        <v>45960</v>
      </c>
      <c r="C6270" s="3">
        <v>45976</v>
      </c>
      <c r="D6270" s="3">
        <v>45979</v>
      </c>
      <c r="E6270" s="1" t="s">
        <v>21</v>
      </c>
      <c r="F6270" s="1">
        <v>4</v>
      </c>
      <c r="G6270" s="1" t="s">
        <v>23</v>
      </c>
      <c r="H6270" s="1">
        <v>0</v>
      </c>
      <c r="I6270" s="1">
        <f t="shared" si="1182"/>
        <v>0</v>
      </c>
      <c r="J6270" s="1" t="s">
        <v>24</v>
      </c>
      <c r="K6270" s="1">
        <v>1</v>
      </c>
      <c r="L6270" s="1" t="s">
        <v>19</v>
      </c>
      <c r="M6270" s="1" t="b">
        <v>0</v>
      </c>
      <c r="N6270" s="2" t="s">
        <v>17</v>
      </c>
      <c r="O6270">
        <f t="shared" si="1183"/>
        <v>16</v>
      </c>
      <c r="P6270">
        <f t="shared" si="1184"/>
        <v>3</v>
      </c>
      <c r="Q6270">
        <f>IF(G6270="B",VLOOKUP(F6270,room_rates!$A$2:$G$8,3,FALSE),IF(G6270="P",VLOOKUP(F6270,room_rates!$A$2:$G$8,6,FALSE),IF(G6270="M",VLOOKUP(F6270,room_rates!$A$2:$G$8,7,FALSE),"")))</f>
        <v>230</v>
      </c>
      <c r="R6270">
        <f t="shared" si="1185"/>
        <v>0</v>
      </c>
      <c r="S6270">
        <f>IF(J6270="Online Travel Agency",VLOOKUP(F6270,room_rates!$A$2:$G$8,3,FALSE)*15%,0)</f>
        <v>34.5</v>
      </c>
      <c r="T6270">
        <f t="shared" si="1186"/>
        <v>0</v>
      </c>
      <c r="U6270">
        <f t="shared" si="1187"/>
        <v>586.5</v>
      </c>
      <c r="V6270">
        <f t="shared" si="1188"/>
        <v>3</v>
      </c>
    </row>
    <row r="6271" spans="1:22" ht="14.25" customHeight="1" x14ac:dyDescent="0.35">
      <c r="A6271" s="1">
        <v>1000540</v>
      </c>
      <c r="B6271" s="3">
        <v>45976</v>
      </c>
      <c r="C6271" s="3">
        <v>45976</v>
      </c>
      <c r="D6271" s="3">
        <v>45978</v>
      </c>
      <c r="E6271" s="1" t="s">
        <v>21</v>
      </c>
      <c r="F6271" s="1">
        <v>5</v>
      </c>
      <c r="G6271" s="1" t="s">
        <v>23</v>
      </c>
      <c r="H6271" s="1">
        <v>0</v>
      </c>
      <c r="I6271" s="1">
        <f t="shared" si="1182"/>
        <v>0</v>
      </c>
      <c r="J6271" s="1" t="s">
        <v>20</v>
      </c>
      <c r="K6271" s="1">
        <v>1</v>
      </c>
      <c r="L6271" s="1" t="s">
        <v>19</v>
      </c>
      <c r="M6271" s="1" t="b">
        <v>1</v>
      </c>
      <c r="N6271" s="2" t="s">
        <v>17</v>
      </c>
      <c r="O6271">
        <f t="shared" si="1183"/>
        <v>0</v>
      </c>
      <c r="P6271">
        <f t="shared" si="1184"/>
        <v>2</v>
      </c>
      <c r="Q6271">
        <f>IF(G6271="B",VLOOKUP(F6271,room_rates!$A$2:$G$8,3,FALSE),IF(G6271="P",VLOOKUP(F6271,room_rates!$A$2:$G$8,6,FALSE),IF(G6271="M",VLOOKUP(F6271,room_rates!$A$2:$G$8,7,FALSE),"")))</f>
        <v>240</v>
      </c>
      <c r="R6271">
        <f t="shared" si="1185"/>
        <v>0</v>
      </c>
      <c r="S6271">
        <f>IF(J6271="Online Travel Agency",VLOOKUP(F6271,room_rates!$A$2:$G$8,3,FALSE)*15%,0)</f>
        <v>0</v>
      </c>
      <c r="T6271">
        <f t="shared" si="1186"/>
        <v>2.4</v>
      </c>
      <c r="U6271">
        <f t="shared" si="1187"/>
        <v>475.2</v>
      </c>
      <c r="V6271">
        <f t="shared" si="1188"/>
        <v>2</v>
      </c>
    </row>
    <row r="6272" spans="1:22" ht="14.25" customHeight="1" x14ac:dyDescent="0.35">
      <c r="A6272" s="1">
        <v>1000741</v>
      </c>
      <c r="B6272" s="3">
        <v>45976</v>
      </c>
      <c r="C6272" s="3">
        <v>45976</v>
      </c>
      <c r="D6272" s="3">
        <v>45977</v>
      </c>
      <c r="E6272" s="1" t="s">
        <v>13</v>
      </c>
      <c r="F6272" s="1">
        <v>6</v>
      </c>
      <c r="G6272" s="1" t="s">
        <v>23</v>
      </c>
      <c r="H6272" s="1">
        <v>0</v>
      </c>
      <c r="I6272" s="1">
        <f t="shared" ref="I6272:I6335" si="1189">H6272/100</f>
        <v>0</v>
      </c>
      <c r="J6272" s="1" t="s">
        <v>20</v>
      </c>
      <c r="K6272" s="1">
        <v>1</v>
      </c>
      <c r="L6272" s="1" t="s">
        <v>19</v>
      </c>
      <c r="M6272" s="1" t="b">
        <v>0</v>
      </c>
      <c r="N6272" s="2" t="s">
        <v>17</v>
      </c>
      <c r="O6272">
        <f t="shared" ref="O6272:O6335" si="1190">C6272-B6272</f>
        <v>0</v>
      </c>
      <c r="P6272">
        <f t="shared" ref="P6272:P6335" si="1191">D6272-C6272</f>
        <v>1</v>
      </c>
      <c r="Q6272">
        <f>IF(G6272="B",VLOOKUP(F6272,room_rates!$A$2:$G$8,3,FALSE),IF(G6272="P",VLOOKUP(F6272,room_rates!$A$2:$G$8,6,FALSE),IF(G6272="M",VLOOKUP(F6272,room_rates!$A$2:$G$8,7,FALSE),"")))</f>
        <v>350</v>
      </c>
      <c r="R6272">
        <f t="shared" ref="R6272:R6335" si="1192">Q6272*(H6272/100)</f>
        <v>0</v>
      </c>
      <c r="S6272">
        <f>IF(J6272="Online Travel Agency",VLOOKUP(F6272,room_rates!$A$2:$G$8,3,FALSE)*15%,0)</f>
        <v>0</v>
      </c>
      <c r="T6272">
        <f t="shared" ref="T6272:T6335" si="1193">IF(M6272=TRUE, Q6272*1%,0)</f>
        <v>0</v>
      </c>
      <c r="U6272">
        <f t="shared" ref="U6272:U6335" si="1194">(Q6272-R6272-S6272-T6272)*V6272</f>
        <v>350</v>
      </c>
      <c r="V6272">
        <f t="shared" ref="V6272:V6335" si="1195">K6272*P6272</f>
        <v>1</v>
      </c>
    </row>
    <row r="6273" spans="1:22" ht="14.25" customHeight="1" x14ac:dyDescent="0.35">
      <c r="A6273" s="1">
        <v>1001085</v>
      </c>
      <c r="B6273" s="3">
        <v>45958</v>
      </c>
      <c r="C6273" s="3">
        <v>45976</v>
      </c>
      <c r="D6273" s="3">
        <v>45982</v>
      </c>
      <c r="E6273" s="1" t="s">
        <v>13</v>
      </c>
      <c r="F6273" s="1">
        <v>6</v>
      </c>
      <c r="G6273" s="1" t="s">
        <v>23</v>
      </c>
      <c r="H6273" s="1">
        <v>0</v>
      </c>
      <c r="I6273" s="1">
        <f t="shared" si="1189"/>
        <v>0</v>
      </c>
      <c r="J6273" s="1" t="s">
        <v>24</v>
      </c>
      <c r="K6273" s="1">
        <v>1</v>
      </c>
      <c r="L6273" s="1" t="s">
        <v>16</v>
      </c>
      <c r="M6273" s="1" t="b">
        <v>1</v>
      </c>
      <c r="N6273" s="2" t="s">
        <v>17</v>
      </c>
      <c r="O6273">
        <f t="shared" si="1190"/>
        <v>18</v>
      </c>
      <c r="P6273">
        <f t="shared" si="1191"/>
        <v>6</v>
      </c>
      <c r="Q6273">
        <f>IF(G6273="B",VLOOKUP(F6273,room_rates!$A$2:$G$8,3,FALSE),IF(G6273="P",VLOOKUP(F6273,room_rates!$A$2:$G$8,6,FALSE),IF(G6273="M",VLOOKUP(F6273,room_rates!$A$2:$G$8,7,FALSE),"")))</f>
        <v>350</v>
      </c>
      <c r="R6273">
        <f t="shared" si="1192"/>
        <v>0</v>
      </c>
      <c r="S6273">
        <f>IF(J6273="Online Travel Agency",VLOOKUP(F6273,room_rates!$A$2:$G$8,3,FALSE)*15%,0)</f>
        <v>52.5</v>
      </c>
      <c r="T6273">
        <f t="shared" si="1193"/>
        <v>3.5</v>
      </c>
      <c r="U6273">
        <f t="shared" si="1194"/>
        <v>1764</v>
      </c>
      <c r="V6273">
        <f t="shared" si="1195"/>
        <v>6</v>
      </c>
    </row>
    <row r="6274" spans="1:22" ht="14.25" customHeight="1" x14ac:dyDescent="0.35">
      <c r="A6274" s="1">
        <v>1000044</v>
      </c>
      <c r="B6274" s="3">
        <v>45968</v>
      </c>
      <c r="C6274" s="3">
        <v>45977</v>
      </c>
      <c r="D6274" s="3">
        <v>45979</v>
      </c>
      <c r="E6274" s="1" t="s">
        <v>13</v>
      </c>
      <c r="F6274" s="1">
        <v>7</v>
      </c>
      <c r="G6274" s="1" t="s">
        <v>23</v>
      </c>
      <c r="H6274" s="1">
        <v>0</v>
      </c>
      <c r="I6274" s="1">
        <f t="shared" si="1189"/>
        <v>0</v>
      </c>
      <c r="J6274" s="1" t="s">
        <v>24</v>
      </c>
      <c r="K6274" s="1">
        <v>2</v>
      </c>
      <c r="L6274" s="1" t="s">
        <v>16</v>
      </c>
      <c r="M6274" s="1" t="b">
        <v>0</v>
      </c>
      <c r="N6274" s="2" t="s">
        <v>17</v>
      </c>
      <c r="O6274">
        <f t="shared" si="1190"/>
        <v>9</v>
      </c>
      <c r="P6274">
        <f t="shared" si="1191"/>
        <v>2</v>
      </c>
      <c r="Q6274">
        <f>IF(G6274="B",VLOOKUP(F6274,room_rates!$A$2:$G$8,3,FALSE),IF(G6274="P",VLOOKUP(F6274,room_rates!$A$2:$G$8,6,FALSE),IF(G6274="M",VLOOKUP(F6274,room_rates!$A$2:$G$8,7,FALSE),"")))</f>
        <v>450</v>
      </c>
      <c r="R6274">
        <f t="shared" si="1192"/>
        <v>0</v>
      </c>
      <c r="S6274">
        <f>IF(J6274="Online Travel Agency",VLOOKUP(F6274,room_rates!$A$2:$G$8,3,FALSE)*15%,0)</f>
        <v>67.5</v>
      </c>
      <c r="T6274">
        <f t="shared" si="1193"/>
        <v>0</v>
      </c>
      <c r="U6274">
        <f t="shared" si="1194"/>
        <v>1530</v>
      </c>
      <c r="V6274">
        <f t="shared" si="1195"/>
        <v>4</v>
      </c>
    </row>
    <row r="6275" spans="1:22" ht="14.25" customHeight="1" x14ac:dyDescent="0.35">
      <c r="A6275" s="1">
        <v>1000196</v>
      </c>
      <c r="B6275" s="3">
        <v>45971</v>
      </c>
      <c r="C6275" s="3">
        <v>45977</v>
      </c>
      <c r="D6275" s="3">
        <v>45981</v>
      </c>
      <c r="E6275" s="1" t="s">
        <v>18</v>
      </c>
      <c r="F6275" s="1">
        <v>1</v>
      </c>
      <c r="G6275" s="1" t="s">
        <v>23</v>
      </c>
      <c r="H6275" s="1">
        <v>0</v>
      </c>
      <c r="I6275" s="1">
        <f t="shared" si="1189"/>
        <v>0</v>
      </c>
      <c r="J6275" s="1" t="s">
        <v>24</v>
      </c>
      <c r="K6275" s="1">
        <v>1</v>
      </c>
      <c r="L6275" s="1" t="s">
        <v>16</v>
      </c>
      <c r="M6275" s="1" t="b">
        <v>1</v>
      </c>
      <c r="N6275" s="2" t="s">
        <v>17</v>
      </c>
      <c r="O6275">
        <f t="shared" si="1190"/>
        <v>6</v>
      </c>
      <c r="P6275">
        <f t="shared" si="1191"/>
        <v>4</v>
      </c>
      <c r="Q6275">
        <f>IF(G6275="B",VLOOKUP(F6275,room_rates!$A$2:$G$8,3,FALSE),IF(G6275="P",VLOOKUP(F6275,room_rates!$A$2:$G$8,6,FALSE),IF(G6275="M",VLOOKUP(F6275,room_rates!$A$2:$G$8,7,FALSE),"")))</f>
        <v>120</v>
      </c>
      <c r="R6275">
        <f t="shared" si="1192"/>
        <v>0</v>
      </c>
      <c r="S6275">
        <f>IF(J6275="Online Travel Agency",VLOOKUP(F6275,room_rates!$A$2:$G$8,3,FALSE)*15%,0)</f>
        <v>18</v>
      </c>
      <c r="T6275">
        <f t="shared" si="1193"/>
        <v>1.2</v>
      </c>
      <c r="U6275">
        <f t="shared" si="1194"/>
        <v>403.2</v>
      </c>
      <c r="V6275">
        <f t="shared" si="1195"/>
        <v>4</v>
      </c>
    </row>
    <row r="6276" spans="1:22" ht="14.25" customHeight="1" x14ac:dyDescent="0.35">
      <c r="A6276" s="1">
        <v>1000201</v>
      </c>
      <c r="B6276" s="3">
        <v>45977</v>
      </c>
      <c r="C6276" s="3">
        <v>45977</v>
      </c>
      <c r="D6276" s="3">
        <v>45979</v>
      </c>
      <c r="E6276" s="1" t="s">
        <v>18</v>
      </c>
      <c r="F6276" s="1">
        <v>1</v>
      </c>
      <c r="G6276" s="1" t="s">
        <v>23</v>
      </c>
      <c r="H6276" s="1">
        <v>0</v>
      </c>
      <c r="I6276" s="1">
        <f t="shared" si="1189"/>
        <v>0</v>
      </c>
      <c r="J6276" s="1" t="s">
        <v>20</v>
      </c>
      <c r="K6276" s="1">
        <v>2</v>
      </c>
      <c r="L6276" s="1" t="s">
        <v>19</v>
      </c>
      <c r="M6276" s="1" t="b">
        <v>1</v>
      </c>
      <c r="N6276" s="2" t="s">
        <v>17</v>
      </c>
      <c r="O6276">
        <f t="shared" si="1190"/>
        <v>0</v>
      </c>
      <c r="P6276">
        <f t="shared" si="1191"/>
        <v>2</v>
      </c>
      <c r="Q6276">
        <f>IF(G6276="B",VLOOKUP(F6276,room_rates!$A$2:$G$8,3,FALSE),IF(G6276="P",VLOOKUP(F6276,room_rates!$A$2:$G$8,6,FALSE),IF(G6276="M",VLOOKUP(F6276,room_rates!$A$2:$G$8,7,FALSE),"")))</f>
        <v>120</v>
      </c>
      <c r="R6276">
        <f t="shared" si="1192"/>
        <v>0</v>
      </c>
      <c r="S6276">
        <f>IF(J6276="Online Travel Agency",VLOOKUP(F6276,room_rates!$A$2:$G$8,3,FALSE)*15%,0)</f>
        <v>0</v>
      </c>
      <c r="T6276">
        <f t="shared" si="1193"/>
        <v>1.2</v>
      </c>
      <c r="U6276">
        <f t="shared" si="1194"/>
        <v>475.2</v>
      </c>
      <c r="V6276">
        <f t="shared" si="1195"/>
        <v>4</v>
      </c>
    </row>
    <row r="6277" spans="1:22" ht="14.25" customHeight="1" x14ac:dyDescent="0.35">
      <c r="A6277" s="1">
        <v>1000230</v>
      </c>
      <c r="B6277" s="3">
        <v>45934</v>
      </c>
      <c r="C6277" s="3">
        <v>45977</v>
      </c>
      <c r="D6277" s="3">
        <v>45979</v>
      </c>
      <c r="E6277" s="1" t="s">
        <v>13</v>
      </c>
      <c r="F6277" s="1">
        <v>6</v>
      </c>
      <c r="G6277" s="1" t="s">
        <v>23</v>
      </c>
      <c r="H6277" s="1">
        <v>0</v>
      </c>
      <c r="I6277" s="1">
        <f t="shared" si="1189"/>
        <v>0</v>
      </c>
      <c r="J6277" s="1" t="s">
        <v>15</v>
      </c>
      <c r="K6277" s="1">
        <v>2</v>
      </c>
      <c r="L6277" s="1" t="s">
        <v>19</v>
      </c>
      <c r="M6277" s="1" t="b">
        <v>0</v>
      </c>
      <c r="N6277" s="2" t="s">
        <v>17</v>
      </c>
      <c r="O6277">
        <f t="shared" si="1190"/>
        <v>43</v>
      </c>
      <c r="P6277">
        <f t="shared" si="1191"/>
        <v>2</v>
      </c>
      <c r="Q6277">
        <f>IF(G6277="B",VLOOKUP(F6277,room_rates!$A$2:$G$8,3,FALSE),IF(G6277="P",VLOOKUP(F6277,room_rates!$A$2:$G$8,6,FALSE),IF(G6277="M",VLOOKUP(F6277,room_rates!$A$2:$G$8,7,FALSE),"")))</f>
        <v>350</v>
      </c>
      <c r="R6277">
        <f t="shared" si="1192"/>
        <v>0</v>
      </c>
      <c r="S6277">
        <f>IF(J6277="Online Travel Agency",VLOOKUP(F6277,room_rates!$A$2:$G$8,3,FALSE)*15%,0)</f>
        <v>0</v>
      </c>
      <c r="T6277">
        <f t="shared" si="1193"/>
        <v>0</v>
      </c>
      <c r="U6277">
        <f t="shared" si="1194"/>
        <v>1400</v>
      </c>
      <c r="V6277">
        <f t="shared" si="1195"/>
        <v>4</v>
      </c>
    </row>
    <row r="6278" spans="1:22" ht="14.25" customHeight="1" x14ac:dyDescent="0.35">
      <c r="A6278" s="1">
        <v>1000518</v>
      </c>
      <c r="B6278" s="3">
        <v>45977</v>
      </c>
      <c r="C6278" s="3">
        <v>45977</v>
      </c>
      <c r="D6278" s="3">
        <v>45980</v>
      </c>
      <c r="E6278" s="1" t="s">
        <v>21</v>
      </c>
      <c r="F6278" s="1">
        <v>5</v>
      </c>
      <c r="G6278" s="1" t="s">
        <v>23</v>
      </c>
      <c r="H6278" s="1">
        <v>0</v>
      </c>
      <c r="I6278" s="1">
        <f t="shared" si="1189"/>
        <v>0</v>
      </c>
      <c r="J6278" s="1" t="s">
        <v>20</v>
      </c>
      <c r="K6278" s="1">
        <v>1</v>
      </c>
      <c r="L6278" s="1" t="s">
        <v>16</v>
      </c>
      <c r="M6278" s="1" t="b">
        <v>0</v>
      </c>
      <c r="N6278" s="2" t="s">
        <v>17</v>
      </c>
      <c r="O6278">
        <f t="shared" si="1190"/>
        <v>0</v>
      </c>
      <c r="P6278">
        <f t="shared" si="1191"/>
        <v>3</v>
      </c>
      <c r="Q6278">
        <f>IF(G6278="B",VLOOKUP(F6278,room_rates!$A$2:$G$8,3,FALSE),IF(G6278="P",VLOOKUP(F6278,room_rates!$A$2:$G$8,6,FALSE),IF(G6278="M",VLOOKUP(F6278,room_rates!$A$2:$G$8,7,FALSE),"")))</f>
        <v>240</v>
      </c>
      <c r="R6278">
        <f t="shared" si="1192"/>
        <v>0</v>
      </c>
      <c r="S6278">
        <f>IF(J6278="Online Travel Agency",VLOOKUP(F6278,room_rates!$A$2:$G$8,3,FALSE)*15%,0)</f>
        <v>0</v>
      </c>
      <c r="T6278">
        <f t="shared" si="1193"/>
        <v>0</v>
      </c>
      <c r="U6278">
        <f t="shared" si="1194"/>
        <v>720</v>
      </c>
      <c r="V6278">
        <f t="shared" si="1195"/>
        <v>3</v>
      </c>
    </row>
    <row r="6279" spans="1:22" ht="14.25" customHeight="1" x14ac:dyDescent="0.35">
      <c r="A6279" s="1">
        <v>1000537</v>
      </c>
      <c r="B6279" s="3">
        <v>45977</v>
      </c>
      <c r="C6279" s="3">
        <v>45977</v>
      </c>
      <c r="D6279" s="3">
        <v>45980</v>
      </c>
      <c r="E6279" s="1" t="s">
        <v>21</v>
      </c>
      <c r="F6279" s="1">
        <v>3</v>
      </c>
      <c r="G6279" s="1" t="s">
        <v>23</v>
      </c>
      <c r="H6279" s="1">
        <v>0</v>
      </c>
      <c r="I6279" s="1">
        <f t="shared" si="1189"/>
        <v>0</v>
      </c>
      <c r="J6279" s="1" t="s">
        <v>20</v>
      </c>
      <c r="K6279" s="1">
        <v>1</v>
      </c>
      <c r="L6279" s="1" t="s">
        <v>19</v>
      </c>
      <c r="M6279" s="1" t="b">
        <v>0</v>
      </c>
      <c r="N6279" s="2" t="s">
        <v>17</v>
      </c>
      <c r="O6279">
        <f t="shared" si="1190"/>
        <v>0</v>
      </c>
      <c r="P6279">
        <f t="shared" si="1191"/>
        <v>3</v>
      </c>
      <c r="Q6279">
        <f>IF(G6279="B",VLOOKUP(F6279,room_rates!$A$2:$G$8,3,FALSE),IF(G6279="P",VLOOKUP(F6279,room_rates!$A$2:$G$8,6,FALSE),IF(G6279="M",VLOOKUP(F6279,room_rates!$A$2:$G$8,7,FALSE),"")))</f>
        <v>220</v>
      </c>
      <c r="R6279">
        <f t="shared" si="1192"/>
        <v>0</v>
      </c>
      <c r="S6279">
        <f>IF(J6279="Online Travel Agency",VLOOKUP(F6279,room_rates!$A$2:$G$8,3,FALSE)*15%,0)</f>
        <v>0</v>
      </c>
      <c r="T6279">
        <f t="shared" si="1193"/>
        <v>0</v>
      </c>
      <c r="U6279">
        <f t="shared" si="1194"/>
        <v>660</v>
      </c>
      <c r="V6279">
        <f t="shared" si="1195"/>
        <v>3</v>
      </c>
    </row>
    <row r="6280" spans="1:22" ht="14.25" customHeight="1" x14ac:dyDescent="0.35">
      <c r="A6280" s="1">
        <v>1000722</v>
      </c>
      <c r="B6280" s="3">
        <v>45960</v>
      </c>
      <c r="C6280" s="3">
        <v>45977</v>
      </c>
      <c r="D6280" s="3">
        <v>45978</v>
      </c>
      <c r="E6280" s="1" t="s">
        <v>13</v>
      </c>
      <c r="F6280" s="1">
        <v>6</v>
      </c>
      <c r="G6280" s="1" t="s">
        <v>23</v>
      </c>
      <c r="H6280" s="1">
        <v>0</v>
      </c>
      <c r="I6280" s="1">
        <f t="shared" si="1189"/>
        <v>0</v>
      </c>
      <c r="J6280" s="1" t="s">
        <v>24</v>
      </c>
      <c r="K6280" s="1">
        <v>1</v>
      </c>
      <c r="L6280" s="1" t="s">
        <v>16</v>
      </c>
      <c r="M6280" s="1" t="b">
        <v>0</v>
      </c>
      <c r="N6280" s="2" t="s">
        <v>17</v>
      </c>
      <c r="O6280">
        <f t="shared" si="1190"/>
        <v>17</v>
      </c>
      <c r="P6280">
        <f t="shared" si="1191"/>
        <v>1</v>
      </c>
      <c r="Q6280">
        <f>IF(G6280="B",VLOOKUP(F6280,room_rates!$A$2:$G$8,3,FALSE),IF(G6280="P",VLOOKUP(F6280,room_rates!$A$2:$G$8,6,FALSE),IF(G6280="M",VLOOKUP(F6280,room_rates!$A$2:$G$8,7,FALSE),"")))</f>
        <v>350</v>
      </c>
      <c r="R6280">
        <f t="shared" si="1192"/>
        <v>0</v>
      </c>
      <c r="S6280">
        <f>IF(J6280="Online Travel Agency",VLOOKUP(F6280,room_rates!$A$2:$G$8,3,FALSE)*15%,0)</f>
        <v>52.5</v>
      </c>
      <c r="T6280">
        <f t="shared" si="1193"/>
        <v>0</v>
      </c>
      <c r="U6280">
        <f t="shared" si="1194"/>
        <v>297.5</v>
      </c>
      <c r="V6280">
        <f t="shared" si="1195"/>
        <v>1</v>
      </c>
    </row>
    <row r="6281" spans="1:22" ht="14.25" customHeight="1" x14ac:dyDescent="0.35">
      <c r="A6281" s="1">
        <v>1000737</v>
      </c>
      <c r="B6281" s="3">
        <v>45977</v>
      </c>
      <c r="C6281" s="3">
        <v>45977</v>
      </c>
      <c r="D6281" s="3">
        <v>45982</v>
      </c>
      <c r="E6281" s="1" t="s">
        <v>21</v>
      </c>
      <c r="F6281" s="1">
        <v>5</v>
      </c>
      <c r="G6281" s="1" t="s">
        <v>23</v>
      </c>
      <c r="H6281" s="1">
        <v>0</v>
      </c>
      <c r="I6281" s="1">
        <f t="shared" si="1189"/>
        <v>0</v>
      </c>
      <c r="J6281" s="1" t="s">
        <v>20</v>
      </c>
      <c r="K6281" s="1">
        <v>3</v>
      </c>
      <c r="L6281" s="1" t="s">
        <v>16</v>
      </c>
      <c r="M6281" s="1" t="b">
        <v>0</v>
      </c>
      <c r="N6281" s="2" t="s">
        <v>17</v>
      </c>
      <c r="O6281">
        <f t="shared" si="1190"/>
        <v>0</v>
      </c>
      <c r="P6281">
        <f t="shared" si="1191"/>
        <v>5</v>
      </c>
      <c r="Q6281">
        <f>IF(G6281="B",VLOOKUP(F6281,room_rates!$A$2:$G$8,3,FALSE),IF(G6281="P",VLOOKUP(F6281,room_rates!$A$2:$G$8,6,FALSE),IF(G6281="M",VLOOKUP(F6281,room_rates!$A$2:$G$8,7,FALSE),"")))</f>
        <v>240</v>
      </c>
      <c r="R6281">
        <f t="shared" si="1192"/>
        <v>0</v>
      </c>
      <c r="S6281">
        <f>IF(J6281="Online Travel Agency",VLOOKUP(F6281,room_rates!$A$2:$G$8,3,FALSE)*15%,0)</f>
        <v>0</v>
      </c>
      <c r="T6281">
        <f t="shared" si="1193"/>
        <v>0</v>
      </c>
      <c r="U6281">
        <f t="shared" si="1194"/>
        <v>3600</v>
      </c>
      <c r="V6281">
        <f t="shared" si="1195"/>
        <v>15</v>
      </c>
    </row>
    <row r="6282" spans="1:22" ht="14.25" customHeight="1" x14ac:dyDescent="0.35">
      <c r="A6282" s="1">
        <v>1001231</v>
      </c>
      <c r="B6282" s="3">
        <v>45977</v>
      </c>
      <c r="C6282" s="3">
        <v>45977</v>
      </c>
      <c r="D6282" s="3">
        <v>45982</v>
      </c>
      <c r="E6282" s="1" t="s">
        <v>21</v>
      </c>
      <c r="F6282" s="1">
        <v>5</v>
      </c>
      <c r="G6282" s="1" t="s">
        <v>23</v>
      </c>
      <c r="H6282" s="1">
        <v>0</v>
      </c>
      <c r="I6282" s="1">
        <f t="shared" si="1189"/>
        <v>0</v>
      </c>
      <c r="J6282" s="1" t="s">
        <v>20</v>
      </c>
      <c r="K6282" s="1">
        <v>2</v>
      </c>
      <c r="L6282" s="1" t="s">
        <v>19</v>
      </c>
      <c r="M6282" s="1" t="b">
        <v>0</v>
      </c>
      <c r="N6282" s="2" t="s">
        <v>17</v>
      </c>
      <c r="O6282">
        <f t="shared" si="1190"/>
        <v>0</v>
      </c>
      <c r="P6282">
        <f t="shared" si="1191"/>
        <v>5</v>
      </c>
      <c r="Q6282">
        <f>IF(G6282="B",VLOOKUP(F6282,room_rates!$A$2:$G$8,3,FALSE),IF(G6282="P",VLOOKUP(F6282,room_rates!$A$2:$G$8,6,FALSE),IF(G6282="M",VLOOKUP(F6282,room_rates!$A$2:$G$8,7,FALSE),"")))</f>
        <v>240</v>
      </c>
      <c r="R6282">
        <f t="shared" si="1192"/>
        <v>0</v>
      </c>
      <c r="S6282">
        <f>IF(J6282="Online Travel Agency",VLOOKUP(F6282,room_rates!$A$2:$G$8,3,FALSE)*15%,0)</f>
        <v>0</v>
      </c>
      <c r="T6282">
        <f t="shared" si="1193"/>
        <v>0</v>
      </c>
      <c r="U6282">
        <f t="shared" si="1194"/>
        <v>2400</v>
      </c>
      <c r="V6282">
        <f t="shared" si="1195"/>
        <v>10</v>
      </c>
    </row>
    <row r="6283" spans="1:22" ht="14.25" customHeight="1" x14ac:dyDescent="0.35">
      <c r="A6283" s="1">
        <v>1001237</v>
      </c>
      <c r="B6283" s="3">
        <v>45961</v>
      </c>
      <c r="C6283" s="3">
        <v>45977</v>
      </c>
      <c r="D6283" s="3">
        <v>45978</v>
      </c>
      <c r="E6283" s="1" t="s">
        <v>18</v>
      </c>
      <c r="F6283" s="1">
        <v>1</v>
      </c>
      <c r="G6283" s="1" t="s">
        <v>23</v>
      </c>
      <c r="H6283" s="1">
        <v>0</v>
      </c>
      <c r="I6283" s="1">
        <f t="shared" si="1189"/>
        <v>0</v>
      </c>
      <c r="J6283" s="1" t="s">
        <v>24</v>
      </c>
      <c r="K6283" s="1">
        <v>1</v>
      </c>
      <c r="L6283" s="1" t="s">
        <v>19</v>
      </c>
      <c r="M6283" s="1" t="b">
        <v>1</v>
      </c>
      <c r="N6283" s="2" t="s">
        <v>17</v>
      </c>
      <c r="O6283">
        <f t="shared" si="1190"/>
        <v>16</v>
      </c>
      <c r="P6283">
        <f t="shared" si="1191"/>
        <v>1</v>
      </c>
      <c r="Q6283">
        <f>IF(G6283="B",VLOOKUP(F6283,room_rates!$A$2:$G$8,3,FALSE),IF(G6283="P",VLOOKUP(F6283,room_rates!$A$2:$G$8,6,FALSE),IF(G6283="M",VLOOKUP(F6283,room_rates!$A$2:$G$8,7,FALSE),"")))</f>
        <v>120</v>
      </c>
      <c r="R6283">
        <f t="shared" si="1192"/>
        <v>0</v>
      </c>
      <c r="S6283">
        <f>IF(J6283="Online Travel Agency",VLOOKUP(F6283,room_rates!$A$2:$G$8,3,FALSE)*15%,0)</f>
        <v>18</v>
      </c>
      <c r="T6283">
        <f t="shared" si="1193"/>
        <v>1.2</v>
      </c>
      <c r="U6283">
        <f t="shared" si="1194"/>
        <v>100.8</v>
      </c>
      <c r="V6283">
        <f t="shared" si="1195"/>
        <v>1</v>
      </c>
    </row>
    <row r="6284" spans="1:22" ht="14.25" customHeight="1" x14ac:dyDescent="0.35">
      <c r="A6284" s="1">
        <v>1001321</v>
      </c>
      <c r="B6284" s="3">
        <v>45969</v>
      </c>
      <c r="C6284" s="3">
        <v>45977</v>
      </c>
      <c r="D6284" s="3">
        <v>45984</v>
      </c>
      <c r="E6284" s="1" t="s">
        <v>18</v>
      </c>
      <c r="F6284" s="1">
        <v>1</v>
      </c>
      <c r="G6284" s="1" t="s">
        <v>23</v>
      </c>
      <c r="H6284" s="1">
        <v>0</v>
      </c>
      <c r="I6284" s="1">
        <f t="shared" si="1189"/>
        <v>0</v>
      </c>
      <c r="J6284" s="1" t="s">
        <v>24</v>
      </c>
      <c r="K6284" s="1">
        <v>2</v>
      </c>
      <c r="L6284" s="1" t="s">
        <v>16</v>
      </c>
      <c r="M6284" s="1" t="b">
        <v>1</v>
      </c>
      <c r="N6284" s="2" t="s">
        <v>17</v>
      </c>
      <c r="O6284">
        <f t="shared" si="1190"/>
        <v>8</v>
      </c>
      <c r="P6284">
        <f t="shared" si="1191"/>
        <v>7</v>
      </c>
      <c r="Q6284">
        <f>IF(G6284="B",VLOOKUP(F6284,room_rates!$A$2:$G$8,3,FALSE),IF(G6284="P",VLOOKUP(F6284,room_rates!$A$2:$G$8,6,FALSE),IF(G6284="M",VLOOKUP(F6284,room_rates!$A$2:$G$8,7,FALSE),"")))</f>
        <v>120</v>
      </c>
      <c r="R6284">
        <f t="shared" si="1192"/>
        <v>0</v>
      </c>
      <c r="S6284">
        <f>IF(J6284="Online Travel Agency",VLOOKUP(F6284,room_rates!$A$2:$G$8,3,FALSE)*15%,0)</f>
        <v>18</v>
      </c>
      <c r="T6284">
        <f t="shared" si="1193"/>
        <v>1.2</v>
      </c>
      <c r="U6284">
        <f t="shared" si="1194"/>
        <v>1411.2</v>
      </c>
      <c r="V6284">
        <f t="shared" si="1195"/>
        <v>14</v>
      </c>
    </row>
    <row r="6285" spans="1:22" ht="14.25" customHeight="1" x14ac:dyDescent="0.35">
      <c r="A6285" s="1">
        <v>1001361</v>
      </c>
      <c r="B6285" s="3">
        <v>45967</v>
      </c>
      <c r="C6285" s="3">
        <v>45977</v>
      </c>
      <c r="D6285" s="3">
        <v>45982</v>
      </c>
      <c r="E6285" s="1" t="s">
        <v>18</v>
      </c>
      <c r="F6285" s="1">
        <v>1</v>
      </c>
      <c r="G6285" s="1" t="s">
        <v>23</v>
      </c>
      <c r="H6285" s="1">
        <v>0</v>
      </c>
      <c r="I6285" s="1">
        <f t="shared" si="1189"/>
        <v>0</v>
      </c>
      <c r="J6285" s="1" t="s">
        <v>24</v>
      </c>
      <c r="K6285" s="1">
        <v>1</v>
      </c>
      <c r="L6285" s="1" t="s">
        <v>19</v>
      </c>
      <c r="M6285" s="1" t="b">
        <v>0</v>
      </c>
      <c r="N6285" s="2" t="s">
        <v>17</v>
      </c>
      <c r="O6285">
        <f t="shared" si="1190"/>
        <v>10</v>
      </c>
      <c r="P6285">
        <f t="shared" si="1191"/>
        <v>5</v>
      </c>
      <c r="Q6285">
        <f>IF(G6285="B",VLOOKUP(F6285,room_rates!$A$2:$G$8,3,FALSE),IF(G6285="P",VLOOKUP(F6285,room_rates!$A$2:$G$8,6,FALSE),IF(G6285="M",VLOOKUP(F6285,room_rates!$A$2:$G$8,7,FALSE),"")))</f>
        <v>120</v>
      </c>
      <c r="R6285">
        <f t="shared" si="1192"/>
        <v>0</v>
      </c>
      <c r="S6285">
        <f>IF(J6285="Online Travel Agency",VLOOKUP(F6285,room_rates!$A$2:$G$8,3,FALSE)*15%,0)</f>
        <v>18</v>
      </c>
      <c r="T6285">
        <f t="shared" si="1193"/>
        <v>0</v>
      </c>
      <c r="U6285">
        <f t="shared" si="1194"/>
        <v>510</v>
      </c>
      <c r="V6285">
        <f t="shared" si="1195"/>
        <v>5</v>
      </c>
    </row>
    <row r="6286" spans="1:22" ht="14.25" customHeight="1" x14ac:dyDescent="0.35">
      <c r="A6286" s="1">
        <v>1000020</v>
      </c>
      <c r="B6286" s="3">
        <v>45967</v>
      </c>
      <c r="C6286" s="3">
        <v>45978</v>
      </c>
      <c r="D6286" s="3">
        <v>45983</v>
      </c>
      <c r="E6286" s="1" t="s">
        <v>18</v>
      </c>
      <c r="F6286" s="1">
        <v>1</v>
      </c>
      <c r="G6286" s="1" t="s">
        <v>23</v>
      </c>
      <c r="H6286" s="1">
        <v>0</v>
      </c>
      <c r="I6286" s="1">
        <f t="shared" si="1189"/>
        <v>0</v>
      </c>
      <c r="J6286" s="1" t="s">
        <v>24</v>
      </c>
      <c r="K6286" s="1">
        <v>1</v>
      </c>
      <c r="L6286" s="1" t="s">
        <v>19</v>
      </c>
      <c r="M6286" s="1" t="b">
        <v>0</v>
      </c>
      <c r="N6286" s="2" t="s">
        <v>17</v>
      </c>
      <c r="O6286">
        <f t="shared" si="1190"/>
        <v>11</v>
      </c>
      <c r="P6286">
        <f t="shared" si="1191"/>
        <v>5</v>
      </c>
      <c r="Q6286">
        <f>IF(G6286="B",VLOOKUP(F6286,room_rates!$A$2:$G$8,3,FALSE),IF(G6286="P",VLOOKUP(F6286,room_rates!$A$2:$G$8,6,FALSE),IF(G6286="M",VLOOKUP(F6286,room_rates!$A$2:$G$8,7,FALSE),"")))</f>
        <v>120</v>
      </c>
      <c r="R6286">
        <f t="shared" si="1192"/>
        <v>0</v>
      </c>
      <c r="S6286">
        <f>IF(J6286="Online Travel Agency",VLOOKUP(F6286,room_rates!$A$2:$G$8,3,FALSE)*15%,0)</f>
        <v>18</v>
      </c>
      <c r="T6286">
        <f t="shared" si="1193"/>
        <v>0</v>
      </c>
      <c r="U6286">
        <f t="shared" si="1194"/>
        <v>510</v>
      </c>
      <c r="V6286">
        <f t="shared" si="1195"/>
        <v>5</v>
      </c>
    </row>
    <row r="6287" spans="1:22" ht="14.25" customHeight="1" x14ac:dyDescent="0.35">
      <c r="A6287" s="1">
        <v>1000115</v>
      </c>
      <c r="B6287" s="3">
        <v>45978</v>
      </c>
      <c r="C6287" s="3">
        <v>45978</v>
      </c>
      <c r="D6287" s="3">
        <v>45983</v>
      </c>
      <c r="E6287" s="1" t="s">
        <v>13</v>
      </c>
      <c r="F6287" s="1">
        <v>6</v>
      </c>
      <c r="G6287" s="1" t="s">
        <v>23</v>
      </c>
      <c r="H6287" s="1">
        <v>0</v>
      </c>
      <c r="I6287" s="1">
        <f t="shared" si="1189"/>
        <v>0</v>
      </c>
      <c r="J6287" s="1" t="s">
        <v>20</v>
      </c>
      <c r="K6287" s="1">
        <v>3</v>
      </c>
      <c r="L6287" s="1" t="s">
        <v>19</v>
      </c>
      <c r="M6287" s="1" t="b">
        <v>1</v>
      </c>
      <c r="N6287" s="2" t="s">
        <v>17</v>
      </c>
      <c r="O6287">
        <f t="shared" si="1190"/>
        <v>0</v>
      </c>
      <c r="P6287">
        <f t="shared" si="1191"/>
        <v>5</v>
      </c>
      <c r="Q6287">
        <f>IF(G6287="B",VLOOKUP(F6287,room_rates!$A$2:$G$8,3,FALSE),IF(G6287="P",VLOOKUP(F6287,room_rates!$A$2:$G$8,6,FALSE),IF(G6287="M",VLOOKUP(F6287,room_rates!$A$2:$G$8,7,FALSE),"")))</f>
        <v>350</v>
      </c>
      <c r="R6287">
        <f t="shared" si="1192"/>
        <v>0</v>
      </c>
      <c r="S6287">
        <f>IF(J6287="Online Travel Agency",VLOOKUP(F6287,room_rates!$A$2:$G$8,3,FALSE)*15%,0)</f>
        <v>0</v>
      </c>
      <c r="T6287">
        <f t="shared" si="1193"/>
        <v>3.5</v>
      </c>
      <c r="U6287">
        <f t="shared" si="1194"/>
        <v>5197.5</v>
      </c>
      <c r="V6287">
        <f t="shared" si="1195"/>
        <v>15</v>
      </c>
    </row>
    <row r="6288" spans="1:22" ht="14.25" customHeight="1" x14ac:dyDescent="0.35">
      <c r="A6288" s="1">
        <v>1000389</v>
      </c>
      <c r="B6288" s="3">
        <v>45962</v>
      </c>
      <c r="C6288" s="3">
        <v>45978</v>
      </c>
      <c r="D6288" s="3">
        <v>45985</v>
      </c>
      <c r="E6288" s="1" t="s">
        <v>21</v>
      </c>
      <c r="F6288" s="1">
        <v>3</v>
      </c>
      <c r="G6288" s="1" t="s">
        <v>23</v>
      </c>
      <c r="H6288" s="1">
        <v>0</v>
      </c>
      <c r="I6288" s="1">
        <f t="shared" si="1189"/>
        <v>0</v>
      </c>
      <c r="J6288" s="1" t="s">
        <v>15</v>
      </c>
      <c r="K6288" s="1">
        <v>3</v>
      </c>
      <c r="L6288" s="1" t="s">
        <v>16</v>
      </c>
      <c r="M6288" s="1" t="b">
        <v>0</v>
      </c>
      <c r="N6288" s="2" t="s">
        <v>17</v>
      </c>
      <c r="O6288">
        <f t="shared" si="1190"/>
        <v>16</v>
      </c>
      <c r="P6288">
        <f t="shared" si="1191"/>
        <v>7</v>
      </c>
      <c r="Q6288">
        <f>IF(G6288="B",VLOOKUP(F6288,room_rates!$A$2:$G$8,3,FALSE),IF(G6288="P",VLOOKUP(F6288,room_rates!$A$2:$G$8,6,FALSE),IF(G6288="M",VLOOKUP(F6288,room_rates!$A$2:$G$8,7,FALSE),"")))</f>
        <v>220</v>
      </c>
      <c r="R6288">
        <f t="shared" si="1192"/>
        <v>0</v>
      </c>
      <c r="S6288">
        <f>IF(J6288="Online Travel Agency",VLOOKUP(F6288,room_rates!$A$2:$G$8,3,FALSE)*15%,0)</f>
        <v>0</v>
      </c>
      <c r="T6288">
        <f t="shared" si="1193"/>
        <v>0</v>
      </c>
      <c r="U6288">
        <f t="shared" si="1194"/>
        <v>4620</v>
      </c>
      <c r="V6288">
        <f t="shared" si="1195"/>
        <v>21</v>
      </c>
    </row>
    <row r="6289" spans="1:22" ht="14.25" customHeight="1" x14ac:dyDescent="0.35">
      <c r="A6289" s="1">
        <v>1000426</v>
      </c>
      <c r="B6289" s="3">
        <v>45942</v>
      </c>
      <c r="C6289" s="3">
        <v>45978</v>
      </c>
      <c r="D6289" s="3">
        <v>45979</v>
      </c>
      <c r="E6289" s="1" t="s">
        <v>13</v>
      </c>
      <c r="F6289" s="1">
        <v>6</v>
      </c>
      <c r="G6289" s="1" t="s">
        <v>23</v>
      </c>
      <c r="H6289" s="1">
        <v>0</v>
      </c>
      <c r="I6289" s="1">
        <f t="shared" si="1189"/>
        <v>0</v>
      </c>
      <c r="J6289" s="1" t="s">
        <v>15</v>
      </c>
      <c r="K6289" s="1">
        <v>1</v>
      </c>
      <c r="L6289" s="1" t="s">
        <v>19</v>
      </c>
      <c r="M6289" s="1" t="b">
        <v>0</v>
      </c>
      <c r="N6289" s="2" t="s">
        <v>17</v>
      </c>
      <c r="O6289">
        <f t="shared" si="1190"/>
        <v>36</v>
      </c>
      <c r="P6289">
        <f t="shared" si="1191"/>
        <v>1</v>
      </c>
      <c r="Q6289">
        <f>IF(G6289="B",VLOOKUP(F6289,room_rates!$A$2:$G$8,3,FALSE),IF(G6289="P",VLOOKUP(F6289,room_rates!$A$2:$G$8,6,FALSE),IF(G6289="M",VLOOKUP(F6289,room_rates!$A$2:$G$8,7,FALSE),"")))</f>
        <v>350</v>
      </c>
      <c r="R6289">
        <f t="shared" si="1192"/>
        <v>0</v>
      </c>
      <c r="S6289">
        <f>IF(J6289="Online Travel Agency",VLOOKUP(F6289,room_rates!$A$2:$G$8,3,FALSE)*15%,0)</f>
        <v>0</v>
      </c>
      <c r="T6289">
        <f t="shared" si="1193"/>
        <v>0</v>
      </c>
      <c r="U6289">
        <f t="shared" si="1194"/>
        <v>350</v>
      </c>
      <c r="V6289">
        <f t="shared" si="1195"/>
        <v>1</v>
      </c>
    </row>
    <row r="6290" spans="1:22" ht="14.25" customHeight="1" x14ac:dyDescent="0.35">
      <c r="A6290" s="1">
        <v>1000446</v>
      </c>
      <c r="B6290" s="3">
        <v>45972</v>
      </c>
      <c r="C6290" s="3">
        <v>45978</v>
      </c>
      <c r="D6290" s="3">
        <v>45981</v>
      </c>
      <c r="E6290" s="1" t="s">
        <v>13</v>
      </c>
      <c r="F6290" s="1">
        <v>6</v>
      </c>
      <c r="G6290" s="1" t="s">
        <v>23</v>
      </c>
      <c r="H6290" s="1">
        <v>0</v>
      </c>
      <c r="I6290" s="1">
        <f t="shared" si="1189"/>
        <v>0</v>
      </c>
      <c r="J6290" s="1" t="s">
        <v>24</v>
      </c>
      <c r="K6290" s="1">
        <v>2</v>
      </c>
      <c r="L6290" s="1" t="s">
        <v>19</v>
      </c>
      <c r="M6290" s="1" t="b">
        <v>0</v>
      </c>
      <c r="N6290" s="2" t="s">
        <v>17</v>
      </c>
      <c r="O6290">
        <f t="shared" si="1190"/>
        <v>6</v>
      </c>
      <c r="P6290">
        <f t="shared" si="1191"/>
        <v>3</v>
      </c>
      <c r="Q6290">
        <f>IF(G6290="B",VLOOKUP(F6290,room_rates!$A$2:$G$8,3,FALSE),IF(G6290="P",VLOOKUP(F6290,room_rates!$A$2:$G$8,6,FALSE),IF(G6290="M",VLOOKUP(F6290,room_rates!$A$2:$G$8,7,FALSE),"")))</f>
        <v>350</v>
      </c>
      <c r="R6290">
        <f t="shared" si="1192"/>
        <v>0</v>
      </c>
      <c r="S6290">
        <f>IF(J6290="Online Travel Agency",VLOOKUP(F6290,room_rates!$A$2:$G$8,3,FALSE)*15%,0)</f>
        <v>52.5</v>
      </c>
      <c r="T6290">
        <f t="shared" si="1193"/>
        <v>0</v>
      </c>
      <c r="U6290">
        <f t="shared" si="1194"/>
        <v>1785</v>
      </c>
      <c r="V6290">
        <f t="shared" si="1195"/>
        <v>6</v>
      </c>
    </row>
    <row r="6291" spans="1:22" ht="14.25" customHeight="1" x14ac:dyDescent="0.35">
      <c r="A6291" s="1">
        <v>1000469</v>
      </c>
      <c r="B6291" s="3">
        <v>45946</v>
      </c>
      <c r="C6291" s="3">
        <v>45978</v>
      </c>
      <c r="D6291" s="3">
        <v>45981</v>
      </c>
      <c r="E6291" s="1" t="s">
        <v>13</v>
      </c>
      <c r="F6291" s="1">
        <v>6</v>
      </c>
      <c r="G6291" s="1" t="s">
        <v>23</v>
      </c>
      <c r="H6291" s="1">
        <v>0</v>
      </c>
      <c r="I6291" s="1">
        <f t="shared" si="1189"/>
        <v>0</v>
      </c>
      <c r="J6291" s="1" t="s">
        <v>15</v>
      </c>
      <c r="K6291" s="1">
        <v>2</v>
      </c>
      <c r="L6291" s="1" t="s">
        <v>16</v>
      </c>
      <c r="M6291" s="1" t="b">
        <v>0</v>
      </c>
      <c r="N6291" s="2" t="s">
        <v>17</v>
      </c>
      <c r="O6291">
        <f t="shared" si="1190"/>
        <v>32</v>
      </c>
      <c r="P6291">
        <f t="shared" si="1191"/>
        <v>3</v>
      </c>
      <c r="Q6291">
        <f>IF(G6291="B",VLOOKUP(F6291,room_rates!$A$2:$G$8,3,FALSE),IF(G6291="P",VLOOKUP(F6291,room_rates!$A$2:$G$8,6,FALSE),IF(G6291="M",VLOOKUP(F6291,room_rates!$A$2:$G$8,7,FALSE),"")))</f>
        <v>350</v>
      </c>
      <c r="R6291">
        <f t="shared" si="1192"/>
        <v>0</v>
      </c>
      <c r="S6291">
        <f>IF(J6291="Online Travel Agency",VLOOKUP(F6291,room_rates!$A$2:$G$8,3,FALSE)*15%,0)</f>
        <v>0</v>
      </c>
      <c r="T6291">
        <f t="shared" si="1193"/>
        <v>0</v>
      </c>
      <c r="U6291">
        <f t="shared" si="1194"/>
        <v>2100</v>
      </c>
      <c r="V6291">
        <f t="shared" si="1195"/>
        <v>6</v>
      </c>
    </row>
    <row r="6292" spans="1:22" ht="14.25" customHeight="1" x14ac:dyDescent="0.35">
      <c r="A6292" s="1">
        <v>1000779</v>
      </c>
      <c r="B6292" s="3">
        <v>45967</v>
      </c>
      <c r="C6292" s="3">
        <v>45978</v>
      </c>
      <c r="D6292" s="3">
        <v>45982</v>
      </c>
      <c r="E6292" s="1" t="s">
        <v>13</v>
      </c>
      <c r="F6292" s="1">
        <v>6</v>
      </c>
      <c r="G6292" s="1" t="s">
        <v>23</v>
      </c>
      <c r="H6292" s="1">
        <v>0</v>
      </c>
      <c r="I6292" s="1">
        <f t="shared" si="1189"/>
        <v>0</v>
      </c>
      <c r="J6292" s="1" t="s">
        <v>24</v>
      </c>
      <c r="K6292" s="1">
        <v>2</v>
      </c>
      <c r="L6292" s="1" t="s">
        <v>19</v>
      </c>
      <c r="M6292" s="1" t="b">
        <v>0</v>
      </c>
      <c r="N6292" s="2" t="s">
        <v>17</v>
      </c>
      <c r="O6292">
        <f t="shared" si="1190"/>
        <v>11</v>
      </c>
      <c r="P6292">
        <f t="shared" si="1191"/>
        <v>4</v>
      </c>
      <c r="Q6292">
        <f>IF(G6292="B",VLOOKUP(F6292,room_rates!$A$2:$G$8,3,FALSE),IF(G6292="P",VLOOKUP(F6292,room_rates!$A$2:$G$8,6,FALSE),IF(G6292="M",VLOOKUP(F6292,room_rates!$A$2:$G$8,7,FALSE),"")))</f>
        <v>350</v>
      </c>
      <c r="R6292">
        <f t="shared" si="1192"/>
        <v>0</v>
      </c>
      <c r="S6292">
        <f>IF(J6292="Online Travel Agency",VLOOKUP(F6292,room_rates!$A$2:$G$8,3,FALSE)*15%,0)</f>
        <v>52.5</v>
      </c>
      <c r="T6292">
        <f t="shared" si="1193"/>
        <v>0</v>
      </c>
      <c r="U6292">
        <f t="shared" si="1194"/>
        <v>2380</v>
      </c>
      <c r="V6292">
        <f t="shared" si="1195"/>
        <v>8</v>
      </c>
    </row>
    <row r="6293" spans="1:22" ht="14.25" customHeight="1" x14ac:dyDescent="0.35">
      <c r="A6293" s="1">
        <v>1000820</v>
      </c>
      <c r="B6293" s="3">
        <v>45971</v>
      </c>
      <c r="C6293" s="3">
        <v>45978</v>
      </c>
      <c r="D6293" s="3">
        <v>45983</v>
      </c>
      <c r="E6293" s="1" t="s">
        <v>21</v>
      </c>
      <c r="F6293" s="1">
        <v>4</v>
      </c>
      <c r="G6293" s="1" t="s">
        <v>23</v>
      </c>
      <c r="H6293" s="1">
        <v>0</v>
      </c>
      <c r="I6293" s="1">
        <f t="shared" si="1189"/>
        <v>0</v>
      </c>
      <c r="J6293" s="1" t="s">
        <v>24</v>
      </c>
      <c r="K6293" s="1">
        <v>2</v>
      </c>
      <c r="L6293" s="1" t="s">
        <v>16</v>
      </c>
      <c r="M6293" s="1" t="b">
        <v>0</v>
      </c>
      <c r="N6293" s="2" t="s">
        <v>17</v>
      </c>
      <c r="O6293">
        <f t="shared" si="1190"/>
        <v>7</v>
      </c>
      <c r="P6293">
        <f t="shared" si="1191"/>
        <v>5</v>
      </c>
      <c r="Q6293">
        <f>IF(G6293="B",VLOOKUP(F6293,room_rates!$A$2:$G$8,3,FALSE),IF(G6293="P",VLOOKUP(F6293,room_rates!$A$2:$G$8,6,FALSE),IF(G6293="M",VLOOKUP(F6293,room_rates!$A$2:$G$8,7,FALSE),"")))</f>
        <v>230</v>
      </c>
      <c r="R6293">
        <f t="shared" si="1192"/>
        <v>0</v>
      </c>
      <c r="S6293">
        <f>IF(J6293="Online Travel Agency",VLOOKUP(F6293,room_rates!$A$2:$G$8,3,FALSE)*15%,0)</f>
        <v>34.5</v>
      </c>
      <c r="T6293">
        <f t="shared" si="1193"/>
        <v>0</v>
      </c>
      <c r="U6293">
        <f t="shared" si="1194"/>
        <v>1955</v>
      </c>
      <c r="V6293">
        <f t="shared" si="1195"/>
        <v>10</v>
      </c>
    </row>
    <row r="6294" spans="1:22" ht="14.25" customHeight="1" x14ac:dyDescent="0.35">
      <c r="A6294" s="1">
        <v>1001055</v>
      </c>
      <c r="B6294" s="3">
        <v>45966</v>
      </c>
      <c r="C6294" s="3">
        <v>45978</v>
      </c>
      <c r="D6294" s="3">
        <v>45984</v>
      </c>
      <c r="E6294" s="1" t="s">
        <v>18</v>
      </c>
      <c r="F6294" s="1">
        <v>1</v>
      </c>
      <c r="G6294" s="1" t="s">
        <v>23</v>
      </c>
      <c r="H6294" s="1">
        <v>0</v>
      </c>
      <c r="I6294" s="1">
        <f t="shared" si="1189"/>
        <v>0</v>
      </c>
      <c r="J6294" s="1" t="s">
        <v>15</v>
      </c>
      <c r="K6294" s="1">
        <v>2</v>
      </c>
      <c r="L6294" s="1" t="s">
        <v>16</v>
      </c>
      <c r="M6294" s="1" t="b">
        <v>0</v>
      </c>
      <c r="N6294" s="2" t="s">
        <v>17</v>
      </c>
      <c r="O6294">
        <f t="shared" si="1190"/>
        <v>12</v>
      </c>
      <c r="P6294">
        <f t="shared" si="1191"/>
        <v>6</v>
      </c>
      <c r="Q6294">
        <f>IF(G6294="B",VLOOKUP(F6294,room_rates!$A$2:$G$8,3,FALSE),IF(G6294="P",VLOOKUP(F6294,room_rates!$A$2:$G$8,6,FALSE),IF(G6294="M",VLOOKUP(F6294,room_rates!$A$2:$G$8,7,FALSE),"")))</f>
        <v>120</v>
      </c>
      <c r="R6294">
        <f t="shared" si="1192"/>
        <v>0</v>
      </c>
      <c r="S6294">
        <f>IF(J6294="Online Travel Agency",VLOOKUP(F6294,room_rates!$A$2:$G$8,3,FALSE)*15%,0)</f>
        <v>0</v>
      </c>
      <c r="T6294">
        <f t="shared" si="1193"/>
        <v>0</v>
      </c>
      <c r="U6294">
        <f t="shared" si="1194"/>
        <v>1440</v>
      </c>
      <c r="V6294">
        <f t="shared" si="1195"/>
        <v>12</v>
      </c>
    </row>
    <row r="6295" spans="1:22" ht="14.25" customHeight="1" x14ac:dyDescent="0.35">
      <c r="A6295" s="1">
        <v>1001240</v>
      </c>
      <c r="B6295" s="3">
        <v>45933</v>
      </c>
      <c r="C6295" s="3">
        <v>45978</v>
      </c>
      <c r="D6295" s="3">
        <v>45981</v>
      </c>
      <c r="E6295" s="1" t="s">
        <v>13</v>
      </c>
      <c r="F6295" s="1">
        <v>7</v>
      </c>
      <c r="G6295" s="1" t="s">
        <v>23</v>
      </c>
      <c r="H6295" s="1">
        <v>0</v>
      </c>
      <c r="I6295" s="1">
        <f t="shared" si="1189"/>
        <v>0</v>
      </c>
      <c r="J6295" s="1" t="s">
        <v>15</v>
      </c>
      <c r="K6295" s="1">
        <v>1</v>
      </c>
      <c r="L6295" s="1" t="s">
        <v>16</v>
      </c>
      <c r="M6295" s="1" t="b">
        <v>0</v>
      </c>
      <c r="N6295" s="2" t="s">
        <v>17</v>
      </c>
      <c r="O6295">
        <f t="shared" si="1190"/>
        <v>45</v>
      </c>
      <c r="P6295">
        <f t="shared" si="1191"/>
        <v>3</v>
      </c>
      <c r="Q6295">
        <f>IF(G6295="B",VLOOKUP(F6295,room_rates!$A$2:$G$8,3,FALSE),IF(G6295="P",VLOOKUP(F6295,room_rates!$A$2:$G$8,6,FALSE),IF(G6295="M",VLOOKUP(F6295,room_rates!$A$2:$G$8,7,FALSE),"")))</f>
        <v>450</v>
      </c>
      <c r="R6295">
        <f t="shared" si="1192"/>
        <v>0</v>
      </c>
      <c r="S6295">
        <f>IF(J6295="Online Travel Agency",VLOOKUP(F6295,room_rates!$A$2:$G$8,3,FALSE)*15%,0)</f>
        <v>0</v>
      </c>
      <c r="T6295">
        <f t="shared" si="1193"/>
        <v>0</v>
      </c>
      <c r="U6295">
        <f t="shared" si="1194"/>
        <v>1350</v>
      </c>
      <c r="V6295">
        <f t="shared" si="1195"/>
        <v>3</v>
      </c>
    </row>
    <row r="6296" spans="1:22" ht="14.25" customHeight="1" x14ac:dyDescent="0.35">
      <c r="A6296" s="1">
        <v>1001371</v>
      </c>
      <c r="B6296" s="3">
        <v>45963</v>
      </c>
      <c r="C6296" s="3">
        <v>45978</v>
      </c>
      <c r="D6296" s="3">
        <v>45982</v>
      </c>
      <c r="E6296" s="1" t="s">
        <v>13</v>
      </c>
      <c r="F6296" s="1">
        <v>6</v>
      </c>
      <c r="G6296" s="1" t="s">
        <v>23</v>
      </c>
      <c r="H6296" s="1">
        <v>0</v>
      </c>
      <c r="I6296" s="1">
        <f t="shared" si="1189"/>
        <v>0</v>
      </c>
      <c r="J6296" s="1" t="s">
        <v>24</v>
      </c>
      <c r="K6296" s="1">
        <v>1</v>
      </c>
      <c r="L6296" s="1" t="s">
        <v>19</v>
      </c>
      <c r="M6296" s="1" t="b">
        <v>0</v>
      </c>
      <c r="N6296" s="2" t="s">
        <v>17</v>
      </c>
      <c r="O6296">
        <f t="shared" si="1190"/>
        <v>15</v>
      </c>
      <c r="P6296">
        <f t="shared" si="1191"/>
        <v>4</v>
      </c>
      <c r="Q6296">
        <f>IF(G6296="B",VLOOKUP(F6296,room_rates!$A$2:$G$8,3,FALSE),IF(G6296="P",VLOOKUP(F6296,room_rates!$A$2:$G$8,6,FALSE),IF(G6296="M",VLOOKUP(F6296,room_rates!$A$2:$G$8,7,FALSE),"")))</f>
        <v>350</v>
      </c>
      <c r="R6296">
        <f t="shared" si="1192"/>
        <v>0</v>
      </c>
      <c r="S6296">
        <f>IF(J6296="Online Travel Agency",VLOOKUP(F6296,room_rates!$A$2:$G$8,3,FALSE)*15%,0)</f>
        <v>52.5</v>
      </c>
      <c r="T6296">
        <f t="shared" si="1193"/>
        <v>0</v>
      </c>
      <c r="U6296">
        <f t="shared" si="1194"/>
        <v>1190</v>
      </c>
      <c r="V6296">
        <f t="shared" si="1195"/>
        <v>4</v>
      </c>
    </row>
    <row r="6297" spans="1:22" ht="14.25" customHeight="1" x14ac:dyDescent="0.35">
      <c r="A6297" s="1">
        <v>1000098</v>
      </c>
      <c r="B6297" s="3">
        <v>45979</v>
      </c>
      <c r="C6297" s="3">
        <v>45979</v>
      </c>
      <c r="D6297" s="3">
        <v>45984</v>
      </c>
      <c r="E6297" s="1" t="s">
        <v>13</v>
      </c>
      <c r="F6297" s="1">
        <v>7</v>
      </c>
      <c r="G6297" s="1" t="s">
        <v>23</v>
      </c>
      <c r="H6297" s="1">
        <v>0</v>
      </c>
      <c r="I6297" s="1">
        <f t="shared" si="1189"/>
        <v>0</v>
      </c>
      <c r="J6297" s="1" t="s">
        <v>20</v>
      </c>
      <c r="K6297" s="1">
        <v>3</v>
      </c>
      <c r="L6297" s="1" t="s">
        <v>16</v>
      </c>
      <c r="M6297" s="1" t="b">
        <v>1</v>
      </c>
      <c r="N6297" s="2" t="s">
        <v>17</v>
      </c>
      <c r="O6297">
        <f t="shared" si="1190"/>
        <v>0</v>
      </c>
      <c r="P6297">
        <f t="shared" si="1191"/>
        <v>5</v>
      </c>
      <c r="Q6297">
        <f>IF(G6297="B",VLOOKUP(F6297,room_rates!$A$2:$G$8,3,FALSE),IF(G6297="P",VLOOKUP(F6297,room_rates!$A$2:$G$8,6,FALSE),IF(G6297="M",VLOOKUP(F6297,room_rates!$A$2:$G$8,7,FALSE),"")))</f>
        <v>450</v>
      </c>
      <c r="R6297">
        <f t="shared" si="1192"/>
        <v>0</v>
      </c>
      <c r="S6297">
        <f>IF(J6297="Online Travel Agency",VLOOKUP(F6297,room_rates!$A$2:$G$8,3,FALSE)*15%,0)</f>
        <v>0</v>
      </c>
      <c r="T6297">
        <f t="shared" si="1193"/>
        <v>4.5</v>
      </c>
      <c r="U6297">
        <f t="shared" si="1194"/>
        <v>6682.5</v>
      </c>
      <c r="V6297">
        <f t="shared" si="1195"/>
        <v>15</v>
      </c>
    </row>
    <row r="6298" spans="1:22" ht="14.25" customHeight="1" x14ac:dyDescent="0.35">
      <c r="A6298" s="1">
        <v>1000198</v>
      </c>
      <c r="B6298" s="3">
        <v>45938</v>
      </c>
      <c r="C6298" s="3">
        <v>45979</v>
      </c>
      <c r="D6298" s="3">
        <v>45981</v>
      </c>
      <c r="E6298" s="1" t="s">
        <v>18</v>
      </c>
      <c r="F6298" s="1">
        <v>1</v>
      </c>
      <c r="G6298" s="1" t="s">
        <v>23</v>
      </c>
      <c r="H6298" s="1">
        <v>0</v>
      </c>
      <c r="I6298" s="1">
        <f t="shared" si="1189"/>
        <v>0</v>
      </c>
      <c r="J6298" s="1" t="s">
        <v>15</v>
      </c>
      <c r="K6298" s="1">
        <v>1</v>
      </c>
      <c r="L6298" s="1" t="s">
        <v>19</v>
      </c>
      <c r="M6298" s="1" t="b">
        <v>0</v>
      </c>
      <c r="N6298" s="2" t="s">
        <v>17</v>
      </c>
      <c r="O6298">
        <f t="shared" si="1190"/>
        <v>41</v>
      </c>
      <c r="P6298">
        <f t="shared" si="1191"/>
        <v>2</v>
      </c>
      <c r="Q6298">
        <f>IF(G6298="B",VLOOKUP(F6298,room_rates!$A$2:$G$8,3,FALSE),IF(G6298="P",VLOOKUP(F6298,room_rates!$A$2:$G$8,6,FALSE),IF(G6298="M",VLOOKUP(F6298,room_rates!$A$2:$G$8,7,FALSE),"")))</f>
        <v>120</v>
      </c>
      <c r="R6298">
        <f t="shared" si="1192"/>
        <v>0</v>
      </c>
      <c r="S6298">
        <f>IF(J6298="Online Travel Agency",VLOOKUP(F6298,room_rates!$A$2:$G$8,3,FALSE)*15%,0)</f>
        <v>0</v>
      </c>
      <c r="T6298">
        <f t="shared" si="1193"/>
        <v>0</v>
      </c>
      <c r="U6298">
        <f t="shared" si="1194"/>
        <v>240</v>
      </c>
      <c r="V6298">
        <f t="shared" si="1195"/>
        <v>2</v>
      </c>
    </row>
    <row r="6299" spans="1:22" ht="14.25" customHeight="1" x14ac:dyDescent="0.35">
      <c r="A6299" s="1">
        <v>1000248</v>
      </c>
      <c r="B6299" s="3">
        <v>45972</v>
      </c>
      <c r="C6299" s="3">
        <v>45979</v>
      </c>
      <c r="D6299" s="3">
        <v>45984</v>
      </c>
      <c r="E6299" s="1" t="s">
        <v>18</v>
      </c>
      <c r="F6299" s="1">
        <v>2</v>
      </c>
      <c r="G6299" s="1" t="s">
        <v>23</v>
      </c>
      <c r="H6299" s="1">
        <v>0</v>
      </c>
      <c r="I6299" s="1">
        <f t="shared" si="1189"/>
        <v>0</v>
      </c>
      <c r="J6299" s="1" t="s">
        <v>24</v>
      </c>
      <c r="K6299" s="1">
        <v>1</v>
      </c>
      <c r="L6299" s="1" t="s">
        <v>16</v>
      </c>
      <c r="M6299" s="1" t="b">
        <v>0</v>
      </c>
      <c r="N6299" s="2" t="s">
        <v>17</v>
      </c>
      <c r="O6299">
        <f t="shared" si="1190"/>
        <v>7</v>
      </c>
      <c r="P6299">
        <f t="shared" si="1191"/>
        <v>5</v>
      </c>
      <c r="Q6299">
        <f>IF(G6299="B",VLOOKUP(F6299,room_rates!$A$2:$G$8,3,FALSE),IF(G6299="P",VLOOKUP(F6299,room_rates!$A$2:$G$8,6,FALSE),IF(G6299="M",VLOOKUP(F6299,room_rates!$A$2:$G$8,7,FALSE),"")))</f>
        <v>140</v>
      </c>
      <c r="R6299">
        <f t="shared" si="1192"/>
        <v>0</v>
      </c>
      <c r="S6299">
        <f>IF(J6299="Online Travel Agency",VLOOKUP(F6299,room_rates!$A$2:$G$8,3,FALSE)*15%,0)</f>
        <v>21</v>
      </c>
      <c r="T6299">
        <f t="shared" si="1193"/>
        <v>0</v>
      </c>
      <c r="U6299">
        <f t="shared" si="1194"/>
        <v>595</v>
      </c>
      <c r="V6299">
        <f t="shared" si="1195"/>
        <v>5</v>
      </c>
    </row>
    <row r="6300" spans="1:22" ht="14.25" customHeight="1" x14ac:dyDescent="0.35">
      <c r="A6300" s="1">
        <v>1000280</v>
      </c>
      <c r="B6300" s="3">
        <v>45972</v>
      </c>
      <c r="C6300" s="3">
        <v>45979</v>
      </c>
      <c r="D6300" s="3">
        <v>45980</v>
      </c>
      <c r="E6300" s="1" t="s">
        <v>21</v>
      </c>
      <c r="F6300" s="1">
        <v>3</v>
      </c>
      <c r="G6300" s="1" t="s">
        <v>23</v>
      </c>
      <c r="H6300" s="1">
        <v>0</v>
      </c>
      <c r="I6300" s="1">
        <f t="shared" si="1189"/>
        <v>0</v>
      </c>
      <c r="J6300" s="1" t="s">
        <v>24</v>
      </c>
      <c r="K6300" s="1">
        <v>1</v>
      </c>
      <c r="L6300" s="1" t="s">
        <v>19</v>
      </c>
      <c r="M6300" s="1" t="b">
        <v>0</v>
      </c>
      <c r="N6300" s="2" t="s">
        <v>17</v>
      </c>
      <c r="O6300">
        <f t="shared" si="1190"/>
        <v>7</v>
      </c>
      <c r="P6300">
        <f t="shared" si="1191"/>
        <v>1</v>
      </c>
      <c r="Q6300">
        <f>IF(G6300="B",VLOOKUP(F6300,room_rates!$A$2:$G$8,3,FALSE),IF(G6300="P",VLOOKUP(F6300,room_rates!$A$2:$G$8,6,FALSE),IF(G6300="M",VLOOKUP(F6300,room_rates!$A$2:$G$8,7,FALSE),"")))</f>
        <v>220</v>
      </c>
      <c r="R6300">
        <f t="shared" si="1192"/>
        <v>0</v>
      </c>
      <c r="S6300">
        <f>IF(J6300="Online Travel Agency",VLOOKUP(F6300,room_rates!$A$2:$G$8,3,FALSE)*15%,0)</f>
        <v>33</v>
      </c>
      <c r="T6300">
        <f t="shared" si="1193"/>
        <v>0</v>
      </c>
      <c r="U6300">
        <f t="shared" si="1194"/>
        <v>187</v>
      </c>
      <c r="V6300">
        <f t="shared" si="1195"/>
        <v>1</v>
      </c>
    </row>
    <row r="6301" spans="1:22" ht="14.25" customHeight="1" x14ac:dyDescent="0.35">
      <c r="A6301" s="1">
        <v>1000300</v>
      </c>
      <c r="B6301" s="3">
        <v>45979</v>
      </c>
      <c r="C6301" s="3">
        <v>45979</v>
      </c>
      <c r="D6301" s="3">
        <v>45985</v>
      </c>
      <c r="E6301" s="1" t="s">
        <v>21</v>
      </c>
      <c r="F6301" s="1">
        <v>3</v>
      </c>
      <c r="G6301" s="1" t="s">
        <v>23</v>
      </c>
      <c r="H6301" s="1">
        <v>0</v>
      </c>
      <c r="I6301" s="1">
        <f t="shared" si="1189"/>
        <v>0</v>
      </c>
      <c r="J6301" s="1" t="s">
        <v>20</v>
      </c>
      <c r="K6301" s="1">
        <v>1</v>
      </c>
      <c r="L6301" s="1" t="s">
        <v>16</v>
      </c>
      <c r="M6301" s="1" t="b">
        <v>0</v>
      </c>
      <c r="N6301" s="2" t="s">
        <v>17</v>
      </c>
      <c r="O6301">
        <f t="shared" si="1190"/>
        <v>0</v>
      </c>
      <c r="P6301">
        <f t="shared" si="1191"/>
        <v>6</v>
      </c>
      <c r="Q6301">
        <f>IF(G6301="B",VLOOKUP(F6301,room_rates!$A$2:$G$8,3,FALSE),IF(G6301="P",VLOOKUP(F6301,room_rates!$A$2:$G$8,6,FALSE),IF(G6301="M",VLOOKUP(F6301,room_rates!$A$2:$G$8,7,FALSE),"")))</f>
        <v>220</v>
      </c>
      <c r="R6301">
        <f t="shared" si="1192"/>
        <v>0</v>
      </c>
      <c r="S6301">
        <f>IF(J6301="Online Travel Agency",VLOOKUP(F6301,room_rates!$A$2:$G$8,3,FALSE)*15%,0)</f>
        <v>0</v>
      </c>
      <c r="T6301">
        <f t="shared" si="1193"/>
        <v>0</v>
      </c>
      <c r="U6301">
        <f t="shared" si="1194"/>
        <v>1320</v>
      </c>
      <c r="V6301">
        <f t="shared" si="1195"/>
        <v>6</v>
      </c>
    </row>
    <row r="6302" spans="1:22" ht="14.25" customHeight="1" x14ac:dyDescent="0.35">
      <c r="A6302" s="1">
        <v>1000340</v>
      </c>
      <c r="B6302" s="3">
        <v>45967</v>
      </c>
      <c r="C6302" s="3">
        <v>45979</v>
      </c>
      <c r="D6302" s="3">
        <v>45985</v>
      </c>
      <c r="E6302" s="1" t="s">
        <v>21</v>
      </c>
      <c r="F6302" s="1">
        <v>4</v>
      </c>
      <c r="G6302" s="1" t="s">
        <v>23</v>
      </c>
      <c r="H6302" s="1">
        <v>0</v>
      </c>
      <c r="I6302" s="1">
        <f t="shared" si="1189"/>
        <v>0</v>
      </c>
      <c r="J6302" s="1" t="s">
        <v>24</v>
      </c>
      <c r="K6302" s="1">
        <v>1</v>
      </c>
      <c r="L6302" s="1" t="s">
        <v>16</v>
      </c>
      <c r="M6302" s="1" t="b">
        <v>0</v>
      </c>
      <c r="N6302" s="2" t="s">
        <v>17</v>
      </c>
      <c r="O6302">
        <f t="shared" si="1190"/>
        <v>12</v>
      </c>
      <c r="P6302">
        <f t="shared" si="1191"/>
        <v>6</v>
      </c>
      <c r="Q6302">
        <f>IF(G6302="B",VLOOKUP(F6302,room_rates!$A$2:$G$8,3,FALSE),IF(G6302="P",VLOOKUP(F6302,room_rates!$A$2:$G$8,6,FALSE),IF(G6302="M",VLOOKUP(F6302,room_rates!$A$2:$G$8,7,FALSE),"")))</f>
        <v>230</v>
      </c>
      <c r="R6302">
        <f t="shared" si="1192"/>
        <v>0</v>
      </c>
      <c r="S6302">
        <f>IF(J6302="Online Travel Agency",VLOOKUP(F6302,room_rates!$A$2:$G$8,3,FALSE)*15%,0)</f>
        <v>34.5</v>
      </c>
      <c r="T6302">
        <f t="shared" si="1193"/>
        <v>0</v>
      </c>
      <c r="U6302">
        <f t="shared" si="1194"/>
        <v>1173</v>
      </c>
      <c r="V6302">
        <f t="shared" si="1195"/>
        <v>6</v>
      </c>
    </row>
    <row r="6303" spans="1:22" ht="14.25" customHeight="1" x14ac:dyDescent="0.35">
      <c r="A6303" s="1">
        <v>1000384</v>
      </c>
      <c r="B6303" s="3">
        <v>45942</v>
      </c>
      <c r="C6303" s="3">
        <v>45979</v>
      </c>
      <c r="D6303" s="3">
        <v>45983</v>
      </c>
      <c r="E6303" s="1" t="s">
        <v>18</v>
      </c>
      <c r="F6303" s="1">
        <v>1</v>
      </c>
      <c r="G6303" s="1" t="s">
        <v>23</v>
      </c>
      <c r="H6303" s="1">
        <v>0</v>
      </c>
      <c r="I6303" s="1">
        <f t="shared" si="1189"/>
        <v>0</v>
      </c>
      <c r="J6303" s="1" t="s">
        <v>15</v>
      </c>
      <c r="K6303" s="1">
        <v>1</v>
      </c>
      <c r="L6303" s="1" t="s">
        <v>19</v>
      </c>
      <c r="M6303" s="1" t="b">
        <v>1</v>
      </c>
      <c r="N6303" s="2" t="s">
        <v>17</v>
      </c>
      <c r="O6303">
        <f t="shared" si="1190"/>
        <v>37</v>
      </c>
      <c r="P6303">
        <f t="shared" si="1191"/>
        <v>4</v>
      </c>
      <c r="Q6303">
        <f>IF(G6303="B",VLOOKUP(F6303,room_rates!$A$2:$G$8,3,FALSE),IF(G6303="P",VLOOKUP(F6303,room_rates!$A$2:$G$8,6,FALSE),IF(G6303="M",VLOOKUP(F6303,room_rates!$A$2:$G$8,7,FALSE),"")))</f>
        <v>120</v>
      </c>
      <c r="R6303">
        <f t="shared" si="1192"/>
        <v>0</v>
      </c>
      <c r="S6303">
        <f>IF(J6303="Online Travel Agency",VLOOKUP(F6303,room_rates!$A$2:$G$8,3,FALSE)*15%,0)</f>
        <v>0</v>
      </c>
      <c r="T6303">
        <f t="shared" si="1193"/>
        <v>1.2</v>
      </c>
      <c r="U6303">
        <f t="shared" si="1194"/>
        <v>475.2</v>
      </c>
      <c r="V6303">
        <f t="shared" si="1195"/>
        <v>4</v>
      </c>
    </row>
    <row r="6304" spans="1:22" ht="14.25" customHeight="1" x14ac:dyDescent="0.35">
      <c r="A6304" s="1">
        <v>1000392</v>
      </c>
      <c r="B6304" s="3">
        <v>45939</v>
      </c>
      <c r="C6304" s="3">
        <v>45979</v>
      </c>
      <c r="D6304" s="3">
        <v>45982</v>
      </c>
      <c r="E6304" s="1" t="s">
        <v>13</v>
      </c>
      <c r="F6304" s="1">
        <v>7</v>
      </c>
      <c r="G6304" s="1" t="s">
        <v>23</v>
      </c>
      <c r="H6304" s="1">
        <v>0</v>
      </c>
      <c r="I6304" s="1">
        <f t="shared" si="1189"/>
        <v>0</v>
      </c>
      <c r="J6304" s="1" t="s">
        <v>15</v>
      </c>
      <c r="K6304" s="1">
        <v>1</v>
      </c>
      <c r="L6304" s="1" t="s">
        <v>19</v>
      </c>
      <c r="M6304" s="1" t="b">
        <v>0</v>
      </c>
      <c r="N6304" s="2" t="s">
        <v>17</v>
      </c>
      <c r="O6304">
        <f t="shared" si="1190"/>
        <v>40</v>
      </c>
      <c r="P6304">
        <f t="shared" si="1191"/>
        <v>3</v>
      </c>
      <c r="Q6304">
        <f>IF(G6304="B",VLOOKUP(F6304,room_rates!$A$2:$G$8,3,FALSE),IF(G6304="P",VLOOKUP(F6304,room_rates!$A$2:$G$8,6,FALSE),IF(G6304="M",VLOOKUP(F6304,room_rates!$A$2:$G$8,7,FALSE),"")))</f>
        <v>450</v>
      </c>
      <c r="R6304">
        <f t="shared" si="1192"/>
        <v>0</v>
      </c>
      <c r="S6304">
        <f>IF(J6304="Online Travel Agency",VLOOKUP(F6304,room_rates!$A$2:$G$8,3,FALSE)*15%,0)</f>
        <v>0</v>
      </c>
      <c r="T6304">
        <f t="shared" si="1193"/>
        <v>0</v>
      </c>
      <c r="U6304">
        <f t="shared" si="1194"/>
        <v>1350</v>
      </c>
      <c r="V6304">
        <f t="shared" si="1195"/>
        <v>3</v>
      </c>
    </row>
    <row r="6305" spans="1:22" ht="14.25" customHeight="1" x14ac:dyDescent="0.35">
      <c r="A6305" s="1">
        <v>1000435</v>
      </c>
      <c r="B6305" s="3">
        <v>45979</v>
      </c>
      <c r="C6305" s="3">
        <v>45979</v>
      </c>
      <c r="D6305" s="3">
        <v>45983</v>
      </c>
      <c r="E6305" s="1" t="s">
        <v>18</v>
      </c>
      <c r="F6305" s="1">
        <v>1</v>
      </c>
      <c r="G6305" s="1" t="s">
        <v>23</v>
      </c>
      <c r="H6305" s="1">
        <v>0</v>
      </c>
      <c r="I6305" s="1">
        <f t="shared" si="1189"/>
        <v>0</v>
      </c>
      <c r="J6305" s="1" t="s">
        <v>20</v>
      </c>
      <c r="K6305" s="1">
        <v>3</v>
      </c>
      <c r="L6305" s="1" t="s">
        <v>16</v>
      </c>
      <c r="M6305" s="1" t="b">
        <v>0</v>
      </c>
      <c r="N6305" s="2" t="s">
        <v>17</v>
      </c>
      <c r="O6305">
        <f t="shared" si="1190"/>
        <v>0</v>
      </c>
      <c r="P6305">
        <f t="shared" si="1191"/>
        <v>4</v>
      </c>
      <c r="Q6305">
        <f>IF(G6305="B",VLOOKUP(F6305,room_rates!$A$2:$G$8,3,FALSE),IF(G6305="P",VLOOKUP(F6305,room_rates!$A$2:$G$8,6,FALSE),IF(G6305="M",VLOOKUP(F6305,room_rates!$A$2:$G$8,7,FALSE),"")))</f>
        <v>120</v>
      </c>
      <c r="R6305">
        <f t="shared" si="1192"/>
        <v>0</v>
      </c>
      <c r="S6305">
        <f>IF(J6305="Online Travel Agency",VLOOKUP(F6305,room_rates!$A$2:$G$8,3,FALSE)*15%,0)</f>
        <v>0</v>
      </c>
      <c r="T6305">
        <f t="shared" si="1193"/>
        <v>0</v>
      </c>
      <c r="U6305">
        <f t="shared" si="1194"/>
        <v>1440</v>
      </c>
      <c r="V6305">
        <f t="shared" si="1195"/>
        <v>12</v>
      </c>
    </row>
    <row r="6306" spans="1:22" ht="14.25" customHeight="1" x14ac:dyDescent="0.35">
      <c r="A6306" s="1">
        <v>1000541</v>
      </c>
      <c r="B6306" s="3">
        <v>45954</v>
      </c>
      <c r="C6306" s="3">
        <v>45979</v>
      </c>
      <c r="D6306" s="3">
        <v>45986</v>
      </c>
      <c r="E6306" s="1" t="s">
        <v>13</v>
      </c>
      <c r="F6306" s="1">
        <v>6</v>
      </c>
      <c r="G6306" s="1" t="s">
        <v>23</v>
      </c>
      <c r="H6306" s="1">
        <v>0</v>
      </c>
      <c r="I6306" s="1">
        <f t="shared" si="1189"/>
        <v>0</v>
      </c>
      <c r="J6306" s="1" t="s">
        <v>15</v>
      </c>
      <c r="K6306" s="1">
        <v>1</v>
      </c>
      <c r="L6306" s="1" t="s">
        <v>19</v>
      </c>
      <c r="M6306" s="1" t="b">
        <v>0</v>
      </c>
      <c r="N6306" s="2" t="s">
        <v>17</v>
      </c>
      <c r="O6306">
        <f t="shared" si="1190"/>
        <v>25</v>
      </c>
      <c r="P6306">
        <f t="shared" si="1191"/>
        <v>7</v>
      </c>
      <c r="Q6306">
        <f>IF(G6306="B",VLOOKUP(F6306,room_rates!$A$2:$G$8,3,FALSE),IF(G6306="P",VLOOKUP(F6306,room_rates!$A$2:$G$8,6,FALSE),IF(G6306="M",VLOOKUP(F6306,room_rates!$A$2:$G$8,7,FALSE),"")))</f>
        <v>350</v>
      </c>
      <c r="R6306">
        <f t="shared" si="1192"/>
        <v>0</v>
      </c>
      <c r="S6306">
        <f>IF(J6306="Online Travel Agency",VLOOKUP(F6306,room_rates!$A$2:$G$8,3,FALSE)*15%,0)</f>
        <v>0</v>
      </c>
      <c r="T6306">
        <f t="shared" si="1193"/>
        <v>0</v>
      </c>
      <c r="U6306">
        <f t="shared" si="1194"/>
        <v>2450</v>
      </c>
      <c r="V6306">
        <f t="shared" si="1195"/>
        <v>7</v>
      </c>
    </row>
    <row r="6307" spans="1:22" ht="14.25" customHeight="1" x14ac:dyDescent="0.35">
      <c r="A6307" s="1">
        <v>1000696</v>
      </c>
      <c r="B6307" s="3">
        <v>45973</v>
      </c>
      <c r="C6307" s="3">
        <v>45979</v>
      </c>
      <c r="D6307" s="3">
        <v>45980</v>
      </c>
      <c r="E6307" s="1" t="s">
        <v>13</v>
      </c>
      <c r="F6307" s="1">
        <v>6</v>
      </c>
      <c r="G6307" s="1" t="s">
        <v>23</v>
      </c>
      <c r="H6307" s="1">
        <v>0</v>
      </c>
      <c r="I6307" s="1">
        <f t="shared" si="1189"/>
        <v>0</v>
      </c>
      <c r="J6307" s="1" t="s">
        <v>24</v>
      </c>
      <c r="K6307" s="1">
        <v>3</v>
      </c>
      <c r="L6307" s="1" t="s">
        <v>16</v>
      </c>
      <c r="M6307" s="1" t="b">
        <v>0</v>
      </c>
      <c r="N6307" s="2" t="s">
        <v>17</v>
      </c>
      <c r="O6307">
        <f t="shared" si="1190"/>
        <v>6</v>
      </c>
      <c r="P6307">
        <f t="shared" si="1191"/>
        <v>1</v>
      </c>
      <c r="Q6307">
        <f>IF(G6307="B",VLOOKUP(F6307,room_rates!$A$2:$G$8,3,FALSE),IF(G6307="P",VLOOKUP(F6307,room_rates!$A$2:$G$8,6,FALSE),IF(G6307="M",VLOOKUP(F6307,room_rates!$A$2:$G$8,7,FALSE),"")))</f>
        <v>350</v>
      </c>
      <c r="R6307">
        <f t="shared" si="1192"/>
        <v>0</v>
      </c>
      <c r="S6307">
        <f>IF(J6307="Online Travel Agency",VLOOKUP(F6307,room_rates!$A$2:$G$8,3,FALSE)*15%,0)</f>
        <v>52.5</v>
      </c>
      <c r="T6307">
        <f t="shared" si="1193"/>
        <v>0</v>
      </c>
      <c r="U6307">
        <f t="shared" si="1194"/>
        <v>892.5</v>
      </c>
      <c r="V6307">
        <f t="shared" si="1195"/>
        <v>3</v>
      </c>
    </row>
    <row r="6308" spans="1:22" ht="14.25" customHeight="1" x14ac:dyDescent="0.35">
      <c r="A6308" s="1">
        <v>1000832</v>
      </c>
      <c r="B6308" s="3">
        <v>45965</v>
      </c>
      <c r="C6308" s="3">
        <v>45979</v>
      </c>
      <c r="D6308" s="3">
        <v>45984</v>
      </c>
      <c r="E6308" s="1" t="s">
        <v>18</v>
      </c>
      <c r="F6308" s="1">
        <v>2</v>
      </c>
      <c r="G6308" s="1" t="s">
        <v>23</v>
      </c>
      <c r="H6308" s="1">
        <v>0</v>
      </c>
      <c r="I6308" s="1">
        <f t="shared" si="1189"/>
        <v>0</v>
      </c>
      <c r="J6308" s="1" t="s">
        <v>15</v>
      </c>
      <c r="K6308" s="1">
        <v>1</v>
      </c>
      <c r="L6308" s="1" t="s">
        <v>19</v>
      </c>
      <c r="M6308" s="1" t="b">
        <v>0</v>
      </c>
      <c r="N6308" s="2" t="s">
        <v>17</v>
      </c>
      <c r="O6308">
        <f t="shared" si="1190"/>
        <v>14</v>
      </c>
      <c r="P6308">
        <f t="shared" si="1191"/>
        <v>5</v>
      </c>
      <c r="Q6308">
        <f>IF(G6308="B",VLOOKUP(F6308,room_rates!$A$2:$G$8,3,FALSE),IF(G6308="P",VLOOKUP(F6308,room_rates!$A$2:$G$8,6,FALSE),IF(G6308="M",VLOOKUP(F6308,room_rates!$A$2:$G$8,7,FALSE),"")))</f>
        <v>140</v>
      </c>
      <c r="R6308">
        <f t="shared" si="1192"/>
        <v>0</v>
      </c>
      <c r="S6308">
        <f>IF(J6308="Online Travel Agency",VLOOKUP(F6308,room_rates!$A$2:$G$8,3,FALSE)*15%,0)</f>
        <v>0</v>
      </c>
      <c r="T6308">
        <f t="shared" si="1193"/>
        <v>0</v>
      </c>
      <c r="U6308">
        <f t="shared" si="1194"/>
        <v>700</v>
      </c>
      <c r="V6308">
        <f t="shared" si="1195"/>
        <v>5</v>
      </c>
    </row>
    <row r="6309" spans="1:22" ht="14.25" customHeight="1" x14ac:dyDescent="0.35">
      <c r="A6309" s="1">
        <v>1000889</v>
      </c>
      <c r="B6309" s="3">
        <v>45968</v>
      </c>
      <c r="C6309" s="3">
        <v>45979</v>
      </c>
      <c r="D6309" s="3">
        <v>45983</v>
      </c>
      <c r="E6309" s="1" t="s">
        <v>13</v>
      </c>
      <c r="F6309" s="1">
        <v>6</v>
      </c>
      <c r="G6309" s="1" t="s">
        <v>23</v>
      </c>
      <c r="H6309" s="1">
        <v>0</v>
      </c>
      <c r="I6309" s="1">
        <f t="shared" si="1189"/>
        <v>0</v>
      </c>
      <c r="J6309" s="1" t="s">
        <v>15</v>
      </c>
      <c r="K6309" s="1">
        <v>3</v>
      </c>
      <c r="L6309" s="1" t="s">
        <v>16</v>
      </c>
      <c r="M6309" s="1" t="b">
        <v>0</v>
      </c>
      <c r="N6309" s="2" t="s">
        <v>17</v>
      </c>
      <c r="O6309">
        <f t="shared" si="1190"/>
        <v>11</v>
      </c>
      <c r="P6309">
        <f t="shared" si="1191"/>
        <v>4</v>
      </c>
      <c r="Q6309">
        <f>IF(G6309="B",VLOOKUP(F6309,room_rates!$A$2:$G$8,3,FALSE),IF(G6309="P",VLOOKUP(F6309,room_rates!$A$2:$G$8,6,FALSE),IF(G6309="M",VLOOKUP(F6309,room_rates!$A$2:$G$8,7,FALSE),"")))</f>
        <v>350</v>
      </c>
      <c r="R6309">
        <f t="shared" si="1192"/>
        <v>0</v>
      </c>
      <c r="S6309">
        <f>IF(J6309="Online Travel Agency",VLOOKUP(F6309,room_rates!$A$2:$G$8,3,FALSE)*15%,0)</f>
        <v>0</v>
      </c>
      <c r="T6309">
        <f t="shared" si="1193"/>
        <v>0</v>
      </c>
      <c r="U6309">
        <f t="shared" si="1194"/>
        <v>4200</v>
      </c>
      <c r="V6309">
        <f t="shared" si="1195"/>
        <v>12</v>
      </c>
    </row>
    <row r="6310" spans="1:22" ht="14.25" customHeight="1" x14ac:dyDescent="0.35">
      <c r="A6310" s="1">
        <v>1001127</v>
      </c>
      <c r="B6310" s="3">
        <v>45974</v>
      </c>
      <c r="C6310" s="3">
        <v>45979</v>
      </c>
      <c r="D6310" s="3">
        <v>45985</v>
      </c>
      <c r="E6310" s="1" t="s">
        <v>13</v>
      </c>
      <c r="F6310" s="1">
        <v>6</v>
      </c>
      <c r="G6310" s="1" t="s">
        <v>23</v>
      </c>
      <c r="H6310" s="1">
        <v>0</v>
      </c>
      <c r="I6310" s="1">
        <f t="shared" si="1189"/>
        <v>0</v>
      </c>
      <c r="J6310" s="1" t="s">
        <v>15</v>
      </c>
      <c r="K6310" s="1">
        <v>2</v>
      </c>
      <c r="L6310" s="1" t="s">
        <v>16</v>
      </c>
      <c r="M6310" s="1" t="b">
        <v>0</v>
      </c>
      <c r="N6310" s="2" t="s">
        <v>17</v>
      </c>
      <c r="O6310">
        <f t="shared" si="1190"/>
        <v>5</v>
      </c>
      <c r="P6310">
        <f t="shared" si="1191"/>
        <v>6</v>
      </c>
      <c r="Q6310">
        <f>IF(G6310="B",VLOOKUP(F6310,room_rates!$A$2:$G$8,3,FALSE),IF(G6310="P",VLOOKUP(F6310,room_rates!$A$2:$G$8,6,FALSE),IF(G6310="M",VLOOKUP(F6310,room_rates!$A$2:$G$8,7,FALSE),"")))</f>
        <v>350</v>
      </c>
      <c r="R6310">
        <f t="shared" si="1192"/>
        <v>0</v>
      </c>
      <c r="S6310">
        <f>IF(J6310="Online Travel Agency",VLOOKUP(F6310,room_rates!$A$2:$G$8,3,FALSE)*15%,0)</f>
        <v>0</v>
      </c>
      <c r="T6310">
        <f t="shared" si="1193"/>
        <v>0</v>
      </c>
      <c r="U6310">
        <f t="shared" si="1194"/>
        <v>4200</v>
      </c>
      <c r="V6310">
        <f t="shared" si="1195"/>
        <v>12</v>
      </c>
    </row>
    <row r="6311" spans="1:22" ht="14.25" customHeight="1" x14ac:dyDescent="0.35">
      <c r="A6311" s="1">
        <v>1001152</v>
      </c>
      <c r="B6311" s="3">
        <v>45974</v>
      </c>
      <c r="C6311" s="3">
        <v>45979</v>
      </c>
      <c r="D6311" s="3">
        <v>45981</v>
      </c>
      <c r="E6311" s="1" t="s">
        <v>13</v>
      </c>
      <c r="F6311" s="1">
        <v>6</v>
      </c>
      <c r="G6311" s="1" t="s">
        <v>23</v>
      </c>
      <c r="H6311" s="1">
        <v>0</v>
      </c>
      <c r="I6311" s="1">
        <f t="shared" si="1189"/>
        <v>0</v>
      </c>
      <c r="J6311" s="1" t="s">
        <v>24</v>
      </c>
      <c r="K6311" s="1">
        <v>2</v>
      </c>
      <c r="L6311" s="1" t="s">
        <v>19</v>
      </c>
      <c r="M6311" s="1" t="b">
        <v>0</v>
      </c>
      <c r="N6311" s="2" t="s">
        <v>17</v>
      </c>
      <c r="O6311">
        <f t="shared" si="1190"/>
        <v>5</v>
      </c>
      <c r="P6311">
        <f t="shared" si="1191"/>
        <v>2</v>
      </c>
      <c r="Q6311">
        <f>IF(G6311="B",VLOOKUP(F6311,room_rates!$A$2:$G$8,3,FALSE),IF(G6311="P",VLOOKUP(F6311,room_rates!$A$2:$G$8,6,FALSE),IF(G6311="M",VLOOKUP(F6311,room_rates!$A$2:$G$8,7,FALSE),"")))</f>
        <v>350</v>
      </c>
      <c r="R6311">
        <f t="shared" si="1192"/>
        <v>0</v>
      </c>
      <c r="S6311">
        <f>IF(J6311="Online Travel Agency",VLOOKUP(F6311,room_rates!$A$2:$G$8,3,FALSE)*15%,0)</f>
        <v>52.5</v>
      </c>
      <c r="T6311">
        <f t="shared" si="1193"/>
        <v>0</v>
      </c>
      <c r="U6311">
        <f t="shared" si="1194"/>
        <v>1190</v>
      </c>
      <c r="V6311">
        <f t="shared" si="1195"/>
        <v>4</v>
      </c>
    </row>
    <row r="6312" spans="1:22" ht="14.25" customHeight="1" x14ac:dyDescent="0.35">
      <c r="A6312" s="1">
        <v>1001332</v>
      </c>
      <c r="B6312" s="3">
        <v>45963</v>
      </c>
      <c r="C6312" s="3">
        <v>45979</v>
      </c>
      <c r="D6312" s="3">
        <v>45986</v>
      </c>
      <c r="E6312" s="1" t="s">
        <v>13</v>
      </c>
      <c r="F6312" s="1">
        <v>6</v>
      </c>
      <c r="G6312" s="1" t="s">
        <v>23</v>
      </c>
      <c r="H6312" s="1">
        <v>0</v>
      </c>
      <c r="I6312" s="1">
        <f t="shared" si="1189"/>
        <v>0</v>
      </c>
      <c r="J6312" s="1" t="s">
        <v>24</v>
      </c>
      <c r="K6312" s="1">
        <v>1</v>
      </c>
      <c r="L6312" s="1" t="s">
        <v>16</v>
      </c>
      <c r="M6312" s="1" t="b">
        <v>1</v>
      </c>
      <c r="N6312" s="2" t="s">
        <v>17</v>
      </c>
      <c r="O6312">
        <f t="shared" si="1190"/>
        <v>16</v>
      </c>
      <c r="P6312">
        <f t="shared" si="1191"/>
        <v>7</v>
      </c>
      <c r="Q6312">
        <f>IF(G6312="B",VLOOKUP(F6312,room_rates!$A$2:$G$8,3,FALSE),IF(G6312="P",VLOOKUP(F6312,room_rates!$A$2:$G$8,6,FALSE),IF(G6312="M",VLOOKUP(F6312,room_rates!$A$2:$G$8,7,FALSE),"")))</f>
        <v>350</v>
      </c>
      <c r="R6312">
        <f t="shared" si="1192"/>
        <v>0</v>
      </c>
      <c r="S6312">
        <f>IF(J6312="Online Travel Agency",VLOOKUP(F6312,room_rates!$A$2:$G$8,3,FALSE)*15%,0)</f>
        <v>52.5</v>
      </c>
      <c r="T6312">
        <f t="shared" si="1193"/>
        <v>3.5</v>
      </c>
      <c r="U6312">
        <f t="shared" si="1194"/>
        <v>2058</v>
      </c>
      <c r="V6312">
        <f t="shared" si="1195"/>
        <v>7</v>
      </c>
    </row>
    <row r="6313" spans="1:22" ht="14.25" customHeight="1" x14ac:dyDescent="0.35">
      <c r="A6313" s="1">
        <v>1000023</v>
      </c>
      <c r="B6313" s="3">
        <v>45980</v>
      </c>
      <c r="C6313" s="3">
        <v>45980</v>
      </c>
      <c r="D6313" s="3">
        <v>45986</v>
      </c>
      <c r="E6313" s="1" t="s">
        <v>13</v>
      </c>
      <c r="F6313" s="1">
        <v>7</v>
      </c>
      <c r="G6313" s="1" t="s">
        <v>23</v>
      </c>
      <c r="H6313" s="1">
        <v>0</v>
      </c>
      <c r="I6313" s="1">
        <f t="shared" si="1189"/>
        <v>0</v>
      </c>
      <c r="J6313" s="1" t="s">
        <v>20</v>
      </c>
      <c r="K6313" s="1">
        <v>3</v>
      </c>
      <c r="L6313" s="1" t="s">
        <v>16</v>
      </c>
      <c r="M6313" s="1" t="b">
        <v>0</v>
      </c>
      <c r="N6313" s="2" t="s">
        <v>17</v>
      </c>
      <c r="O6313">
        <f t="shared" si="1190"/>
        <v>0</v>
      </c>
      <c r="P6313">
        <f t="shared" si="1191"/>
        <v>6</v>
      </c>
      <c r="Q6313">
        <f>IF(G6313="B",VLOOKUP(F6313,room_rates!$A$2:$G$8,3,FALSE),IF(G6313="P",VLOOKUP(F6313,room_rates!$A$2:$G$8,6,FALSE),IF(G6313="M",VLOOKUP(F6313,room_rates!$A$2:$G$8,7,FALSE),"")))</f>
        <v>450</v>
      </c>
      <c r="R6313">
        <f t="shared" si="1192"/>
        <v>0</v>
      </c>
      <c r="S6313">
        <f>IF(J6313="Online Travel Agency",VLOOKUP(F6313,room_rates!$A$2:$G$8,3,FALSE)*15%,0)</f>
        <v>0</v>
      </c>
      <c r="T6313">
        <f t="shared" si="1193"/>
        <v>0</v>
      </c>
      <c r="U6313">
        <f t="shared" si="1194"/>
        <v>8100</v>
      </c>
      <c r="V6313">
        <f t="shared" si="1195"/>
        <v>18</v>
      </c>
    </row>
    <row r="6314" spans="1:22" ht="14.25" customHeight="1" x14ac:dyDescent="0.35">
      <c r="A6314" s="1">
        <v>1000128</v>
      </c>
      <c r="B6314" s="3">
        <v>45980</v>
      </c>
      <c r="C6314" s="3">
        <v>45980</v>
      </c>
      <c r="D6314" s="3">
        <v>45982</v>
      </c>
      <c r="E6314" s="1" t="s">
        <v>21</v>
      </c>
      <c r="F6314" s="1">
        <v>3</v>
      </c>
      <c r="G6314" s="1" t="s">
        <v>23</v>
      </c>
      <c r="H6314" s="1">
        <v>0</v>
      </c>
      <c r="I6314" s="1">
        <f t="shared" si="1189"/>
        <v>0</v>
      </c>
      <c r="J6314" s="1" t="s">
        <v>20</v>
      </c>
      <c r="K6314" s="1">
        <v>2</v>
      </c>
      <c r="L6314" s="1" t="s">
        <v>19</v>
      </c>
      <c r="M6314" s="1" t="b">
        <v>1</v>
      </c>
      <c r="N6314" s="2" t="s">
        <v>17</v>
      </c>
      <c r="O6314">
        <f t="shared" si="1190"/>
        <v>0</v>
      </c>
      <c r="P6314">
        <f t="shared" si="1191"/>
        <v>2</v>
      </c>
      <c r="Q6314">
        <f>IF(G6314="B",VLOOKUP(F6314,room_rates!$A$2:$G$8,3,FALSE),IF(G6314="P",VLOOKUP(F6314,room_rates!$A$2:$G$8,6,FALSE),IF(G6314="M",VLOOKUP(F6314,room_rates!$A$2:$G$8,7,FALSE),"")))</f>
        <v>220</v>
      </c>
      <c r="R6314">
        <f t="shared" si="1192"/>
        <v>0</v>
      </c>
      <c r="S6314">
        <f>IF(J6314="Online Travel Agency",VLOOKUP(F6314,room_rates!$A$2:$G$8,3,FALSE)*15%,0)</f>
        <v>0</v>
      </c>
      <c r="T6314">
        <f t="shared" si="1193"/>
        <v>2.2000000000000002</v>
      </c>
      <c r="U6314">
        <f t="shared" si="1194"/>
        <v>871.2</v>
      </c>
      <c r="V6314">
        <f t="shared" si="1195"/>
        <v>4</v>
      </c>
    </row>
    <row r="6315" spans="1:22" ht="14.25" customHeight="1" x14ac:dyDescent="0.35">
      <c r="A6315" s="1">
        <v>1000410</v>
      </c>
      <c r="B6315" s="3">
        <v>45945</v>
      </c>
      <c r="C6315" s="3">
        <v>45980</v>
      </c>
      <c r="D6315" s="3">
        <v>45983</v>
      </c>
      <c r="E6315" s="1" t="s">
        <v>13</v>
      </c>
      <c r="F6315" s="1">
        <v>6</v>
      </c>
      <c r="G6315" s="1" t="s">
        <v>23</v>
      </c>
      <c r="H6315" s="1">
        <v>0</v>
      </c>
      <c r="I6315" s="1">
        <f t="shared" si="1189"/>
        <v>0</v>
      </c>
      <c r="J6315" s="1" t="s">
        <v>15</v>
      </c>
      <c r="K6315" s="1">
        <v>2</v>
      </c>
      <c r="L6315" s="1" t="s">
        <v>19</v>
      </c>
      <c r="M6315" s="1" t="b">
        <v>0</v>
      </c>
      <c r="N6315" s="2" t="s">
        <v>17</v>
      </c>
      <c r="O6315">
        <f t="shared" si="1190"/>
        <v>35</v>
      </c>
      <c r="P6315">
        <f t="shared" si="1191"/>
        <v>3</v>
      </c>
      <c r="Q6315">
        <f>IF(G6315="B",VLOOKUP(F6315,room_rates!$A$2:$G$8,3,FALSE),IF(G6315="P",VLOOKUP(F6315,room_rates!$A$2:$G$8,6,FALSE),IF(G6315="M",VLOOKUP(F6315,room_rates!$A$2:$G$8,7,FALSE),"")))</f>
        <v>350</v>
      </c>
      <c r="R6315">
        <f t="shared" si="1192"/>
        <v>0</v>
      </c>
      <c r="S6315">
        <f>IF(J6315="Online Travel Agency",VLOOKUP(F6315,room_rates!$A$2:$G$8,3,FALSE)*15%,0)</f>
        <v>0</v>
      </c>
      <c r="T6315">
        <f t="shared" si="1193"/>
        <v>0</v>
      </c>
      <c r="U6315">
        <f t="shared" si="1194"/>
        <v>2100</v>
      </c>
      <c r="V6315">
        <f t="shared" si="1195"/>
        <v>6</v>
      </c>
    </row>
    <row r="6316" spans="1:22" ht="14.25" customHeight="1" x14ac:dyDescent="0.35">
      <c r="A6316" s="1">
        <v>1000556</v>
      </c>
      <c r="B6316" s="3">
        <v>45969</v>
      </c>
      <c r="C6316" s="3">
        <v>45980</v>
      </c>
      <c r="D6316" s="3">
        <v>45982</v>
      </c>
      <c r="E6316" s="1" t="s">
        <v>18</v>
      </c>
      <c r="F6316" s="1">
        <v>2</v>
      </c>
      <c r="G6316" s="1" t="s">
        <v>23</v>
      </c>
      <c r="H6316" s="1">
        <v>0</v>
      </c>
      <c r="I6316" s="1">
        <f t="shared" si="1189"/>
        <v>0</v>
      </c>
      <c r="J6316" s="1" t="s">
        <v>15</v>
      </c>
      <c r="K6316" s="1">
        <v>3</v>
      </c>
      <c r="L6316" s="1" t="s">
        <v>16</v>
      </c>
      <c r="M6316" s="1" t="b">
        <v>1</v>
      </c>
      <c r="N6316" s="2" t="s">
        <v>17</v>
      </c>
      <c r="O6316">
        <f t="shared" si="1190"/>
        <v>11</v>
      </c>
      <c r="P6316">
        <f t="shared" si="1191"/>
        <v>2</v>
      </c>
      <c r="Q6316">
        <f>IF(G6316="B",VLOOKUP(F6316,room_rates!$A$2:$G$8,3,FALSE),IF(G6316="P",VLOOKUP(F6316,room_rates!$A$2:$G$8,6,FALSE),IF(G6316="M",VLOOKUP(F6316,room_rates!$A$2:$G$8,7,FALSE),"")))</f>
        <v>140</v>
      </c>
      <c r="R6316">
        <f t="shared" si="1192"/>
        <v>0</v>
      </c>
      <c r="S6316">
        <f>IF(J6316="Online Travel Agency",VLOOKUP(F6316,room_rates!$A$2:$G$8,3,FALSE)*15%,0)</f>
        <v>0</v>
      </c>
      <c r="T6316">
        <f t="shared" si="1193"/>
        <v>1.4000000000000001</v>
      </c>
      <c r="U6316">
        <f t="shared" si="1194"/>
        <v>831.59999999999991</v>
      </c>
      <c r="V6316">
        <f t="shared" si="1195"/>
        <v>6</v>
      </c>
    </row>
    <row r="6317" spans="1:22" ht="14.25" customHeight="1" x14ac:dyDescent="0.35">
      <c r="A6317" s="1">
        <v>1000568</v>
      </c>
      <c r="B6317" s="3">
        <v>45967</v>
      </c>
      <c r="C6317" s="3">
        <v>45980</v>
      </c>
      <c r="D6317" s="3">
        <v>45982</v>
      </c>
      <c r="E6317" s="1" t="s">
        <v>21</v>
      </c>
      <c r="F6317" s="1">
        <v>3</v>
      </c>
      <c r="G6317" s="1" t="s">
        <v>23</v>
      </c>
      <c r="H6317" s="1">
        <v>0</v>
      </c>
      <c r="I6317" s="1">
        <f t="shared" si="1189"/>
        <v>0</v>
      </c>
      <c r="J6317" s="1" t="s">
        <v>24</v>
      </c>
      <c r="K6317" s="1">
        <v>2</v>
      </c>
      <c r="L6317" s="1" t="s">
        <v>16</v>
      </c>
      <c r="M6317" s="1" t="b">
        <v>0</v>
      </c>
      <c r="N6317" s="2" t="s">
        <v>17</v>
      </c>
      <c r="O6317">
        <f t="shared" si="1190"/>
        <v>13</v>
      </c>
      <c r="P6317">
        <f t="shared" si="1191"/>
        <v>2</v>
      </c>
      <c r="Q6317">
        <f>IF(G6317="B",VLOOKUP(F6317,room_rates!$A$2:$G$8,3,FALSE),IF(G6317="P",VLOOKUP(F6317,room_rates!$A$2:$G$8,6,FALSE),IF(G6317="M",VLOOKUP(F6317,room_rates!$A$2:$G$8,7,FALSE),"")))</f>
        <v>220</v>
      </c>
      <c r="R6317">
        <f t="shared" si="1192"/>
        <v>0</v>
      </c>
      <c r="S6317">
        <f>IF(J6317="Online Travel Agency",VLOOKUP(F6317,room_rates!$A$2:$G$8,3,FALSE)*15%,0)</f>
        <v>33</v>
      </c>
      <c r="T6317">
        <f t="shared" si="1193"/>
        <v>0</v>
      </c>
      <c r="U6317">
        <f t="shared" si="1194"/>
        <v>748</v>
      </c>
      <c r="V6317">
        <f t="shared" si="1195"/>
        <v>4</v>
      </c>
    </row>
    <row r="6318" spans="1:22" ht="14.25" customHeight="1" x14ac:dyDescent="0.35">
      <c r="A6318" s="1">
        <v>1000590</v>
      </c>
      <c r="B6318" s="3">
        <v>45980</v>
      </c>
      <c r="C6318" s="3">
        <v>45980</v>
      </c>
      <c r="D6318" s="3">
        <v>45986</v>
      </c>
      <c r="E6318" s="1" t="s">
        <v>21</v>
      </c>
      <c r="F6318" s="1">
        <v>3</v>
      </c>
      <c r="G6318" s="1" t="s">
        <v>23</v>
      </c>
      <c r="H6318" s="1">
        <v>0</v>
      </c>
      <c r="I6318" s="1">
        <f t="shared" si="1189"/>
        <v>0</v>
      </c>
      <c r="J6318" s="1" t="s">
        <v>20</v>
      </c>
      <c r="K6318" s="1">
        <v>3</v>
      </c>
      <c r="L6318" s="1" t="s">
        <v>16</v>
      </c>
      <c r="M6318" s="1" t="b">
        <v>0</v>
      </c>
      <c r="N6318" s="2" t="s">
        <v>17</v>
      </c>
      <c r="O6318">
        <f t="shared" si="1190"/>
        <v>0</v>
      </c>
      <c r="P6318">
        <f t="shared" si="1191"/>
        <v>6</v>
      </c>
      <c r="Q6318">
        <f>IF(G6318="B",VLOOKUP(F6318,room_rates!$A$2:$G$8,3,FALSE),IF(G6318="P",VLOOKUP(F6318,room_rates!$A$2:$G$8,6,FALSE),IF(G6318="M",VLOOKUP(F6318,room_rates!$A$2:$G$8,7,FALSE),"")))</f>
        <v>220</v>
      </c>
      <c r="R6318">
        <f t="shared" si="1192"/>
        <v>0</v>
      </c>
      <c r="S6318">
        <f>IF(J6318="Online Travel Agency",VLOOKUP(F6318,room_rates!$A$2:$G$8,3,FALSE)*15%,0)</f>
        <v>0</v>
      </c>
      <c r="T6318">
        <f t="shared" si="1193"/>
        <v>0</v>
      </c>
      <c r="U6318">
        <f t="shared" si="1194"/>
        <v>3960</v>
      </c>
      <c r="V6318">
        <f t="shared" si="1195"/>
        <v>18</v>
      </c>
    </row>
    <row r="6319" spans="1:22" ht="14.25" customHeight="1" x14ac:dyDescent="0.35">
      <c r="A6319" s="1">
        <v>1001190</v>
      </c>
      <c r="B6319" s="3">
        <v>45974</v>
      </c>
      <c r="C6319" s="3">
        <v>45980</v>
      </c>
      <c r="D6319" s="3">
        <v>45985</v>
      </c>
      <c r="E6319" s="1" t="s">
        <v>21</v>
      </c>
      <c r="F6319" s="1">
        <v>5</v>
      </c>
      <c r="G6319" s="1" t="s">
        <v>23</v>
      </c>
      <c r="H6319" s="1">
        <v>0</v>
      </c>
      <c r="I6319" s="1">
        <f t="shared" si="1189"/>
        <v>0</v>
      </c>
      <c r="J6319" s="1" t="s">
        <v>15</v>
      </c>
      <c r="K6319" s="1">
        <v>1</v>
      </c>
      <c r="L6319" s="1" t="s">
        <v>16</v>
      </c>
      <c r="M6319" s="1" t="b">
        <v>0</v>
      </c>
      <c r="N6319" s="2" t="s">
        <v>17</v>
      </c>
      <c r="O6319">
        <f t="shared" si="1190"/>
        <v>6</v>
      </c>
      <c r="P6319">
        <f t="shared" si="1191"/>
        <v>5</v>
      </c>
      <c r="Q6319">
        <f>IF(G6319="B",VLOOKUP(F6319,room_rates!$A$2:$G$8,3,FALSE),IF(G6319="P",VLOOKUP(F6319,room_rates!$A$2:$G$8,6,FALSE),IF(G6319="M",VLOOKUP(F6319,room_rates!$A$2:$G$8,7,FALSE),"")))</f>
        <v>240</v>
      </c>
      <c r="R6319">
        <f t="shared" si="1192"/>
        <v>0</v>
      </c>
      <c r="S6319">
        <f>IF(J6319="Online Travel Agency",VLOOKUP(F6319,room_rates!$A$2:$G$8,3,FALSE)*15%,0)</f>
        <v>0</v>
      </c>
      <c r="T6319">
        <f t="shared" si="1193"/>
        <v>0</v>
      </c>
      <c r="U6319">
        <f t="shared" si="1194"/>
        <v>1200</v>
      </c>
      <c r="V6319">
        <f t="shared" si="1195"/>
        <v>5</v>
      </c>
    </row>
    <row r="6320" spans="1:22" ht="14.25" customHeight="1" x14ac:dyDescent="0.35">
      <c r="A6320" s="1">
        <v>1001206</v>
      </c>
      <c r="B6320" s="3">
        <v>45964</v>
      </c>
      <c r="C6320" s="3">
        <v>45980</v>
      </c>
      <c r="D6320" s="3">
        <v>45985</v>
      </c>
      <c r="E6320" s="1" t="s">
        <v>21</v>
      </c>
      <c r="F6320" s="1">
        <v>5</v>
      </c>
      <c r="G6320" s="1" t="s">
        <v>23</v>
      </c>
      <c r="H6320" s="1">
        <v>0</v>
      </c>
      <c r="I6320" s="1">
        <f t="shared" si="1189"/>
        <v>0</v>
      </c>
      <c r="J6320" s="1" t="s">
        <v>15</v>
      </c>
      <c r="K6320" s="1">
        <v>2</v>
      </c>
      <c r="L6320" s="1" t="s">
        <v>19</v>
      </c>
      <c r="M6320" s="1" t="b">
        <v>0</v>
      </c>
      <c r="N6320" s="2" t="s">
        <v>17</v>
      </c>
      <c r="O6320">
        <f t="shared" si="1190"/>
        <v>16</v>
      </c>
      <c r="P6320">
        <f t="shared" si="1191"/>
        <v>5</v>
      </c>
      <c r="Q6320">
        <f>IF(G6320="B",VLOOKUP(F6320,room_rates!$A$2:$G$8,3,FALSE),IF(G6320="P",VLOOKUP(F6320,room_rates!$A$2:$G$8,6,FALSE),IF(G6320="M",VLOOKUP(F6320,room_rates!$A$2:$G$8,7,FALSE),"")))</f>
        <v>240</v>
      </c>
      <c r="R6320">
        <f t="shared" si="1192"/>
        <v>0</v>
      </c>
      <c r="S6320">
        <f>IF(J6320="Online Travel Agency",VLOOKUP(F6320,room_rates!$A$2:$G$8,3,FALSE)*15%,0)</f>
        <v>0</v>
      </c>
      <c r="T6320">
        <f t="shared" si="1193"/>
        <v>0</v>
      </c>
      <c r="U6320">
        <f t="shared" si="1194"/>
        <v>2400</v>
      </c>
      <c r="V6320">
        <f t="shared" si="1195"/>
        <v>10</v>
      </c>
    </row>
    <row r="6321" spans="1:22" ht="14.25" customHeight="1" x14ac:dyDescent="0.35">
      <c r="A6321" s="1">
        <v>1001209</v>
      </c>
      <c r="B6321" s="3">
        <v>45971</v>
      </c>
      <c r="C6321" s="3">
        <v>45980</v>
      </c>
      <c r="D6321" s="3">
        <v>45985</v>
      </c>
      <c r="E6321" s="1" t="s">
        <v>21</v>
      </c>
      <c r="F6321" s="1">
        <v>3</v>
      </c>
      <c r="G6321" s="1" t="s">
        <v>23</v>
      </c>
      <c r="H6321" s="1">
        <v>0</v>
      </c>
      <c r="I6321" s="1">
        <f t="shared" si="1189"/>
        <v>0</v>
      </c>
      <c r="J6321" s="1" t="s">
        <v>24</v>
      </c>
      <c r="K6321" s="1">
        <v>2</v>
      </c>
      <c r="L6321" s="1" t="s">
        <v>19</v>
      </c>
      <c r="M6321" s="1" t="b">
        <v>0</v>
      </c>
      <c r="N6321" s="2" t="s">
        <v>17</v>
      </c>
      <c r="O6321">
        <f t="shared" si="1190"/>
        <v>9</v>
      </c>
      <c r="P6321">
        <f t="shared" si="1191"/>
        <v>5</v>
      </c>
      <c r="Q6321">
        <f>IF(G6321="B",VLOOKUP(F6321,room_rates!$A$2:$G$8,3,FALSE),IF(G6321="P",VLOOKUP(F6321,room_rates!$A$2:$G$8,6,FALSE),IF(G6321="M",VLOOKUP(F6321,room_rates!$A$2:$G$8,7,FALSE),"")))</f>
        <v>220</v>
      </c>
      <c r="R6321">
        <f t="shared" si="1192"/>
        <v>0</v>
      </c>
      <c r="S6321">
        <f>IF(J6321="Online Travel Agency",VLOOKUP(F6321,room_rates!$A$2:$G$8,3,FALSE)*15%,0)</f>
        <v>33</v>
      </c>
      <c r="T6321">
        <f t="shared" si="1193"/>
        <v>0</v>
      </c>
      <c r="U6321">
        <f t="shared" si="1194"/>
        <v>1870</v>
      </c>
      <c r="V6321">
        <f t="shared" si="1195"/>
        <v>10</v>
      </c>
    </row>
    <row r="6322" spans="1:22" ht="14.25" customHeight="1" x14ac:dyDescent="0.35">
      <c r="A6322" s="1">
        <v>1001296</v>
      </c>
      <c r="B6322" s="3">
        <v>45980</v>
      </c>
      <c r="C6322" s="3">
        <v>45980</v>
      </c>
      <c r="D6322" s="3">
        <v>45987</v>
      </c>
      <c r="E6322" s="1" t="s">
        <v>21</v>
      </c>
      <c r="F6322" s="1">
        <v>4</v>
      </c>
      <c r="G6322" s="1" t="s">
        <v>23</v>
      </c>
      <c r="H6322" s="1">
        <v>0</v>
      </c>
      <c r="I6322" s="1">
        <f t="shared" si="1189"/>
        <v>0</v>
      </c>
      <c r="J6322" s="1" t="s">
        <v>20</v>
      </c>
      <c r="K6322" s="1">
        <v>2</v>
      </c>
      <c r="L6322" s="1" t="s">
        <v>19</v>
      </c>
      <c r="M6322" s="1" t="b">
        <v>0</v>
      </c>
      <c r="N6322" s="2" t="s">
        <v>17</v>
      </c>
      <c r="O6322">
        <f t="shared" si="1190"/>
        <v>0</v>
      </c>
      <c r="P6322">
        <f t="shared" si="1191"/>
        <v>7</v>
      </c>
      <c r="Q6322">
        <f>IF(G6322="B",VLOOKUP(F6322,room_rates!$A$2:$G$8,3,FALSE),IF(G6322="P",VLOOKUP(F6322,room_rates!$A$2:$G$8,6,FALSE),IF(G6322="M",VLOOKUP(F6322,room_rates!$A$2:$G$8,7,FALSE),"")))</f>
        <v>230</v>
      </c>
      <c r="R6322">
        <f t="shared" si="1192"/>
        <v>0</v>
      </c>
      <c r="S6322">
        <f>IF(J6322="Online Travel Agency",VLOOKUP(F6322,room_rates!$A$2:$G$8,3,FALSE)*15%,0)</f>
        <v>0</v>
      </c>
      <c r="T6322">
        <f t="shared" si="1193"/>
        <v>0</v>
      </c>
      <c r="U6322">
        <f t="shared" si="1194"/>
        <v>3220</v>
      </c>
      <c r="V6322">
        <f t="shared" si="1195"/>
        <v>14</v>
      </c>
    </row>
    <row r="6323" spans="1:22" ht="14.25" customHeight="1" x14ac:dyDescent="0.35">
      <c r="A6323" s="1">
        <v>1001353</v>
      </c>
      <c r="B6323" s="3">
        <v>45961</v>
      </c>
      <c r="C6323" s="3">
        <v>45980</v>
      </c>
      <c r="D6323" s="3">
        <v>45984</v>
      </c>
      <c r="E6323" s="1" t="s">
        <v>13</v>
      </c>
      <c r="F6323" s="1">
        <v>6</v>
      </c>
      <c r="G6323" s="1" t="s">
        <v>23</v>
      </c>
      <c r="H6323" s="1">
        <v>0</v>
      </c>
      <c r="I6323" s="1">
        <f t="shared" si="1189"/>
        <v>0</v>
      </c>
      <c r="J6323" s="1" t="s">
        <v>24</v>
      </c>
      <c r="K6323" s="1">
        <v>3</v>
      </c>
      <c r="L6323" s="1" t="s">
        <v>16</v>
      </c>
      <c r="M6323" s="1" t="b">
        <v>0</v>
      </c>
      <c r="N6323" s="2" t="s">
        <v>17</v>
      </c>
      <c r="O6323">
        <f t="shared" si="1190"/>
        <v>19</v>
      </c>
      <c r="P6323">
        <f t="shared" si="1191"/>
        <v>4</v>
      </c>
      <c r="Q6323">
        <f>IF(G6323="B",VLOOKUP(F6323,room_rates!$A$2:$G$8,3,FALSE),IF(G6323="P",VLOOKUP(F6323,room_rates!$A$2:$G$8,6,FALSE),IF(G6323="M",VLOOKUP(F6323,room_rates!$A$2:$G$8,7,FALSE),"")))</f>
        <v>350</v>
      </c>
      <c r="R6323">
        <f t="shared" si="1192"/>
        <v>0</v>
      </c>
      <c r="S6323">
        <f>IF(J6323="Online Travel Agency",VLOOKUP(F6323,room_rates!$A$2:$G$8,3,FALSE)*15%,0)</f>
        <v>52.5</v>
      </c>
      <c r="T6323">
        <f t="shared" si="1193"/>
        <v>0</v>
      </c>
      <c r="U6323">
        <f t="shared" si="1194"/>
        <v>3570</v>
      </c>
      <c r="V6323">
        <f t="shared" si="1195"/>
        <v>12</v>
      </c>
    </row>
    <row r="6324" spans="1:22" ht="14.25" customHeight="1" x14ac:dyDescent="0.35">
      <c r="A6324" s="1">
        <v>1000002</v>
      </c>
      <c r="B6324" s="3">
        <v>45981</v>
      </c>
      <c r="C6324" s="3">
        <v>45981</v>
      </c>
      <c r="D6324" s="3">
        <v>45985</v>
      </c>
      <c r="E6324" s="1" t="s">
        <v>21</v>
      </c>
      <c r="F6324" s="1">
        <v>4</v>
      </c>
      <c r="G6324" s="1" t="s">
        <v>23</v>
      </c>
      <c r="H6324" s="1">
        <v>0</v>
      </c>
      <c r="I6324" s="1">
        <f t="shared" si="1189"/>
        <v>0</v>
      </c>
      <c r="J6324" s="1" t="s">
        <v>20</v>
      </c>
      <c r="K6324" s="1">
        <v>1</v>
      </c>
      <c r="L6324" s="1" t="s">
        <v>19</v>
      </c>
      <c r="M6324" s="1" t="b">
        <v>1</v>
      </c>
      <c r="N6324" s="2" t="s">
        <v>17</v>
      </c>
      <c r="O6324">
        <f t="shared" si="1190"/>
        <v>0</v>
      </c>
      <c r="P6324">
        <f t="shared" si="1191"/>
        <v>4</v>
      </c>
      <c r="Q6324">
        <f>IF(G6324="B",VLOOKUP(F6324,room_rates!$A$2:$G$8,3,FALSE),IF(G6324="P",VLOOKUP(F6324,room_rates!$A$2:$G$8,6,FALSE),IF(G6324="M",VLOOKUP(F6324,room_rates!$A$2:$G$8,7,FALSE),"")))</f>
        <v>230</v>
      </c>
      <c r="R6324">
        <f t="shared" si="1192"/>
        <v>0</v>
      </c>
      <c r="S6324">
        <f>IF(J6324="Online Travel Agency",VLOOKUP(F6324,room_rates!$A$2:$G$8,3,FALSE)*15%,0)</f>
        <v>0</v>
      </c>
      <c r="T6324">
        <f t="shared" si="1193"/>
        <v>2.3000000000000003</v>
      </c>
      <c r="U6324">
        <f t="shared" si="1194"/>
        <v>910.8</v>
      </c>
      <c r="V6324">
        <f t="shared" si="1195"/>
        <v>4</v>
      </c>
    </row>
    <row r="6325" spans="1:22" ht="14.25" customHeight="1" x14ac:dyDescent="0.35">
      <c r="A6325" s="1">
        <v>1000042</v>
      </c>
      <c r="B6325" s="3">
        <v>45949</v>
      </c>
      <c r="C6325" s="3">
        <v>45981</v>
      </c>
      <c r="D6325" s="3">
        <v>45985</v>
      </c>
      <c r="E6325" s="1" t="s">
        <v>21</v>
      </c>
      <c r="F6325" s="1">
        <v>4</v>
      </c>
      <c r="G6325" s="1" t="s">
        <v>23</v>
      </c>
      <c r="H6325" s="1">
        <v>0</v>
      </c>
      <c r="I6325" s="1">
        <f t="shared" si="1189"/>
        <v>0</v>
      </c>
      <c r="J6325" s="1" t="s">
        <v>15</v>
      </c>
      <c r="K6325" s="1">
        <v>1</v>
      </c>
      <c r="L6325" s="1" t="s">
        <v>19</v>
      </c>
      <c r="M6325" s="1" t="b">
        <v>0</v>
      </c>
      <c r="N6325" s="2" t="s">
        <v>17</v>
      </c>
      <c r="O6325">
        <f t="shared" si="1190"/>
        <v>32</v>
      </c>
      <c r="P6325">
        <f t="shared" si="1191"/>
        <v>4</v>
      </c>
      <c r="Q6325">
        <f>IF(G6325="B",VLOOKUP(F6325,room_rates!$A$2:$G$8,3,FALSE),IF(G6325="P",VLOOKUP(F6325,room_rates!$A$2:$G$8,6,FALSE),IF(G6325="M",VLOOKUP(F6325,room_rates!$A$2:$G$8,7,FALSE),"")))</f>
        <v>230</v>
      </c>
      <c r="R6325">
        <f t="shared" si="1192"/>
        <v>0</v>
      </c>
      <c r="S6325">
        <f>IF(J6325="Online Travel Agency",VLOOKUP(F6325,room_rates!$A$2:$G$8,3,FALSE)*15%,0)</f>
        <v>0</v>
      </c>
      <c r="T6325">
        <f t="shared" si="1193"/>
        <v>0</v>
      </c>
      <c r="U6325">
        <f t="shared" si="1194"/>
        <v>920</v>
      </c>
      <c r="V6325">
        <f t="shared" si="1195"/>
        <v>4</v>
      </c>
    </row>
    <row r="6326" spans="1:22" ht="14.25" customHeight="1" x14ac:dyDescent="0.35">
      <c r="A6326" s="1">
        <v>1000322</v>
      </c>
      <c r="B6326" s="3">
        <v>45981</v>
      </c>
      <c r="C6326" s="3">
        <v>45981</v>
      </c>
      <c r="D6326" s="3">
        <v>45984</v>
      </c>
      <c r="E6326" s="1" t="s">
        <v>13</v>
      </c>
      <c r="F6326" s="1">
        <v>7</v>
      </c>
      <c r="G6326" s="1" t="s">
        <v>23</v>
      </c>
      <c r="H6326" s="1">
        <v>0</v>
      </c>
      <c r="I6326" s="1">
        <f t="shared" si="1189"/>
        <v>0</v>
      </c>
      <c r="J6326" s="1" t="s">
        <v>20</v>
      </c>
      <c r="K6326" s="1">
        <v>1</v>
      </c>
      <c r="L6326" s="1" t="s">
        <v>19</v>
      </c>
      <c r="M6326" s="1" t="b">
        <v>0</v>
      </c>
      <c r="N6326" s="2" t="s">
        <v>17</v>
      </c>
      <c r="O6326">
        <f t="shared" si="1190"/>
        <v>0</v>
      </c>
      <c r="P6326">
        <f t="shared" si="1191"/>
        <v>3</v>
      </c>
      <c r="Q6326">
        <f>IF(G6326="B",VLOOKUP(F6326,room_rates!$A$2:$G$8,3,FALSE),IF(G6326="P",VLOOKUP(F6326,room_rates!$A$2:$G$8,6,FALSE),IF(G6326="M",VLOOKUP(F6326,room_rates!$A$2:$G$8,7,FALSE),"")))</f>
        <v>450</v>
      </c>
      <c r="R6326">
        <f t="shared" si="1192"/>
        <v>0</v>
      </c>
      <c r="S6326">
        <f>IF(J6326="Online Travel Agency",VLOOKUP(F6326,room_rates!$A$2:$G$8,3,FALSE)*15%,0)</f>
        <v>0</v>
      </c>
      <c r="T6326">
        <f t="shared" si="1193"/>
        <v>0</v>
      </c>
      <c r="U6326">
        <f t="shared" si="1194"/>
        <v>1350</v>
      </c>
      <c r="V6326">
        <f t="shared" si="1195"/>
        <v>3</v>
      </c>
    </row>
    <row r="6327" spans="1:22" ht="14.25" customHeight="1" x14ac:dyDescent="0.35">
      <c r="A6327" s="1">
        <v>1000551</v>
      </c>
      <c r="B6327" s="3">
        <v>45963</v>
      </c>
      <c r="C6327" s="3">
        <v>45981</v>
      </c>
      <c r="D6327" s="3">
        <v>45986</v>
      </c>
      <c r="E6327" s="1" t="s">
        <v>18</v>
      </c>
      <c r="F6327" s="1">
        <v>1</v>
      </c>
      <c r="G6327" s="1" t="s">
        <v>23</v>
      </c>
      <c r="H6327" s="1">
        <v>0</v>
      </c>
      <c r="I6327" s="1">
        <f t="shared" si="1189"/>
        <v>0</v>
      </c>
      <c r="J6327" s="1" t="s">
        <v>24</v>
      </c>
      <c r="K6327" s="1">
        <v>1</v>
      </c>
      <c r="L6327" s="1" t="s">
        <v>16</v>
      </c>
      <c r="M6327" s="1" t="b">
        <v>0</v>
      </c>
      <c r="N6327" s="2" t="s">
        <v>17</v>
      </c>
      <c r="O6327">
        <f t="shared" si="1190"/>
        <v>18</v>
      </c>
      <c r="P6327">
        <f t="shared" si="1191"/>
        <v>5</v>
      </c>
      <c r="Q6327">
        <f>IF(G6327="B",VLOOKUP(F6327,room_rates!$A$2:$G$8,3,FALSE),IF(G6327="P",VLOOKUP(F6327,room_rates!$A$2:$G$8,6,FALSE),IF(G6327="M",VLOOKUP(F6327,room_rates!$A$2:$G$8,7,FALSE),"")))</f>
        <v>120</v>
      </c>
      <c r="R6327">
        <f t="shared" si="1192"/>
        <v>0</v>
      </c>
      <c r="S6327">
        <f>IF(J6327="Online Travel Agency",VLOOKUP(F6327,room_rates!$A$2:$G$8,3,FALSE)*15%,0)</f>
        <v>18</v>
      </c>
      <c r="T6327">
        <f t="shared" si="1193"/>
        <v>0</v>
      </c>
      <c r="U6327">
        <f t="shared" si="1194"/>
        <v>510</v>
      </c>
      <c r="V6327">
        <f t="shared" si="1195"/>
        <v>5</v>
      </c>
    </row>
    <row r="6328" spans="1:22" ht="14.25" customHeight="1" x14ac:dyDescent="0.35">
      <c r="A6328" s="1">
        <v>1000589</v>
      </c>
      <c r="B6328" s="3">
        <v>45961</v>
      </c>
      <c r="C6328" s="3">
        <v>45981</v>
      </c>
      <c r="D6328" s="3">
        <v>45985</v>
      </c>
      <c r="E6328" s="1" t="s">
        <v>13</v>
      </c>
      <c r="F6328" s="1">
        <v>6</v>
      </c>
      <c r="G6328" s="1" t="s">
        <v>23</v>
      </c>
      <c r="H6328" s="1">
        <v>0</v>
      </c>
      <c r="I6328" s="1">
        <f t="shared" si="1189"/>
        <v>0</v>
      </c>
      <c r="J6328" s="1" t="s">
        <v>24</v>
      </c>
      <c r="K6328" s="1">
        <v>1</v>
      </c>
      <c r="L6328" s="1" t="s">
        <v>19</v>
      </c>
      <c r="M6328" s="1" t="b">
        <v>0</v>
      </c>
      <c r="N6328" s="2" t="s">
        <v>17</v>
      </c>
      <c r="O6328">
        <f t="shared" si="1190"/>
        <v>20</v>
      </c>
      <c r="P6328">
        <f t="shared" si="1191"/>
        <v>4</v>
      </c>
      <c r="Q6328">
        <f>IF(G6328="B",VLOOKUP(F6328,room_rates!$A$2:$G$8,3,FALSE),IF(G6328="P",VLOOKUP(F6328,room_rates!$A$2:$G$8,6,FALSE),IF(G6328="M",VLOOKUP(F6328,room_rates!$A$2:$G$8,7,FALSE),"")))</f>
        <v>350</v>
      </c>
      <c r="R6328">
        <f t="shared" si="1192"/>
        <v>0</v>
      </c>
      <c r="S6328">
        <f>IF(J6328="Online Travel Agency",VLOOKUP(F6328,room_rates!$A$2:$G$8,3,FALSE)*15%,0)</f>
        <v>52.5</v>
      </c>
      <c r="T6328">
        <f t="shared" si="1193"/>
        <v>0</v>
      </c>
      <c r="U6328">
        <f t="shared" si="1194"/>
        <v>1190</v>
      </c>
      <c r="V6328">
        <f t="shared" si="1195"/>
        <v>4</v>
      </c>
    </row>
    <row r="6329" spans="1:22" ht="14.25" customHeight="1" x14ac:dyDescent="0.35">
      <c r="A6329" s="1">
        <v>1000621</v>
      </c>
      <c r="B6329" s="3">
        <v>45969</v>
      </c>
      <c r="C6329" s="3">
        <v>45981</v>
      </c>
      <c r="D6329" s="3">
        <v>45987</v>
      </c>
      <c r="E6329" s="1" t="s">
        <v>18</v>
      </c>
      <c r="F6329" s="1">
        <v>2</v>
      </c>
      <c r="G6329" s="1" t="s">
        <v>23</v>
      </c>
      <c r="H6329" s="1">
        <v>0</v>
      </c>
      <c r="I6329" s="1">
        <f t="shared" si="1189"/>
        <v>0</v>
      </c>
      <c r="J6329" s="1" t="s">
        <v>24</v>
      </c>
      <c r="K6329" s="1">
        <v>1</v>
      </c>
      <c r="L6329" s="1" t="s">
        <v>19</v>
      </c>
      <c r="M6329" s="1" t="b">
        <v>1</v>
      </c>
      <c r="N6329" s="2" t="s">
        <v>17</v>
      </c>
      <c r="O6329">
        <f t="shared" si="1190"/>
        <v>12</v>
      </c>
      <c r="P6329">
        <f t="shared" si="1191"/>
        <v>6</v>
      </c>
      <c r="Q6329">
        <f>IF(G6329="B",VLOOKUP(F6329,room_rates!$A$2:$G$8,3,FALSE),IF(G6329="P",VLOOKUP(F6329,room_rates!$A$2:$G$8,6,FALSE),IF(G6329="M",VLOOKUP(F6329,room_rates!$A$2:$G$8,7,FALSE),"")))</f>
        <v>140</v>
      </c>
      <c r="R6329">
        <f t="shared" si="1192"/>
        <v>0</v>
      </c>
      <c r="S6329">
        <f>IF(J6329="Online Travel Agency",VLOOKUP(F6329,room_rates!$A$2:$G$8,3,FALSE)*15%,0)</f>
        <v>21</v>
      </c>
      <c r="T6329">
        <f t="shared" si="1193"/>
        <v>1.4000000000000001</v>
      </c>
      <c r="U6329">
        <f t="shared" si="1194"/>
        <v>705.59999999999991</v>
      </c>
      <c r="V6329">
        <f t="shared" si="1195"/>
        <v>6</v>
      </c>
    </row>
    <row r="6330" spans="1:22" ht="14.25" customHeight="1" x14ac:dyDescent="0.35">
      <c r="A6330" s="1">
        <v>1000682</v>
      </c>
      <c r="B6330" s="3">
        <v>45973</v>
      </c>
      <c r="C6330" s="3">
        <v>45981</v>
      </c>
      <c r="D6330" s="3">
        <v>45982</v>
      </c>
      <c r="E6330" s="1" t="s">
        <v>18</v>
      </c>
      <c r="F6330" s="1">
        <v>1</v>
      </c>
      <c r="G6330" s="1" t="s">
        <v>23</v>
      </c>
      <c r="H6330" s="1">
        <v>0</v>
      </c>
      <c r="I6330" s="1">
        <f t="shared" si="1189"/>
        <v>0</v>
      </c>
      <c r="J6330" s="1" t="s">
        <v>24</v>
      </c>
      <c r="K6330" s="1">
        <v>2</v>
      </c>
      <c r="L6330" s="1" t="s">
        <v>16</v>
      </c>
      <c r="M6330" s="1" t="b">
        <v>0</v>
      </c>
      <c r="N6330" s="2" t="s">
        <v>17</v>
      </c>
      <c r="O6330">
        <f t="shared" si="1190"/>
        <v>8</v>
      </c>
      <c r="P6330">
        <f t="shared" si="1191"/>
        <v>1</v>
      </c>
      <c r="Q6330">
        <f>IF(G6330="B",VLOOKUP(F6330,room_rates!$A$2:$G$8,3,FALSE),IF(G6330="P",VLOOKUP(F6330,room_rates!$A$2:$G$8,6,FALSE),IF(G6330="M",VLOOKUP(F6330,room_rates!$A$2:$G$8,7,FALSE),"")))</f>
        <v>120</v>
      </c>
      <c r="R6330">
        <f t="shared" si="1192"/>
        <v>0</v>
      </c>
      <c r="S6330">
        <f>IF(J6330="Online Travel Agency",VLOOKUP(F6330,room_rates!$A$2:$G$8,3,FALSE)*15%,0)</f>
        <v>18</v>
      </c>
      <c r="T6330">
        <f t="shared" si="1193"/>
        <v>0</v>
      </c>
      <c r="U6330">
        <f t="shared" si="1194"/>
        <v>204</v>
      </c>
      <c r="V6330">
        <f t="shared" si="1195"/>
        <v>2</v>
      </c>
    </row>
    <row r="6331" spans="1:22" ht="14.25" customHeight="1" x14ac:dyDescent="0.35">
      <c r="A6331" s="1">
        <v>1001183</v>
      </c>
      <c r="B6331" s="3">
        <v>45981</v>
      </c>
      <c r="C6331" s="3">
        <v>45981</v>
      </c>
      <c r="D6331" s="3">
        <v>45983</v>
      </c>
      <c r="E6331" s="1" t="s">
        <v>13</v>
      </c>
      <c r="F6331" s="1">
        <v>7</v>
      </c>
      <c r="G6331" s="1" t="s">
        <v>23</v>
      </c>
      <c r="H6331" s="1">
        <v>0</v>
      </c>
      <c r="I6331" s="1">
        <f t="shared" si="1189"/>
        <v>0</v>
      </c>
      <c r="J6331" s="1" t="s">
        <v>20</v>
      </c>
      <c r="K6331" s="1">
        <v>1</v>
      </c>
      <c r="L6331" s="1" t="s">
        <v>19</v>
      </c>
      <c r="M6331" s="1" t="b">
        <v>0</v>
      </c>
      <c r="N6331" s="2" t="s">
        <v>17</v>
      </c>
      <c r="O6331">
        <f t="shared" si="1190"/>
        <v>0</v>
      </c>
      <c r="P6331">
        <f t="shared" si="1191"/>
        <v>2</v>
      </c>
      <c r="Q6331">
        <f>IF(G6331="B",VLOOKUP(F6331,room_rates!$A$2:$G$8,3,FALSE),IF(G6331="P",VLOOKUP(F6331,room_rates!$A$2:$G$8,6,FALSE),IF(G6331="M",VLOOKUP(F6331,room_rates!$A$2:$G$8,7,FALSE),"")))</f>
        <v>450</v>
      </c>
      <c r="R6331">
        <f t="shared" si="1192"/>
        <v>0</v>
      </c>
      <c r="S6331">
        <f>IF(J6331="Online Travel Agency",VLOOKUP(F6331,room_rates!$A$2:$G$8,3,FALSE)*15%,0)</f>
        <v>0</v>
      </c>
      <c r="T6331">
        <f t="shared" si="1193"/>
        <v>0</v>
      </c>
      <c r="U6331">
        <f t="shared" si="1194"/>
        <v>900</v>
      </c>
      <c r="V6331">
        <f t="shared" si="1195"/>
        <v>2</v>
      </c>
    </row>
    <row r="6332" spans="1:22" ht="14.25" customHeight="1" x14ac:dyDescent="0.35">
      <c r="A6332" s="1">
        <v>1000029</v>
      </c>
      <c r="B6332" s="3">
        <v>45974</v>
      </c>
      <c r="C6332" s="3">
        <v>45982</v>
      </c>
      <c r="D6332" s="3">
        <v>45989</v>
      </c>
      <c r="E6332" s="1" t="s">
        <v>18</v>
      </c>
      <c r="F6332" s="1">
        <v>1</v>
      </c>
      <c r="G6332" s="1" t="s">
        <v>23</v>
      </c>
      <c r="H6332" s="1">
        <v>0</v>
      </c>
      <c r="I6332" s="1">
        <f t="shared" si="1189"/>
        <v>0</v>
      </c>
      <c r="J6332" s="1" t="s">
        <v>24</v>
      </c>
      <c r="K6332" s="1">
        <v>2</v>
      </c>
      <c r="L6332" s="1" t="s">
        <v>19</v>
      </c>
      <c r="M6332" s="1" t="b">
        <v>1</v>
      </c>
      <c r="N6332" s="2" t="s">
        <v>17</v>
      </c>
      <c r="O6332">
        <f t="shared" si="1190"/>
        <v>8</v>
      </c>
      <c r="P6332">
        <f t="shared" si="1191"/>
        <v>7</v>
      </c>
      <c r="Q6332">
        <f>IF(G6332="B",VLOOKUP(F6332,room_rates!$A$2:$G$8,3,FALSE),IF(G6332="P",VLOOKUP(F6332,room_rates!$A$2:$G$8,6,FALSE),IF(G6332="M",VLOOKUP(F6332,room_rates!$A$2:$G$8,7,FALSE),"")))</f>
        <v>120</v>
      </c>
      <c r="R6332">
        <f t="shared" si="1192"/>
        <v>0</v>
      </c>
      <c r="S6332">
        <f>IF(J6332="Online Travel Agency",VLOOKUP(F6332,room_rates!$A$2:$G$8,3,FALSE)*15%,0)</f>
        <v>18</v>
      </c>
      <c r="T6332">
        <f t="shared" si="1193"/>
        <v>1.2</v>
      </c>
      <c r="U6332">
        <f t="shared" si="1194"/>
        <v>1411.2</v>
      </c>
      <c r="V6332">
        <f t="shared" si="1195"/>
        <v>14</v>
      </c>
    </row>
    <row r="6333" spans="1:22" ht="14.25" customHeight="1" x14ac:dyDescent="0.35">
      <c r="A6333" s="1">
        <v>1000056</v>
      </c>
      <c r="B6333" s="3">
        <v>45966</v>
      </c>
      <c r="C6333" s="3">
        <v>45982</v>
      </c>
      <c r="D6333" s="3">
        <v>45984</v>
      </c>
      <c r="E6333" s="1" t="s">
        <v>21</v>
      </c>
      <c r="F6333" s="1">
        <v>3</v>
      </c>
      <c r="G6333" s="1" t="s">
        <v>23</v>
      </c>
      <c r="H6333" s="1">
        <v>0</v>
      </c>
      <c r="I6333" s="1">
        <f t="shared" si="1189"/>
        <v>0</v>
      </c>
      <c r="J6333" s="1" t="s">
        <v>15</v>
      </c>
      <c r="K6333" s="1">
        <v>1</v>
      </c>
      <c r="L6333" s="1" t="s">
        <v>19</v>
      </c>
      <c r="M6333" s="1" t="b">
        <v>0</v>
      </c>
      <c r="N6333" s="2" t="s">
        <v>17</v>
      </c>
      <c r="O6333">
        <f t="shared" si="1190"/>
        <v>16</v>
      </c>
      <c r="P6333">
        <f t="shared" si="1191"/>
        <v>2</v>
      </c>
      <c r="Q6333">
        <f>IF(G6333="B",VLOOKUP(F6333,room_rates!$A$2:$G$8,3,FALSE),IF(G6333="P",VLOOKUP(F6333,room_rates!$A$2:$G$8,6,FALSE),IF(G6333="M",VLOOKUP(F6333,room_rates!$A$2:$G$8,7,FALSE),"")))</f>
        <v>220</v>
      </c>
      <c r="R6333">
        <f t="shared" si="1192"/>
        <v>0</v>
      </c>
      <c r="S6333">
        <f>IF(J6333="Online Travel Agency",VLOOKUP(F6333,room_rates!$A$2:$G$8,3,FALSE)*15%,0)</f>
        <v>0</v>
      </c>
      <c r="T6333">
        <f t="shared" si="1193"/>
        <v>0</v>
      </c>
      <c r="U6333">
        <f t="shared" si="1194"/>
        <v>440</v>
      </c>
      <c r="V6333">
        <f t="shared" si="1195"/>
        <v>2</v>
      </c>
    </row>
    <row r="6334" spans="1:22" ht="14.25" customHeight="1" x14ac:dyDescent="0.35">
      <c r="A6334" s="1">
        <v>1000811</v>
      </c>
      <c r="B6334" s="3">
        <v>45982</v>
      </c>
      <c r="C6334" s="3">
        <v>45982</v>
      </c>
      <c r="D6334" s="3">
        <v>45987</v>
      </c>
      <c r="E6334" s="1" t="s">
        <v>21</v>
      </c>
      <c r="F6334" s="1">
        <v>4</v>
      </c>
      <c r="G6334" s="1" t="s">
        <v>23</v>
      </c>
      <c r="H6334" s="1">
        <v>0</v>
      </c>
      <c r="I6334" s="1">
        <f t="shared" si="1189"/>
        <v>0</v>
      </c>
      <c r="J6334" s="1" t="s">
        <v>20</v>
      </c>
      <c r="K6334" s="1">
        <v>1</v>
      </c>
      <c r="L6334" s="1" t="s">
        <v>19</v>
      </c>
      <c r="M6334" s="1" t="b">
        <v>0</v>
      </c>
      <c r="N6334" s="2" t="s">
        <v>17</v>
      </c>
      <c r="O6334">
        <f t="shared" si="1190"/>
        <v>0</v>
      </c>
      <c r="P6334">
        <f t="shared" si="1191"/>
        <v>5</v>
      </c>
      <c r="Q6334">
        <f>IF(G6334="B",VLOOKUP(F6334,room_rates!$A$2:$G$8,3,FALSE),IF(G6334="P",VLOOKUP(F6334,room_rates!$A$2:$G$8,6,FALSE),IF(G6334="M",VLOOKUP(F6334,room_rates!$A$2:$G$8,7,FALSE),"")))</f>
        <v>230</v>
      </c>
      <c r="R6334">
        <f t="shared" si="1192"/>
        <v>0</v>
      </c>
      <c r="S6334">
        <f>IF(J6334="Online Travel Agency",VLOOKUP(F6334,room_rates!$A$2:$G$8,3,FALSE)*15%,0)</f>
        <v>0</v>
      </c>
      <c r="T6334">
        <f t="shared" si="1193"/>
        <v>0</v>
      </c>
      <c r="U6334">
        <f t="shared" si="1194"/>
        <v>1150</v>
      </c>
      <c r="V6334">
        <f t="shared" si="1195"/>
        <v>5</v>
      </c>
    </row>
    <row r="6335" spans="1:22" ht="14.25" customHeight="1" x14ac:dyDescent="0.35">
      <c r="A6335" s="1">
        <v>1000861</v>
      </c>
      <c r="B6335" s="3">
        <v>45976</v>
      </c>
      <c r="C6335" s="3">
        <v>45982</v>
      </c>
      <c r="D6335" s="3">
        <v>45984</v>
      </c>
      <c r="E6335" s="1" t="s">
        <v>13</v>
      </c>
      <c r="F6335" s="1">
        <v>6</v>
      </c>
      <c r="G6335" s="1" t="s">
        <v>23</v>
      </c>
      <c r="H6335" s="1">
        <v>0</v>
      </c>
      <c r="I6335" s="1">
        <f t="shared" si="1189"/>
        <v>0</v>
      </c>
      <c r="J6335" s="1" t="s">
        <v>24</v>
      </c>
      <c r="K6335" s="1">
        <v>1</v>
      </c>
      <c r="L6335" s="1" t="s">
        <v>16</v>
      </c>
      <c r="M6335" s="1" t="b">
        <v>0</v>
      </c>
      <c r="N6335" s="2" t="s">
        <v>17</v>
      </c>
      <c r="O6335">
        <f t="shared" si="1190"/>
        <v>6</v>
      </c>
      <c r="P6335">
        <f t="shared" si="1191"/>
        <v>2</v>
      </c>
      <c r="Q6335">
        <f>IF(G6335="B",VLOOKUP(F6335,room_rates!$A$2:$G$8,3,FALSE),IF(G6335="P",VLOOKUP(F6335,room_rates!$A$2:$G$8,6,FALSE),IF(G6335="M",VLOOKUP(F6335,room_rates!$A$2:$G$8,7,FALSE),"")))</f>
        <v>350</v>
      </c>
      <c r="R6335">
        <f t="shared" si="1192"/>
        <v>0</v>
      </c>
      <c r="S6335">
        <f>IF(J6335="Online Travel Agency",VLOOKUP(F6335,room_rates!$A$2:$G$8,3,FALSE)*15%,0)</f>
        <v>52.5</v>
      </c>
      <c r="T6335">
        <f t="shared" si="1193"/>
        <v>0</v>
      </c>
      <c r="U6335">
        <f t="shared" si="1194"/>
        <v>595</v>
      </c>
      <c r="V6335">
        <f t="shared" si="1195"/>
        <v>2</v>
      </c>
    </row>
    <row r="6336" spans="1:22" ht="14.25" customHeight="1" x14ac:dyDescent="0.35">
      <c r="A6336" s="1">
        <v>1001157</v>
      </c>
      <c r="B6336" s="3">
        <v>45982</v>
      </c>
      <c r="C6336" s="3">
        <v>45982</v>
      </c>
      <c r="D6336" s="3">
        <v>45985</v>
      </c>
      <c r="E6336" s="1" t="s">
        <v>18</v>
      </c>
      <c r="F6336" s="1">
        <v>2</v>
      </c>
      <c r="G6336" s="1" t="s">
        <v>23</v>
      </c>
      <c r="H6336" s="1">
        <v>0</v>
      </c>
      <c r="I6336" s="1">
        <f t="shared" ref="I6336:I6399" si="1196">H6336/100</f>
        <v>0</v>
      </c>
      <c r="J6336" s="1" t="s">
        <v>20</v>
      </c>
      <c r="K6336" s="1">
        <v>1</v>
      </c>
      <c r="L6336" s="1" t="s">
        <v>16</v>
      </c>
      <c r="M6336" s="1" t="b">
        <v>0</v>
      </c>
      <c r="N6336" s="2" t="s">
        <v>17</v>
      </c>
      <c r="O6336">
        <f t="shared" ref="O6336:O6399" si="1197">C6336-B6336</f>
        <v>0</v>
      </c>
      <c r="P6336">
        <f t="shared" ref="P6336:P6399" si="1198">D6336-C6336</f>
        <v>3</v>
      </c>
      <c r="Q6336">
        <f>IF(G6336="B",VLOOKUP(F6336,room_rates!$A$2:$G$8,3,FALSE),IF(G6336="P",VLOOKUP(F6336,room_rates!$A$2:$G$8,6,FALSE),IF(G6336="M",VLOOKUP(F6336,room_rates!$A$2:$G$8,7,FALSE),"")))</f>
        <v>140</v>
      </c>
      <c r="R6336">
        <f t="shared" ref="R6336:R6399" si="1199">Q6336*(H6336/100)</f>
        <v>0</v>
      </c>
      <c r="S6336">
        <f>IF(J6336="Online Travel Agency",VLOOKUP(F6336,room_rates!$A$2:$G$8,3,FALSE)*15%,0)</f>
        <v>0</v>
      </c>
      <c r="T6336">
        <f t="shared" ref="T6336:T6399" si="1200">IF(M6336=TRUE, Q6336*1%,0)</f>
        <v>0</v>
      </c>
      <c r="U6336">
        <f t="shared" ref="U6336:U6399" si="1201">(Q6336-R6336-S6336-T6336)*V6336</f>
        <v>420</v>
      </c>
      <c r="V6336">
        <f t="shared" ref="V6336:V6399" si="1202">K6336*P6336</f>
        <v>3</v>
      </c>
    </row>
    <row r="6337" spans="1:22" ht="14.25" customHeight="1" x14ac:dyDescent="0.35">
      <c r="A6337" s="1">
        <v>1001201</v>
      </c>
      <c r="B6337" s="3">
        <v>45982</v>
      </c>
      <c r="C6337" s="3">
        <v>45982</v>
      </c>
      <c r="D6337" s="3">
        <v>45986</v>
      </c>
      <c r="E6337" s="1" t="s">
        <v>18</v>
      </c>
      <c r="F6337" s="1">
        <v>1</v>
      </c>
      <c r="G6337" s="1" t="s">
        <v>23</v>
      </c>
      <c r="H6337" s="1">
        <v>0</v>
      </c>
      <c r="I6337" s="1">
        <f t="shared" si="1196"/>
        <v>0</v>
      </c>
      <c r="J6337" s="1" t="s">
        <v>20</v>
      </c>
      <c r="K6337" s="1">
        <v>2</v>
      </c>
      <c r="L6337" s="1" t="s">
        <v>19</v>
      </c>
      <c r="M6337" s="1" t="b">
        <v>0</v>
      </c>
      <c r="N6337" s="2" t="s">
        <v>17</v>
      </c>
      <c r="O6337">
        <f t="shared" si="1197"/>
        <v>0</v>
      </c>
      <c r="P6337">
        <f t="shared" si="1198"/>
        <v>4</v>
      </c>
      <c r="Q6337">
        <f>IF(G6337="B",VLOOKUP(F6337,room_rates!$A$2:$G$8,3,FALSE),IF(G6337="P",VLOOKUP(F6337,room_rates!$A$2:$G$8,6,FALSE),IF(G6337="M",VLOOKUP(F6337,room_rates!$A$2:$G$8,7,FALSE),"")))</f>
        <v>120</v>
      </c>
      <c r="R6337">
        <f t="shared" si="1199"/>
        <v>0</v>
      </c>
      <c r="S6337">
        <f>IF(J6337="Online Travel Agency",VLOOKUP(F6337,room_rates!$A$2:$G$8,3,FALSE)*15%,0)</f>
        <v>0</v>
      </c>
      <c r="T6337">
        <f t="shared" si="1200"/>
        <v>0</v>
      </c>
      <c r="U6337">
        <f t="shared" si="1201"/>
        <v>960</v>
      </c>
      <c r="V6337">
        <f t="shared" si="1202"/>
        <v>8</v>
      </c>
    </row>
    <row r="6338" spans="1:22" ht="14.25" customHeight="1" x14ac:dyDescent="0.35">
      <c r="A6338" s="1">
        <v>1000175</v>
      </c>
      <c r="B6338" s="3">
        <v>45968</v>
      </c>
      <c r="C6338" s="3">
        <v>45983</v>
      </c>
      <c r="D6338" s="3">
        <v>45985</v>
      </c>
      <c r="E6338" s="1" t="s">
        <v>13</v>
      </c>
      <c r="F6338" s="1">
        <v>6</v>
      </c>
      <c r="G6338" s="1" t="s">
        <v>23</v>
      </c>
      <c r="H6338" s="1">
        <v>0</v>
      </c>
      <c r="I6338" s="1">
        <f t="shared" si="1196"/>
        <v>0</v>
      </c>
      <c r="J6338" s="1" t="s">
        <v>24</v>
      </c>
      <c r="K6338" s="1">
        <v>1</v>
      </c>
      <c r="L6338" s="1" t="s">
        <v>19</v>
      </c>
      <c r="M6338" s="1" t="b">
        <v>0</v>
      </c>
      <c r="N6338" s="2" t="s">
        <v>17</v>
      </c>
      <c r="O6338">
        <f t="shared" si="1197"/>
        <v>15</v>
      </c>
      <c r="P6338">
        <f t="shared" si="1198"/>
        <v>2</v>
      </c>
      <c r="Q6338">
        <f>IF(G6338="B",VLOOKUP(F6338,room_rates!$A$2:$G$8,3,FALSE),IF(G6338="P",VLOOKUP(F6338,room_rates!$A$2:$G$8,6,FALSE),IF(G6338="M",VLOOKUP(F6338,room_rates!$A$2:$G$8,7,FALSE),"")))</f>
        <v>350</v>
      </c>
      <c r="R6338">
        <f t="shared" si="1199"/>
        <v>0</v>
      </c>
      <c r="S6338">
        <f>IF(J6338="Online Travel Agency",VLOOKUP(F6338,room_rates!$A$2:$G$8,3,FALSE)*15%,0)</f>
        <v>52.5</v>
      </c>
      <c r="T6338">
        <f t="shared" si="1200"/>
        <v>0</v>
      </c>
      <c r="U6338">
        <f t="shared" si="1201"/>
        <v>595</v>
      </c>
      <c r="V6338">
        <f t="shared" si="1202"/>
        <v>2</v>
      </c>
    </row>
    <row r="6339" spans="1:22" ht="14.25" customHeight="1" x14ac:dyDescent="0.35">
      <c r="A6339" s="1">
        <v>1000181</v>
      </c>
      <c r="B6339" s="3">
        <v>45950</v>
      </c>
      <c r="C6339" s="3">
        <v>45983</v>
      </c>
      <c r="D6339" s="3">
        <v>45987</v>
      </c>
      <c r="E6339" s="1" t="s">
        <v>21</v>
      </c>
      <c r="F6339" s="1">
        <v>3</v>
      </c>
      <c r="G6339" s="1" t="s">
        <v>23</v>
      </c>
      <c r="H6339" s="1">
        <v>0</v>
      </c>
      <c r="I6339" s="1">
        <f t="shared" si="1196"/>
        <v>0</v>
      </c>
      <c r="J6339" s="1" t="s">
        <v>15</v>
      </c>
      <c r="K6339" s="1">
        <v>1</v>
      </c>
      <c r="L6339" s="1" t="s">
        <v>16</v>
      </c>
      <c r="M6339" s="1" t="b">
        <v>0</v>
      </c>
      <c r="N6339" s="2" t="s">
        <v>17</v>
      </c>
      <c r="O6339">
        <f t="shared" si="1197"/>
        <v>33</v>
      </c>
      <c r="P6339">
        <f t="shared" si="1198"/>
        <v>4</v>
      </c>
      <c r="Q6339">
        <f>IF(G6339="B",VLOOKUP(F6339,room_rates!$A$2:$G$8,3,FALSE),IF(G6339="P",VLOOKUP(F6339,room_rates!$A$2:$G$8,6,FALSE),IF(G6339="M",VLOOKUP(F6339,room_rates!$A$2:$G$8,7,FALSE),"")))</f>
        <v>220</v>
      </c>
      <c r="R6339">
        <f t="shared" si="1199"/>
        <v>0</v>
      </c>
      <c r="S6339">
        <f>IF(J6339="Online Travel Agency",VLOOKUP(F6339,room_rates!$A$2:$G$8,3,FALSE)*15%,0)</f>
        <v>0</v>
      </c>
      <c r="T6339">
        <f t="shared" si="1200"/>
        <v>0</v>
      </c>
      <c r="U6339">
        <f t="shared" si="1201"/>
        <v>880</v>
      </c>
      <c r="V6339">
        <f t="shared" si="1202"/>
        <v>4</v>
      </c>
    </row>
    <row r="6340" spans="1:22" ht="14.25" customHeight="1" x14ac:dyDescent="0.35">
      <c r="A6340" s="1">
        <v>1000281</v>
      </c>
      <c r="B6340" s="3">
        <v>45983</v>
      </c>
      <c r="C6340" s="3">
        <v>45983</v>
      </c>
      <c r="D6340" s="3">
        <v>45989</v>
      </c>
      <c r="E6340" s="1" t="s">
        <v>21</v>
      </c>
      <c r="F6340" s="1">
        <v>5</v>
      </c>
      <c r="G6340" s="1" t="s">
        <v>23</v>
      </c>
      <c r="H6340" s="1">
        <v>0</v>
      </c>
      <c r="I6340" s="1">
        <f t="shared" si="1196"/>
        <v>0</v>
      </c>
      <c r="J6340" s="1" t="s">
        <v>20</v>
      </c>
      <c r="K6340" s="1">
        <v>2</v>
      </c>
      <c r="L6340" s="1" t="s">
        <v>19</v>
      </c>
      <c r="M6340" s="1" t="b">
        <v>0</v>
      </c>
      <c r="N6340" s="2" t="s">
        <v>17</v>
      </c>
      <c r="O6340">
        <f t="shared" si="1197"/>
        <v>0</v>
      </c>
      <c r="P6340">
        <f t="shared" si="1198"/>
        <v>6</v>
      </c>
      <c r="Q6340">
        <f>IF(G6340="B",VLOOKUP(F6340,room_rates!$A$2:$G$8,3,FALSE),IF(G6340="P",VLOOKUP(F6340,room_rates!$A$2:$G$8,6,FALSE),IF(G6340="M",VLOOKUP(F6340,room_rates!$A$2:$G$8,7,FALSE),"")))</f>
        <v>240</v>
      </c>
      <c r="R6340">
        <f t="shared" si="1199"/>
        <v>0</v>
      </c>
      <c r="S6340">
        <f>IF(J6340="Online Travel Agency",VLOOKUP(F6340,room_rates!$A$2:$G$8,3,FALSE)*15%,0)</f>
        <v>0</v>
      </c>
      <c r="T6340">
        <f t="shared" si="1200"/>
        <v>0</v>
      </c>
      <c r="U6340">
        <f t="shared" si="1201"/>
        <v>2880</v>
      </c>
      <c r="V6340">
        <f t="shared" si="1202"/>
        <v>12</v>
      </c>
    </row>
    <row r="6341" spans="1:22" ht="14.25" customHeight="1" x14ac:dyDescent="0.35">
      <c r="A6341" s="1">
        <v>1000508</v>
      </c>
      <c r="B6341" s="3">
        <v>45983</v>
      </c>
      <c r="C6341" s="3">
        <v>45983</v>
      </c>
      <c r="D6341" s="3">
        <v>45989</v>
      </c>
      <c r="E6341" s="1" t="s">
        <v>21</v>
      </c>
      <c r="F6341" s="1">
        <v>3</v>
      </c>
      <c r="G6341" s="1" t="s">
        <v>23</v>
      </c>
      <c r="H6341" s="1">
        <v>0</v>
      </c>
      <c r="I6341" s="1">
        <f t="shared" si="1196"/>
        <v>0</v>
      </c>
      <c r="J6341" s="1" t="s">
        <v>20</v>
      </c>
      <c r="K6341" s="1">
        <v>1</v>
      </c>
      <c r="L6341" s="1" t="s">
        <v>19</v>
      </c>
      <c r="M6341" s="1" t="b">
        <v>0</v>
      </c>
      <c r="N6341" s="2" t="s">
        <v>17</v>
      </c>
      <c r="O6341">
        <f t="shared" si="1197"/>
        <v>0</v>
      </c>
      <c r="P6341">
        <f t="shared" si="1198"/>
        <v>6</v>
      </c>
      <c r="Q6341">
        <f>IF(G6341="B",VLOOKUP(F6341,room_rates!$A$2:$G$8,3,FALSE),IF(G6341="P",VLOOKUP(F6341,room_rates!$A$2:$G$8,6,FALSE),IF(G6341="M",VLOOKUP(F6341,room_rates!$A$2:$G$8,7,FALSE),"")))</f>
        <v>220</v>
      </c>
      <c r="R6341">
        <f t="shared" si="1199"/>
        <v>0</v>
      </c>
      <c r="S6341">
        <f>IF(J6341="Online Travel Agency",VLOOKUP(F6341,room_rates!$A$2:$G$8,3,FALSE)*15%,0)</f>
        <v>0</v>
      </c>
      <c r="T6341">
        <f t="shared" si="1200"/>
        <v>0</v>
      </c>
      <c r="U6341">
        <f t="shared" si="1201"/>
        <v>1320</v>
      </c>
      <c r="V6341">
        <f t="shared" si="1202"/>
        <v>6</v>
      </c>
    </row>
    <row r="6342" spans="1:22" ht="14.25" customHeight="1" x14ac:dyDescent="0.35">
      <c r="A6342" s="1">
        <v>1000519</v>
      </c>
      <c r="B6342" s="3">
        <v>45983</v>
      </c>
      <c r="C6342" s="3">
        <v>45983</v>
      </c>
      <c r="D6342" s="3">
        <v>45986</v>
      </c>
      <c r="E6342" s="1" t="s">
        <v>21</v>
      </c>
      <c r="F6342" s="1">
        <v>3</v>
      </c>
      <c r="G6342" s="1" t="s">
        <v>23</v>
      </c>
      <c r="H6342" s="1">
        <v>0</v>
      </c>
      <c r="I6342" s="1">
        <f t="shared" si="1196"/>
        <v>0</v>
      </c>
      <c r="J6342" s="1" t="s">
        <v>20</v>
      </c>
      <c r="K6342" s="1">
        <v>2</v>
      </c>
      <c r="L6342" s="1" t="s">
        <v>16</v>
      </c>
      <c r="M6342" s="1" t="b">
        <v>0</v>
      </c>
      <c r="N6342" s="2" t="s">
        <v>17</v>
      </c>
      <c r="O6342">
        <f t="shared" si="1197"/>
        <v>0</v>
      </c>
      <c r="P6342">
        <f t="shared" si="1198"/>
        <v>3</v>
      </c>
      <c r="Q6342">
        <f>IF(G6342="B",VLOOKUP(F6342,room_rates!$A$2:$G$8,3,FALSE),IF(G6342="P",VLOOKUP(F6342,room_rates!$A$2:$G$8,6,FALSE),IF(G6342="M",VLOOKUP(F6342,room_rates!$A$2:$G$8,7,FALSE),"")))</f>
        <v>220</v>
      </c>
      <c r="R6342">
        <f t="shared" si="1199"/>
        <v>0</v>
      </c>
      <c r="S6342">
        <f>IF(J6342="Online Travel Agency",VLOOKUP(F6342,room_rates!$A$2:$G$8,3,FALSE)*15%,0)</f>
        <v>0</v>
      </c>
      <c r="T6342">
        <f t="shared" si="1200"/>
        <v>0</v>
      </c>
      <c r="U6342">
        <f t="shared" si="1201"/>
        <v>1320</v>
      </c>
      <c r="V6342">
        <f t="shared" si="1202"/>
        <v>6</v>
      </c>
    </row>
    <row r="6343" spans="1:22" ht="14.25" customHeight="1" x14ac:dyDescent="0.35">
      <c r="A6343" s="1">
        <v>1000546</v>
      </c>
      <c r="B6343" s="3">
        <v>45973</v>
      </c>
      <c r="C6343" s="3">
        <v>45983</v>
      </c>
      <c r="D6343" s="3">
        <v>45984</v>
      </c>
      <c r="E6343" s="1" t="s">
        <v>13</v>
      </c>
      <c r="F6343" s="1">
        <v>6</v>
      </c>
      <c r="G6343" s="1" t="s">
        <v>23</v>
      </c>
      <c r="H6343" s="1">
        <v>0</v>
      </c>
      <c r="I6343" s="1">
        <f t="shared" si="1196"/>
        <v>0</v>
      </c>
      <c r="J6343" s="1" t="s">
        <v>24</v>
      </c>
      <c r="K6343" s="1">
        <v>2</v>
      </c>
      <c r="L6343" s="1" t="s">
        <v>16</v>
      </c>
      <c r="M6343" s="1" t="b">
        <v>0</v>
      </c>
      <c r="N6343" s="2" t="s">
        <v>17</v>
      </c>
      <c r="O6343">
        <f t="shared" si="1197"/>
        <v>10</v>
      </c>
      <c r="P6343">
        <f t="shared" si="1198"/>
        <v>1</v>
      </c>
      <c r="Q6343">
        <f>IF(G6343="B",VLOOKUP(F6343,room_rates!$A$2:$G$8,3,FALSE),IF(G6343="P",VLOOKUP(F6343,room_rates!$A$2:$G$8,6,FALSE),IF(G6343="M",VLOOKUP(F6343,room_rates!$A$2:$G$8,7,FALSE),"")))</f>
        <v>350</v>
      </c>
      <c r="R6343">
        <f t="shared" si="1199"/>
        <v>0</v>
      </c>
      <c r="S6343">
        <f>IF(J6343="Online Travel Agency",VLOOKUP(F6343,room_rates!$A$2:$G$8,3,FALSE)*15%,0)</f>
        <v>52.5</v>
      </c>
      <c r="T6343">
        <f t="shared" si="1200"/>
        <v>0</v>
      </c>
      <c r="U6343">
        <f t="shared" si="1201"/>
        <v>595</v>
      </c>
      <c r="V6343">
        <f t="shared" si="1202"/>
        <v>2</v>
      </c>
    </row>
    <row r="6344" spans="1:22" ht="14.25" customHeight="1" x14ac:dyDescent="0.35">
      <c r="A6344" s="1">
        <v>1000772</v>
      </c>
      <c r="B6344" s="3">
        <v>45978</v>
      </c>
      <c r="C6344" s="3">
        <v>45983</v>
      </c>
      <c r="D6344" s="3">
        <v>45986</v>
      </c>
      <c r="E6344" s="1" t="s">
        <v>18</v>
      </c>
      <c r="F6344" s="1">
        <v>1</v>
      </c>
      <c r="G6344" s="1" t="s">
        <v>23</v>
      </c>
      <c r="H6344" s="1">
        <v>0</v>
      </c>
      <c r="I6344" s="1">
        <f t="shared" si="1196"/>
        <v>0</v>
      </c>
      <c r="J6344" s="1" t="s">
        <v>24</v>
      </c>
      <c r="K6344" s="1">
        <v>2</v>
      </c>
      <c r="L6344" s="1" t="s">
        <v>19</v>
      </c>
      <c r="M6344" s="1" t="b">
        <v>0</v>
      </c>
      <c r="N6344" s="2" t="s">
        <v>17</v>
      </c>
      <c r="O6344">
        <f t="shared" si="1197"/>
        <v>5</v>
      </c>
      <c r="P6344">
        <f t="shared" si="1198"/>
        <v>3</v>
      </c>
      <c r="Q6344">
        <f>IF(G6344="B",VLOOKUP(F6344,room_rates!$A$2:$G$8,3,FALSE),IF(G6344="P",VLOOKUP(F6344,room_rates!$A$2:$G$8,6,FALSE),IF(G6344="M",VLOOKUP(F6344,room_rates!$A$2:$G$8,7,FALSE),"")))</f>
        <v>120</v>
      </c>
      <c r="R6344">
        <f t="shared" si="1199"/>
        <v>0</v>
      </c>
      <c r="S6344">
        <f>IF(J6344="Online Travel Agency",VLOOKUP(F6344,room_rates!$A$2:$G$8,3,FALSE)*15%,0)</f>
        <v>18</v>
      </c>
      <c r="T6344">
        <f t="shared" si="1200"/>
        <v>0</v>
      </c>
      <c r="U6344">
        <f t="shared" si="1201"/>
        <v>612</v>
      </c>
      <c r="V6344">
        <f t="shared" si="1202"/>
        <v>6</v>
      </c>
    </row>
    <row r="6345" spans="1:22" ht="14.25" customHeight="1" x14ac:dyDescent="0.35">
      <c r="A6345" s="1">
        <v>1000790</v>
      </c>
      <c r="B6345" s="3">
        <v>45943</v>
      </c>
      <c r="C6345" s="3">
        <v>45983</v>
      </c>
      <c r="D6345" s="3">
        <v>45987</v>
      </c>
      <c r="E6345" s="1" t="s">
        <v>18</v>
      </c>
      <c r="F6345" s="1">
        <v>1</v>
      </c>
      <c r="G6345" s="1" t="s">
        <v>23</v>
      </c>
      <c r="H6345" s="1">
        <v>0</v>
      </c>
      <c r="I6345" s="1">
        <f t="shared" si="1196"/>
        <v>0</v>
      </c>
      <c r="J6345" s="1" t="s">
        <v>15</v>
      </c>
      <c r="K6345" s="1">
        <v>2</v>
      </c>
      <c r="L6345" s="1" t="s">
        <v>19</v>
      </c>
      <c r="M6345" s="1" t="b">
        <v>0</v>
      </c>
      <c r="N6345" s="2" t="s">
        <v>17</v>
      </c>
      <c r="O6345">
        <f t="shared" si="1197"/>
        <v>40</v>
      </c>
      <c r="P6345">
        <f t="shared" si="1198"/>
        <v>4</v>
      </c>
      <c r="Q6345">
        <f>IF(G6345="B",VLOOKUP(F6345,room_rates!$A$2:$G$8,3,FALSE),IF(G6345="P",VLOOKUP(F6345,room_rates!$A$2:$G$8,6,FALSE),IF(G6345="M",VLOOKUP(F6345,room_rates!$A$2:$G$8,7,FALSE),"")))</f>
        <v>120</v>
      </c>
      <c r="R6345">
        <f t="shared" si="1199"/>
        <v>0</v>
      </c>
      <c r="S6345">
        <f>IF(J6345="Online Travel Agency",VLOOKUP(F6345,room_rates!$A$2:$G$8,3,FALSE)*15%,0)</f>
        <v>0</v>
      </c>
      <c r="T6345">
        <f t="shared" si="1200"/>
        <v>0</v>
      </c>
      <c r="U6345">
        <f t="shared" si="1201"/>
        <v>960</v>
      </c>
      <c r="V6345">
        <f t="shared" si="1202"/>
        <v>8</v>
      </c>
    </row>
    <row r="6346" spans="1:22" ht="14.25" customHeight="1" x14ac:dyDescent="0.35">
      <c r="A6346" s="1">
        <v>1000941</v>
      </c>
      <c r="B6346" s="3">
        <v>45973</v>
      </c>
      <c r="C6346" s="3">
        <v>45983</v>
      </c>
      <c r="D6346" s="3">
        <v>45985</v>
      </c>
      <c r="E6346" s="1" t="s">
        <v>18</v>
      </c>
      <c r="F6346" s="1">
        <v>1</v>
      </c>
      <c r="G6346" s="1" t="s">
        <v>23</v>
      </c>
      <c r="H6346" s="1">
        <v>0</v>
      </c>
      <c r="I6346" s="1">
        <f t="shared" si="1196"/>
        <v>0</v>
      </c>
      <c r="J6346" s="1" t="s">
        <v>24</v>
      </c>
      <c r="K6346" s="1">
        <v>2</v>
      </c>
      <c r="L6346" s="1" t="s">
        <v>16</v>
      </c>
      <c r="M6346" s="1" t="b">
        <v>0</v>
      </c>
      <c r="N6346" s="2" t="s">
        <v>17</v>
      </c>
      <c r="O6346">
        <f t="shared" si="1197"/>
        <v>10</v>
      </c>
      <c r="P6346">
        <f t="shared" si="1198"/>
        <v>2</v>
      </c>
      <c r="Q6346">
        <f>IF(G6346="B",VLOOKUP(F6346,room_rates!$A$2:$G$8,3,FALSE),IF(G6346="P",VLOOKUP(F6346,room_rates!$A$2:$G$8,6,FALSE),IF(G6346="M",VLOOKUP(F6346,room_rates!$A$2:$G$8,7,FALSE),"")))</f>
        <v>120</v>
      </c>
      <c r="R6346">
        <f t="shared" si="1199"/>
        <v>0</v>
      </c>
      <c r="S6346">
        <f>IF(J6346="Online Travel Agency",VLOOKUP(F6346,room_rates!$A$2:$G$8,3,FALSE)*15%,0)</f>
        <v>18</v>
      </c>
      <c r="T6346">
        <f t="shared" si="1200"/>
        <v>0</v>
      </c>
      <c r="U6346">
        <f t="shared" si="1201"/>
        <v>408</v>
      </c>
      <c r="V6346">
        <f t="shared" si="1202"/>
        <v>4</v>
      </c>
    </row>
    <row r="6347" spans="1:22" ht="14.25" customHeight="1" x14ac:dyDescent="0.35">
      <c r="A6347" s="1">
        <v>1001068</v>
      </c>
      <c r="B6347" s="3">
        <v>45983</v>
      </c>
      <c r="C6347" s="3">
        <v>45983</v>
      </c>
      <c r="D6347" s="3">
        <v>45988</v>
      </c>
      <c r="E6347" s="1" t="s">
        <v>13</v>
      </c>
      <c r="F6347" s="1">
        <v>6</v>
      </c>
      <c r="G6347" s="1" t="s">
        <v>23</v>
      </c>
      <c r="H6347" s="1">
        <v>0</v>
      </c>
      <c r="I6347" s="1">
        <f t="shared" si="1196"/>
        <v>0</v>
      </c>
      <c r="J6347" s="1" t="s">
        <v>20</v>
      </c>
      <c r="K6347" s="1">
        <v>2</v>
      </c>
      <c r="L6347" s="1" t="s">
        <v>19</v>
      </c>
      <c r="M6347" s="1" t="b">
        <v>0</v>
      </c>
      <c r="N6347" s="2" t="s">
        <v>17</v>
      </c>
      <c r="O6347">
        <f t="shared" si="1197"/>
        <v>0</v>
      </c>
      <c r="P6347">
        <f t="shared" si="1198"/>
        <v>5</v>
      </c>
      <c r="Q6347">
        <f>IF(G6347="B",VLOOKUP(F6347,room_rates!$A$2:$G$8,3,FALSE),IF(G6347="P",VLOOKUP(F6347,room_rates!$A$2:$G$8,6,FALSE),IF(G6347="M",VLOOKUP(F6347,room_rates!$A$2:$G$8,7,FALSE),"")))</f>
        <v>350</v>
      </c>
      <c r="R6347">
        <f t="shared" si="1199"/>
        <v>0</v>
      </c>
      <c r="S6347">
        <f>IF(J6347="Online Travel Agency",VLOOKUP(F6347,room_rates!$A$2:$G$8,3,FALSE)*15%,0)</f>
        <v>0</v>
      </c>
      <c r="T6347">
        <f t="shared" si="1200"/>
        <v>0</v>
      </c>
      <c r="U6347">
        <f t="shared" si="1201"/>
        <v>3500</v>
      </c>
      <c r="V6347">
        <f t="shared" si="1202"/>
        <v>10</v>
      </c>
    </row>
    <row r="6348" spans="1:22" ht="14.25" customHeight="1" x14ac:dyDescent="0.35">
      <c r="A6348" s="1">
        <v>1001195</v>
      </c>
      <c r="B6348" s="3">
        <v>45983</v>
      </c>
      <c r="C6348" s="3">
        <v>45983</v>
      </c>
      <c r="D6348" s="3">
        <v>45984</v>
      </c>
      <c r="E6348" s="1" t="s">
        <v>21</v>
      </c>
      <c r="F6348" s="1">
        <v>3</v>
      </c>
      <c r="G6348" s="1" t="s">
        <v>23</v>
      </c>
      <c r="H6348" s="1">
        <v>0</v>
      </c>
      <c r="I6348" s="1">
        <f t="shared" si="1196"/>
        <v>0</v>
      </c>
      <c r="J6348" s="1" t="s">
        <v>20</v>
      </c>
      <c r="K6348" s="1">
        <v>2</v>
      </c>
      <c r="L6348" s="1" t="s">
        <v>16</v>
      </c>
      <c r="M6348" s="1" t="b">
        <v>0</v>
      </c>
      <c r="N6348" s="2" t="s">
        <v>17</v>
      </c>
      <c r="O6348">
        <f t="shared" si="1197"/>
        <v>0</v>
      </c>
      <c r="P6348">
        <f t="shared" si="1198"/>
        <v>1</v>
      </c>
      <c r="Q6348">
        <f>IF(G6348="B",VLOOKUP(F6348,room_rates!$A$2:$G$8,3,FALSE),IF(G6348="P",VLOOKUP(F6348,room_rates!$A$2:$G$8,6,FALSE),IF(G6348="M",VLOOKUP(F6348,room_rates!$A$2:$G$8,7,FALSE),"")))</f>
        <v>220</v>
      </c>
      <c r="R6348">
        <f t="shared" si="1199"/>
        <v>0</v>
      </c>
      <c r="S6348">
        <f>IF(J6348="Online Travel Agency",VLOOKUP(F6348,room_rates!$A$2:$G$8,3,FALSE)*15%,0)</f>
        <v>0</v>
      </c>
      <c r="T6348">
        <f t="shared" si="1200"/>
        <v>0</v>
      </c>
      <c r="U6348">
        <f t="shared" si="1201"/>
        <v>440</v>
      </c>
      <c r="V6348">
        <f t="shared" si="1202"/>
        <v>2</v>
      </c>
    </row>
    <row r="6349" spans="1:22" ht="14.25" customHeight="1" x14ac:dyDescent="0.35">
      <c r="A6349" s="1">
        <v>1001253</v>
      </c>
      <c r="B6349" s="3">
        <v>45965</v>
      </c>
      <c r="C6349" s="3">
        <v>45983</v>
      </c>
      <c r="D6349" s="3">
        <v>45987</v>
      </c>
      <c r="E6349" s="1" t="s">
        <v>21</v>
      </c>
      <c r="F6349" s="1">
        <v>3</v>
      </c>
      <c r="G6349" s="1" t="s">
        <v>23</v>
      </c>
      <c r="H6349" s="1">
        <v>0</v>
      </c>
      <c r="I6349" s="1">
        <f t="shared" si="1196"/>
        <v>0</v>
      </c>
      <c r="J6349" s="1" t="s">
        <v>24</v>
      </c>
      <c r="K6349" s="1">
        <v>1</v>
      </c>
      <c r="L6349" s="1" t="s">
        <v>19</v>
      </c>
      <c r="M6349" s="1" t="b">
        <v>0</v>
      </c>
      <c r="N6349" s="2" t="s">
        <v>17</v>
      </c>
      <c r="O6349">
        <f t="shared" si="1197"/>
        <v>18</v>
      </c>
      <c r="P6349">
        <f t="shared" si="1198"/>
        <v>4</v>
      </c>
      <c r="Q6349">
        <f>IF(G6349="B",VLOOKUP(F6349,room_rates!$A$2:$G$8,3,FALSE),IF(G6349="P",VLOOKUP(F6349,room_rates!$A$2:$G$8,6,FALSE),IF(G6349="M",VLOOKUP(F6349,room_rates!$A$2:$G$8,7,FALSE),"")))</f>
        <v>220</v>
      </c>
      <c r="R6349">
        <f t="shared" si="1199"/>
        <v>0</v>
      </c>
      <c r="S6349">
        <f>IF(J6349="Online Travel Agency",VLOOKUP(F6349,room_rates!$A$2:$G$8,3,FALSE)*15%,0)</f>
        <v>33</v>
      </c>
      <c r="T6349">
        <f t="shared" si="1200"/>
        <v>0</v>
      </c>
      <c r="U6349">
        <f t="shared" si="1201"/>
        <v>748</v>
      </c>
      <c r="V6349">
        <f t="shared" si="1202"/>
        <v>4</v>
      </c>
    </row>
    <row r="6350" spans="1:22" ht="14.25" customHeight="1" x14ac:dyDescent="0.35">
      <c r="A6350" s="1">
        <v>1001310</v>
      </c>
      <c r="B6350" s="3">
        <v>45983</v>
      </c>
      <c r="C6350" s="3">
        <v>45983</v>
      </c>
      <c r="D6350" s="3">
        <v>45985</v>
      </c>
      <c r="E6350" s="1" t="s">
        <v>18</v>
      </c>
      <c r="F6350" s="1">
        <v>2</v>
      </c>
      <c r="G6350" s="1" t="s">
        <v>23</v>
      </c>
      <c r="H6350" s="1">
        <v>0</v>
      </c>
      <c r="I6350" s="1">
        <f t="shared" si="1196"/>
        <v>0</v>
      </c>
      <c r="J6350" s="1" t="s">
        <v>20</v>
      </c>
      <c r="K6350" s="1">
        <v>3</v>
      </c>
      <c r="L6350" s="1" t="s">
        <v>16</v>
      </c>
      <c r="M6350" s="1" t="b">
        <v>0</v>
      </c>
      <c r="N6350" s="2" t="s">
        <v>17</v>
      </c>
      <c r="O6350">
        <f t="shared" si="1197"/>
        <v>0</v>
      </c>
      <c r="P6350">
        <f t="shared" si="1198"/>
        <v>2</v>
      </c>
      <c r="Q6350">
        <f>IF(G6350="B",VLOOKUP(F6350,room_rates!$A$2:$G$8,3,FALSE),IF(G6350="P",VLOOKUP(F6350,room_rates!$A$2:$G$8,6,FALSE),IF(G6350="M",VLOOKUP(F6350,room_rates!$A$2:$G$8,7,FALSE),"")))</f>
        <v>140</v>
      </c>
      <c r="R6350">
        <f t="shared" si="1199"/>
        <v>0</v>
      </c>
      <c r="S6350">
        <f>IF(J6350="Online Travel Agency",VLOOKUP(F6350,room_rates!$A$2:$G$8,3,FALSE)*15%,0)</f>
        <v>0</v>
      </c>
      <c r="T6350">
        <f t="shared" si="1200"/>
        <v>0</v>
      </c>
      <c r="U6350">
        <f t="shared" si="1201"/>
        <v>840</v>
      </c>
      <c r="V6350">
        <f t="shared" si="1202"/>
        <v>6</v>
      </c>
    </row>
    <row r="6351" spans="1:22" ht="14.25" customHeight="1" x14ac:dyDescent="0.35">
      <c r="A6351" s="1">
        <v>1001313</v>
      </c>
      <c r="B6351" s="3">
        <v>45966</v>
      </c>
      <c r="C6351" s="3">
        <v>45983</v>
      </c>
      <c r="D6351" s="3">
        <v>45989</v>
      </c>
      <c r="E6351" s="1" t="s">
        <v>13</v>
      </c>
      <c r="F6351" s="1">
        <v>6</v>
      </c>
      <c r="G6351" s="1" t="s">
        <v>23</v>
      </c>
      <c r="H6351" s="1">
        <v>0</v>
      </c>
      <c r="I6351" s="1">
        <f t="shared" si="1196"/>
        <v>0</v>
      </c>
      <c r="J6351" s="1" t="s">
        <v>24</v>
      </c>
      <c r="K6351" s="1">
        <v>1</v>
      </c>
      <c r="L6351" s="1" t="s">
        <v>19</v>
      </c>
      <c r="M6351" s="1" t="b">
        <v>0</v>
      </c>
      <c r="N6351" s="2" t="s">
        <v>17</v>
      </c>
      <c r="O6351">
        <f t="shared" si="1197"/>
        <v>17</v>
      </c>
      <c r="P6351">
        <f t="shared" si="1198"/>
        <v>6</v>
      </c>
      <c r="Q6351">
        <f>IF(G6351="B",VLOOKUP(F6351,room_rates!$A$2:$G$8,3,FALSE),IF(G6351="P",VLOOKUP(F6351,room_rates!$A$2:$G$8,6,FALSE),IF(G6351="M",VLOOKUP(F6351,room_rates!$A$2:$G$8,7,FALSE),"")))</f>
        <v>350</v>
      </c>
      <c r="R6351">
        <f t="shared" si="1199"/>
        <v>0</v>
      </c>
      <c r="S6351">
        <f>IF(J6351="Online Travel Agency",VLOOKUP(F6351,room_rates!$A$2:$G$8,3,FALSE)*15%,0)</f>
        <v>52.5</v>
      </c>
      <c r="T6351">
        <f t="shared" si="1200"/>
        <v>0</v>
      </c>
      <c r="U6351">
        <f t="shared" si="1201"/>
        <v>1785</v>
      </c>
      <c r="V6351">
        <f t="shared" si="1202"/>
        <v>6</v>
      </c>
    </row>
    <row r="6352" spans="1:22" ht="14.25" customHeight="1" x14ac:dyDescent="0.35">
      <c r="A6352" s="1">
        <v>1001456</v>
      </c>
      <c r="B6352" s="3">
        <v>45964</v>
      </c>
      <c r="C6352" s="3">
        <v>45983</v>
      </c>
      <c r="D6352" s="3">
        <v>45986</v>
      </c>
      <c r="E6352" s="1" t="s">
        <v>21</v>
      </c>
      <c r="F6352" s="1">
        <v>3</v>
      </c>
      <c r="G6352" s="1" t="s">
        <v>23</v>
      </c>
      <c r="H6352" s="1">
        <v>0</v>
      </c>
      <c r="I6352" s="1">
        <f t="shared" si="1196"/>
        <v>0</v>
      </c>
      <c r="J6352" s="1" t="s">
        <v>24</v>
      </c>
      <c r="K6352" s="1">
        <v>2</v>
      </c>
      <c r="L6352" s="1" t="s">
        <v>16</v>
      </c>
      <c r="M6352" s="1" t="b">
        <v>0</v>
      </c>
      <c r="N6352" s="2" t="s">
        <v>17</v>
      </c>
      <c r="O6352">
        <f t="shared" si="1197"/>
        <v>19</v>
      </c>
      <c r="P6352">
        <f t="shared" si="1198"/>
        <v>3</v>
      </c>
      <c r="Q6352">
        <f>IF(G6352="B",VLOOKUP(F6352,room_rates!$A$2:$G$8,3,FALSE),IF(G6352="P",VLOOKUP(F6352,room_rates!$A$2:$G$8,6,FALSE),IF(G6352="M",VLOOKUP(F6352,room_rates!$A$2:$G$8,7,FALSE),"")))</f>
        <v>220</v>
      </c>
      <c r="R6352">
        <f t="shared" si="1199"/>
        <v>0</v>
      </c>
      <c r="S6352">
        <f>IF(J6352="Online Travel Agency",VLOOKUP(F6352,room_rates!$A$2:$G$8,3,FALSE)*15%,0)</f>
        <v>33</v>
      </c>
      <c r="T6352">
        <f t="shared" si="1200"/>
        <v>0</v>
      </c>
      <c r="U6352">
        <f t="shared" si="1201"/>
        <v>1122</v>
      </c>
      <c r="V6352">
        <f t="shared" si="1202"/>
        <v>6</v>
      </c>
    </row>
    <row r="6353" spans="1:22" ht="14.25" customHeight="1" x14ac:dyDescent="0.35">
      <c r="A6353" s="1">
        <v>1000001</v>
      </c>
      <c r="B6353" s="3">
        <v>45978</v>
      </c>
      <c r="C6353" s="3">
        <v>45984</v>
      </c>
      <c r="D6353" s="3">
        <v>45989</v>
      </c>
      <c r="E6353" s="1" t="s">
        <v>13</v>
      </c>
      <c r="F6353" s="1">
        <v>6</v>
      </c>
      <c r="G6353" s="1" t="s">
        <v>23</v>
      </c>
      <c r="H6353" s="1">
        <v>0</v>
      </c>
      <c r="I6353" s="1">
        <f t="shared" si="1196"/>
        <v>0</v>
      </c>
      <c r="J6353" s="1" t="s">
        <v>24</v>
      </c>
      <c r="K6353" s="1">
        <v>1</v>
      </c>
      <c r="L6353" s="1" t="s">
        <v>19</v>
      </c>
      <c r="M6353" s="1" t="b">
        <v>0</v>
      </c>
      <c r="N6353" s="2" t="s">
        <v>17</v>
      </c>
      <c r="O6353">
        <f t="shared" si="1197"/>
        <v>6</v>
      </c>
      <c r="P6353">
        <f t="shared" si="1198"/>
        <v>5</v>
      </c>
      <c r="Q6353">
        <f>IF(G6353="B",VLOOKUP(F6353,room_rates!$A$2:$G$8,3,FALSE),IF(G6353="P",VLOOKUP(F6353,room_rates!$A$2:$G$8,6,FALSE),IF(G6353="M",VLOOKUP(F6353,room_rates!$A$2:$G$8,7,FALSE),"")))</f>
        <v>350</v>
      </c>
      <c r="R6353">
        <f t="shared" si="1199"/>
        <v>0</v>
      </c>
      <c r="S6353">
        <f>IF(J6353="Online Travel Agency",VLOOKUP(F6353,room_rates!$A$2:$G$8,3,FALSE)*15%,0)</f>
        <v>52.5</v>
      </c>
      <c r="T6353">
        <f t="shared" si="1200"/>
        <v>0</v>
      </c>
      <c r="U6353">
        <f t="shared" si="1201"/>
        <v>1487.5</v>
      </c>
      <c r="V6353">
        <f t="shared" si="1202"/>
        <v>5</v>
      </c>
    </row>
    <row r="6354" spans="1:22" ht="14.25" customHeight="1" x14ac:dyDescent="0.35">
      <c r="A6354" s="1">
        <v>1000173</v>
      </c>
      <c r="B6354" s="3">
        <v>45966</v>
      </c>
      <c r="C6354" s="3">
        <v>45984</v>
      </c>
      <c r="D6354" s="3">
        <v>45986</v>
      </c>
      <c r="E6354" s="1" t="s">
        <v>18</v>
      </c>
      <c r="F6354" s="1">
        <v>2</v>
      </c>
      <c r="G6354" s="1" t="s">
        <v>23</v>
      </c>
      <c r="H6354" s="1">
        <v>0</v>
      </c>
      <c r="I6354" s="1">
        <f t="shared" si="1196"/>
        <v>0</v>
      </c>
      <c r="J6354" s="1" t="s">
        <v>15</v>
      </c>
      <c r="K6354" s="1">
        <v>2</v>
      </c>
      <c r="L6354" s="1" t="s">
        <v>19</v>
      </c>
      <c r="M6354" s="1" t="b">
        <v>0</v>
      </c>
      <c r="N6354" s="2" t="s">
        <v>17</v>
      </c>
      <c r="O6354">
        <f t="shared" si="1197"/>
        <v>18</v>
      </c>
      <c r="P6354">
        <f t="shared" si="1198"/>
        <v>2</v>
      </c>
      <c r="Q6354">
        <f>IF(G6354="B",VLOOKUP(F6354,room_rates!$A$2:$G$8,3,FALSE),IF(G6354="P",VLOOKUP(F6354,room_rates!$A$2:$G$8,6,FALSE),IF(G6354="M",VLOOKUP(F6354,room_rates!$A$2:$G$8,7,FALSE),"")))</f>
        <v>140</v>
      </c>
      <c r="R6354">
        <f t="shared" si="1199"/>
        <v>0</v>
      </c>
      <c r="S6354">
        <f>IF(J6354="Online Travel Agency",VLOOKUP(F6354,room_rates!$A$2:$G$8,3,FALSE)*15%,0)</f>
        <v>0</v>
      </c>
      <c r="T6354">
        <f t="shared" si="1200"/>
        <v>0</v>
      </c>
      <c r="U6354">
        <f t="shared" si="1201"/>
        <v>560</v>
      </c>
      <c r="V6354">
        <f t="shared" si="1202"/>
        <v>4</v>
      </c>
    </row>
    <row r="6355" spans="1:22" ht="14.25" customHeight="1" x14ac:dyDescent="0.35">
      <c r="A6355" s="1">
        <v>1000186</v>
      </c>
      <c r="B6355" s="3">
        <v>45984</v>
      </c>
      <c r="C6355" s="3">
        <v>45984</v>
      </c>
      <c r="D6355" s="3">
        <v>45991</v>
      </c>
      <c r="E6355" s="1" t="s">
        <v>13</v>
      </c>
      <c r="F6355" s="1">
        <v>6</v>
      </c>
      <c r="G6355" s="1" t="s">
        <v>23</v>
      </c>
      <c r="H6355" s="1">
        <v>0</v>
      </c>
      <c r="I6355" s="1">
        <f t="shared" si="1196"/>
        <v>0</v>
      </c>
      <c r="J6355" s="1" t="s">
        <v>20</v>
      </c>
      <c r="K6355" s="1">
        <v>2</v>
      </c>
      <c r="L6355" s="1" t="s">
        <v>16</v>
      </c>
      <c r="M6355" s="1" t="b">
        <v>0</v>
      </c>
      <c r="N6355" s="2" t="s">
        <v>17</v>
      </c>
      <c r="O6355">
        <f t="shared" si="1197"/>
        <v>0</v>
      </c>
      <c r="P6355">
        <f t="shared" si="1198"/>
        <v>7</v>
      </c>
      <c r="Q6355">
        <f>IF(G6355="B",VLOOKUP(F6355,room_rates!$A$2:$G$8,3,FALSE),IF(G6355="P",VLOOKUP(F6355,room_rates!$A$2:$G$8,6,FALSE),IF(G6355="M",VLOOKUP(F6355,room_rates!$A$2:$G$8,7,FALSE),"")))</f>
        <v>350</v>
      </c>
      <c r="R6355">
        <f t="shared" si="1199"/>
        <v>0</v>
      </c>
      <c r="S6355">
        <f>IF(J6355="Online Travel Agency",VLOOKUP(F6355,room_rates!$A$2:$G$8,3,FALSE)*15%,0)</f>
        <v>0</v>
      </c>
      <c r="T6355">
        <f t="shared" si="1200"/>
        <v>0</v>
      </c>
      <c r="U6355">
        <f t="shared" si="1201"/>
        <v>4900</v>
      </c>
      <c r="V6355">
        <f t="shared" si="1202"/>
        <v>14</v>
      </c>
    </row>
    <row r="6356" spans="1:22" ht="14.25" customHeight="1" x14ac:dyDescent="0.35">
      <c r="A6356" s="1">
        <v>1000253</v>
      </c>
      <c r="B6356" s="3">
        <v>45975</v>
      </c>
      <c r="C6356" s="3">
        <v>45984</v>
      </c>
      <c r="D6356" s="3">
        <v>45991</v>
      </c>
      <c r="E6356" s="1" t="s">
        <v>21</v>
      </c>
      <c r="F6356" s="1">
        <v>4</v>
      </c>
      <c r="G6356" s="1" t="s">
        <v>23</v>
      </c>
      <c r="H6356" s="1">
        <v>0</v>
      </c>
      <c r="I6356" s="1">
        <f t="shared" si="1196"/>
        <v>0</v>
      </c>
      <c r="J6356" s="1" t="s">
        <v>24</v>
      </c>
      <c r="K6356" s="1">
        <v>1</v>
      </c>
      <c r="L6356" s="1" t="s">
        <v>19</v>
      </c>
      <c r="M6356" s="1" t="b">
        <v>0</v>
      </c>
      <c r="N6356" s="2" t="s">
        <v>17</v>
      </c>
      <c r="O6356">
        <f t="shared" si="1197"/>
        <v>9</v>
      </c>
      <c r="P6356">
        <f t="shared" si="1198"/>
        <v>7</v>
      </c>
      <c r="Q6356">
        <f>IF(G6356="B",VLOOKUP(F6356,room_rates!$A$2:$G$8,3,FALSE),IF(G6356="P",VLOOKUP(F6356,room_rates!$A$2:$G$8,6,FALSE),IF(G6356="M",VLOOKUP(F6356,room_rates!$A$2:$G$8,7,FALSE),"")))</f>
        <v>230</v>
      </c>
      <c r="R6356">
        <f t="shared" si="1199"/>
        <v>0</v>
      </c>
      <c r="S6356">
        <f>IF(J6356="Online Travel Agency",VLOOKUP(F6356,room_rates!$A$2:$G$8,3,FALSE)*15%,0)</f>
        <v>34.5</v>
      </c>
      <c r="T6356">
        <f t="shared" si="1200"/>
        <v>0</v>
      </c>
      <c r="U6356">
        <f t="shared" si="1201"/>
        <v>1368.5</v>
      </c>
      <c r="V6356">
        <f t="shared" si="1202"/>
        <v>7</v>
      </c>
    </row>
    <row r="6357" spans="1:22" ht="14.25" customHeight="1" x14ac:dyDescent="0.35">
      <c r="A6357" s="1">
        <v>1000302</v>
      </c>
      <c r="B6357" s="3">
        <v>45964</v>
      </c>
      <c r="C6357" s="3">
        <v>45984</v>
      </c>
      <c r="D6357" s="3">
        <v>45991</v>
      </c>
      <c r="E6357" s="1" t="s">
        <v>13</v>
      </c>
      <c r="F6357" s="1">
        <v>6</v>
      </c>
      <c r="G6357" s="1" t="s">
        <v>23</v>
      </c>
      <c r="H6357" s="1">
        <v>0</v>
      </c>
      <c r="I6357" s="1">
        <f t="shared" si="1196"/>
        <v>0</v>
      </c>
      <c r="J6357" s="1" t="s">
        <v>24</v>
      </c>
      <c r="K6357" s="1">
        <v>1</v>
      </c>
      <c r="L6357" s="1" t="s">
        <v>16</v>
      </c>
      <c r="M6357" s="1" t="b">
        <v>0</v>
      </c>
      <c r="N6357" s="2" t="s">
        <v>17</v>
      </c>
      <c r="O6357">
        <f t="shared" si="1197"/>
        <v>20</v>
      </c>
      <c r="P6357">
        <f t="shared" si="1198"/>
        <v>7</v>
      </c>
      <c r="Q6357">
        <f>IF(G6357="B",VLOOKUP(F6357,room_rates!$A$2:$G$8,3,FALSE),IF(G6357="P",VLOOKUP(F6357,room_rates!$A$2:$G$8,6,FALSE),IF(G6357="M",VLOOKUP(F6357,room_rates!$A$2:$G$8,7,FALSE),"")))</f>
        <v>350</v>
      </c>
      <c r="R6357">
        <f t="shared" si="1199"/>
        <v>0</v>
      </c>
      <c r="S6357">
        <f>IF(J6357="Online Travel Agency",VLOOKUP(F6357,room_rates!$A$2:$G$8,3,FALSE)*15%,0)</f>
        <v>52.5</v>
      </c>
      <c r="T6357">
        <f t="shared" si="1200"/>
        <v>0</v>
      </c>
      <c r="U6357">
        <f t="shared" si="1201"/>
        <v>2082.5</v>
      </c>
      <c r="V6357">
        <f t="shared" si="1202"/>
        <v>7</v>
      </c>
    </row>
    <row r="6358" spans="1:22" ht="14.25" customHeight="1" x14ac:dyDescent="0.35">
      <c r="A6358" s="1">
        <v>1000323</v>
      </c>
      <c r="B6358" s="3">
        <v>45976</v>
      </c>
      <c r="C6358" s="3">
        <v>45984</v>
      </c>
      <c r="D6358" s="3">
        <v>45988</v>
      </c>
      <c r="E6358" s="1" t="s">
        <v>18</v>
      </c>
      <c r="F6358" s="1">
        <v>1</v>
      </c>
      <c r="G6358" s="1" t="s">
        <v>23</v>
      </c>
      <c r="H6358" s="1">
        <v>0</v>
      </c>
      <c r="I6358" s="1">
        <f t="shared" si="1196"/>
        <v>0</v>
      </c>
      <c r="J6358" s="1" t="s">
        <v>24</v>
      </c>
      <c r="K6358" s="1">
        <v>1</v>
      </c>
      <c r="L6358" s="1" t="s">
        <v>19</v>
      </c>
      <c r="M6358" s="1" t="b">
        <v>0</v>
      </c>
      <c r="N6358" s="2" t="s">
        <v>17</v>
      </c>
      <c r="O6358">
        <f t="shared" si="1197"/>
        <v>8</v>
      </c>
      <c r="P6358">
        <f t="shared" si="1198"/>
        <v>4</v>
      </c>
      <c r="Q6358">
        <f>IF(G6358="B",VLOOKUP(F6358,room_rates!$A$2:$G$8,3,FALSE),IF(G6358="P",VLOOKUP(F6358,room_rates!$A$2:$G$8,6,FALSE),IF(G6358="M",VLOOKUP(F6358,room_rates!$A$2:$G$8,7,FALSE),"")))</f>
        <v>120</v>
      </c>
      <c r="R6358">
        <f t="shared" si="1199"/>
        <v>0</v>
      </c>
      <c r="S6358">
        <f>IF(J6358="Online Travel Agency",VLOOKUP(F6358,room_rates!$A$2:$G$8,3,FALSE)*15%,0)</f>
        <v>18</v>
      </c>
      <c r="T6358">
        <f t="shared" si="1200"/>
        <v>0</v>
      </c>
      <c r="U6358">
        <f t="shared" si="1201"/>
        <v>408</v>
      </c>
      <c r="V6358">
        <f t="shared" si="1202"/>
        <v>4</v>
      </c>
    </row>
    <row r="6359" spans="1:22" ht="14.25" customHeight="1" x14ac:dyDescent="0.35">
      <c r="A6359" s="1">
        <v>1000329</v>
      </c>
      <c r="B6359" s="3">
        <v>45977</v>
      </c>
      <c r="C6359" s="3">
        <v>45984</v>
      </c>
      <c r="D6359" s="3">
        <v>45990</v>
      </c>
      <c r="E6359" s="1" t="s">
        <v>13</v>
      </c>
      <c r="F6359" s="1">
        <v>6</v>
      </c>
      <c r="G6359" s="1" t="s">
        <v>23</v>
      </c>
      <c r="H6359" s="1">
        <v>0</v>
      </c>
      <c r="I6359" s="1">
        <f t="shared" si="1196"/>
        <v>0</v>
      </c>
      <c r="J6359" s="1" t="s">
        <v>24</v>
      </c>
      <c r="K6359" s="1">
        <v>2</v>
      </c>
      <c r="L6359" s="1" t="s">
        <v>16</v>
      </c>
      <c r="M6359" s="1" t="b">
        <v>0</v>
      </c>
      <c r="N6359" s="2" t="s">
        <v>17</v>
      </c>
      <c r="O6359">
        <f t="shared" si="1197"/>
        <v>7</v>
      </c>
      <c r="P6359">
        <f t="shared" si="1198"/>
        <v>6</v>
      </c>
      <c r="Q6359">
        <f>IF(G6359="B",VLOOKUP(F6359,room_rates!$A$2:$G$8,3,FALSE),IF(G6359="P",VLOOKUP(F6359,room_rates!$A$2:$G$8,6,FALSE),IF(G6359="M",VLOOKUP(F6359,room_rates!$A$2:$G$8,7,FALSE),"")))</f>
        <v>350</v>
      </c>
      <c r="R6359">
        <f t="shared" si="1199"/>
        <v>0</v>
      </c>
      <c r="S6359">
        <f>IF(J6359="Online Travel Agency",VLOOKUP(F6359,room_rates!$A$2:$G$8,3,FALSE)*15%,0)</f>
        <v>52.5</v>
      </c>
      <c r="T6359">
        <f t="shared" si="1200"/>
        <v>0</v>
      </c>
      <c r="U6359">
        <f t="shared" si="1201"/>
        <v>3570</v>
      </c>
      <c r="V6359">
        <f t="shared" si="1202"/>
        <v>12</v>
      </c>
    </row>
    <row r="6360" spans="1:22" ht="14.25" customHeight="1" x14ac:dyDescent="0.35">
      <c r="A6360" s="1">
        <v>1000386</v>
      </c>
      <c r="B6360" s="3">
        <v>45964</v>
      </c>
      <c r="C6360" s="3">
        <v>45984</v>
      </c>
      <c r="D6360" s="3">
        <v>45988</v>
      </c>
      <c r="E6360" s="1" t="s">
        <v>13</v>
      </c>
      <c r="F6360" s="1">
        <v>6</v>
      </c>
      <c r="G6360" s="1" t="s">
        <v>23</v>
      </c>
      <c r="H6360" s="1">
        <v>0</v>
      </c>
      <c r="I6360" s="1">
        <f t="shared" si="1196"/>
        <v>0</v>
      </c>
      <c r="J6360" s="1" t="s">
        <v>24</v>
      </c>
      <c r="K6360" s="1">
        <v>2</v>
      </c>
      <c r="L6360" s="1" t="s">
        <v>16</v>
      </c>
      <c r="M6360" s="1" t="b">
        <v>0</v>
      </c>
      <c r="N6360" s="2" t="s">
        <v>17</v>
      </c>
      <c r="O6360">
        <f t="shared" si="1197"/>
        <v>20</v>
      </c>
      <c r="P6360">
        <f t="shared" si="1198"/>
        <v>4</v>
      </c>
      <c r="Q6360">
        <f>IF(G6360="B",VLOOKUP(F6360,room_rates!$A$2:$G$8,3,FALSE),IF(G6360="P",VLOOKUP(F6360,room_rates!$A$2:$G$8,6,FALSE),IF(G6360="M",VLOOKUP(F6360,room_rates!$A$2:$G$8,7,FALSE),"")))</f>
        <v>350</v>
      </c>
      <c r="R6360">
        <f t="shared" si="1199"/>
        <v>0</v>
      </c>
      <c r="S6360">
        <f>IF(J6360="Online Travel Agency",VLOOKUP(F6360,room_rates!$A$2:$G$8,3,FALSE)*15%,0)</f>
        <v>52.5</v>
      </c>
      <c r="T6360">
        <f t="shared" si="1200"/>
        <v>0</v>
      </c>
      <c r="U6360">
        <f t="shared" si="1201"/>
        <v>2380</v>
      </c>
      <c r="V6360">
        <f t="shared" si="1202"/>
        <v>8</v>
      </c>
    </row>
    <row r="6361" spans="1:22" ht="14.25" customHeight="1" x14ac:dyDescent="0.35">
      <c r="A6361" s="1">
        <v>1000411</v>
      </c>
      <c r="B6361" s="3">
        <v>45967</v>
      </c>
      <c r="C6361" s="3">
        <v>45984</v>
      </c>
      <c r="D6361" s="3">
        <v>45985</v>
      </c>
      <c r="E6361" s="1" t="s">
        <v>21</v>
      </c>
      <c r="F6361" s="1">
        <v>5</v>
      </c>
      <c r="G6361" s="1" t="s">
        <v>23</v>
      </c>
      <c r="H6361" s="1">
        <v>0</v>
      </c>
      <c r="I6361" s="1">
        <f t="shared" si="1196"/>
        <v>0</v>
      </c>
      <c r="J6361" s="1" t="s">
        <v>24</v>
      </c>
      <c r="K6361" s="1">
        <v>1</v>
      </c>
      <c r="L6361" s="1" t="s">
        <v>19</v>
      </c>
      <c r="M6361" s="1" t="b">
        <v>0</v>
      </c>
      <c r="N6361" s="2" t="s">
        <v>17</v>
      </c>
      <c r="O6361">
        <f t="shared" si="1197"/>
        <v>17</v>
      </c>
      <c r="P6361">
        <f t="shared" si="1198"/>
        <v>1</v>
      </c>
      <c r="Q6361">
        <f>IF(G6361="B",VLOOKUP(F6361,room_rates!$A$2:$G$8,3,FALSE),IF(G6361="P",VLOOKUP(F6361,room_rates!$A$2:$G$8,6,FALSE),IF(G6361="M",VLOOKUP(F6361,room_rates!$A$2:$G$8,7,FALSE),"")))</f>
        <v>240</v>
      </c>
      <c r="R6361">
        <f t="shared" si="1199"/>
        <v>0</v>
      </c>
      <c r="S6361">
        <f>IF(J6361="Online Travel Agency",VLOOKUP(F6361,room_rates!$A$2:$G$8,3,FALSE)*15%,0)</f>
        <v>36</v>
      </c>
      <c r="T6361">
        <f t="shared" si="1200"/>
        <v>0</v>
      </c>
      <c r="U6361">
        <f t="shared" si="1201"/>
        <v>204</v>
      </c>
      <c r="V6361">
        <f t="shared" si="1202"/>
        <v>1</v>
      </c>
    </row>
    <row r="6362" spans="1:22" ht="14.25" customHeight="1" x14ac:dyDescent="0.35">
      <c r="A6362" s="1">
        <v>1000417</v>
      </c>
      <c r="B6362" s="3">
        <v>45953</v>
      </c>
      <c r="C6362" s="3">
        <v>45984</v>
      </c>
      <c r="D6362" s="3">
        <v>45989</v>
      </c>
      <c r="E6362" s="1" t="s">
        <v>18</v>
      </c>
      <c r="F6362" s="1">
        <v>2</v>
      </c>
      <c r="G6362" s="1" t="s">
        <v>23</v>
      </c>
      <c r="H6362" s="1">
        <v>0</v>
      </c>
      <c r="I6362" s="1">
        <f t="shared" si="1196"/>
        <v>0</v>
      </c>
      <c r="J6362" s="1" t="s">
        <v>15</v>
      </c>
      <c r="K6362" s="1">
        <v>3</v>
      </c>
      <c r="L6362" s="1" t="s">
        <v>16</v>
      </c>
      <c r="M6362" s="1" t="b">
        <v>0</v>
      </c>
      <c r="N6362" s="2" t="s">
        <v>17</v>
      </c>
      <c r="O6362">
        <f t="shared" si="1197"/>
        <v>31</v>
      </c>
      <c r="P6362">
        <f t="shared" si="1198"/>
        <v>5</v>
      </c>
      <c r="Q6362">
        <f>IF(G6362="B",VLOOKUP(F6362,room_rates!$A$2:$G$8,3,FALSE),IF(G6362="P",VLOOKUP(F6362,room_rates!$A$2:$G$8,6,FALSE),IF(G6362="M",VLOOKUP(F6362,room_rates!$A$2:$G$8,7,FALSE),"")))</f>
        <v>140</v>
      </c>
      <c r="R6362">
        <f t="shared" si="1199"/>
        <v>0</v>
      </c>
      <c r="S6362">
        <f>IF(J6362="Online Travel Agency",VLOOKUP(F6362,room_rates!$A$2:$G$8,3,FALSE)*15%,0)</f>
        <v>0</v>
      </c>
      <c r="T6362">
        <f t="shared" si="1200"/>
        <v>0</v>
      </c>
      <c r="U6362">
        <f t="shared" si="1201"/>
        <v>2100</v>
      </c>
      <c r="V6362">
        <f t="shared" si="1202"/>
        <v>15</v>
      </c>
    </row>
    <row r="6363" spans="1:22" ht="14.25" customHeight="1" x14ac:dyDescent="0.35">
      <c r="A6363" s="1">
        <v>1000438</v>
      </c>
      <c r="B6363" s="3">
        <v>45945</v>
      </c>
      <c r="C6363" s="3">
        <v>45984</v>
      </c>
      <c r="D6363" s="3">
        <v>45986</v>
      </c>
      <c r="E6363" s="1" t="s">
        <v>13</v>
      </c>
      <c r="F6363" s="1">
        <v>7</v>
      </c>
      <c r="G6363" s="1" t="s">
        <v>23</v>
      </c>
      <c r="H6363" s="1">
        <v>0</v>
      </c>
      <c r="I6363" s="1">
        <f t="shared" si="1196"/>
        <v>0</v>
      </c>
      <c r="J6363" s="1" t="s">
        <v>15</v>
      </c>
      <c r="K6363" s="1">
        <v>2</v>
      </c>
      <c r="L6363" s="1" t="s">
        <v>16</v>
      </c>
      <c r="M6363" s="1" t="b">
        <v>0</v>
      </c>
      <c r="N6363" s="2" t="s">
        <v>17</v>
      </c>
      <c r="O6363">
        <f t="shared" si="1197"/>
        <v>39</v>
      </c>
      <c r="P6363">
        <f t="shared" si="1198"/>
        <v>2</v>
      </c>
      <c r="Q6363">
        <f>IF(G6363="B",VLOOKUP(F6363,room_rates!$A$2:$G$8,3,FALSE),IF(G6363="P",VLOOKUP(F6363,room_rates!$A$2:$G$8,6,FALSE),IF(G6363="M",VLOOKUP(F6363,room_rates!$A$2:$G$8,7,FALSE),"")))</f>
        <v>450</v>
      </c>
      <c r="R6363">
        <f t="shared" si="1199"/>
        <v>0</v>
      </c>
      <c r="S6363">
        <f>IF(J6363="Online Travel Agency",VLOOKUP(F6363,room_rates!$A$2:$G$8,3,FALSE)*15%,0)</f>
        <v>0</v>
      </c>
      <c r="T6363">
        <f t="shared" si="1200"/>
        <v>0</v>
      </c>
      <c r="U6363">
        <f t="shared" si="1201"/>
        <v>1800</v>
      </c>
      <c r="V6363">
        <f t="shared" si="1202"/>
        <v>4</v>
      </c>
    </row>
    <row r="6364" spans="1:22" ht="14.25" customHeight="1" x14ac:dyDescent="0.35">
      <c r="A6364" s="1">
        <v>1000506</v>
      </c>
      <c r="B6364" s="3">
        <v>45982</v>
      </c>
      <c r="C6364" s="3">
        <v>45984</v>
      </c>
      <c r="D6364" s="3">
        <v>45991</v>
      </c>
      <c r="E6364" s="1" t="s">
        <v>18</v>
      </c>
      <c r="F6364" s="1">
        <v>1</v>
      </c>
      <c r="G6364" s="1" t="s">
        <v>23</v>
      </c>
      <c r="H6364" s="1">
        <v>0</v>
      </c>
      <c r="I6364" s="1">
        <f t="shared" si="1196"/>
        <v>0</v>
      </c>
      <c r="J6364" s="1" t="s">
        <v>15</v>
      </c>
      <c r="K6364" s="1">
        <v>1</v>
      </c>
      <c r="L6364" s="1" t="s">
        <v>19</v>
      </c>
      <c r="M6364" s="1" t="b">
        <v>0</v>
      </c>
      <c r="N6364" s="2" t="s">
        <v>17</v>
      </c>
      <c r="O6364">
        <f t="shared" si="1197"/>
        <v>2</v>
      </c>
      <c r="P6364">
        <f t="shared" si="1198"/>
        <v>7</v>
      </c>
      <c r="Q6364">
        <f>IF(G6364="B",VLOOKUP(F6364,room_rates!$A$2:$G$8,3,FALSE),IF(G6364="P",VLOOKUP(F6364,room_rates!$A$2:$G$8,6,FALSE),IF(G6364="M",VLOOKUP(F6364,room_rates!$A$2:$G$8,7,FALSE),"")))</f>
        <v>120</v>
      </c>
      <c r="R6364">
        <f t="shared" si="1199"/>
        <v>0</v>
      </c>
      <c r="S6364">
        <f>IF(J6364="Online Travel Agency",VLOOKUP(F6364,room_rates!$A$2:$G$8,3,FALSE)*15%,0)</f>
        <v>0</v>
      </c>
      <c r="T6364">
        <f t="shared" si="1200"/>
        <v>0</v>
      </c>
      <c r="U6364">
        <f t="shared" si="1201"/>
        <v>840</v>
      </c>
      <c r="V6364">
        <f t="shared" si="1202"/>
        <v>7</v>
      </c>
    </row>
    <row r="6365" spans="1:22" ht="14.25" customHeight="1" x14ac:dyDescent="0.35">
      <c r="A6365" s="1">
        <v>1000544</v>
      </c>
      <c r="B6365" s="3">
        <v>45976</v>
      </c>
      <c r="C6365" s="3">
        <v>45984</v>
      </c>
      <c r="D6365" s="3">
        <v>45991</v>
      </c>
      <c r="E6365" s="1" t="s">
        <v>13</v>
      </c>
      <c r="F6365" s="1">
        <v>6</v>
      </c>
      <c r="G6365" s="1" t="s">
        <v>23</v>
      </c>
      <c r="H6365" s="1">
        <v>0</v>
      </c>
      <c r="I6365" s="1">
        <f t="shared" si="1196"/>
        <v>0</v>
      </c>
      <c r="J6365" s="1" t="s">
        <v>24</v>
      </c>
      <c r="K6365" s="1">
        <v>1</v>
      </c>
      <c r="L6365" s="1" t="s">
        <v>19</v>
      </c>
      <c r="M6365" s="1" t="b">
        <v>0</v>
      </c>
      <c r="N6365" s="2" t="s">
        <v>17</v>
      </c>
      <c r="O6365">
        <f t="shared" si="1197"/>
        <v>8</v>
      </c>
      <c r="P6365">
        <f t="shared" si="1198"/>
        <v>7</v>
      </c>
      <c r="Q6365">
        <f>IF(G6365="B",VLOOKUP(F6365,room_rates!$A$2:$G$8,3,FALSE),IF(G6365="P",VLOOKUP(F6365,room_rates!$A$2:$G$8,6,FALSE),IF(G6365="M",VLOOKUP(F6365,room_rates!$A$2:$G$8,7,FALSE),"")))</f>
        <v>350</v>
      </c>
      <c r="R6365">
        <f t="shared" si="1199"/>
        <v>0</v>
      </c>
      <c r="S6365">
        <f>IF(J6365="Online Travel Agency",VLOOKUP(F6365,room_rates!$A$2:$G$8,3,FALSE)*15%,0)</f>
        <v>52.5</v>
      </c>
      <c r="T6365">
        <f t="shared" si="1200"/>
        <v>0</v>
      </c>
      <c r="U6365">
        <f t="shared" si="1201"/>
        <v>2082.5</v>
      </c>
      <c r="V6365">
        <f t="shared" si="1202"/>
        <v>7</v>
      </c>
    </row>
    <row r="6366" spans="1:22" ht="14.25" customHeight="1" x14ac:dyDescent="0.35">
      <c r="A6366" s="1">
        <v>1000560</v>
      </c>
      <c r="B6366" s="3">
        <v>45973</v>
      </c>
      <c r="C6366" s="3">
        <v>45984</v>
      </c>
      <c r="D6366" s="3">
        <v>45987</v>
      </c>
      <c r="E6366" s="1" t="s">
        <v>13</v>
      </c>
      <c r="F6366" s="1">
        <v>7</v>
      </c>
      <c r="G6366" s="1" t="s">
        <v>23</v>
      </c>
      <c r="H6366" s="1">
        <v>0</v>
      </c>
      <c r="I6366" s="1">
        <f t="shared" si="1196"/>
        <v>0</v>
      </c>
      <c r="J6366" s="1" t="s">
        <v>24</v>
      </c>
      <c r="K6366" s="1">
        <v>1</v>
      </c>
      <c r="L6366" s="1" t="s">
        <v>19</v>
      </c>
      <c r="M6366" s="1" t="b">
        <v>0</v>
      </c>
      <c r="N6366" s="2" t="s">
        <v>17</v>
      </c>
      <c r="O6366">
        <f t="shared" si="1197"/>
        <v>11</v>
      </c>
      <c r="P6366">
        <f t="shared" si="1198"/>
        <v>3</v>
      </c>
      <c r="Q6366">
        <f>IF(G6366="B",VLOOKUP(F6366,room_rates!$A$2:$G$8,3,FALSE),IF(G6366="P",VLOOKUP(F6366,room_rates!$A$2:$G$8,6,FALSE),IF(G6366="M",VLOOKUP(F6366,room_rates!$A$2:$G$8,7,FALSE),"")))</f>
        <v>450</v>
      </c>
      <c r="R6366">
        <f t="shared" si="1199"/>
        <v>0</v>
      </c>
      <c r="S6366">
        <f>IF(J6366="Online Travel Agency",VLOOKUP(F6366,room_rates!$A$2:$G$8,3,FALSE)*15%,0)</f>
        <v>67.5</v>
      </c>
      <c r="T6366">
        <f t="shared" si="1200"/>
        <v>0</v>
      </c>
      <c r="U6366">
        <f t="shared" si="1201"/>
        <v>1147.5</v>
      </c>
      <c r="V6366">
        <f t="shared" si="1202"/>
        <v>3</v>
      </c>
    </row>
    <row r="6367" spans="1:22" ht="14.25" customHeight="1" x14ac:dyDescent="0.35">
      <c r="A6367" s="1">
        <v>1000583</v>
      </c>
      <c r="B6367" s="3">
        <v>45940</v>
      </c>
      <c r="C6367" s="3">
        <v>45984</v>
      </c>
      <c r="D6367" s="3">
        <v>45988</v>
      </c>
      <c r="E6367" s="1" t="s">
        <v>13</v>
      </c>
      <c r="F6367" s="1">
        <v>6</v>
      </c>
      <c r="G6367" s="1" t="s">
        <v>23</v>
      </c>
      <c r="H6367" s="1">
        <v>0</v>
      </c>
      <c r="I6367" s="1">
        <f t="shared" si="1196"/>
        <v>0</v>
      </c>
      <c r="J6367" s="1" t="s">
        <v>15</v>
      </c>
      <c r="K6367" s="1">
        <v>2</v>
      </c>
      <c r="L6367" s="1" t="s">
        <v>19</v>
      </c>
      <c r="M6367" s="1" t="b">
        <v>1</v>
      </c>
      <c r="N6367" s="2" t="s">
        <v>17</v>
      </c>
      <c r="O6367">
        <f t="shared" si="1197"/>
        <v>44</v>
      </c>
      <c r="P6367">
        <f t="shared" si="1198"/>
        <v>4</v>
      </c>
      <c r="Q6367">
        <f>IF(G6367="B",VLOOKUP(F6367,room_rates!$A$2:$G$8,3,FALSE),IF(G6367="P",VLOOKUP(F6367,room_rates!$A$2:$G$8,6,FALSE),IF(G6367="M",VLOOKUP(F6367,room_rates!$A$2:$G$8,7,FALSE),"")))</f>
        <v>350</v>
      </c>
      <c r="R6367">
        <f t="shared" si="1199"/>
        <v>0</v>
      </c>
      <c r="S6367">
        <f>IF(J6367="Online Travel Agency",VLOOKUP(F6367,room_rates!$A$2:$G$8,3,FALSE)*15%,0)</f>
        <v>0</v>
      </c>
      <c r="T6367">
        <f t="shared" si="1200"/>
        <v>3.5</v>
      </c>
      <c r="U6367">
        <f t="shared" si="1201"/>
        <v>2772</v>
      </c>
      <c r="V6367">
        <f t="shared" si="1202"/>
        <v>8</v>
      </c>
    </row>
    <row r="6368" spans="1:22" ht="14.25" customHeight="1" x14ac:dyDescent="0.35">
      <c r="A6368" s="1">
        <v>1000721</v>
      </c>
      <c r="B6368" s="3">
        <v>45969</v>
      </c>
      <c r="C6368" s="3">
        <v>45984</v>
      </c>
      <c r="D6368" s="3">
        <v>45986</v>
      </c>
      <c r="E6368" s="1" t="s">
        <v>18</v>
      </c>
      <c r="F6368" s="1">
        <v>1</v>
      </c>
      <c r="G6368" s="1" t="s">
        <v>23</v>
      </c>
      <c r="H6368" s="1">
        <v>0</v>
      </c>
      <c r="I6368" s="1">
        <f t="shared" si="1196"/>
        <v>0</v>
      </c>
      <c r="J6368" s="1" t="s">
        <v>24</v>
      </c>
      <c r="K6368" s="1">
        <v>1</v>
      </c>
      <c r="L6368" s="1" t="s">
        <v>16</v>
      </c>
      <c r="M6368" s="1" t="b">
        <v>1</v>
      </c>
      <c r="N6368" s="2" t="s">
        <v>17</v>
      </c>
      <c r="O6368">
        <f t="shared" si="1197"/>
        <v>15</v>
      </c>
      <c r="P6368">
        <f t="shared" si="1198"/>
        <v>2</v>
      </c>
      <c r="Q6368">
        <f>IF(G6368="B",VLOOKUP(F6368,room_rates!$A$2:$G$8,3,FALSE),IF(G6368="P",VLOOKUP(F6368,room_rates!$A$2:$G$8,6,FALSE),IF(G6368="M",VLOOKUP(F6368,room_rates!$A$2:$G$8,7,FALSE),"")))</f>
        <v>120</v>
      </c>
      <c r="R6368">
        <f t="shared" si="1199"/>
        <v>0</v>
      </c>
      <c r="S6368">
        <f>IF(J6368="Online Travel Agency",VLOOKUP(F6368,room_rates!$A$2:$G$8,3,FALSE)*15%,0)</f>
        <v>18</v>
      </c>
      <c r="T6368">
        <f t="shared" si="1200"/>
        <v>1.2</v>
      </c>
      <c r="U6368">
        <f t="shared" si="1201"/>
        <v>201.6</v>
      </c>
      <c r="V6368">
        <f t="shared" si="1202"/>
        <v>2</v>
      </c>
    </row>
    <row r="6369" spans="1:22" ht="14.25" customHeight="1" x14ac:dyDescent="0.35">
      <c r="A6369" s="1">
        <v>1000732</v>
      </c>
      <c r="B6369" s="3">
        <v>45972</v>
      </c>
      <c r="C6369" s="3">
        <v>45984</v>
      </c>
      <c r="D6369" s="3">
        <v>45990</v>
      </c>
      <c r="E6369" s="1" t="s">
        <v>18</v>
      </c>
      <c r="F6369" s="1">
        <v>2</v>
      </c>
      <c r="G6369" s="1" t="s">
        <v>23</v>
      </c>
      <c r="H6369" s="1">
        <v>0</v>
      </c>
      <c r="I6369" s="1">
        <f t="shared" si="1196"/>
        <v>0</v>
      </c>
      <c r="J6369" s="1" t="s">
        <v>24</v>
      </c>
      <c r="K6369" s="1">
        <v>1</v>
      </c>
      <c r="L6369" s="1" t="s">
        <v>19</v>
      </c>
      <c r="M6369" s="1" t="b">
        <v>0</v>
      </c>
      <c r="N6369" s="2" t="s">
        <v>17</v>
      </c>
      <c r="O6369">
        <f t="shared" si="1197"/>
        <v>12</v>
      </c>
      <c r="P6369">
        <f t="shared" si="1198"/>
        <v>6</v>
      </c>
      <c r="Q6369">
        <f>IF(G6369="B",VLOOKUP(F6369,room_rates!$A$2:$G$8,3,FALSE),IF(G6369="P",VLOOKUP(F6369,room_rates!$A$2:$G$8,6,FALSE),IF(G6369="M",VLOOKUP(F6369,room_rates!$A$2:$G$8,7,FALSE),"")))</f>
        <v>140</v>
      </c>
      <c r="R6369">
        <f t="shared" si="1199"/>
        <v>0</v>
      </c>
      <c r="S6369">
        <f>IF(J6369="Online Travel Agency",VLOOKUP(F6369,room_rates!$A$2:$G$8,3,FALSE)*15%,0)</f>
        <v>21</v>
      </c>
      <c r="T6369">
        <f t="shared" si="1200"/>
        <v>0</v>
      </c>
      <c r="U6369">
        <f t="shared" si="1201"/>
        <v>714</v>
      </c>
      <c r="V6369">
        <f t="shared" si="1202"/>
        <v>6</v>
      </c>
    </row>
    <row r="6370" spans="1:22" ht="14.25" customHeight="1" x14ac:dyDescent="0.35">
      <c r="A6370" s="1">
        <v>1000792</v>
      </c>
      <c r="B6370" s="3">
        <v>45960</v>
      </c>
      <c r="C6370" s="3">
        <v>45984</v>
      </c>
      <c r="D6370" s="3">
        <v>45987</v>
      </c>
      <c r="E6370" s="1" t="s">
        <v>13</v>
      </c>
      <c r="F6370" s="1">
        <v>7</v>
      </c>
      <c r="G6370" s="1" t="s">
        <v>23</v>
      </c>
      <c r="H6370" s="1">
        <v>0</v>
      </c>
      <c r="I6370" s="1">
        <f t="shared" si="1196"/>
        <v>0</v>
      </c>
      <c r="J6370" s="1" t="s">
        <v>15</v>
      </c>
      <c r="K6370" s="1">
        <v>1</v>
      </c>
      <c r="L6370" s="1" t="s">
        <v>19</v>
      </c>
      <c r="M6370" s="1" t="b">
        <v>0</v>
      </c>
      <c r="N6370" s="2" t="s">
        <v>17</v>
      </c>
      <c r="O6370">
        <f t="shared" si="1197"/>
        <v>24</v>
      </c>
      <c r="P6370">
        <f t="shared" si="1198"/>
        <v>3</v>
      </c>
      <c r="Q6370">
        <f>IF(G6370="B",VLOOKUP(F6370,room_rates!$A$2:$G$8,3,FALSE),IF(G6370="P",VLOOKUP(F6370,room_rates!$A$2:$G$8,6,FALSE),IF(G6370="M",VLOOKUP(F6370,room_rates!$A$2:$G$8,7,FALSE),"")))</f>
        <v>450</v>
      </c>
      <c r="R6370">
        <f t="shared" si="1199"/>
        <v>0</v>
      </c>
      <c r="S6370">
        <f>IF(J6370="Online Travel Agency",VLOOKUP(F6370,room_rates!$A$2:$G$8,3,FALSE)*15%,0)</f>
        <v>0</v>
      </c>
      <c r="T6370">
        <f t="shared" si="1200"/>
        <v>0</v>
      </c>
      <c r="U6370">
        <f t="shared" si="1201"/>
        <v>1350</v>
      </c>
      <c r="V6370">
        <f t="shared" si="1202"/>
        <v>3</v>
      </c>
    </row>
    <row r="6371" spans="1:22" ht="14.25" customHeight="1" x14ac:dyDescent="0.35">
      <c r="A6371" s="1">
        <v>1000894</v>
      </c>
      <c r="B6371" s="3">
        <v>45960</v>
      </c>
      <c r="C6371" s="3">
        <v>45984</v>
      </c>
      <c r="D6371" s="3">
        <v>45989</v>
      </c>
      <c r="E6371" s="1" t="s">
        <v>18</v>
      </c>
      <c r="F6371" s="1">
        <v>1</v>
      </c>
      <c r="G6371" s="1" t="s">
        <v>23</v>
      </c>
      <c r="H6371" s="1">
        <v>0</v>
      </c>
      <c r="I6371" s="1">
        <f t="shared" si="1196"/>
        <v>0</v>
      </c>
      <c r="J6371" s="1" t="s">
        <v>15</v>
      </c>
      <c r="K6371" s="1">
        <v>1</v>
      </c>
      <c r="L6371" s="1" t="s">
        <v>19</v>
      </c>
      <c r="M6371" s="1" t="b">
        <v>0</v>
      </c>
      <c r="N6371" s="2" t="s">
        <v>17</v>
      </c>
      <c r="O6371">
        <f t="shared" si="1197"/>
        <v>24</v>
      </c>
      <c r="P6371">
        <f t="shared" si="1198"/>
        <v>5</v>
      </c>
      <c r="Q6371">
        <f>IF(G6371="B",VLOOKUP(F6371,room_rates!$A$2:$G$8,3,FALSE),IF(G6371="P",VLOOKUP(F6371,room_rates!$A$2:$G$8,6,FALSE),IF(G6371="M",VLOOKUP(F6371,room_rates!$A$2:$G$8,7,FALSE),"")))</f>
        <v>120</v>
      </c>
      <c r="R6371">
        <f t="shared" si="1199"/>
        <v>0</v>
      </c>
      <c r="S6371">
        <f>IF(J6371="Online Travel Agency",VLOOKUP(F6371,room_rates!$A$2:$G$8,3,FALSE)*15%,0)</f>
        <v>0</v>
      </c>
      <c r="T6371">
        <f t="shared" si="1200"/>
        <v>0</v>
      </c>
      <c r="U6371">
        <f t="shared" si="1201"/>
        <v>600</v>
      </c>
      <c r="V6371">
        <f t="shared" si="1202"/>
        <v>5</v>
      </c>
    </row>
    <row r="6372" spans="1:22" ht="14.25" customHeight="1" x14ac:dyDescent="0.35">
      <c r="A6372" s="1">
        <v>1000992</v>
      </c>
      <c r="B6372" s="3">
        <v>45942</v>
      </c>
      <c r="C6372" s="3">
        <v>45984</v>
      </c>
      <c r="D6372" s="3">
        <v>45988</v>
      </c>
      <c r="E6372" s="1" t="s">
        <v>18</v>
      </c>
      <c r="F6372" s="1">
        <v>1</v>
      </c>
      <c r="G6372" s="1" t="s">
        <v>23</v>
      </c>
      <c r="H6372" s="1">
        <v>0</v>
      </c>
      <c r="I6372" s="1">
        <f t="shared" si="1196"/>
        <v>0</v>
      </c>
      <c r="J6372" s="1" t="s">
        <v>15</v>
      </c>
      <c r="K6372" s="1">
        <v>2</v>
      </c>
      <c r="L6372" s="1" t="s">
        <v>16</v>
      </c>
      <c r="M6372" s="1" t="b">
        <v>0</v>
      </c>
      <c r="N6372" s="2" t="s">
        <v>17</v>
      </c>
      <c r="O6372">
        <f t="shared" si="1197"/>
        <v>42</v>
      </c>
      <c r="P6372">
        <f t="shared" si="1198"/>
        <v>4</v>
      </c>
      <c r="Q6372">
        <f>IF(G6372="B",VLOOKUP(F6372,room_rates!$A$2:$G$8,3,FALSE),IF(G6372="P",VLOOKUP(F6372,room_rates!$A$2:$G$8,6,FALSE),IF(G6372="M",VLOOKUP(F6372,room_rates!$A$2:$G$8,7,FALSE),"")))</f>
        <v>120</v>
      </c>
      <c r="R6372">
        <f t="shared" si="1199"/>
        <v>0</v>
      </c>
      <c r="S6372">
        <f>IF(J6372="Online Travel Agency",VLOOKUP(F6372,room_rates!$A$2:$G$8,3,FALSE)*15%,0)</f>
        <v>0</v>
      </c>
      <c r="T6372">
        <f t="shared" si="1200"/>
        <v>0</v>
      </c>
      <c r="U6372">
        <f t="shared" si="1201"/>
        <v>960</v>
      </c>
      <c r="V6372">
        <f t="shared" si="1202"/>
        <v>8</v>
      </c>
    </row>
    <row r="6373" spans="1:22" ht="14.25" customHeight="1" x14ac:dyDescent="0.35">
      <c r="A6373" s="1">
        <v>1001100</v>
      </c>
      <c r="B6373" s="3">
        <v>45981</v>
      </c>
      <c r="C6373" s="3">
        <v>45984</v>
      </c>
      <c r="D6373" s="3">
        <v>45986</v>
      </c>
      <c r="E6373" s="1" t="s">
        <v>18</v>
      </c>
      <c r="F6373" s="1">
        <v>1</v>
      </c>
      <c r="G6373" s="1" t="s">
        <v>23</v>
      </c>
      <c r="H6373" s="1">
        <v>0</v>
      </c>
      <c r="I6373" s="1">
        <f t="shared" si="1196"/>
        <v>0</v>
      </c>
      <c r="J6373" s="1" t="s">
        <v>15</v>
      </c>
      <c r="K6373" s="1">
        <v>1</v>
      </c>
      <c r="L6373" s="1" t="s">
        <v>16</v>
      </c>
      <c r="M6373" s="1" t="b">
        <v>0</v>
      </c>
      <c r="N6373" s="2" t="s">
        <v>17</v>
      </c>
      <c r="O6373">
        <f t="shared" si="1197"/>
        <v>3</v>
      </c>
      <c r="P6373">
        <f t="shared" si="1198"/>
        <v>2</v>
      </c>
      <c r="Q6373">
        <f>IF(G6373="B",VLOOKUP(F6373,room_rates!$A$2:$G$8,3,FALSE),IF(G6373="P",VLOOKUP(F6373,room_rates!$A$2:$G$8,6,FALSE),IF(G6373="M",VLOOKUP(F6373,room_rates!$A$2:$G$8,7,FALSE),"")))</f>
        <v>120</v>
      </c>
      <c r="R6373">
        <f t="shared" si="1199"/>
        <v>0</v>
      </c>
      <c r="S6373">
        <f>IF(J6373="Online Travel Agency",VLOOKUP(F6373,room_rates!$A$2:$G$8,3,FALSE)*15%,0)</f>
        <v>0</v>
      </c>
      <c r="T6373">
        <f t="shared" si="1200"/>
        <v>0</v>
      </c>
      <c r="U6373">
        <f t="shared" si="1201"/>
        <v>240</v>
      </c>
      <c r="V6373">
        <f t="shared" si="1202"/>
        <v>2</v>
      </c>
    </row>
    <row r="6374" spans="1:22" ht="14.25" customHeight="1" x14ac:dyDescent="0.35">
      <c r="A6374" s="1">
        <v>1001167</v>
      </c>
      <c r="B6374" s="3">
        <v>45984</v>
      </c>
      <c r="C6374" s="3">
        <v>45984</v>
      </c>
      <c r="D6374" s="3">
        <v>45986</v>
      </c>
      <c r="E6374" s="1" t="s">
        <v>18</v>
      </c>
      <c r="F6374" s="1">
        <v>2</v>
      </c>
      <c r="G6374" s="1" t="s">
        <v>23</v>
      </c>
      <c r="H6374" s="1">
        <v>0</v>
      </c>
      <c r="I6374" s="1">
        <f t="shared" si="1196"/>
        <v>0</v>
      </c>
      <c r="J6374" s="1" t="s">
        <v>20</v>
      </c>
      <c r="K6374" s="1">
        <v>2</v>
      </c>
      <c r="L6374" s="1" t="s">
        <v>19</v>
      </c>
      <c r="M6374" s="1" t="b">
        <v>1</v>
      </c>
      <c r="N6374" s="2" t="s">
        <v>17</v>
      </c>
      <c r="O6374">
        <f t="shared" si="1197"/>
        <v>0</v>
      </c>
      <c r="P6374">
        <f t="shared" si="1198"/>
        <v>2</v>
      </c>
      <c r="Q6374">
        <f>IF(G6374="B",VLOOKUP(F6374,room_rates!$A$2:$G$8,3,FALSE),IF(G6374="P",VLOOKUP(F6374,room_rates!$A$2:$G$8,6,FALSE),IF(G6374="M",VLOOKUP(F6374,room_rates!$A$2:$G$8,7,FALSE),"")))</f>
        <v>140</v>
      </c>
      <c r="R6374">
        <f t="shared" si="1199"/>
        <v>0</v>
      </c>
      <c r="S6374">
        <f>IF(J6374="Online Travel Agency",VLOOKUP(F6374,room_rates!$A$2:$G$8,3,FALSE)*15%,0)</f>
        <v>0</v>
      </c>
      <c r="T6374">
        <f t="shared" si="1200"/>
        <v>1.4000000000000001</v>
      </c>
      <c r="U6374">
        <f t="shared" si="1201"/>
        <v>554.4</v>
      </c>
      <c r="V6374">
        <f t="shared" si="1202"/>
        <v>4</v>
      </c>
    </row>
    <row r="6375" spans="1:22" ht="14.25" customHeight="1" x14ac:dyDescent="0.35">
      <c r="A6375" s="1">
        <v>1001178</v>
      </c>
      <c r="B6375" s="3">
        <v>45984</v>
      </c>
      <c r="C6375" s="3">
        <v>45984</v>
      </c>
      <c r="D6375" s="3">
        <v>45987</v>
      </c>
      <c r="E6375" s="1" t="s">
        <v>18</v>
      </c>
      <c r="F6375" s="1">
        <v>1</v>
      </c>
      <c r="G6375" s="1" t="s">
        <v>23</v>
      </c>
      <c r="H6375" s="1">
        <v>0</v>
      </c>
      <c r="I6375" s="1">
        <f t="shared" si="1196"/>
        <v>0</v>
      </c>
      <c r="J6375" s="1" t="s">
        <v>20</v>
      </c>
      <c r="K6375" s="1">
        <v>3</v>
      </c>
      <c r="L6375" s="1" t="s">
        <v>16</v>
      </c>
      <c r="M6375" s="1" t="b">
        <v>0</v>
      </c>
      <c r="N6375" s="2" t="s">
        <v>17</v>
      </c>
      <c r="O6375">
        <f t="shared" si="1197"/>
        <v>0</v>
      </c>
      <c r="P6375">
        <f t="shared" si="1198"/>
        <v>3</v>
      </c>
      <c r="Q6375">
        <f>IF(G6375="B",VLOOKUP(F6375,room_rates!$A$2:$G$8,3,FALSE),IF(G6375="P",VLOOKUP(F6375,room_rates!$A$2:$G$8,6,FALSE),IF(G6375="M",VLOOKUP(F6375,room_rates!$A$2:$G$8,7,FALSE),"")))</f>
        <v>120</v>
      </c>
      <c r="R6375">
        <f t="shared" si="1199"/>
        <v>0</v>
      </c>
      <c r="S6375">
        <f>IF(J6375="Online Travel Agency",VLOOKUP(F6375,room_rates!$A$2:$G$8,3,FALSE)*15%,0)</f>
        <v>0</v>
      </c>
      <c r="T6375">
        <f t="shared" si="1200"/>
        <v>0</v>
      </c>
      <c r="U6375">
        <f t="shared" si="1201"/>
        <v>1080</v>
      </c>
      <c r="V6375">
        <f t="shared" si="1202"/>
        <v>9</v>
      </c>
    </row>
    <row r="6376" spans="1:22" ht="14.25" customHeight="1" x14ac:dyDescent="0.35">
      <c r="A6376" s="1">
        <v>1001279</v>
      </c>
      <c r="B6376" s="3">
        <v>45984</v>
      </c>
      <c r="C6376" s="3">
        <v>45984</v>
      </c>
      <c r="D6376" s="3">
        <v>45987</v>
      </c>
      <c r="E6376" s="1" t="s">
        <v>21</v>
      </c>
      <c r="F6376" s="1">
        <v>3</v>
      </c>
      <c r="G6376" s="1" t="s">
        <v>23</v>
      </c>
      <c r="H6376" s="1">
        <v>0</v>
      </c>
      <c r="I6376" s="1">
        <f t="shared" si="1196"/>
        <v>0</v>
      </c>
      <c r="J6376" s="1" t="s">
        <v>20</v>
      </c>
      <c r="K6376" s="1">
        <v>2</v>
      </c>
      <c r="L6376" s="1" t="s">
        <v>16</v>
      </c>
      <c r="M6376" s="1" t="b">
        <v>0</v>
      </c>
      <c r="N6376" s="2" t="s">
        <v>17</v>
      </c>
      <c r="O6376">
        <f t="shared" si="1197"/>
        <v>0</v>
      </c>
      <c r="P6376">
        <f t="shared" si="1198"/>
        <v>3</v>
      </c>
      <c r="Q6376">
        <f>IF(G6376="B",VLOOKUP(F6376,room_rates!$A$2:$G$8,3,FALSE),IF(G6376="P",VLOOKUP(F6376,room_rates!$A$2:$G$8,6,FALSE),IF(G6376="M",VLOOKUP(F6376,room_rates!$A$2:$G$8,7,FALSE),"")))</f>
        <v>220</v>
      </c>
      <c r="R6376">
        <f t="shared" si="1199"/>
        <v>0</v>
      </c>
      <c r="S6376">
        <f>IF(J6376="Online Travel Agency",VLOOKUP(F6376,room_rates!$A$2:$G$8,3,FALSE)*15%,0)</f>
        <v>0</v>
      </c>
      <c r="T6376">
        <f t="shared" si="1200"/>
        <v>0</v>
      </c>
      <c r="U6376">
        <f t="shared" si="1201"/>
        <v>1320</v>
      </c>
      <c r="V6376">
        <f t="shared" si="1202"/>
        <v>6</v>
      </c>
    </row>
    <row r="6377" spans="1:22" ht="14.25" customHeight="1" x14ac:dyDescent="0.35">
      <c r="A6377" s="1">
        <v>1001431</v>
      </c>
      <c r="B6377" s="3">
        <v>45984</v>
      </c>
      <c r="C6377" s="3">
        <v>45984</v>
      </c>
      <c r="D6377" s="3">
        <v>45989</v>
      </c>
      <c r="E6377" s="1" t="s">
        <v>13</v>
      </c>
      <c r="F6377" s="1">
        <v>6</v>
      </c>
      <c r="G6377" s="1" t="s">
        <v>23</v>
      </c>
      <c r="H6377" s="1">
        <v>0</v>
      </c>
      <c r="I6377" s="1">
        <f t="shared" si="1196"/>
        <v>0</v>
      </c>
      <c r="J6377" s="1" t="s">
        <v>20</v>
      </c>
      <c r="K6377" s="1">
        <v>2</v>
      </c>
      <c r="L6377" s="1" t="s">
        <v>19</v>
      </c>
      <c r="M6377" s="1" t="b">
        <v>0</v>
      </c>
      <c r="N6377" s="2" t="s">
        <v>17</v>
      </c>
      <c r="O6377">
        <f t="shared" si="1197"/>
        <v>0</v>
      </c>
      <c r="P6377">
        <f t="shared" si="1198"/>
        <v>5</v>
      </c>
      <c r="Q6377">
        <f>IF(G6377="B",VLOOKUP(F6377,room_rates!$A$2:$G$8,3,FALSE),IF(G6377="P",VLOOKUP(F6377,room_rates!$A$2:$G$8,6,FALSE),IF(G6377="M",VLOOKUP(F6377,room_rates!$A$2:$G$8,7,FALSE),"")))</f>
        <v>350</v>
      </c>
      <c r="R6377">
        <f t="shared" si="1199"/>
        <v>0</v>
      </c>
      <c r="S6377">
        <f>IF(J6377="Online Travel Agency",VLOOKUP(F6377,room_rates!$A$2:$G$8,3,FALSE)*15%,0)</f>
        <v>0</v>
      </c>
      <c r="T6377">
        <f t="shared" si="1200"/>
        <v>0</v>
      </c>
      <c r="U6377">
        <f t="shared" si="1201"/>
        <v>3500</v>
      </c>
      <c r="V6377">
        <f t="shared" si="1202"/>
        <v>10</v>
      </c>
    </row>
    <row r="6378" spans="1:22" ht="14.25" customHeight="1" x14ac:dyDescent="0.35">
      <c r="A6378" s="1">
        <v>1000059</v>
      </c>
      <c r="B6378" s="3">
        <v>45985</v>
      </c>
      <c r="C6378" s="3">
        <v>45985</v>
      </c>
      <c r="D6378" s="3">
        <v>45988</v>
      </c>
      <c r="E6378" s="1" t="s">
        <v>21</v>
      </c>
      <c r="F6378" s="1">
        <v>5</v>
      </c>
      <c r="G6378" s="1" t="s">
        <v>23</v>
      </c>
      <c r="H6378" s="1">
        <v>0</v>
      </c>
      <c r="I6378" s="1">
        <f t="shared" si="1196"/>
        <v>0</v>
      </c>
      <c r="J6378" s="1" t="s">
        <v>20</v>
      </c>
      <c r="K6378" s="1">
        <v>1</v>
      </c>
      <c r="L6378" s="1" t="s">
        <v>19</v>
      </c>
      <c r="M6378" s="1" t="b">
        <v>1</v>
      </c>
      <c r="N6378" s="2" t="s">
        <v>17</v>
      </c>
      <c r="O6378">
        <f t="shared" si="1197"/>
        <v>0</v>
      </c>
      <c r="P6378">
        <f t="shared" si="1198"/>
        <v>3</v>
      </c>
      <c r="Q6378">
        <f>IF(G6378="B",VLOOKUP(F6378,room_rates!$A$2:$G$8,3,FALSE),IF(G6378="P",VLOOKUP(F6378,room_rates!$A$2:$G$8,6,FALSE),IF(G6378="M",VLOOKUP(F6378,room_rates!$A$2:$G$8,7,FALSE),"")))</f>
        <v>240</v>
      </c>
      <c r="R6378">
        <f t="shared" si="1199"/>
        <v>0</v>
      </c>
      <c r="S6378">
        <f>IF(J6378="Online Travel Agency",VLOOKUP(F6378,room_rates!$A$2:$G$8,3,FALSE)*15%,0)</f>
        <v>0</v>
      </c>
      <c r="T6378">
        <f t="shared" si="1200"/>
        <v>2.4</v>
      </c>
      <c r="U6378">
        <f t="shared" si="1201"/>
        <v>712.8</v>
      </c>
      <c r="V6378">
        <f t="shared" si="1202"/>
        <v>3</v>
      </c>
    </row>
    <row r="6379" spans="1:22" ht="14.25" customHeight="1" x14ac:dyDescent="0.35">
      <c r="A6379" s="1">
        <v>1000135</v>
      </c>
      <c r="B6379" s="3">
        <v>45969</v>
      </c>
      <c r="C6379" s="3">
        <v>45985</v>
      </c>
      <c r="D6379" s="3">
        <v>45987</v>
      </c>
      <c r="E6379" s="1" t="s">
        <v>13</v>
      </c>
      <c r="F6379" s="1">
        <v>6</v>
      </c>
      <c r="G6379" s="1" t="s">
        <v>23</v>
      </c>
      <c r="H6379" s="1">
        <v>0</v>
      </c>
      <c r="I6379" s="1">
        <f t="shared" si="1196"/>
        <v>0</v>
      </c>
      <c r="J6379" s="1" t="s">
        <v>24</v>
      </c>
      <c r="K6379" s="1">
        <v>1</v>
      </c>
      <c r="L6379" s="1" t="s">
        <v>19</v>
      </c>
      <c r="M6379" s="1" t="b">
        <v>0</v>
      </c>
      <c r="N6379" s="2" t="s">
        <v>17</v>
      </c>
      <c r="O6379">
        <f t="shared" si="1197"/>
        <v>16</v>
      </c>
      <c r="P6379">
        <f t="shared" si="1198"/>
        <v>2</v>
      </c>
      <c r="Q6379">
        <f>IF(G6379="B",VLOOKUP(F6379,room_rates!$A$2:$G$8,3,FALSE),IF(G6379="P",VLOOKUP(F6379,room_rates!$A$2:$G$8,6,FALSE),IF(G6379="M",VLOOKUP(F6379,room_rates!$A$2:$G$8,7,FALSE),"")))</f>
        <v>350</v>
      </c>
      <c r="R6379">
        <f t="shared" si="1199"/>
        <v>0</v>
      </c>
      <c r="S6379">
        <f>IF(J6379="Online Travel Agency",VLOOKUP(F6379,room_rates!$A$2:$G$8,3,FALSE)*15%,0)</f>
        <v>52.5</v>
      </c>
      <c r="T6379">
        <f t="shared" si="1200"/>
        <v>0</v>
      </c>
      <c r="U6379">
        <f t="shared" si="1201"/>
        <v>595</v>
      </c>
      <c r="V6379">
        <f t="shared" si="1202"/>
        <v>2</v>
      </c>
    </row>
    <row r="6380" spans="1:22" ht="14.25" customHeight="1" x14ac:dyDescent="0.35">
      <c r="A6380" s="1">
        <v>1000167</v>
      </c>
      <c r="B6380" s="3">
        <v>45978</v>
      </c>
      <c r="C6380" s="3">
        <v>45985</v>
      </c>
      <c r="D6380" s="3">
        <v>45991</v>
      </c>
      <c r="E6380" s="1" t="s">
        <v>13</v>
      </c>
      <c r="F6380" s="1">
        <v>6</v>
      </c>
      <c r="G6380" s="1" t="s">
        <v>23</v>
      </c>
      <c r="H6380" s="1">
        <v>0</v>
      </c>
      <c r="I6380" s="1">
        <f t="shared" si="1196"/>
        <v>0</v>
      </c>
      <c r="J6380" s="1" t="s">
        <v>24</v>
      </c>
      <c r="K6380" s="1">
        <v>1</v>
      </c>
      <c r="L6380" s="1" t="s">
        <v>19</v>
      </c>
      <c r="M6380" s="1" t="b">
        <v>0</v>
      </c>
      <c r="N6380" s="2" t="s">
        <v>17</v>
      </c>
      <c r="O6380">
        <f t="shared" si="1197"/>
        <v>7</v>
      </c>
      <c r="P6380">
        <f t="shared" si="1198"/>
        <v>6</v>
      </c>
      <c r="Q6380">
        <f>IF(G6380="B",VLOOKUP(F6380,room_rates!$A$2:$G$8,3,FALSE),IF(G6380="P",VLOOKUP(F6380,room_rates!$A$2:$G$8,6,FALSE),IF(G6380="M",VLOOKUP(F6380,room_rates!$A$2:$G$8,7,FALSE),"")))</f>
        <v>350</v>
      </c>
      <c r="R6380">
        <f t="shared" si="1199"/>
        <v>0</v>
      </c>
      <c r="S6380">
        <f>IF(J6380="Online Travel Agency",VLOOKUP(F6380,room_rates!$A$2:$G$8,3,FALSE)*15%,0)</f>
        <v>52.5</v>
      </c>
      <c r="T6380">
        <f t="shared" si="1200"/>
        <v>0</v>
      </c>
      <c r="U6380">
        <f t="shared" si="1201"/>
        <v>1785</v>
      </c>
      <c r="V6380">
        <f t="shared" si="1202"/>
        <v>6</v>
      </c>
    </row>
    <row r="6381" spans="1:22" ht="14.25" customHeight="1" x14ac:dyDescent="0.35">
      <c r="A6381" s="1">
        <v>1000259</v>
      </c>
      <c r="B6381" s="3">
        <v>45941</v>
      </c>
      <c r="C6381" s="3">
        <v>45985</v>
      </c>
      <c r="D6381" s="3">
        <v>45986</v>
      </c>
      <c r="E6381" s="1" t="s">
        <v>13</v>
      </c>
      <c r="F6381" s="1">
        <v>6</v>
      </c>
      <c r="G6381" s="1" t="s">
        <v>23</v>
      </c>
      <c r="H6381" s="1">
        <v>0</v>
      </c>
      <c r="I6381" s="1">
        <f t="shared" si="1196"/>
        <v>0</v>
      </c>
      <c r="J6381" s="1" t="s">
        <v>15</v>
      </c>
      <c r="K6381" s="1">
        <v>1</v>
      </c>
      <c r="L6381" s="1" t="s">
        <v>19</v>
      </c>
      <c r="M6381" s="1" t="b">
        <v>0</v>
      </c>
      <c r="N6381" s="2" t="s">
        <v>17</v>
      </c>
      <c r="O6381">
        <f t="shared" si="1197"/>
        <v>44</v>
      </c>
      <c r="P6381">
        <f t="shared" si="1198"/>
        <v>1</v>
      </c>
      <c r="Q6381">
        <f>IF(G6381="B",VLOOKUP(F6381,room_rates!$A$2:$G$8,3,FALSE),IF(G6381="P",VLOOKUP(F6381,room_rates!$A$2:$G$8,6,FALSE),IF(G6381="M",VLOOKUP(F6381,room_rates!$A$2:$G$8,7,FALSE),"")))</f>
        <v>350</v>
      </c>
      <c r="R6381">
        <f t="shared" si="1199"/>
        <v>0</v>
      </c>
      <c r="S6381">
        <f>IF(J6381="Online Travel Agency",VLOOKUP(F6381,room_rates!$A$2:$G$8,3,FALSE)*15%,0)</f>
        <v>0</v>
      </c>
      <c r="T6381">
        <f t="shared" si="1200"/>
        <v>0</v>
      </c>
      <c r="U6381">
        <f t="shared" si="1201"/>
        <v>350</v>
      </c>
      <c r="V6381">
        <f t="shared" si="1202"/>
        <v>1</v>
      </c>
    </row>
    <row r="6382" spans="1:22" ht="14.25" customHeight="1" x14ac:dyDescent="0.35">
      <c r="A6382" s="1">
        <v>1000287</v>
      </c>
      <c r="B6382" s="3">
        <v>45946</v>
      </c>
      <c r="C6382" s="3">
        <v>45985</v>
      </c>
      <c r="D6382" s="3">
        <v>45986</v>
      </c>
      <c r="E6382" s="1" t="s">
        <v>21</v>
      </c>
      <c r="F6382" s="1">
        <v>4</v>
      </c>
      <c r="G6382" s="1" t="s">
        <v>23</v>
      </c>
      <c r="H6382" s="1">
        <v>0</v>
      </c>
      <c r="I6382" s="1">
        <f t="shared" si="1196"/>
        <v>0</v>
      </c>
      <c r="J6382" s="1" t="s">
        <v>15</v>
      </c>
      <c r="K6382" s="1">
        <v>2</v>
      </c>
      <c r="L6382" s="1" t="s">
        <v>16</v>
      </c>
      <c r="M6382" s="1" t="b">
        <v>0</v>
      </c>
      <c r="N6382" s="2" t="s">
        <v>17</v>
      </c>
      <c r="O6382">
        <f t="shared" si="1197"/>
        <v>39</v>
      </c>
      <c r="P6382">
        <f t="shared" si="1198"/>
        <v>1</v>
      </c>
      <c r="Q6382">
        <f>IF(G6382="B",VLOOKUP(F6382,room_rates!$A$2:$G$8,3,FALSE),IF(G6382="P",VLOOKUP(F6382,room_rates!$A$2:$G$8,6,FALSE),IF(G6382="M",VLOOKUP(F6382,room_rates!$A$2:$G$8,7,FALSE),"")))</f>
        <v>230</v>
      </c>
      <c r="R6382">
        <f t="shared" si="1199"/>
        <v>0</v>
      </c>
      <c r="S6382">
        <f>IF(J6382="Online Travel Agency",VLOOKUP(F6382,room_rates!$A$2:$G$8,3,FALSE)*15%,0)</f>
        <v>0</v>
      </c>
      <c r="T6382">
        <f t="shared" si="1200"/>
        <v>0</v>
      </c>
      <c r="U6382">
        <f t="shared" si="1201"/>
        <v>460</v>
      </c>
      <c r="V6382">
        <f t="shared" si="1202"/>
        <v>2</v>
      </c>
    </row>
    <row r="6383" spans="1:22" ht="14.25" customHeight="1" x14ac:dyDescent="0.35">
      <c r="A6383" s="1">
        <v>1000430</v>
      </c>
      <c r="B6383" s="3">
        <v>45942</v>
      </c>
      <c r="C6383" s="3">
        <v>45985</v>
      </c>
      <c r="D6383" s="3">
        <v>45987</v>
      </c>
      <c r="E6383" s="1" t="s">
        <v>21</v>
      </c>
      <c r="F6383" s="1">
        <v>3</v>
      </c>
      <c r="G6383" s="1" t="s">
        <v>23</v>
      </c>
      <c r="H6383" s="1">
        <v>0</v>
      </c>
      <c r="I6383" s="1">
        <f t="shared" si="1196"/>
        <v>0</v>
      </c>
      <c r="J6383" s="1" t="s">
        <v>15</v>
      </c>
      <c r="K6383" s="1">
        <v>2</v>
      </c>
      <c r="L6383" s="1" t="s">
        <v>16</v>
      </c>
      <c r="M6383" s="1" t="b">
        <v>0</v>
      </c>
      <c r="N6383" s="2" t="s">
        <v>17</v>
      </c>
      <c r="O6383">
        <f t="shared" si="1197"/>
        <v>43</v>
      </c>
      <c r="P6383">
        <f t="shared" si="1198"/>
        <v>2</v>
      </c>
      <c r="Q6383">
        <f>IF(G6383="B",VLOOKUP(F6383,room_rates!$A$2:$G$8,3,FALSE),IF(G6383="P",VLOOKUP(F6383,room_rates!$A$2:$G$8,6,FALSE),IF(G6383="M",VLOOKUP(F6383,room_rates!$A$2:$G$8,7,FALSE),"")))</f>
        <v>220</v>
      </c>
      <c r="R6383">
        <f t="shared" si="1199"/>
        <v>0</v>
      </c>
      <c r="S6383">
        <f>IF(J6383="Online Travel Agency",VLOOKUP(F6383,room_rates!$A$2:$G$8,3,FALSE)*15%,0)</f>
        <v>0</v>
      </c>
      <c r="T6383">
        <f t="shared" si="1200"/>
        <v>0</v>
      </c>
      <c r="U6383">
        <f t="shared" si="1201"/>
        <v>880</v>
      </c>
      <c r="V6383">
        <f t="shared" si="1202"/>
        <v>4</v>
      </c>
    </row>
    <row r="6384" spans="1:22" ht="14.25" customHeight="1" x14ac:dyDescent="0.35">
      <c r="A6384" s="1">
        <v>1000566</v>
      </c>
      <c r="B6384" s="3">
        <v>45967</v>
      </c>
      <c r="C6384" s="3">
        <v>45985</v>
      </c>
      <c r="D6384" s="3">
        <v>45987</v>
      </c>
      <c r="E6384" s="1" t="s">
        <v>18</v>
      </c>
      <c r="F6384" s="1">
        <v>1</v>
      </c>
      <c r="G6384" s="1" t="s">
        <v>23</v>
      </c>
      <c r="H6384" s="1">
        <v>0</v>
      </c>
      <c r="I6384" s="1">
        <f t="shared" si="1196"/>
        <v>0</v>
      </c>
      <c r="J6384" s="1" t="s">
        <v>24</v>
      </c>
      <c r="K6384" s="1">
        <v>2</v>
      </c>
      <c r="L6384" s="1" t="s">
        <v>16</v>
      </c>
      <c r="M6384" s="1" t="b">
        <v>0</v>
      </c>
      <c r="N6384" s="2" t="s">
        <v>17</v>
      </c>
      <c r="O6384">
        <f t="shared" si="1197"/>
        <v>18</v>
      </c>
      <c r="P6384">
        <f t="shared" si="1198"/>
        <v>2</v>
      </c>
      <c r="Q6384">
        <f>IF(G6384="B",VLOOKUP(F6384,room_rates!$A$2:$G$8,3,FALSE),IF(G6384="P",VLOOKUP(F6384,room_rates!$A$2:$G$8,6,FALSE),IF(G6384="M",VLOOKUP(F6384,room_rates!$A$2:$G$8,7,FALSE),"")))</f>
        <v>120</v>
      </c>
      <c r="R6384">
        <f t="shared" si="1199"/>
        <v>0</v>
      </c>
      <c r="S6384">
        <f>IF(J6384="Online Travel Agency",VLOOKUP(F6384,room_rates!$A$2:$G$8,3,FALSE)*15%,0)</f>
        <v>18</v>
      </c>
      <c r="T6384">
        <f t="shared" si="1200"/>
        <v>0</v>
      </c>
      <c r="U6384">
        <f t="shared" si="1201"/>
        <v>408</v>
      </c>
      <c r="V6384">
        <f t="shared" si="1202"/>
        <v>4</v>
      </c>
    </row>
    <row r="6385" spans="1:22" ht="14.25" customHeight="1" x14ac:dyDescent="0.35">
      <c r="A6385" s="1">
        <v>1000648</v>
      </c>
      <c r="B6385" s="3">
        <v>45985</v>
      </c>
      <c r="C6385" s="3">
        <v>45985</v>
      </c>
      <c r="D6385" s="3">
        <v>45989</v>
      </c>
      <c r="E6385" s="1" t="s">
        <v>13</v>
      </c>
      <c r="F6385" s="1">
        <v>6</v>
      </c>
      <c r="G6385" s="1" t="s">
        <v>23</v>
      </c>
      <c r="H6385" s="1">
        <v>0</v>
      </c>
      <c r="I6385" s="1">
        <f t="shared" si="1196"/>
        <v>0</v>
      </c>
      <c r="J6385" s="1" t="s">
        <v>20</v>
      </c>
      <c r="K6385" s="1">
        <v>2</v>
      </c>
      <c r="L6385" s="1" t="s">
        <v>19</v>
      </c>
      <c r="M6385" s="1" t="b">
        <v>0</v>
      </c>
      <c r="N6385" s="2" t="s">
        <v>17</v>
      </c>
      <c r="O6385">
        <f t="shared" si="1197"/>
        <v>0</v>
      </c>
      <c r="P6385">
        <f t="shared" si="1198"/>
        <v>4</v>
      </c>
      <c r="Q6385">
        <f>IF(G6385="B",VLOOKUP(F6385,room_rates!$A$2:$G$8,3,FALSE),IF(G6385="P",VLOOKUP(F6385,room_rates!$A$2:$G$8,6,FALSE),IF(G6385="M",VLOOKUP(F6385,room_rates!$A$2:$G$8,7,FALSE),"")))</f>
        <v>350</v>
      </c>
      <c r="R6385">
        <f t="shared" si="1199"/>
        <v>0</v>
      </c>
      <c r="S6385">
        <f>IF(J6385="Online Travel Agency",VLOOKUP(F6385,room_rates!$A$2:$G$8,3,FALSE)*15%,0)</f>
        <v>0</v>
      </c>
      <c r="T6385">
        <f t="shared" si="1200"/>
        <v>0</v>
      </c>
      <c r="U6385">
        <f t="shared" si="1201"/>
        <v>2800</v>
      </c>
      <c r="V6385">
        <f t="shared" si="1202"/>
        <v>8</v>
      </c>
    </row>
    <row r="6386" spans="1:22" ht="14.25" customHeight="1" x14ac:dyDescent="0.35">
      <c r="A6386" s="1">
        <v>1000661</v>
      </c>
      <c r="B6386" s="3">
        <v>45985</v>
      </c>
      <c r="C6386" s="3">
        <v>45985</v>
      </c>
      <c r="D6386" s="3">
        <v>45991</v>
      </c>
      <c r="E6386" s="1" t="s">
        <v>13</v>
      </c>
      <c r="F6386" s="1">
        <v>6</v>
      </c>
      <c r="G6386" s="1" t="s">
        <v>23</v>
      </c>
      <c r="H6386" s="1">
        <v>0</v>
      </c>
      <c r="I6386" s="1">
        <f t="shared" si="1196"/>
        <v>0</v>
      </c>
      <c r="J6386" s="1" t="s">
        <v>20</v>
      </c>
      <c r="K6386" s="1">
        <v>3</v>
      </c>
      <c r="L6386" s="1" t="s">
        <v>19</v>
      </c>
      <c r="M6386" s="1" t="b">
        <v>0</v>
      </c>
      <c r="N6386" s="2" t="s">
        <v>17</v>
      </c>
      <c r="O6386">
        <f t="shared" si="1197"/>
        <v>0</v>
      </c>
      <c r="P6386">
        <f t="shared" si="1198"/>
        <v>6</v>
      </c>
      <c r="Q6386">
        <f>IF(G6386="B",VLOOKUP(F6386,room_rates!$A$2:$G$8,3,FALSE),IF(G6386="P",VLOOKUP(F6386,room_rates!$A$2:$G$8,6,FALSE),IF(G6386="M",VLOOKUP(F6386,room_rates!$A$2:$G$8,7,FALSE),"")))</f>
        <v>350</v>
      </c>
      <c r="R6386">
        <f t="shared" si="1199"/>
        <v>0</v>
      </c>
      <c r="S6386">
        <f>IF(J6386="Online Travel Agency",VLOOKUP(F6386,room_rates!$A$2:$G$8,3,FALSE)*15%,0)</f>
        <v>0</v>
      </c>
      <c r="T6386">
        <f t="shared" si="1200"/>
        <v>0</v>
      </c>
      <c r="U6386">
        <f t="shared" si="1201"/>
        <v>6300</v>
      </c>
      <c r="V6386">
        <f t="shared" si="1202"/>
        <v>18</v>
      </c>
    </row>
    <row r="6387" spans="1:22" ht="14.25" customHeight="1" x14ac:dyDescent="0.35">
      <c r="A6387" s="1">
        <v>1000734</v>
      </c>
      <c r="B6387" s="3">
        <v>45956</v>
      </c>
      <c r="C6387" s="3">
        <v>45985</v>
      </c>
      <c r="D6387" s="3">
        <v>45987</v>
      </c>
      <c r="E6387" s="1" t="s">
        <v>21</v>
      </c>
      <c r="F6387" s="1">
        <v>3</v>
      </c>
      <c r="G6387" s="1" t="s">
        <v>23</v>
      </c>
      <c r="H6387" s="1">
        <v>0</v>
      </c>
      <c r="I6387" s="1">
        <f t="shared" si="1196"/>
        <v>0</v>
      </c>
      <c r="J6387" s="1" t="s">
        <v>15</v>
      </c>
      <c r="K6387" s="1">
        <v>1</v>
      </c>
      <c r="L6387" s="1" t="s">
        <v>19</v>
      </c>
      <c r="M6387" s="1" t="b">
        <v>0</v>
      </c>
      <c r="N6387" s="2" t="s">
        <v>17</v>
      </c>
      <c r="O6387">
        <f t="shared" si="1197"/>
        <v>29</v>
      </c>
      <c r="P6387">
        <f t="shared" si="1198"/>
        <v>2</v>
      </c>
      <c r="Q6387">
        <f>IF(G6387="B",VLOOKUP(F6387,room_rates!$A$2:$G$8,3,FALSE),IF(G6387="P",VLOOKUP(F6387,room_rates!$A$2:$G$8,6,FALSE),IF(G6387="M",VLOOKUP(F6387,room_rates!$A$2:$G$8,7,FALSE),"")))</f>
        <v>220</v>
      </c>
      <c r="R6387">
        <f t="shared" si="1199"/>
        <v>0</v>
      </c>
      <c r="S6387">
        <f>IF(J6387="Online Travel Agency",VLOOKUP(F6387,room_rates!$A$2:$G$8,3,FALSE)*15%,0)</f>
        <v>0</v>
      </c>
      <c r="T6387">
        <f t="shared" si="1200"/>
        <v>0</v>
      </c>
      <c r="U6387">
        <f t="shared" si="1201"/>
        <v>440</v>
      </c>
      <c r="V6387">
        <f t="shared" si="1202"/>
        <v>2</v>
      </c>
    </row>
    <row r="6388" spans="1:22" ht="14.25" customHeight="1" x14ac:dyDescent="0.35">
      <c r="A6388" s="1">
        <v>1000872</v>
      </c>
      <c r="B6388" s="3">
        <v>45985</v>
      </c>
      <c r="C6388" s="3">
        <v>45985</v>
      </c>
      <c r="D6388" s="3">
        <v>45988</v>
      </c>
      <c r="E6388" s="1" t="s">
        <v>18</v>
      </c>
      <c r="F6388" s="1">
        <v>2</v>
      </c>
      <c r="G6388" s="1" t="s">
        <v>23</v>
      </c>
      <c r="H6388" s="1">
        <v>0</v>
      </c>
      <c r="I6388" s="1">
        <f t="shared" si="1196"/>
        <v>0</v>
      </c>
      <c r="J6388" s="1" t="s">
        <v>20</v>
      </c>
      <c r="K6388" s="1">
        <v>1</v>
      </c>
      <c r="L6388" s="1" t="s">
        <v>19</v>
      </c>
      <c r="M6388" s="1" t="b">
        <v>0</v>
      </c>
      <c r="N6388" s="2" t="s">
        <v>17</v>
      </c>
      <c r="O6388">
        <f t="shared" si="1197"/>
        <v>0</v>
      </c>
      <c r="P6388">
        <f t="shared" si="1198"/>
        <v>3</v>
      </c>
      <c r="Q6388">
        <f>IF(G6388="B",VLOOKUP(F6388,room_rates!$A$2:$G$8,3,FALSE),IF(G6388="P",VLOOKUP(F6388,room_rates!$A$2:$G$8,6,FALSE),IF(G6388="M",VLOOKUP(F6388,room_rates!$A$2:$G$8,7,FALSE),"")))</f>
        <v>140</v>
      </c>
      <c r="R6388">
        <f t="shared" si="1199"/>
        <v>0</v>
      </c>
      <c r="S6388">
        <f>IF(J6388="Online Travel Agency",VLOOKUP(F6388,room_rates!$A$2:$G$8,3,FALSE)*15%,0)</f>
        <v>0</v>
      </c>
      <c r="T6388">
        <f t="shared" si="1200"/>
        <v>0</v>
      </c>
      <c r="U6388">
        <f t="shared" si="1201"/>
        <v>420</v>
      </c>
      <c r="V6388">
        <f t="shared" si="1202"/>
        <v>3</v>
      </c>
    </row>
    <row r="6389" spans="1:22" ht="14.25" customHeight="1" x14ac:dyDescent="0.35">
      <c r="A6389" s="1">
        <v>1000964</v>
      </c>
      <c r="B6389" s="3">
        <v>45975</v>
      </c>
      <c r="C6389" s="3">
        <v>45985</v>
      </c>
      <c r="D6389" s="3">
        <v>45987</v>
      </c>
      <c r="E6389" s="1" t="s">
        <v>21</v>
      </c>
      <c r="F6389" s="1">
        <v>3</v>
      </c>
      <c r="G6389" s="1" t="s">
        <v>23</v>
      </c>
      <c r="H6389" s="1">
        <v>0</v>
      </c>
      <c r="I6389" s="1">
        <f t="shared" si="1196"/>
        <v>0</v>
      </c>
      <c r="J6389" s="1" t="s">
        <v>24</v>
      </c>
      <c r="K6389" s="1">
        <v>1</v>
      </c>
      <c r="L6389" s="1" t="s">
        <v>19</v>
      </c>
      <c r="M6389" s="1" t="b">
        <v>0</v>
      </c>
      <c r="N6389" s="2" t="s">
        <v>17</v>
      </c>
      <c r="O6389">
        <f t="shared" si="1197"/>
        <v>10</v>
      </c>
      <c r="P6389">
        <f t="shared" si="1198"/>
        <v>2</v>
      </c>
      <c r="Q6389">
        <f>IF(G6389="B",VLOOKUP(F6389,room_rates!$A$2:$G$8,3,FALSE),IF(G6389="P",VLOOKUP(F6389,room_rates!$A$2:$G$8,6,FALSE),IF(G6389="M",VLOOKUP(F6389,room_rates!$A$2:$G$8,7,FALSE),"")))</f>
        <v>220</v>
      </c>
      <c r="R6389">
        <f t="shared" si="1199"/>
        <v>0</v>
      </c>
      <c r="S6389">
        <f>IF(J6389="Online Travel Agency",VLOOKUP(F6389,room_rates!$A$2:$G$8,3,FALSE)*15%,0)</f>
        <v>33</v>
      </c>
      <c r="T6389">
        <f t="shared" si="1200"/>
        <v>0</v>
      </c>
      <c r="U6389">
        <f t="shared" si="1201"/>
        <v>374</v>
      </c>
      <c r="V6389">
        <f t="shared" si="1202"/>
        <v>2</v>
      </c>
    </row>
    <row r="6390" spans="1:22" ht="14.25" customHeight="1" x14ac:dyDescent="0.35">
      <c r="A6390" s="1">
        <v>1001053</v>
      </c>
      <c r="B6390" s="3">
        <v>45966</v>
      </c>
      <c r="C6390" s="3">
        <v>45985</v>
      </c>
      <c r="D6390" s="3">
        <v>45987</v>
      </c>
      <c r="E6390" s="1" t="s">
        <v>13</v>
      </c>
      <c r="F6390" s="1">
        <v>6</v>
      </c>
      <c r="G6390" s="1" t="s">
        <v>23</v>
      </c>
      <c r="H6390" s="1">
        <v>0</v>
      </c>
      <c r="I6390" s="1">
        <f t="shared" si="1196"/>
        <v>0</v>
      </c>
      <c r="J6390" s="1" t="s">
        <v>15</v>
      </c>
      <c r="K6390" s="1">
        <v>1</v>
      </c>
      <c r="L6390" s="1" t="s">
        <v>16</v>
      </c>
      <c r="M6390" s="1" t="b">
        <v>0</v>
      </c>
      <c r="N6390" s="2" t="s">
        <v>17</v>
      </c>
      <c r="O6390">
        <f t="shared" si="1197"/>
        <v>19</v>
      </c>
      <c r="P6390">
        <f t="shared" si="1198"/>
        <v>2</v>
      </c>
      <c r="Q6390">
        <f>IF(G6390="B",VLOOKUP(F6390,room_rates!$A$2:$G$8,3,FALSE),IF(G6390="P",VLOOKUP(F6390,room_rates!$A$2:$G$8,6,FALSE),IF(G6390="M",VLOOKUP(F6390,room_rates!$A$2:$G$8,7,FALSE),"")))</f>
        <v>350</v>
      </c>
      <c r="R6390">
        <f t="shared" si="1199"/>
        <v>0</v>
      </c>
      <c r="S6390">
        <f>IF(J6390="Online Travel Agency",VLOOKUP(F6390,room_rates!$A$2:$G$8,3,FALSE)*15%,0)</f>
        <v>0</v>
      </c>
      <c r="T6390">
        <f t="shared" si="1200"/>
        <v>0</v>
      </c>
      <c r="U6390">
        <f t="shared" si="1201"/>
        <v>700</v>
      </c>
      <c r="V6390">
        <f t="shared" si="1202"/>
        <v>2</v>
      </c>
    </row>
    <row r="6391" spans="1:22" ht="14.25" customHeight="1" x14ac:dyDescent="0.35">
      <c r="A6391" s="1">
        <v>1001113</v>
      </c>
      <c r="B6391" s="3">
        <v>45948</v>
      </c>
      <c r="C6391" s="3">
        <v>45985</v>
      </c>
      <c r="D6391" s="3">
        <v>45990</v>
      </c>
      <c r="E6391" s="1" t="s">
        <v>13</v>
      </c>
      <c r="F6391" s="1">
        <v>6</v>
      </c>
      <c r="G6391" s="1" t="s">
        <v>23</v>
      </c>
      <c r="H6391" s="1">
        <v>0</v>
      </c>
      <c r="I6391" s="1">
        <f t="shared" si="1196"/>
        <v>0</v>
      </c>
      <c r="J6391" s="1" t="s">
        <v>15</v>
      </c>
      <c r="K6391" s="1">
        <v>3</v>
      </c>
      <c r="L6391" s="1" t="s">
        <v>16</v>
      </c>
      <c r="M6391" s="1" t="b">
        <v>0</v>
      </c>
      <c r="N6391" s="2" t="s">
        <v>17</v>
      </c>
      <c r="O6391">
        <f t="shared" si="1197"/>
        <v>37</v>
      </c>
      <c r="P6391">
        <f t="shared" si="1198"/>
        <v>5</v>
      </c>
      <c r="Q6391">
        <f>IF(G6391="B",VLOOKUP(F6391,room_rates!$A$2:$G$8,3,FALSE),IF(G6391="P",VLOOKUP(F6391,room_rates!$A$2:$G$8,6,FALSE),IF(G6391="M",VLOOKUP(F6391,room_rates!$A$2:$G$8,7,FALSE),"")))</f>
        <v>350</v>
      </c>
      <c r="R6391">
        <f t="shared" si="1199"/>
        <v>0</v>
      </c>
      <c r="S6391">
        <f>IF(J6391="Online Travel Agency",VLOOKUP(F6391,room_rates!$A$2:$G$8,3,FALSE)*15%,0)</f>
        <v>0</v>
      </c>
      <c r="T6391">
        <f t="shared" si="1200"/>
        <v>0</v>
      </c>
      <c r="U6391">
        <f t="shared" si="1201"/>
        <v>5250</v>
      </c>
      <c r="V6391">
        <f t="shared" si="1202"/>
        <v>15</v>
      </c>
    </row>
    <row r="6392" spans="1:22" ht="14.25" customHeight="1" x14ac:dyDescent="0.35">
      <c r="A6392" s="1">
        <v>1001165</v>
      </c>
      <c r="B6392" s="3">
        <v>45985</v>
      </c>
      <c r="C6392" s="3">
        <v>45985</v>
      </c>
      <c r="D6392" s="3">
        <v>45987</v>
      </c>
      <c r="E6392" s="1" t="s">
        <v>21</v>
      </c>
      <c r="F6392" s="1">
        <v>3</v>
      </c>
      <c r="G6392" s="1" t="s">
        <v>23</v>
      </c>
      <c r="H6392" s="1">
        <v>0</v>
      </c>
      <c r="I6392" s="1">
        <f t="shared" si="1196"/>
        <v>0</v>
      </c>
      <c r="J6392" s="1" t="s">
        <v>20</v>
      </c>
      <c r="K6392" s="1">
        <v>2</v>
      </c>
      <c r="L6392" s="1" t="s">
        <v>19</v>
      </c>
      <c r="M6392" s="1" t="b">
        <v>0</v>
      </c>
      <c r="N6392" s="2" t="s">
        <v>17</v>
      </c>
      <c r="O6392">
        <f t="shared" si="1197"/>
        <v>0</v>
      </c>
      <c r="P6392">
        <f t="shared" si="1198"/>
        <v>2</v>
      </c>
      <c r="Q6392">
        <f>IF(G6392="B",VLOOKUP(F6392,room_rates!$A$2:$G$8,3,FALSE),IF(G6392="P",VLOOKUP(F6392,room_rates!$A$2:$G$8,6,FALSE),IF(G6392="M",VLOOKUP(F6392,room_rates!$A$2:$G$8,7,FALSE),"")))</f>
        <v>220</v>
      </c>
      <c r="R6392">
        <f t="shared" si="1199"/>
        <v>0</v>
      </c>
      <c r="S6392">
        <f>IF(J6392="Online Travel Agency",VLOOKUP(F6392,room_rates!$A$2:$G$8,3,FALSE)*15%,0)</f>
        <v>0</v>
      </c>
      <c r="T6392">
        <f t="shared" si="1200"/>
        <v>0</v>
      </c>
      <c r="U6392">
        <f t="shared" si="1201"/>
        <v>880</v>
      </c>
      <c r="V6392">
        <f t="shared" si="1202"/>
        <v>4</v>
      </c>
    </row>
    <row r="6393" spans="1:22" ht="14.25" customHeight="1" x14ac:dyDescent="0.35">
      <c r="A6393" s="1">
        <v>1001233</v>
      </c>
      <c r="B6393" s="3">
        <v>45985</v>
      </c>
      <c r="C6393" s="3">
        <v>45985</v>
      </c>
      <c r="D6393" s="3">
        <v>45988</v>
      </c>
      <c r="E6393" s="1" t="s">
        <v>18</v>
      </c>
      <c r="F6393" s="1">
        <v>1</v>
      </c>
      <c r="G6393" s="1" t="s">
        <v>23</v>
      </c>
      <c r="H6393" s="1">
        <v>0</v>
      </c>
      <c r="I6393" s="1">
        <f t="shared" si="1196"/>
        <v>0</v>
      </c>
      <c r="J6393" s="1" t="s">
        <v>20</v>
      </c>
      <c r="K6393" s="1">
        <v>1</v>
      </c>
      <c r="L6393" s="1" t="s">
        <v>19</v>
      </c>
      <c r="M6393" s="1" t="b">
        <v>0</v>
      </c>
      <c r="N6393" s="2" t="s">
        <v>17</v>
      </c>
      <c r="O6393">
        <f t="shared" si="1197"/>
        <v>0</v>
      </c>
      <c r="P6393">
        <f t="shared" si="1198"/>
        <v>3</v>
      </c>
      <c r="Q6393">
        <f>IF(G6393="B",VLOOKUP(F6393,room_rates!$A$2:$G$8,3,FALSE),IF(G6393="P",VLOOKUP(F6393,room_rates!$A$2:$G$8,6,FALSE),IF(G6393="M",VLOOKUP(F6393,room_rates!$A$2:$G$8,7,FALSE),"")))</f>
        <v>120</v>
      </c>
      <c r="R6393">
        <f t="shared" si="1199"/>
        <v>0</v>
      </c>
      <c r="S6393">
        <f>IF(J6393="Online Travel Agency",VLOOKUP(F6393,room_rates!$A$2:$G$8,3,FALSE)*15%,0)</f>
        <v>0</v>
      </c>
      <c r="T6393">
        <f t="shared" si="1200"/>
        <v>0</v>
      </c>
      <c r="U6393">
        <f t="shared" si="1201"/>
        <v>360</v>
      </c>
      <c r="V6393">
        <f t="shared" si="1202"/>
        <v>3</v>
      </c>
    </row>
    <row r="6394" spans="1:22" ht="14.25" customHeight="1" x14ac:dyDescent="0.35">
      <c r="A6394" s="1">
        <v>1001345</v>
      </c>
      <c r="B6394" s="3">
        <v>45985</v>
      </c>
      <c r="C6394" s="3">
        <v>45985</v>
      </c>
      <c r="D6394" s="3">
        <v>45990</v>
      </c>
      <c r="E6394" s="1" t="s">
        <v>21</v>
      </c>
      <c r="F6394" s="1">
        <v>3</v>
      </c>
      <c r="G6394" s="1" t="s">
        <v>23</v>
      </c>
      <c r="H6394" s="1">
        <v>0</v>
      </c>
      <c r="I6394" s="1">
        <f t="shared" si="1196"/>
        <v>0</v>
      </c>
      <c r="J6394" s="1" t="s">
        <v>20</v>
      </c>
      <c r="K6394" s="1">
        <v>3</v>
      </c>
      <c r="L6394" s="1" t="s">
        <v>19</v>
      </c>
      <c r="M6394" s="1" t="b">
        <v>0</v>
      </c>
      <c r="N6394" s="2" t="s">
        <v>17</v>
      </c>
      <c r="O6394">
        <f t="shared" si="1197"/>
        <v>0</v>
      </c>
      <c r="P6394">
        <f t="shared" si="1198"/>
        <v>5</v>
      </c>
      <c r="Q6394">
        <f>IF(G6394="B",VLOOKUP(F6394,room_rates!$A$2:$G$8,3,FALSE),IF(G6394="P",VLOOKUP(F6394,room_rates!$A$2:$G$8,6,FALSE),IF(G6394="M",VLOOKUP(F6394,room_rates!$A$2:$G$8,7,FALSE),"")))</f>
        <v>220</v>
      </c>
      <c r="R6394">
        <f t="shared" si="1199"/>
        <v>0</v>
      </c>
      <c r="S6394">
        <f>IF(J6394="Online Travel Agency",VLOOKUP(F6394,room_rates!$A$2:$G$8,3,FALSE)*15%,0)</f>
        <v>0</v>
      </c>
      <c r="T6394">
        <f t="shared" si="1200"/>
        <v>0</v>
      </c>
      <c r="U6394">
        <f t="shared" si="1201"/>
        <v>3300</v>
      </c>
      <c r="V6394">
        <f t="shared" si="1202"/>
        <v>15</v>
      </c>
    </row>
    <row r="6395" spans="1:22" ht="14.25" customHeight="1" x14ac:dyDescent="0.35">
      <c r="A6395" s="1">
        <v>1001396</v>
      </c>
      <c r="B6395" s="3">
        <v>45985</v>
      </c>
      <c r="C6395" s="3">
        <v>45985</v>
      </c>
      <c r="D6395" s="3">
        <v>45992</v>
      </c>
      <c r="E6395" s="1" t="s">
        <v>18</v>
      </c>
      <c r="F6395" s="1">
        <v>1</v>
      </c>
      <c r="G6395" s="1" t="s">
        <v>23</v>
      </c>
      <c r="H6395" s="1">
        <v>0</v>
      </c>
      <c r="I6395" s="1">
        <f t="shared" si="1196"/>
        <v>0</v>
      </c>
      <c r="J6395" s="1" t="s">
        <v>20</v>
      </c>
      <c r="K6395" s="1">
        <v>3</v>
      </c>
      <c r="L6395" s="1" t="s">
        <v>16</v>
      </c>
      <c r="M6395" s="1" t="b">
        <v>0</v>
      </c>
      <c r="N6395" s="2" t="s">
        <v>17</v>
      </c>
      <c r="O6395">
        <f t="shared" si="1197"/>
        <v>0</v>
      </c>
      <c r="P6395">
        <f t="shared" si="1198"/>
        <v>7</v>
      </c>
      <c r="Q6395">
        <f>IF(G6395="B",VLOOKUP(F6395,room_rates!$A$2:$G$8,3,FALSE),IF(G6395="P",VLOOKUP(F6395,room_rates!$A$2:$G$8,6,FALSE),IF(G6395="M",VLOOKUP(F6395,room_rates!$A$2:$G$8,7,FALSE),"")))</f>
        <v>120</v>
      </c>
      <c r="R6395">
        <f t="shared" si="1199"/>
        <v>0</v>
      </c>
      <c r="S6395">
        <f>IF(J6395="Online Travel Agency",VLOOKUP(F6395,room_rates!$A$2:$G$8,3,FALSE)*15%,0)</f>
        <v>0</v>
      </c>
      <c r="T6395">
        <f t="shared" si="1200"/>
        <v>0</v>
      </c>
      <c r="U6395">
        <f t="shared" si="1201"/>
        <v>2520</v>
      </c>
      <c r="V6395">
        <f t="shared" si="1202"/>
        <v>21</v>
      </c>
    </row>
    <row r="6396" spans="1:22" ht="14.25" customHeight="1" x14ac:dyDescent="0.35">
      <c r="A6396" s="1">
        <v>1001446</v>
      </c>
      <c r="B6396" s="3">
        <v>45948</v>
      </c>
      <c r="C6396" s="3">
        <v>45985</v>
      </c>
      <c r="D6396" s="3">
        <v>45990</v>
      </c>
      <c r="E6396" s="1" t="s">
        <v>21</v>
      </c>
      <c r="F6396" s="1">
        <v>3</v>
      </c>
      <c r="G6396" s="1" t="s">
        <v>23</v>
      </c>
      <c r="H6396" s="1">
        <v>0</v>
      </c>
      <c r="I6396" s="1">
        <f t="shared" si="1196"/>
        <v>0</v>
      </c>
      <c r="J6396" s="1" t="s">
        <v>15</v>
      </c>
      <c r="K6396" s="1">
        <v>1</v>
      </c>
      <c r="L6396" s="1" t="s">
        <v>19</v>
      </c>
      <c r="M6396" s="1" t="b">
        <v>0</v>
      </c>
      <c r="N6396" s="2" t="s">
        <v>17</v>
      </c>
      <c r="O6396">
        <f t="shared" si="1197"/>
        <v>37</v>
      </c>
      <c r="P6396">
        <f t="shared" si="1198"/>
        <v>5</v>
      </c>
      <c r="Q6396">
        <f>IF(G6396="B",VLOOKUP(F6396,room_rates!$A$2:$G$8,3,FALSE),IF(G6396="P",VLOOKUP(F6396,room_rates!$A$2:$G$8,6,FALSE),IF(G6396="M",VLOOKUP(F6396,room_rates!$A$2:$G$8,7,FALSE),"")))</f>
        <v>220</v>
      </c>
      <c r="R6396">
        <f t="shared" si="1199"/>
        <v>0</v>
      </c>
      <c r="S6396">
        <f>IF(J6396="Online Travel Agency",VLOOKUP(F6396,room_rates!$A$2:$G$8,3,FALSE)*15%,0)</f>
        <v>0</v>
      </c>
      <c r="T6396">
        <f t="shared" si="1200"/>
        <v>0</v>
      </c>
      <c r="U6396">
        <f t="shared" si="1201"/>
        <v>1100</v>
      </c>
      <c r="V6396">
        <f t="shared" si="1202"/>
        <v>5</v>
      </c>
    </row>
    <row r="6397" spans="1:22" ht="14.25" customHeight="1" x14ac:dyDescent="0.35">
      <c r="A6397" s="1">
        <v>1000249</v>
      </c>
      <c r="B6397" s="3">
        <v>45979</v>
      </c>
      <c r="C6397" s="3">
        <v>45986</v>
      </c>
      <c r="D6397" s="3">
        <v>45993</v>
      </c>
      <c r="E6397" s="1" t="s">
        <v>18</v>
      </c>
      <c r="F6397" s="1">
        <v>1</v>
      </c>
      <c r="G6397" s="1" t="s">
        <v>23</v>
      </c>
      <c r="H6397" s="1">
        <v>0</v>
      </c>
      <c r="I6397" s="1">
        <f t="shared" si="1196"/>
        <v>0</v>
      </c>
      <c r="J6397" s="1" t="s">
        <v>24</v>
      </c>
      <c r="K6397" s="1">
        <v>2</v>
      </c>
      <c r="L6397" s="1" t="s">
        <v>19</v>
      </c>
      <c r="M6397" s="1" t="b">
        <v>0</v>
      </c>
      <c r="N6397" s="2" t="s">
        <v>17</v>
      </c>
      <c r="O6397">
        <f t="shared" si="1197"/>
        <v>7</v>
      </c>
      <c r="P6397">
        <f t="shared" si="1198"/>
        <v>7</v>
      </c>
      <c r="Q6397">
        <f>IF(G6397="B",VLOOKUP(F6397,room_rates!$A$2:$G$8,3,FALSE),IF(G6397="P",VLOOKUP(F6397,room_rates!$A$2:$G$8,6,FALSE),IF(G6397="M",VLOOKUP(F6397,room_rates!$A$2:$G$8,7,FALSE),"")))</f>
        <v>120</v>
      </c>
      <c r="R6397">
        <f t="shared" si="1199"/>
        <v>0</v>
      </c>
      <c r="S6397">
        <f>IF(J6397="Online Travel Agency",VLOOKUP(F6397,room_rates!$A$2:$G$8,3,FALSE)*15%,0)</f>
        <v>18</v>
      </c>
      <c r="T6397">
        <f t="shared" si="1200"/>
        <v>0</v>
      </c>
      <c r="U6397">
        <f t="shared" si="1201"/>
        <v>1428</v>
      </c>
      <c r="V6397">
        <f t="shared" si="1202"/>
        <v>14</v>
      </c>
    </row>
    <row r="6398" spans="1:22" ht="14.25" customHeight="1" x14ac:dyDescent="0.35">
      <c r="A6398" s="1">
        <v>1000334</v>
      </c>
      <c r="B6398" s="3">
        <v>45986</v>
      </c>
      <c r="C6398" s="3">
        <v>45986</v>
      </c>
      <c r="D6398" s="3">
        <v>45989</v>
      </c>
      <c r="E6398" s="1" t="s">
        <v>13</v>
      </c>
      <c r="F6398" s="1">
        <v>6</v>
      </c>
      <c r="G6398" s="1" t="s">
        <v>23</v>
      </c>
      <c r="H6398" s="1">
        <v>0</v>
      </c>
      <c r="I6398" s="1">
        <f t="shared" si="1196"/>
        <v>0</v>
      </c>
      <c r="J6398" s="1" t="s">
        <v>20</v>
      </c>
      <c r="K6398" s="1">
        <v>3</v>
      </c>
      <c r="L6398" s="1" t="s">
        <v>19</v>
      </c>
      <c r="M6398" s="1" t="b">
        <v>0</v>
      </c>
      <c r="N6398" s="2" t="s">
        <v>17</v>
      </c>
      <c r="O6398">
        <f t="shared" si="1197"/>
        <v>0</v>
      </c>
      <c r="P6398">
        <f t="shared" si="1198"/>
        <v>3</v>
      </c>
      <c r="Q6398">
        <f>IF(G6398="B",VLOOKUP(F6398,room_rates!$A$2:$G$8,3,FALSE),IF(G6398="P",VLOOKUP(F6398,room_rates!$A$2:$G$8,6,FALSE),IF(G6398="M",VLOOKUP(F6398,room_rates!$A$2:$G$8,7,FALSE),"")))</f>
        <v>350</v>
      </c>
      <c r="R6398">
        <f t="shared" si="1199"/>
        <v>0</v>
      </c>
      <c r="S6398">
        <f>IF(J6398="Online Travel Agency",VLOOKUP(F6398,room_rates!$A$2:$G$8,3,FALSE)*15%,0)</f>
        <v>0</v>
      </c>
      <c r="T6398">
        <f t="shared" si="1200"/>
        <v>0</v>
      </c>
      <c r="U6398">
        <f t="shared" si="1201"/>
        <v>3150</v>
      </c>
      <c r="V6398">
        <f t="shared" si="1202"/>
        <v>9</v>
      </c>
    </row>
    <row r="6399" spans="1:22" ht="14.25" customHeight="1" x14ac:dyDescent="0.35">
      <c r="A6399" s="1">
        <v>1000404</v>
      </c>
      <c r="B6399" s="3">
        <v>45986</v>
      </c>
      <c r="C6399" s="3">
        <v>45986</v>
      </c>
      <c r="D6399" s="3">
        <v>45990</v>
      </c>
      <c r="E6399" s="1" t="s">
        <v>13</v>
      </c>
      <c r="F6399" s="1">
        <v>6</v>
      </c>
      <c r="G6399" s="1" t="s">
        <v>23</v>
      </c>
      <c r="H6399" s="1">
        <v>0</v>
      </c>
      <c r="I6399" s="1">
        <f t="shared" si="1196"/>
        <v>0</v>
      </c>
      <c r="J6399" s="1" t="s">
        <v>20</v>
      </c>
      <c r="K6399" s="1">
        <v>1</v>
      </c>
      <c r="L6399" s="1" t="s">
        <v>16</v>
      </c>
      <c r="M6399" s="1" t="b">
        <v>0</v>
      </c>
      <c r="N6399" s="2" t="s">
        <v>17</v>
      </c>
      <c r="O6399">
        <f t="shared" si="1197"/>
        <v>0</v>
      </c>
      <c r="P6399">
        <f t="shared" si="1198"/>
        <v>4</v>
      </c>
      <c r="Q6399">
        <f>IF(G6399="B",VLOOKUP(F6399,room_rates!$A$2:$G$8,3,FALSE),IF(G6399="P",VLOOKUP(F6399,room_rates!$A$2:$G$8,6,FALSE),IF(G6399="M",VLOOKUP(F6399,room_rates!$A$2:$G$8,7,FALSE),"")))</f>
        <v>350</v>
      </c>
      <c r="R6399">
        <f t="shared" si="1199"/>
        <v>0</v>
      </c>
      <c r="S6399">
        <f>IF(J6399="Online Travel Agency",VLOOKUP(F6399,room_rates!$A$2:$G$8,3,FALSE)*15%,0)</f>
        <v>0</v>
      </c>
      <c r="T6399">
        <f t="shared" si="1200"/>
        <v>0</v>
      </c>
      <c r="U6399">
        <f t="shared" si="1201"/>
        <v>1400</v>
      </c>
      <c r="V6399">
        <f t="shared" si="1202"/>
        <v>4</v>
      </c>
    </row>
    <row r="6400" spans="1:22" ht="14.25" customHeight="1" x14ac:dyDescent="0.35">
      <c r="A6400" s="1">
        <v>1000425</v>
      </c>
      <c r="B6400" s="3">
        <v>45986</v>
      </c>
      <c r="C6400" s="3">
        <v>45986</v>
      </c>
      <c r="D6400" s="3">
        <v>45989</v>
      </c>
      <c r="E6400" s="1" t="s">
        <v>18</v>
      </c>
      <c r="F6400" s="1">
        <v>2</v>
      </c>
      <c r="G6400" s="1" t="s">
        <v>23</v>
      </c>
      <c r="H6400" s="1">
        <v>0</v>
      </c>
      <c r="I6400" s="1">
        <f t="shared" ref="I6400:I6463" si="1203">H6400/100</f>
        <v>0</v>
      </c>
      <c r="J6400" s="1" t="s">
        <v>20</v>
      </c>
      <c r="K6400" s="1">
        <v>2</v>
      </c>
      <c r="L6400" s="1" t="s">
        <v>19</v>
      </c>
      <c r="M6400" s="1" t="b">
        <v>0</v>
      </c>
      <c r="N6400" s="2" t="s">
        <v>17</v>
      </c>
      <c r="O6400">
        <f t="shared" ref="O6400:O6463" si="1204">C6400-B6400</f>
        <v>0</v>
      </c>
      <c r="P6400">
        <f t="shared" ref="P6400:P6463" si="1205">D6400-C6400</f>
        <v>3</v>
      </c>
      <c r="Q6400">
        <f>IF(G6400="B",VLOOKUP(F6400,room_rates!$A$2:$G$8,3,FALSE),IF(G6400="P",VLOOKUP(F6400,room_rates!$A$2:$G$8,6,FALSE),IF(G6400="M",VLOOKUP(F6400,room_rates!$A$2:$G$8,7,FALSE),"")))</f>
        <v>140</v>
      </c>
      <c r="R6400">
        <f t="shared" ref="R6400:R6463" si="1206">Q6400*(H6400/100)</f>
        <v>0</v>
      </c>
      <c r="S6400">
        <f>IF(J6400="Online Travel Agency",VLOOKUP(F6400,room_rates!$A$2:$G$8,3,FALSE)*15%,0)</f>
        <v>0</v>
      </c>
      <c r="T6400">
        <f t="shared" ref="T6400:T6463" si="1207">IF(M6400=TRUE, Q6400*1%,0)</f>
        <v>0</v>
      </c>
      <c r="U6400">
        <f t="shared" ref="U6400:U6463" si="1208">(Q6400-R6400-S6400-T6400)*V6400</f>
        <v>840</v>
      </c>
      <c r="V6400">
        <f t="shared" ref="V6400:V6463" si="1209">K6400*P6400</f>
        <v>6</v>
      </c>
    </row>
    <row r="6401" spans="1:22" ht="14.25" customHeight="1" x14ac:dyDescent="0.35">
      <c r="A6401" s="1">
        <v>1000445</v>
      </c>
      <c r="B6401" s="3">
        <v>45986</v>
      </c>
      <c r="C6401" s="3">
        <v>45986</v>
      </c>
      <c r="D6401" s="3">
        <v>45989</v>
      </c>
      <c r="E6401" s="1" t="s">
        <v>13</v>
      </c>
      <c r="F6401" s="1">
        <v>7</v>
      </c>
      <c r="G6401" s="1" t="s">
        <v>23</v>
      </c>
      <c r="H6401" s="1">
        <v>0</v>
      </c>
      <c r="I6401" s="1">
        <f t="shared" si="1203"/>
        <v>0</v>
      </c>
      <c r="J6401" s="1" t="s">
        <v>20</v>
      </c>
      <c r="K6401" s="1">
        <v>1</v>
      </c>
      <c r="L6401" s="1" t="s">
        <v>19</v>
      </c>
      <c r="M6401" s="1" t="b">
        <v>1</v>
      </c>
      <c r="N6401" s="2" t="s">
        <v>17</v>
      </c>
      <c r="O6401">
        <f t="shared" si="1204"/>
        <v>0</v>
      </c>
      <c r="P6401">
        <f t="shared" si="1205"/>
        <v>3</v>
      </c>
      <c r="Q6401">
        <f>IF(G6401="B",VLOOKUP(F6401,room_rates!$A$2:$G$8,3,FALSE),IF(G6401="P",VLOOKUP(F6401,room_rates!$A$2:$G$8,6,FALSE),IF(G6401="M",VLOOKUP(F6401,room_rates!$A$2:$G$8,7,FALSE),"")))</f>
        <v>450</v>
      </c>
      <c r="R6401">
        <f t="shared" si="1206"/>
        <v>0</v>
      </c>
      <c r="S6401">
        <f>IF(J6401="Online Travel Agency",VLOOKUP(F6401,room_rates!$A$2:$G$8,3,FALSE)*15%,0)</f>
        <v>0</v>
      </c>
      <c r="T6401">
        <f t="shared" si="1207"/>
        <v>4.5</v>
      </c>
      <c r="U6401">
        <f t="shared" si="1208"/>
        <v>1336.5</v>
      </c>
      <c r="V6401">
        <f t="shared" si="1209"/>
        <v>3</v>
      </c>
    </row>
    <row r="6402" spans="1:22" ht="14.25" customHeight="1" x14ac:dyDescent="0.35">
      <c r="A6402" s="1">
        <v>1000548</v>
      </c>
      <c r="B6402" s="3">
        <v>45942</v>
      </c>
      <c r="C6402" s="3">
        <v>45986</v>
      </c>
      <c r="D6402" s="3">
        <v>45992</v>
      </c>
      <c r="E6402" s="1" t="s">
        <v>13</v>
      </c>
      <c r="F6402" s="1">
        <v>7</v>
      </c>
      <c r="G6402" s="1" t="s">
        <v>23</v>
      </c>
      <c r="H6402" s="1">
        <v>0</v>
      </c>
      <c r="I6402" s="1">
        <f t="shared" si="1203"/>
        <v>0</v>
      </c>
      <c r="J6402" s="1" t="s">
        <v>15</v>
      </c>
      <c r="K6402" s="1">
        <v>3</v>
      </c>
      <c r="L6402" s="1" t="s">
        <v>19</v>
      </c>
      <c r="M6402" s="1" t="b">
        <v>1</v>
      </c>
      <c r="N6402" s="2" t="s">
        <v>17</v>
      </c>
      <c r="O6402">
        <f t="shared" si="1204"/>
        <v>44</v>
      </c>
      <c r="P6402">
        <f t="shared" si="1205"/>
        <v>6</v>
      </c>
      <c r="Q6402">
        <f>IF(G6402="B",VLOOKUP(F6402,room_rates!$A$2:$G$8,3,FALSE),IF(G6402="P",VLOOKUP(F6402,room_rates!$A$2:$G$8,6,FALSE),IF(G6402="M",VLOOKUP(F6402,room_rates!$A$2:$G$8,7,FALSE),"")))</f>
        <v>450</v>
      </c>
      <c r="R6402">
        <f t="shared" si="1206"/>
        <v>0</v>
      </c>
      <c r="S6402">
        <f>IF(J6402="Online Travel Agency",VLOOKUP(F6402,room_rates!$A$2:$G$8,3,FALSE)*15%,0)</f>
        <v>0</v>
      </c>
      <c r="T6402">
        <f t="shared" si="1207"/>
        <v>4.5</v>
      </c>
      <c r="U6402">
        <f t="shared" si="1208"/>
        <v>8019</v>
      </c>
      <c r="V6402">
        <f t="shared" si="1209"/>
        <v>18</v>
      </c>
    </row>
    <row r="6403" spans="1:22" ht="14.25" customHeight="1" x14ac:dyDescent="0.35">
      <c r="A6403" s="1">
        <v>1000897</v>
      </c>
      <c r="B6403" s="3">
        <v>45976</v>
      </c>
      <c r="C6403" s="3">
        <v>45986</v>
      </c>
      <c r="D6403" s="3">
        <v>45990</v>
      </c>
      <c r="E6403" s="1" t="s">
        <v>13</v>
      </c>
      <c r="F6403" s="1">
        <v>6</v>
      </c>
      <c r="G6403" s="1" t="s">
        <v>23</v>
      </c>
      <c r="H6403" s="1">
        <v>0</v>
      </c>
      <c r="I6403" s="1">
        <f t="shared" si="1203"/>
        <v>0</v>
      </c>
      <c r="J6403" s="1" t="s">
        <v>15</v>
      </c>
      <c r="K6403" s="1">
        <v>2</v>
      </c>
      <c r="L6403" s="1" t="s">
        <v>16</v>
      </c>
      <c r="M6403" s="1" t="b">
        <v>0</v>
      </c>
      <c r="N6403" s="2" t="s">
        <v>17</v>
      </c>
      <c r="O6403">
        <f t="shared" si="1204"/>
        <v>10</v>
      </c>
      <c r="P6403">
        <f t="shared" si="1205"/>
        <v>4</v>
      </c>
      <c r="Q6403">
        <f>IF(G6403="B",VLOOKUP(F6403,room_rates!$A$2:$G$8,3,FALSE),IF(G6403="P",VLOOKUP(F6403,room_rates!$A$2:$G$8,6,FALSE),IF(G6403="M",VLOOKUP(F6403,room_rates!$A$2:$G$8,7,FALSE),"")))</f>
        <v>350</v>
      </c>
      <c r="R6403">
        <f t="shared" si="1206"/>
        <v>0</v>
      </c>
      <c r="S6403">
        <f>IF(J6403="Online Travel Agency",VLOOKUP(F6403,room_rates!$A$2:$G$8,3,FALSE)*15%,0)</f>
        <v>0</v>
      </c>
      <c r="T6403">
        <f t="shared" si="1207"/>
        <v>0</v>
      </c>
      <c r="U6403">
        <f t="shared" si="1208"/>
        <v>2800</v>
      </c>
      <c r="V6403">
        <f t="shared" si="1209"/>
        <v>8</v>
      </c>
    </row>
    <row r="6404" spans="1:22" ht="14.25" customHeight="1" x14ac:dyDescent="0.35">
      <c r="A6404" s="1">
        <v>1001048</v>
      </c>
      <c r="B6404" s="3">
        <v>45972</v>
      </c>
      <c r="C6404" s="3">
        <v>45986</v>
      </c>
      <c r="D6404" s="3">
        <v>45990</v>
      </c>
      <c r="E6404" s="1" t="s">
        <v>13</v>
      </c>
      <c r="F6404" s="1">
        <v>6</v>
      </c>
      <c r="G6404" s="1" t="s">
        <v>23</v>
      </c>
      <c r="H6404" s="1">
        <v>0</v>
      </c>
      <c r="I6404" s="1">
        <f t="shared" si="1203"/>
        <v>0</v>
      </c>
      <c r="J6404" s="1" t="s">
        <v>15</v>
      </c>
      <c r="K6404" s="1">
        <v>3</v>
      </c>
      <c r="L6404" s="1" t="s">
        <v>16</v>
      </c>
      <c r="M6404" s="1" t="b">
        <v>0</v>
      </c>
      <c r="N6404" s="2" t="s">
        <v>17</v>
      </c>
      <c r="O6404">
        <f t="shared" si="1204"/>
        <v>14</v>
      </c>
      <c r="P6404">
        <f t="shared" si="1205"/>
        <v>4</v>
      </c>
      <c r="Q6404">
        <f>IF(G6404="B",VLOOKUP(F6404,room_rates!$A$2:$G$8,3,FALSE),IF(G6404="P",VLOOKUP(F6404,room_rates!$A$2:$G$8,6,FALSE),IF(G6404="M",VLOOKUP(F6404,room_rates!$A$2:$G$8,7,FALSE),"")))</f>
        <v>350</v>
      </c>
      <c r="R6404">
        <f t="shared" si="1206"/>
        <v>0</v>
      </c>
      <c r="S6404">
        <f>IF(J6404="Online Travel Agency",VLOOKUP(F6404,room_rates!$A$2:$G$8,3,FALSE)*15%,0)</f>
        <v>0</v>
      </c>
      <c r="T6404">
        <f t="shared" si="1207"/>
        <v>0</v>
      </c>
      <c r="U6404">
        <f t="shared" si="1208"/>
        <v>4200</v>
      </c>
      <c r="V6404">
        <f t="shared" si="1209"/>
        <v>12</v>
      </c>
    </row>
    <row r="6405" spans="1:22" ht="14.25" customHeight="1" x14ac:dyDescent="0.35">
      <c r="A6405" s="1">
        <v>1001232</v>
      </c>
      <c r="B6405" s="3">
        <v>45973</v>
      </c>
      <c r="C6405" s="3">
        <v>45986</v>
      </c>
      <c r="D6405" s="3">
        <v>45991</v>
      </c>
      <c r="E6405" s="1" t="s">
        <v>21</v>
      </c>
      <c r="F6405" s="1">
        <v>4</v>
      </c>
      <c r="G6405" s="1" t="s">
        <v>23</v>
      </c>
      <c r="H6405" s="1">
        <v>0</v>
      </c>
      <c r="I6405" s="1">
        <f t="shared" si="1203"/>
        <v>0</v>
      </c>
      <c r="J6405" s="1" t="s">
        <v>15</v>
      </c>
      <c r="K6405" s="1">
        <v>1</v>
      </c>
      <c r="L6405" s="1" t="s">
        <v>19</v>
      </c>
      <c r="M6405" s="1" t="b">
        <v>0</v>
      </c>
      <c r="N6405" s="2" t="s">
        <v>17</v>
      </c>
      <c r="O6405">
        <f t="shared" si="1204"/>
        <v>13</v>
      </c>
      <c r="P6405">
        <f t="shared" si="1205"/>
        <v>5</v>
      </c>
      <c r="Q6405">
        <f>IF(G6405="B",VLOOKUP(F6405,room_rates!$A$2:$G$8,3,FALSE),IF(G6405="P",VLOOKUP(F6405,room_rates!$A$2:$G$8,6,FALSE),IF(G6405="M",VLOOKUP(F6405,room_rates!$A$2:$G$8,7,FALSE),"")))</f>
        <v>230</v>
      </c>
      <c r="R6405">
        <f t="shared" si="1206"/>
        <v>0</v>
      </c>
      <c r="S6405">
        <f>IF(J6405="Online Travel Agency",VLOOKUP(F6405,room_rates!$A$2:$G$8,3,FALSE)*15%,0)</f>
        <v>0</v>
      </c>
      <c r="T6405">
        <f t="shared" si="1207"/>
        <v>0</v>
      </c>
      <c r="U6405">
        <f t="shared" si="1208"/>
        <v>1150</v>
      </c>
      <c r="V6405">
        <f t="shared" si="1209"/>
        <v>5</v>
      </c>
    </row>
    <row r="6406" spans="1:22" ht="14.25" customHeight="1" x14ac:dyDescent="0.35">
      <c r="A6406" s="1">
        <v>1001433</v>
      </c>
      <c r="B6406" s="3">
        <v>45986</v>
      </c>
      <c r="C6406" s="3">
        <v>45986</v>
      </c>
      <c r="D6406" s="3">
        <v>45989</v>
      </c>
      <c r="E6406" s="1" t="s">
        <v>21</v>
      </c>
      <c r="F6406" s="1">
        <v>4</v>
      </c>
      <c r="G6406" s="1" t="s">
        <v>23</v>
      </c>
      <c r="H6406" s="1">
        <v>0</v>
      </c>
      <c r="I6406" s="1">
        <f t="shared" si="1203"/>
        <v>0</v>
      </c>
      <c r="J6406" s="1" t="s">
        <v>20</v>
      </c>
      <c r="K6406" s="1">
        <v>1</v>
      </c>
      <c r="L6406" s="1" t="s">
        <v>16</v>
      </c>
      <c r="M6406" s="1" t="b">
        <v>0</v>
      </c>
      <c r="N6406" s="2" t="s">
        <v>17</v>
      </c>
      <c r="O6406">
        <f t="shared" si="1204"/>
        <v>0</v>
      </c>
      <c r="P6406">
        <f t="shared" si="1205"/>
        <v>3</v>
      </c>
      <c r="Q6406">
        <f>IF(G6406="B",VLOOKUP(F6406,room_rates!$A$2:$G$8,3,FALSE),IF(G6406="P",VLOOKUP(F6406,room_rates!$A$2:$G$8,6,FALSE),IF(G6406="M",VLOOKUP(F6406,room_rates!$A$2:$G$8,7,FALSE),"")))</f>
        <v>230</v>
      </c>
      <c r="R6406">
        <f t="shared" si="1206"/>
        <v>0</v>
      </c>
      <c r="S6406">
        <f>IF(J6406="Online Travel Agency",VLOOKUP(F6406,room_rates!$A$2:$G$8,3,FALSE)*15%,0)</f>
        <v>0</v>
      </c>
      <c r="T6406">
        <f t="shared" si="1207"/>
        <v>0</v>
      </c>
      <c r="U6406">
        <f t="shared" si="1208"/>
        <v>690</v>
      </c>
      <c r="V6406">
        <f t="shared" si="1209"/>
        <v>3</v>
      </c>
    </row>
    <row r="6407" spans="1:22" ht="14.25" customHeight="1" x14ac:dyDescent="0.35">
      <c r="A6407" s="1">
        <v>1001467</v>
      </c>
      <c r="B6407" s="3">
        <v>45982</v>
      </c>
      <c r="C6407" s="3">
        <v>45986</v>
      </c>
      <c r="D6407" s="3">
        <v>45993</v>
      </c>
      <c r="E6407" s="1" t="s">
        <v>21</v>
      </c>
      <c r="F6407" s="1">
        <v>4</v>
      </c>
      <c r="G6407" s="1" t="s">
        <v>23</v>
      </c>
      <c r="H6407" s="1">
        <v>0</v>
      </c>
      <c r="I6407" s="1">
        <f t="shared" si="1203"/>
        <v>0</v>
      </c>
      <c r="J6407" s="1" t="s">
        <v>15</v>
      </c>
      <c r="K6407" s="1">
        <v>2</v>
      </c>
      <c r="L6407" s="1" t="s">
        <v>16</v>
      </c>
      <c r="M6407" s="1" t="b">
        <v>0</v>
      </c>
      <c r="N6407" s="2" t="s">
        <v>17</v>
      </c>
      <c r="O6407">
        <f t="shared" si="1204"/>
        <v>4</v>
      </c>
      <c r="P6407">
        <f t="shared" si="1205"/>
        <v>7</v>
      </c>
      <c r="Q6407">
        <f>IF(G6407="B",VLOOKUP(F6407,room_rates!$A$2:$G$8,3,FALSE),IF(G6407="P",VLOOKUP(F6407,room_rates!$A$2:$G$8,6,FALSE),IF(G6407="M",VLOOKUP(F6407,room_rates!$A$2:$G$8,7,FALSE),"")))</f>
        <v>230</v>
      </c>
      <c r="R6407">
        <f t="shared" si="1206"/>
        <v>0</v>
      </c>
      <c r="S6407">
        <f>IF(J6407="Online Travel Agency",VLOOKUP(F6407,room_rates!$A$2:$G$8,3,FALSE)*15%,0)</f>
        <v>0</v>
      </c>
      <c r="T6407">
        <f t="shared" si="1207"/>
        <v>0</v>
      </c>
      <c r="U6407">
        <f t="shared" si="1208"/>
        <v>3220</v>
      </c>
      <c r="V6407">
        <f t="shared" si="1209"/>
        <v>14</v>
      </c>
    </row>
    <row r="6408" spans="1:22" ht="14.25" customHeight="1" x14ac:dyDescent="0.35">
      <c r="A6408" s="1">
        <v>1000022</v>
      </c>
      <c r="B6408" s="3">
        <v>45985</v>
      </c>
      <c r="C6408" s="3">
        <v>45987</v>
      </c>
      <c r="D6408" s="3">
        <v>45994</v>
      </c>
      <c r="E6408" s="1" t="s">
        <v>18</v>
      </c>
      <c r="F6408" s="1">
        <v>2</v>
      </c>
      <c r="G6408" s="1" t="s">
        <v>23</v>
      </c>
      <c r="H6408" s="1">
        <v>0</v>
      </c>
      <c r="I6408" s="1">
        <f t="shared" si="1203"/>
        <v>0</v>
      </c>
      <c r="J6408" s="1" t="s">
        <v>15</v>
      </c>
      <c r="K6408" s="1">
        <v>1</v>
      </c>
      <c r="L6408" s="1" t="s">
        <v>16</v>
      </c>
      <c r="M6408" s="1" t="b">
        <v>1</v>
      </c>
      <c r="N6408" s="2" t="s">
        <v>17</v>
      </c>
      <c r="O6408">
        <f t="shared" si="1204"/>
        <v>2</v>
      </c>
      <c r="P6408">
        <f t="shared" si="1205"/>
        <v>7</v>
      </c>
      <c r="Q6408">
        <f>IF(G6408="B",VLOOKUP(F6408,room_rates!$A$2:$G$8,3,FALSE),IF(G6408="P",VLOOKUP(F6408,room_rates!$A$2:$G$8,6,FALSE),IF(G6408="M",VLOOKUP(F6408,room_rates!$A$2:$G$8,7,FALSE),"")))</f>
        <v>140</v>
      </c>
      <c r="R6408">
        <f t="shared" si="1206"/>
        <v>0</v>
      </c>
      <c r="S6408">
        <f>IF(J6408="Online Travel Agency",VLOOKUP(F6408,room_rates!$A$2:$G$8,3,FALSE)*15%,0)</f>
        <v>0</v>
      </c>
      <c r="T6408">
        <f t="shared" si="1207"/>
        <v>1.4000000000000001</v>
      </c>
      <c r="U6408">
        <f t="shared" si="1208"/>
        <v>970.19999999999993</v>
      </c>
      <c r="V6408">
        <f t="shared" si="1209"/>
        <v>7</v>
      </c>
    </row>
    <row r="6409" spans="1:22" ht="14.25" customHeight="1" x14ac:dyDescent="0.35">
      <c r="A6409" s="1">
        <v>1000244</v>
      </c>
      <c r="B6409" s="3">
        <v>45968</v>
      </c>
      <c r="C6409" s="3">
        <v>45987</v>
      </c>
      <c r="D6409" s="3">
        <v>45988</v>
      </c>
      <c r="E6409" s="1" t="s">
        <v>21</v>
      </c>
      <c r="F6409" s="1">
        <v>3</v>
      </c>
      <c r="G6409" s="1" t="s">
        <v>23</v>
      </c>
      <c r="H6409" s="1">
        <v>0</v>
      </c>
      <c r="I6409" s="1">
        <f t="shared" si="1203"/>
        <v>0</v>
      </c>
      <c r="J6409" s="1" t="s">
        <v>24</v>
      </c>
      <c r="K6409" s="1">
        <v>3</v>
      </c>
      <c r="L6409" s="1" t="s">
        <v>19</v>
      </c>
      <c r="M6409" s="1" t="b">
        <v>0</v>
      </c>
      <c r="N6409" s="2" t="s">
        <v>17</v>
      </c>
      <c r="O6409">
        <f t="shared" si="1204"/>
        <v>19</v>
      </c>
      <c r="P6409">
        <f t="shared" si="1205"/>
        <v>1</v>
      </c>
      <c r="Q6409">
        <f>IF(G6409="B",VLOOKUP(F6409,room_rates!$A$2:$G$8,3,FALSE),IF(G6409="P",VLOOKUP(F6409,room_rates!$A$2:$G$8,6,FALSE),IF(G6409="M",VLOOKUP(F6409,room_rates!$A$2:$G$8,7,FALSE),"")))</f>
        <v>220</v>
      </c>
      <c r="R6409">
        <f t="shared" si="1206"/>
        <v>0</v>
      </c>
      <c r="S6409">
        <f>IF(J6409="Online Travel Agency",VLOOKUP(F6409,room_rates!$A$2:$G$8,3,FALSE)*15%,0)</f>
        <v>33</v>
      </c>
      <c r="T6409">
        <f t="shared" si="1207"/>
        <v>0</v>
      </c>
      <c r="U6409">
        <f t="shared" si="1208"/>
        <v>561</v>
      </c>
      <c r="V6409">
        <f t="shared" si="1209"/>
        <v>3</v>
      </c>
    </row>
    <row r="6410" spans="1:22" ht="14.25" customHeight="1" x14ac:dyDescent="0.35">
      <c r="A6410" s="1">
        <v>1000270</v>
      </c>
      <c r="B6410" s="3">
        <v>45978</v>
      </c>
      <c r="C6410" s="3">
        <v>45987</v>
      </c>
      <c r="D6410" s="3">
        <v>45994</v>
      </c>
      <c r="E6410" s="1" t="s">
        <v>13</v>
      </c>
      <c r="F6410" s="1">
        <v>6</v>
      </c>
      <c r="G6410" s="1" t="s">
        <v>23</v>
      </c>
      <c r="H6410" s="1">
        <v>0</v>
      </c>
      <c r="I6410" s="1">
        <f t="shared" si="1203"/>
        <v>0</v>
      </c>
      <c r="J6410" s="1" t="s">
        <v>24</v>
      </c>
      <c r="K6410" s="1">
        <v>1</v>
      </c>
      <c r="L6410" s="1" t="s">
        <v>19</v>
      </c>
      <c r="M6410" s="1" t="b">
        <v>0</v>
      </c>
      <c r="N6410" s="2" t="s">
        <v>17</v>
      </c>
      <c r="O6410">
        <f t="shared" si="1204"/>
        <v>9</v>
      </c>
      <c r="P6410">
        <f t="shared" si="1205"/>
        <v>7</v>
      </c>
      <c r="Q6410">
        <f>IF(G6410="B",VLOOKUP(F6410,room_rates!$A$2:$G$8,3,FALSE),IF(G6410="P",VLOOKUP(F6410,room_rates!$A$2:$G$8,6,FALSE),IF(G6410="M",VLOOKUP(F6410,room_rates!$A$2:$G$8,7,FALSE),"")))</f>
        <v>350</v>
      </c>
      <c r="R6410">
        <f t="shared" si="1206"/>
        <v>0</v>
      </c>
      <c r="S6410">
        <f>IF(J6410="Online Travel Agency",VLOOKUP(F6410,room_rates!$A$2:$G$8,3,FALSE)*15%,0)</f>
        <v>52.5</v>
      </c>
      <c r="T6410">
        <f t="shared" si="1207"/>
        <v>0</v>
      </c>
      <c r="U6410">
        <f t="shared" si="1208"/>
        <v>2082.5</v>
      </c>
      <c r="V6410">
        <f t="shared" si="1209"/>
        <v>7</v>
      </c>
    </row>
    <row r="6411" spans="1:22" ht="14.25" customHeight="1" x14ac:dyDescent="0.35">
      <c r="A6411" s="1">
        <v>1000379</v>
      </c>
      <c r="B6411" s="3">
        <v>45950</v>
      </c>
      <c r="C6411" s="3">
        <v>45987</v>
      </c>
      <c r="D6411" s="3">
        <v>45993</v>
      </c>
      <c r="E6411" s="1" t="s">
        <v>13</v>
      </c>
      <c r="F6411" s="1">
        <v>6</v>
      </c>
      <c r="G6411" s="1" t="s">
        <v>23</v>
      </c>
      <c r="H6411" s="1">
        <v>0</v>
      </c>
      <c r="I6411" s="1">
        <f t="shared" si="1203"/>
        <v>0</v>
      </c>
      <c r="J6411" s="1" t="s">
        <v>15</v>
      </c>
      <c r="K6411" s="1">
        <v>1</v>
      </c>
      <c r="L6411" s="1" t="s">
        <v>16</v>
      </c>
      <c r="M6411" s="1" t="b">
        <v>0</v>
      </c>
      <c r="N6411" s="2" t="s">
        <v>17</v>
      </c>
      <c r="O6411">
        <f t="shared" si="1204"/>
        <v>37</v>
      </c>
      <c r="P6411">
        <f t="shared" si="1205"/>
        <v>6</v>
      </c>
      <c r="Q6411">
        <f>IF(G6411="B",VLOOKUP(F6411,room_rates!$A$2:$G$8,3,FALSE),IF(G6411="P",VLOOKUP(F6411,room_rates!$A$2:$G$8,6,FALSE),IF(G6411="M",VLOOKUP(F6411,room_rates!$A$2:$G$8,7,FALSE),"")))</f>
        <v>350</v>
      </c>
      <c r="R6411">
        <f t="shared" si="1206"/>
        <v>0</v>
      </c>
      <c r="S6411">
        <f>IF(J6411="Online Travel Agency",VLOOKUP(F6411,room_rates!$A$2:$G$8,3,FALSE)*15%,0)</f>
        <v>0</v>
      </c>
      <c r="T6411">
        <f t="shared" si="1207"/>
        <v>0</v>
      </c>
      <c r="U6411">
        <f t="shared" si="1208"/>
        <v>2100</v>
      </c>
      <c r="V6411">
        <f t="shared" si="1209"/>
        <v>6</v>
      </c>
    </row>
    <row r="6412" spans="1:22" ht="14.25" customHeight="1" x14ac:dyDescent="0.35">
      <c r="A6412" s="1">
        <v>1000547</v>
      </c>
      <c r="B6412" s="3">
        <v>45950</v>
      </c>
      <c r="C6412" s="3">
        <v>45987</v>
      </c>
      <c r="D6412" s="3">
        <v>45991</v>
      </c>
      <c r="E6412" s="1" t="s">
        <v>21</v>
      </c>
      <c r="F6412" s="1">
        <v>3</v>
      </c>
      <c r="G6412" s="1" t="s">
        <v>23</v>
      </c>
      <c r="H6412" s="1">
        <v>0</v>
      </c>
      <c r="I6412" s="1">
        <f t="shared" si="1203"/>
        <v>0</v>
      </c>
      <c r="J6412" s="1" t="s">
        <v>15</v>
      </c>
      <c r="K6412" s="1">
        <v>1</v>
      </c>
      <c r="L6412" s="1" t="s">
        <v>19</v>
      </c>
      <c r="M6412" s="1" t="b">
        <v>0</v>
      </c>
      <c r="N6412" s="2" t="s">
        <v>17</v>
      </c>
      <c r="O6412">
        <f t="shared" si="1204"/>
        <v>37</v>
      </c>
      <c r="P6412">
        <f t="shared" si="1205"/>
        <v>4</v>
      </c>
      <c r="Q6412">
        <f>IF(G6412="B",VLOOKUP(F6412,room_rates!$A$2:$G$8,3,FALSE),IF(G6412="P",VLOOKUP(F6412,room_rates!$A$2:$G$8,6,FALSE),IF(G6412="M",VLOOKUP(F6412,room_rates!$A$2:$G$8,7,FALSE),"")))</f>
        <v>220</v>
      </c>
      <c r="R6412">
        <f t="shared" si="1206"/>
        <v>0</v>
      </c>
      <c r="S6412">
        <f>IF(J6412="Online Travel Agency",VLOOKUP(F6412,room_rates!$A$2:$G$8,3,FALSE)*15%,0)</f>
        <v>0</v>
      </c>
      <c r="T6412">
        <f t="shared" si="1207"/>
        <v>0</v>
      </c>
      <c r="U6412">
        <f t="shared" si="1208"/>
        <v>880</v>
      </c>
      <c r="V6412">
        <f t="shared" si="1209"/>
        <v>4</v>
      </c>
    </row>
    <row r="6413" spans="1:22" ht="14.25" customHeight="1" x14ac:dyDescent="0.35">
      <c r="A6413" s="1">
        <v>1000637</v>
      </c>
      <c r="B6413" s="3">
        <v>45979</v>
      </c>
      <c r="C6413" s="3">
        <v>45987</v>
      </c>
      <c r="D6413" s="3">
        <v>45989</v>
      </c>
      <c r="E6413" s="1" t="s">
        <v>13</v>
      </c>
      <c r="F6413" s="1">
        <v>6</v>
      </c>
      <c r="G6413" s="1" t="s">
        <v>23</v>
      </c>
      <c r="H6413" s="1">
        <v>0</v>
      </c>
      <c r="I6413" s="1">
        <f t="shared" si="1203"/>
        <v>0</v>
      </c>
      <c r="J6413" s="1" t="s">
        <v>24</v>
      </c>
      <c r="K6413" s="1">
        <v>2</v>
      </c>
      <c r="L6413" s="1" t="s">
        <v>16</v>
      </c>
      <c r="M6413" s="1" t="b">
        <v>0</v>
      </c>
      <c r="N6413" s="2" t="s">
        <v>17</v>
      </c>
      <c r="O6413">
        <f t="shared" si="1204"/>
        <v>8</v>
      </c>
      <c r="P6413">
        <f t="shared" si="1205"/>
        <v>2</v>
      </c>
      <c r="Q6413">
        <f>IF(G6413="B",VLOOKUP(F6413,room_rates!$A$2:$G$8,3,FALSE),IF(G6413="P",VLOOKUP(F6413,room_rates!$A$2:$G$8,6,FALSE),IF(G6413="M",VLOOKUP(F6413,room_rates!$A$2:$G$8,7,FALSE),"")))</f>
        <v>350</v>
      </c>
      <c r="R6413">
        <f t="shared" si="1206"/>
        <v>0</v>
      </c>
      <c r="S6413">
        <f>IF(J6413="Online Travel Agency",VLOOKUP(F6413,room_rates!$A$2:$G$8,3,FALSE)*15%,0)</f>
        <v>52.5</v>
      </c>
      <c r="T6413">
        <f t="shared" si="1207"/>
        <v>0</v>
      </c>
      <c r="U6413">
        <f t="shared" si="1208"/>
        <v>1190</v>
      </c>
      <c r="V6413">
        <f t="shared" si="1209"/>
        <v>4</v>
      </c>
    </row>
    <row r="6414" spans="1:22" ht="14.25" customHeight="1" x14ac:dyDescent="0.35">
      <c r="A6414" s="1">
        <v>1001041</v>
      </c>
      <c r="B6414" s="3">
        <v>45987</v>
      </c>
      <c r="C6414" s="3">
        <v>45987</v>
      </c>
      <c r="D6414" s="3">
        <v>45994</v>
      </c>
      <c r="E6414" s="1" t="s">
        <v>18</v>
      </c>
      <c r="F6414" s="1">
        <v>1</v>
      </c>
      <c r="G6414" s="1" t="s">
        <v>23</v>
      </c>
      <c r="H6414" s="1">
        <v>0</v>
      </c>
      <c r="I6414" s="1">
        <f t="shared" si="1203"/>
        <v>0</v>
      </c>
      <c r="J6414" s="1" t="s">
        <v>20</v>
      </c>
      <c r="K6414" s="1">
        <v>2</v>
      </c>
      <c r="L6414" s="1" t="s">
        <v>19</v>
      </c>
      <c r="M6414" s="1" t="b">
        <v>0</v>
      </c>
      <c r="N6414" s="2" t="s">
        <v>17</v>
      </c>
      <c r="O6414">
        <f t="shared" si="1204"/>
        <v>0</v>
      </c>
      <c r="P6414">
        <f t="shared" si="1205"/>
        <v>7</v>
      </c>
      <c r="Q6414">
        <f>IF(G6414="B",VLOOKUP(F6414,room_rates!$A$2:$G$8,3,FALSE),IF(G6414="P",VLOOKUP(F6414,room_rates!$A$2:$G$8,6,FALSE),IF(G6414="M",VLOOKUP(F6414,room_rates!$A$2:$G$8,7,FALSE),"")))</f>
        <v>120</v>
      </c>
      <c r="R6414">
        <f t="shared" si="1206"/>
        <v>0</v>
      </c>
      <c r="S6414">
        <f>IF(J6414="Online Travel Agency",VLOOKUP(F6414,room_rates!$A$2:$G$8,3,FALSE)*15%,0)</f>
        <v>0</v>
      </c>
      <c r="T6414">
        <f t="shared" si="1207"/>
        <v>0</v>
      </c>
      <c r="U6414">
        <f t="shared" si="1208"/>
        <v>1680</v>
      </c>
      <c r="V6414">
        <f t="shared" si="1209"/>
        <v>14</v>
      </c>
    </row>
    <row r="6415" spans="1:22" ht="14.25" customHeight="1" x14ac:dyDescent="0.35">
      <c r="A6415" s="1">
        <v>1000012</v>
      </c>
      <c r="B6415" s="3">
        <v>45971</v>
      </c>
      <c r="C6415" s="3">
        <v>45988</v>
      </c>
      <c r="D6415" s="3">
        <v>45992</v>
      </c>
      <c r="E6415" s="1" t="s">
        <v>21</v>
      </c>
      <c r="F6415" s="1">
        <v>4</v>
      </c>
      <c r="G6415" s="1" t="s">
        <v>23</v>
      </c>
      <c r="H6415" s="1">
        <v>0</v>
      </c>
      <c r="I6415" s="1">
        <f t="shared" si="1203"/>
        <v>0</v>
      </c>
      <c r="J6415" s="1" t="s">
        <v>24</v>
      </c>
      <c r="K6415" s="1">
        <v>1</v>
      </c>
      <c r="L6415" s="1" t="s">
        <v>19</v>
      </c>
      <c r="M6415" s="1" t="b">
        <v>1</v>
      </c>
      <c r="N6415" s="2" t="s">
        <v>17</v>
      </c>
      <c r="O6415">
        <f t="shared" si="1204"/>
        <v>17</v>
      </c>
      <c r="P6415">
        <f t="shared" si="1205"/>
        <v>4</v>
      </c>
      <c r="Q6415">
        <f>IF(G6415="B",VLOOKUP(F6415,room_rates!$A$2:$G$8,3,FALSE),IF(G6415="P",VLOOKUP(F6415,room_rates!$A$2:$G$8,6,FALSE),IF(G6415="M",VLOOKUP(F6415,room_rates!$A$2:$G$8,7,FALSE),"")))</f>
        <v>230</v>
      </c>
      <c r="R6415">
        <f t="shared" si="1206"/>
        <v>0</v>
      </c>
      <c r="S6415">
        <f>IF(J6415="Online Travel Agency",VLOOKUP(F6415,room_rates!$A$2:$G$8,3,FALSE)*15%,0)</f>
        <v>34.5</v>
      </c>
      <c r="T6415">
        <f t="shared" si="1207"/>
        <v>2.3000000000000003</v>
      </c>
      <c r="U6415">
        <f t="shared" si="1208"/>
        <v>772.8</v>
      </c>
      <c r="V6415">
        <f t="shared" si="1209"/>
        <v>4</v>
      </c>
    </row>
    <row r="6416" spans="1:22" ht="14.25" customHeight="1" x14ac:dyDescent="0.35">
      <c r="A6416" s="1">
        <v>1000087</v>
      </c>
      <c r="B6416" s="3">
        <v>45980</v>
      </c>
      <c r="C6416" s="3">
        <v>45988</v>
      </c>
      <c r="D6416" s="3">
        <v>45995</v>
      </c>
      <c r="E6416" s="1" t="s">
        <v>21</v>
      </c>
      <c r="F6416" s="1">
        <v>3</v>
      </c>
      <c r="G6416" s="1" t="s">
        <v>23</v>
      </c>
      <c r="H6416" s="1">
        <v>0</v>
      </c>
      <c r="I6416" s="1">
        <f t="shared" si="1203"/>
        <v>0</v>
      </c>
      <c r="J6416" s="1" t="s">
        <v>15</v>
      </c>
      <c r="K6416" s="1">
        <v>1</v>
      </c>
      <c r="L6416" s="1" t="s">
        <v>19</v>
      </c>
      <c r="M6416" s="1" t="b">
        <v>0</v>
      </c>
      <c r="N6416" s="2" t="s">
        <v>17</v>
      </c>
      <c r="O6416">
        <f t="shared" si="1204"/>
        <v>8</v>
      </c>
      <c r="P6416">
        <f t="shared" si="1205"/>
        <v>7</v>
      </c>
      <c r="Q6416">
        <f>IF(G6416="B",VLOOKUP(F6416,room_rates!$A$2:$G$8,3,FALSE),IF(G6416="P",VLOOKUP(F6416,room_rates!$A$2:$G$8,6,FALSE),IF(G6416="M",VLOOKUP(F6416,room_rates!$A$2:$G$8,7,FALSE),"")))</f>
        <v>220</v>
      </c>
      <c r="R6416">
        <f t="shared" si="1206"/>
        <v>0</v>
      </c>
      <c r="S6416">
        <f>IF(J6416="Online Travel Agency",VLOOKUP(F6416,room_rates!$A$2:$G$8,3,FALSE)*15%,0)</f>
        <v>0</v>
      </c>
      <c r="T6416">
        <f t="shared" si="1207"/>
        <v>0</v>
      </c>
      <c r="U6416">
        <f t="shared" si="1208"/>
        <v>1540</v>
      </c>
      <c r="V6416">
        <f t="shared" si="1209"/>
        <v>7</v>
      </c>
    </row>
    <row r="6417" spans="1:22" ht="14.25" customHeight="1" x14ac:dyDescent="0.35">
      <c r="A6417" s="1">
        <v>1000099</v>
      </c>
      <c r="B6417" s="3">
        <v>45972</v>
      </c>
      <c r="C6417" s="3">
        <v>45988</v>
      </c>
      <c r="D6417" s="3">
        <v>45992</v>
      </c>
      <c r="E6417" s="1" t="s">
        <v>21</v>
      </c>
      <c r="F6417" s="1">
        <v>3</v>
      </c>
      <c r="G6417" s="1" t="s">
        <v>23</v>
      </c>
      <c r="H6417" s="1">
        <v>0</v>
      </c>
      <c r="I6417" s="1">
        <f t="shared" si="1203"/>
        <v>0</v>
      </c>
      <c r="J6417" s="1" t="s">
        <v>15</v>
      </c>
      <c r="K6417" s="1">
        <v>1</v>
      </c>
      <c r="L6417" s="1" t="s">
        <v>19</v>
      </c>
      <c r="M6417" s="1" t="b">
        <v>0</v>
      </c>
      <c r="N6417" s="2" t="s">
        <v>17</v>
      </c>
      <c r="O6417">
        <f t="shared" si="1204"/>
        <v>16</v>
      </c>
      <c r="P6417">
        <f t="shared" si="1205"/>
        <v>4</v>
      </c>
      <c r="Q6417">
        <f>IF(G6417="B",VLOOKUP(F6417,room_rates!$A$2:$G$8,3,FALSE),IF(G6417="P",VLOOKUP(F6417,room_rates!$A$2:$G$8,6,FALSE),IF(G6417="M",VLOOKUP(F6417,room_rates!$A$2:$G$8,7,FALSE),"")))</f>
        <v>220</v>
      </c>
      <c r="R6417">
        <f t="shared" si="1206"/>
        <v>0</v>
      </c>
      <c r="S6417">
        <f>IF(J6417="Online Travel Agency",VLOOKUP(F6417,room_rates!$A$2:$G$8,3,FALSE)*15%,0)</f>
        <v>0</v>
      </c>
      <c r="T6417">
        <f t="shared" si="1207"/>
        <v>0</v>
      </c>
      <c r="U6417">
        <f t="shared" si="1208"/>
        <v>880</v>
      </c>
      <c r="V6417">
        <f t="shared" si="1209"/>
        <v>4</v>
      </c>
    </row>
    <row r="6418" spans="1:22" ht="14.25" customHeight="1" x14ac:dyDescent="0.35">
      <c r="A6418" s="1">
        <v>1000109</v>
      </c>
      <c r="B6418" s="3">
        <v>45988</v>
      </c>
      <c r="C6418" s="3">
        <v>45988</v>
      </c>
      <c r="D6418" s="3">
        <v>45991</v>
      </c>
      <c r="E6418" s="1" t="s">
        <v>13</v>
      </c>
      <c r="F6418" s="1">
        <v>6</v>
      </c>
      <c r="G6418" s="1" t="s">
        <v>23</v>
      </c>
      <c r="H6418" s="1">
        <v>0</v>
      </c>
      <c r="I6418" s="1">
        <f t="shared" si="1203"/>
        <v>0</v>
      </c>
      <c r="J6418" s="1" t="s">
        <v>20</v>
      </c>
      <c r="K6418" s="1">
        <v>1</v>
      </c>
      <c r="L6418" s="1" t="s">
        <v>19</v>
      </c>
      <c r="M6418" s="1" t="b">
        <v>0</v>
      </c>
      <c r="N6418" s="2" t="s">
        <v>17</v>
      </c>
      <c r="O6418">
        <f t="shared" si="1204"/>
        <v>0</v>
      </c>
      <c r="P6418">
        <f t="shared" si="1205"/>
        <v>3</v>
      </c>
      <c r="Q6418">
        <f>IF(G6418="B",VLOOKUP(F6418,room_rates!$A$2:$G$8,3,FALSE),IF(G6418="P",VLOOKUP(F6418,room_rates!$A$2:$G$8,6,FALSE),IF(G6418="M",VLOOKUP(F6418,room_rates!$A$2:$G$8,7,FALSE),"")))</f>
        <v>350</v>
      </c>
      <c r="R6418">
        <f t="shared" si="1206"/>
        <v>0</v>
      </c>
      <c r="S6418">
        <f>IF(J6418="Online Travel Agency",VLOOKUP(F6418,room_rates!$A$2:$G$8,3,FALSE)*15%,0)</f>
        <v>0</v>
      </c>
      <c r="T6418">
        <f t="shared" si="1207"/>
        <v>0</v>
      </c>
      <c r="U6418">
        <f t="shared" si="1208"/>
        <v>1050</v>
      </c>
      <c r="V6418">
        <f t="shared" si="1209"/>
        <v>3</v>
      </c>
    </row>
    <row r="6419" spans="1:22" ht="14.25" customHeight="1" x14ac:dyDescent="0.35">
      <c r="A6419" s="1">
        <v>1000250</v>
      </c>
      <c r="B6419" s="3">
        <v>45988</v>
      </c>
      <c r="C6419" s="3">
        <v>45988</v>
      </c>
      <c r="D6419" s="3">
        <v>45991</v>
      </c>
      <c r="E6419" s="1" t="s">
        <v>21</v>
      </c>
      <c r="F6419" s="1">
        <v>3</v>
      </c>
      <c r="G6419" s="1" t="s">
        <v>23</v>
      </c>
      <c r="H6419" s="1">
        <v>0</v>
      </c>
      <c r="I6419" s="1">
        <f t="shared" si="1203"/>
        <v>0</v>
      </c>
      <c r="J6419" s="1" t="s">
        <v>20</v>
      </c>
      <c r="K6419" s="1">
        <v>3</v>
      </c>
      <c r="L6419" s="1" t="s">
        <v>16</v>
      </c>
      <c r="M6419" s="1" t="b">
        <v>0</v>
      </c>
      <c r="N6419" s="2" t="s">
        <v>17</v>
      </c>
      <c r="O6419">
        <f t="shared" si="1204"/>
        <v>0</v>
      </c>
      <c r="P6419">
        <f t="shared" si="1205"/>
        <v>3</v>
      </c>
      <c r="Q6419">
        <f>IF(G6419="B",VLOOKUP(F6419,room_rates!$A$2:$G$8,3,FALSE),IF(G6419="P",VLOOKUP(F6419,room_rates!$A$2:$G$8,6,FALSE),IF(G6419="M",VLOOKUP(F6419,room_rates!$A$2:$G$8,7,FALSE),"")))</f>
        <v>220</v>
      </c>
      <c r="R6419">
        <f t="shared" si="1206"/>
        <v>0</v>
      </c>
      <c r="S6419">
        <f>IF(J6419="Online Travel Agency",VLOOKUP(F6419,room_rates!$A$2:$G$8,3,FALSE)*15%,0)</f>
        <v>0</v>
      </c>
      <c r="T6419">
        <f t="shared" si="1207"/>
        <v>0</v>
      </c>
      <c r="U6419">
        <f t="shared" si="1208"/>
        <v>1980</v>
      </c>
      <c r="V6419">
        <f t="shared" si="1209"/>
        <v>9</v>
      </c>
    </row>
    <row r="6420" spans="1:22" ht="14.25" customHeight="1" x14ac:dyDescent="0.35">
      <c r="A6420" s="1">
        <v>1000331</v>
      </c>
      <c r="B6420" s="3">
        <v>45988</v>
      </c>
      <c r="C6420" s="3">
        <v>45988</v>
      </c>
      <c r="D6420" s="3">
        <v>45994</v>
      </c>
      <c r="E6420" s="1" t="s">
        <v>13</v>
      </c>
      <c r="F6420" s="1">
        <v>7</v>
      </c>
      <c r="G6420" s="1" t="s">
        <v>23</v>
      </c>
      <c r="H6420" s="1">
        <v>0</v>
      </c>
      <c r="I6420" s="1">
        <f t="shared" si="1203"/>
        <v>0</v>
      </c>
      <c r="J6420" s="1" t="s">
        <v>20</v>
      </c>
      <c r="K6420" s="1">
        <v>2</v>
      </c>
      <c r="L6420" s="1" t="s">
        <v>19</v>
      </c>
      <c r="M6420" s="1" t="b">
        <v>1</v>
      </c>
      <c r="N6420" s="2" t="s">
        <v>17</v>
      </c>
      <c r="O6420">
        <f t="shared" si="1204"/>
        <v>0</v>
      </c>
      <c r="P6420">
        <f t="shared" si="1205"/>
        <v>6</v>
      </c>
      <c r="Q6420">
        <f>IF(G6420="B",VLOOKUP(F6420,room_rates!$A$2:$G$8,3,FALSE),IF(G6420="P",VLOOKUP(F6420,room_rates!$A$2:$G$8,6,FALSE),IF(G6420="M",VLOOKUP(F6420,room_rates!$A$2:$G$8,7,FALSE),"")))</f>
        <v>450</v>
      </c>
      <c r="R6420">
        <f t="shared" si="1206"/>
        <v>0</v>
      </c>
      <c r="S6420">
        <f>IF(J6420="Online Travel Agency",VLOOKUP(F6420,room_rates!$A$2:$G$8,3,FALSE)*15%,0)</f>
        <v>0</v>
      </c>
      <c r="T6420">
        <f t="shared" si="1207"/>
        <v>4.5</v>
      </c>
      <c r="U6420">
        <f t="shared" si="1208"/>
        <v>5346</v>
      </c>
      <c r="V6420">
        <f t="shared" si="1209"/>
        <v>12</v>
      </c>
    </row>
    <row r="6421" spans="1:22" ht="14.25" customHeight="1" x14ac:dyDescent="0.35">
      <c r="A6421" s="1">
        <v>1000431</v>
      </c>
      <c r="B6421" s="3">
        <v>45956</v>
      </c>
      <c r="C6421" s="3">
        <v>45988</v>
      </c>
      <c r="D6421" s="3">
        <v>45991</v>
      </c>
      <c r="E6421" s="1" t="s">
        <v>21</v>
      </c>
      <c r="F6421" s="1">
        <v>4</v>
      </c>
      <c r="G6421" s="1" t="s">
        <v>23</v>
      </c>
      <c r="H6421" s="1">
        <v>0</v>
      </c>
      <c r="I6421" s="1">
        <f t="shared" si="1203"/>
        <v>0</v>
      </c>
      <c r="J6421" s="1" t="s">
        <v>15</v>
      </c>
      <c r="K6421" s="1">
        <v>1</v>
      </c>
      <c r="L6421" s="1" t="s">
        <v>16</v>
      </c>
      <c r="M6421" s="1" t="b">
        <v>0</v>
      </c>
      <c r="N6421" s="2" t="s">
        <v>17</v>
      </c>
      <c r="O6421">
        <f t="shared" si="1204"/>
        <v>32</v>
      </c>
      <c r="P6421">
        <f t="shared" si="1205"/>
        <v>3</v>
      </c>
      <c r="Q6421">
        <f>IF(G6421="B",VLOOKUP(F6421,room_rates!$A$2:$G$8,3,FALSE),IF(G6421="P",VLOOKUP(F6421,room_rates!$A$2:$G$8,6,FALSE),IF(G6421="M",VLOOKUP(F6421,room_rates!$A$2:$G$8,7,FALSE),"")))</f>
        <v>230</v>
      </c>
      <c r="R6421">
        <f t="shared" si="1206"/>
        <v>0</v>
      </c>
      <c r="S6421">
        <f>IF(J6421="Online Travel Agency",VLOOKUP(F6421,room_rates!$A$2:$G$8,3,FALSE)*15%,0)</f>
        <v>0</v>
      </c>
      <c r="T6421">
        <f t="shared" si="1207"/>
        <v>0</v>
      </c>
      <c r="U6421">
        <f t="shared" si="1208"/>
        <v>690</v>
      </c>
      <c r="V6421">
        <f t="shared" si="1209"/>
        <v>3</v>
      </c>
    </row>
    <row r="6422" spans="1:22" ht="14.25" customHeight="1" x14ac:dyDescent="0.35">
      <c r="A6422" s="1">
        <v>1000444</v>
      </c>
      <c r="B6422" s="3">
        <v>45976</v>
      </c>
      <c r="C6422" s="3">
        <v>45988</v>
      </c>
      <c r="D6422" s="3">
        <v>45991</v>
      </c>
      <c r="E6422" s="1" t="s">
        <v>13</v>
      </c>
      <c r="F6422" s="1">
        <v>6</v>
      </c>
      <c r="G6422" s="1" t="s">
        <v>23</v>
      </c>
      <c r="H6422" s="1">
        <v>0</v>
      </c>
      <c r="I6422" s="1">
        <f t="shared" si="1203"/>
        <v>0</v>
      </c>
      <c r="J6422" s="1" t="s">
        <v>24</v>
      </c>
      <c r="K6422" s="1">
        <v>2</v>
      </c>
      <c r="L6422" s="1" t="s">
        <v>19</v>
      </c>
      <c r="M6422" s="1" t="b">
        <v>0</v>
      </c>
      <c r="N6422" s="2" t="s">
        <v>17</v>
      </c>
      <c r="O6422">
        <f t="shared" si="1204"/>
        <v>12</v>
      </c>
      <c r="P6422">
        <f t="shared" si="1205"/>
        <v>3</v>
      </c>
      <c r="Q6422">
        <f>IF(G6422="B",VLOOKUP(F6422,room_rates!$A$2:$G$8,3,FALSE),IF(G6422="P",VLOOKUP(F6422,room_rates!$A$2:$G$8,6,FALSE),IF(G6422="M",VLOOKUP(F6422,room_rates!$A$2:$G$8,7,FALSE),"")))</f>
        <v>350</v>
      </c>
      <c r="R6422">
        <f t="shared" si="1206"/>
        <v>0</v>
      </c>
      <c r="S6422">
        <f>IF(J6422="Online Travel Agency",VLOOKUP(F6422,room_rates!$A$2:$G$8,3,FALSE)*15%,0)</f>
        <v>52.5</v>
      </c>
      <c r="T6422">
        <f t="shared" si="1207"/>
        <v>0</v>
      </c>
      <c r="U6422">
        <f t="shared" si="1208"/>
        <v>1785</v>
      </c>
      <c r="V6422">
        <f t="shared" si="1209"/>
        <v>6</v>
      </c>
    </row>
    <row r="6423" spans="1:22" ht="14.25" customHeight="1" x14ac:dyDescent="0.35">
      <c r="A6423" s="1">
        <v>1000529</v>
      </c>
      <c r="B6423" s="3">
        <v>45970</v>
      </c>
      <c r="C6423" s="3">
        <v>45988</v>
      </c>
      <c r="D6423" s="3">
        <v>45990</v>
      </c>
      <c r="E6423" s="1" t="s">
        <v>18</v>
      </c>
      <c r="F6423" s="1">
        <v>1</v>
      </c>
      <c r="G6423" s="1" t="s">
        <v>23</v>
      </c>
      <c r="H6423" s="1">
        <v>0</v>
      </c>
      <c r="I6423" s="1">
        <f t="shared" si="1203"/>
        <v>0</v>
      </c>
      <c r="J6423" s="1" t="s">
        <v>24</v>
      </c>
      <c r="K6423" s="1">
        <v>2</v>
      </c>
      <c r="L6423" s="1" t="s">
        <v>16</v>
      </c>
      <c r="M6423" s="1" t="b">
        <v>1</v>
      </c>
      <c r="N6423" s="2" t="s">
        <v>17</v>
      </c>
      <c r="O6423">
        <f t="shared" si="1204"/>
        <v>18</v>
      </c>
      <c r="P6423">
        <f t="shared" si="1205"/>
        <v>2</v>
      </c>
      <c r="Q6423">
        <f>IF(G6423="B",VLOOKUP(F6423,room_rates!$A$2:$G$8,3,FALSE),IF(G6423="P",VLOOKUP(F6423,room_rates!$A$2:$G$8,6,FALSE),IF(G6423="M",VLOOKUP(F6423,room_rates!$A$2:$G$8,7,FALSE),"")))</f>
        <v>120</v>
      </c>
      <c r="R6423">
        <f t="shared" si="1206"/>
        <v>0</v>
      </c>
      <c r="S6423">
        <f>IF(J6423="Online Travel Agency",VLOOKUP(F6423,room_rates!$A$2:$G$8,3,FALSE)*15%,0)</f>
        <v>18</v>
      </c>
      <c r="T6423">
        <f t="shared" si="1207"/>
        <v>1.2</v>
      </c>
      <c r="U6423">
        <f t="shared" si="1208"/>
        <v>403.2</v>
      </c>
      <c r="V6423">
        <f t="shared" si="1209"/>
        <v>4</v>
      </c>
    </row>
    <row r="6424" spans="1:22" ht="14.25" customHeight="1" x14ac:dyDescent="0.35">
      <c r="A6424" s="1">
        <v>1000802</v>
      </c>
      <c r="B6424" s="3">
        <v>45988</v>
      </c>
      <c r="C6424" s="3">
        <v>45988</v>
      </c>
      <c r="D6424" s="3">
        <v>45990</v>
      </c>
      <c r="E6424" s="1" t="s">
        <v>18</v>
      </c>
      <c r="F6424" s="1">
        <v>1</v>
      </c>
      <c r="G6424" s="1" t="s">
        <v>23</v>
      </c>
      <c r="H6424" s="1">
        <v>0</v>
      </c>
      <c r="I6424" s="1">
        <f t="shared" si="1203"/>
        <v>0</v>
      </c>
      <c r="J6424" s="1" t="s">
        <v>20</v>
      </c>
      <c r="K6424" s="1">
        <v>1</v>
      </c>
      <c r="L6424" s="1" t="s">
        <v>19</v>
      </c>
      <c r="M6424" s="1" t="b">
        <v>0</v>
      </c>
      <c r="N6424" s="2" t="s">
        <v>17</v>
      </c>
      <c r="O6424">
        <f t="shared" si="1204"/>
        <v>0</v>
      </c>
      <c r="P6424">
        <f t="shared" si="1205"/>
        <v>2</v>
      </c>
      <c r="Q6424">
        <f>IF(G6424="B",VLOOKUP(F6424,room_rates!$A$2:$G$8,3,FALSE),IF(G6424="P",VLOOKUP(F6424,room_rates!$A$2:$G$8,6,FALSE),IF(G6424="M",VLOOKUP(F6424,room_rates!$A$2:$G$8,7,FALSE),"")))</f>
        <v>120</v>
      </c>
      <c r="R6424">
        <f t="shared" si="1206"/>
        <v>0</v>
      </c>
      <c r="S6424">
        <f>IF(J6424="Online Travel Agency",VLOOKUP(F6424,room_rates!$A$2:$G$8,3,FALSE)*15%,0)</f>
        <v>0</v>
      </c>
      <c r="T6424">
        <f t="shared" si="1207"/>
        <v>0</v>
      </c>
      <c r="U6424">
        <f t="shared" si="1208"/>
        <v>240</v>
      </c>
      <c r="V6424">
        <f t="shared" si="1209"/>
        <v>2</v>
      </c>
    </row>
    <row r="6425" spans="1:22" ht="14.25" customHeight="1" x14ac:dyDescent="0.35">
      <c r="A6425" s="1">
        <v>1000916</v>
      </c>
      <c r="B6425" s="3">
        <v>45982</v>
      </c>
      <c r="C6425" s="3">
        <v>45988</v>
      </c>
      <c r="D6425" s="3">
        <v>45989</v>
      </c>
      <c r="E6425" s="1" t="s">
        <v>21</v>
      </c>
      <c r="F6425" s="1">
        <v>3</v>
      </c>
      <c r="G6425" s="1" t="s">
        <v>23</v>
      </c>
      <c r="H6425" s="1">
        <v>0</v>
      </c>
      <c r="I6425" s="1">
        <f t="shared" si="1203"/>
        <v>0</v>
      </c>
      <c r="J6425" s="1" t="s">
        <v>15</v>
      </c>
      <c r="K6425" s="1">
        <v>3</v>
      </c>
      <c r="L6425" s="1" t="s">
        <v>16</v>
      </c>
      <c r="M6425" s="1" t="b">
        <v>0</v>
      </c>
      <c r="N6425" s="2" t="s">
        <v>17</v>
      </c>
      <c r="O6425">
        <f t="shared" si="1204"/>
        <v>6</v>
      </c>
      <c r="P6425">
        <f t="shared" si="1205"/>
        <v>1</v>
      </c>
      <c r="Q6425">
        <f>IF(G6425="B",VLOOKUP(F6425,room_rates!$A$2:$G$8,3,FALSE),IF(G6425="P",VLOOKUP(F6425,room_rates!$A$2:$G$8,6,FALSE),IF(G6425="M",VLOOKUP(F6425,room_rates!$A$2:$G$8,7,FALSE),"")))</f>
        <v>220</v>
      </c>
      <c r="R6425">
        <f t="shared" si="1206"/>
        <v>0</v>
      </c>
      <c r="S6425">
        <f>IF(J6425="Online Travel Agency",VLOOKUP(F6425,room_rates!$A$2:$G$8,3,FALSE)*15%,0)</f>
        <v>0</v>
      </c>
      <c r="T6425">
        <f t="shared" si="1207"/>
        <v>0</v>
      </c>
      <c r="U6425">
        <f t="shared" si="1208"/>
        <v>660</v>
      </c>
      <c r="V6425">
        <f t="shared" si="1209"/>
        <v>3</v>
      </c>
    </row>
    <row r="6426" spans="1:22" ht="14.25" customHeight="1" x14ac:dyDescent="0.35">
      <c r="A6426" s="1">
        <v>1000958</v>
      </c>
      <c r="B6426" s="3">
        <v>45981</v>
      </c>
      <c r="C6426" s="3">
        <v>45988</v>
      </c>
      <c r="D6426" s="3">
        <v>45990</v>
      </c>
      <c r="E6426" s="1" t="s">
        <v>13</v>
      </c>
      <c r="F6426" s="1">
        <v>6</v>
      </c>
      <c r="G6426" s="1" t="s">
        <v>23</v>
      </c>
      <c r="H6426" s="1">
        <v>0</v>
      </c>
      <c r="I6426" s="1">
        <f t="shared" si="1203"/>
        <v>0</v>
      </c>
      <c r="J6426" s="1" t="s">
        <v>24</v>
      </c>
      <c r="K6426" s="1">
        <v>2</v>
      </c>
      <c r="L6426" s="1" t="s">
        <v>16</v>
      </c>
      <c r="M6426" s="1" t="b">
        <v>0</v>
      </c>
      <c r="N6426" s="2" t="s">
        <v>17</v>
      </c>
      <c r="O6426">
        <f t="shared" si="1204"/>
        <v>7</v>
      </c>
      <c r="P6426">
        <f t="shared" si="1205"/>
        <v>2</v>
      </c>
      <c r="Q6426">
        <f>IF(G6426="B",VLOOKUP(F6426,room_rates!$A$2:$G$8,3,FALSE),IF(G6426="P",VLOOKUP(F6426,room_rates!$A$2:$G$8,6,FALSE),IF(G6426="M",VLOOKUP(F6426,room_rates!$A$2:$G$8,7,FALSE),"")))</f>
        <v>350</v>
      </c>
      <c r="R6426">
        <f t="shared" si="1206"/>
        <v>0</v>
      </c>
      <c r="S6426">
        <f>IF(J6426="Online Travel Agency",VLOOKUP(F6426,room_rates!$A$2:$G$8,3,FALSE)*15%,0)</f>
        <v>52.5</v>
      </c>
      <c r="T6426">
        <f t="shared" si="1207"/>
        <v>0</v>
      </c>
      <c r="U6426">
        <f t="shared" si="1208"/>
        <v>1190</v>
      </c>
      <c r="V6426">
        <f t="shared" si="1209"/>
        <v>4</v>
      </c>
    </row>
    <row r="6427" spans="1:22" ht="14.25" customHeight="1" x14ac:dyDescent="0.35">
      <c r="A6427" s="1">
        <v>1000970</v>
      </c>
      <c r="B6427" s="3">
        <v>45964</v>
      </c>
      <c r="C6427" s="3">
        <v>45988</v>
      </c>
      <c r="D6427" s="3">
        <v>45995</v>
      </c>
      <c r="E6427" s="1" t="s">
        <v>21</v>
      </c>
      <c r="F6427" s="1">
        <v>3</v>
      </c>
      <c r="G6427" s="1" t="s">
        <v>23</v>
      </c>
      <c r="H6427" s="1">
        <v>0</v>
      </c>
      <c r="I6427" s="1">
        <f t="shared" si="1203"/>
        <v>0</v>
      </c>
      <c r="J6427" s="1" t="s">
        <v>15</v>
      </c>
      <c r="K6427" s="1">
        <v>2</v>
      </c>
      <c r="L6427" s="1" t="s">
        <v>16</v>
      </c>
      <c r="M6427" s="1" t="b">
        <v>0</v>
      </c>
      <c r="N6427" s="2" t="s">
        <v>17</v>
      </c>
      <c r="O6427">
        <f t="shared" si="1204"/>
        <v>24</v>
      </c>
      <c r="P6427">
        <f t="shared" si="1205"/>
        <v>7</v>
      </c>
      <c r="Q6427">
        <f>IF(G6427="B",VLOOKUP(F6427,room_rates!$A$2:$G$8,3,FALSE),IF(G6427="P",VLOOKUP(F6427,room_rates!$A$2:$G$8,6,FALSE),IF(G6427="M",VLOOKUP(F6427,room_rates!$A$2:$G$8,7,FALSE),"")))</f>
        <v>220</v>
      </c>
      <c r="R6427">
        <f t="shared" si="1206"/>
        <v>0</v>
      </c>
      <c r="S6427">
        <f>IF(J6427="Online Travel Agency",VLOOKUP(F6427,room_rates!$A$2:$G$8,3,FALSE)*15%,0)</f>
        <v>0</v>
      </c>
      <c r="T6427">
        <f t="shared" si="1207"/>
        <v>0</v>
      </c>
      <c r="U6427">
        <f t="shared" si="1208"/>
        <v>3080</v>
      </c>
      <c r="V6427">
        <f t="shared" si="1209"/>
        <v>14</v>
      </c>
    </row>
    <row r="6428" spans="1:22" ht="14.25" customHeight="1" x14ac:dyDescent="0.35">
      <c r="A6428" s="1">
        <v>1001039</v>
      </c>
      <c r="B6428" s="3">
        <v>45946</v>
      </c>
      <c r="C6428" s="3">
        <v>45988</v>
      </c>
      <c r="D6428" s="3">
        <v>45993</v>
      </c>
      <c r="E6428" s="1" t="s">
        <v>21</v>
      </c>
      <c r="F6428" s="1">
        <v>3</v>
      </c>
      <c r="G6428" s="1" t="s">
        <v>23</v>
      </c>
      <c r="H6428" s="1">
        <v>0</v>
      </c>
      <c r="I6428" s="1">
        <f t="shared" si="1203"/>
        <v>0</v>
      </c>
      <c r="J6428" s="1" t="s">
        <v>15</v>
      </c>
      <c r="K6428" s="1">
        <v>1</v>
      </c>
      <c r="L6428" s="1" t="s">
        <v>19</v>
      </c>
      <c r="M6428" s="1" t="b">
        <v>0</v>
      </c>
      <c r="N6428" s="2" t="s">
        <v>17</v>
      </c>
      <c r="O6428">
        <f t="shared" si="1204"/>
        <v>42</v>
      </c>
      <c r="P6428">
        <f t="shared" si="1205"/>
        <v>5</v>
      </c>
      <c r="Q6428">
        <f>IF(G6428="B",VLOOKUP(F6428,room_rates!$A$2:$G$8,3,FALSE),IF(G6428="P",VLOOKUP(F6428,room_rates!$A$2:$G$8,6,FALSE),IF(G6428="M",VLOOKUP(F6428,room_rates!$A$2:$G$8,7,FALSE),"")))</f>
        <v>220</v>
      </c>
      <c r="R6428">
        <f t="shared" si="1206"/>
        <v>0</v>
      </c>
      <c r="S6428">
        <f>IF(J6428="Online Travel Agency",VLOOKUP(F6428,room_rates!$A$2:$G$8,3,FALSE)*15%,0)</f>
        <v>0</v>
      </c>
      <c r="T6428">
        <f t="shared" si="1207"/>
        <v>0</v>
      </c>
      <c r="U6428">
        <f t="shared" si="1208"/>
        <v>1100</v>
      </c>
      <c r="V6428">
        <f t="shared" si="1209"/>
        <v>5</v>
      </c>
    </row>
    <row r="6429" spans="1:22" ht="14.25" customHeight="1" x14ac:dyDescent="0.35">
      <c r="A6429" s="1">
        <v>1001174</v>
      </c>
      <c r="B6429" s="3">
        <v>45982</v>
      </c>
      <c r="C6429" s="3">
        <v>45988</v>
      </c>
      <c r="D6429" s="3">
        <v>45994</v>
      </c>
      <c r="E6429" s="1" t="s">
        <v>13</v>
      </c>
      <c r="F6429" s="1">
        <v>6</v>
      </c>
      <c r="G6429" s="1" t="s">
        <v>23</v>
      </c>
      <c r="H6429" s="1">
        <v>0</v>
      </c>
      <c r="I6429" s="1">
        <f t="shared" si="1203"/>
        <v>0</v>
      </c>
      <c r="J6429" s="1" t="s">
        <v>24</v>
      </c>
      <c r="K6429" s="1">
        <v>1</v>
      </c>
      <c r="L6429" s="1" t="s">
        <v>16</v>
      </c>
      <c r="M6429" s="1" t="b">
        <v>0</v>
      </c>
      <c r="N6429" s="2" t="s">
        <v>17</v>
      </c>
      <c r="O6429">
        <f t="shared" si="1204"/>
        <v>6</v>
      </c>
      <c r="P6429">
        <f t="shared" si="1205"/>
        <v>6</v>
      </c>
      <c r="Q6429">
        <f>IF(G6429="B",VLOOKUP(F6429,room_rates!$A$2:$G$8,3,FALSE),IF(G6429="P",VLOOKUP(F6429,room_rates!$A$2:$G$8,6,FALSE),IF(G6429="M",VLOOKUP(F6429,room_rates!$A$2:$G$8,7,FALSE),"")))</f>
        <v>350</v>
      </c>
      <c r="R6429">
        <f t="shared" si="1206"/>
        <v>0</v>
      </c>
      <c r="S6429">
        <f>IF(J6429="Online Travel Agency",VLOOKUP(F6429,room_rates!$A$2:$G$8,3,FALSE)*15%,0)</f>
        <v>52.5</v>
      </c>
      <c r="T6429">
        <f t="shared" si="1207"/>
        <v>0</v>
      </c>
      <c r="U6429">
        <f t="shared" si="1208"/>
        <v>1785</v>
      </c>
      <c r="V6429">
        <f t="shared" si="1209"/>
        <v>6</v>
      </c>
    </row>
    <row r="6430" spans="1:22" ht="14.25" customHeight="1" x14ac:dyDescent="0.35">
      <c r="A6430" s="1">
        <v>1001468</v>
      </c>
      <c r="B6430" s="3">
        <v>45953</v>
      </c>
      <c r="C6430" s="3">
        <v>45988</v>
      </c>
      <c r="D6430" s="3">
        <v>45990</v>
      </c>
      <c r="E6430" s="1" t="s">
        <v>21</v>
      </c>
      <c r="F6430" s="1">
        <v>3</v>
      </c>
      <c r="G6430" s="1" t="s">
        <v>23</v>
      </c>
      <c r="H6430" s="1">
        <v>0</v>
      </c>
      <c r="I6430" s="1">
        <f t="shared" si="1203"/>
        <v>0</v>
      </c>
      <c r="J6430" s="1" t="s">
        <v>15</v>
      </c>
      <c r="K6430" s="1">
        <v>2</v>
      </c>
      <c r="L6430" s="1" t="s">
        <v>19</v>
      </c>
      <c r="M6430" s="1" t="b">
        <v>0</v>
      </c>
      <c r="N6430" s="2" t="s">
        <v>17</v>
      </c>
      <c r="O6430">
        <f t="shared" si="1204"/>
        <v>35</v>
      </c>
      <c r="P6430">
        <f t="shared" si="1205"/>
        <v>2</v>
      </c>
      <c r="Q6430">
        <f>IF(G6430="B",VLOOKUP(F6430,room_rates!$A$2:$G$8,3,FALSE),IF(G6430="P",VLOOKUP(F6430,room_rates!$A$2:$G$8,6,FALSE),IF(G6430="M",VLOOKUP(F6430,room_rates!$A$2:$G$8,7,FALSE),"")))</f>
        <v>220</v>
      </c>
      <c r="R6430">
        <f t="shared" si="1206"/>
        <v>0</v>
      </c>
      <c r="S6430">
        <f>IF(J6430="Online Travel Agency",VLOOKUP(F6430,room_rates!$A$2:$G$8,3,FALSE)*15%,0)</f>
        <v>0</v>
      </c>
      <c r="T6430">
        <f t="shared" si="1207"/>
        <v>0</v>
      </c>
      <c r="U6430">
        <f t="shared" si="1208"/>
        <v>880</v>
      </c>
      <c r="V6430">
        <f t="shared" si="1209"/>
        <v>4</v>
      </c>
    </row>
    <row r="6431" spans="1:22" ht="14.25" customHeight="1" x14ac:dyDescent="0.35">
      <c r="A6431" s="1">
        <v>1001471</v>
      </c>
      <c r="B6431" s="3">
        <v>45972</v>
      </c>
      <c r="C6431" s="3">
        <v>45988</v>
      </c>
      <c r="D6431" s="3">
        <v>45993</v>
      </c>
      <c r="E6431" s="1" t="s">
        <v>21</v>
      </c>
      <c r="F6431" s="1">
        <v>4</v>
      </c>
      <c r="G6431" s="1" t="s">
        <v>23</v>
      </c>
      <c r="H6431" s="1">
        <v>0</v>
      </c>
      <c r="I6431" s="1">
        <f t="shared" si="1203"/>
        <v>0</v>
      </c>
      <c r="J6431" s="1" t="s">
        <v>24</v>
      </c>
      <c r="K6431" s="1">
        <v>3</v>
      </c>
      <c r="L6431" s="1" t="s">
        <v>16</v>
      </c>
      <c r="M6431" s="1" t="b">
        <v>0</v>
      </c>
      <c r="N6431" s="2" t="s">
        <v>17</v>
      </c>
      <c r="O6431">
        <f t="shared" si="1204"/>
        <v>16</v>
      </c>
      <c r="P6431">
        <f t="shared" si="1205"/>
        <v>5</v>
      </c>
      <c r="Q6431">
        <f>IF(G6431="B",VLOOKUP(F6431,room_rates!$A$2:$G$8,3,FALSE),IF(G6431="P",VLOOKUP(F6431,room_rates!$A$2:$G$8,6,FALSE),IF(G6431="M",VLOOKUP(F6431,room_rates!$A$2:$G$8,7,FALSE),"")))</f>
        <v>230</v>
      </c>
      <c r="R6431">
        <f t="shared" si="1206"/>
        <v>0</v>
      </c>
      <c r="S6431">
        <f>IF(J6431="Online Travel Agency",VLOOKUP(F6431,room_rates!$A$2:$G$8,3,FALSE)*15%,0)</f>
        <v>34.5</v>
      </c>
      <c r="T6431">
        <f t="shared" si="1207"/>
        <v>0</v>
      </c>
      <c r="U6431">
        <f t="shared" si="1208"/>
        <v>2932.5</v>
      </c>
      <c r="V6431">
        <f t="shared" si="1209"/>
        <v>15</v>
      </c>
    </row>
    <row r="6432" spans="1:22" ht="14.25" customHeight="1" x14ac:dyDescent="0.35">
      <c r="A6432" s="1">
        <v>1000077</v>
      </c>
      <c r="B6432" s="3">
        <v>45969</v>
      </c>
      <c r="C6432" s="3">
        <v>45989</v>
      </c>
      <c r="D6432" s="3">
        <v>45992</v>
      </c>
      <c r="E6432" s="1" t="s">
        <v>21</v>
      </c>
      <c r="F6432" s="1">
        <v>3</v>
      </c>
      <c r="G6432" s="1" t="s">
        <v>23</v>
      </c>
      <c r="H6432" s="1">
        <v>0</v>
      </c>
      <c r="I6432" s="1">
        <f t="shared" si="1203"/>
        <v>0</v>
      </c>
      <c r="J6432" s="1" t="s">
        <v>24</v>
      </c>
      <c r="K6432" s="1">
        <v>1</v>
      </c>
      <c r="L6432" s="1" t="s">
        <v>19</v>
      </c>
      <c r="M6432" s="1" t="b">
        <v>0</v>
      </c>
      <c r="N6432" s="2" t="s">
        <v>17</v>
      </c>
      <c r="O6432">
        <f t="shared" si="1204"/>
        <v>20</v>
      </c>
      <c r="P6432">
        <f t="shared" si="1205"/>
        <v>3</v>
      </c>
      <c r="Q6432">
        <f>IF(G6432="B",VLOOKUP(F6432,room_rates!$A$2:$G$8,3,FALSE),IF(G6432="P",VLOOKUP(F6432,room_rates!$A$2:$G$8,6,FALSE),IF(G6432="M",VLOOKUP(F6432,room_rates!$A$2:$G$8,7,FALSE),"")))</f>
        <v>220</v>
      </c>
      <c r="R6432">
        <f t="shared" si="1206"/>
        <v>0</v>
      </c>
      <c r="S6432">
        <f>IF(J6432="Online Travel Agency",VLOOKUP(F6432,room_rates!$A$2:$G$8,3,FALSE)*15%,0)</f>
        <v>33</v>
      </c>
      <c r="T6432">
        <f t="shared" si="1207"/>
        <v>0</v>
      </c>
      <c r="U6432">
        <f t="shared" si="1208"/>
        <v>561</v>
      </c>
      <c r="V6432">
        <f t="shared" si="1209"/>
        <v>3</v>
      </c>
    </row>
    <row r="6433" spans="1:22" ht="14.25" customHeight="1" x14ac:dyDescent="0.35">
      <c r="A6433" s="1">
        <v>1000148</v>
      </c>
      <c r="B6433" s="3">
        <v>45989</v>
      </c>
      <c r="C6433" s="3">
        <v>45989</v>
      </c>
      <c r="D6433" s="3">
        <v>45995</v>
      </c>
      <c r="E6433" s="1" t="s">
        <v>13</v>
      </c>
      <c r="F6433" s="1">
        <v>6</v>
      </c>
      <c r="G6433" s="1" t="s">
        <v>23</v>
      </c>
      <c r="H6433" s="1">
        <v>0</v>
      </c>
      <c r="I6433" s="1">
        <f t="shared" si="1203"/>
        <v>0</v>
      </c>
      <c r="J6433" s="1" t="s">
        <v>20</v>
      </c>
      <c r="K6433" s="1">
        <v>2</v>
      </c>
      <c r="L6433" s="1" t="s">
        <v>19</v>
      </c>
      <c r="M6433" s="1" t="b">
        <v>0</v>
      </c>
      <c r="N6433" s="2" t="s">
        <v>17</v>
      </c>
      <c r="O6433">
        <f t="shared" si="1204"/>
        <v>0</v>
      </c>
      <c r="P6433">
        <f t="shared" si="1205"/>
        <v>6</v>
      </c>
      <c r="Q6433">
        <f>IF(G6433="B",VLOOKUP(F6433,room_rates!$A$2:$G$8,3,FALSE),IF(G6433="P",VLOOKUP(F6433,room_rates!$A$2:$G$8,6,FALSE),IF(G6433="M",VLOOKUP(F6433,room_rates!$A$2:$G$8,7,FALSE),"")))</f>
        <v>350</v>
      </c>
      <c r="R6433">
        <f t="shared" si="1206"/>
        <v>0</v>
      </c>
      <c r="S6433">
        <f>IF(J6433="Online Travel Agency",VLOOKUP(F6433,room_rates!$A$2:$G$8,3,FALSE)*15%,0)</f>
        <v>0</v>
      </c>
      <c r="T6433">
        <f t="shared" si="1207"/>
        <v>0</v>
      </c>
      <c r="U6433">
        <f t="shared" si="1208"/>
        <v>4200</v>
      </c>
      <c r="V6433">
        <f t="shared" si="1209"/>
        <v>12</v>
      </c>
    </row>
    <row r="6434" spans="1:22" ht="14.25" customHeight="1" x14ac:dyDescent="0.35">
      <c r="A6434" s="1">
        <v>1000348</v>
      </c>
      <c r="B6434" s="3">
        <v>45981</v>
      </c>
      <c r="C6434" s="3">
        <v>45989</v>
      </c>
      <c r="D6434" s="3">
        <v>45991</v>
      </c>
      <c r="E6434" s="1" t="s">
        <v>13</v>
      </c>
      <c r="F6434" s="1">
        <v>6</v>
      </c>
      <c r="G6434" s="1" t="s">
        <v>23</v>
      </c>
      <c r="H6434" s="1">
        <v>0</v>
      </c>
      <c r="I6434" s="1">
        <f t="shared" si="1203"/>
        <v>0</v>
      </c>
      <c r="J6434" s="1" t="s">
        <v>24</v>
      </c>
      <c r="K6434" s="1">
        <v>3</v>
      </c>
      <c r="L6434" s="1" t="s">
        <v>16</v>
      </c>
      <c r="M6434" s="1" t="b">
        <v>0</v>
      </c>
      <c r="N6434" s="2" t="s">
        <v>17</v>
      </c>
      <c r="O6434">
        <f t="shared" si="1204"/>
        <v>8</v>
      </c>
      <c r="P6434">
        <f t="shared" si="1205"/>
        <v>2</v>
      </c>
      <c r="Q6434">
        <f>IF(G6434="B",VLOOKUP(F6434,room_rates!$A$2:$G$8,3,FALSE),IF(G6434="P",VLOOKUP(F6434,room_rates!$A$2:$G$8,6,FALSE),IF(G6434="M",VLOOKUP(F6434,room_rates!$A$2:$G$8,7,FALSE),"")))</f>
        <v>350</v>
      </c>
      <c r="R6434">
        <f t="shared" si="1206"/>
        <v>0</v>
      </c>
      <c r="S6434">
        <f>IF(J6434="Online Travel Agency",VLOOKUP(F6434,room_rates!$A$2:$G$8,3,FALSE)*15%,0)</f>
        <v>52.5</v>
      </c>
      <c r="T6434">
        <f t="shared" si="1207"/>
        <v>0</v>
      </c>
      <c r="U6434">
        <f t="shared" si="1208"/>
        <v>1785</v>
      </c>
      <c r="V6434">
        <f t="shared" si="1209"/>
        <v>6</v>
      </c>
    </row>
    <row r="6435" spans="1:22" ht="14.25" customHeight="1" x14ac:dyDescent="0.35">
      <c r="A6435" s="1">
        <v>1000429</v>
      </c>
      <c r="B6435" s="3">
        <v>45982</v>
      </c>
      <c r="C6435" s="3">
        <v>45989</v>
      </c>
      <c r="D6435" s="3">
        <v>45995</v>
      </c>
      <c r="E6435" s="1" t="s">
        <v>13</v>
      </c>
      <c r="F6435" s="1">
        <v>6</v>
      </c>
      <c r="G6435" s="1" t="s">
        <v>23</v>
      </c>
      <c r="H6435" s="1">
        <v>0</v>
      </c>
      <c r="I6435" s="1">
        <f t="shared" si="1203"/>
        <v>0</v>
      </c>
      <c r="J6435" s="1" t="s">
        <v>24</v>
      </c>
      <c r="K6435" s="1">
        <v>1</v>
      </c>
      <c r="L6435" s="1" t="s">
        <v>19</v>
      </c>
      <c r="M6435" s="1" t="b">
        <v>0</v>
      </c>
      <c r="N6435" s="2" t="s">
        <v>17</v>
      </c>
      <c r="O6435">
        <f t="shared" si="1204"/>
        <v>7</v>
      </c>
      <c r="P6435">
        <f t="shared" si="1205"/>
        <v>6</v>
      </c>
      <c r="Q6435">
        <f>IF(G6435="B",VLOOKUP(F6435,room_rates!$A$2:$G$8,3,FALSE),IF(G6435="P",VLOOKUP(F6435,room_rates!$A$2:$G$8,6,FALSE),IF(G6435="M",VLOOKUP(F6435,room_rates!$A$2:$G$8,7,FALSE),"")))</f>
        <v>350</v>
      </c>
      <c r="R6435">
        <f t="shared" si="1206"/>
        <v>0</v>
      </c>
      <c r="S6435">
        <f>IF(J6435="Online Travel Agency",VLOOKUP(F6435,room_rates!$A$2:$G$8,3,FALSE)*15%,0)</f>
        <v>52.5</v>
      </c>
      <c r="T6435">
        <f t="shared" si="1207"/>
        <v>0</v>
      </c>
      <c r="U6435">
        <f t="shared" si="1208"/>
        <v>1785</v>
      </c>
      <c r="V6435">
        <f t="shared" si="1209"/>
        <v>6</v>
      </c>
    </row>
    <row r="6436" spans="1:22" ht="14.25" customHeight="1" x14ac:dyDescent="0.35">
      <c r="A6436" s="1">
        <v>1000545</v>
      </c>
      <c r="B6436" s="3">
        <v>45989</v>
      </c>
      <c r="C6436" s="3">
        <v>45989</v>
      </c>
      <c r="D6436" s="3">
        <v>45990</v>
      </c>
      <c r="E6436" s="1" t="s">
        <v>18</v>
      </c>
      <c r="F6436" s="1">
        <v>1</v>
      </c>
      <c r="G6436" s="1" t="s">
        <v>23</v>
      </c>
      <c r="H6436" s="1">
        <v>0</v>
      </c>
      <c r="I6436" s="1">
        <f t="shared" si="1203"/>
        <v>0</v>
      </c>
      <c r="J6436" s="1" t="s">
        <v>20</v>
      </c>
      <c r="K6436" s="1">
        <v>2</v>
      </c>
      <c r="L6436" s="1" t="s">
        <v>19</v>
      </c>
      <c r="M6436" s="1" t="b">
        <v>0</v>
      </c>
      <c r="N6436" s="2" t="s">
        <v>17</v>
      </c>
      <c r="O6436">
        <f t="shared" si="1204"/>
        <v>0</v>
      </c>
      <c r="P6436">
        <f t="shared" si="1205"/>
        <v>1</v>
      </c>
      <c r="Q6436">
        <f>IF(G6436="B",VLOOKUP(F6436,room_rates!$A$2:$G$8,3,FALSE),IF(G6436="P",VLOOKUP(F6436,room_rates!$A$2:$G$8,6,FALSE),IF(G6436="M",VLOOKUP(F6436,room_rates!$A$2:$G$8,7,FALSE),"")))</f>
        <v>120</v>
      </c>
      <c r="R6436">
        <f t="shared" si="1206"/>
        <v>0</v>
      </c>
      <c r="S6436">
        <f>IF(J6436="Online Travel Agency",VLOOKUP(F6436,room_rates!$A$2:$G$8,3,FALSE)*15%,0)</f>
        <v>0</v>
      </c>
      <c r="T6436">
        <f t="shared" si="1207"/>
        <v>0</v>
      </c>
      <c r="U6436">
        <f t="shared" si="1208"/>
        <v>240</v>
      </c>
      <c r="V6436">
        <f t="shared" si="1209"/>
        <v>2</v>
      </c>
    </row>
    <row r="6437" spans="1:22" ht="14.25" customHeight="1" x14ac:dyDescent="0.35">
      <c r="A6437" s="1">
        <v>1000557</v>
      </c>
      <c r="B6437" s="3">
        <v>45957</v>
      </c>
      <c r="C6437" s="3">
        <v>45989</v>
      </c>
      <c r="D6437" s="3">
        <v>45992</v>
      </c>
      <c r="E6437" s="1" t="s">
        <v>18</v>
      </c>
      <c r="F6437" s="1">
        <v>1</v>
      </c>
      <c r="G6437" s="1" t="s">
        <v>23</v>
      </c>
      <c r="H6437" s="1">
        <v>0</v>
      </c>
      <c r="I6437" s="1">
        <f t="shared" si="1203"/>
        <v>0</v>
      </c>
      <c r="J6437" s="1" t="s">
        <v>15</v>
      </c>
      <c r="K6437" s="1">
        <v>3</v>
      </c>
      <c r="L6437" s="1" t="s">
        <v>16</v>
      </c>
      <c r="M6437" s="1" t="b">
        <v>0</v>
      </c>
      <c r="N6437" s="2" t="s">
        <v>17</v>
      </c>
      <c r="O6437">
        <f t="shared" si="1204"/>
        <v>32</v>
      </c>
      <c r="P6437">
        <f t="shared" si="1205"/>
        <v>3</v>
      </c>
      <c r="Q6437">
        <f>IF(G6437="B",VLOOKUP(F6437,room_rates!$A$2:$G$8,3,FALSE),IF(G6437="P",VLOOKUP(F6437,room_rates!$A$2:$G$8,6,FALSE),IF(G6437="M",VLOOKUP(F6437,room_rates!$A$2:$G$8,7,FALSE),"")))</f>
        <v>120</v>
      </c>
      <c r="R6437">
        <f t="shared" si="1206"/>
        <v>0</v>
      </c>
      <c r="S6437">
        <f>IF(J6437="Online Travel Agency",VLOOKUP(F6437,room_rates!$A$2:$G$8,3,FALSE)*15%,0)</f>
        <v>0</v>
      </c>
      <c r="T6437">
        <f t="shared" si="1207"/>
        <v>0</v>
      </c>
      <c r="U6437">
        <f t="shared" si="1208"/>
        <v>1080</v>
      </c>
      <c r="V6437">
        <f t="shared" si="1209"/>
        <v>9</v>
      </c>
    </row>
    <row r="6438" spans="1:22" ht="14.25" customHeight="1" x14ac:dyDescent="0.35">
      <c r="A6438" s="1">
        <v>1000572</v>
      </c>
      <c r="B6438" s="3">
        <v>45989</v>
      </c>
      <c r="C6438" s="3">
        <v>45989</v>
      </c>
      <c r="D6438" s="3">
        <v>45990</v>
      </c>
      <c r="E6438" s="1" t="s">
        <v>18</v>
      </c>
      <c r="F6438" s="1">
        <v>2</v>
      </c>
      <c r="G6438" s="1" t="s">
        <v>23</v>
      </c>
      <c r="H6438" s="1">
        <v>0</v>
      </c>
      <c r="I6438" s="1">
        <f t="shared" si="1203"/>
        <v>0</v>
      </c>
      <c r="J6438" s="1" t="s">
        <v>20</v>
      </c>
      <c r="K6438" s="1">
        <v>1</v>
      </c>
      <c r="L6438" s="1" t="s">
        <v>16</v>
      </c>
      <c r="M6438" s="1" t="b">
        <v>0</v>
      </c>
      <c r="N6438" s="2" t="s">
        <v>17</v>
      </c>
      <c r="O6438">
        <f t="shared" si="1204"/>
        <v>0</v>
      </c>
      <c r="P6438">
        <f t="shared" si="1205"/>
        <v>1</v>
      </c>
      <c r="Q6438">
        <f>IF(G6438="B",VLOOKUP(F6438,room_rates!$A$2:$G$8,3,FALSE),IF(G6438="P",VLOOKUP(F6438,room_rates!$A$2:$G$8,6,FALSE),IF(G6438="M",VLOOKUP(F6438,room_rates!$A$2:$G$8,7,FALSE),"")))</f>
        <v>140</v>
      </c>
      <c r="R6438">
        <f t="shared" si="1206"/>
        <v>0</v>
      </c>
      <c r="S6438">
        <f>IF(J6438="Online Travel Agency",VLOOKUP(F6438,room_rates!$A$2:$G$8,3,FALSE)*15%,0)</f>
        <v>0</v>
      </c>
      <c r="T6438">
        <f t="shared" si="1207"/>
        <v>0</v>
      </c>
      <c r="U6438">
        <f t="shared" si="1208"/>
        <v>140</v>
      </c>
      <c r="V6438">
        <f t="shared" si="1209"/>
        <v>1</v>
      </c>
    </row>
    <row r="6439" spans="1:22" ht="14.25" customHeight="1" x14ac:dyDescent="0.35">
      <c r="A6439" s="1">
        <v>1000580</v>
      </c>
      <c r="B6439" s="3">
        <v>45960</v>
      </c>
      <c r="C6439" s="3">
        <v>45989</v>
      </c>
      <c r="D6439" s="3">
        <v>45993</v>
      </c>
      <c r="E6439" s="1" t="s">
        <v>21</v>
      </c>
      <c r="F6439" s="1">
        <v>5</v>
      </c>
      <c r="G6439" s="1" t="s">
        <v>23</v>
      </c>
      <c r="H6439" s="1">
        <v>0</v>
      </c>
      <c r="I6439" s="1">
        <f t="shared" si="1203"/>
        <v>0</v>
      </c>
      <c r="J6439" s="1" t="s">
        <v>15</v>
      </c>
      <c r="K6439" s="1">
        <v>1</v>
      </c>
      <c r="L6439" s="1" t="s">
        <v>19</v>
      </c>
      <c r="M6439" s="1" t="b">
        <v>0</v>
      </c>
      <c r="N6439" s="2" t="s">
        <v>17</v>
      </c>
      <c r="O6439">
        <f t="shared" si="1204"/>
        <v>29</v>
      </c>
      <c r="P6439">
        <f t="shared" si="1205"/>
        <v>4</v>
      </c>
      <c r="Q6439">
        <f>IF(G6439="B",VLOOKUP(F6439,room_rates!$A$2:$G$8,3,FALSE),IF(G6439="P",VLOOKUP(F6439,room_rates!$A$2:$G$8,6,FALSE),IF(G6439="M",VLOOKUP(F6439,room_rates!$A$2:$G$8,7,FALSE),"")))</f>
        <v>240</v>
      </c>
      <c r="R6439">
        <f t="shared" si="1206"/>
        <v>0</v>
      </c>
      <c r="S6439">
        <f>IF(J6439="Online Travel Agency",VLOOKUP(F6439,room_rates!$A$2:$G$8,3,FALSE)*15%,0)</f>
        <v>0</v>
      </c>
      <c r="T6439">
        <f t="shared" si="1207"/>
        <v>0</v>
      </c>
      <c r="U6439">
        <f t="shared" si="1208"/>
        <v>960</v>
      </c>
      <c r="V6439">
        <f t="shared" si="1209"/>
        <v>4</v>
      </c>
    </row>
    <row r="6440" spans="1:22" ht="14.25" customHeight="1" x14ac:dyDescent="0.35">
      <c r="A6440" s="1">
        <v>1000676</v>
      </c>
      <c r="B6440" s="3">
        <v>45989</v>
      </c>
      <c r="C6440" s="3">
        <v>45989</v>
      </c>
      <c r="D6440" s="3">
        <v>45990</v>
      </c>
      <c r="E6440" s="1" t="s">
        <v>13</v>
      </c>
      <c r="F6440" s="1">
        <v>7</v>
      </c>
      <c r="G6440" s="1" t="s">
        <v>23</v>
      </c>
      <c r="H6440" s="1">
        <v>0</v>
      </c>
      <c r="I6440" s="1">
        <f t="shared" si="1203"/>
        <v>0</v>
      </c>
      <c r="J6440" s="1" t="s">
        <v>20</v>
      </c>
      <c r="K6440" s="1">
        <v>1</v>
      </c>
      <c r="L6440" s="1" t="s">
        <v>16</v>
      </c>
      <c r="M6440" s="1" t="b">
        <v>0</v>
      </c>
      <c r="N6440" s="2" t="s">
        <v>17</v>
      </c>
      <c r="O6440">
        <f t="shared" si="1204"/>
        <v>0</v>
      </c>
      <c r="P6440">
        <f t="shared" si="1205"/>
        <v>1</v>
      </c>
      <c r="Q6440">
        <f>IF(G6440="B",VLOOKUP(F6440,room_rates!$A$2:$G$8,3,FALSE),IF(G6440="P",VLOOKUP(F6440,room_rates!$A$2:$G$8,6,FALSE),IF(G6440="M",VLOOKUP(F6440,room_rates!$A$2:$G$8,7,FALSE),"")))</f>
        <v>450</v>
      </c>
      <c r="R6440">
        <f t="shared" si="1206"/>
        <v>0</v>
      </c>
      <c r="S6440">
        <f>IF(J6440="Online Travel Agency",VLOOKUP(F6440,room_rates!$A$2:$G$8,3,FALSE)*15%,0)</f>
        <v>0</v>
      </c>
      <c r="T6440">
        <f t="shared" si="1207"/>
        <v>0</v>
      </c>
      <c r="U6440">
        <f t="shared" si="1208"/>
        <v>450</v>
      </c>
      <c r="V6440">
        <f t="shared" si="1209"/>
        <v>1</v>
      </c>
    </row>
    <row r="6441" spans="1:22" ht="14.25" customHeight="1" x14ac:dyDescent="0.35">
      <c r="A6441" s="1">
        <v>1000723</v>
      </c>
      <c r="B6441" s="3">
        <v>45945</v>
      </c>
      <c r="C6441" s="3">
        <v>45989</v>
      </c>
      <c r="D6441" s="3">
        <v>45994</v>
      </c>
      <c r="E6441" s="1" t="s">
        <v>13</v>
      </c>
      <c r="F6441" s="1">
        <v>7</v>
      </c>
      <c r="G6441" s="1" t="s">
        <v>23</v>
      </c>
      <c r="H6441" s="1">
        <v>0</v>
      </c>
      <c r="I6441" s="1">
        <f t="shared" si="1203"/>
        <v>0</v>
      </c>
      <c r="J6441" s="1" t="s">
        <v>15</v>
      </c>
      <c r="K6441" s="1">
        <v>3</v>
      </c>
      <c r="L6441" s="1" t="s">
        <v>16</v>
      </c>
      <c r="M6441" s="1" t="b">
        <v>0</v>
      </c>
      <c r="N6441" s="2" t="s">
        <v>17</v>
      </c>
      <c r="O6441">
        <f t="shared" si="1204"/>
        <v>44</v>
      </c>
      <c r="P6441">
        <f t="shared" si="1205"/>
        <v>5</v>
      </c>
      <c r="Q6441">
        <f>IF(G6441="B",VLOOKUP(F6441,room_rates!$A$2:$G$8,3,FALSE),IF(G6441="P",VLOOKUP(F6441,room_rates!$A$2:$G$8,6,FALSE),IF(G6441="M",VLOOKUP(F6441,room_rates!$A$2:$G$8,7,FALSE),"")))</f>
        <v>450</v>
      </c>
      <c r="R6441">
        <f t="shared" si="1206"/>
        <v>0</v>
      </c>
      <c r="S6441">
        <f>IF(J6441="Online Travel Agency",VLOOKUP(F6441,room_rates!$A$2:$G$8,3,FALSE)*15%,0)</f>
        <v>0</v>
      </c>
      <c r="T6441">
        <f t="shared" si="1207"/>
        <v>0</v>
      </c>
      <c r="U6441">
        <f t="shared" si="1208"/>
        <v>6750</v>
      </c>
      <c r="V6441">
        <f t="shared" si="1209"/>
        <v>15</v>
      </c>
    </row>
    <row r="6442" spans="1:22" ht="14.25" customHeight="1" x14ac:dyDescent="0.35">
      <c r="A6442" s="1">
        <v>1000892</v>
      </c>
      <c r="B6442" s="3">
        <v>45975</v>
      </c>
      <c r="C6442" s="3">
        <v>45989</v>
      </c>
      <c r="D6442" s="3">
        <v>45995</v>
      </c>
      <c r="E6442" s="1" t="s">
        <v>21</v>
      </c>
      <c r="F6442" s="1">
        <v>3</v>
      </c>
      <c r="G6442" s="1" t="s">
        <v>23</v>
      </c>
      <c r="H6442" s="1">
        <v>0</v>
      </c>
      <c r="I6442" s="1">
        <f t="shared" si="1203"/>
        <v>0</v>
      </c>
      <c r="J6442" s="1" t="s">
        <v>24</v>
      </c>
      <c r="K6442" s="1">
        <v>2</v>
      </c>
      <c r="L6442" s="1" t="s">
        <v>16</v>
      </c>
      <c r="M6442" s="1" t="b">
        <v>0</v>
      </c>
      <c r="N6442" s="2" t="s">
        <v>17</v>
      </c>
      <c r="O6442">
        <f t="shared" si="1204"/>
        <v>14</v>
      </c>
      <c r="P6442">
        <f t="shared" si="1205"/>
        <v>6</v>
      </c>
      <c r="Q6442">
        <f>IF(G6442="B",VLOOKUP(F6442,room_rates!$A$2:$G$8,3,FALSE),IF(G6442="P",VLOOKUP(F6442,room_rates!$A$2:$G$8,6,FALSE),IF(G6442="M",VLOOKUP(F6442,room_rates!$A$2:$G$8,7,FALSE),"")))</f>
        <v>220</v>
      </c>
      <c r="R6442">
        <f t="shared" si="1206"/>
        <v>0</v>
      </c>
      <c r="S6442">
        <f>IF(J6442="Online Travel Agency",VLOOKUP(F6442,room_rates!$A$2:$G$8,3,FALSE)*15%,0)</f>
        <v>33</v>
      </c>
      <c r="T6442">
        <f t="shared" si="1207"/>
        <v>0</v>
      </c>
      <c r="U6442">
        <f t="shared" si="1208"/>
        <v>2244</v>
      </c>
      <c r="V6442">
        <f t="shared" si="1209"/>
        <v>12</v>
      </c>
    </row>
    <row r="6443" spans="1:22" ht="14.25" customHeight="1" x14ac:dyDescent="0.35">
      <c r="A6443" s="1">
        <v>1001131</v>
      </c>
      <c r="B6443" s="3">
        <v>45989</v>
      </c>
      <c r="C6443" s="3">
        <v>45989</v>
      </c>
      <c r="D6443" s="3">
        <v>45990</v>
      </c>
      <c r="E6443" s="1" t="s">
        <v>18</v>
      </c>
      <c r="F6443" s="1">
        <v>2</v>
      </c>
      <c r="G6443" s="1" t="s">
        <v>23</v>
      </c>
      <c r="H6443" s="1">
        <v>0</v>
      </c>
      <c r="I6443" s="1">
        <f t="shared" si="1203"/>
        <v>0</v>
      </c>
      <c r="J6443" s="1" t="s">
        <v>20</v>
      </c>
      <c r="K6443" s="1">
        <v>2</v>
      </c>
      <c r="L6443" s="1" t="s">
        <v>19</v>
      </c>
      <c r="M6443" s="1" t="b">
        <v>1</v>
      </c>
      <c r="N6443" s="2" t="s">
        <v>17</v>
      </c>
      <c r="O6443">
        <f t="shared" si="1204"/>
        <v>0</v>
      </c>
      <c r="P6443">
        <f t="shared" si="1205"/>
        <v>1</v>
      </c>
      <c r="Q6443">
        <f>IF(G6443="B",VLOOKUP(F6443,room_rates!$A$2:$G$8,3,FALSE),IF(G6443="P",VLOOKUP(F6443,room_rates!$A$2:$G$8,6,FALSE),IF(G6443="M",VLOOKUP(F6443,room_rates!$A$2:$G$8,7,FALSE),"")))</f>
        <v>140</v>
      </c>
      <c r="R6443">
        <f t="shared" si="1206"/>
        <v>0</v>
      </c>
      <c r="S6443">
        <f>IF(J6443="Online Travel Agency",VLOOKUP(F6443,room_rates!$A$2:$G$8,3,FALSE)*15%,0)</f>
        <v>0</v>
      </c>
      <c r="T6443">
        <f t="shared" si="1207"/>
        <v>1.4000000000000001</v>
      </c>
      <c r="U6443">
        <f t="shared" si="1208"/>
        <v>277.2</v>
      </c>
      <c r="V6443">
        <f t="shared" si="1209"/>
        <v>2</v>
      </c>
    </row>
    <row r="6444" spans="1:22" ht="14.25" customHeight="1" x14ac:dyDescent="0.35">
      <c r="A6444" s="1">
        <v>1001133</v>
      </c>
      <c r="B6444" s="3">
        <v>45944</v>
      </c>
      <c r="C6444" s="3">
        <v>45989</v>
      </c>
      <c r="D6444" s="3">
        <v>45996</v>
      </c>
      <c r="E6444" s="1" t="s">
        <v>21</v>
      </c>
      <c r="F6444" s="1">
        <v>3</v>
      </c>
      <c r="G6444" s="1" t="s">
        <v>23</v>
      </c>
      <c r="H6444" s="1">
        <v>0</v>
      </c>
      <c r="I6444" s="1">
        <f t="shared" si="1203"/>
        <v>0</v>
      </c>
      <c r="J6444" s="1" t="s">
        <v>15</v>
      </c>
      <c r="K6444" s="1">
        <v>2</v>
      </c>
      <c r="L6444" s="1" t="s">
        <v>19</v>
      </c>
      <c r="M6444" s="1" t="b">
        <v>0</v>
      </c>
      <c r="N6444" s="2" t="s">
        <v>17</v>
      </c>
      <c r="O6444">
        <f t="shared" si="1204"/>
        <v>45</v>
      </c>
      <c r="P6444">
        <f t="shared" si="1205"/>
        <v>7</v>
      </c>
      <c r="Q6444">
        <f>IF(G6444="B",VLOOKUP(F6444,room_rates!$A$2:$G$8,3,FALSE),IF(G6444="P",VLOOKUP(F6444,room_rates!$A$2:$G$8,6,FALSE),IF(G6444="M",VLOOKUP(F6444,room_rates!$A$2:$G$8,7,FALSE),"")))</f>
        <v>220</v>
      </c>
      <c r="R6444">
        <f t="shared" si="1206"/>
        <v>0</v>
      </c>
      <c r="S6444">
        <f>IF(J6444="Online Travel Agency",VLOOKUP(F6444,room_rates!$A$2:$G$8,3,FALSE)*15%,0)</f>
        <v>0</v>
      </c>
      <c r="T6444">
        <f t="shared" si="1207"/>
        <v>0</v>
      </c>
      <c r="U6444">
        <f t="shared" si="1208"/>
        <v>3080</v>
      </c>
      <c r="V6444">
        <f t="shared" si="1209"/>
        <v>14</v>
      </c>
    </row>
    <row r="6445" spans="1:22" ht="14.25" customHeight="1" x14ac:dyDescent="0.35">
      <c r="A6445" s="1">
        <v>1001381</v>
      </c>
      <c r="B6445" s="3">
        <v>45989</v>
      </c>
      <c r="C6445" s="3">
        <v>45989</v>
      </c>
      <c r="D6445" s="3">
        <v>45993</v>
      </c>
      <c r="E6445" s="1" t="s">
        <v>21</v>
      </c>
      <c r="F6445" s="1">
        <v>4</v>
      </c>
      <c r="G6445" s="1" t="s">
        <v>23</v>
      </c>
      <c r="H6445" s="1">
        <v>0</v>
      </c>
      <c r="I6445" s="1">
        <f t="shared" si="1203"/>
        <v>0</v>
      </c>
      <c r="J6445" s="1" t="s">
        <v>20</v>
      </c>
      <c r="K6445" s="1">
        <v>1</v>
      </c>
      <c r="L6445" s="1" t="s">
        <v>19</v>
      </c>
      <c r="M6445" s="1" t="b">
        <v>0</v>
      </c>
      <c r="N6445" s="2" t="s">
        <v>17</v>
      </c>
      <c r="O6445">
        <f t="shared" si="1204"/>
        <v>0</v>
      </c>
      <c r="P6445">
        <f t="shared" si="1205"/>
        <v>4</v>
      </c>
      <c r="Q6445">
        <f>IF(G6445="B",VLOOKUP(F6445,room_rates!$A$2:$G$8,3,FALSE),IF(G6445="P",VLOOKUP(F6445,room_rates!$A$2:$G$8,6,FALSE),IF(G6445="M",VLOOKUP(F6445,room_rates!$A$2:$G$8,7,FALSE),"")))</f>
        <v>230</v>
      </c>
      <c r="R6445">
        <f t="shared" si="1206"/>
        <v>0</v>
      </c>
      <c r="S6445">
        <f>IF(J6445="Online Travel Agency",VLOOKUP(F6445,room_rates!$A$2:$G$8,3,FALSE)*15%,0)</f>
        <v>0</v>
      </c>
      <c r="T6445">
        <f t="shared" si="1207"/>
        <v>0</v>
      </c>
      <c r="U6445">
        <f t="shared" si="1208"/>
        <v>920</v>
      </c>
      <c r="V6445">
        <f t="shared" si="1209"/>
        <v>4</v>
      </c>
    </row>
    <row r="6446" spans="1:22" ht="14.25" customHeight="1" x14ac:dyDescent="0.35">
      <c r="A6446" s="1">
        <v>1000046</v>
      </c>
      <c r="B6446" s="3">
        <v>45973</v>
      </c>
      <c r="C6446" s="3">
        <v>45990</v>
      </c>
      <c r="D6446" s="3">
        <v>45991</v>
      </c>
      <c r="E6446" s="1" t="s">
        <v>13</v>
      </c>
      <c r="F6446" s="1">
        <v>6</v>
      </c>
      <c r="G6446" s="1" t="s">
        <v>23</v>
      </c>
      <c r="H6446" s="1">
        <v>0</v>
      </c>
      <c r="I6446" s="1">
        <f t="shared" si="1203"/>
        <v>0</v>
      </c>
      <c r="J6446" s="1" t="s">
        <v>24</v>
      </c>
      <c r="K6446" s="1">
        <v>1</v>
      </c>
      <c r="L6446" s="1" t="s">
        <v>19</v>
      </c>
      <c r="M6446" s="1" t="b">
        <v>0</v>
      </c>
      <c r="N6446" s="2" t="s">
        <v>17</v>
      </c>
      <c r="O6446">
        <f t="shared" si="1204"/>
        <v>17</v>
      </c>
      <c r="P6446">
        <f t="shared" si="1205"/>
        <v>1</v>
      </c>
      <c r="Q6446">
        <f>IF(G6446="B",VLOOKUP(F6446,room_rates!$A$2:$G$8,3,FALSE),IF(G6446="P",VLOOKUP(F6446,room_rates!$A$2:$G$8,6,FALSE),IF(G6446="M",VLOOKUP(F6446,room_rates!$A$2:$G$8,7,FALSE),"")))</f>
        <v>350</v>
      </c>
      <c r="R6446">
        <f t="shared" si="1206"/>
        <v>0</v>
      </c>
      <c r="S6446">
        <f>IF(J6446="Online Travel Agency",VLOOKUP(F6446,room_rates!$A$2:$G$8,3,FALSE)*15%,0)</f>
        <v>52.5</v>
      </c>
      <c r="T6446">
        <f t="shared" si="1207"/>
        <v>0</v>
      </c>
      <c r="U6446">
        <f t="shared" si="1208"/>
        <v>297.5</v>
      </c>
      <c r="V6446">
        <f t="shared" si="1209"/>
        <v>1</v>
      </c>
    </row>
    <row r="6447" spans="1:22" ht="14.25" customHeight="1" x14ac:dyDescent="0.35">
      <c r="A6447" s="1">
        <v>1000132</v>
      </c>
      <c r="B6447" s="3">
        <v>45990</v>
      </c>
      <c r="C6447" s="3">
        <v>45990</v>
      </c>
      <c r="D6447" s="3">
        <v>45997</v>
      </c>
      <c r="E6447" s="1" t="s">
        <v>13</v>
      </c>
      <c r="F6447" s="1">
        <v>6</v>
      </c>
      <c r="G6447" s="1" t="s">
        <v>23</v>
      </c>
      <c r="H6447" s="1">
        <v>0</v>
      </c>
      <c r="I6447" s="1">
        <f t="shared" si="1203"/>
        <v>0</v>
      </c>
      <c r="J6447" s="1" t="s">
        <v>20</v>
      </c>
      <c r="K6447" s="1">
        <v>2</v>
      </c>
      <c r="L6447" s="1" t="s">
        <v>16</v>
      </c>
      <c r="M6447" s="1" t="b">
        <v>1</v>
      </c>
      <c r="N6447" s="2" t="s">
        <v>17</v>
      </c>
      <c r="O6447">
        <f t="shared" si="1204"/>
        <v>0</v>
      </c>
      <c r="P6447">
        <f t="shared" si="1205"/>
        <v>7</v>
      </c>
      <c r="Q6447">
        <f>IF(G6447="B",VLOOKUP(F6447,room_rates!$A$2:$G$8,3,FALSE),IF(G6447="P",VLOOKUP(F6447,room_rates!$A$2:$G$8,6,FALSE),IF(G6447="M",VLOOKUP(F6447,room_rates!$A$2:$G$8,7,FALSE),"")))</f>
        <v>350</v>
      </c>
      <c r="R6447">
        <f t="shared" si="1206"/>
        <v>0</v>
      </c>
      <c r="S6447">
        <f>IF(J6447="Online Travel Agency",VLOOKUP(F6447,room_rates!$A$2:$G$8,3,FALSE)*15%,0)</f>
        <v>0</v>
      </c>
      <c r="T6447">
        <f t="shared" si="1207"/>
        <v>3.5</v>
      </c>
      <c r="U6447">
        <f t="shared" si="1208"/>
        <v>4851</v>
      </c>
      <c r="V6447">
        <f t="shared" si="1209"/>
        <v>14</v>
      </c>
    </row>
    <row r="6448" spans="1:22" ht="14.25" customHeight="1" x14ac:dyDescent="0.35">
      <c r="A6448" s="1">
        <v>1000140</v>
      </c>
      <c r="B6448" s="3">
        <v>45951</v>
      </c>
      <c r="C6448" s="3">
        <v>45990</v>
      </c>
      <c r="D6448" s="3">
        <v>45996</v>
      </c>
      <c r="E6448" s="1" t="s">
        <v>18</v>
      </c>
      <c r="F6448" s="1">
        <v>1</v>
      </c>
      <c r="G6448" s="1" t="s">
        <v>23</v>
      </c>
      <c r="H6448" s="1">
        <v>0</v>
      </c>
      <c r="I6448" s="1">
        <f t="shared" si="1203"/>
        <v>0</v>
      </c>
      <c r="J6448" s="1" t="s">
        <v>15</v>
      </c>
      <c r="K6448" s="1">
        <v>2</v>
      </c>
      <c r="L6448" s="1" t="s">
        <v>16</v>
      </c>
      <c r="M6448" s="1" t="b">
        <v>1</v>
      </c>
      <c r="N6448" s="2" t="s">
        <v>17</v>
      </c>
      <c r="O6448">
        <f t="shared" si="1204"/>
        <v>39</v>
      </c>
      <c r="P6448">
        <f t="shared" si="1205"/>
        <v>6</v>
      </c>
      <c r="Q6448">
        <f>IF(G6448="B",VLOOKUP(F6448,room_rates!$A$2:$G$8,3,FALSE),IF(G6448="P",VLOOKUP(F6448,room_rates!$A$2:$G$8,6,FALSE),IF(G6448="M",VLOOKUP(F6448,room_rates!$A$2:$G$8,7,FALSE),"")))</f>
        <v>120</v>
      </c>
      <c r="R6448">
        <f t="shared" si="1206"/>
        <v>0</v>
      </c>
      <c r="S6448">
        <f>IF(J6448="Online Travel Agency",VLOOKUP(F6448,room_rates!$A$2:$G$8,3,FALSE)*15%,0)</f>
        <v>0</v>
      </c>
      <c r="T6448">
        <f t="shared" si="1207"/>
        <v>1.2</v>
      </c>
      <c r="U6448">
        <f t="shared" si="1208"/>
        <v>1425.6</v>
      </c>
      <c r="V6448">
        <f t="shared" si="1209"/>
        <v>12</v>
      </c>
    </row>
    <row r="6449" spans="1:22" ht="14.25" customHeight="1" x14ac:dyDescent="0.35">
      <c r="A6449" s="1">
        <v>1000168</v>
      </c>
      <c r="B6449" s="3">
        <v>45990</v>
      </c>
      <c r="C6449" s="3">
        <v>45990</v>
      </c>
      <c r="D6449" s="3">
        <v>45996</v>
      </c>
      <c r="E6449" s="1" t="s">
        <v>13</v>
      </c>
      <c r="F6449" s="1">
        <v>6</v>
      </c>
      <c r="G6449" s="1" t="s">
        <v>23</v>
      </c>
      <c r="H6449" s="1">
        <v>0</v>
      </c>
      <c r="I6449" s="1">
        <f t="shared" si="1203"/>
        <v>0</v>
      </c>
      <c r="J6449" s="1" t="s">
        <v>20</v>
      </c>
      <c r="K6449" s="1">
        <v>2</v>
      </c>
      <c r="L6449" s="1" t="s">
        <v>16</v>
      </c>
      <c r="M6449" s="1" t="b">
        <v>0</v>
      </c>
      <c r="N6449" s="2" t="s">
        <v>17</v>
      </c>
      <c r="O6449">
        <f t="shared" si="1204"/>
        <v>0</v>
      </c>
      <c r="P6449">
        <f t="shared" si="1205"/>
        <v>6</v>
      </c>
      <c r="Q6449">
        <f>IF(G6449="B",VLOOKUP(F6449,room_rates!$A$2:$G$8,3,FALSE),IF(G6449="P",VLOOKUP(F6449,room_rates!$A$2:$G$8,6,FALSE),IF(G6449="M",VLOOKUP(F6449,room_rates!$A$2:$G$8,7,FALSE),"")))</f>
        <v>350</v>
      </c>
      <c r="R6449">
        <f t="shared" si="1206"/>
        <v>0</v>
      </c>
      <c r="S6449">
        <f>IF(J6449="Online Travel Agency",VLOOKUP(F6449,room_rates!$A$2:$G$8,3,FALSE)*15%,0)</f>
        <v>0</v>
      </c>
      <c r="T6449">
        <f t="shared" si="1207"/>
        <v>0</v>
      </c>
      <c r="U6449">
        <f t="shared" si="1208"/>
        <v>4200</v>
      </c>
      <c r="V6449">
        <f t="shared" si="1209"/>
        <v>12</v>
      </c>
    </row>
    <row r="6450" spans="1:22" ht="14.25" customHeight="1" x14ac:dyDescent="0.35">
      <c r="A6450" s="1">
        <v>1000220</v>
      </c>
      <c r="B6450" s="3">
        <v>45990</v>
      </c>
      <c r="C6450" s="3">
        <v>45990</v>
      </c>
      <c r="D6450" s="3">
        <v>45997</v>
      </c>
      <c r="E6450" s="1" t="s">
        <v>13</v>
      </c>
      <c r="F6450" s="1">
        <v>6</v>
      </c>
      <c r="G6450" s="1" t="s">
        <v>23</v>
      </c>
      <c r="H6450" s="1">
        <v>0</v>
      </c>
      <c r="I6450" s="1">
        <f t="shared" si="1203"/>
        <v>0</v>
      </c>
      <c r="J6450" s="1" t="s">
        <v>20</v>
      </c>
      <c r="K6450" s="1">
        <v>1</v>
      </c>
      <c r="L6450" s="1" t="s">
        <v>16</v>
      </c>
      <c r="M6450" s="1" t="b">
        <v>0</v>
      </c>
      <c r="N6450" s="2" t="s">
        <v>17</v>
      </c>
      <c r="O6450">
        <f t="shared" si="1204"/>
        <v>0</v>
      </c>
      <c r="P6450">
        <f t="shared" si="1205"/>
        <v>7</v>
      </c>
      <c r="Q6450">
        <f>IF(G6450="B",VLOOKUP(F6450,room_rates!$A$2:$G$8,3,FALSE),IF(G6450="P",VLOOKUP(F6450,room_rates!$A$2:$G$8,6,FALSE),IF(G6450="M",VLOOKUP(F6450,room_rates!$A$2:$G$8,7,FALSE),"")))</f>
        <v>350</v>
      </c>
      <c r="R6450">
        <f t="shared" si="1206"/>
        <v>0</v>
      </c>
      <c r="S6450">
        <f>IF(J6450="Online Travel Agency",VLOOKUP(F6450,room_rates!$A$2:$G$8,3,FALSE)*15%,0)</f>
        <v>0</v>
      </c>
      <c r="T6450">
        <f t="shared" si="1207"/>
        <v>0</v>
      </c>
      <c r="U6450">
        <f t="shared" si="1208"/>
        <v>2450</v>
      </c>
      <c r="V6450">
        <f t="shared" si="1209"/>
        <v>7</v>
      </c>
    </row>
    <row r="6451" spans="1:22" ht="14.25" customHeight="1" x14ac:dyDescent="0.35">
      <c r="A6451" s="1">
        <v>1000360</v>
      </c>
      <c r="B6451" s="3">
        <v>45962</v>
      </c>
      <c r="C6451" s="3">
        <v>45990</v>
      </c>
      <c r="D6451" s="3">
        <v>45994</v>
      </c>
      <c r="E6451" s="1" t="s">
        <v>13</v>
      </c>
      <c r="F6451" s="1">
        <v>6</v>
      </c>
      <c r="G6451" s="1" t="s">
        <v>23</v>
      </c>
      <c r="H6451" s="1">
        <v>0</v>
      </c>
      <c r="I6451" s="1">
        <f t="shared" si="1203"/>
        <v>0</v>
      </c>
      <c r="J6451" s="1" t="s">
        <v>15</v>
      </c>
      <c r="K6451" s="1">
        <v>1</v>
      </c>
      <c r="L6451" s="1" t="s">
        <v>16</v>
      </c>
      <c r="M6451" s="1" t="b">
        <v>0</v>
      </c>
      <c r="N6451" s="2" t="s">
        <v>17</v>
      </c>
      <c r="O6451">
        <f t="shared" si="1204"/>
        <v>28</v>
      </c>
      <c r="P6451">
        <f t="shared" si="1205"/>
        <v>4</v>
      </c>
      <c r="Q6451">
        <f>IF(G6451="B",VLOOKUP(F6451,room_rates!$A$2:$G$8,3,FALSE),IF(G6451="P",VLOOKUP(F6451,room_rates!$A$2:$G$8,6,FALSE),IF(G6451="M",VLOOKUP(F6451,room_rates!$A$2:$G$8,7,FALSE),"")))</f>
        <v>350</v>
      </c>
      <c r="R6451">
        <f t="shared" si="1206"/>
        <v>0</v>
      </c>
      <c r="S6451">
        <f>IF(J6451="Online Travel Agency",VLOOKUP(F6451,room_rates!$A$2:$G$8,3,FALSE)*15%,0)</f>
        <v>0</v>
      </c>
      <c r="T6451">
        <f t="shared" si="1207"/>
        <v>0</v>
      </c>
      <c r="U6451">
        <f t="shared" si="1208"/>
        <v>1400</v>
      </c>
      <c r="V6451">
        <f t="shared" si="1209"/>
        <v>4</v>
      </c>
    </row>
    <row r="6452" spans="1:22" ht="14.25" customHeight="1" x14ac:dyDescent="0.35">
      <c r="A6452" s="1">
        <v>1000744</v>
      </c>
      <c r="B6452" s="3">
        <v>45971</v>
      </c>
      <c r="C6452" s="3">
        <v>45990</v>
      </c>
      <c r="D6452" s="3">
        <v>45997</v>
      </c>
      <c r="E6452" s="1" t="s">
        <v>18</v>
      </c>
      <c r="F6452" s="1">
        <v>1</v>
      </c>
      <c r="G6452" s="1" t="s">
        <v>23</v>
      </c>
      <c r="H6452" s="1">
        <v>0</v>
      </c>
      <c r="I6452" s="1">
        <f t="shared" si="1203"/>
        <v>0</v>
      </c>
      <c r="J6452" s="1" t="s">
        <v>24</v>
      </c>
      <c r="K6452" s="1">
        <v>1</v>
      </c>
      <c r="L6452" s="1" t="s">
        <v>19</v>
      </c>
      <c r="M6452" s="1" t="b">
        <v>0</v>
      </c>
      <c r="N6452" s="2" t="s">
        <v>17</v>
      </c>
      <c r="O6452">
        <f t="shared" si="1204"/>
        <v>19</v>
      </c>
      <c r="P6452">
        <f t="shared" si="1205"/>
        <v>7</v>
      </c>
      <c r="Q6452">
        <f>IF(G6452="B",VLOOKUP(F6452,room_rates!$A$2:$G$8,3,FALSE),IF(G6452="P",VLOOKUP(F6452,room_rates!$A$2:$G$8,6,FALSE),IF(G6452="M",VLOOKUP(F6452,room_rates!$A$2:$G$8,7,FALSE),"")))</f>
        <v>120</v>
      </c>
      <c r="R6452">
        <f t="shared" si="1206"/>
        <v>0</v>
      </c>
      <c r="S6452">
        <f>IF(J6452="Online Travel Agency",VLOOKUP(F6452,room_rates!$A$2:$G$8,3,FALSE)*15%,0)</f>
        <v>18</v>
      </c>
      <c r="T6452">
        <f t="shared" si="1207"/>
        <v>0</v>
      </c>
      <c r="U6452">
        <f t="shared" si="1208"/>
        <v>714</v>
      </c>
      <c r="V6452">
        <f t="shared" si="1209"/>
        <v>7</v>
      </c>
    </row>
    <row r="6453" spans="1:22" ht="14.25" customHeight="1" x14ac:dyDescent="0.35">
      <c r="A6453" s="1">
        <v>1000859</v>
      </c>
      <c r="B6453" s="3">
        <v>45990</v>
      </c>
      <c r="C6453" s="3">
        <v>45990</v>
      </c>
      <c r="D6453" s="3">
        <v>45991</v>
      </c>
      <c r="E6453" s="1" t="s">
        <v>21</v>
      </c>
      <c r="F6453" s="1">
        <v>3</v>
      </c>
      <c r="G6453" s="1" t="s">
        <v>23</v>
      </c>
      <c r="H6453" s="1">
        <v>0</v>
      </c>
      <c r="I6453" s="1">
        <f t="shared" si="1203"/>
        <v>0</v>
      </c>
      <c r="J6453" s="1" t="s">
        <v>20</v>
      </c>
      <c r="K6453" s="1">
        <v>1</v>
      </c>
      <c r="L6453" s="1" t="s">
        <v>19</v>
      </c>
      <c r="M6453" s="1" t="b">
        <v>0</v>
      </c>
      <c r="N6453" s="2" t="s">
        <v>17</v>
      </c>
      <c r="O6453">
        <f t="shared" si="1204"/>
        <v>0</v>
      </c>
      <c r="P6453">
        <f t="shared" si="1205"/>
        <v>1</v>
      </c>
      <c r="Q6453">
        <f>IF(G6453="B",VLOOKUP(F6453,room_rates!$A$2:$G$8,3,FALSE),IF(G6453="P",VLOOKUP(F6453,room_rates!$A$2:$G$8,6,FALSE),IF(G6453="M",VLOOKUP(F6453,room_rates!$A$2:$G$8,7,FALSE),"")))</f>
        <v>220</v>
      </c>
      <c r="R6453">
        <f t="shared" si="1206"/>
        <v>0</v>
      </c>
      <c r="S6453">
        <f>IF(J6453="Online Travel Agency",VLOOKUP(F6453,room_rates!$A$2:$G$8,3,FALSE)*15%,0)</f>
        <v>0</v>
      </c>
      <c r="T6453">
        <f t="shared" si="1207"/>
        <v>0</v>
      </c>
      <c r="U6453">
        <f t="shared" si="1208"/>
        <v>220</v>
      </c>
      <c r="V6453">
        <f t="shared" si="1209"/>
        <v>1</v>
      </c>
    </row>
    <row r="6454" spans="1:22" ht="14.25" customHeight="1" x14ac:dyDescent="0.35">
      <c r="A6454" s="1">
        <v>1000949</v>
      </c>
      <c r="B6454" s="3">
        <v>45990</v>
      </c>
      <c r="C6454" s="3">
        <v>45990</v>
      </c>
      <c r="D6454" s="3">
        <v>45995</v>
      </c>
      <c r="E6454" s="1" t="s">
        <v>21</v>
      </c>
      <c r="F6454" s="1">
        <v>3</v>
      </c>
      <c r="G6454" s="1" t="s">
        <v>23</v>
      </c>
      <c r="H6454" s="1">
        <v>0</v>
      </c>
      <c r="I6454" s="1">
        <f t="shared" si="1203"/>
        <v>0</v>
      </c>
      <c r="J6454" s="1" t="s">
        <v>20</v>
      </c>
      <c r="K6454" s="1">
        <v>2</v>
      </c>
      <c r="L6454" s="1" t="s">
        <v>16</v>
      </c>
      <c r="M6454" s="1" t="b">
        <v>0</v>
      </c>
      <c r="N6454" s="2" t="s">
        <v>17</v>
      </c>
      <c r="O6454">
        <f t="shared" si="1204"/>
        <v>0</v>
      </c>
      <c r="P6454">
        <f t="shared" si="1205"/>
        <v>5</v>
      </c>
      <c r="Q6454">
        <f>IF(G6454="B",VLOOKUP(F6454,room_rates!$A$2:$G$8,3,FALSE),IF(G6454="P",VLOOKUP(F6454,room_rates!$A$2:$G$8,6,FALSE),IF(G6454="M",VLOOKUP(F6454,room_rates!$A$2:$G$8,7,FALSE),"")))</f>
        <v>220</v>
      </c>
      <c r="R6454">
        <f t="shared" si="1206"/>
        <v>0</v>
      </c>
      <c r="S6454">
        <f>IF(J6454="Online Travel Agency",VLOOKUP(F6454,room_rates!$A$2:$G$8,3,FALSE)*15%,0)</f>
        <v>0</v>
      </c>
      <c r="T6454">
        <f t="shared" si="1207"/>
        <v>0</v>
      </c>
      <c r="U6454">
        <f t="shared" si="1208"/>
        <v>2200</v>
      </c>
      <c r="V6454">
        <f t="shared" si="1209"/>
        <v>10</v>
      </c>
    </row>
    <row r="6455" spans="1:22" ht="14.25" customHeight="1" x14ac:dyDescent="0.35">
      <c r="A6455" s="1">
        <v>1001263</v>
      </c>
      <c r="B6455" s="3">
        <v>45975</v>
      </c>
      <c r="C6455" s="3">
        <v>45990</v>
      </c>
      <c r="D6455" s="3">
        <v>45995</v>
      </c>
      <c r="E6455" s="1" t="s">
        <v>13</v>
      </c>
      <c r="F6455" s="1">
        <v>6</v>
      </c>
      <c r="G6455" s="1" t="s">
        <v>23</v>
      </c>
      <c r="H6455" s="1">
        <v>0</v>
      </c>
      <c r="I6455" s="1">
        <f t="shared" si="1203"/>
        <v>0</v>
      </c>
      <c r="J6455" s="1" t="s">
        <v>24</v>
      </c>
      <c r="K6455" s="1">
        <v>3</v>
      </c>
      <c r="L6455" s="1" t="s">
        <v>16</v>
      </c>
      <c r="M6455" s="1" t="b">
        <v>1</v>
      </c>
      <c r="N6455" s="2" t="s">
        <v>17</v>
      </c>
      <c r="O6455">
        <f t="shared" si="1204"/>
        <v>15</v>
      </c>
      <c r="P6455">
        <f t="shared" si="1205"/>
        <v>5</v>
      </c>
      <c r="Q6455">
        <f>IF(G6455="B",VLOOKUP(F6455,room_rates!$A$2:$G$8,3,FALSE),IF(G6455="P",VLOOKUP(F6455,room_rates!$A$2:$G$8,6,FALSE),IF(G6455="M",VLOOKUP(F6455,room_rates!$A$2:$G$8,7,FALSE),"")))</f>
        <v>350</v>
      </c>
      <c r="R6455">
        <f t="shared" si="1206"/>
        <v>0</v>
      </c>
      <c r="S6455">
        <f>IF(J6455="Online Travel Agency",VLOOKUP(F6455,room_rates!$A$2:$G$8,3,FALSE)*15%,0)</f>
        <v>52.5</v>
      </c>
      <c r="T6455">
        <f t="shared" si="1207"/>
        <v>3.5</v>
      </c>
      <c r="U6455">
        <f t="shared" si="1208"/>
        <v>4410</v>
      </c>
      <c r="V6455">
        <f t="shared" si="1209"/>
        <v>15</v>
      </c>
    </row>
    <row r="6456" spans="1:22" ht="14.25" customHeight="1" x14ac:dyDescent="0.35">
      <c r="A6456" s="1">
        <v>1001322</v>
      </c>
      <c r="B6456" s="3">
        <v>45976</v>
      </c>
      <c r="C6456" s="3">
        <v>45990</v>
      </c>
      <c r="D6456" s="3">
        <v>45991</v>
      </c>
      <c r="E6456" s="1" t="s">
        <v>21</v>
      </c>
      <c r="F6456" s="1">
        <v>4</v>
      </c>
      <c r="G6456" s="1" t="s">
        <v>23</v>
      </c>
      <c r="H6456" s="1">
        <v>0</v>
      </c>
      <c r="I6456" s="1">
        <f t="shared" si="1203"/>
        <v>0</v>
      </c>
      <c r="J6456" s="1" t="s">
        <v>24</v>
      </c>
      <c r="K6456" s="1">
        <v>1</v>
      </c>
      <c r="L6456" s="1" t="s">
        <v>16</v>
      </c>
      <c r="M6456" s="1" t="b">
        <v>0</v>
      </c>
      <c r="N6456" s="2" t="s">
        <v>17</v>
      </c>
      <c r="O6456">
        <f t="shared" si="1204"/>
        <v>14</v>
      </c>
      <c r="P6456">
        <f t="shared" si="1205"/>
        <v>1</v>
      </c>
      <c r="Q6456">
        <f>IF(G6456="B",VLOOKUP(F6456,room_rates!$A$2:$G$8,3,FALSE),IF(G6456="P",VLOOKUP(F6456,room_rates!$A$2:$G$8,6,FALSE),IF(G6456="M",VLOOKUP(F6456,room_rates!$A$2:$G$8,7,FALSE),"")))</f>
        <v>230</v>
      </c>
      <c r="R6456">
        <f t="shared" si="1206"/>
        <v>0</v>
      </c>
      <c r="S6456">
        <f>IF(J6456="Online Travel Agency",VLOOKUP(F6456,room_rates!$A$2:$G$8,3,FALSE)*15%,0)</f>
        <v>34.5</v>
      </c>
      <c r="T6456">
        <f t="shared" si="1207"/>
        <v>0</v>
      </c>
      <c r="U6456">
        <f t="shared" si="1208"/>
        <v>195.5</v>
      </c>
      <c r="V6456">
        <f t="shared" si="1209"/>
        <v>1</v>
      </c>
    </row>
    <row r="6457" spans="1:22" ht="14.25" customHeight="1" x14ac:dyDescent="0.35">
      <c r="A6457" s="1">
        <v>1001358</v>
      </c>
      <c r="B6457" s="3">
        <v>45971</v>
      </c>
      <c r="C6457" s="3">
        <v>45990</v>
      </c>
      <c r="D6457" s="3">
        <v>45996</v>
      </c>
      <c r="E6457" s="1" t="s">
        <v>18</v>
      </c>
      <c r="F6457" s="1">
        <v>2</v>
      </c>
      <c r="G6457" s="1" t="s">
        <v>23</v>
      </c>
      <c r="H6457" s="1">
        <v>0</v>
      </c>
      <c r="I6457" s="1">
        <f t="shared" si="1203"/>
        <v>0</v>
      </c>
      <c r="J6457" s="1" t="s">
        <v>15</v>
      </c>
      <c r="K6457" s="1">
        <v>3</v>
      </c>
      <c r="L6457" s="1" t="s">
        <v>16</v>
      </c>
      <c r="M6457" s="1" t="b">
        <v>0</v>
      </c>
      <c r="N6457" s="2" t="s">
        <v>17</v>
      </c>
      <c r="O6457">
        <f t="shared" si="1204"/>
        <v>19</v>
      </c>
      <c r="P6457">
        <f t="shared" si="1205"/>
        <v>6</v>
      </c>
      <c r="Q6457">
        <f>IF(G6457="B",VLOOKUP(F6457,room_rates!$A$2:$G$8,3,FALSE),IF(G6457="P",VLOOKUP(F6457,room_rates!$A$2:$G$8,6,FALSE),IF(G6457="M",VLOOKUP(F6457,room_rates!$A$2:$G$8,7,FALSE),"")))</f>
        <v>140</v>
      </c>
      <c r="R6457">
        <f t="shared" si="1206"/>
        <v>0</v>
      </c>
      <c r="S6457">
        <f>IF(J6457="Online Travel Agency",VLOOKUP(F6457,room_rates!$A$2:$G$8,3,FALSE)*15%,0)</f>
        <v>0</v>
      </c>
      <c r="T6457">
        <f t="shared" si="1207"/>
        <v>0</v>
      </c>
      <c r="U6457">
        <f t="shared" si="1208"/>
        <v>2520</v>
      </c>
      <c r="V6457">
        <f t="shared" si="1209"/>
        <v>18</v>
      </c>
    </row>
    <row r="6458" spans="1:22" ht="14.25" customHeight="1" x14ac:dyDescent="0.35">
      <c r="A6458" s="1">
        <v>1000199</v>
      </c>
      <c r="B6458" s="3">
        <v>45985</v>
      </c>
      <c r="C6458" s="3">
        <v>45991</v>
      </c>
      <c r="D6458" s="3">
        <v>45993</v>
      </c>
      <c r="E6458" s="1" t="s">
        <v>13</v>
      </c>
      <c r="F6458" s="1">
        <v>6</v>
      </c>
      <c r="G6458" s="1" t="s">
        <v>23</v>
      </c>
      <c r="H6458" s="1">
        <v>0</v>
      </c>
      <c r="I6458" s="1">
        <f t="shared" si="1203"/>
        <v>0</v>
      </c>
      <c r="J6458" s="1" t="s">
        <v>24</v>
      </c>
      <c r="K6458" s="1">
        <v>2</v>
      </c>
      <c r="L6458" s="1" t="s">
        <v>16</v>
      </c>
      <c r="M6458" s="1" t="b">
        <v>0</v>
      </c>
      <c r="N6458" s="2" t="s">
        <v>17</v>
      </c>
      <c r="O6458">
        <f t="shared" si="1204"/>
        <v>6</v>
      </c>
      <c r="P6458">
        <f t="shared" si="1205"/>
        <v>2</v>
      </c>
      <c r="Q6458">
        <f>IF(G6458="B",VLOOKUP(F6458,room_rates!$A$2:$G$8,3,FALSE),IF(G6458="P",VLOOKUP(F6458,room_rates!$A$2:$G$8,6,FALSE),IF(G6458="M",VLOOKUP(F6458,room_rates!$A$2:$G$8,7,FALSE),"")))</f>
        <v>350</v>
      </c>
      <c r="R6458">
        <f t="shared" si="1206"/>
        <v>0</v>
      </c>
      <c r="S6458">
        <f>IF(J6458="Online Travel Agency",VLOOKUP(F6458,room_rates!$A$2:$G$8,3,FALSE)*15%,0)</f>
        <v>52.5</v>
      </c>
      <c r="T6458">
        <f t="shared" si="1207"/>
        <v>0</v>
      </c>
      <c r="U6458">
        <f t="shared" si="1208"/>
        <v>1190</v>
      </c>
      <c r="V6458">
        <f t="shared" si="1209"/>
        <v>4</v>
      </c>
    </row>
    <row r="6459" spans="1:22" ht="14.25" customHeight="1" x14ac:dyDescent="0.35">
      <c r="A6459" s="1">
        <v>1000203</v>
      </c>
      <c r="B6459" s="3">
        <v>45974</v>
      </c>
      <c r="C6459" s="3">
        <v>45991</v>
      </c>
      <c r="D6459" s="3">
        <v>45997</v>
      </c>
      <c r="E6459" s="1" t="s">
        <v>21</v>
      </c>
      <c r="F6459" s="1">
        <v>3</v>
      </c>
      <c r="G6459" s="1" t="s">
        <v>23</v>
      </c>
      <c r="H6459" s="1">
        <v>0</v>
      </c>
      <c r="I6459" s="1">
        <f t="shared" si="1203"/>
        <v>0</v>
      </c>
      <c r="J6459" s="1" t="s">
        <v>24</v>
      </c>
      <c r="K6459" s="1">
        <v>1</v>
      </c>
      <c r="L6459" s="1" t="s">
        <v>19</v>
      </c>
      <c r="M6459" s="1" t="b">
        <v>1</v>
      </c>
      <c r="N6459" s="2" t="s">
        <v>17</v>
      </c>
      <c r="O6459">
        <f t="shared" si="1204"/>
        <v>17</v>
      </c>
      <c r="P6459">
        <f t="shared" si="1205"/>
        <v>6</v>
      </c>
      <c r="Q6459">
        <f>IF(G6459="B",VLOOKUP(F6459,room_rates!$A$2:$G$8,3,FALSE),IF(G6459="P",VLOOKUP(F6459,room_rates!$A$2:$G$8,6,FALSE),IF(G6459="M",VLOOKUP(F6459,room_rates!$A$2:$G$8,7,FALSE),"")))</f>
        <v>220</v>
      </c>
      <c r="R6459">
        <f t="shared" si="1206"/>
        <v>0</v>
      </c>
      <c r="S6459">
        <f>IF(J6459="Online Travel Agency",VLOOKUP(F6459,room_rates!$A$2:$G$8,3,FALSE)*15%,0)</f>
        <v>33</v>
      </c>
      <c r="T6459">
        <f t="shared" si="1207"/>
        <v>2.2000000000000002</v>
      </c>
      <c r="U6459">
        <f t="shared" si="1208"/>
        <v>1108.8000000000002</v>
      </c>
      <c r="V6459">
        <f t="shared" si="1209"/>
        <v>6</v>
      </c>
    </row>
    <row r="6460" spans="1:22" ht="14.25" customHeight="1" x14ac:dyDescent="0.35">
      <c r="A6460" s="1">
        <v>1000342</v>
      </c>
      <c r="B6460" s="3">
        <v>45977</v>
      </c>
      <c r="C6460" s="3">
        <v>45991</v>
      </c>
      <c r="D6460" s="3">
        <v>45995</v>
      </c>
      <c r="E6460" s="1" t="s">
        <v>18</v>
      </c>
      <c r="F6460" s="1">
        <v>2</v>
      </c>
      <c r="G6460" s="1" t="s">
        <v>23</v>
      </c>
      <c r="H6460" s="1">
        <v>0</v>
      </c>
      <c r="I6460" s="1">
        <f t="shared" si="1203"/>
        <v>0</v>
      </c>
      <c r="J6460" s="1" t="s">
        <v>24</v>
      </c>
      <c r="K6460" s="1">
        <v>1</v>
      </c>
      <c r="L6460" s="1" t="s">
        <v>16</v>
      </c>
      <c r="M6460" s="1" t="b">
        <v>0</v>
      </c>
      <c r="N6460" s="2" t="s">
        <v>17</v>
      </c>
      <c r="O6460">
        <f t="shared" si="1204"/>
        <v>14</v>
      </c>
      <c r="P6460">
        <f t="shared" si="1205"/>
        <v>4</v>
      </c>
      <c r="Q6460">
        <f>IF(G6460="B",VLOOKUP(F6460,room_rates!$A$2:$G$8,3,FALSE),IF(G6460="P",VLOOKUP(F6460,room_rates!$A$2:$G$8,6,FALSE),IF(G6460="M",VLOOKUP(F6460,room_rates!$A$2:$G$8,7,FALSE),"")))</f>
        <v>140</v>
      </c>
      <c r="R6460">
        <f t="shared" si="1206"/>
        <v>0</v>
      </c>
      <c r="S6460">
        <f>IF(J6460="Online Travel Agency",VLOOKUP(F6460,room_rates!$A$2:$G$8,3,FALSE)*15%,0)</f>
        <v>21</v>
      </c>
      <c r="T6460">
        <f t="shared" si="1207"/>
        <v>0</v>
      </c>
      <c r="U6460">
        <f t="shared" si="1208"/>
        <v>476</v>
      </c>
      <c r="V6460">
        <f t="shared" si="1209"/>
        <v>4</v>
      </c>
    </row>
    <row r="6461" spans="1:22" ht="14.25" customHeight="1" x14ac:dyDescent="0.35">
      <c r="A6461" s="1">
        <v>1000629</v>
      </c>
      <c r="B6461" s="3">
        <v>45983</v>
      </c>
      <c r="C6461" s="3">
        <v>45991</v>
      </c>
      <c r="D6461" s="3">
        <v>45993</v>
      </c>
      <c r="E6461" s="1" t="s">
        <v>13</v>
      </c>
      <c r="F6461" s="1">
        <v>6</v>
      </c>
      <c r="G6461" s="1" t="s">
        <v>23</v>
      </c>
      <c r="H6461" s="1">
        <v>0</v>
      </c>
      <c r="I6461" s="1">
        <f t="shared" si="1203"/>
        <v>0</v>
      </c>
      <c r="J6461" s="1" t="s">
        <v>24</v>
      </c>
      <c r="K6461" s="1">
        <v>3</v>
      </c>
      <c r="L6461" s="1" t="s">
        <v>16</v>
      </c>
      <c r="M6461" s="1" t="b">
        <v>0</v>
      </c>
      <c r="N6461" s="2" t="s">
        <v>17</v>
      </c>
      <c r="O6461">
        <f t="shared" si="1204"/>
        <v>8</v>
      </c>
      <c r="P6461">
        <f t="shared" si="1205"/>
        <v>2</v>
      </c>
      <c r="Q6461">
        <f>IF(G6461="B",VLOOKUP(F6461,room_rates!$A$2:$G$8,3,FALSE),IF(G6461="P",VLOOKUP(F6461,room_rates!$A$2:$G$8,6,FALSE),IF(G6461="M",VLOOKUP(F6461,room_rates!$A$2:$G$8,7,FALSE),"")))</f>
        <v>350</v>
      </c>
      <c r="R6461">
        <f t="shared" si="1206"/>
        <v>0</v>
      </c>
      <c r="S6461">
        <f>IF(J6461="Online Travel Agency",VLOOKUP(F6461,room_rates!$A$2:$G$8,3,FALSE)*15%,0)</f>
        <v>52.5</v>
      </c>
      <c r="T6461">
        <f t="shared" si="1207"/>
        <v>0</v>
      </c>
      <c r="U6461">
        <f t="shared" si="1208"/>
        <v>1785</v>
      </c>
      <c r="V6461">
        <f t="shared" si="1209"/>
        <v>6</v>
      </c>
    </row>
    <row r="6462" spans="1:22" ht="14.25" customHeight="1" x14ac:dyDescent="0.35">
      <c r="A6462" s="1">
        <v>1000955</v>
      </c>
      <c r="B6462" s="3">
        <v>45974</v>
      </c>
      <c r="C6462" s="3">
        <v>45991</v>
      </c>
      <c r="D6462" s="3">
        <v>45997</v>
      </c>
      <c r="E6462" s="1" t="s">
        <v>21</v>
      </c>
      <c r="F6462" s="1">
        <v>5</v>
      </c>
      <c r="G6462" s="1" t="s">
        <v>23</v>
      </c>
      <c r="H6462" s="1">
        <v>0</v>
      </c>
      <c r="I6462" s="1">
        <f t="shared" si="1203"/>
        <v>0</v>
      </c>
      <c r="J6462" s="1" t="s">
        <v>24</v>
      </c>
      <c r="K6462" s="1">
        <v>2</v>
      </c>
      <c r="L6462" s="1" t="s">
        <v>19</v>
      </c>
      <c r="M6462" s="1" t="b">
        <v>0</v>
      </c>
      <c r="N6462" s="2" t="s">
        <v>17</v>
      </c>
      <c r="O6462">
        <f t="shared" si="1204"/>
        <v>17</v>
      </c>
      <c r="P6462">
        <f t="shared" si="1205"/>
        <v>6</v>
      </c>
      <c r="Q6462">
        <f>IF(G6462="B",VLOOKUP(F6462,room_rates!$A$2:$G$8,3,FALSE),IF(G6462="P",VLOOKUP(F6462,room_rates!$A$2:$G$8,6,FALSE),IF(G6462="M",VLOOKUP(F6462,room_rates!$A$2:$G$8,7,FALSE),"")))</f>
        <v>240</v>
      </c>
      <c r="R6462">
        <f t="shared" si="1206"/>
        <v>0</v>
      </c>
      <c r="S6462">
        <f>IF(J6462="Online Travel Agency",VLOOKUP(F6462,room_rates!$A$2:$G$8,3,FALSE)*15%,0)</f>
        <v>36</v>
      </c>
      <c r="T6462">
        <f t="shared" si="1207"/>
        <v>0</v>
      </c>
      <c r="U6462">
        <f t="shared" si="1208"/>
        <v>2448</v>
      </c>
      <c r="V6462">
        <f t="shared" si="1209"/>
        <v>12</v>
      </c>
    </row>
    <row r="6463" spans="1:22" ht="14.25" customHeight="1" x14ac:dyDescent="0.35">
      <c r="A6463" s="1">
        <v>1001156</v>
      </c>
      <c r="B6463" s="3">
        <v>45981</v>
      </c>
      <c r="C6463" s="3">
        <v>45991</v>
      </c>
      <c r="D6463" s="3">
        <v>45997</v>
      </c>
      <c r="E6463" s="1" t="s">
        <v>18</v>
      </c>
      <c r="F6463" s="1">
        <v>2</v>
      </c>
      <c r="G6463" s="1" t="s">
        <v>23</v>
      </c>
      <c r="H6463" s="1">
        <v>0</v>
      </c>
      <c r="I6463" s="1">
        <f t="shared" si="1203"/>
        <v>0</v>
      </c>
      <c r="J6463" s="1" t="s">
        <v>24</v>
      </c>
      <c r="K6463" s="1">
        <v>2</v>
      </c>
      <c r="L6463" s="1" t="s">
        <v>19</v>
      </c>
      <c r="M6463" s="1" t="b">
        <v>0</v>
      </c>
      <c r="N6463" s="2" t="s">
        <v>17</v>
      </c>
      <c r="O6463">
        <f t="shared" si="1204"/>
        <v>10</v>
      </c>
      <c r="P6463">
        <f t="shared" si="1205"/>
        <v>6</v>
      </c>
      <c r="Q6463">
        <f>IF(G6463="B",VLOOKUP(F6463,room_rates!$A$2:$G$8,3,FALSE),IF(G6463="P",VLOOKUP(F6463,room_rates!$A$2:$G$8,6,FALSE),IF(G6463="M",VLOOKUP(F6463,room_rates!$A$2:$G$8,7,FALSE),"")))</f>
        <v>140</v>
      </c>
      <c r="R6463">
        <f t="shared" si="1206"/>
        <v>0</v>
      </c>
      <c r="S6463">
        <f>IF(J6463="Online Travel Agency",VLOOKUP(F6463,room_rates!$A$2:$G$8,3,FALSE)*15%,0)</f>
        <v>21</v>
      </c>
      <c r="T6463">
        <f t="shared" si="1207"/>
        <v>0</v>
      </c>
      <c r="U6463">
        <f t="shared" si="1208"/>
        <v>1428</v>
      </c>
      <c r="V6463">
        <f t="shared" si="1209"/>
        <v>12</v>
      </c>
    </row>
    <row r="6464" spans="1:22" ht="14.25" customHeight="1" x14ac:dyDescent="0.35">
      <c r="A6464" s="1">
        <v>1001250</v>
      </c>
      <c r="B6464" s="3">
        <v>45986</v>
      </c>
      <c r="C6464" s="3">
        <v>45991</v>
      </c>
      <c r="D6464" s="3">
        <v>45995</v>
      </c>
      <c r="E6464" s="1" t="s">
        <v>13</v>
      </c>
      <c r="F6464" s="1">
        <v>6</v>
      </c>
      <c r="G6464" s="1" t="s">
        <v>23</v>
      </c>
      <c r="H6464" s="1">
        <v>0</v>
      </c>
      <c r="I6464" s="1">
        <f t="shared" ref="I6464:I6527" si="1210">H6464/100</f>
        <v>0</v>
      </c>
      <c r="J6464" s="1" t="s">
        <v>24</v>
      </c>
      <c r="K6464" s="1">
        <v>1</v>
      </c>
      <c r="L6464" s="1" t="s">
        <v>19</v>
      </c>
      <c r="M6464" s="1" t="b">
        <v>0</v>
      </c>
      <c r="N6464" s="2" t="s">
        <v>17</v>
      </c>
      <c r="O6464">
        <f t="shared" ref="O6464:O6527" si="1211">C6464-B6464</f>
        <v>5</v>
      </c>
      <c r="P6464">
        <f t="shared" ref="P6464:P6527" si="1212">D6464-C6464</f>
        <v>4</v>
      </c>
      <c r="Q6464">
        <f>IF(G6464="B",VLOOKUP(F6464,room_rates!$A$2:$G$8,3,FALSE),IF(G6464="P",VLOOKUP(F6464,room_rates!$A$2:$G$8,6,FALSE),IF(G6464="M",VLOOKUP(F6464,room_rates!$A$2:$G$8,7,FALSE),"")))</f>
        <v>350</v>
      </c>
      <c r="R6464">
        <f t="shared" ref="R6464:R6527" si="1213">Q6464*(H6464/100)</f>
        <v>0</v>
      </c>
      <c r="S6464">
        <f>IF(J6464="Online Travel Agency",VLOOKUP(F6464,room_rates!$A$2:$G$8,3,FALSE)*15%,0)</f>
        <v>52.5</v>
      </c>
      <c r="T6464">
        <f t="shared" ref="T6464:T6527" si="1214">IF(M6464=TRUE, Q6464*1%,0)</f>
        <v>0</v>
      </c>
      <c r="U6464">
        <f t="shared" ref="U6464:U6527" si="1215">(Q6464-R6464-S6464-T6464)*V6464</f>
        <v>1190</v>
      </c>
      <c r="V6464">
        <f t="shared" ref="V6464:V6527" si="1216">K6464*P6464</f>
        <v>4</v>
      </c>
    </row>
    <row r="6465" spans="1:22" ht="14.25" customHeight="1" x14ac:dyDescent="0.35">
      <c r="A6465" s="1">
        <v>1001252</v>
      </c>
      <c r="B6465" s="3">
        <v>45984</v>
      </c>
      <c r="C6465" s="3">
        <v>45991</v>
      </c>
      <c r="D6465" s="3">
        <v>45996</v>
      </c>
      <c r="E6465" s="1" t="s">
        <v>21</v>
      </c>
      <c r="F6465" s="1">
        <v>5</v>
      </c>
      <c r="G6465" s="1" t="s">
        <v>23</v>
      </c>
      <c r="H6465" s="1">
        <v>0</v>
      </c>
      <c r="I6465" s="1">
        <f t="shared" si="1210"/>
        <v>0</v>
      </c>
      <c r="J6465" s="1" t="s">
        <v>15</v>
      </c>
      <c r="K6465" s="1">
        <v>1</v>
      </c>
      <c r="L6465" s="1" t="s">
        <v>19</v>
      </c>
      <c r="M6465" s="1" t="b">
        <v>1</v>
      </c>
      <c r="N6465" s="2" t="s">
        <v>17</v>
      </c>
      <c r="O6465">
        <f t="shared" si="1211"/>
        <v>7</v>
      </c>
      <c r="P6465">
        <f t="shared" si="1212"/>
        <v>5</v>
      </c>
      <c r="Q6465">
        <f>IF(G6465="B",VLOOKUP(F6465,room_rates!$A$2:$G$8,3,FALSE),IF(G6465="P",VLOOKUP(F6465,room_rates!$A$2:$G$8,6,FALSE),IF(G6465="M",VLOOKUP(F6465,room_rates!$A$2:$G$8,7,FALSE),"")))</f>
        <v>240</v>
      </c>
      <c r="R6465">
        <f t="shared" si="1213"/>
        <v>0</v>
      </c>
      <c r="S6465">
        <f>IF(J6465="Online Travel Agency",VLOOKUP(F6465,room_rates!$A$2:$G$8,3,FALSE)*15%,0)</f>
        <v>0</v>
      </c>
      <c r="T6465">
        <f t="shared" si="1214"/>
        <v>2.4</v>
      </c>
      <c r="U6465">
        <f t="shared" si="1215"/>
        <v>1188</v>
      </c>
      <c r="V6465">
        <f t="shared" si="1216"/>
        <v>5</v>
      </c>
    </row>
    <row r="6466" spans="1:22" ht="14.25" customHeight="1" x14ac:dyDescent="0.35">
      <c r="A6466" s="1">
        <v>1001484</v>
      </c>
      <c r="B6466" s="3">
        <v>45991</v>
      </c>
      <c r="C6466" s="3">
        <v>45991</v>
      </c>
      <c r="D6466" s="3">
        <v>45995</v>
      </c>
      <c r="E6466" s="1" t="s">
        <v>13</v>
      </c>
      <c r="F6466" s="1">
        <v>6</v>
      </c>
      <c r="G6466" s="1" t="s">
        <v>23</v>
      </c>
      <c r="H6466" s="1">
        <v>0</v>
      </c>
      <c r="I6466" s="1">
        <f t="shared" si="1210"/>
        <v>0</v>
      </c>
      <c r="J6466" s="1" t="s">
        <v>20</v>
      </c>
      <c r="K6466" s="1">
        <v>2</v>
      </c>
      <c r="L6466" s="1" t="s">
        <v>19</v>
      </c>
      <c r="M6466" s="1" t="b">
        <v>0</v>
      </c>
      <c r="N6466" s="2" t="s">
        <v>17</v>
      </c>
      <c r="O6466">
        <f t="shared" si="1211"/>
        <v>0</v>
      </c>
      <c r="P6466">
        <f t="shared" si="1212"/>
        <v>4</v>
      </c>
      <c r="Q6466">
        <f>IF(G6466="B",VLOOKUP(F6466,room_rates!$A$2:$G$8,3,FALSE),IF(G6466="P",VLOOKUP(F6466,room_rates!$A$2:$G$8,6,FALSE),IF(G6466="M",VLOOKUP(F6466,room_rates!$A$2:$G$8,7,FALSE),"")))</f>
        <v>350</v>
      </c>
      <c r="R6466">
        <f t="shared" si="1213"/>
        <v>0</v>
      </c>
      <c r="S6466">
        <f>IF(J6466="Online Travel Agency",VLOOKUP(F6466,room_rates!$A$2:$G$8,3,FALSE)*15%,0)</f>
        <v>0</v>
      </c>
      <c r="T6466">
        <f t="shared" si="1214"/>
        <v>0</v>
      </c>
      <c r="U6466">
        <f t="shared" si="1215"/>
        <v>2800</v>
      </c>
      <c r="V6466">
        <f t="shared" si="1216"/>
        <v>8</v>
      </c>
    </row>
    <row r="6467" spans="1:22" ht="14.25" customHeight="1" x14ac:dyDescent="0.35">
      <c r="A6467" s="1">
        <v>1000026</v>
      </c>
      <c r="B6467" s="3">
        <v>45972</v>
      </c>
      <c r="C6467" s="3">
        <v>45992</v>
      </c>
      <c r="D6467" s="3">
        <v>45997</v>
      </c>
      <c r="E6467" s="1" t="s">
        <v>13</v>
      </c>
      <c r="F6467" s="1">
        <v>6</v>
      </c>
      <c r="G6467" s="1" t="s">
        <v>25</v>
      </c>
      <c r="H6467" s="1">
        <v>0</v>
      </c>
      <c r="I6467" s="1">
        <f t="shared" si="1210"/>
        <v>0</v>
      </c>
      <c r="J6467" s="1" t="s">
        <v>24</v>
      </c>
      <c r="K6467" s="1">
        <v>1</v>
      </c>
      <c r="L6467" s="1" t="s">
        <v>19</v>
      </c>
      <c r="M6467" s="1" t="b">
        <v>1</v>
      </c>
      <c r="N6467" s="2" t="s">
        <v>17</v>
      </c>
      <c r="O6467">
        <f t="shared" si="1211"/>
        <v>20</v>
      </c>
      <c r="P6467">
        <f t="shared" si="1212"/>
        <v>5</v>
      </c>
      <c r="Q6467">
        <f>IF(G6467="B",VLOOKUP(F6467,room_rates!$A$2:$G$8,3,FALSE),IF(G6467="P",VLOOKUP(F6467,room_rates!$A$2:$G$8,6,FALSE),IF(G6467="M",VLOOKUP(F6467,room_rates!$A$2:$G$8,7,FALSE),"")))</f>
        <v>437.5</v>
      </c>
      <c r="R6467">
        <f t="shared" si="1213"/>
        <v>0</v>
      </c>
      <c r="S6467">
        <f>IF(J6467="Online Travel Agency",VLOOKUP(F6467,room_rates!$A$2:$G$8,3,FALSE)*15%,0)</f>
        <v>52.5</v>
      </c>
      <c r="T6467">
        <f t="shared" si="1214"/>
        <v>4.375</v>
      </c>
      <c r="U6467">
        <f t="shared" si="1215"/>
        <v>1903.125</v>
      </c>
      <c r="V6467">
        <f t="shared" si="1216"/>
        <v>5</v>
      </c>
    </row>
    <row r="6468" spans="1:22" ht="14.25" customHeight="1" x14ac:dyDescent="0.35">
      <c r="A6468" s="1">
        <v>1000035</v>
      </c>
      <c r="B6468" s="3">
        <v>45987</v>
      </c>
      <c r="C6468" s="3">
        <v>45992</v>
      </c>
      <c r="D6468" s="3">
        <v>45996</v>
      </c>
      <c r="E6468" s="1" t="s">
        <v>21</v>
      </c>
      <c r="F6468" s="1">
        <v>4</v>
      </c>
      <c r="G6468" s="1" t="s">
        <v>25</v>
      </c>
      <c r="H6468" s="1">
        <v>0</v>
      </c>
      <c r="I6468" s="1">
        <f t="shared" si="1210"/>
        <v>0</v>
      </c>
      <c r="J6468" s="1" t="s">
        <v>24</v>
      </c>
      <c r="K6468" s="1">
        <v>1</v>
      </c>
      <c r="L6468" s="1" t="s">
        <v>16</v>
      </c>
      <c r="M6468" s="1" t="b">
        <v>0</v>
      </c>
      <c r="N6468" s="2" t="s">
        <v>17</v>
      </c>
      <c r="O6468">
        <f t="shared" si="1211"/>
        <v>5</v>
      </c>
      <c r="P6468">
        <f t="shared" si="1212"/>
        <v>4</v>
      </c>
      <c r="Q6468">
        <f>IF(G6468="B",VLOOKUP(F6468,room_rates!$A$2:$G$8,3,FALSE),IF(G6468="P",VLOOKUP(F6468,room_rates!$A$2:$G$8,6,FALSE),IF(G6468="M",VLOOKUP(F6468,room_rates!$A$2:$G$8,7,FALSE),"")))</f>
        <v>287.5</v>
      </c>
      <c r="R6468">
        <f t="shared" si="1213"/>
        <v>0</v>
      </c>
      <c r="S6468">
        <f>IF(J6468="Online Travel Agency",VLOOKUP(F6468,room_rates!$A$2:$G$8,3,FALSE)*15%,0)</f>
        <v>34.5</v>
      </c>
      <c r="T6468">
        <f t="shared" si="1214"/>
        <v>0</v>
      </c>
      <c r="U6468">
        <f t="shared" si="1215"/>
        <v>1012</v>
      </c>
      <c r="V6468">
        <f t="shared" si="1216"/>
        <v>4</v>
      </c>
    </row>
    <row r="6469" spans="1:22" ht="14.25" customHeight="1" x14ac:dyDescent="0.35">
      <c r="A6469" s="1">
        <v>1000237</v>
      </c>
      <c r="B6469" s="3">
        <v>45992</v>
      </c>
      <c r="C6469" s="3">
        <v>45992</v>
      </c>
      <c r="D6469" s="3">
        <v>45994</v>
      </c>
      <c r="E6469" s="1" t="s">
        <v>13</v>
      </c>
      <c r="F6469" s="1">
        <v>6</v>
      </c>
      <c r="G6469" s="1" t="s">
        <v>25</v>
      </c>
      <c r="H6469" s="1">
        <v>0</v>
      </c>
      <c r="I6469" s="1">
        <f t="shared" si="1210"/>
        <v>0</v>
      </c>
      <c r="J6469" s="1" t="s">
        <v>20</v>
      </c>
      <c r="K6469" s="1">
        <v>1</v>
      </c>
      <c r="L6469" s="1" t="s">
        <v>19</v>
      </c>
      <c r="M6469" s="1" t="b">
        <v>1</v>
      </c>
      <c r="N6469" s="2" t="s">
        <v>17</v>
      </c>
      <c r="O6469">
        <f t="shared" si="1211"/>
        <v>0</v>
      </c>
      <c r="P6469">
        <f t="shared" si="1212"/>
        <v>2</v>
      </c>
      <c r="Q6469">
        <f>IF(G6469="B",VLOOKUP(F6469,room_rates!$A$2:$G$8,3,FALSE),IF(G6469="P",VLOOKUP(F6469,room_rates!$A$2:$G$8,6,FALSE),IF(G6469="M",VLOOKUP(F6469,room_rates!$A$2:$G$8,7,FALSE),"")))</f>
        <v>437.5</v>
      </c>
      <c r="R6469">
        <f t="shared" si="1213"/>
        <v>0</v>
      </c>
      <c r="S6469">
        <f>IF(J6469="Online Travel Agency",VLOOKUP(F6469,room_rates!$A$2:$G$8,3,FALSE)*15%,0)</f>
        <v>0</v>
      </c>
      <c r="T6469">
        <f t="shared" si="1214"/>
        <v>4.375</v>
      </c>
      <c r="U6469">
        <f t="shared" si="1215"/>
        <v>866.25</v>
      </c>
      <c r="V6469">
        <f t="shared" si="1216"/>
        <v>2</v>
      </c>
    </row>
    <row r="6470" spans="1:22" ht="14.25" customHeight="1" x14ac:dyDescent="0.35">
      <c r="A6470" s="1">
        <v>1000252</v>
      </c>
      <c r="B6470" s="3">
        <v>45971</v>
      </c>
      <c r="C6470" s="3">
        <v>45992</v>
      </c>
      <c r="D6470" s="3">
        <v>45995</v>
      </c>
      <c r="E6470" s="1" t="s">
        <v>18</v>
      </c>
      <c r="F6470" s="1">
        <v>2</v>
      </c>
      <c r="G6470" s="1" t="s">
        <v>25</v>
      </c>
      <c r="H6470" s="1">
        <v>0</v>
      </c>
      <c r="I6470" s="1">
        <f t="shared" si="1210"/>
        <v>0</v>
      </c>
      <c r="J6470" s="1" t="s">
        <v>15</v>
      </c>
      <c r="K6470" s="1">
        <v>1</v>
      </c>
      <c r="L6470" s="1" t="s">
        <v>19</v>
      </c>
      <c r="M6470" s="1" t="b">
        <v>0</v>
      </c>
      <c r="N6470" s="2" t="s">
        <v>17</v>
      </c>
      <c r="O6470">
        <f t="shared" si="1211"/>
        <v>21</v>
      </c>
      <c r="P6470">
        <f t="shared" si="1212"/>
        <v>3</v>
      </c>
      <c r="Q6470">
        <f>IF(G6470="B",VLOOKUP(F6470,room_rates!$A$2:$G$8,3,FALSE),IF(G6470="P",VLOOKUP(F6470,room_rates!$A$2:$G$8,6,FALSE),IF(G6470="M",VLOOKUP(F6470,room_rates!$A$2:$G$8,7,FALSE),"")))</f>
        <v>175</v>
      </c>
      <c r="R6470">
        <f t="shared" si="1213"/>
        <v>0</v>
      </c>
      <c r="S6470">
        <f>IF(J6470="Online Travel Agency",VLOOKUP(F6470,room_rates!$A$2:$G$8,3,FALSE)*15%,0)</f>
        <v>0</v>
      </c>
      <c r="T6470">
        <f t="shared" si="1214"/>
        <v>0</v>
      </c>
      <c r="U6470">
        <f t="shared" si="1215"/>
        <v>525</v>
      </c>
      <c r="V6470">
        <f t="shared" si="1216"/>
        <v>3</v>
      </c>
    </row>
    <row r="6471" spans="1:22" ht="14.25" customHeight="1" x14ac:dyDescent="0.35">
      <c r="A6471" s="1">
        <v>1000263</v>
      </c>
      <c r="B6471" s="3">
        <v>45965</v>
      </c>
      <c r="C6471" s="3">
        <v>45992</v>
      </c>
      <c r="D6471" s="3">
        <v>45999</v>
      </c>
      <c r="E6471" s="1" t="s">
        <v>13</v>
      </c>
      <c r="F6471" s="1">
        <v>6</v>
      </c>
      <c r="G6471" s="1" t="s">
        <v>25</v>
      </c>
      <c r="H6471" s="1">
        <v>0</v>
      </c>
      <c r="I6471" s="1">
        <f t="shared" si="1210"/>
        <v>0</v>
      </c>
      <c r="J6471" s="1" t="s">
        <v>15</v>
      </c>
      <c r="K6471" s="1">
        <v>1</v>
      </c>
      <c r="L6471" s="1" t="s">
        <v>19</v>
      </c>
      <c r="M6471" s="1" t="b">
        <v>0</v>
      </c>
      <c r="N6471" s="2" t="s">
        <v>17</v>
      </c>
      <c r="O6471">
        <f t="shared" si="1211"/>
        <v>27</v>
      </c>
      <c r="P6471">
        <f t="shared" si="1212"/>
        <v>7</v>
      </c>
      <c r="Q6471">
        <f>IF(G6471="B",VLOOKUP(F6471,room_rates!$A$2:$G$8,3,FALSE),IF(G6471="P",VLOOKUP(F6471,room_rates!$A$2:$G$8,6,FALSE),IF(G6471="M",VLOOKUP(F6471,room_rates!$A$2:$G$8,7,FALSE),"")))</f>
        <v>437.5</v>
      </c>
      <c r="R6471">
        <f t="shared" si="1213"/>
        <v>0</v>
      </c>
      <c r="S6471">
        <f>IF(J6471="Online Travel Agency",VLOOKUP(F6471,room_rates!$A$2:$G$8,3,FALSE)*15%,0)</f>
        <v>0</v>
      </c>
      <c r="T6471">
        <f t="shared" si="1214"/>
        <v>0</v>
      </c>
      <c r="U6471">
        <f t="shared" si="1215"/>
        <v>3062.5</v>
      </c>
      <c r="V6471">
        <f t="shared" si="1216"/>
        <v>7</v>
      </c>
    </row>
    <row r="6472" spans="1:22" ht="14.25" customHeight="1" x14ac:dyDescent="0.35">
      <c r="A6472" s="1">
        <v>1000474</v>
      </c>
      <c r="B6472" s="3">
        <v>45992</v>
      </c>
      <c r="C6472" s="3">
        <v>45992</v>
      </c>
      <c r="D6472" s="3">
        <v>45997</v>
      </c>
      <c r="E6472" s="1" t="s">
        <v>21</v>
      </c>
      <c r="F6472" s="1">
        <v>5</v>
      </c>
      <c r="G6472" s="1" t="s">
        <v>25</v>
      </c>
      <c r="H6472" s="1">
        <v>0</v>
      </c>
      <c r="I6472" s="1">
        <f t="shared" si="1210"/>
        <v>0</v>
      </c>
      <c r="J6472" s="1" t="s">
        <v>20</v>
      </c>
      <c r="K6472" s="1">
        <v>2</v>
      </c>
      <c r="L6472" s="1" t="s">
        <v>16</v>
      </c>
      <c r="M6472" s="1" t="b">
        <v>0</v>
      </c>
      <c r="N6472" s="2" t="s">
        <v>17</v>
      </c>
      <c r="O6472">
        <f t="shared" si="1211"/>
        <v>0</v>
      </c>
      <c r="P6472">
        <f t="shared" si="1212"/>
        <v>5</v>
      </c>
      <c r="Q6472">
        <f>IF(G6472="B",VLOOKUP(F6472,room_rates!$A$2:$G$8,3,FALSE),IF(G6472="P",VLOOKUP(F6472,room_rates!$A$2:$G$8,6,FALSE),IF(G6472="M",VLOOKUP(F6472,room_rates!$A$2:$G$8,7,FALSE),"")))</f>
        <v>300</v>
      </c>
      <c r="R6472">
        <f t="shared" si="1213"/>
        <v>0</v>
      </c>
      <c r="S6472">
        <f>IF(J6472="Online Travel Agency",VLOOKUP(F6472,room_rates!$A$2:$G$8,3,FALSE)*15%,0)</f>
        <v>0</v>
      </c>
      <c r="T6472">
        <f t="shared" si="1214"/>
        <v>0</v>
      </c>
      <c r="U6472">
        <f t="shared" si="1215"/>
        <v>3000</v>
      </c>
      <c r="V6472">
        <f t="shared" si="1216"/>
        <v>10</v>
      </c>
    </row>
    <row r="6473" spans="1:22" ht="14.25" customHeight="1" x14ac:dyDescent="0.35">
      <c r="A6473" s="1">
        <v>1000477</v>
      </c>
      <c r="B6473" s="3">
        <v>45976</v>
      </c>
      <c r="C6473" s="3">
        <v>45992</v>
      </c>
      <c r="D6473" s="3">
        <v>45993</v>
      </c>
      <c r="E6473" s="1" t="s">
        <v>18</v>
      </c>
      <c r="F6473" s="1">
        <v>2</v>
      </c>
      <c r="G6473" s="1" t="s">
        <v>25</v>
      </c>
      <c r="H6473" s="1">
        <v>0</v>
      </c>
      <c r="I6473" s="1">
        <f t="shared" si="1210"/>
        <v>0</v>
      </c>
      <c r="J6473" s="1" t="s">
        <v>24</v>
      </c>
      <c r="K6473" s="1">
        <v>1</v>
      </c>
      <c r="L6473" s="1" t="s">
        <v>19</v>
      </c>
      <c r="M6473" s="1" t="b">
        <v>0</v>
      </c>
      <c r="N6473" s="2" t="s">
        <v>17</v>
      </c>
      <c r="O6473">
        <f t="shared" si="1211"/>
        <v>16</v>
      </c>
      <c r="P6473">
        <f t="shared" si="1212"/>
        <v>1</v>
      </c>
      <c r="Q6473">
        <f>IF(G6473="B",VLOOKUP(F6473,room_rates!$A$2:$G$8,3,FALSE),IF(G6473="P",VLOOKUP(F6473,room_rates!$A$2:$G$8,6,FALSE),IF(G6473="M",VLOOKUP(F6473,room_rates!$A$2:$G$8,7,FALSE),"")))</f>
        <v>175</v>
      </c>
      <c r="R6473">
        <f t="shared" si="1213"/>
        <v>0</v>
      </c>
      <c r="S6473">
        <f>IF(J6473="Online Travel Agency",VLOOKUP(F6473,room_rates!$A$2:$G$8,3,FALSE)*15%,0)</f>
        <v>21</v>
      </c>
      <c r="T6473">
        <f t="shared" si="1214"/>
        <v>0</v>
      </c>
      <c r="U6473">
        <f t="shared" si="1215"/>
        <v>154</v>
      </c>
      <c r="V6473">
        <f t="shared" si="1216"/>
        <v>1</v>
      </c>
    </row>
    <row r="6474" spans="1:22" ht="14.25" customHeight="1" x14ac:dyDescent="0.35">
      <c r="A6474" s="1">
        <v>1000483</v>
      </c>
      <c r="B6474" s="3">
        <v>45947</v>
      </c>
      <c r="C6474" s="3">
        <v>45992</v>
      </c>
      <c r="D6474" s="3">
        <v>45995</v>
      </c>
      <c r="E6474" s="1" t="s">
        <v>21</v>
      </c>
      <c r="F6474" s="1">
        <v>4</v>
      </c>
      <c r="G6474" s="1" t="s">
        <v>25</v>
      </c>
      <c r="H6474" s="1">
        <v>0</v>
      </c>
      <c r="I6474" s="1">
        <f t="shared" si="1210"/>
        <v>0</v>
      </c>
      <c r="J6474" s="1" t="s">
        <v>15</v>
      </c>
      <c r="K6474" s="1">
        <v>1</v>
      </c>
      <c r="L6474" s="1" t="s">
        <v>19</v>
      </c>
      <c r="M6474" s="1" t="b">
        <v>0</v>
      </c>
      <c r="N6474" s="2" t="s">
        <v>17</v>
      </c>
      <c r="O6474">
        <f t="shared" si="1211"/>
        <v>45</v>
      </c>
      <c r="P6474">
        <f t="shared" si="1212"/>
        <v>3</v>
      </c>
      <c r="Q6474">
        <f>IF(G6474="B",VLOOKUP(F6474,room_rates!$A$2:$G$8,3,FALSE),IF(G6474="P",VLOOKUP(F6474,room_rates!$A$2:$G$8,6,FALSE),IF(G6474="M",VLOOKUP(F6474,room_rates!$A$2:$G$8,7,FALSE),"")))</f>
        <v>287.5</v>
      </c>
      <c r="R6474">
        <f t="shared" si="1213"/>
        <v>0</v>
      </c>
      <c r="S6474">
        <f>IF(J6474="Online Travel Agency",VLOOKUP(F6474,room_rates!$A$2:$G$8,3,FALSE)*15%,0)</f>
        <v>0</v>
      </c>
      <c r="T6474">
        <f t="shared" si="1214"/>
        <v>0</v>
      </c>
      <c r="U6474">
        <f t="shared" si="1215"/>
        <v>862.5</v>
      </c>
      <c r="V6474">
        <f t="shared" si="1216"/>
        <v>3</v>
      </c>
    </row>
    <row r="6475" spans="1:22" ht="14.25" customHeight="1" x14ac:dyDescent="0.35">
      <c r="A6475" s="1">
        <v>1000614</v>
      </c>
      <c r="B6475" s="3">
        <v>45974</v>
      </c>
      <c r="C6475" s="3">
        <v>45992</v>
      </c>
      <c r="D6475" s="3">
        <v>45997</v>
      </c>
      <c r="E6475" s="1" t="s">
        <v>21</v>
      </c>
      <c r="F6475" s="1">
        <v>3</v>
      </c>
      <c r="G6475" s="1" t="s">
        <v>25</v>
      </c>
      <c r="H6475" s="1">
        <v>0</v>
      </c>
      <c r="I6475" s="1">
        <f t="shared" si="1210"/>
        <v>0</v>
      </c>
      <c r="J6475" s="1" t="s">
        <v>15</v>
      </c>
      <c r="K6475" s="1">
        <v>1</v>
      </c>
      <c r="L6475" s="1" t="s">
        <v>19</v>
      </c>
      <c r="M6475" s="1" t="b">
        <v>1</v>
      </c>
      <c r="N6475" s="2" t="s">
        <v>17</v>
      </c>
      <c r="O6475">
        <f t="shared" si="1211"/>
        <v>18</v>
      </c>
      <c r="P6475">
        <f t="shared" si="1212"/>
        <v>5</v>
      </c>
      <c r="Q6475">
        <f>IF(G6475="B",VLOOKUP(F6475,room_rates!$A$2:$G$8,3,FALSE),IF(G6475="P",VLOOKUP(F6475,room_rates!$A$2:$G$8,6,FALSE),IF(G6475="M",VLOOKUP(F6475,room_rates!$A$2:$G$8,7,FALSE),"")))</f>
        <v>275</v>
      </c>
      <c r="R6475">
        <f t="shared" si="1213"/>
        <v>0</v>
      </c>
      <c r="S6475">
        <f>IF(J6475="Online Travel Agency",VLOOKUP(F6475,room_rates!$A$2:$G$8,3,FALSE)*15%,0)</f>
        <v>0</v>
      </c>
      <c r="T6475">
        <f t="shared" si="1214"/>
        <v>2.75</v>
      </c>
      <c r="U6475">
        <f t="shared" si="1215"/>
        <v>1361.25</v>
      </c>
      <c r="V6475">
        <f t="shared" si="1216"/>
        <v>5</v>
      </c>
    </row>
    <row r="6476" spans="1:22" ht="14.25" customHeight="1" x14ac:dyDescent="0.35">
      <c r="A6476" s="1">
        <v>1001117</v>
      </c>
      <c r="B6476" s="3">
        <v>45977</v>
      </c>
      <c r="C6476" s="3">
        <v>45992</v>
      </c>
      <c r="D6476" s="3">
        <v>45998</v>
      </c>
      <c r="E6476" s="1" t="s">
        <v>13</v>
      </c>
      <c r="F6476" s="1">
        <v>6</v>
      </c>
      <c r="G6476" s="1" t="s">
        <v>25</v>
      </c>
      <c r="H6476" s="1">
        <v>0</v>
      </c>
      <c r="I6476" s="1">
        <f t="shared" si="1210"/>
        <v>0</v>
      </c>
      <c r="J6476" s="1" t="s">
        <v>15</v>
      </c>
      <c r="K6476" s="1">
        <v>1</v>
      </c>
      <c r="L6476" s="1" t="s">
        <v>16</v>
      </c>
      <c r="M6476" s="1" t="b">
        <v>0</v>
      </c>
      <c r="N6476" s="2" t="s">
        <v>17</v>
      </c>
      <c r="O6476">
        <f t="shared" si="1211"/>
        <v>15</v>
      </c>
      <c r="P6476">
        <f t="shared" si="1212"/>
        <v>6</v>
      </c>
      <c r="Q6476">
        <f>IF(G6476="B",VLOOKUP(F6476,room_rates!$A$2:$G$8,3,FALSE),IF(G6476="P",VLOOKUP(F6476,room_rates!$A$2:$G$8,6,FALSE),IF(G6476="M",VLOOKUP(F6476,room_rates!$A$2:$G$8,7,FALSE),"")))</f>
        <v>437.5</v>
      </c>
      <c r="R6476">
        <f t="shared" si="1213"/>
        <v>0</v>
      </c>
      <c r="S6476">
        <f>IF(J6476="Online Travel Agency",VLOOKUP(F6476,room_rates!$A$2:$G$8,3,FALSE)*15%,0)</f>
        <v>0</v>
      </c>
      <c r="T6476">
        <f t="shared" si="1214"/>
        <v>0</v>
      </c>
      <c r="U6476">
        <f t="shared" si="1215"/>
        <v>2625</v>
      </c>
      <c r="V6476">
        <f t="shared" si="1216"/>
        <v>6</v>
      </c>
    </row>
    <row r="6477" spans="1:22" ht="14.25" customHeight="1" x14ac:dyDescent="0.35">
      <c r="A6477" s="1">
        <v>1001180</v>
      </c>
      <c r="B6477" s="3">
        <v>45992</v>
      </c>
      <c r="C6477" s="3">
        <v>45992</v>
      </c>
      <c r="D6477" s="3">
        <v>45998</v>
      </c>
      <c r="E6477" s="1" t="s">
        <v>21</v>
      </c>
      <c r="F6477" s="1">
        <v>3</v>
      </c>
      <c r="G6477" s="1" t="s">
        <v>25</v>
      </c>
      <c r="H6477" s="1">
        <v>0</v>
      </c>
      <c r="I6477" s="1">
        <f t="shared" si="1210"/>
        <v>0</v>
      </c>
      <c r="J6477" s="1" t="s">
        <v>20</v>
      </c>
      <c r="K6477" s="1">
        <v>3</v>
      </c>
      <c r="L6477" s="1" t="s">
        <v>19</v>
      </c>
      <c r="M6477" s="1" t="b">
        <v>0</v>
      </c>
      <c r="N6477" s="2" t="s">
        <v>17</v>
      </c>
      <c r="O6477">
        <f t="shared" si="1211"/>
        <v>0</v>
      </c>
      <c r="P6477">
        <f t="shared" si="1212"/>
        <v>6</v>
      </c>
      <c r="Q6477">
        <f>IF(G6477="B",VLOOKUP(F6477,room_rates!$A$2:$G$8,3,FALSE),IF(G6477="P",VLOOKUP(F6477,room_rates!$A$2:$G$8,6,FALSE),IF(G6477="M",VLOOKUP(F6477,room_rates!$A$2:$G$8,7,FALSE),"")))</f>
        <v>275</v>
      </c>
      <c r="R6477">
        <f t="shared" si="1213"/>
        <v>0</v>
      </c>
      <c r="S6477">
        <f>IF(J6477="Online Travel Agency",VLOOKUP(F6477,room_rates!$A$2:$G$8,3,FALSE)*15%,0)</f>
        <v>0</v>
      </c>
      <c r="T6477">
        <f t="shared" si="1214"/>
        <v>0</v>
      </c>
      <c r="U6477">
        <f t="shared" si="1215"/>
        <v>4950</v>
      </c>
      <c r="V6477">
        <f t="shared" si="1216"/>
        <v>18</v>
      </c>
    </row>
    <row r="6478" spans="1:22" ht="14.25" customHeight="1" x14ac:dyDescent="0.35">
      <c r="A6478" s="1">
        <v>1001207</v>
      </c>
      <c r="B6478" s="3">
        <v>45975</v>
      </c>
      <c r="C6478" s="3">
        <v>45992</v>
      </c>
      <c r="D6478" s="3">
        <v>45998</v>
      </c>
      <c r="E6478" s="1" t="s">
        <v>18</v>
      </c>
      <c r="F6478" s="1">
        <v>2</v>
      </c>
      <c r="G6478" s="1" t="s">
        <v>25</v>
      </c>
      <c r="H6478" s="1">
        <v>0</v>
      </c>
      <c r="I6478" s="1">
        <f t="shared" si="1210"/>
        <v>0</v>
      </c>
      <c r="J6478" s="1" t="s">
        <v>24</v>
      </c>
      <c r="K6478" s="1">
        <v>3</v>
      </c>
      <c r="L6478" s="1" t="s">
        <v>19</v>
      </c>
      <c r="M6478" s="1" t="b">
        <v>0</v>
      </c>
      <c r="N6478" s="2" t="s">
        <v>17</v>
      </c>
      <c r="O6478">
        <f t="shared" si="1211"/>
        <v>17</v>
      </c>
      <c r="P6478">
        <f t="shared" si="1212"/>
        <v>6</v>
      </c>
      <c r="Q6478">
        <f>IF(G6478="B",VLOOKUP(F6478,room_rates!$A$2:$G$8,3,FALSE),IF(G6478="P",VLOOKUP(F6478,room_rates!$A$2:$G$8,6,FALSE),IF(G6478="M",VLOOKUP(F6478,room_rates!$A$2:$G$8,7,FALSE),"")))</f>
        <v>175</v>
      </c>
      <c r="R6478">
        <f t="shared" si="1213"/>
        <v>0</v>
      </c>
      <c r="S6478">
        <f>IF(J6478="Online Travel Agency",VLOOKUP(F6478,room_rates!$A$2:$G$8,3,FALSE)*15%,0)</f>
        <v>21</v>
      </c>
      <c r="T6478">
        <f t="shared" si="1214"/>
        <v>0</v>
      </c>
      <c r="U6478">
        <f t="shared" si="1215"/>
        <v>2772</v>
      </c>
      <c r="V6478">
        <f t="shared" si="1216"/>
        <v>18</v>
      </c>
    </row>
    <row r="6479" spans="1:22" ht="14.25" customHeight="1" x14ac:dyDescent="0.35">
      <c r="A6479" s="1">
        <v>1001285</v>
      </c>
      <c r="B6479" s="3">
        <v>45947</v>
      </c>
      <c r="C6479" s="3">
        <v>45992</v>
      </c>
      <c r="D6479" s="3">
        <v>45998</v>
      </c>
      <c r="E6479" s="1" t="s">
        <v>21</v>
      </c>
      <c r="F6479" s="1">
        <v>3</v>
      </c>
      <c r="G6479" s="1" t="s">
        <v>25</v>
      </c>
      <c r="H6479" s="1">
        <v>0</v>
      </c>
      <c r="I6479" s="1">
        <f t="shared" si="1210"/>
        <v>0</v>
      </c>
      <c r="J6479" s="1" t="s">
        <v>15</v>
      </c>
      <c r="K6479" s="1">
        <v>3</v>
      </c>
      <c r="L6479" s="1" t="s">
        <v>16</v>
      </c>
      <c r="M6479" s="1" t="b">
        <v>0</v>
      </c>
      <c r="N6479" s="2" t="s">
        <v>17</v>
      </c>
      <c r="O6479">
        <f t="shared" si="1211"/>
        <v>45</v>
      </c>
      <c r="P6479">
        <f t="shared" si="1212"/>
        <v>6</v>
      </c>
      <c r="Q6479">
        <f>IF(G6479="B",VLOOKUP(F6479,room_rates!$A$2:$G$8,3,FALSE),IF(G6479="P",VLOOKUP(F6479,room_rates!$A$2:$G$8,6,FALSE),IF(G6479="M",VLOOKUP(F6479,room_rates!$A$2:$G$8,7,FALSE),"")))</f>
        <v>275</v>
      </c>
      <c r="R6479">
        <f t="shared" si="1213"/>
        <v>0</v>
      </c>
      <c r="S6479">
        <f>IF(J6479="Online Travel Agency",VLOOKUP(F6479,room_rates!$A$2:$G$8,3,FALSE)*15%,0)</f>
        <v>0</v>
      </c>
      <c r="T6479">
        <f t="shared" si="1214"/>
        <v>0</v>
      </c>
      <c r="U6479">
        <f t="shared" si="1215"/>
        <v>4950</v>
      </c>
      <c r="V6479">
        <f t="shared" si="1216"/>
        <v>18</v>
      </c>
    </row>
    <row r="6480" spans="1:22" ht="14.25" customHeight="1" x14ac:dyDescent="0.35">
      <c r="A6480" s="1">
        <v>1001789</v>
      </c>
      <c r="B6480" s="3">
        <v>45992</v>
      </c>
      <c r="C6480" s="3">
        <v>45992</v>
      </c>
      <c r="D6480" s="3">
        <v>45997</v>
      </c>
      <c r="E6480" s="1" t="s">
        <v>18</v>
      </c>
      <c r="F6480" s="1">
        <v>1</v>
      </c>
      <c r="G6480" s="1" t="s">
        <v>25</v>
      </c>
      <c r="H6480" s="1">
        <v>0</v>
      </c>
      <c r="I6480" s="1">
        <f t="shared" si="1210"/>
        <v>0</v>
      </c>
      <c r="J6480" s="1" t="s">
        <v>20</v>
      </c>
      <c r="K6480" s="1">
        <v>2</v>
      </c>
      <c r="L6480" s="1" t="s">
        <v>16</v>
      </c>
      <c r="M6480" s="1" t="b">
        <v>0</v>
      </c>
      <c r="N6480" s="2" t="s">
        <v>17</v>
      </c>
      <c r="O6480">
        <f t="shared" si="1211"/>
        <v>0</v>
      </c>
      <c r="P6480">
        <f t="shared" si="1212"/>
        <v>5</v>
      </c>
      <c r="Q6480">
        <f>IF(G6480="B",VLOOKUP(F6480,room_rates!$A$2:$G$8,3,FALSE),IF(G6480="P",VLOOKUP(F6480,room_rates!$A$2:$G$8,6,FALSE),IF(G6480="M",VLOOKUP(F6480,room_rates!$A$2:$G$8,7,FALSE),"")))</f>
        <v>150</v>
      </c>
      <c r="R6480">
        <f t="shared" si="1213"/>
        <v>0</v>
      </c>
      <c r="S6480">
        <f>IF(J6480="Online Travel Agency",VLOOKUP(F6480,room_rates!$A$2:$G$8,3,FALSE)*15%,0)</f>
        <v>0</v>
      </c>
      <c r="T6480">
        <f t="shared" si="1214"/>
        <v>0</v>
      </c>
      <c r="U6480">
        <f t="shared" si="1215"/>
        <v>1500</v>
      </c>
      <c r="V6480">
        <f t="shared" si="1216"/>
        <v>10</v>
      </c>
    </row>
    <row r="6481" spans="1:22" ht="14.25" customHeight="1" x14ac:dyDescent="0.35">
      <c r="A6481" s="1">
        <v>1001834</v>
      </c>
      <c r="B6481" s="3">
        <v>45975</v>
      </c>
      <c r="C6481" s="3">
        <v>45992</v>
      </c>
      <c r="D6481" s="3">
        <v>45999</v>
      </c>
      <c r="E6481" s="1" t="s">
        <v>13</v>
      </c>
      <c r="F6481" s="1">
        <v>6</v>
      </c>
      <c r="G6481" s="1" t="s">
        <v>25</v>
      </c>
      <c r="H6481" s="1">
        <v>0</v>
      </c>
      <c r="I6481" s="1">
        <f t="shared" si="1210"/>
        <v>0</v>
      </c>
      <c r="J6481" s="1" t="s">
        <v>24</v>
      </c>
      <c r="K6481" s="1">
        <v>2</v>
      </c>
      <c r="L6481" s="1" t="s">
        <v>16</v>
      </c>
      <c r="M6481" s="1" t="b">
        <v>0</v>
      </c>
      <c r="N6481" s="2" t="s">
        <v>17</v>
      </c>
      <c r="O6481">
        <f t="shared" si="1211"/>
        <v>17</v>
      </c>
      <c r="P6481">
        <f t="shared" si="1212"/>
        <v>7</v>
      </c>
      <c r="Q6481">
        <f>IF(G6481="B",VLOOKUP(F6481,room_rates!$A$2:$G$8,3,FALSE),IF(G6481="P",VLOOKUP(F6481,room_rates!$A$2:$G$8,6,FALSE),IF(G6481="M",VLOOKUP(F6481,room_rates!$A$2:$G$8,7,FALSE),"")))</f>
        <v>437.5</v>
      </c>
      <c r="R6481">
        <f t="shared" si="1213"/>
        <v>0</v>
      </c>
      <c r="S6481">
        <f>IF(J6481="Online Travel Agency",VLOOKUP(F6481,room_rates!$A$2:$G$8,3,FALSE)*15%,0)</f>
        <v>52.5</v>
      </c>
      <c r="T6481">
        <f t="shared" si="1214"/>
        <v>0</v>
      </c>
      <c r="U6481">
        <f t="shared" si="1215"/>
        <v>5390</v>
      </c>
      <c r="V6481">
        <f t="shared" si="1216"/>
        <v>14</v>
      </c>
    </row>
    <row r="6482" spans="1:22" ht="14.25" customHeight="1" x14ac:dyDescent="0.35">
      <c r="A6482" s="1">
        <v>1001936</v>
      </c>
      <c r="B6482" s="3">
        <v>45992</v>
      </c>
      <c r="C6482" s="3">
        <v>45992</v>
      </c>
      <c r="D6482" s="3">
        <v>45996</v>
      </c>
      <c r="E6482" s="1" t="s">
        <v>13</v>
      </c>
      <c r="F6482" s="1">
        <v>6</v>
      </c>
      <c r="G6482" s="1" t="s">
        <v>25</v>
      </c>
      <c r="H6482" s="1">
        <v>0</v>
      </c>
      <c r="I6482" s="1">
        <f t="shared" si="1210"/>
        <v>0</v>
      </c>
      <c r="J6482" s="1" t="s">
        <v>20</v>
      </c>
      <c r="K6482" s="1">
        <v>2</v>
      </c>
      <c r="L6482" s="1" t="s">
        <v>16</v>
      </c>
      <c r="M6482" s="1" t="b">
        <v>0</v>
      </c>
      <c r="N6482" s="2" t="s">
        <v>17</v>
      </c>
      <c r="O6482">
        <f t="shared" si="1211"/>
        <v>0</v>
      </c>
      <c r="P6482">
        <f t="shared" si="1212"/>
        <v>4</v>
      </c>
      <c r="Q6482">
        <f>IF(G6482="B",VLOOKUP(F6482,room_rates!$A$2:$G$8,3,FALSE),IF(G6482="P",VLOOKUP(F6482,room_rates!$A$2:$G$8,6,FALSE),IF(G6482="M",VLOOKUP(F6482,room_rates!$A$2:$G$8,7,FALSE),"")))</f>
        <v>437.5</v>
      </c>
      <c r="R6482">
        <f t="shared" si="1213"/>
        <v>0</v>
      </c>
      <c r="S6482">
        <f>IF(J6482="Online Travel Agency",VLOOKUP(F6482,room_rates!$A$2:$G$8,3,FALSE)*15%,0)</f>
        <v>0</v>
      </c>
      <c r="T6482">
        <f t="shared" si="1214"/>
        <v>0</v>
      </c>
      <c r="U6482">
        <f t="shared" si="1215"/>
        <v>3500</v>
      </c>
      <c r="V6482">
        <f t="shared" si="1216"/>
        <v>8</v>
      </c>
    </row>
    <row r="6483" spans="1:22" ht="14.25" customHeight="1" x14ac:dyDescent="0.35">
      <c r="A6483" s="1">
        <v>1002549</v>
      </c>
      <c r="B6483" s="3">
        <v>45978</v>
      </c>
      <c r="C6483" s="3">
        <v>45992</v>
      </c>
      <c r="D6483" s="3">
        <v>45999</v>
      </c>
      <c r="E6483" s="1" t="s">
        <v>18</v>
      </c>
      <c r="F6483" s="1">
        <v>1</v>
      </c>
      <c r="G6483" s="1" t="s">
        <v>25</v>
      </c>
      <c r="H6483" s="1">
        <v>0</v>
      </c>
      <c r="I6483" s="1">
        <f t="shared" si="1210"/>
        <v>0</v>
      </c>
      <c r="J6483" s="1" t="s">
        <v>15</v>
      </c>
      <c r="K6483" s="1">
        <v>1</v>
      </c>
      <c r="L6483" s="1" t="s">
        <v>19</v>
      </c>
      <c r="M6483" s="1" t="b">
        <v>1</v>
      </c>
      <c r="N6483" s="2" t="s">
        <v>17</v>
      </c>
      <c r="O6483">
        <f t="shared" si="1211"/>
        <v>14</v>
      </c>
      <c r="P6483">
        <f t="shared" si="1212"/>
        <v>7</v>
      </c>
      <c r="Q6483">
        <f>IF(G6483="B",VLOOKUP(F6483,room_rates!$A$2:$G$8,3,FALSE),IF(G6483="P",VLOOKUP(F6483,room_rates!$A$2:$G$8,6,FALSE),IF(G6483="M",VLOOKUP(F6483,room_rates!$A$2:$G$8,7,FALSE),"")))</f>
        <v>150</v>
      </c>
      <c r="R6483">
        <f t="shared" si="1213"/>
        <v>0</v>
      </c>
      <c r="S6483">
        <f>IF(J6483="Online Travel Agency",VLOOKUP(F6483,room_rates!$A$2:$G$8,3,FALSE)*15%,0)</f>
        <v>0</v>
      </c>
      <c r="T6483">
        <f t="shared" si="1214"/>
        <v>1.5</v>
      </c>
      <c r="U6483">
        <f t="shared" si="1215"/>
        <v>1039.5</v>
      </c>
      <c r="V6483">
        <f t="shared" si="1216"/>
        <v>7</v>
      </c>
    </row>
    <row r="6484" spans="1:22" ht="14.25" customHeight="1" x14ac:dyDescent="0.35">
      <c r="A6484" s="1">
        <v>1002620</v>
      </c>
      <c r="B6484" s="3">
        <v>45988</v>
      </c>
      <c r="C6484" s="3">
        <v>45992</v>
      </c>
      <c r="D6484" s="3">
        <v>45996</v>
      </c>
      <c r="E6484" s="1" t="s">
        <v>21</v>
      </c>
      <c r="F6484" s="1">
        <v>5</v>
      </c>
      <c r="G6484" s="1" t="s">
        <v>25</v>
      </c>
      <c r="H6484" s="1">
        <v>0</v>
      </c>
      <c r="I6484" s="1">
        <f t="shared" si="1210"/>
        <v>0</v>
      </c>
      <c r="J6484" s="1" t="s">
        <v>15</v>
      </c>
      <c r="K6484" s="1">
        <v>1</v>
      </c>
      <c r="L6484" s="1" t="s">
        <v>19</v>
      </c>
      <c r="M6484" s="1" t="b">
        <v>0</v>
      </c>
      <c r="N6484" s="2" t="s">
        <v>17</v>
      </c>
      <c r="O6484">
        <f t="shared" si="1211"/>
        <v>4</v>
      </c>
      <c r="P6484">
        <f t="shared" si="1212"/>
        <v>4</v>
      </c>
      <c r="Q6484">
        <f>IF(G6484="B",VLOOKUP(F6484,room_rates!$A$2:$G$8,3,FALSE),IF(G6484="P",VLOOKUP(F6484,room_rates!$A$2:$G$8,6,FALSE),IF(G6484="M",VLOOKUP(F6484,room_rates!$A$2:$G$8,7,FALSE),"")))</f>
        <v>300</v>
      </c>
      <c r="R6484">
        <f t="shared" si="1213"/>
        <v>0</v>
      </c>
      <c r="S6484">
        <f>IF(J6484="Online Travel Agency",VLOOKUP(F6484,room_rates!$A$2:$G$8,3,FALSE)*15%,0)</f>
        <v>0</v>
      </c>
      <c r="T6484">
        <f t="shared" si="1214"/>
        <v>0</v>
      </c>
      <c r="U6484">
        <f t="shared" si="1215"/>
        <v>1200</v>
      </c>
      <c r="V6484">
        <f t="shared" si="1216"/>
        <v>4</v>
      </c>
    </row>
    <row r="6485" spans="1:22" ht="14.25" customHeight="1" x14ac:dyDescent="0.35">
      <c r="A6485" s="1">
        <v>1002841</v>
      </c>
      <c r="B6485" s="3">
        <v>45992</v>
      </c>
      <c r="C6485" s="3">
        <v>45992</v>
      </c>
      <c r="D6485" s="3">
        <v>45999</v>
      </c>
      <c r="E6485" s="1" t="s">
        <v>13</v>
      </c>
      <c r="F6485" s="1">
        <v>7</v>
      </c>
      <c r="G6485" s="1" t="s">
        <v>25</v>
      </c>
      <c r="H6485" s="1">
        <v>0</v>
      </c>
      <c r="I6485" s="1">
        <f t="shared" si="1210"/>
        <v>0</v>
      </c>
      <c r="J6485" s="1" t="s">
        <v>20</v>
      </c>
      <c r="K6485" s="1">
        <v>1</v>
      </c>
      <c r="L6485" s="1" t="s">
        <v>19</v>
      </c>
      <c r="M6485" s="1" t="b">
        <v>0</v>
      </c>
      <c r="N6485" s="2" t="s">
        <v>17</v>
      </c>
      <c r="O6485">
        <f t="shared" si="1211"/>
        <v>0</v>
      </c>
      <c r="P6485">
        <f t="shared" si="1212"/>
        <v>7</v>
      </c>
      <c r="Q6485">
        <f>IF(G6485="B",VLOOKUP(F6485,room_rates!$A$2:$G$8,3,FALSE),IF(G6485="P",VLOOKUP(F6485,room_rates!$A$2:$G$8,6,FALSE),IF(G6485="M",VLOOKUP(F6485,room_rates!$A$2:$G$8,7,FALSE),"")))</f>
        <v>562.5</v>
      </c>
      <c r="R6485">
        <f t="shared" si="1213"/>
        <v>0</v>
      </c>
      <c r="S6485">
        <f>IF(J6485="Online Travel Agency",VLOOKUP(F6485,room_rates!$A$2:$G$8,3,FALSE)*15%,0)</f>
        <v>0</v>
      </c>
      <c r="T6485">
        <f t="shared" si="1214"/>
        <v>0</v>
      </c>
      <c r="U6485">
        <f t="shared" si="1215"/>
        <v>3937.5</v>
      </c>
      <c r="V6485">
        <f t="shared" si="1216"/>
        <v>7</v>
      </c>
    </row>
    <row r="6486" spans="1:22" ht="14.25" customHeight="1" x14ac:dyDescent="0.35">
      <c r="A6486" s="1">
        <v>1002980</v>
      </c>
      <c r="B6486" s="3">
        <v>45980</v>
      </c>
      <c r="C6486" s="3">
        <v>45992</v>
      </c>
      <c r="D6486" s="3">
        <v>45998</v>
      </c>
      <c r="E6486" s="1" t="s">
        <v>18</v>
      </c>
      <c r="F6486" s="1">
        <v>1</v>
      </c>
      <c r="G6486" s="1" t="s">
        <v>25</v>
      </c>
      <c r="H6486" s="1">
        <v>0</v>
      </c>
      <c r="I6486" s="1">
        <f t="shared" si="1210"/>
        <v>0</v>
      </c>
      <c r="J6486" s="1" t="s">
        <v>24</v>
      </c>
      <c r="K6486" s="1">
        <v>1</v>
      </c>
      <c r="L6486" s="1" t="s">
        <v>16</v>
      </c>
      <c r="M6486" s="1" t="b">
        <v>1</v>
      </c>
      <c r="N6486" s="2" t="s">
        <v>17</v>
      </c>
      <c r="O6486">
        <f t="shared" si="1211"/>
        <v>12</v>
      </c>
      <c r="P6486">
        <f t="shared" si="1212"/>
        <v>6</v>
      </c>
      <c r="Q6486">
        <f>IF(G6486="B",VLOOKUP(F6486,room_rates!$A$2:$G$8,3,FALSE),IF(G6486="P",VLOOKUP(F6486,room_rates!$A$2:$G$8,6,FALSE),IF(G6486="M",VLOOKUP(F6486,room_rates!$A$2:$G$8,7,FALSE),"")))</f>
        <v>150</v>
      </c>
      <c r="R6486">
        <f t="shared" si="1213"/>
        <v>0</v>
      </c>
      <c r="S6486">
        <f>IF(J6486="Online Travel Agency",VLOOKUP(F6486,room_rates!$A$2:$G$8,3,FALSE)*15%,0)</f>
        <v>18</v>
      </c>
      <c r="T6486">
        <f t="shared" si="1214"/>
        <v>1.5</v>
      </c>
      <c r="U6486">
        <f t="shared" si="1215"/>
        <v>783</v>
      </c>
      <c r="V6486">
        <f t="shared" si="1216"/>
        <v>6</v>
      </c>
    </row>
    <row r="6487" spans="1:22" ht="14.25" customHeight="1" x14ac:dyDescent="0.35">
      <c r="A6487" s="1">
        <v>1003257</v>
      </c>
      <c r="B6487" s="3">
        <v>45992</v>
      </c>
      <c r="C6487" s="3">
        <v>45992</v>
      </c>
      <c r="D6487" s="3">
        <v>45996</v>
      </c>
      <c r="E6487" s="1" t="s">
        <v>21</v>
      </c>
      <c r="F6487" s="1">
        <v>5</v>
      </c>
      <c r="G6487" s="1" t="s">
        <v>25</v>
      </c>
      <c r="H6487" s="1">
        <v>0</v>
      </c>
      <c r="I6487" s="1">
        <f t="shared" si="1210"/>
        <v>0</v>
      </c>
      <c r="J6487" s="1" t="s">
        <v>20</v>
      </c>
      <c r="K6487" s="1">
        <v>1</v>
      </c>
      <c r="L6487" s="1" t="s">
        <v>19</v>
      </c>
      <c r="M6487" s="1" t="b">
        <v>0</v>
      </c>
      <c r="N6487" s="2" t="s">
        <v>17</v>
      </c>
      <c r="O6487">
        <f t="shared" si="1211"/>
        <v>0</v>
      </c>
      <c r="P6487">
        <f t="shared" si="1212"/>
        <v>4</v>
      </c>
      <c r="Q6487">
        <f>IF(G6487="B",VLOOKUP(F6487,room_rates!$A$2:$G$8,3,FALSE),IF(G6487="P",VLOOKUP(F6487,room_rates!$A$2:$G$8,6,FALSE),IF(G6487="M",VLOOKUP(F6487,room_rates!$A$2:$G$8,7,FALSE),"")))</f>
        <v>300</v>
      </c>
      <c r="R6487">
        <f t="shared" si="1213"/>
        <v>0</v>
      </c>
      <c r="S6487">
        <f>IF(J6487="Online Travel Agency",VLOOKUP(F6487,room_rates!$A$2:$G$8,3,FALSE)*15%,0)</f>
        <v>0</v>
      </c>
      <c r="T6487">
        <f t="shared" si="1214"/>
        <v>0</v>
      </c>
      <c r="U6487">
        <f t="shared" si="1215"/>
        <v>1200</v>
      </c>
      <c r="V6487">
        <f t="shared" si="1216"/>
        <v>4</v>
      </c>
    </row>
    <row r="6488" spans="1:22" ht="14.25" customHeight="1" x14ac:dyDescent="0.35">
      <c r="A6488" s="1">
        <v>1003392</v>
      </c>
      <c r="B6488" s="3">
        <v>45957</v>
      </c>
      <c r="C6488" s="3">
        <v>45992</v>
      </c>
      <c r="D6488" s="3">
        <v>45998</v>
      </c>
      <c r="E6488" s="1" t="s">
        <v>13</v>
      </c>
      <c r="F6488" s="1">
        <v>6</v>
      </c>
      <c r="G6488" s="1" t="s">
        <v>25</v>
      </c>
      <c r="H6488" s="1">
        <v>0</v>
      </c>
      <c r="I6488" s="1">
        <f t="shared" si="1210"/>
        <v>0</v>
      </c>
      <c r="J6488" s="1" t="s">
        <v>15</v>
      </c>
      <c r="K6488" s="1">
        <v>1</v>
      </c>
      <c r="L6488" s="1" t="s">
        <v>19</v>
      </c>
      <c r="M6488" s="1" t="b">
        <v>0</v>
      </c>
      <c r="N6488" s="2" t="s">
        <v>17</v>
      </c>
      <c r="O6488">
        <f t="shared" si="1211"/>
        <v>35</v>
      </c>
      <c r="P6488">
        <f t="shared" si="1212"/>
        <v>6</v>
      </c>
      <c r="Q6488">
        <f>IF(G6488="B",VLOOKUP(F6488,room_rates!$A$2:$G$8,3,FALSE),IF(G6488="P",VLOOKUP(F6488,room_rates!$A$2:$G$8,6,FALSE),IF(G6488="M",VLOOKUP(F6488,room_rates!$A$2:$G$8,7,FALSE),"")))</f>
        <v>437.5</v>
      </c>
      <c r="R6488">
        <f t="shared" si="1213"/>
        <v>0</v>
      </c>
      <c r="S6488">
        <f>IF(J6488="Online Travel Agency",VLOOKUP(F6488,room_rates!$A$2:$G$8,3,FALSE)*15%,0)</f>
        <v>0</v>
      </c>
      <c r="T6488">
        <f t="shared" si="1214"/>
        <v>0</v>
      </c>
      <c r="U6488">
        <f t="shared" si="1215"/>
        <v>2625</v>
      </c>
      <c r="V6488">
        <f t="shared" si="1216"/>
        <v>6</v>
      </c>
    </row>
    <row r="6489" spans="1:22" ht="14.25" customHeight="1" x14ac:dyDescent="0.35">
      <c r="A6489" s="1">
        <v>1003650</v>
      </c>
      <c r="B6489" s="3">
        <v>45992</v>
      </c>
      <c r="C6489" s="3">
        <v>45992</v>
      </c>
      <c r="D6489" s="3">
        <v>45998</v>
      </c>
      <c r="E6489" s="1" t="s">
        <v>18</v>
      </c>
      <c r="F6489" s="1">
        <v>2</v>
      </c>
      <c r="G6489" s="1" t="s">
        <v>25</v>
      </c>
      <c r="H6489" s="1">
        <v>0</v>
      </c>
      <c r="I6489" s="1">
        <f t="shared" si="1210"/>
        <v>0</v>
      </c>
      <c r="J6489" s="1" t="s">
        <v>20</v>
      </c>
      <c r="K6489" s="1">
        <v>2</v>
      </c>
      <c r="L6489" s="1" t="s">
        <v>16</v>
      </c>
      <c r="M6489" s="1" t="b">
        <v>0</v>
      </c>
      <c r="N6489" s="2" t="s">
        <v>17</v>
      </c>
      <c r="O6489">
        <f t="shared" si="1211"/>
        <v>0</v>
      </c>
      <c r="P6489">
        <f t="shared" si="1212"/>
        <v>6</v>
      </c>
      <c r="Q6489">
        <f>IF(G6489="B",VLOOKUP(F6489,room_rates!$A$2:$G$8,3,FALSE),IF(G6489="P",VLOOKUP(F6489,room_rates!$A$2:$G$8,6,FALSE),IF(G6489="M",VLOOKUP(F6489,room_rates!$A$2:$G$8,7,FALSE),"")))</f>
        <v>175</v>
      </c>
      <c r="R6489">
        <f t="shared" si="1213"/>
        <v>0</v>
      </c>
      <c r="S6489">
        <f>IF(J6489="Online Travel Agency",VLOOKUP(F6489,room_rates!$A$2:$G$8,3,FALSE)*15%,0)</f>
        <v>0</v>
      </c>
      <c r="T6489">
        <f t="shared" si="1214"/>
        <v>0</v>
      </c>
      <c r="U6489">
        <f t="shared" si="1215"/>
        <v>2100</v>
      </c>
      <c r="V6489">
        <f t="shared" si="1216"/>
        <v>12</v>
      </c>
    </row>
    <row r="6490" spans="1:22" ht="14.25" customHeight="1" x14ac:dyDescent="0.35">
      <c r="A6490" s="1">
        <v>1003672</v>
      </c>
      <c r="B6490" s="3">
        <v>45977</v>
      </c>
      <c r="C6490" s="3">
        <v>45992</v>
      </c>
      <c r="D6490" s="3">
        <v>45996</v>
      </c>
      <c r="E6490" s="1" t="s">
        <v>21</v>
      </c>
      <c r="F6490" s="1">
        <v>4</v>
      </c>
      <c r="G6490" s="1" t="s">
        <v>25</v>
      </c>
      <c r="H6490" s="1">
        <v>0</v>
      </c>
      <c r="I6490" s="1">
        <f t="shared" si="1210"/>
        <v>0</v>
      </c>
      <c r="J6490" s="1" t="s">
        <v>24</v>
      </c>
      <c r="K6490" s="1">
        <v>2</v>
      </c>
      <c r="L6490" s="1" t="s">
        <v>19</v>
      </c>
      <c r="M6490" s="1" t="b">
        <v>0</v>
      </c>
      <c r="N6490" s="2" t="s">
        <v>17</v>
      </c>
      <c r="O6490">
        <f t="shared" si="1211"/>
        <v>15</v>
      </c>
      <c r="P6490">
        <f t="shared" si="1212"/>
        <v>4</v>
      </c>
      <c r="Q6490">
        <f>IF(G6490="B",VLOOKUP(F6490,room_rates!$A$2:$G$8,3,FALSE),IF(G6490="P",VLOOKUP(F6490,room_rates!$A$2:$G$8,6,FALSE),IF(G6490="M",VLOOKUP(F6490,room_rates!$A$2:$G$8,7,FALSE),"")))</f>
        <v>287.5</v>
      </c>
      <c r="R6490">
        <f t="shared" si="1213"/>
        <v>0</v>
      </c>
      <c r="S6490">
        <f>IF(J6490="Online Travel Agency",VLOOKUP(F6490,room_rates!$A$2:$G$8,3,FALSE)*15%,0)</f>
        <v>34.5</v>
      </c>
      <c r="T6490">
        <f t="shared" si="1214"/>
        <v>0</v>
      </c>
      <c r="U6490">
        <f t="shared" si="1215"/>
        <v>2024</v>
      </c>
      <c r="V6490">
        <f t="shared" si="1216"/>
        <v>8</v>
      </c>
    </row>
    <row r="6491" spans="1:22" ht="14.25" customHeight="1" x14ac:dyDescent="0.35">
      <c r="A6491" s="1">
        <v>1003886</v>
      </c>
      <c r="B6491" s="3">
        <v>45951</v>
      </c>
      <c r="C6491" s="3">
        <v>45992</v>
      </c>
      <c r="D6491" s="3">
        <v>45998</v>
      </c>
      <c r="E6491" s="1" t="s">
        <v>21</v>
      </c>
      <c r="F6491" s="1">
        <v>3</v>
      </c>
      <c r="G6491" s="1" t="s">
        <v>25</v>
      </c>
      <c r="H6491" s="1">
        <v>0</v>
      </c>
      <c r="I6491" s="1">
        <f t="shared" si="1210"/>
        <v>0</v>
      </c>
      <c r="J6491" s="1" t="s">
        <v>15</v>
      </c>
      <c r="K6491" s="1">
        <v>3</v>
      </c>
      <c r="L6491" s="1" t="s">
        <v>16</v>
      </c>
      <c r="M6491" s="1" t="b">
        <v>0</v>
      </c>
      <c r="N6491" s="2" t="s">
        <v>17</v>
      </c>
      <c r="O6491">
        <f t="shared" si="1211"/>
        <v>41</v>
      </c>
      <c r="P6491">
        <f t="shared" si="1212"/>
        <v>6</v>
      </c>
      <c r="Q6491">
        <f>IF(G6491="B",VLOOKUP(F6491,room_rates!$A$2:$G$8,3,FALSE),IF(G6491="P",VLOOKUP(F6491,room_rates!$A$2:$G$8,6,FALSE),IF(G6491="M",VLOOKUP(F6491,room_rates!$A$2:$G$8,7,FALSE),"")))</f>
        <v>275</v>
      </c>
      <c r="R6491">
        <f t="shared" si="1213"/>
        <v>0</v>
      </c>
      <c r="S6491">
        <f>IF(J6491="Online Travel Agency",VLOOKUP(F6491,room_rates!$A$2:$G$8,3,FALSE)*15%,0)</f>
        <v>0</v>
      </c>
      <c r="T6491">
        <f t="shared" si="1214"/>
        <v>0</v>
      </c>
      <c r="U6491">
        <f t="shared" si="1215"/>
        <v>4950</v>
      </c>
      <c r="V6491">
        <f t="shared" si="1216"/>
        <v>18</v>
      </c>
    </row>
    <row r="6492" spans="1:22" ht="14.25" customHeight="1" x14ac:dyDescent="0.35">
      <c r="A6492" s="1">
        <v>1004628</v>
      </c>
      <c r="B6492" s="3">
        <v>45981</v>
      </c>
      <c r="C6492" s="3">
        <v>45992</v>
      </c>
      <c r="D6492" s="3">
        <v>45999</v>
      </c>
      <c r="E6492" s="1" t="s">
        <v>21</v>
      </c>
      <c r="F6492" s="1">
        <v>4</v>
      </c>
      <c r="G6492" s="1" t="s">
        <v>25</v>
      </c>
      <c r="H6492" s="1">
        <v>0</v>
      </c>
      <c r="I6492" s="1">
        <f t="shared" si="1210"/>
        <v>0</v>
      </c>
      <c r="J6492" s="1" t="s">
        <v>24</v>
      </c>
      <c r="K6492" s="1">
        <v>1</v>
      </c>
      <c r="L6492" s="1" t="s">
        <v>19</v>
      </c>
      <c r="M6492" s="1" t="b">
        <v>0</v>
      </c>
      <c r="N6492" s="2" t="s">
        <v>17</v>
      </c>
      <c r="O6492">
        <f t="shared" si="1211"/>
        <v>11</v>
      </c>
      <c r="P6492">
        <f t="shared" si="1212"/>
        <v>7</v>
      </c>
      <c r="Q6492">
        <f>IF(G6492="B",VLOOKUP(F6492,room_rates!$A$2:$G$8,3,FALSE),IF(G6492="P",VLOOKUP(F6492,room_rates!$A$2:$G$8,6,FALSE),IF(G6492="M",VLOOKUP(F6492,room_rates!$A$2:$G$8,7,FALSE),"")))</f>
        <v>287.5</v>
      </c>
      <c r="R6492">
        <f t="shared" si="1213"/>
        <v>0</v>
      </c>
      <c r="S6492">
        <f>IF(J6492="Online Travel Agency",VLOOKUP(F6492,room_rates!$A$2:$G$8,3,FALSE)*15%,0)</f>
        <v>34.5</v>
      </c>
      <c r="T6492">
        <f t="shared" si="1214"/>
        <v>0</v>
      </c>
      <c r="U6492">
        <f t="shared" si="1215"/>
        <v>1771</v>
      </c>
      <c r="V6492">
        <f t="shared" si="1216"/>
        <v>7</v>
      </c>
    </row>
    <row r="6493" spans="1:22" ht="14.25" customHeight="1" x14ac:dyDescent="0.35">
      <c r="A6493" s="1">
        <v>1004874</v>
      </c>
      <c r="B6493" s="3">
        <v>45969</v>
      </c>
      <c r="C6493" s="3">
        <v>45992</v>
      </c>
      <c r="D6493" s="3">
        <v>45996</v>
      </c>
      <c r="E6493" s="1" t="s">
        <v>18</v>
      </c>
      <c r="F6493" s="1">
        <v>1</v>
      </c>
      <c r="G6493" s="1" t="s">
        <v>25</v>
      </c>
      <c r="H6493" s="1">
        <v>0</v>
      </c>
      <c r="I6493" s="1">
        <f t="shared" si="1210"/>
        <v>0</v>
      </c>
      <c r="J6493" s="1" t="s">
        <v>15</v>
      </c>
      <c r="K6493" s="1">
        <v>3</v>
      </c>
      <c r="L6493" s="1" t="s">
        <v>19</v>
      </c>
      <c r="M6493" s="1" t="b">
        <v>1</v>
      </c>
      <c r="N6493" s="2" t="s">
        <v>17</v>
      </c>
      <c r="O6493">
        <f t="shared" si="1211"/>
        <v>23</v>
      </c>
      <c r="P6493">
        <f t="shared" si="1212"/>
        <v>4</v>
      </c>
      <c r="Q6493">
        <f>IF(G6493="B",VLOOKUP(F6493,room_rates!$A$2:$G$8,3,FALSE),IF(G6493="P",VLOOKUP(F6493,room_rates!$A$2:$G$8,6,FALSE),IF(G6493="M",VLOOKUP(F6493,room_rates!$A$2:$G$8,7,FALSE),"")))</f>
        <v>150</v>
      </c>
      <c r="R6493">
        <f t="shared" si="1213"/>
        <v>0</v>
      </c>
      <c r="S6493">
        <f>IF(J6493="Online Travel Agency",VLOOKUP(F6493,room_rates!$A$2:$G$8,3,FALSE)*15%,0)</f>
        <v>0</v>
      </c>
      <c r="T6493">
        <f t="shared" si="1214"/>
        <v>1.5</v>
      </c>
      <c r="U6493">
        <f t="shared" si="1215"/>
        <v>1782</v>
      </c>
      <c r="V6493">
        <f t="shared" si="1216"/>
        <v>12</v>
      </c>
    </row>
    <row r="6494" spans="1:22" ht="14.25" customHeight="1" x14ac:dyDescent="0.35">
      <c r="A6494" s="1">
        <v>1004992</v>
      </c>
      <c r="B6494" s="3">
        <v>45979</v>
      </c>
      <c r="C6494" s="3">
        <v>45992</v>
      </c>
      <c r="D6494" s="3">
        <v>45999</v>
      </c>
      <c r="E6494" s="1" t="s">
        <v>18</v>
      </c>
      <c r="F6494" s="1">
        <v>1</v>
      </c>
      <c r="G6494" s="1" t="s">
        <v>25</v>
      </c>
      <c r="H6494" s="1">
        <v>0</v>
      </c>
      <c r="I6494" s="1">
        <f t="shared" si="1210"/>
        <v>0</v>
      </c>
      <c r="J6494" s="1" t="s">
        <v>24</v>
      </c>
      <c r="K6494" s="1">
        <v>1</v>
      </c>
      <c r="L6494" s="1" t="s">
        <v>19</v>
      </c>
      <c r="M6494" s="1" t="b">
        <v>0</v>
      </c>
      <c r="N6494" s="2" t="s">
        <v>17</v>
      </c>
      <c r="O6494">
        <f t="shared" si="1211"/>
        <v>13</v>
      </c>
      <c r="P6494">
        <f t="shared" si="1212"/>
        <v>7</v>
      </c>
      <c r="Q6494">
        <f>IF(G6494="B",VLOOKUP(F6494,room_rates!$A$2:$G$8,3,FALSE),IF(G6494="P",VLOOKUP(F6494,room_rates!$A$2:$G$8,6,FALSE),IF(G6494="M",VLOOKUP(F6494,room_rates!$A$2:$G$8,7,FALSE),"")))</f>
        <v>150</v>
      </c>
      <c r="R6494">
        <f t="shared" si="1213"/>
        <v>0</v>
      </c>
      <c r="S6494">
        <f>IF(J6494="Online Travel Agency",VLOOKUP(F6494,room_rates!$A$2:$G$8,3,FALSE)*15%,0)</f>
        <v>18</v>
      </c>
      <c r="T6494">
        <f t="shared" si="1214"/>
        <v>0</v>
      </c>
      <c r="U6494">
        <f t="shared" si="1215"/>
        <v>924</v>
      </c>
      <c r="V6494">
        <f t="shared" si="1216"/>
        <v>7</v>
      </c>
    </row>
    <row r="6495" spans="1:22" ht="14.25" customHeight="1" x14ac:dyDescent="0.35">
      <c r="A6495" s="1">
        <v>1005086</v>
      </c>
      <c r="B6495" s="3">
        <v>45977</v>
      </c>
      <c r="C6495" s="3">
        <v>45992</v>
      </c>
      <c r="D6495" s="3">
        <v>45997</v>
      </c>
      <c r="E6495" s="1" t="s">
        <v>18</v>
      </c>
      <c r="F6495" s="1">
        <v>2</v>
      </c>
      <c r="G6495" s="1" t="s">
        <v>25</v>
      </c>
      <c r="H6495" s="1">
        <v>0</v>
      </c>
      <c r="I6495" s="1">
        <f t="shared" si="1210"/>
        <v>0</v>
      </c>
      <c r="J6495" s="1" t="s">
        <v>15</v>
      </c>
      <c r="K6495" s="1">
        <v>2</v>
      </c>
      <c r="L6495" s="1" t="s">
        <v>19</v>
      </c>
      <c r="M6495" s="1" t="b">
        <v>0</v>
      </c>
      <c r="N6495" s="2" t="s">
        <v>17</v>
      </c>
      <c r="O6495">
        <f t="shared" si="1211"/>
        <v>15</v>
      </c>
      <c r="P6495">
        <f t="shared" si="1212"/>
        <v>5</v>
      </c>
      <c r="Q6495">
        <f>IF(G6495="B",VLOOKUP(F6495,room_rates!$A$2:$G$8,3,FALSE),IF(G6495="P",VLOOKUP(F6495,room_rates!$A$2:$G$8,6,FALSE),IF(G6495="M",VLOOKUP(F6495,room_rates!$A$2:$G$8,7,FALSE),"")))</f>
        <v>175</v>
      </c>
      <c r="R6495">
        <f t="shared" si="1213"/>
        <v>0</v>
      </c>
      <c r="S6495">
        <f>IF(J6495="Online Travel Agency",VLOOKUP(F6495,room_rates!$A$2:$G$8,3,FALSE)*15%,0)</f>
        <v>0</v>
      </c>
      <c r="T6495">
        <f t="shared" si="1214"/>
        <v>0</v>
      </c>
      <c r="U6495">
        <f t="shared" si="1215"/>
        <v>1750</v>
      </c>
      <c r="V6495">
        <f t="shared" si="1216"/>
        <v>10</v>
      </c>
    </row>
    <row r="6496" spans="1:22" ht="14.25" customHeight="1" x14ac:dyDescent="0.35">
      <c r="A6496" s="1">
        <v>1000632</v>
      </c>
      <c r="B6496" s="3">
        <v>45978</v>
      </c>
      <c r="C6496" s="3">
        <v>45993</v>
      </c>
      <c r="D6496" s="3">
        <v>45997</v>
      </c>
      <c r="E6496" s="1" t="s">
        <v>21</v>
      </c>
      <c r="F6496" s="1">
        <v>3</v>
      </c>
      <c r="G6496" s="1" t="s">
        <v>25</v>
      </c>
      <c r="H6496" s="1">
        <v>0</v>
      </c>
      <c r="I6496" s="1">
        <f t="shared" si="1210"/>
        <v>0</v>
      </c>
      <c r="J6496" s="1" t="s">
        <v>15</v>
      </c>
      <c r="K6496" s="1">
        <v>1</v>
      </c>
      <c r="L6496" s="1" t="s">
        <v>16</v>
      </c>
      <c r="M6496" s="1" t="b">
        <v>0</v>
      </c>
      <c r="N6496" s="2" t="s">
        <v>17</v>
      </c>
      <c r="O6496">
        <f t="shared" si="1211"/>
        <v>15</v>
      </c>
      <c r="P6496">
        <f t="shared" si="1212"/>
        <v>4</v>
      </c>
      <c r="Q6496">
        <f>IF(G6496="B",VLOOKUP(F6496,room_rates!$A$2:$G$8,3,FALSE),IF(G6496="P",VLOOKUP(F6496,room_rates!$A$2:$G$8,6,FALSE),IF(G6496="M",VLOOKUP(F6496,room_rates!$A$2:$G$8,7,FALSE),"")))</f>
        <v>275</v>
      </c>
      <c r="R6496">
        <f t="shared" si="1213"/>
        <v>0</v>
      </c>
      <c r="S6496">
        <f>IF(J6496="Online Travel Agency",VLOOKUP(F6496,room_rates!$A$2:$G$8,3,FALSE)*15%,0)</f>
        <v>0</v>
      </c>
      <c r="T6496">
        <f t="shared" si="1214"/>
        <v>0</v>
      </c>
      <c r="U6496">
        <f t="shared" si="1215"/>
        <v>1100</v>
      </c>
      <c r="V6496">
        <f t="shared" si="1216"/>
        <v>4</v>
      </c>
    </row>
    <row r="6497" spans="1:22" ht="14.25" customHeight="1" x14ac:dyDescent="0.35">
      <c r="A6497" s="1">
        <v>1001037</v>
      </c>
      <c r="B6497" s="3">
        <v>45993</v>
      </c>
      <c r="C6497" s="3">
        <v>45993</v>
      </c>
      <c r="D6497" s="3">
        <v>45998</v>
      </c>
      <c r="E6497" s="1" t="s">
        <v>21</v>
      </c>
      <c r="F6497" s="1">
        <v>3</v>
      </c>
      <c r="G6497" s="1" t="s">
        <v>25</v>
      </c>
      <c r="H6497" s="1">
        <v>0</v>
      </c>
      <c r="I6497" s="1">
        <f t="shared" si="1210"/>
        <v>0</v>
      </c>
      <c r="J6497" s="1" t="s">
        <v>20</v>
      </c>
      <c r="K6497" s="1">
        <v>3</v>
      </c>
      <c r="L6497" s="1" t="s">
        <v>16</v>
      </c>
      <c r="M6497" s="1" t="b">
        <v>0</v>
      </c>
      <c r="N6497" s="2" t="s">
        <v>17</v>
      </c>
      <c r="O6497">
        <f t="shared" si="1211"/>
        <v>0</v>
      </c>
      <c r="P6497">
        <f t="shared" si="1212"/>
        <v>5</v>
      </c>
      <c r="Q6497">
        <f>IF(G6497="B",VLOOKUP(F6497,room_rates!$A$2:$G$8,3,FALSE),IF(G6497="P",VLOOKUP(F6497,room_rates!$A$2:$G$8,6,FALSE),IF(G6497="M",VLOOKUP(F6497,room_rates!$A$2:$G$8,7,FALSE),"")))</f>
        <v>275</v>
      </c>
      <c r="R6497">
        <f t="shared" si="1213"/>
        <v>0</v>
      </c>
      <c r="S6497">
        <f>IF(J6497="Online Travel Agency",VLOOKUP(F6497,room_rates!$A$2:$G$8,3,FALSE)*15%,0)</f>
        <v>0</v>
      </c>
      <c r="T6497">
        <f t="shared" si="1214"/>
        <v>0</v>
      </c>
      <c r="U6497">
        <f t="shared" si="1215"/>
        <v>4125</v>
      </c>
      <c r="V6497">
        <f t="shared" si="1216"/>
        <v>15</v>
      </c>
    </row>
    <row r="6498" spans="1:22" ht="14.25" customHeight="1" x14ac:dyDescent="0.35">
      <c r="A6498" s="1">
        <v>1001079</v>
      </c>
      <c r="B6498" s="3">
        <v>45993</v>
      </c>
      <c r="C6498" s="3">
        <v>45993</v>
      </c>
      <c r="D6498" s="3">
        <v>46000</v>
      </c>
      <c r="E6498" s="1" t="s">
        <v>18</v>
      </c>
      <c r="F6498" s="1">
        <v>1</v>
      </c>
      <c r="G6498" s="1" t="s">
        <v>25</v>
      </c>
      <c r="H6498" s="1">
        <v>0</v>
      </c>
      <c r="I6498" s="1">
        <f t="shared" si="1210"/>
        <v>0</v>
      </c>
      <c r="J6498" s="1" t="s">
        <v>20</v>
      </c>
      <c r="K6498" s="1">
        <v>3</v>
      </c>
      <c r="L6498" s="1" t="s">
        <v>16</v>
      </c>
      <c r="M6498" s="1" t="b">
        <v>0</v>
      </c>
      <c r="N6498" s="2" t="s">
        <v>17</v>
      </c>
      <c r="O6498">
        <f t="shared" si="1211"/>
        <v>0</v>
      </c>
      <c r="P6498">
        <f t="shared" si="1212"/>
        <v>7</v>
      </c>
      <c r="Q6498">
        <f>IF(G6498="B",VLOOKUP(F6498,room_rates!$A$2:$G$8,3,FALSE),IF(G6498="P",VLOOKUP(F6498,room_rates!$A$2:$G$8,6,FALSE),IF(G6498="M",VLOOKUP(F6498,room_rates!$A$2:$G$8,7,FALSE),"")))</f>
        <v>150</v>
      </c>
      <c r="R6498">
        <f t="shared" si="1213"/>
        <v>0</v>
      </c>
      <c r="S6498">
        <f>IF(J6498="Online Travel Agency",VLOOKUP(F6498,room_rates!$A$2:$G$8,3,FALSE)*15%,0)</f>
        <v>0</v>
      </c>
      <c r="T6498">
        <f t="shared" si="1214"/>
        <v>0</v>
      </c>
      <c r="U6498">
        <f t="shared" si="1215"/>
        <v>3150</v>
      </c>
      <c r="V6498">
        <f t="shared" si="1216"/>
        <v>21</v>
      </c>
    </row>
    <row r="6499" spans="1:22" ht="14.25" customHeight="1" x14ac:dyDescent="0.35">
      <c r="A6499" s="1">
        <v>1001383</v>
      </c>
      <c r="B6499" s="3">
        <v>45966</v>
      </c>
      <c r="C6499" s="3">
        <v>45993</v>
      </c>
      <c r="D6499" s="3">
        <v>45997</v>
      </c>
      <c r="E6499" s="1" t="s">
        <v>13</v>
      </c>
      <c r="F6499" s="1">
        <v>6</v>
      </c>
      <c r="G6499" s="1" t="s">
        <v>25</v>
      </c>
      <c r="H6499" s="1">
        <v>0</v>
      </c>
      <c r="I6499" s="1">
        <f t="shared" si="1210"/>
        <v>0</v>
      </c>
      <c r="J6499" s="1" t="s">
        <v>15</v>
      </c>
      <c r="K6499" s="1">
        <v>2</v>
      </c>
      <c r="L6499" s="1" t="s">
        <v>19</v>
      </c>
      <c r="M6499" s="1" t="b">
        <v>0</v>
      </c>
      <c r="N6499" s="2" t="s">
        <v>17</v>
      </c>
      <c r="O6499">
        <f t="shared" si="1211"/>
        <v>27</v>
      </c>
      <c r="P6499">
        <f t="shared" si="1212"/>
        <v>4</v>
      </c>
      <c r="Q6499">
        <f>IF(G6499="B",VLOOKUP(F6499,room_rates!$A$2:$G$8,3,FALSE),IF(G6499="P",VLOOKUP(F6499,room_rates!$A$2:$G$8,6,FALSE),IF(G6499="M",VLOOKUP(F6499,room_rates!$A$2:$G$8,7,FALSE),"")))</f>
        <v>437.5</v>
      </c>
      <c r="R6499">
        <f t="shared" si="1213"/>
        <v>0</v>
      </c>
      <c r="S6499">
        <f>IF(J6499="Online Travel Agency",VLOOKUP(F6499,room_rates!$A$2:$G$8,3,FALSE)*15%,0)</f>
        <v>0</v>
      </c>
      <c r="T6499">
        <f t="shared" si="1214"/>
        <v>0</v>
      </c>
      <c r="U6499">
        <f t="shared" si="1215"/>
        <v>3500</v>
      </c>
      <c r="V6499">
        <f t="shared" si="1216"/>
        <v>8</v>
      </c>
    </row>
    <row r="6500" spans="1:22" ht="14.25" customHeight="1" x14ac:dyDescent="0.35">
      <c r="A6500" s="1">
        <v>1001415</v>
      </c>
      <c r="B6500" s="3">
        <v>45965</v>
      </c>
      <c r="C6500" s="3">
        <v>45993</v>
      </c>
      <c r="D6500" s="3">
        <v>45998</v>
      </c>
      <c r="E6500" s="1" t="s">
        <v>18</v>
      </c>
      <c r="F6500" s="1">
        <v>1</v>
      </c>
      <c r="G6500" s="1" t="s">
        <v>25</v>
      </c>
      <c r="H6500" s="1">
        <v>0</v>
      </c>
      <c r="I6500" s="1">
        <f t="shared" si="1210"/>
        <v>0</v>
      </c>
      <c r="J6500" s="1" t="s">
        <v>15</v>
      </c>
      <c r="K6500" s="1">
        <v>2</v>
      </c>
      <c r="L6500" s="1" t="s">
        <v>19</v>
      </c>
      <c r="M6500" s="1" t="b">
        <v>0</v>
      </c>
      <c r="N6500" s="2" t="s">
        <v>17</v>
      </c>
      <c r="O6500">
        <f t="shared" si="1211"/>
        <v>28</v>
      </c>
      <c r="P6500">
        <f t="shared" si="1212"/>
        <v>5</v>
      </c>
      <c r="Q6500">
        <f>IF(G6500="B",VLOOKUP(F6500,room_rates!$A$2:$G$8,3,FALSE),IF(G6500="P",VLOOKUP(F6500,room_rates!$A$2:$G$8,6,FALSE),IF(G6500="M",VLOOKUP(F6500,room_rates!$A$2:$G$8,7,FALSE),"")))</f>
        <v>150</v>
      </c>
      <c r="R6500">
        <f t="shared" si="1213"/>
        <v>0</v>
      </c>
      <c r="S6500">
        <f>IF(J6500="Online Travel Agency",VLOOKUP(F6500,room_rates!$A$2:$G$8,3,FALSE)*15%,0)</f>
        <v>0</v>
      </c>
      <c r="T6500">
        <f t="shared" si="1214"/>
        <v>0</v>
      </c>
      <c r="U6500">
        <f t="shared" si="1215"/>
        <v>1500</v>
      </c>
      <c r="V6500">
        <f t="shared" si="1216"/>
        <v>10</v>
      </c>
    </row>
    <row r="6501" spans="1:22" ht="14.25" customHeight="1" x14ac:dyDescent="0.35">
      <c r="A6501" s="1">
        <v>1001803</v>
      </c>
      <c r="B6501" s="3">
        <v>45993</v>
      </c>
      <c r="C6501" s="3">
        <v>45993</v>
      </c>
      <c r="D6501" s="3">
        <v>45998</v>
      </c>
      <c r="E6501" s="1" t="s">
        <v>21</v>
      </c>
      <c r="F6501" s="1">
        <v>3</v>
      </c>
      <c r="G6501" s="1" t="s">
        <v>25</v>
      </c>
      <c r="H6501" s="1">
        <v>0</v>
      </c>
      <c r="I6501" s="1">
        <f t="shared" si="1210"/>
        <v>0</v>
      </c>
      <c r="J6501" s="1" t="s">
        <v>20</v>
      </c>
      <c r="K6501" s="1">
        <v>1</v>
      </c>
      <c r="L6501" s="1" t="s">
        <v>19</v>
      </c>
      <c r="M6501" s="1" t="b">
        <v>1</v>
      </c>
      <c r="N6501" s="2" t="s">
        <v>17</v>
      </c>
      <c r="O6501">
        <f t="shared" si="1211"/>
        <v>0</v>
      </c>
      <c r="P6501">
        <f t="shared" si="1212"/>
        <v>5</v>
      </c>
      <c r="Q6501">
        <f>IF(G6501="B",VLOOKUP(F6501,room_rates!$A$2:$G$8,3,FALSE),IF(G6501="P",VLOOKUP(F6501,room_rates!$A$2:$G$8,6,FALSE),IF(G6501="M",VLOOKUP(F6501,room_rates!$A$2:$G$8,7,FALSE),"")))</f>
        <v>275</v>
      </c>
      <c r="R6501">
        <f t="shared" si="1213"/>
        <v>0</v>
      </c>
      <c r="S6501">
        <f>IF(J6501="Online Travel Agency",VLOOKUP(F6501,room_rates!$A$2:$G$8,3,FALSE)*15%,0)</f>
        <v>0</v>
      </c>
      <c r="T6501">
        <f t="shared" si="1214"/>
        <v>2.75</v>
      </c>
      <c r="U6501">
        <f t="shared" si="1215"/>
        <v>1361.25</v>
      </c>
      <c r="V6501">
        <f t="shared" si="1216"/>
        <v>5</v>
      </c>
    </row>
    <row r="6502" spans="1:22" ht="14.25" customHeight="1" x14ac:dyDescent="0.35">
      <c r="A6502" s="1">
        <v>1001814</v>
      </c>
      <c r="B6502" s="3">
        <v>45985</v>
      </c>
      <c r="C6502" s="3">
        <v>45993</v>
      </c>
      <c r="D6502" s="3">
        <v>46000</v>
      </c>
      <c r="E6502" s="1" t="s">
        <v>18</v>
      </c>
      <c r="F6502" s="1">
        <v>2</v>
      </c>
      <c r="G6502" s="1" t="s">
        <v>25</v>
      </c>
      <c r="H6502" s="1">
        <v>0</v>
      </c>
      <c r="I6502" s="1">
        <f t="shared" si="1210"/>
        <v>0</v>
      </c>
      <c r="J6502" s="1" t="s">
        <v>24</v>
      </c>
      <c r="K6502" s="1">
        <v>3</v>
      </c>
      <c r="L6502" s="1" t="s">
        <v>19</v>
      </c>
      <c r="M6502" s="1" t="b">
        <v>0</v>
      </c>
      <c r="N6502" s="2" t="s">
        <v>17</v>
      </c>
      <c r="O6502">
        <f t="shared" si="1211"/>
        <v>8</v>
      </c>
      <c r="P6502">
        <f t="shared" si="1212"/>
        <v>7</v>
      </c>
      <c r="Q6502">
        <f>IF(G6502="B",VLOOKUP(F6502,room_rates!$A$2:$G$8,3,FALSE),IF(G6502="P",VLOOKUP(F6502,room_rates!$A$2:$G$8,6,FALSE),IF(G6502="M",VLOOKUP(F6502,room_rates!$A$2:$G$8,7,FALSE),"")))</f>
        <v>175</v>
      </c>
      <c r="R6502">
        <f t="shared" si="1213"/>
        <v>0</v>
      </c>
      <c r="S6502">
        <f>IF(J6502="Online Travel Agency",VLOOKUP(F6502,room_rates!$A$2:$G$8,3,FALSE)*15%,0)</f>
        <v>21</v>
      </c>
      <c r="T6502">
        <f t="shared" si="1214"/>
        <v>0</v>
      </c>
      <c r="U6502">
        <f t="shared" si="1215"/>
        <v>3234</v>
      </c>
      <c r="V6502">
        <f t="shared" si="1216"/>
        <v>21</v>
      </c>
    </row>
    <row r="6503" spans="1:22" ht="14.25" customHeight="1" x14ac:dyDescent="0.35">
      <c r="A6503" s="1">
        <v>1002384</v>
      </c>
      <c r="B6503" s="3">
        <v>45967</v>
      </c>
      <c r="C6503" s="3">
        <v>45993</v>
      </c>
      <c r="D6503" s="3">
        <v>45998</v>
      </c>
      <c r="E6503" s="1" t="s">
        <v>13</v>
      </c>
      <c r="F6503" s="1">
        <v>6</v>
      </c>
      <c r="G6503" s="1" t="s">
        <v>25</v>
      </c>
      <c r="H6503" s="1">
        <v>0</v>
      </c>
      <c r="I6503" s="1">
        <f t="shared" si="1210"/>
        <v>0</v>
      </c>
      <c r="J6503" s="1" t="s">
        <v>15</v>
      </c>
      <c r="K6503" s="1">
        <v>1</v>
      </c>
      <c r="L6503" s="1" t="s">
        <v>16</v>
      </c>
      <c r="M6503" s="1" t="b">
        <v>0</v>
      </c>
      <c r="N6503" s="2" t="s">
        <v>17</v>
      </c>
      <c r="O6503">
        <f t="shared" si="1211"/>
        <v>26</v>
      </c>
      <c r="P6503">
        <f t="shared" si="1212"/>
        <v>5</v>
      </c>
      <c r="Q6503">
        <f>IF(G6503="B",VLOOKUP(F6503,room_rates!$A$2:$G$8,3,FALSE),IF(G6503="P",VLOOKUP(F6503,room_rates!$A$2:$G$8,6,FALSE),IF(G6503="M",VLOOKUP(F6503,room_rates!$A$2:$G$8,7,FALSE),"")))</f>
        <v>437.5</v>
      </c>
      <c r="R6503">
        <f t="shared" si="1213"/>
        <v>0</v>
      </c>
      <c r="S6503">
        <f>IF(J6503="Online Travel Agency",VLOOKUP(F6503,room_rates!$A$2:$G$8,3,FALSE)*15%,0)</f>
        <v>0</v>
      </c>
      <c r="T6503">
        <f t="shared" si="1214"/>
        <v>0</v>
      </c>
      <c r="U6503">
        <f t="shared" si="1215"/>
        <v>2187.5</v>
      </c>
      <c r="V6503">
        <f t="shared" si="1216"/>
        <v>5</v>
      </c>
    </row>
    <row r="6504" spans="1:22" ht="14.25" customHeight="1" x14ac:dyDescent="0.35">
      <c r="A6504" s="1">
        <v>1002461</v>
      </c>
      <c r="B6504" s="3">
        <v>45993</v>
      </c>
      <c r="C6504" s="3">
        <v>45993</v>
      </c>
      <c r="D6504" s="3">
        <v>45997</v>
      </c>
      <c r="E6504" s="1" t="s">
        <v>21</v>
      </c>
      <c r="F6504" s="1">
        <v>3</v>
      </c>
      <c r="G6504" s="1" t="s">
        <v>25</v>
      </c>
      <c r="H6504" s="1">
        <v>0</v>
      </c>
      <c r="I6504" s="1">
        <f t="shared" si="1210"/>
        <v>0</v>
      </c>
      <c r="J6504" s="1" t="s">
        <v>20</v>
      </c>
      <c r="K6504" s="1">
        <v>1</v>
      </c>
      <c r="L6504" s="1" t="s">
        <v>19</v>
      </c>
      <c r="M6504" s="1" t="b">
        <v>1</v>
      </c>
      <c r="N6504" s="2" t="s">
        <v>17</v>
      </c>
      <c r="O6504">
        <f t="shared" si="1211"/>
        <v>0</v>
      </c>
      <c r="P6504">
        <f t="shared" si="1212"/>
        <v>4</v>
      </c>
      <c r="Q6504">
        <f>IF(G6504="B",VLOOKUP(F6504,room_rates!$A$2:$G$8,3,FALSE),IF(G6504="P",VLOOKUP(F6504,room_rates!$A$2:$G$8,6,FALSE),IF(G6504="M",VLOOKUP(F6504,room_rates!$A$2:$G$8,7,FALSE),"")))</f>
        <v>275</v>
      </c>
      <c r="R6504">
        <f t="shared" si="1213"/>
        <v>0</v>
      </c>
      <c r="S6504">
        <f>IF(J6504="Online Travel Agency",VLOOKUP(F6504,room_rates!$A$2:$G$8,3,FALSE)*15%,0)</f>
        <v>0</v>
      </c>
      <c r="T6504">
        <f t="shared" si="1214"/>
        <v>2.75</v>
      </c>
      <c r="U6504">
        <f t="shared" si="1215"/>
        <v>1089</v>
      </c>
      <c r="V6504">
        <f t="shared" si="1216"/>
        <v>4</v>
      </c>
    </row>
    <row r="6505" spans="1:22" ht="14.25" customHeight="1" x14ac:dyDescent="0.35">
      <c r="A6505" s="1">
        <v>1002565</v>
      </c>
      <c r="B6505" s="3">
        <v>45993</v>
      </c>
      <c r="C6505" s="3">
        <v>45993</v>
      </c>
      <c r="D6505" s="3">
        <v>46000</v>
      </c>
      <c r="E6505" s="1" t="s">
        <v>18</v>
      </c>
      <c r="F6505" s="1">
        <v>2</v>
      </c>
      <c r="G6505" s="1" t="s">
        <v>25</v>
      </c>
      <c r="H6505" s="1">
        <v>0</v>
      </c>
      <c r="I6505" s="1">
        <f t="shared" si="1210"/>
        <v>0</v>
      </c>
      <c r="J6505" s="1" t="s">
        <v>20</v>
      </c>
      <c r="K6505" s="1">
        <v>1</v>
      </c>
      <c r="L6505" s="1" t="s">
        <v>19</v>
      </c>
      <c r="M6505" s="1" t="b">
        <v>0</v>
      </c>
      <c r="N6505" s="2" t="s">
        <v>17</v>
      </c>
      <c r="O6505">
        <f t="shared" si="1211"/>
        <v>0</v>
      </c>
      <c r="P6505">
        <f t="shared" si="1212"/>
        <v>7</v>
      </c>
      <c r="Q6505">
        <f>IF(G6505="B",VLOOKUP(F6505,room_rates!$A$2:$G$8,3,FALSE),IF(G6505="P",VLOOKUP(F6505,room_rates!$A$2:$G$8,6,FALSE),IF(G6505="M",VLOOKUP(F6505,room_rates!$A$2:$G$8,7,FALSE),"")))</f>
        <v>175</v>
      </c>
      <c r="R6505">
        <f t="shared" si="1213"/>
        <v>0</v>
      </c>
      <c r="S6505">
        <f>IF(J6505="Online Travel Agency",VLOOKUP(F6505,room_rates!$A$2:$G$8,3,FALSE)*15%,0)</f>
        <v>0</v>
      </c>
      <c r="T6505">
        <f t="shared" si="1214"/>
        <v>0</v>
      </c>
      <c r="U6505">
        <f t="shared" si="1215"/>
        <v>1225</v>
      </c>
      <c r="V6505">
        <f t="shared" si="1216"/>
        <v>7</v>
      </c>
    </row>
    <row r="6506" spans="1:22" ht="14.25" customHeight="1" x14ac:dyDescent="0.35">
      <c r="A6506" s="1">
        <v>1002800</v>
      </c>
      <c r="B6506" s="3">
        <v>45949</v>
      </c>
      <c r="C6506" s="3">
        <v>45993</v>
      </c>
      <c r="D6506" s="3">
        <v>45997</v>
      </c>
      <c r="E6506" s="1" t="s">
        <v>21</v>
      </c>
      <c r="F6506" s="1">
        <v>4</v>
      </c>
      <c r="G6506" s="1" t="s">
        <v>25</v>
      </c>
      <c r="H6506" s="1">
        <v>0</v>
      </c>
      <c r="I6506" s="1">
        <f t="shared" si="1210"/>
        <v>0</v>
      </c>
      <c r="J6506" s="1" t="s">
        <v>15</v>
      </c>
      <c r="K6506" s="1">
        <v>1</v>
      </c>
      <c r="L6506" s="1" t="s">
        <v>19</v>
      </c>
      <c r="M6506" s="1" t="b">
        <v>0</v>
      </c>
      <c r="N6506" s="2" t="s">
        <v>17</v>
      </c>
      <c r="O6506">
        <f t="shared" si="1211"/>
        <v>44</v>
      </c>
      <c r="P6506">
        <f t="shared" si="1212"/>
        <v>4</v>
      </c>
      <c r="Q6506">
        <f>IF(G6506="B",VLOOKUP(F6506,room_rates!$A$2:$G$8,3,FALSE),IF(G6506="P",VLOOKUP(F6506,room_rates!$A$2:$G$8,6,FALSE),IF(G6506="M",VLOOKUP(F6506,room_rates!$A$2:$G$8,7,FALSE),"")))</f>
        <v>287.5</v>
      </c>
      <c r="R6506">
        <f t="shared" si="1213"/>
        <v>0</v>
      </c>
      <c r="S6506">
        <f>IF(J6506="Online Travel Agency",VLOOKUP(F6506,room_rates!$A$2:$G$8,3,FALSE)*15%,0)</f>
        <v>0</v>
      </c>
      <c r="T6506">
        <f t="shared" si="1214"/>
        <v>0</v>
      </c>
      <c r="U6506">
        <f t="shared" si="1215"/>
        <v>1150</v>
      </c>
      <c r="V6506">
        <f t="shared" si="1216"/>
        <v>4</v>
      </c>
    </row>
    <row r="6507" spans="1:22" ht="14.25" customHeight="1" x14ac:dyDescent="0.35">
      <c r="A6507" s="1">
        <v>1003023</v>
      </c>
      <c r="B6507" s="3">
        <v>45990</v>
      </c>
      <c r="C6507" s="3">
        <v>45993</v>
      </c>
      <c r="D6507" s="3">
        <v>45998</v>
      </c>
      <c r="E6507" s="1" t="s">
        <v>18</v>
      </c>
      <c r="F6507" s="1">
        <v>2</v>
      </c>
      <c r="G6507" s="1" t="s">
        <v>25</v>
      </c>
      <c r="H6507" s="1">
        <v>0</v>
      </c>
      <c r="I6507" s="1">
        <f t="shared" si="1210"/>
        <v>0</v>
      </c>
      <c r="J6507" s="1" t="s">
        <v>15</v>
      </c>
      <c r="K6507" s="1">
        <v>3</v>
      </c>
      <c r="L6507" s="1" t="s">
        <v>19</v>
      </c>
      <c r="M6507" s="1" t="b">
        <v>0</v>
      </c>
      <c r="N6507" s="2" t="s">
        <v>17</v>
      </c>
      <c r="O6507">
        <f t="shared" si="1211"/>
        <v>3</v>
      </c>
      <c r="P6507">
        <f t="shared" si="1212"/>
        <v>5</v>
      </c>
      <c r="Q6507">
        <f>IF(G6507="B",VLOOKUP(F6507,room_rates!$A$2:$G$8,3,FALSE),IF(G6507="P",VLOOKUP(F6507,room_rates!$A$2:$G$8,6,FALSE),IF(G6507="M",VLOOKUP(F6507,room_rates!$A$2:$G$8,7,FALSE),"")))</f>
        <v>175</v>
      </c>
      <c r="R6507">
        <f t="shared" si="1213"/>
        <v>0</v>
      </c>
      <c r="S6507">
        <f>IF(J6507="Online Travel Agency",VLOOKUP(F6507,room_rates!$A$2:$G$8,3,FALSE)*15%,0)</f>
        <v>0</v>
      </c>
      <c r="T6507">
        <f t="shared" si="1214"/>
        <v>0</v>
      </c>
      <c r="U6507">
        <f t="shared" si="1215"/>
        <v>2625</v>
      </c>
      <c r="V6507">
        <f t="shared" si="1216"/>
        <v>15</v>
      </c>
    </row>
    <row r="6508" spans="1:22" ht="14.25" customHeight="1" x14ac:dyDescent="0.35">
      <c r="A6508" s="1">
        <v>1003189</v>
      </c>
      <c r="B6508" s="3">
        <v>45993</v>
      </c>
      <c r="C6508" s="3">
        <v>45993</v>
      </c>
      <c r="D6508" s="3">
        <v>45997</v>
      </c>
      <c r="E6508" s="1" t="s">
        <v>13</v>
      </c>
      <c r="F6508" s="1">
        <v>6</v>
      </c>
      <c r="G6508" s="1" t="s">
        <v>25</v>
      </c>
      <c r="H6508" s="1">
        <v>0</v>
      </c>
      <c r="I6508" s="1">
        <f t="shared" si="1210"/>
        <v>0</v>
      </c>
      <c r="J6508" s="1" t="s">
        <v>20</v>
      </c>
      <c r="K6508" s="1">
        <v>2</v>
      </c>
      <c r="L6508" s="1" t="s">
        <v>16</v>
      </c>
      <c r="M6508" s="1" t="b">
        <v>1</v>
      </c>
      <c r="N6508" s="2" t="s">
        <v>17</v>
      </c>
      <c r="O6508">
        <f t="shared" si="1211"/>
        <v>0</v>
      </c>
      <c r="P6508">
        <f t="shared" si="1212"/>
        <v>4</v>
      </c>
      <c r="Q6508">
        <f>IF(G6508="B",VLOOKUP(F6508,room_rates!$A$2:$G$8,3,FALSE),IF(G6508="P",VLOOKUP(F6508,room_rates!$A$2:$G$8,6,FALSE),IF(G6508="M",VLOOKUP(F6508,room_rates!$A$2:$G$8,7,FALSE),"")))</f>
        <v>437.5</v>
      </c>
      <c r="R6508">
        <f t="shared" si="1213"/>
        <v>0</v>
      </c>
      <c r="S6508">
        <f>IF(J6508="Online Travel Agency",VLOOKUP(F6508,room_rates!$A$2:$G$8,3,FALSE)*15%,0)</f>
        <v>0</v>
      </c>
      <c r="T6508">
        <f t="shared" si="1214"/>
        <v>4.375</v>
      </c>
      <c r="U6508">
        <f t="shared" si="1215"/>
        <v>3465</v>
      </c>
      <c r="V6508">
        <f t="shared" si="1216"/>
        <v>8</v>
      </c>
    </row>
    <row r="6509" spans="1:22" ht="14.25" customHeight="1" x14ac:dyDescent="0.35">
      <c r="A6509" s="1">
        <v>1003256</v>
      </c>
      <c r="B6509" s="3">
        <v>45948</v>
      </c>
      <c r="C6509" s="3">
        <v>45993</v>
      </c>
      <c r="D6509" s="3">
        <v>46000</v>
      </c>
      <c r="E6509" s="1" t="s">
        <v>21</v>
      </c>
      <c r="F6509" s="1">
        <v>3</v>
      </c>
      <c r="G6509" s="1" t="s">
        <v>25</v>
      </c>
      <c r="H6509" s="1">
        <v>0</v>
      </c>
      <c r="I6509" s="1">
        <f t="shared" si="1210"/>
        <v>0</v>
      </c>
      <c r="J6509" s="1" t="s">
        <v>15</v>
      </c>
      <c r="K6509" s="1">
        <v>1</v>
      </c>
      <c r="L6509" s="1" t="s">
        <v>16</v>
      </c>
      <c r="M6509" s="1" t="b">
        <v>0</v>
      </c>
      <c r="N6509" s="2" t="s">
        <v>17</v>
      </c>
      <c r="O6509">
        <f t="shared" si="1211"/>
        <v>45</v>
      </c>
      <c r="P6509">
        <f t="shared" si="1212"/>
        <v>7</v>
      </c>
      <c r="Q6509">
        <f>IF(G6509="B",VLOOKUP(F6509,room_rates!$A$2:$G$8,3,FALSE),IF(G6509="P",VLOOKUP(F6509,room_rates!$A$2:$G$8,6,FALSE),IF(G6509="M",VLOOKUP(F6509,room_rates!$A$2:$G$8,7,FALSE),"")))</f>
        <v>275</v>
      </c>
      <c r="R6509">
        <f t="shared" si="1213"/>
        <v>0</v>
      </c>
      <c r="S6509">
        <f>IF(J6509="Online Travel Agency",VLOOKUP(F6509,room_rates!$A$2:$G$8,3,FALSE)*15%,0)</f>
        <v>0</v>
      </c>
      <c r="T6509">
        <f t="shared" si="1214"/>
        <v>0</v>
      </c>
      <c r="U6509">
        <f t="shared" si="1215"/>
        <v>1925</v>
      </c>
      <c r="V6509">
        <f t="shared" si="1216"/>
        <v>7</v>
      </c>
    </row>
    <row r="6510" spans="1:22" ht="14.25" customHeight="1" x14ac:dyDescent="0.35">
      <c r="A6510" s="1">
        <v>1003311</v>
      </c>
      <c r="B6510" s="3">
        <v>45963</v>
      </c>
      <c r="C6510" s="3">
        <v>45993</v>
      </c>
      <c r="D6510" s="3">
        <v>46000</v>
      </c>
      <c r="E6510" s="1" t="s">
        <v>13</v>
      </c>
      <c r="F6510" s="1">
        <v>6</v>
      </c>
      <c r="G6510" s="1" t="s">
        <v>25</v>
      </c>
      <c r="H6510" s="1">
        <v>0</v>
      </c>
      <c r="I6510" s="1">
        <f t="shared" si="1210"/>
        <v>0</v>
      </c>
      <c r="J6510" s="1" t="s">
        <v>15</v>
      </c>
      <c r="K6510" s="1">
        <v>2</v>
      </c>
      <c r="L6510" s="1" t="s">
        <v>16</v>
      </c>
      <c r="M6510" s="1" t="b">
        <v>0</v>
      </c>
      <c r="N6510" s="2" t="s">
        <v>17</v>
      </c>
      <c r="O6510">
        <f t="shared" si="1211"/>
        <v>30</v>
      </c>
      <c r="P6510">
        <f t="shared" si="1212"/>
        <v>7</v>
      </c>
      <c r="Q6510">
        <f>IF(G6510="B",VLOOKUP(F6510,room_rates!$A$2:$G$8,3,FALSE),IF(G6510="P",VLOOKUP(F6510,room_rates!$A$2:$G$8,6,FALSE),IF(G6510="M",VLOOKUP(F6510,room_rates!$A$2:$G$8,7,FALSE),"")))</f>
        <v>437.5</v>
      </c>
      <c r="R6510">
        <f t="shared" si="1213"/>
        <v>0</v>
      </c>
      <c r="S6510">
        <f>IF(J6510="Online Travel Agency",VLOOKUP(F6510,room_rates!$A$2:$G$8,3,FALSE)*15%,0)</f>
        <v>0</v>
      </c>
      <c r="T6510">
        <f t="shared" si="1214"/>
        <v>0</v>
      </c>
      <c r="U6510">
        <f t="shared" si="1215"/>
        <v>6125</v>
      </c>
      <c r="V6510">
        <f t="shared" si="1216"/>
        <v>14</v>
      </c>
    </row>
    <row r="6511" spans="1:22" ht="14.25" customHeight="1" x14ac:dyDescent="0.35">
      <c r="A6511" s="1">
        <v>1003378</v>
      </c>
      <c r="B6511" s="3">
        <v>45993</v>
      </c>
      <c r="C6511" s="3">
        <v>45993</v>
      </c>
      <c r="D6511" s="3">
        <v>46000</v>
      </c>
      <c r="E6511" s="1" t="s">
        <v>21</v>
      </c>
      <c r="F6511" s="1">
        <v>3</v>
      </c>
      <c r="G6511" s="1" t="s">
        <v>25</v>
      </c>
      <c r="H6511" s="1">
        <v>0</v>
      </c>
      <c r="I6511" s="1">
        <f t="shared" si="1210"/>
        <v>0</v>
      </c>
      <c r="J6511" s="1" t="s">
        <v>20</v>
      </c>
      <c r="K6511" s="1">
        <v>2</v>
      </c>
      <c r="L6511" s="1" t="s">
        <v>19</v>
      </c>
      <c r="M6511" s="1" t="b">
        <v>0</v>
      </c>
      <c r="N6511" s="2" t="s">
        <v>17</v>
      </c>
      <c r="O6511">
        <f t="shared" si="1211"/>
        <v>0</v>
      </c>
      <c r="P6511">
        <f t="shared" si="1212"/>
        <v>7</v>
      </c>
      <c r="Q6511">
        <f>IF(G6511="B",VLOOKUP(F6511,room_rates!$A$2:$G$8,3,FALSE),IF(G6511="P",VLOOKUP(F6511,room_rates!$A$2:$G$8,6,FALSE),IF(G6511="M",VLOOKUP(F6511,room_rates!$A$2:$G$8,7,FALSE),"")))</f>
        <v>275</v>
      </c>
      <c r="R6511">
        <f t="shared" si="1213"/>
        <v>0</v>
      </c>
      <c r="S6511">
        <f>IF(J6511="Online Travel Agency",VLOOKUP(F6511,room_rates!$A$2:$G$8,3,FALSE)*15%,0)</f>
        <v>0</v>
      </c>
      <c r="T6511">
        <f t="shared" si="1214"/>
        <v>0</v>
      </c>
      <c r="U6511">
        <f t="shared" si="1215"/>
        <v>3850</v>
      </c>
      <c r="V6511">
        <f t="shared" si="1216"/>
        <v>14</v>
      </c>
    </row>
    <row r="6512" spans="1:22" ht="14.25" customHeight="1" x14ac:dyDescent="0.35">
      <c r="A6512" s="1">
        <v>1003612</v>
      </c>
      <c r="B6512" s="3">
        <v>45985</v>
      </c>
      <c r="C6512" s="3">
        <v>45993</v>
      </c>
      <c r="D6512" s="3">
        <v>45997</v>
      </c>
      <c r="E6512" s="1" t="s">
        <v>18</v>
      </c>
      <c r="F6512" s="1">
        <v>2</v>
      </c>
      <c r="G6512" s="1" t="s">
        <v>25</v>
      </c>
      <c r="H6512" s="1">
        <v>0</v>
      </c>
      <c r="I6512" s="1">
        <f t="shared" si="1210"/>
        <v>0</v>
      </c>
      <c r="J6512" s="1" t="s">
        <v>24</v>
      </c>
      <c r="K6512" s="1">
        <v>1</v>
      </c>
      <c r="L6512" s="1" t="s">
        <v>19</v>
      </c>
      <c r="M6512" s="1" t="b">
        <v>0</v>
      </c>
      <c r="N6512" s="2" t="s">
        <v>17</v>
      </c>
      <c r="O6512">
        <f t="shared" si="1211"/>
        <v>8</v>
      </c>
      <c r="P6512">
        <f t="shared" si="1212"/>
        <v>4</v>
      </c>
      <c r="Q6512">
        <f>IF(G6512="B",VLOOKUP(F6512,room_rates!$A$2:$G$8,3,FALSE),IF(G6512="P",VLOOKUP(F6512,room_rates!$A$2:$G$8,6,FALSE),IF(G6512="M",VLOOKUP(F6512,room_rates!$A$2:$G$8,7,FALSE),"")))</f>
        <v>175</v>
      </c>
      <c r="R6512">
        <f t="shared" si="1213"/>
        <v>0</v>
      </c>
      <c r="S6512">
        <f>IF(J6512="Online Travel Agency",VLOOKUP(F6512,room_rates!$A$2:$G$8,3,FALSE)*15%,0)</f>
        <v>21</v>
      </c>
      <c r="T6512">
        <f t="shared" si="1214"/>
        <v>0</v>
      </c>
      <c r="U6512">
        <f t="shared" si="1215"/>
        <v>616</v>
      </c>
      <c r="V6512">
        <f t="shared" si="1216"/>
        <v>4</v>
      </c>
    </row>
    <row r="6513" spans="1:22" ht="14.25" customHeight="1" x14ac:dyDescent="0.35">
      <c r="A6513" s="1">
        <v>1004195</v>
      </c>
      <c r="B6513" s="3">
        <v>45988</v>
      </c>
      <c r="C6513" s="3">
        <v>45993</v>
      </c>
      <c r="D6513" s="3">
        <v>45999</v>
      </c>
      <c r="E6513" s="1" t="s">
        <v>21</v>
      </c>
      <c r="F6513" s="1">
        <v>3</v>
      </c>
      <c r="G6513" s="1" t="s">
        <v>25</v>
      </c>
      <c r="H6513" s="1">
        <v>0</v>
      </c>
      <c r="I6513" s="1">
        <f t="shared" si="1210"/>
        <v>0</v>
      </c>
      <c r="J6513" s="1" t="s">
        <v>24</v>
      </c>
      <c r="K6513" s="1">
        <v>3</v>
      </c>
      <c r="L6513" s="1" t="s">
        <v>16</v>
      </c>
      <c r="M6513" s="1" t="b">
        <v>0</v>
      </c>
      <c r="N6513" s="2" t="s">
        <v>17</v>
      </c>
      <c r="O6513">
        <f t="shared" si="1211"/>
        <v>5</v>
      </c>
      <c r="P6513">
        <f t="shared" si="1212"/>
        <v>6</v>
      </c>
      <c r="Q6513">
        <f>IF(G6513="B",VLOOKUP(F6513,room_rates!$A$2:$G$8,3,FALSE),IF(G6513="P",VLOOKUP(F6513,room_rates!$A$2:$G$8,6,FALSE),IF(G6513="M",VLOOKUP(F6513,room_rates!$A$2:$G$8,7,FALSE),"")))</f>
        <v>275</v>
      </c>
      <c r="R6513">
        <f t="shared" si="1213"/>
        <v>0</v>
      </c>
      <c r="S6513">
        <f>IF(J6513="Online Travel Agency",VLOOKUP(F6513,room_rates!$A$2:$G$8,3,FALSE)*15%,0)</f>
        <v>33</v>
      </c>
      <c r="T6513">
        <f t="shared" si="1214"/>
        <v>0</v>
      </c>
      <c r="U6513">
        <f t="shared" si="1215"/>
        <v>4356</v>
      </c>
      <c r="V6513">
        <f t="shared" si="1216"/>
        <v>18</v>
      </c>
    </row>
    <row r="6514" spans="1:22" ht="14.25" customHeight="1" x14ac:dyDescent="0.35">
      <c r="A6514" s="1">
        <v>1004511</v>
      </c>
      <c r="B6514" s="3">
        <v>45987</v>
      </c>
      <c r="C6514" s="3">
        <v>45993</v>
      </c>
      <c r="D6514" s="3">
        <v>45999</v>
      </c>
      <c r="E6514" s="1" t="s">
        <v>18</v>
      </c>
      <c r="F6514" s="1">
        <v>2</v>
      </c>
      <c r="G6514" s="1" t="s">
        <v>25</v>
      </c>
      <c r="H6514" s="1">
        <v>0</v>
      </c>
      <c r="I6514" s="1">
        <f t="shared" si="1210"/>
        <v>0</v>
      </c>
      <c r="J6514" s="1" t="s">
        <v>24</v>
      </c>
      <c r="K6514" s="1">
        <v>3</v>
      </c>
      <c r="L6514" s="1" t="s">
        <v>16</v>
      </c>
      <c r="M6514" s="1" t="b">
        <v>0</v>
      </c>
      <c r="N6514" s="2" t="s">
        <v>17</v>
      </c>
      <c r="O6514">
        <f t="shared" si="1211"/>
        <v>6</v>
      </c>
      <c r="P6514">
        <f t="shared" si="1212"/>
        <v>6</v>
      </c>
      <c r="Q6514">
        <f>IF(G6514="B",VLOOKUP(F6514,room_rates!$A$2:$G$8,3,FALSE),IF(G6514="P",VLOOKUP(F6514,room_rates!$A$2:$G$8,6,FALSE),IF(G6514="M",VLOOKUP(F6514,room_rates!$A$2:$G$8,7,FALSE),"")))</f>
        <v>175</v>
      </c>
      <c r="R6514">
        <f t="shared" si="1213"/>
        <v>0</v>
      </c>
      <c r="S6514">
        <f>IF(J6514="Online Travel Agency",VLOOKUP(F6514,room_rates!$A$2:$G$8,3,FALSE)*15%,0)</f>
        <v>21</v>
      </c>
      <c r="T6514">
        <f t="shared" si="1214"/>
        <v>0</v>
      </c>
      <c r="U6514">
        <f t="shared" si="1215"/>
        <v>2772</v>
      </c>
      <c r="V6514">
        <f t="shared" si="1216"/>
        <v>18</v>
      </c>
    </row>
    <row r="6515" spans="1:22" ht="14.25" customHeight="1" x14ac:dyDescent="0.35">
      <c r="A6515" s="1">
        <v>1004618</v>
      </c>
      <c r="B6515" s="3">
        <v>45976</v>
      </c>
      <c r="C6515" s="3">
        <v>45993</v>
      </c>
      <c r="D6515" s="3">
        <v>45998</v>
      </c>
      <c r="E6515" s="1" t="s">
        <v>18</v>
      </c>
      <c r="F6515" s="1">
        <v>2</v>
      </c>
      <c r="G6515" s="1" t="s">
        <v>25</v>
      </c>
      <c r="H6515" s="1">
        <v>0</v>
      </c>
      <c r="I6515" s="1">
        <f t="shared" si="1210"/>
        <v>0</v>
      </c>
      <c r="J6515" s="1" t="s">
        <v>24</v>
      </c>
      <c r="K6515" s="1">
        <v>2</v>
      </c>
      <c r="L6515" s="1" t="s">
        <v>19</v>
      </c>
      <c r="M6515" s="1" t="b">
        <v>0</v>
      </c>
      <c r="N6515" s="2" t="s">
        <v>17</v>
      </c>
      <c r="O6515">
        <f t="shared" si="1211"/>
        <v>17</v>
      </c>
      <c r="P6515">
        <f t="shared" si="1212"/>
        <v>5</v>
      </c>
      <c r="Q6515">
        <f>IF(G6515="B",VLOOKUP(F6515,room_rates!$A$2:$G$8,3,FALSE),IF(G6515="P",VLOOKUP(F6515,room_rates!$A$2:$G$8,6,FALSE),IF(G6515="M",VLOOKUP(F6515,room_rates!$A$2:$G$8,7,FALSE),"")))</f>
        <v>175</v>
      </c>
      <c r="R6515">
        <f t="shared" si="1213"/>
        <v>0</v>
      </c>
      <c r="S6515">
        <f>IF(J6515="Online Travel Agency",VLOOKUP(F6515,room_rates!$A$2:$G$8,3,FALSE)*15%,0)</f>
        <v>21</v>
      </c>
      <c r="T6515">
        <f t="shared" si="1214"/>
        <v>0</v>
      </c>
      <c r="U6515">
        <f t="shared" si="1215"/>
        <v>1540</v>
      </c>
      <c r="V6515">
        <f t="shared" si="1216"/>
        <v>10</v>
      </c>
    </row>
    <row r="6516" spans="1:22" ht="14.25" customHeight="1" x14ac:dyDescent="0.35">
      <c r="A6516" s="1">
        <v>1004693</v>
      </c>
      <c r="B6516" s="3">
        <v>45976</v>
      </c>
      <c r="C6516" s="3">
        <v>45993</v>
      </c>
      <c r="D6516" s="3">
        <v>45999</v>
      </c>
      <c r="E6516" s="1" t="s">
        <v>18</v>
      </c>
      <c r="F6516" s="1">
        <v>2</v>
      </c>
      <c r="G6516" s="1" t="s">
        <v>25</v>
      </c>
      <c r="H6516" s="1">
        <v>0</v>
      </c>
      <c r="I6516" s="1">
        <f t="shared" si="1210"/>
        <v>0</v>
      </c>
      <c r="J6516" s="1" t="s">
        <v>24</v>
      </c>
      <c r="K6516" s="1">
        <v>2</v>
      </c>
      <c r="L6516" s="1" t="s">
        <v>16</v>
      </c>
      <c r="M6516" s="1" t="b">
        <v>0</v>
      </c>
      <c r="N6516" s="2" t="s">
        <v>17</v>
      </c>
      <c r="O6516">
        <f t="shared" si="1211"/>
        <v>17</v>
      </c>
      <c r="P6516">
        <f t="shared" si="1212"/>
        <v>6</v>
      </c>
      <c r="Q6516">
        <f>IF(G6516="B",VLOOKUP(F6516,room_rates!$A$2:$G$8,3,FALSE),IF(G6516="P",VLOOKUP(F6516,room_rates!$A$2:$G$8,6,FALSE),IF(G6516="M",VLOOKUP(F6516,room_rates!$A$2:$G$8,7,FALSE),"")))</f>
        <v>175</v>
      </c>
      <c r="R6516">
        <f t="shared" si="1213"/>
        <v>0</v>
      </c>
      <c r="S6516">
        <f>IF(J6516="Online Travel Agency",VLOOKUP(F6516,room_rates!$A$2:$G$8,3,FALSE)*15%,0)</f>
        <v>21</v>
      </c>
      <c r="T6516">
        <f t="shared" si="1214"/>
        <v>0</v>
      </c>
      <c r="U6516">
        <f t="shared" si="1215"/>
        <v>1848</v>
      </c>
      <c r="V6516">
        <f t="shared" si="1216"/>
        <v>12</v>
      </c>
    </row>
    <row r="6517" spans="1:22" ht="14.25" customHeight="1" x14ac:dyDescent="0.35">
      <c r="A6517" s="1">
        <v>1004741</v>
      </c>
      <c r="B6517" s="3">
        <v>45984</v>
      </c>
      <c r="C6517" s="3">
        <v>45993</v>
      </c>
      <c r="D6517" s="3">
        <v>46000</v>
      </c>
      <c r="E6517" s="1" t="s">
        <v>18</v>
      </c>
      <c r="F6517" s="1">
        <v>2</v>
      </c>
      <c r="G6517" s="1" t="s">
        <v>25</v>
      </c>
      <c r="H6517" s="1">
        <v>0</v>
      </c>
      <c r="I6517" s="1">
        <f t="shared" si="1210"/>
        <v>0</v>
      </c>
      <c r="J6517" s="1" t="s">
        <v>15</v>
      </c>
      <c r="K6517" s="1">
        <v>1</v>
      </c>
      <c r="L6517" s="1" t="s">
        <v>16</v>
      </c>
      <c r="M6517" s="1" t="b">
        <v>0</v>
      </c>
      <c r="N6517" s="2" t="s">
        <v>17</v>
      </c>
      <c r="O6517">
        <f t="shared" si="1211"/>
        <v>9</v>
      </c>
      <c r="P6517">
        <f t="shared" si="1212"/>
        <v>7</v>
      </c>
      <c r="Q6517">
        <f>IF(G6517="B",VLOOKUP(F6517,room_rates!$A$2:$G$8,3,FALSE),IF(G6517="P",VLOOKUP(F6517,room_rates!$A$2:$G$8,6,FALSE),IF(G6517="M",VLOOKUP(F6517,room_rates!$A$2:$G$8,7,FALSE),"")))</f>
        <v>175</v>
      </c>
      <c r="R6517">
        <f t="shared" si="1213"/>
        <v>0</v>
      </c>
      <c r="S6517">
        <f>IF(J6517="Online Travel Agency",VLOOKUP(F6517,room_rates!$A$2:$G$8,3,FALSE)*15%,0)</f>
        <v>0</v>
      </c>
      <c r="T6517">
        <f t="shared" si="1214"/>
        <v>0</v>
      </c>
      <c r="U6517">
        <f t="shared" si="1215"/>
        <v>1225</v>
      </c>
      <c r="V6517">
        <f t="shared" si="1216"/>
        <v>7</v>
      </c>
    </row>
    <row r="6518" spans="1:22" ht="14.25" customHeight="1" x14ac:dyDescent="0.35">
      <c r="A6518" s="1">
        <v>1005069</v>
      </c>
      <c r="B6518" s="3">
        <v>45993</v>
      </c>
      <c r="C6518" s="3">
        <v>45993</v>
      </c>
      <c r="D6518" s="3">
        <v>46000</v>
      </c>
      <c r="E6518" s="1" t="s">
        <v>18</v>
      </c>
      <c r="F6518" s="1">
        <v>2</v>
      </c>
      <c r="G6518" s="1" t="s">
        <v>25</v>
      </c>
      <c r="H6518" s="1">
        <v>0</v>
      </c>
      <c r="I6518" s="1">
        <f t="shared" si="1210"/>
        <v>0</v>
      </c>
      <c r="J6518" s="1" t="s">
        <v>20</v>
      </c>
      <c r="K6518" s="1">
        <v>1</v>
      </c>
      <c r="L6518" s="1" t="s">
        <v>19</v>
      </c>
      <c r="M6518" s="1" t="b">
        <v>0</v>
      </c>
      <c r="N6518" s="2" t="s">
        <v>17</v>
      </c>
      <c r="O6518">
        <f t="shared" si="1211"/>
        <v>0</v>
      </c>
      <c r="P6518">
        <f t="shared" si="1212"/>
        <v>7</v>
      </c>
      <c r="Q6518">
        <f>IF(G6518="B",VLOOKUP(F6518,room_rates!$A$2:$G$8,3,FALSE),IF(G6518="P",VLOOKUP(F6518,room_rates!$A$2:$G$8,6,FALSE),IF(G6518="M",VLOOKUP(F6518,room_rates!$A$2:$G$8,7,FALSE),"")))</f>
        <v>175</v>
      </c>
      <c r="R6518">
        <f t="shared" si="1213"/>
        <v>0</v>
      </c>
      <c r="S6518">
        <f>IF(J6518="Online Travel Agency",VLOOKUP(F6518,room_rates!$A$2:$G$8,3,FALSE)*15%,0)</f>
        <v>0</v>
      </c>
      <c r="T6518">
        <f t="shared" si="1214"/>
        <v>0</v>
      </c>
      <c r="U6518">
        <f t="shared" si="1215"/>
        <v>1225</v>
      </c>
      <c r="V6518">
        <f t="shared" si="1216"/>
        <v>7</v>
      </c>
    </row>
    <row r="6519" spans="1:22" ht="14.25" customHeight="1" x14ac:dyDescent="0.35">
      <c r="A6519" s="1">
        <v>1005152</v>
      </c>
      <c r="B6519" s="3">
        <v>45979</v>
      </c>
      <c r="C6519" s="3">
        <v>45993</v>
      </c>
      <c r="D6519" s="3">
        <v>45997</v>
      </c>
      <c r="E6519" s="1" t="s">
        <v>18</v>
      </c>
      <c r="F6519" s="1">
        <v>1</v>
      </c>
      <c r="G6519" s="1" t="s">
        <v>25</v>
      </c>
      <c r="H6519" s="1">
        <v>0</v>
      </c>
      <c r="I6519" s="1">
        <f t="shared" si="1210"/>
        <v>0</v>
      </c>
      <c r="J6519" s="1" t="s">
        <v>24</v>
      </c>
      <c r="K6519" s="1">
        <v>1</v>
      </c>
      <c r="L6519" s="1" t="s">
        <v>16</v>
      </c>
      <c r="M6519" s="1" t="b">
        <v>1</v>
      </c>
      <c r="N6519" s="2" t="s">
        <v>17</v>
      </c>
      <c r="O6519">
        <f t="shared" si="1211"/>
        <v>14</v>
      </c>
      <c r="P6519">
        <f t="shared" si="1212"/>
        <v>4</v>
      </c>
      <c r="Q6519">
        <f>IF(G6519="B",VLOOKUP(F6519,room_rates!$A$2:$G$8,3,FALSE),IF(G6519="P",VLOOKUP(F6519,room_rates!$A$2:$G$8,6,FALSE),IF(G6519="M",VLOOKUP(F6519,room_rates!$A$2:$G$8,7,FALSE),"")))</f>
        <v>150</v>
      </c>
      <c r="R6519">
        <f t="shared" si="1213"/>
        <v>0</v>
      </c>
      <c r="S6519">
        <f>IF(J6519="Online Travel Agency",VLOOKUP(F6519,room_rates!$A$2:$G$8,3,FALSE)*15%,0)</f>
        <v>18</v>
      </c>
      <c r="T6519">
        <f t="shared" si="1214"/>
        <v>1.5</v>
      </c>
      <c r="U6519">
        <f t="shared" si="1215"/>
        <v>522</v>
      </c>
      <c r="V6519">
        <f t="shared" si="1216"/>
        <v>4</v>
      </c>
    </row>
    <row r="6520" spans="1:22" ht="14.25" customHeight="1" x14ac:dyDescent="0.35">
      <c r="A6520" s="1">
        <v>1005187</v>
      </c>
      <c r="B6520" s="3">
        <v>45976</v>
      </c>
      <c r="C6520" s="3">
        <v>45993</v>
      </c>
      <c r="D6520" s="3">
        <v>45998</v>
      </c>
      <c r="E6520" s="1" t="s">
        <v>21</v>
      </c>
      <c r="F6520" s="1">
        <v>5</v>
      </c>
      <c r="G6520" s="1" t="s">
        <v>25</v>
      </c>
      <c r="H6520" s="1">
        <v>0</v>
      </c>
      <c r="I6520" s="1">
        <f t="shared" si="1210"/>
        <v>0</v>
      </c>
      <c r="J6520" s="1" t="s">
        <v>15</v>
      </c>
      <c r="K6520" s="1">
        <v>2</v>
      </c>
      <c r="L6520" s="1" t="s">
        <v>19</v>
      </c>
      <c r="M6520" s="1" t="b">
        <v>0</v>
      </c>
      <c r="N6520" s="2" t="s">
        <v>17</v>
      </c>
      <c r="O6520">
        <f t="shared" si="1211"/>
        <v>17</v>
      </c>
      <c r="P6520">
        <f t="shared" si="1212"/>
        <v>5</v>
      </c>
      <c r="Q6520">
        <f>IF(G6520="B",VLOOKUP(F6520,room_rates!$A$2:$G$8,3,FALSE),IF(G6520="P",VLOOKUP(F6520,room_rates!$A$2:$G$8,6,FALSE),IF(G6520="M",VLOOKUP(F6520,room_rates!$A$2:$G$8,7,FALSE),"")))</f>
        <v>300</v>
      </c>
      <c r="R6520">
        <f t="shared" si="1213"/>
        <v>0</v>
      </c>
      <c r="S6520">
        <f>IF(J6520="Online Travel Agency",VLOOKUP(F6520,room_rates!$A$2:$G$8,3,FALSE)*15%,0)</f>
        <v>0</v>
      </c>
      <c r="T6520">
        <f t="shared" si="1214"/>
        <v>0</v>
      </c>
      <c r="U6520">
        <f t="shared" si="1215"/>
        <v>3000</v>
      </c>
      <c r="V6520">
        <f t="shared" si="1216"/>
        <v>10</v>
      </c>
    </row>
    <row r="6521" spans="1:22" ht="14.25" customHeight="1" x14ac:dyDescent="0.35">
      <c r="A6521" s="1">
        <v>1005253</v>
      </c>
      <c r="B6521" s="3">
        <v>45980</v>
      </c>
      <c r="C6521" s="3">
        <v>45993</v>
      </c>
      <c r="D6521" s="3">
        <v>45998</v>
      </c>
      <c r="E6521" s="1" t="s">
        <v>21</v>
      </c>
      <c r="F6521" s="1">
        <v>4</v>
      </c>
      <c r="G6521" s="1" t="s">
        <v>25</v>
      </c>
      <c r="H6521" s="1">
        <v>0</v>
      </c>
      <c r="I6521" s="1">
        <f t="shared" si="1210"/>
        <v>0</v>
      </c>
      <c r="J6521" s="1" t="s">
        <v>15</v>
      </c>
      <c r="K6521" s="1">
        <v>3</v>
      </c>
      <c r="L6521" s="1" t="s">
        <v>16</v>
      </c>
      <c r="M6521" s="1" t="b">
        <v>0</v>
      </c>
      <c r="N6521" s="2" t="s">
        <v>17</v>
      </c>
      <c r="O6521">
        <f t="shared" si="1211"/>
        <v>13</v>
      </c>
      <c r="P6521">
        <f t="shared" si="1212"/>
        <v>5</v>
      </c>
      <c r="Q6521">
        <f>IF(G6521="B",VLOOKUP(F6521,room_rates!$A$2:$G$8,3,FALSE),IF(G6521="P",VLOOKUP(F6521,room_rates!$A$2:$G$8,6,FALSE),IF(G6521="M",VLOOKUP(F6521,room_rates!$A$2:$G$8,7,FALSE),"")))</f>
        <v>287.5</v>
      </c>
      <c r="R6521">
        <f t="shared" si="1213"/>
        <v>0</v>
      </c>
      <c r="S6521">
        <f>IF(J6521="Online Travel Agency",VLOOKUP(F6521,room_rates!$A$2:$G$8,3,FALSE)*15%,0)</f>
        <v>0</v>
      </c>
      <c r="T6521">
        <f t="shared" si="1214"/>
        <v>0</v>
      </c>
      <c r="U6521">
        <f t="shared" si="1215"/>
        <v>4312.5</v>
      </c>
      <c r="V6521">
        <f t="shared" si="1216"/>
        <v>15</v>
      </c>
    </row>
    <row r="6522" spans="1:22" ht="14.25" customHeight="1" x14ac:dyDescent="0.35">
      <c r="A6522" s="1">
        <v>1005276</v>
      </c>
      <c r="B6522" s="3">
        <v>45993</v>
      </c>
      <c r="C6522" s="3">
        <v>45993</v>
      </c>
      <c r="D6522" s="3">
        <v>46000</v>
      </c>
      <c r="E6522" s="1" t="s">
        <v>18</v>
      </c>
      <c r="F6522" s="1">
        <v>2</v>
      </c>
      <c r="G6522" s="1" t="s">
        <v>25</v>
      </c>
      <c r="H6522" s="1">
        <v>0</v>
      </c>
      <c r="I6522" s="1">
        <f t="shared" si="1210"/>
        <v>0</v>
      </c>
      <c r="J6522" s="1" t="s">
        <v>20</v>
      </c>
      <c r="K6522" s="1">
        <v>2</v>
      </c>
      <c r="L6522" s="1" t="s">
        <v>16</v>
      </c>
      <c r="M6522" s="1" t="b">
        <v>0</v>
      </c>
      <c r="N6522" s="2" t="s">
        <v>17</v>
      </c>
      <c r="O6522">
        <f t="shared" si="1211"/>
        <v>0</v>
      </c>
      <c r="P6522">
        <f t="shared" si="1212"/>
        <v>7</v>
      </c>
      <c r="Q6522">
        <f>IF(G6522="B",VLOOKUP(F6522,room_rates!$A$2:$G$8,3,FALSE),IF(G6522="P",VLOOKUP(F6522,room_rates!$A$2:$G$8,6,FALSE),IF(G6522="M",VLOOKUP(F6522,room_rates!$A$2:$G$8,7,FALSE),"")))</f>
        <v>175</v>
      </c>
      <c r="R6522">
        <f t="shared" si="1213"/>
        <v>0</v>
      </c>
      <c r="S6522">
        <f>IF(J6522="Online Travel Agency",VLOOKUP(F6522,room_rates!$A$2:$G$8,3,FALSE)*15%,0)</f>
        <v>0</v>
      </c>
      <c r="T6522">
        <f t="shared" si="1214"/>
        <v>0</v>
      </c>
      <c r="U6522">
        <f t="shared" si="1215"/>
        <v>2450</v>
      </c>
      <c r="V6522">
        <f t="shared" si="1216"/>
        <v>14</v>
      </c>
    </row>
    <row r="6523" spans="1:22" ht="14.25" customHeight="1" x14ac:dyDescent="0.35">
      <c r="A6523" s="1">
        <v>1000073</v>
      </c>
      <c r="B6523" s="3">
        <v>45962</v>
      </c>
      <c r="C6523" s="3">
        <v>45994</v>
      </c>
      <c r="D6523" s="3">
        <v>46000</v>
      </c>
      <c r="E6523" s="1" t="s">
        <v>13</v>
      </c>
      <c r="F6523" s="1">
        <v>6</v>
      </c>
      <c r="G6523" s="1" t="s">
        <v>25</v>
      </c>
      <c r="H6523" s="1">
        <v>0</v>
      </c>
      <c r="I6523" s="1">
        <f t="shared" si="1210"/>
        <v>0</v>
      </c>
      <c r="J6523" s="1" t="s">
        <v>15</v>
      </c>
      <c r="K6523" s="1">
        <v>2</v>
      </c>
      <c r="L6523" s="1" t="s">
        <v>19</v>
      </c>
      <c r="M6523" s="1" t="b">
        <v>0</v>
      </c>
      <c r="N6523" s="2" t="s">
        <v>17</v>
      </c>
      <c r="O6523">
        <f t="shared" si="1211"/>
        <v>32</v>
      </c>
      <c r="P6523">
        <f t="shared" si="1212"/>
        <v>6</v>
      </c>
      <c r="Q6523">
        <f>IF(G6523="B",VLOOKUP(F6523,room_rates!$A$2:$G$8,3,FALSE),IF(G6523="P",VLOOKUP(F6523,room_rates!$A$2:$G$8,6,FALSE),IF(G6523="M",VLOOKUP(F6523,room_rates!$A$2:$G$8,7,FALSE),"")))</f>
        <v>437.5</v>
      </c>
      <c r="R6523">
        <f t="shared" si="1213"/>
        <v>0</v>
      </c>
      <c r="S6523">
        <f>IF(J6523="Online Travel Agency",VLOOKUP(F6523,room_rates!$A$2:$G$8,3,FALSE)*15%,0)</f>
        <v>0</v>
      </c>
      <c r="T6523">
        <f t="shared" si="1214"/>
        <v>0</v>
      </c>
      <c r="U6523">
        <f t="shared" si="1215"/>
        <v>5250</v>
      </c>
      <c r="V6523">
        <f t="shared" si="1216"/>
        <v>12</v>
      </c>
    </row>
    <row r="6524" spans="1:22" ht="14.25" customHeight="1" x14ac:dyDescent="0.35">
      <c r="A6524" s="1">
        <v>1000166</v>
      </c>
      <c r="B6524" s="3">
        <v>45966</v>
      </c>
      <c r="C6524" s="3">
        <v>45994</v>
      </c>
      <c r="D6524" s="3">
        <v>45998</v>
      </c>
      <c r="E6524" s="1" t="s">
        <v>21</v>
      </c>
      <c r="F6524" s="1">
        <v>5</v>
      </c>
      <c r="G6524" s="1" t="s">
        <v>25</v>
      </c>
      <c r="H6524" s="1">
        <v>0</v>
      </c>
      <c r="I6524" s="1">
        <f t="shared" si="1210"/>
        <v>0</v>
      </c>
      <c r="J6524" s="1" t="s">
        <v>15</v>
      </c>
      <c r="K6524" s="1">
        <v>1</v>
      </c>
      <c r="L6524" s="1" t="s">
        <v>16</v>
      </c>
      <c r="M6524" s="1" t="b">
        <v>0</v>
      </c>
      <c r="N6524" s="2" t="s">
        <v>17</v>
      </c>
      <c r="O6524">
        <f t="shared" si="1211"/>
        <v>28</v>
      </c>
      <c r="P6524">
        <f t="shared" si="1212"/>
        <v>4</v>
      </c>
      <c r="Q6524">
        <f>IF(G6524="B",VLOOKUP(F6524,room_rates!$A$2:$G$8,3,FALSE),IF(G6524="P",VLOOKUP(F6524,room_rates!$A$2:$G$8,6,FALSE),IF(G6524="M",VLOOKUP(F6524,room_rates!$A$2:$G$8,7,FALSE),"")))</f>
        <v>300</v>
      </c>
      <c r="R6524">
        <f t="shared" si="1213"/>
        <v>0</v>
      </c>
      <c r="S6524">
        <f>IF(J6524="Online Travel Agency",VLOOKUP(F6524,room_rates!$A$2:$G$8,3,FALSE)*15%,0)</f>
        <v>0</v>
      </c>
      <c r="T6524">
        <f t="shared" si="1214"/>
        <v>0</v>
      </c>
      <c r="U6524">
        <f t="shared" si="1215"/>
        <v>1200</v>
      </c>
      <c r="V6524">
        <f t="shared" si="1216"/>
        <v>4</v>
      </c>
    </row>
    <row r="6525" spans="1:22" ht="14.25" customHeight="1" x14ac:dyDescent="0.35">
      <c r="A6525" s="1">
        <v>1000221</v>
      </c>
      <c r="B6525" s="3">
        <v>45981</v>
      </c>
      <c r="C6525" s="3">
        <v>45994</v>
      </c>
      <c r="D6525" s="3">
        <v>45998</v>
      </c>
      <c r="E6525" s="1" t="s">
        <v>18</v>
      </c>
      <c r="F6525" s="1">
        <v>2</v>
      </c>
      <c r="G6525" s="1" t="s">
        <v>25</v>
      </c>
      <c r="H6525" s="1">
        <v>0</v>
      </c>
      <c r="I6525" s="1">
        <f t="shared" si="1210"/>
        <v>0</v>
      </c>
      <c r="J6525" s="1" t="s">
        <v>24</v>
      </c>
      <c r="K6525" s="1">
        <v>1</v>
      </c>
      <c r="L6525" s="1" t="s">
        <v>19</v>
      </c>
      <c r="M6525" s="1" t="b">
        <v>0</v>
      </c>
      <c r="N6525" s="2" t="s">
        <v>17</v>
      </c>
      <c r="O6525">
        <f t="shared" si="1211"/>
        <v>13</v>
      </c>
      <c r="P6525">
        <f t="shared" si="1212"/>
        <v>4</v>
      </c>
      <c r="Q6525">
        <f>IF(G6525="B",VLOOKUP(F6525,room_rates!$A$2:$G$8,3,FALSE),IF(G6525="P",VLOOKUP(F6525,room_rates!$A$2:$G$8,6,FALSE),IF(G6525="M",VLOOKUP(F6525,room_rates!$A$2:$G$8,7,FALSE),"")))</f>
        <v>175</v>
      </c>
      <c r="R6525">
        <f t="shared" si="1213"/>
        <v>0</v>
      </c>
      <c r="S6525">
        <f>IF(J6525="Online Travel Agency",VLOOKUP(F6525,room_rates!$A$2:$G$8,3,FALSE)*15%,0)</f>
        <v>21</v>
      </c>
      <c r="T6525">
        <f t="shared" si="1214"/>
        <v>0</v>
      </c>
      <c r="U6525">
        <f t="shared" si="1215"/>
        <v>616</v>
      </c>
      <c r="V6525">
        <f t="shared" si="1216"/>
        <v>4</v>
      </c>
    </row>
    <row r="6526" spans="1:22" ht="14.25" customHeight="1" x14ac:dyDescent="0.35">
      <c r="A6526" s="1">
        <v>1000243</v>
      </c>
      <c r="B6526" s="3">
        <v>45976</v>
      </c>
      <c r="C6526" s="3">
        <v>45994</v>
      </c>
      <c r="D6526" s="3">
        <v>45999</v>
      </c>
      <c r="E6526" s="1" t="s">
        <v>13</v>
      </c>
      <c r="F6526" s="1">
        <v>6</v>
      </c>
      <c r="G6526" s="1" t="s">
        <v>25</v>
      </c>
      <c r="H6526" s="1">
        <v>0</v>
      </c>
      <c r="I6526" s="1">
        <f t="shared" si="1210"/>
        <v>0</v>
      </c>
      <c r="J6526" s="1" t="s">
        <v>24</v>
      </c>
      <c r="K6526" s="1">
        <v>2</v>
      </c>
      <c r="L6526" s="1" t="s">
        <v>19</v>
      </c>
      <c r="M6526" s="1" t="b">
        <v>0</v>
      </c>
      <c r="N6526" s="2" t="s">
        <v>17</v>
      </c>
      <c r="O6526">
        <f t="shared" si="1211"/>
        <v>18</v>
      </c>
      <c r="P6526">
        <f t="shared" si="1212"/>
        <v>5</v>
      </c>
      <c r="Q6526">
        <f>IF(G6526="B",VLOOKUP(F6526,room_rates!$A$2:$G$8,3,FALSE),IF(G6526="P",VLOOKUP(F6526,room_rates!$A$2:$G$8,6,FALSE),IF(G6526="M",VLOOKUP(F6526,room_rates!$A$2:$G$8,7,FALSE),"")))</f>
        <v>437.5</v>
      </c>
      <c r="R6526">
        <f t="shared" si="1213"/>
        <v>0</v>
      </c>
      <c r="S6526">
        <f>IF(J6526="Online Travel Agency",VLOOKUP(F6526,room_rates!$A$2:$G$8,3,FALSE)*15%,0)</f>
        <v>52.5</v>
      </c>
      <c r="T6526">
        <f t="shared" si="1214"/>
        <v>0</v>
      </c>
      <c r="U6526">
        <f t="shared" si="1215"/>
        <v>3850</v>
      </c>
      <c r="V6526">
        <f t="shared" si="1216"/>
        <v>10</v>
      </c>
    </row>
    <row r="6527" spans="1:22" ht="14.25" customHeight="1" x14ac:dyDescent="0.35">
      <c r="A6527" s="1">
        <v>1000513</v>
      </c>
      <c r="B6527" s="3">
        <v>45994</v>
      </c>
      <c r="C6527" s="3">
        <v>45994</v>
      </c>
      <c r="D6527" s="3">
        <v>46000</v>
      </c>
      <c r="E6527" s="1" t="s">
        <v>18</v>
      </c>
      <c r="F6527" s="1">
        <v>2</v>
      </c>
      <c r="G6527" s="1" t="s">
        <v>25</v>
      </c>
      <c r="H6527" s="1">
        <v>0</v>
      </c>
      <c r="I6527" s="1">
        <f t="shared" si="1210"/>
        <v>0</v>
      </c>
      <c r="J6527" s="1" t="s">
        <v>20</v>
      </c>
      <c r="K6527" s="1">
        <v>3</v>
      </c>
      <c r="L6527" s="1" t="s">
        <v>16</v>
      </c>
      <c r="M6527" s="1" t="b">
        <v>0</v>
      </c>
      <c r="N6527" s="2" t="s">
        <v>17</v>
      </c>
      <c r="O6527">
        <f t="shared" si="1211"/>
        <v>0</v>
      </c>
      <c r="P6527">
        <f t="shared" si="1212"/>
        <v>6</v>
      </c>
      <c r="Q6527">
        <f>IF(G6527="B",VLOOKUP(F6527,room_rates!$A$2:$G$8,3,FALSE),IF(G6527="P",VLOOKUP(F6527,room_rates!$A$2:$G$8,6,FALSE),IF(G6527="M",VLOOKUP(F6527,room_rates!$A$2:$G$8,7,FALSE),"")))</f>
        <v>175</v>
      </c>
      <c r="R6527">
        <f t="shared" si="1213"/>
        <v>0</v>
      </c>
      <c r="S6527">
        <f>IF(J6527="Online Travel Agency",VLOOKUP(F6527,room_rates!$A$2:$G$8,3,FALSE)*15%,0)</f>
        <v>0</v>
      </c>
      <c r="T6527">
        <f t="shared" si="1214"/>
        <v>0</v>
      </c>
      <c r="U6527">
        <f t="shared" si="1215"/>
        <v>3150</v>
      </c>
      <c r="V6527">
        <f t="shared" si="1216"/>
        <v>18</v>
      </c>
    </row>
    <row r="6528" spans="1:22" ht="14.25" customHeight="1" x14ac:dyDescent="0.35">
      <c r="A6528" s="1">
        <v>1001082</v>
      </c>
      <c r="B6528" s="3">
        <v>45991</v>
      </c>
      <c r="C6528" s="3">
        <v>45994</v>
      </c>
      <c r="D6528" s="3">
        <v>46000</v>
      </c>
      <c r="E6528" s="1" t="s">
        <v>18</v>
      </c>
      <c r="F6528" s="1">
        <v>2</v>
      </c>
      <c r="G6528" s="1" t="s">
        <v>25</v>
      </c>
      <c r="H6528" s="1">
        <v>0</v>
      </c>
      <c r="I6528" s="1">
        <f t="shared" ref="I6528:I6591" si="1217">H6528/100</f>
        <v>0</v>
      </c>
      <c r="J6528" s="1" t="s">
        <v>15</v>
      </c>
      <c r="K6528" s="1">
        <v>2</v>
      </c>
      <c r="L6528" s="1" t="s">
        <v>16</v>
      </c>
      <c r="M6528" s="1" t="b">
        <v>0</v>
      </c>
      <c r="N6528" s="2" t="s">
        <v>17</v>
      </c>
      <c r="O6528">
        <f t="shared" ref="O6528:O6591" si="1218">C6528-B6528</f>
        <v>3</v>
      </c>
      <c r="P6528">
        <f t="shared" ref="P6528:P6591" si="1219">D6528-C6528</f>
        <v>6</v>
      </c>
      <c r="Q6528">
        <f>IF(G6528="B",VLOOKUP(F6528,room_rates!$A$2:$G$8,3,FALSE),IF(G6528="P",VLOOKUP(F6528,room_rates!$A$2:$G$8,6,FALSE),IF(G6528="M",VLOOKUP(F6528,room_rates!$A$2:$G$8,7,FALSE),"")))</f>
        <v>175</v>
      </c>
      <c r="R6528">
        <f t="shared" ref="R6528:R6591" si="1220">Q6528*(H6528/100)</f>
        <v>0</v>
      </c>
      <c r="S6528">
        <f>IF(J6528="Online Travel Agency",VLOOKUP(F6528,room_rates!$A$2:$G$8,3,FALSE)*15%,0)</f>
        <v>0</v>
      </c>
      <c r="T6528">
        <f t="shared" ref="T6528:T6591" si="1221">IF(M6528=TRUE, Q6528*1%,0)</f>
        <v>0</v>
      </c>
      <c r="U6528">
        <f t="shared" ref="U6528:U6591" si="1222">(Q6528-R6528-S6528-T6528)*V6528</f>
        <v>2100</v>
      </c>
      <c r="V6528">
        <f t="shared" ref="V6528:V6591" si="1223">K6528*P6528</f>
        <v>12</v>
      </c>
    </row>
    <row r="6529" spans="1:22" ht="14.25" customHeight="1" x14ac:dyDescent="0.35">
      <c r="A6529" s="1">
        <v>1001312</v>
      </c>
      <c r="B6529" s="3">
        <v>45977</v>
      </c>
      <c r="C6529" s="3">
        <v>45994</v>
      </c>
      <c r="D6529" s="3">
        <v>45998</v>
      </c>
      <c r="E6529" s="1" t="s">
        <v>18</v>
      </c>
      <c r="F6529" s="1">
        <v>1</v>
      </c>
      <c r="G6529" s="1" t="s">
        <v>25</v>
      </c>
      <c r="H6529" s="1">
        <v>0</v>
      </c>
      <c r="I6529" s="1">
        <f t="shared" si="1217"/>
        <v>0</v>
      </c>
      <c r="J6529" s="1" t="s">
        <v>24</v>
      </c>
      <c r="K6529" s="1">
        <v>2</v>
      </c>
      <c r="L6529" s="1" t="s">
        <v>19</v>
      </c>
      <c r="M6529" s="1" t="b">
        <v>0</v>
      </c>
      <c r="N6529" s="2" t="s">
        <v>17</v>
      </c>
      <c r="O6529">
        <f t="shared" si="1218"/>
        <v>17</v>
      </c>
      <c r="P6529">
        <f t="shared" si="1219"/>
        <v>4</v>
      </c>
      <c r="Q6529">
        <f>IF(G6529="B",VLOOKUP(F6529,room_rates!$A$2:$G$8,3,FALSE),IF(G6529="P",VLOOKUP(F6529,room_rates!$A$2:$G$8,6,FALSE),IF(G6529="M",VLOOKUP(F6529,room_rates!$A$2:$G$8,7,FALSE),"")))</f>
        <v>150</v>
      </c>
      <c r="R6529">
        <f t="shared" si="1220"/>
        <v>0</v>
      </c>
      <c r="S6529">
        <f>IF(J6529="Online Travel Agency",VLOOKUP(F6529,room_rates!$A$2:$G$8,3,FALSE)*15%,0)</f>
        <v>18</v>
      </c>
      <c r="T6529">
        <f t="shared" si="1221"/>
        <v>0</v>
      </c>
      <c r="U6529">
        <f t="shared" si="1222"/>
        <v>1056</v>
      </c>
      <c r="V6529">
        <f t="shared" si="1223"/>
        <v>8</v>
      </c>
    </row>
    <row r="6530" spans="1:22" ht="14.25" customHeight="1" x14ac:dyDescent="0.35">
      <c r="A6530" s="1">
        <v>1001470</v>
      </c>
      <c r="B6530" s="3">
        <v>45957</v>
      </c>
      <c r="C6530" s="3">
        <v>45994</v>
      </c>
      <c r="D6530" s="3">
        <v>46000</v>
      </c>
      <c r="E6530" s="1" t="s">
        <v>18</v>
      </c>
      <c r="F6530" s="1">
        <v>2</v>
      </c>
      <c r="G6530" s="1" t="s">
        <v>25</v>
      </c>
      <c r="H6530" s="1">
        <v>0</v>
      </c>
      <c r="I6530" s="1">
        <f t="shared" si="1217"/>
        <v>0</v>
      </c>
      <c r="J6530" s="1" t="s">
        <v>15</v>
      </c>
      <c r="K6530" s="1">
        <v>3</v>
      </c>
      <c r="L6530" s="1" t="s">
        <v>16</v>
      </c>
      <c r="M6530" s="1" t="b">
        <v>0</v>
      </c>
      <c r="N6530" s="2" t="s">
        <v>17</v>
      </c>
      <c r="O6530">
        <f t="shared" si="1218"/>
        <v>37</v>
      </c>
      <c r="P6530">
        <f t="shared" si="1219"/>
        <v>6</v>
      </c>
      <c r="Q6530">
        <f>IF(G6530="B",VLOOKUP(F6530,room_rates!$A$2:$G$8,3,FALSE),IF(G6530="P",VLOOKUP(F6530,room_rates!$A$2:$G$8,6,FALSE),IF(G6530="M",VLOOKUP(F6530,room_rates!$A$2:$G$8,7,FALSE),"")))</f>
        <v>175</v>
      </c>
      <c r="R6530">
        <f t="shared" si="1220"/>
        <v>0</v>
      </c>
      <c r="S6530">
        <f>IF(J6530="Online Travel Agency",VLOOKUP(F6530,room_rates!$A$2:$G$8,3,FALSE)*15%,0)</f>
        <v>0</v>
      </c>
      <c r="T6530">
        <f t="shared" si="1221"/>
        <v>0</v>
      </c>
      <c r="U6530">
        <f t="shared" si="1222"/>
        <v>3150</v>
      </c>
      <c r="V6530">
        <f t="shared" si="1223"/>
        <v>18</v>
      </c>
    </row>
    <row r="6531" spans="1:22" ht="14.25" customHeight="1" x14ac:dyDescent="0.35">
      <c r="A6531" s="1">
        <v>1001520</v>
      </c>
      <c r="B6531" s="3">
        <v>45994</v>
      </c>
      <c r="C6531" s="3">
        <v>45994</v>
      </c>
      <c r="D6531" s="3">
        <v>46001</v>
      </c>
      <c r="E6531" s="1" t="s">
        <v>13</v>
      </c>
      <c r="F6531" s="1">
        <v>6</v>
      </c>
      <c r="G6531" s="1" t="s">
        <v>25</v>
      </c>
      <c r="H6531" s="1">
        <v>0</v>
      </c>
      <c r="I6531" s="1">
        <f t="shared" si="1217"/>
        <v>0</v>
      </c>
      <c r="J6531" s="1" t="s">
        <v>20</v>
      </c>
      <c r="K6531" s="1">
        <v>2</v>
      </c>
      <c r="L6531" s="1" t="s">
        <v>19</v>
      </c>
      <c r="M6531" s="1" t="b">
        <v>1</v>
      </c>
      <c r="N6531" s="2" t="s">
        <v>17</v>
      </c>
      <c r="O6531">
        <f t="shared" si="1218"/>
        <v>0</v>
      </c>
      <c r="P6531">
        <f t="shared" si="1219"/>
        <v>7</v>
      </c>
      <c r="Q6531">
        <f>IF(G6531="B",VLOOKUP(F6531,room_rates!$A$2:$G$8,3,FALSE),IF(G6531="P",VLOOKUP(F6531,room_rates!$A$2:$G$8,6,FALSE),IF(G6531="M",VLOOKUP(F6531,room_rates!$A$2:$G$8,7,FALSE),"")))</f>
        <v>437.5</v>
      </c>
      <c r="R6531">
        <f t="shared" si="1220"/>
        <v>0</v>
      </c>
      <c r="S6531">
        <f>IF(J6531="Online Travel Agency",VLOOKUP(F6531,room_rates!$A$2:$G$8,3,FALSE)*15%,0)</f>
        <v>0</v>
      </c>
      <c r="T6531">
        <f t="shared" si="1221"/>
        <v>4.375</v>
      </c>
      <c r="U6531">
        <f t="shared" si="1222"/>
        <v>6063.75</v>
      </c>
      <c r="V6531">
        <f t="shared" si="1223"/>
        <v>14</v>
      </c>
    </row>
    <row r="6532" spans="1:22" ht="14.25" customHeight="1" x14ac:dyDescent="0.35">
      <c r="A6532" s="1">
        <v>1001947</v>
      </c>
      <c r="B6532" s="3">
        <v>45994</v>
      </c>
      <c r="C6532" s="3">
        <v>45994</v>
      </c>
      <c r="D6532" s="3">
        <v>45998</v>
      </c>
      <c r="E6532" s="1" t="s">
        <v>13</v>
      </c>
      <c r="F6532" s="1">
        <v>7</v>
      </c>
      <c r="G6532" s="1" t="s">
        <v>25</v>
      </c>
      <c r="H6532" s="1">
        <v>0</v>
      </c>
      <c r="I6532" s="1">
        <f t="shared" si="1217"/>
        <v>0</v>
      </c>
      <c r="J6532" s="1" t="s">
        <v>20</v>
      </c>
      <c r="K6532" s="1">
        <v>2</v>
      </c>
      <c r="L6532" s="1" t="s">
        <v>19</v>
      </c>
      <c r="M6532" s="1" t="b">
        <v>0</v>
      </c>
      <c r="N6532" s="2" t="s">
        <v>17</v>
      </c>
      <c r="O6532">
        <f t="shared" si="1218"/>
        <v>0</v>
      </c>
      <c r="P6532">
        <f t="shared" si="1219"/>
        <v>4</v>
      </c>
      <c r="Q6532">
        <f>IF(G6532="B",VLOOKUP(F6532,room_rates!$A$2:$G$8,3,FALSE),IF(G6532="P",VLOOKUP(F6532,room_rates!$A$2:$G$8,6,FALSE),IF(G6532="M",VLOOKUP(F6532,room_rates!$A$2:$G$8,7,FALSE),"")))</f>
        <v>562.5</v>
      </c>
      <c r="R6532">
        <f t="shared" si="1220"/>
        <v>0</v>
      </c>
      <c r="S6532">
        <f>IF(J6532="Online Travel Agency",VLOOKUP(F6532,room_rates!$A$2:$G$8,3,FALSE)*15%,0)</f>
        <v>0</v>
      </c>
      <c r="T6532">
        <f t="shared" si="1221"/>
        <v>0</v>
      </c>
      <c r="U6532">
        <f t="shared" si="1222"/>
        <v>4500</v>
      </c>
      <c r="V6532">
        <f t="shared" si="1223"/>
        <v>8</v>
      </c>
    </row>
    <row r="6533" spans="1:22" ht="14.25" customHeight="1" x14ac:dyDescent="0.35">
      <c r="A6533" s="1">
        <v>1001991</v>
      </c>
      <c r="B6533" s="3">
        <v>45994</v>
      </c>
      <c r="C6533" s="3">
        <v>45994</v>
      </c>
      <c r="D6533" s="3">
        <v>45998</v>
      </c>
      <c r="E6533" s="1" t="s">
        <v>21</v>
      </c>
      <c r="F6533" s="1">
        <v>3</v>
      </c>
      <c r="G6533" s="1" t="s">
        <v>25</v>
      </c>
      <c r="H6533" s="1">
        <v>0</v>
      </c>
      <c r="I6533" s="1">
        <f t="shared" si="1217"/>
        <v>0</v>
      </c>
      <c r="J6533" s="1" t="s">
        <v>20</v>
      </c>
      <c r="K6533" s="1">
        <v>2</v>
      </c>
      <c r="L6533" s="1" t="s">
        <v>19</v>
      </c>
      <c r="M6533" s="1" t="b">
        <v>1</v>
      </c>
      <c r="N6533" s="2" t="s">
        <v>17</v>
      </c>
      <c r="O6533">
        <f t="shared" si="1218"/>
        <v>0</v>
      </c>
      <c r="P6533">
        <f t="shared" si="1219"/>
        <v>4</v>
      </c>
      <c r="Q6533">
        <f>IF(G6533="B",VLOOKUP(F6533,room_rates!$A$2:$G$8,3,FALSE),IF(G6533="P",VLOOKUP(F6533,room_rates!$A$2:$G$8,6,FALSE),IF(G6533="M",VLOOKUP(F6533,room_rates!$A$2:$G$8,7,FALSE),"")))</f>
        <v>275</v>
      </c>
      <c r="R6533">
        <f t="shared" si="1220"/>
        <v>0</v>
      </c>
      <c r="S6533">
        <f>IF(J6533="Online Travel Agency",VLOOKUP(F6533,room_rates!$A$2:$G$8,3,FALSE)*15%,0)</f>
        <v>0</v>
      </c>
      <c r="T6533">
        <f t="shared" si="1221"/>
        <v>2.75</v>
      </c>
      <c r="U6533">
        <f t="shared" si="1222"/>
        <v>2178</v>
      </c>
      <c r="V6533">
        <f t="shared" si="1223"/>
        <v>8</v>
      </c>
    </row>
    <row r="6534" spans="1:22" ht="14.25" customHeight="1" x14ac:dyDescent="0.35">
      <c r="A6534" s="1">
        <v>1002021</v>
      </c>
      <c r="B6534" s="3">
        <v>45984</v>
      </c>
      <c r="C6534" s="3">
        <v>45994</v>
      </c>
      <c r="D6534" s="3">
        <v>46001</v>
      </c>
      <c r="E6534" s="1" t="s">
        <v>13</v>
      </c>
      <c r="F6534" s="1">
        <v>7</v>
      </c>
      <c r="G6534" s="1" t="s">
        <v>25</v>
      </c>
      <c r="H6534" s="1">
        <v>0</v>
      </c>
      <c r="I6534" s="1">
        <f t="shared" si="1217"/>
        <v>0</v>
      </c>
      <c r="J6534" s="1" t="s">
        <v>15</v>
      </c>
      <c r="K6534" s="1">
        <v>3</v>
      </c>
      <c r="L6534" s="1" t="s">
        <v>16</v>
      </c>
      <c r="M6534" s="1" t="b">
        <v>0</v>
      </c>
      <c r="N6534" s="2" t="s">
        <v>17</v>
      </c>
      <c r="O6534">
        <f t="shared" si="1218"/>
        <v>10</v>
      </c>
      <c r="P6534">
        <f t="shared" si="1219"/>
        <v>7</v>
      </c>
      <c r="Q6534">
        <f>IF(G6534="B",VLOOKUP(F6534,room_rates!$A$2:$G$8,3,FALSE),IF(G6534="P",VLOOKUP(F6534,room_rates!$A$2:$G$8,6,FALSE),IF(G6534="M",VLOOKUP(F6534,room_rates!$A$2:$G$8,7,FALSE),"")))</f>
        <v>562.5</v>
      </c>
      <c r="R6534">
        <f t="shared" si="1220"/>
        <v>0</v>
      </c>
      <c r="S6534">
        <f>IF(J6534="Online Travel Agency",VLOOKUP(F6534,room_rates!$A$2:$G$8,3,FALSE)*15%,0)</f>
        <v>0</v>
      </c>
      <c r="T6534">
        <f t="shared" si="1221"/>
        <v>0</v>
      </c>
      <c r="U6534">
        <f t="shared" si="1222"/>
        <v>11812.5</v>
      </c>
      <c r="V6534">
        <f t="shared" si="1223"/>
        <v>21</v>
      </c>
    </row>
    <row r="6535" spans="1:22" ht="14.25" customHeight="1" x14ac:dyDescent="0.35">
      <c r="A6535" s="1">
        <v>1002534</v>
      </c>
      <c r="B6535" s="3">
        <v>45968</v>
      </c>
      <c r="C6535" s="3">
        <v>45994</v>
      </c>
      <c r="D6535" s="3">
        <v>45998</v>
      </c>
      <c r="E6535" s="1" t="s">
        <v>13</v>
      </c>
      <c r="F6535" s="1">
        <v>6</v>
      </c>
      <c r="G6535" s="1" t="s">
        <v>25</v>
      </c>
      <c r="H6535" s="1">
        <v>0</v>
      </c>
      <c r="I6535" s="1">
        <f t="shared" si="1217"/>
        <v>0</v>
      </c>
      <c r="J6535" s="1" t="s">
        <v>15</v>
      </c>
      <c r="K6535" s="1">
        <v>1</v>
      </c>
      <c r="L6535" s="1" t="s">
        <v>19</v>
      </c>
      <c r="M6535" s="1" t="b">
        <v>0</v>
      </c>
      <c r="N6535" s="2" t="s">
        <v>17</v>
      </c>
      <c r="O6535">
        <f t="shared" si="1218"/>
        <v>26</v>
      </c>
      <c r="P6535">
        <f t="shared" si="1219"/>
        <v>4</v>
      </c>
      <c r="Q6535">
        <f>IF(G6535="B",VLOOKUP(F6535,room_rates!$A$2:$G$8,3,FALSE),IF(G6535="P",VLOOKUP(F6535,room_rates!$A$2:$G$8,6,FALSE),IF(G6535="M",VLOOKUP(F6535,room_rates!$A$2:$G$8,7,FALSE),"")))</f>
        <v>437.5</v>
      </c>
      <c r="R6535">
        <f t="shared" si="1220"/>
        <v>0</v>
      </c>
      <c r="S6535">
        <f>IF(J6535="Online Travel Agency",VLOOKUP(F6535,room_rates!$A$2:$G$8,3,FALSE)*15%,0)</f>
        <v>0</v>
      </c>
      <c r="T6535">
        <f t="shared" si="1221"/>
        <v>0</v>
      </c>
      <c r="U6535">
        <f t="shared" si="1222"/>
        <v>1750</v>
      </c>
      <c r="V6535">
        <f t="shared" si="1223"/>
        <v>4</v>
      </c>
    </row>
    <row r="6536" spans="1:22" ht="14.25" customHeight="1" x14ac:dyDescent="0.35">
      <c r="A6536" s="1">
        <v>1003560</v>
      </c>
      <c r="B6536" s="3">
        <v>45969</v>
      </c>
      <c r="C6536" s="3">
        <v>45994</v>
      </c>
      <c r="D6536" s="3">
        <v>45998</v>
      </c>
      <c r="E6536" s="1" t="s">
        <v>13</v>
      </c>
      <c r="F6536" s="1">
        <v>6</v>
      </c>
      <c r="G6536" s="1" t="s">
        <v>25</v>
      </c>
      <c r="H6536" s="1">
        <v>0</v>
      </c>
      <c r="I6536" s="1">
        <f t="shared" si="1217"/>
        <v>0</v>
      </c>
      <c r="J6536" s="1" t="s">
        <v>15</v>
      </c>
      <c r="K6536" s="1">
        <v>3</v>
      </c>
      <c r="L6536" s="1" t="s">
        <v>16</v>
      </c>
      <c r="M6536" s="1" t="b">
        <v>0</v>
      </c>
      <c r="N6536" s="2" t="s">
        <v>17</v>
      </c>
      <c r="O6536">
        <f t="shared" si="1218"/>
        <v>25</v>
      </c>
      <c r="P6536">
        <f t="shared" si="1219"/>
        <v>4</v>
      </c>
      <c r="Q6536">
        <f>IF(G6536="B",VLOOKUP(F6536,room_rates!$A$2:$G$8,3,FALSE),IF(G6536="P",VLOOKUP(F6536,room_rates!$A$2:$G$8,6,FALSE),IF(G6536="M",VLOOKUP(F6536,room_rates!$A$2:$G$8,7,FALSE),"")))</f>
        <v>437.5</v>
      </c>
      <c r="R6536">
        <f t="shared" si="1220"/>
        <v>0</v>
      </c>
      <c r="S6536">
        <f>IF(J6536="Online Travel Agency",VLOOKUP(F6536,room_rates!$A$2:$G$8,3,FALSE)*15%,0)</f>
        <v>0</v>
      </c>
      <c r="T6536">
        <f t="shared" si="1221"/>
        <v>0</v>
      </c>
      <c r="U6536">
        <f t="shared" si="1222"/>
        <v>5250</v>
      </c>
      <c r="V6536">
        <f t="shared" si="1223"/>
        <v>12</v>
      </c>
    </row>
    <row r="6537" spans="1:22" ht="14.25" customHeight="1" x14ac:dyDescent="0.35">
      <c r="A6537" s="1">
        <v>1003670</v>
      </c>
      <c r="B6537" s="3">
        <v>45994</v>
      </c>
      <c r="C6537" s="3">
        <v>45994</v>
      </c>
      <c r="D6537" s="3">
        <v>45998</v>
      </c>
      <c r="E6537" s="1" t="s">
        <v>13</v>
      </c>
      <c r="F6537" s="1">
        <v>7</v>
      </c>
      <c r="G6537" s="1" t="s">
        <v>25</v>
      </c>
      <c r="H6537" s="1">
        <v>0</v>
      </c>
      <c r="I6537" s="1">
        <f t="shared" si="1217"/>
        <v>0</v>
      </c>
      <c r="J6537" s="1" t="s">
        <v>20</v>
      </c>
      <c r="K6537" s="1">
        <v>1</v>
      </c>
      <c r="L6537" s="1" t="s">
        <v>19</v>
      </c>
      <c r="M6537" s="1" t="b">
        <v>0</v>
      </c>
      <c r="N6537" s="2" t="s">
        <v>17</v>
      </c>
      <c r="O6537">
        <f t="shared" si="1218"/>
        <v>0</v>
      </c>
      <c r="P6537">
        <f t="shared" si="1219"/>
        <v>4</v>
      </c>
      <c r="Q6537">
        <f>IF(G6537="B",VLOOKUP(F6537,room_rates!$A$2:$G$8,3,FALSE),IF(G6537="P",VLOOKUP(F6537,room_rates!$A$2:$G$8,6,FALSE),IF(G6537="M",VLOOKUP(F6537,room_rates!$A$2:$G$8,7,FALSE),"")))</f>
        <v>562.5</v>
      </c>
      <c r="R6537">
        <f t="shared" si="1220"/>
        <v>0</v>
      </c>
      <c r="S6537">
        <f>IF(J6537="Online Travel Agency",VLOOKUP(F6537,room_rates!$A$2:$G$8,3,FALSE)*15%,0)</f>
        <v>0</v>
      </c>
      <c r="T6537">
        <f t="shared" si="1221"/>
        <v>0</v>
      </c>
      <c r="U6537">
        <f t="shared" si="1222"/>
        <v>2250</v>
      </c>
      <c r="V6537">
        <f t="shared" si="1223"/>
        <v>4</v>
      </c>
    </row>
    <row r="6538" spans="1:22" ht="14.25" customHeight="1" x14ac:dyDescent="0.35">
      <c r="A6538" s="1">
        <v>1004145</v>
      </c>
      <c r="B6538" s="3">
        <v>45983</v>
      </c>
      <c r="C6538" s="3">
        <v>45994</v>
      </c>
      <c r="D6538" s="3">
        <v>45998</v>
      </c>
      <c r="E6538" s="1" t="s">
        <v>21</v>
      </c>
      <c r="F6538" s="1">
        <v>3</v>
      </c>
      <c r="G6538" s="1" t="s">
        <v>25</v>
      </c>
      <c r="H6538" s="1">
        <v>0</v>
      </c>
      <c r="I6538" s="1">
        <f t="shared" si="1217"/>
        <v>0</v>
      </c>
      <c r="J6538" s="1" t="s">
        <v>24</v>
      </c>
      <c r="K6538" s="1">
        <v>1</v>
      </c>
      <c r="L6538" s="1" t="s">
        <v>19</v>
      </c>
      <c r="M6538" s="1" t="b">
        <v>0</v>
      </c>
      <c r="N6538" s="2" t="s">
        <v>17</v>
      </c>
      <c r="O6538">
        <f t="shared" si="1218"/>
        <v>11</v>
      </c>
      <c r="P6538">
        <f t="shared" si="1219"/>
        <v>4</v>
      </c>
      <c r="Q6538">
        <f>IF(G6538="B",VLOOKUP(F6538,room_rates!$A$2:$G$8,3,FALSE),IF(G6538="P",VLOOKUP(F6538,room_rates!$A$2:$G$8,6,FALSE),IF(G6538="M",VLOOKUP(F6538,room_rates!$A$2:$G$8,7,FALSE),"")))</f>
        <v>275</v>
      </c>
      <c r="R6538">
        <f t="shared" si="1220"/>
        <v>0</v>
      </c>
      <c r="S6538">
        <f>IF(J6538="Online Travel Agency",VLOOKUP(F6538,room_rates!$A$2:$G$8,3,FALSE)*15%,0)</f>
        <v>33</v>
      </c>
      <c r="T6538">
        <f t="shared" si="1221"/>
        <v>0</v>
      </c>
      <c r="U6538">
        <f t="shared" si="1222"/>
        <v>968</v>
      </c>
      <c r="V6538">
        <f t="shared" si="1223"/>
        <v>4</v>
      </c>
    </row>
    <row r="6539" spans="1:22" ht="14.25" customHeight="1" x14ac:dyDescent="0.35">
      <c r="A6539" s="1">
        <v>1004282</v>
      </c>
      <c r="B6539" s="3">
        <v>45994</v>
      </c>
      <c r="C6539" s="3">
        <v>45994</v>
      </c>
      <c r="D6539" s="3">
        <v>45999</v>
      </c>
      <c r="E6539" s="1" t="s">
        <v>21</v>
      </c>
      <c r="F6539" s="1">
        <v>3</v>
      </c>
      <c r="G6539" s="1" t="s">
        <v>25</v>
      </c>
      <c r="H6539" s="1">
        <v>0</v>
      </c>
      <c r="I6539" s="1">
        <f t="shared" si="1217"/>
        <v>0</v>
      </c>
      <c r="J6539" s="1" t="s">
        <v>20</v>
      </c>
      <c r="K6539" s="1">
        <v>2</v>
      </c>
      <c r="L6539" s="1" t="s">
        <v>19</v>
      </c>
      <c r="M6539" s="1" t="b">
        <v>0</v>
      </c>
      <c r="N6539" s="2" t="s">
        <v>17</v>
      </c>
      <c r="O6539">
        <f t="shared" si="1218"/>
        <v>0</v>
      </c>
      <c r="P6539">
        <f t="shared" si="1219"/>
        <v>5</v>
      </c>
      <c r="Q6539">
        <f>IF(G6539="B",VLOOKUP(F6539,room_rates!$A$2:$G$8,3,FALSE),IF(G6539="P",VLOOKUP(F6539,room_rates!$A$2:$G$8,6,FALSE),IF(G6539="M",VLOOKUP(F6539,room_rates!$A$2:$G$8,7,FALSE),"")))</f>
        <v>275</v>
      </c>
      <c r="R6539">
        <f t="shared" si="1220"/>
        <v>0</v>
      </c>
      <c r="S6539">
        <f>IF(J6539="Online Travel Agency",VLOOKUP(F6539,room_rates!$A$2:$G$8,3,FALSE)*15%,0)</f>
        <v>0</v>
      </c>
      <c r="T6539">
        <f t="shared" si="1221"/>
        <v>0</v>
      </c>
      <c r="U6539">
        <f t="shared" si="1222"/>
        <v>2750</v>
      </c>
      <c r="V6539">
        <f t="shared" si="1223"/>
        <v>10</v>
      </c>
    </row>
    <row r="6540" spans="1:22" ht="14.25" customHeight="1" x14ac:dyDescent="0.35">
      <c r="A6540" s="1">
        <v>1004723</v>
      </c>
      <c r="B6540" s="3">
        <v>45985</v>
      </c>
      <c r="C6540" s="3">
        <v>45994</v>
      </c>
      <c r="D6540" s="3">
        <v>46001</v>
      </c>
      <c r="E6540" s="1" t="s">
        <v>18</v>
      </c>
      <c r="F6540" s="1">
        <v>1</v>
      </c>
      <c r="G6540" s="1" t="s">
        <v>25</v>
      </c>
      <c r="H6540" s="1">
        <v>0</v>
      </c>
      <c r="I6540" s="1">
        <f t="shared" si="1217"/>
        <v>0</v>
      </c>
      <c r="J6540" s="1" t="s">
        <v>24</v>
      </c>
      <c r="K6540" s="1">
        <v>3</v>
      </c>
      <c r="L6540" s="1" t="s">
        <v>19</v>
      </c>
      <c r="M6540" s="1" t="b">
        <v>0</v>
      </c>
      <c r="N6540" s="2" t="s">
        <v>17</v>
      </c>
      <c r="O6540">
        <f t="shared" si="1218"/>
        <v>9</v>
      </c>
      <c r="P6540">
        <f t="shared" si="1219"/>
        <v>7</v>
      </c>
      <c r="Q6540">
        <f>IF(G6540="B",VLOOKUP(F6540,room_rates!$A$2:$G$8,3,FALSE),IF(G6540="P",VLOOKUP(F6540,room_rates!$A$2:$G$8,6,FALSE),IF(G6540="M",VLOOKUP(F6540,room_rates!$A$2:$G$8,7,FALSE),"")))</f>
        <v>150</v>
      </c>
      <c r="R6540">
        <f t="shared" si="1220"/>
        <v>0</v>
      </c>
      <c r="S6540">
        <f>IF(J6540="Online Travel Agency",VLOOKUP(F6540,room_rates!$A$2:$G$8,3,FALSE)*15%,0)</f>
        <v>18</v>
      </c>
      <c r="T6540">
        <f t="shared" si="1221"/>
        <v>0</v>
      </c>
      <c r="U6540">
        <f t="shared" si="1222"/>
        <v>2772</v>
      </c>
      <c r="V6540">
        <f t="shared" si="1223"/>
        <v>21</v>
      </c>
    </row>
    <row r="6541" spans="1:22" ht="14.25" customHeight="1" x14ac:dyDescent="0.35">
      <c r="A6541" s="1">
        <v>1004991</v>
      </c>
      <c r="B6541" s="3">
        <v>45994</v>
      </c>
      <c r="C6541" s="3">
        <v>45994</v>
      </c>
      <c r="D6541" s="3">
        <v>45998</v>
      </c>
      <c r="E6541" s="1" t="s">
        <v>18</v>
      </c>
      <c r="F6541" s="1">
        <v>2</v>
      </c>
      <c r="G6541" s="1" t="s">
        <v>25</v>
      </c>
      <c r="H6541" s="1">
        <v>0</v>
      </c>
      <c r="I6541" s="1">
        <f t="shared" si="1217"/>
        <v>0</v>
      </c>
      <c r="J6541" s="1" t="s">
        <v>20</v>
      </c>
      <c r="K6541" s="1">
        <v>2</v>
      </c>
      <c r="L6541" s="1" t="s">
        <v>16</v>
      </c>
      <c r="M6541" s="1" t="b">
        <v>0</v>
      </c>
      <c r="N6541" s="2" t="s">
        <v>17</v>
      </c>
      <c r="O6541">
        <f t="shared" si="1218"/>
        <v>0</v>
      </c>
      <c r="P6541">
        <f t="shared" si="1219"/>
        <v>4</v>
      </c>
      <c r="Q6541">
        <f>IF(G6541="B",VLOOKUP(F6541,room_rates!$A$2:$G$8,3,FALSE),IF(G6541="P",VLOOKUP(F6541,room_rates!$A$2:$G$8,6,FALSE),IF(G6541="M",VLOOKUP(F6541,room_rates!$A$2:$G$8,7,FALSE),"")))</f>
        <v>175</v>
      </c>
      <c r="R6541">
        <f t="shared" si="1220"/>
        <v>0</v>
      </c>
      <c r="S6541">
        <f>IF(J6541="Online Travel Agency",VLOOKUP(F6541,room_rates!$A$2:$G$8,3,FALSE)*15%,0)</f>
        <v>0</v>
      </c>
      <c r="T6541">
        <f t="shared" si="1221"/>
        <v>0</v>
      </c>
      <c r="U6541">
        <f t="shared" si="1222"/>
        <v>1400</v>
      </c>
      <c r="V6541">
        <f t="shared" si="1223"/>
        <v>8</v>
      </c>
    </row>
    <row r="6542" spans="1:22" ht="14.25" customHeight="1" x14ac:dyDescent="0.35">
      <c r="A6542" s="1">
        <v>1000189</v>
      </c>
      <c r="B6542" s="3">
        <v>45974</v>
      </c>
      <c r="C6542" s="3">
        <v>45995</v>
      </c>
      <c r="D6542" s="3">
        <v>46000</v>
      </c>
      <c r="E6542" s="1" t="s">
        <v>13</v>
      </c>
      <c r="F6542" s="1">
        <v>6</v>
      </c>
      <c r="G6542" s="1" t="s">
        <v>25</v>
      </c>
      <c r="H6542" s="1">
        <v>0</v>
      </c>
      <c r="I6542" s="1">
        <f t="shared" si="1217"/>
        <v>0</v>
      </c>
      <c r="J6542" s="1" t="s">
        <v>15</v>
      </c>
      <c r="K6542" s="1">
        <v>3</v>
      </c>
      <c r="L6542" s="1" t="s">
        <v>16</v>
      </c>
      <c r="M6542" s="1" t="b">
        <v>0</v>
      </c>
      <c r="N6542" s="2" t="s">
        <v>17</v>
      </c>
      <c r="O6542">
        <f t="shared" si="1218"/>
        <v>21</v>
      </c>
      <c r="P6542">
        <f t="shared" si="1219"/>
        <v>5</v>
      </c>
      <c r="Q6542">
        <f>IF(G6542="B",VLOOKUP(F6542,room_rates!$A$2:$G$8,3,FALSE),IF(G6542="P",VLOOKUP(F6542,room_rates!$A$2:$G$8,6,FALSE),IF(G6542="M",VLOOKUP(F6542,room_rates!$A$2:$G$8,7,FALSE),"")))</f>
        <v>437.5</v>
      </c>
      <c r="R6542">
        <f t="shared" si="1220"/>
        <v>0</v>
      </c>
      <c r="S6542">
        <f>IF(J6542="Online Travel Agency",VLOOKUP(F6542,room_rates!$A$2:$G$8,3,FALSE)*15%,0)</f>
        <v>0</v>
      </c>
      <c r="T6542">
        <f t="shared" si="1221"/>
        <v>0</v>
      </c>
      <c r="U6542">
        <f t="shared" si="1222"/>
        <v>6562.5</v>
      </c>
      <c r="V6542">
        <f t="shared" si="1223"/>
        <v>15</v>
      </c>
    </row>
    <row r="6543" spans="1:22" ht="14.25" customHeight="1" x14ac:dyDescent="0.35">
      <c r="A6543" s="1">
        <v>1000390</v>
      </c>
      <c r="B6543" s="3">
        <v>45982</v>
      </c>
      <c r="C6543" s="3">
        <v>45995</v>
      </c>
      <c r="D6543" s="3">
        <v>45999</v>
      </c>
      <c r="E6543" s="1" t="s">
        <v>13</v>
      </c>
      <c r="F6543" s="1">
        <v>6</v>
      </c>
      <c r="G6543" s="1" t="s">
        <v>25</v>
      </c>
      <c r="H6543" s="1">
        <v>0</v>
      </c>
      <c r="I6543" s="1">
        <f t="shared" si="1217"/>
        <v>0</v>
      </c>
      <c r="J6543" s="1" t="s">
        <v>24</v>
      </c>
      <c r="K6543" s="1">
        <v>2</v>
      </c>
      <c r="L6543" s="1" t="s">
        <v>19</v>
      </c>
      <c r="M6543" s="1" t="b">
        <v>0</v>
      </c>
      <c r="N6543" s="2" t="s">
        <v>17</v>
      </c>
      <c r="O6543">
        <f t="shared" si="1218"/>
        <v>13</v>
      </c>
      <c r="P6543">
        <f t="shared" si="1219"/>
        <v>4</v>
      </c>
      <c r="Q6543">
        <f>IF(G6543="B",VLOOKUP(F6543,room_rates!$A$2:$G$8,3,FALSE),IF(G6543="P",VLOOKUP(F6543,room_rates!$A$2:$G$8,6,FALSE),IF(G6543="M",VLOOKUP(F6543,room_rates!$A$2:$G$8,7,FALSE),"")))</f>
        <v>437.5</v>
      </c>
      <c r="R6543">
        <f t="shared" si="1220"/>
        <v>0</v>
      </c>
      <c r="S6543">
        <f>IF(J6543="Online Travel Agency",VLOOKUP(F6543,room_rates!$A$2:$G$8,3,FALSE)*15%,0)</f>
        <v>52.5</v>
      </c>
      <c r="T6543">
        <f t="shared" si="1221"/>
        <v>0</v>
      </c>
      <c r="U6543">
        <f t="shared" si="1222"/>
        <v>3080</v>
      </c>
      <c r="V6543">
        <f t="shared" si="1223"/>
        <v>8</v>
      </c>
    </row>
    <row r="6544" spans="1:22" ht="14.25" customHeight="1" x14ac:dyDescent="0.35">
      <c r="A6544" s="1">
        <v>1000565</v>
      </c>
      <c r="B6544" s="3">
        <v>45989</v>
      </c>
      <c r="C6544" s="3">
        <v>45995</v>
      </c>
      <c r="D6544" s="3">
        <v>45999</v>
      </c>
      <c r="E6544" s="1" t="s">
        <v>18</v>
      </c>
      <c r="F6544" s="1">
        <v>1</v>
      </c>
      <c r="G6544" s="1" t="s">
        <v>25</v>
      </c>
      <c r="H6544" s="1">
        <v>0</v>
      </c>
      <c r="I6544" s="1">
        <f t="shared" si="1217"/>
        <v>0</v>
      </c>
      <c r="J6544" s="1" t="s">
        <v>24</v>
      </c>
      <c r="K6544" s="1">
        <v>2</v>
      </c>
      <c r="L6544" s="1" t="s">
        <v>16</v>
      </c>
      <c r="M6544" s="1" t="b">
        <v>0</v>
      </c>
      <c r="N6544" s="2" t="s">
        <v>17</v>
      </c>
      <c r="O6544">
        <f t="shared" si="1218"/>
        <v>6</v>
      </c>
      <c r="P6544">
        <f t="shared" si="1219"/>
        <v>4</v>
      </c>
      <c r="Q6544">
        <f>IF(G6544="B",VLOOKUP(F6544,room_rates!$A$2:$G$8,3,FALSE),IF(G6544="P",VLOOKUP(F6544,room_rates!$A$2:$G$8,6,FALSE),IF(G6544="M",VLOOKUP(F6544,room_rates!$A$2:$G$8,7,FALSE),"")))</f>
        <v>150</v>
      </c>
      <c r="R6544">
        <f t="shared" si="1220"/>
        <v>0</v>
      </c>
      <c r="S6544">
        <f>IF(J6544="Online Travel Agency",VLOOKUP(F6544,room_rates!$A$2:$G$8,3,FALSE)*15%,0)</f>
        <v>18</v>
      </c>
      <c r="T6544">
        <f t="shared" si="1221"/>
        <v>0</v>
      </c>
      <c r="U6544">
        <f t="shared" si="1222"/>
        <v>1056</v>
      </c>
      <c r="V6544">
        <f t="shared" si="1223"/>
        <v>8</v>
      </c>
    </row>
    <row r="6545" spans="1:22" ht="14.25" customHeight="1" x14ac:dyDescent="0.35">
      <c r="A6545" s="1">
        <v>1000569</v>
      </c>
      <c r="B6545" s="3">
        <v>45983</v>
      </c>
      <c r="C6545" s="3">
        <v>45995</v>
      </c>
      <c r="D6545" s="3">
        <v>45999</v>
      </c>
      <c r="E6545" s="1" t="s">
        <v>18</v>
      </c>
      <c r="F6545" s="1">
        <v>1</v>
      </c>
      <c r="G6545" s="1" t="s">
        <v>25</v>
      </c>
      <c r="H6545" s="1">
        <v>0</v>
      </c>
      <c r="I6545" s="1">
        <f t="shared" si="1217"/>
        <v>0</v>
      </c>
      <c r="J6545" s="1" t="s">
        <v>24</v>
      </c>
      <c r="K6545" s="1">
        <v>1</v>
      </c>
      <c r="L6545" s="1" t="s">
        <v>19</v>
      </c>
      <c r="M6545" s="1" t="b">
        <v>0</v>
      </c>
      <c r="N6545" s="2" t="s">
        <v>17</v>
      </c>
      <c r="O6545">
        <f t="shared" si="1218"/>
        <v>12</v>
      </c>
      <c r="P6545">
        <f t="shared" si="1219"/>
        <v>4</v>
      </c>
      <c r="Q6545">
        <f>IF(G6545="B",VLOOKUP(F6545,room_rates!$A$2:$G$8,3,FALSE),IF(G6545="P",VLOOKUP(F6545,room_rates!$A$2:$G$8,6,FALSE),IF(G6545="M",VLOOKUP(F6545,room_rates!$A$2:$G$8,7,FALSE),"")))</f>
        <v>150</v>
      </c>
      <c r="R6545">
        <f t="shared" si="1220"/>
        <v>0</v>
      </c>
      <c r="S6545">
        <f>IF(J6545="Online Travel Agency",VLOOKUP(F6545,room_rates!$A$2:$G$8,3,FALSE)*15%,0)</f>
        <v>18</v>
      </c>
      <c r="T6545">
        <f t="shared" si="1221"/>
        <v>0</v>
      </c>
      <c r="U6545">
        <f t="shared" si="1222"/>
        <v>528</v>
      </c>
      <c r="V6545">
        <f t="shared" si="1223"/>
        <v>4</v>
      </c>
    </row>
    <row r="6546" spans="1:22" ht="14.25" customHeight="1" x14ac:dyDescent="0.35">
      <c r="A6546" s="1">
        <v>1000571</v>
      </c>
      <c r="B6546" s="3">
        <v>45990</v>
      </c>
      <c r="C6546" s="3">
        <v>45995</v>
      </c>
      <c r="D6546" s="3">
        <v>46001</v>
      </c>
      <c r="E6546" s="1" t="s">
        <v>13</v>
      </c>
      <c r="F6546" s="1">
        <v>6</v>
      </c>
      <c r="G6546" s="1" t="s">
        <v>25</v>
      </c>
      <c r="H6546" s="1">
        <v>0</v>
      </c>
      <c r="I6546" s="1">
        <f t="shared" si="1217"/>
        <v>0</v>
      </c>
      <c r="J6546" s="1" t="s">
        <v>24</v>
      </c>
      <c r="K6546" s="1">
        <v>1</v>
      </c>
      <c r="L6546" s="1" t="s">
        <v>19</v>
      </c>
      <c r="M6546" s="1" t="b">
        <v>1</v>
      </c>
      <c r="N6546" s="2" t="s">
        <v>17</v>
      </c>
      <c r="O6546">
        <f t="shared" si="1218"/>
        <v>5</v>
      </c>
      <c r="P6546">
        <f t="shared" si="1219"/>
        <v>6</v>
      </c>
      <c r="Q6546">
        <f>IF(G6546="B",VLOOKUP(F6546,room_rates!$A$2:$G$8,3,FALSE),IF(G6546="P",VLOOKUP(F6546,room_rates!$A$2:$G$8,6,FALSE),IF(G6546="M",VLOOKUP(F6546,room_rates!$A$2:$G$8,7,FALSE),"")))</f>
        <v>437.5</v>
      </c>
      <c r="R6546">
        <f t="shared" si="1220"/>
        <v>0</v>
      </c>
      <c r="S6546">
        <f>IF(J6546="Online Travel Agency",VLOOKUP(F6546,room_rates!$A$2:$G$8,3,FALSE)*15%,0)</f>
        <v>52.5</v>
      </c>
      <c r="T6546">
        <f t="shared" si="1221"/>
        <v>4.375</v>
      </c>
      <c r="U6546">
        <f t="shared" si="1222"/>
        <v>2283.75</v>
      </c>
      <c r="V6546">
        <f t="shared" si="1223"/>
        <v>6</v>
      </c>
    </row>
    <row r="6547" spans="1:22" ht="14.25" customHeight="1" x14ac:dyDescent="0.35">
      <c r="A6547" s="1">
        <v>1001620</v>
      </c>
      <c r="B6547" s="3">
        <v>45995</v>
      </c>
      <c r="C6547" s="3">
        <v>45995</v>
      </c>
      <c r="D6547" s="3">
        <v>46002</v>
      </c>
      <c r="E6547" s="1" t="s">
        <v>18</v>
      </c>
      <c r="F6547" s="1">
        <v>2</v>
      </c>
      <c r="G6547" s="1" t="s">
        <v>25</v>
      </c>
      <c r="H6547" s="1">
        <v>0</v>
      </c>
      <c r="I6547" s="1">
        <f t="shared" si="1217"/>
        <v>0</v>
      </c>
      <c r="J6547" s="1" t="s">
        <v>20</v>
      </c>
      <c r="K6547" s="1">
        <v>1</v>
      </c>
      <c r="L6547" s="1" t="s">
        <v>19</v>
      </c>
      <c r="M6547" s="1" t="b">
        <v>0</v>
      </c>
      <c r="N6547" s="2" t="s">
        <v>17</v>
      </c>
      <c r="O6547">
        <f t="shared" si="1218"/>
        <v>0</v>
      </c>
      <c r="P6547">
        <f t="shared" si="1219"/>
        <v>7</v>
      </c>
      <c r="Q6547">
        <f>IF(G6547="B",VLOOKUP(F6547,room_rates!$A$2:$G$8,3,FALSE),IF(G6547="P",VLOOKUP(F6547,room_rates!$A$2:$G$8,6,FALSE),IF(G6547="M",VLOOKUP(F6547,room_rates!$A$2:$G$8,7,FALSE),"")))</f>
        <v>175</v>
      </c>
      <c r="R6547">
        <f t="shared" si="1220"/>
        <v>0</v>
      </c>
      <c r="S6547">
        <f>IF(J6547="Online Travel Agency",VLOOKUP(F6547,room_rates!$A$2:$G$8,3,FALSE)*15%,0)</f>
        <v>0</v>
      </c>
      <c r="T6547">
        <f t="shared" si="1221"/>
        <v>0</v>
      </c>
      <c r="U6547">
        <f t="shared" si="1222"/>
        <v>1225</v>
      </c>
      <c r="V6547">
        <f t="shared" si="1223"/>
        <v>7</v>
      </c>
    </row>
    <row r="6548" spans="1:22" ht="14.25" customHeight="1" x14ac:dyDescent="0.35">
      <c r="A6548" s="1">
        <v>1002172</v>
      </c>
      <c r="B6548" s="3">
        <v>45970</v>
      </c>
      <c r="C6548" s="3">
        <v>45995</v>
      </c>
      <c r="D6548" s="3">
        <v>46002</v>
      </c>
      <c r="E6548" s="1" t="s">
        <v>21</v>
      </c>
      <c r="F6548" s="1">
        <v>3</v>
      </c>
      <c r="G6548" s="1" t="s">
        <v>25</v>
      </c>
      <c r="H6548" s="1">
        <v>0</v>
      </c>
      <c r="I6548" s="1">
        <f t="shared" si="1217"/>
        <v>0</v>
      </c>
      <c r="J6548" s="1" t="s">
        <v>15</v>
      </c>
      <c r="K6548" s="1">
        <v>3</v>
      </c>
      <c r="L6548" s="1" t="s">
        <v>16</v>
      </c>
      <c r="M6548" s="1" t="b">
        <v>0</v>
      </c>
      <c r="N6548" s="2" t="s">
        <v>17</v>
      </c>
      <c r="O6548">
        <f t="shared" si="1218"/>
        <v>25</v>
      </c>
      <c r="P6548">
        <f t="shared" si="1219"/>
        <v>7</v>
      </c>
      <c r="Q6548">
        <f>IF(G6548="B",VLOOKUP(F6548,room_rates!$A$2:$G$8,3,FALSE),IF(G6548="P",VLOOKUP(F6548,room_rates!$A$2:$G$8,6,FALSE),IF(G6548="M",VLOOKUP(F6548,room_rates!$A$2:$G$8,7,FALSE),"")))</f>
        <v>275</v>
      </c>
      <c r="R6548">
        <f t="shared" si="1220"/>
        <v>0</v>
      </c>
      <c r="S6548">
        <f>IF(J6548="Online Travel Agency",VLOOKUP(F6548,room_rates!$A$2:$G$8,3,FALSE)*15%,0)</f>
        <v>0</v>
      </c>
      <c r="T6548">
        <f t="shared" si="1221"/>
        <v>0</v>
      </c>
      <c r="U6548">
        <f t="shared" si="1222"/>
        <v>5775</v>
      </c>
      <c r="V6548">
        <f t="shared" si="1223"/>
        <v>21</v>
      </c>
    </row>
    <row r="6549" spans="1:22" ht="14.25" customHeight="1" x14ac:dyDescent="0.35">
      <c r="A6549" s="1">
        <v>1002245</v>
      </c>
      <c r="B6549" s="3">
        <v>45988</v>
      </c>
      <c r="C6549" s="3">
        <v>45995</v>
      </c>
      <c r="D6549" s="3">
        <v>46001</v>
      </c>
      <c r="E6549" s="1" t="s">
        <v>21</v>
      </c>
      <c r="F6549" s="1">
        <v>3</v>
      </c>
      <c r="G6549" s="1" t="s">
        <v>25</v>
      </c>
      <c r="H6549" s="1">
        <v>0</v>
      </c>
      <c r="I6549" s="1">
        <f t="shared" si="1217"/>
        <v>0</v>
      </c>
      <c r="J6549" s="1" t="s">
        <v>24</v>
      </c>
      <c r="K6549" s="1">
        <v>2</v>
      </c>
      <c r="L6549" s="1" t="s">
        <v>19</v>
      </c>
      <c r="M6549" s="1" t="b">
        <v>0</v>
      </c>
      <c r="N6549" s="2" t="s">
        <v>17</v>
      </c>
      <c r="O6549">
        <f t="shared" si="1218"/>
        <v>7</v>
      </c>
      <c r="P6549">
        <f t="shared" si="1219"/>
        <v>6</v>
      </c>
      <c r="Q6549">
        <f>IF(G6549="B",VLOOKUP(F6549,room_rates!$A$2:$G$8,3,FALSE),IF(G6549="P",VLOOKUP(F6549,room_rates!$A$2:$G$8,6,FALSE),IF(G6549="M",VLOOKUP(F6549,room_rates!$A$2:$G$8,7,FALSE),"")))</f>
        <v>275</v>
      </c>
      <c r="R6549">
        <f t="shared" si="1220"/>
        <v>0</v>
      </c>
      <c r="S6549">
        <f>IF(J6549="Online Travel Agency",VLOOKUP(F6549,room_rates!$A$2:$G$8,3,FALSE)*15%,0)</f>
        <v>33</v>
      </c>
      <c r="T6549">
        <f t="shared" si="1221"/>
        <v>0</v>
      </c>
      <c r="U6549">
        <f t="shared" si="1222"/>
        <v>2904</v>
      </c>
      <c r="V6549">
        <f t="shared" si="1223"/>
        <v>12</v>
      </c>
    </row>
    <row r="6550" spans="1:22" ht="14.25" customHeight="1" x14ac:dyDescent="0.35">
      <c r="A6550" s="1">
        <v>1002254</v>
      </c>
      <c r="B6550" s="3">
        <v>45990</v>
      </c>
      <c r="C6550" s="3">
        <v>45995</v>
      </c>
      <c r="D6550" s="3">
        <v>45999</v>
      </c>
      <c r="E6550" s="1" t="s">
        <v>21</v>
      </c>
      <c r="F6550" s="1">
        <v>3</v>
      </c>
      <c r="G6550" s="1" t="s">
        <v>25</v>
      </c>
      <c r="H6550" s="1">
        <v>0</v>
      </c>
      <c r="I6550" s="1">
        <f t="shared" si="1217"/>
        <v>0</v>
      </c>
      <c r="J6550" s="1" t="s">
        <v>24</v>
      </c>
      <c r="K6550" s="1">
        <v>1</v>
      </c>
      <c r="L6550" s="1" t="s">
        <v>19</v>
      </c>
      <c r="M6550" s="1" t="b">
        <v>0</v>
      </c>
      <c r="N6550" s="2" t="s">
        <v>17</v>
      </c>
      <c r="O6550">
        <f t="shared" si="1218"/>
        <v>5</v>
      </c>
      <c r="P6550">
        <f t="shared" si="1219"/>
        <v>4</v>
      </c>
      <c r="Q6550">
        <f>IF(G6550="B",VLOOKUP(F6550,room_rates!$A$2:$G$8,3,FALSE),IF(G6550="P",VLOOKUP(F6550,room_rates!$A$2:$G$8,6,FALSE),IF(G6550="M",VLOOKUP(F6550,room_rates!$A$2:$G$8,7,FALSE),"")))</f>
        <v>275</v>
      </c>
      <c r="R6550">
        <f t="shared" si="1220"/>
        <v>0</v>
      </c>
      <c r="S6550">
        <f>IF(J6550="Online Travel Agency",VLOOKUP(F6550,room_rates!$A$2:$G$8,3,FALSE)*15%,0)</f>
        <v>33</v>
      </c>
      <c r="T6550">
        <f t="shared" si="1221"/>
        <v>0</v>
      </c>
      <c r="U6550">
        <f t="shared" si="1222"/>
        <v>968</v>
      </c>
      <c r="V6550">
        <f t="shared" si="1223"/>
        <v>4</v>
      </c>
    </row>
    <row r="6551" spans="1:22" ht="14.25" customHeight="1" x14ac:dyDescent="0.35">
      <c r="A6551" s="1">
        <v>1002577</v>
      </c>
      <c r="B6551" s="3">
        <v>45959</v>
      </c>
      <c r="C6551" s="3">
        <v>45995</v>
      </c>
      <c r="D6551" s="3">
        <v>46001</v>
      </c>
      <c r="E6551" s="1" t="s">
        <v>13</v>
      </c>
      <c r="F6551" s="1">
        <v>6</v>
      </c>
      <c r="G6551" s="1" t="s">
        <v>25</v>
      </c>
      <c r="H6551" s="1">
        <v>0</v>
      </c>
      <c r="I6551" s="1">
        <f t="shared" si="1217"/>
        <v>0</v>
      </c>
      <c r="J6551" s="1" t="s">
        <v>15</v>
      </c>
      <c r="K6551" s="1">
        <v>3</v>
      </c>
      <c r="L6551" s="1" t="s">
        <v>16</v>
      </c>
      <c r="M6551" s="1" t="b">
        <v>0</v>
      </c>
      <c r="N6551" s="2" t="s">
        <v>17</v>
      </c>
      <c r="O6551">
        <f t="shared" si="1218"/>
        <v>36</v>
      </c>
      <c r="P6551">
        <f t="shared" si="1219"/>
        <v>6</v>
      </c>
      <c r="Q6551">
        <f>IF(G6551="B",VLOOKUP(F6551,room_rates!$A$2:$G$8,3,FALSE),IF(G6551="P",VLOOKUP(F6551,room_rates!$A$2:$G$8,6,FALSE),IF(G6551="M",VLOOKUP(F6551,room_rates!$A$2:$G$8,7,FALSE),"")))</f>
        <v>437.5</v>
      </c>
      <c r="R6551">
        <f t="shared" si="1220"/>
        <v>0</v>
      </c>
      <c r="S6551">
        <f>IF(J6551="Online Travel Agency",VLOOKUP(F6551,room_rates!$A$2:$G$8,3,FALSE)*15%,0)</f>
        <v>0</v>
      </c>
      <c r="T6551">
        <f t="shared" si="1221"/>
        <v>0</v>
      </c>
      <c r="U6551">
        <f t="shared" si="1222"/>
        <v>7875</v>
      </c>
      <c r="V6551">
        <f t="shared" si="1223"/>
        <v>18</v>
      </c>
    </row>
    <row r="6552" spans="1:22" ht="14.25" customHeight="1" x14ac:dyDescent="0.35">
      <c r="A6552" s="1">
        <v>1003263</v>
      </c>
      <c r="B6552" s="3">
        <v>45989</v>
      </c>
      <c r="C6552" s="3">
        <v>45995</v>
      </c>
      <c r="D6552" s="3">
        <v>46000</v>
      </c>
      <c r="E6552" s="1" t="s">
        <v>21</v>
      </c>
      <c r="F6552" s="1">
        <v>3</v>
      </c>
      <c r="G6552" s="1" t="s">
        <v>25</v>
      </c>
      <c r="H6552" s="1">
        <v>0</v>
      </c>
      <c r="I6552" s="1">
        <f t="shared" si="1217"/>
        <v>0</v>
      </c>
      <c r="J6552" s="1" t="s">
        <v>24</v>
      </c>
      <c r="K6552" s="1">
        <v>3</v>
      </c>
      <c r="L6552" s="1" t="s">
        <v>16</v>
      </c>
      <c r="M6552" s="1" t="b">
        <v>0</v>
      </c>
      <c r="N6552" s="2" t="s">
        <v>17</v>
      </c>
      <c r="O6552">
        <f t="shared" si="1218"/>
        <v>6</v>
      </c>
      <c r="P6552">
        <f t="shared" si="1219"/>
        <v>5</v>
      </c>
      <c r="Q6552">
        <f>IF(G6552="B",VLOOKUP(F6552,room_rates!$A$2:$G$8,3,FALSE),IF(G6552="P",VLOOKUP(F6552,room_rates!$A$2:$G$8,6,FALSE),IF(G6552="M",VLOOKUP(F6552,room_rates!$A$2:$G$8,7,FALSE),"")))</f>
        <v>275</v>
      </c>
      <c r="R6552">
        <f t="shared" si="1220"/>
        <v>0</v>
      </c>
      <c r="S6552">
        <f>IF(J6552="Online Travel Agency",VLOOKUP(F6552,room_rates!$A$2:$G$8,3,FALSE)*15%,0)</f>
        <v>33</v>
      </c>
      <c r="T6552">
        <f t="shared" si="1221"/>
        <v>0</v>
      </c>
      <c r="U6552">
        <f t="shared" si="1222"/>
        <v>3630</v>
      </c>
      <c r="V6552">
        <f t="shared" si="1223"/>
        <v>15</v>
      </c>
    </row>
    <row r="6553" spans="1:22" ht="14.25" customHeight="1" x14ac:dyDescent="0.35">
      <c r="A6553" s="1">
        <v>1003481</v>
      </c>
      <c r="B6553" s="3">
        <v>45995</v>
      </c>
      <c r="C6553" s="3">
        <v>45995</v>
      </c>
      <c r="D6553" s="3">
        <v>46000</v>
      </c>
      <c r="E6553" s="1" t="s">
        <v>13</v>
      </c>
      <c r="F6553" s="1">
        <v>6</v>
      </c>
      <c r="G6553" s="1" t="s">
        <v>25</v>
      </c>
      <c r="H6553" s="1">
        <v>0</v>
      </c>
      <c r="I6553" s="1">
        <f t="shared" si="1217"/>
        <v>0</v>
      </c>
      <c r="J6553" s="1" t="s">
        <v>20</v>
      </c>
      <c r="K6553" s="1">
        <v>2</v>
      </c>
      <c r="L6553" s="1" t="s">
        <v>19</v>
      </c>
      <c r="M6553" s="1" t="b">
        <v>0</v>
      </c>
      <c r="N6553" s="2" t="s">
        <v>17</v>
      </c>
      <c r="O6553">
        <f t="shared" si="1218"/>
        <v>0</v>
      </c>
      <c r="P6553">
        <f t="shared" si="1219"/>
        <v>5</v>
      </c>
      <c r="Q6553">
        <f>IF(G6553="B",VLOOKUP(F6553,room_rates!$A$2:$G$8,3,FALSE),IF(G6553="P",VLOOKUP(F6553,room_rates!$A$2:$G$8,6,FALSE),IF(G6553="M",VLOOKUP(F6553,room_rates!$A$2:$G$8,7,FALSE),"")))</f>
        <v>437.5</v>
      </c>
      <c r="R6553">
        <f t="shared" si="1220"/>
        <v>0</v>
      </c>
      <c r="S6553">
        <f>IF(J6553="Online Travel Agency",VLOOKUP(F6553,room_rates!$A$2:$G$8,3,FALSE)*15%,0)</f>
        <v>0</v>
      </c>
      <c r="T6553">
        <f t="shared" si="1221"/>
        <v>0</v>
      </c>
      <c r="U6553">
        <f t="shared" si="1222"/>
        <v>4375</v>
      </c>
      <c r="V6553">
        <f t="shared" si="1223"/>
        <v>10</v>
      </c>
    </row>
    <row r="6554" spans="1:22" ht="14.25" customHeight="1" x14ac:dyDescent="0.35">
      <c r="A6554" s="1">
        <v>1003509</v>
      </c>
      <c r="B6554" s="3">
        <v>45983</v>
      </c>
      <c r="C6554" s="3">
        <v>45995</v>
      </c>
      <c r="D6554" s="3">
        <v>46001</v>
      </c>
      <c r="E6554" s="1" t="s">
        <v>18</v>
      </c>
      <c r="F6554" s="1">
        <v>2</v>
      </c>
      <c r="G6554" s="1" t="s">
        <v>25</v>
      </c>
      <c r="H6554" s="1">
        <v>0</v>
      </c>
      <c r="I6554" s="1">
        <f t="shared" si="1217"/>
        <v>0</v>
      </c>
      <c r="J6554" s="1" t="s">
        <v>24</v>
      </c>
      <c r="K6554" s="1">
        <v>1</v>
      </c>
      <c r="L6554" s="1" t="s">
        <v>19</v>
      </c>
      <c r="M6554" s="1" t="b">
        <v>0</v>
      </c>
      <c r="N6554" s="2" t="s">
        <v>17</v>
      </c>
      <c r="O6554">
        <f t="shared" si="1218"/>
        <v>12</v>
      </c>
      <c r="P6554">
        <f t="shared" si="1219"/>
        <v>6</v>
      </c>
      <c r="Q6554">
        <f>IF(G6554="B",VLOOKUP(F6554,room_rates!$A$2:$G$8,3,FALSE),IF(G6554="P",VLOOKUP(F6554,room_rates!$A$2:$G$8,6,FALSE),IF(G6554="M",VLOOKUP(F6554,room_rates!$A$2:$G$8,7,FALSE),"")))</f>
        <v>175</v>
      </c>
      <c r="R6554">
        <f t="shared" si="1220"/>
        <v>0</v>
      </c>
      <c r="S6554">
        <f>IF(J6554="Online Travel Agency",VLOOKUP(F6554,room_rates!$A$2:$G$8,3,FALSE)*15%,0)</f>
        <v>21</v>
      </c>
      <c r="T6554">
        <f t="shared" si="1221"/>
        <v>0</v>
      </c>
      <c r="U6554">
        <f t="shared" si="1222"/>
        <v>924</v>
      </c>
      <c r="V6554">
        <f t="shared" si="1223"/>
        <v>6</v>
      </c>
    </row>
    <row r="6555" spans="1:22" ht="14.25" customHeight="1" x14ac:dyDescent="0.35">
      <c r="A6555" s="1">
        <v>1003543</v>
      </c>
      <c r="B6555" s="3">
        <v>45989</v>
      </c>
      <c r="C6555" s="3">
        <v>45995</v>
      </c>
      <c r="D6555" s="3">
        <v>45999</v>
      </c>
      <c r="E6555" s="1" t="s">
        <v>13</v>
      </c>
      <c r="F6555" s="1">
        <v>6</v>
      </c>
      <c r="G6555" s="1" t="s">
        <v>25</v>
      </c>
      <c r="H6555" s="1">
        <v>0</v>
      </c>
      <c r="I6555" s="1">
        <f t="shared" si="1217"/>
        <v>0</v>
      </c>
      <c r="J6555" s="1" t="s">
        <v>24</v>
      </c>
      <c r="K6555" s="1">
        <v>1</v>
      </c>
      <c r="L6555" s="1" t="s">
        <v>19</v>
      </c>
      <c r="M6555" s="1" t="b">
        <v>0</v>
      </c>
      <c r="N6555" s="2" t="s">
        <v>17</v>
      </c>
      <c r="O6555">
        <f t="shared" si="1218"/>
        <v>6</v>
      </c>
      <c r="P6555">
        <f t="shared" si="1219"/>
        <v>4</v>
      </c>
      <c r="Q6555">
        <f>IF(G6555="B",VLOOKUP(F6555,room_rates!$A$2:$G$8,3,FALSE),IF(G6555="P",VLOOKUP(F6555,room_rates!$A$2:$G$8,6,FALSE),IF(G6555="M",VLOOKUP(F6555,room_rates!$A$2:$G$8,7,FALSE),"")))</f>
        <v>437.5</v>
      </c>
      <c r="R6555">
        <f t="shared" si="1220"/>
        <v>0</v>
      </c>
      <c r="S6555">
        <f>IF(J6555="Online Travel Agency",VLOOKUP(F6555,room_rates!$A$2:$G$8,3,FALSE)*15%,0)</f>
        <v>52.5</v>
      </c>
      <c r="T6555">
        <f t="shared" si="1221"/>
        <v>0</v>
      </c>
      <c r="U6555">
        <f t="shared" si="1222"/>
        <v>1540</v>
      </c>
      <c r="V6555">
        <f t="shared" si="1223"/>
        <v>4</v>
      </c>
    </row>
    <row r="6556" spans="1:22" ht="14.25" customHeight="1" x14ac:dyDescent="0.35">
      <c r="A6556" s="1">
        <v>1004098</v>
      </c>
      <c r="B6556" s="3">
        <v>45984</v>
      </c>
      <c r="C6556" s="3">
        <v>45995</v>
      </c>
      <c r="D6556" s="3">
        <v>46001</v>
      </c>
      <c r="E6556" s="1" t="s">
        <v>18</v>
      </c>
      <c r="F6556" s="1">
        <v>2</v>
      </c>
      <c r="G6556" s="1" t="s">
        <v>25</v>
      </c>
      <c r="H6556" s="1">
        <v>0</v>
      </c>
      <c r="I6556" s="1">
        <f t="shared" si="1217"/>
        <v>0</v>
      </c>
      <c r="J6556" s="1" t="s">
        <v>15</v>
      </c>
      <c r="K6556" s="1">
        <v>2</v>
      </c>
      <c r="L6556" s="1" t="s">
        <v>19</v>
      </c>
      <c r="M6556" s="1" t="b">
        <v>0</v>
      </c>
      <c r="N6556" s="2" t="s">
        <v>17</v>
      </c>
      <c r="O6556">
        <f t="shared" si="1218"/>
        <v>11</v>
      </c>
      <c r="P6556">
        <f t="shared" si="1219"/>
        <v>6</v>
      </c>
      <c r="Q6556">
        <f>IF(G6556="B",VLOOKUP(F6556,room_rates!$A$2:$G$8,3,FALSE),IF(G6556="P",VLOOKUP(F6556,room_rates!$A$2:$G$8,6,FALSE),IF(G6556="M",VLOOKUP(F6556,room_rates!$A$2:$G$8,7,FALSE),"")))</f>
        <v>175</v>
      </c>
      <c r="R6556">
        <f t="shared" si="1220"/>
        <v>0</v>
      </c>
      <c r="S6556">
        <f>IF(J6556="Online Travel Agency",VLOOKUP(F6556,room_rates!$A$2:$G$8,3,FALSE)*15%,0)</f>
        <v>0</v>
      </c>
      <c r="T6556">
        <f t="shared" si="1221"/>
        <v>0</v>
      </c>
      <c r="U6556">
        <f t="shared" si="1222"/>
        <v>2100</v>
      </c>
      <c r="V6556">
        <f t="shared" si="1223"/>
        <v>12</v>
      </c>
    </row>
    <row r="6557" spans="1:22" ht="14.25" customHeight="1" x14ac:dyDescent="0.35">
      <c r="A6557" s="1">
        <v>1004722</v>
      </c>
      <c r="B6557" s="3">
        <v>45981</v>
      </c>
      <c r="C6557" s="3">
        <v>45995</v>
      </c>
      <c r="D6557" s="3">
        <v>46000</v>
      </c>
      <c r="E6557" s="1" t="s">
        <v>18</v>
      </c>
      <c r="F6557" s="1">
        <v>1</v>
      </c>
      <c r="G6557" s="1" t="s">
        <v>25</v>
      </c>
      <c r="H6557" s="1">
        <v>0</v>
      </c>
      <c r="I6557" s="1">
        <f t="shared" si="1217"/>
        <v>0</v>
      </c>
      <c r="J6557" s="1" t="s">
        <v>24</v>
      </c>
      <c r="K6557" s="1">
        <v>2</v>
      </c>
      <c r="L6557" s="1" t="s">
        <v>16</v>
      </c>
      <c r="M6557" s="1" t="b">
        <v>0</v>
      </c>
      <c r="N6557" s="2" t="s">
        <v>17</v>
      </c>
      <c r="O6557">
        <f t="shared" si="1218"/>
        <v>14</v>
      </c>
      <c r="P6557">
        <f t="shared" si="1219"/>
        <v>5</v>
      </c>
      <c r="Q6557">
        <f>IF(G6557="B",VLOOKUP(F6557,room_rates!$A$2:$G$8,3,FALSE),IF(G6557="P",VLOOKUP(F6557,room_rates!$A$2:$G$8,6,FALSE),IF(G6557="M",VLOOKUP(F6557,room_rates!$A$2:$G$8,7,FALSE),"")))</f>
        <v>150</v>
      </c>
      <c r="R6557">
        <f t="shared" si="1220"/>
        <v>0</v>
      </c>
      <c r="S6557">
        <f>IF(J6557="Online Travel Agency",VLOOKUP(F6557,room_rates!$A$2:$G$8,3,FALSE)*15%,0)</f>
        <v>18</v>
      </c>
      <c r="T6557">
        <f t="shared" si="1221"/>
        <v>0</v>
      </c>
      <c r="U6557">
        <f t="shared" si="1222"/>
        <v>1320</v>
      </c>
      <c r="V6557">
        <f t="shared" si="1223"/>
        <v>10</v>
      </c>
    </row>
    <row r="6558" spans="1:22" ht="14.25" customHeight="1" x14ac:dyDescent="0.35">
      <c r="A6558" s="1">
        <v>1004750</v>
      </c>
      <c r="B6558" s="3">
        <v>45976</v>
      </c>
      <c r="C6558" s="3">
        <v>45995</v>
      </c>
      <c r="D6558" s="3">
        <v>46000</v>
      </c>
      <c r="E6558" s="1" t="s">
        <v>18</v>
      </c>
      <c r="F6558" s="1">
        <v>2</v>
      </c>
      <c r="G6558" s="1" t="s">
        <v>25</v>
      </c>
      <c r="H6558" s="1">
        <v>0</v>
      </c>
      <c r="I6558" s="1">
        <f t="shared" si="1217"/>
        <v>0</v>
      </c>
      <c r="J6558" s="1" t="s">
        <v>24</v>
      </c>
      <c r="K6558" s="1">
        <v>1</v>
      </c>
      <c r="L6558" s="1" t="s">
        <v>19</v>
      </c>
      <c r="M6558" s="1" t="b">
        <v>0</v>
      </c>
      <c r="N6558" s="2" t="s">
        <v>17</v>
      </c>
      <c r="O6558">
        <f t="shared" si="1218"/>
        <v>19</v>
      </c>
      <c r="P6558">
        <f t="shared" si="1219"/>
        <v>5</v>
      </c>
      <c r="Q6558">
        <f>IF(G6558="B",VLOOKUP(F6558,room_rates!$A$2:$G$8,3,FALSE),IF(G6558="P",VLOOKUP(F6558,room_rates!$A$2:$G$8,6,FALSE),IF(G6558="M",VLOOKUP(F6558,room_rates!$A$2:$G$8,7,FALSE),"")))</f>
        <v>175</v>
      </c>
      <c r="R6558">
        <f t="shared" si="1220"/>
        <v>0</v>
      </c>
      <c r="S6558">
        <f>IF(J6558="Online Travel Agency",VLOOKUP(F6558,room_rates!$A$2:$G$8,3,FALSE)*15%,0)</f>
        <v>21</v>
      </c>
      <c r="T6558">
        <f t="shared" si="1221"/>
        <v>0</v>
      </c>
      <c r="U6558">
        <f t="shared" si="1222"/>
        <v>770</v>
      </c>
      <c r="V6558">
        <f t="shared" si="1223"/>
        <v>5</v>
      </c>
    </row>
    <row r="6559" spans="1:22" ht="14.25" customHeight="1" x14ac:dyDescent="0.35">
      <c r="A6559" s="1">
        <v>1005149</v>
      </c>
      <c r="B6559" s="3">
        <v>45976</v>
      </c>
      <c r="C6559" s="3">
        <v>45995</v>
      </c>
      <c r="D6559" s="3">
        <v>46002</v>
      </c>
      <c r="E6559" s="1" t="s">
        <v>18</v>
      </c>
      <c r="F6559" s="1">
        <v>1</v>
      </c>
      <c r="G6559" s="1" t="s">
        <v>25</v>
      </c>
      <c r="H6559" s="1">
        <v>0</v>
      </c>
      <c r="I6559" s="1">
        <f t="shared" si="1217"/>
        <v>0</v>
      </c>
      <c r="J6559" s="1" t="s">
        <v>15</v>
      </c>
      <c r="K6559" s="1">
        <v>1</v>
      </c>
      <c r="L6559" s="1" t="s">
        <v>19</v>
      </c>
      <c r="M6559" s="1" t="b">
        <v>0</v>
      </c>
      <c r="N6559" s="2" t="s">
        <v>17</v>
      </c>
      <c r="O6559">
        <f t="shared" si="1218"/>
        <v>19</v>
      </c>
      <c r="P6559">
        <f t="shared" si="1219"/>
        <v>7</v>
      </c>
      <c r="Q6559">
        <f>IF(G6559="B",VLOOKUP(F6559,room_rates!$A$2:$G$8,3,FALSE),IF(G6559="P",VLOOKUP(F6559,room_rates!$A$2:$G$8,6,FALSE),IF(G6559="M",VLOOKUP(F6559,room_rates!$A$2:$G$8,7,FALSE),"")))</f>
        <v>150</v>
      </c>
      <c r="R6559">
        <f t="shared" si="1220"/>
        <v>0</v>
      </c>
      <c r="S6559">
        <f>IF(J6559="Online Travel Agency",VLOOKUP(F6559,room_rates!$A$2:$G$8,3,FALSE)*15%,0)</f>
        <v>0</v>
      </c>
      <c r="T6559">
        <f t="shared" si="1221"/>
        <v>0</v>
      </c>
      <c r="U6559">
        <f t="shared" si="1222"/>
        <v>1050</v>
      </c>
      <c r="V6559">
        <f t="shared" si="1223"/>
        <v>7</v>
      </c>
    </row>
    <row r="6560" spans="1:22" ht="14.25" customHeight="1" x14ac:dyDescent="0.35">
      <c r="A6560" s="1">
        <v>1005183</v>
      </c>
      <c r="B6560" s="3">
        <v>45995</v>
      </c>
      <c r="C6560" s="3">
        <v>45995</v>
      </c>
      <c r="D6560" s="3">
        <v>45999</v>
      </c>
      <c r="E6560" s="1" t="s">
        <v>18</v>
      </c>
      <c r="F6560" s="1">
        <v>1</v>
      </c>
      <c r="G6560" s="1" t="s">
        <v>25</v>
      </c>
      <c r="H6560" s="1">
        <v>0</v>
      </c>
      <c r="I6560" s="1">
        <f t="shared" si="1217"/>
        <v>0</v>
      </c>
      <c r="J6560" s="1" t="s">
        <v>20</v>
      </c>
      <c r="K6560" s="1">
        <v>1</v>
      </c>
      <c r="L6560" s="1" t="s">
        <v>19</v>
      </c>
      <c r="M6560" s="1" t="b">
        <v>0</v>
      </c>
      <c r="N6560" s="2" t="s">
        <v>17</v>
      </c>
      <c r="O6560">
        <f t="shared" si="1218"/>
        <v>0</v>
      </c>
      <c r="P6560">
        <f t="shared" si="1219"/>
        <v>4</v>
      </c>
      <c r="Q6560">
        <f>IF(G6560="B",VLOOKUP(F6560,room_rates!$A$2:$G$8,3,FALSE),IF(G6560="P",VLOOKUP(F6560,room_rates!$A$2:$G$8,6,FALSE),IF(G6560="M",VLOOKUP(F6560,room_rates!$A$2:$G$8,7,FALSE),"")))</f>
        <v>150</v>
      </c>
      <c r="R6560">
        <f t="shared" si="1220"/>
        <v>0</v>
      </c>
      <c r="S6560">
        <f>IF(J6560="Online Travel Agency",VLOOKUP(F6560,room_rates!$A$2:$G$8,3,FALSE)*15%,0)</f>
        <v>0</v>
      </c>
      <c r="T6560">
        <f t="shared" si="1221"/>
        <v>0</v>
      </c>
      <c r="U6560">
        <f t="shared" si="1222"/>
        <v>600</v>
      </c>
      <c r="V6560">
        <f t="shared" si="1223"/>
        <v>4</v>
      </c>
    </row>
    <row r="6561" spans="1:22" ht="14.25" customHeight="1" x14ac:dyDescent="0.35">
      <c r="A6561" s="1">
        <v>1000070</v>
      </c>
      <c r="B6561" s="3">
        <v>45976</v>
      </c>
      <c r="C6561" s="3">
        <v>45996</v>
      </c>
      <c r="D6561" s="3">
        <v>46001</v>
      </c>
      <c r="E6561" s="1" t="s">
        <v>13</v>
      </c>
      <c r="F6561" s="1">
        <v>6</v>
      </c>
      <c r="G6561" s="1" t="s">
        <v>25</v>
      </c>
      <c r="H6561" s="1">
        <v>0</v>
      </c>
      <c r="I6561" s="1">
        <f t="shared" si="1217"/>
        <v>0</v>
      </c>
      <c r="J6561" s="1" t="s">
        <v>15</v>
      </c>
      <c r="K6561" s="1">
        <v>2</v>
      </c>
      <c r="L6561" s="1" t="s">
        <v>19</v>
      </c>
      <c r="M6561" s="1" t="b">
        <v>0</v>
      </c>
      <c r="N6561" s="2" t="s">
        <v>17</v>
      </c>
      <c r="O6561">
        <f t="shared" si="1218"/>
        <v>20</v>
      </c>
      <c r="P6561">
        <f t="shared" si="1219"/>
        <v>5</v>
      </c>
      <c r="Q6561">
        <f>IF(G6561="B",VLOOKUP(F6561,room_rates!$A$2:$G$8,3,FALSE),IF(G6561="P",VLOOKUP(F6561,room_rates!$A$2:$G$8,6,FALSE),IF(G6561="M",VLOOKUP(F6561,room_rates!$A$2:$G$8,7,FALSE),"")))</f>
        <v>437.5</v>
      </c>
      <c r="R6561">
        <f t="shared" si="1220"/>
        <v>0</v>
      </c>
      <c r="S6561">
        <f>IF(J6561="Online Travel Agency",VLOOKUP(F6561,room_rates!$A$2:$G$8,3,FALSE)*15%,0)</f>
        <v>0</v>
      </c>
      <c r="T6561">
        <f t="shared" si="1221"/>
        <v>0</v>
      </c>
      <c r="U6561">
        <f t="shared" si="1222"/>
        <v>4375</v>
      </c>
      <c r="V6561">
        <f t="shared" si="1223"/>
        <v>10</v>
      </c>
    </row>
    <row r="6562" spans="1:22" ht="14.25" customHeight="1" x14ac:dyDescent="0.35">
      <c r="A6562" s="1">
        <v>1000086</v>
      </c>
      <c r="B6562" s="3">
        <v>45996</v>
      </c>
      <c r="C6562" s="3">
        <v>45996</v>
      </c>
      <c r="D6562" s="3">
        <v>46000</v>
      </c>
      <c r="E6562" s="1" t="s">
        <v>18</v>
      </c>
      <c r="F6562" s="1">
        <v>2</v>
      </c>
      <c r="G6562" s="1" t="s">
        <v>25</v>
      </c>
      <c r="H6562" s="1">
        <v>0</v>
      </c>
      <c r="I6562" s="1">
        <f t="shared" si="1217"/>
        <v>0</v>
      </c>
      <c r="J6562" s="1" t="s">
        <v>20</v>
      </c>
      <c r="K6562" s="1">
        <v>3</v>
      </c>
      <c r="L6562" s="1" t="s">
        <v>16</v>
      </c>
      <c r="M6562" s="1" t="b">
        <v>0</v>
      </c>
      <c r="N6562" s="2" t="s">
        <v>17</v>
      </c>
      <c r="O6562">
        <f t="shared" si="1218"/>
        <v>0</v>
      </c>
      <c r="P6562">
        <f t="shared" si="1219"/>
        <v>4</v>
      </c>
      <c r="Q6562">
        <f>IF(G6562="B",VLOOKUP(F6562,room_rates!$A$2:$G$8,3,FALSE),IF(G6562="P",VLOOKUP(F6562,room_rates!$A$2:$G$8,6,FALSE),IF(G6562="M",VLOOKUP(F6562,room_rates!$A$2:$G$8,7,FALSE),"")))</f>
        <v>175</v>
      </c>
      <c r="R6562">
        <f t="shared" si="1220"/>
        <v>0</v>
      </c>
      <c r="S6562">
        <f>IF(J6562="Online Travel Agency",VLOOKUP(F6562,room_rates!$A$2:$G$8,3,FALSE)*15%,0)</f>
        <v>0</v>
      </c>
      <c r="T6562">
        <f t="shared" si="1221"/>
        <v>0</v>
      </c>
      <c r="U6562">
        <f t="shared" si="1222"/>
        <v>2100</v>
      </c>
      <c r="V6562">
        <f t="shared" si="1223"/>
        <v>12</v>
      </c>
    </row>
    <row r="6563" spans="1:22" ht="14.25" customHeight="1" x14ac:dyDescent="0.35">
      <c r="A6563" s="1">
        <v>1000297</v>
      </c>
      <c r="B6563" s="3">
        <v>45983</v>
      </c>
      <c r="C6563" s="3">
        <v>45996</v>
      </c>
      <c r="D6563" s="3">
        <v>46003</v>
      </c>
      <c r="E6563" s="1" t="s">
        <v>13</v>
      </c>
      <c r="F6563" s="1">
        <v>6</v>
      </c>
      <c r="G6563" s="1" t="s">
        <v>25</v>
      </c>
      <c r="H6563" s="1">
        <v>0</v>
      </c>
      <c r="I6563" s="1">
        <f t="shared" si="1217"/>
        <v>0</v>
      </c>
      <c r="J6563" s="1" t="s">
        <v>24</v>
      </c>
      <c r="K6563" s="1">
        <v>3</v>
      </c>
      <c r="L6563" s="1" t="s">
        <v>16</v>
      </c>
      <c r="M6563" s="1" t="b">
        <v>1</v>
      </c>
      <c r="N6563" s="2" t="s">
        <v>17</v>
      </c>
      <c r="O6563">
        <f t="shared" si="1218"/>
        <v>13</v>
      </c>
      <c r="P6563">
        <f t="shared" si="1219"/>
        <v>7</v>
      </c>
      <c r="Q6563">
        <f>IF(G6563="B",VLOOKUP(F6563,room_rates!$A$2:$G$8,3,FALSE),IF(G6563="P",VLOOKUP(F6563,room_rates!$A$2:$G$8,6,FALSE),IF(G6563="M",VLOOKUP(F6563,room_rates!$A$2:$G$8,7,FALSE),"")))</f>
        <v>437.5</v>
      </c>
      <c r="R6563">
        <f t="shared" si="1220"/>
        <v>0</v>
      </c>
      <c r="S6563">
        <f>IF(J6563="Online Travel Agency",VLOOKUP(F6563,room_rates!$A$2:$G$8,3,FALSE)*15%,0)</f>
        <v>52.5</v>
      </c>
      <c r="T6563">
        <f t="shared" si="1221"/>
        <v>4.375</v>
      </c>
      <c r="U6563">
        <f t="shared" si="1222"/>
        <v>7993.125</v>
      </c>
      <c r="V6563">
        <f t="shared" si="1223"/>
        <v>21</v>
      </c>
    </row>
    <row r="6564" spans="1:22" ht="14.25" customHeight="1" x14ac:dyDescent="0.35">
      <c r="A6564" s="1">
        <v>1000532</v>
      </c>
      <c r="B6564" s="3">
        <v>45968</v>
      </c>
      <c r="C6564" s="3">
        <v>45996</v>
      </c>
      <c r="D6564" s="3">
        <v>46000</v>
      </c>
      <c r="E6564" s="1" t="s">
        <v>18</v>
      </c>
      <c r="F6564" s="1">
        <v>2</v>
      </c>
      <c r="G6564" s="1" t="s">
        <v>25</v>
      </c>
      <c r="H6564" s="1">
        <v>0</v>
      </c>
      <c r="I6564" s="1">
        <f t="shared" si="1217"/>
        <v>0</v>
      </c>
      <c r="J6564" s="1" t="s">
        <v>15</v>
      </c>
      <c r="K6564" s="1">
        <v>1</v>
      </c>
      <c r="L6564" s="1" t="s">
        <v>19</v>
      </c>
      <c r="M6564" s="1" t="b">
        <v>0</v>
      </c>
      <c r="N6564" s="2" t="s">
        <v>17</v>
      </c>
      <c r="O6564">
        <f t="shared" si="1218"/>
        <v>28</v>
      </c>
      <c r="P6564">
        <f t="shared" si="1219"/>
        <v>4</v>
      </c>
      <c r="Q6564">
        <f>IF(G6564="B",VLOOKUP(F6564,room_rates!$A$2:$G$8,3,FALSE),IF(G6564="P",VLOOKUP(F6564,room_rates!$A$2:$G$8,6,FALSE),IF(G6564="M",VLOOKUP(F6564,room_rates!$A$2:$G$8,7,FALSE),"")))</f>
        <v>175</v>
      </c>
      <c r="R6564">
        <f t="shared" si="1220"/>
        <v>0</v>
      </c>
      <c r="S6564">
        <f>IF(J6564="Online Travel Agency",VLOOKUP(F6564,room_rates!$A$2:$G$8,3,FALSE)*15%,0)</f>
        <v>0</v>
      </c>
      <c r="T6564">
        <f t="shared" si="1221"/>
        <v>0</v>
      </c>
      <c r="U6564">
        <f t="shared" si="1222"/>
        <v>700</v>
      </c>
      <c r="V6564">
        <f t="shared" si="1223"/>
        <v>4</v>
      </c>
    </row>
    <row r="6565" spans="1:22" ht="14.25" customHeight="1" x14ac:dyDescent="0.35">
      <c r="A6565" s="1">
        <v>1000731</v>
      </c>
      <c r="B6565" s="3">
        <v>45965</v>
      </c>
      <c r="C6565" s="3">
        <v>45996</v>
      </c>
      <c r="D6565" s="3">
        <v>46000</v>
      </c>
      <c r="E6565" s="1" t="s">
        <v>13</v>
      </c>
      <c r="F6565" s="1">
        <v>6</v>
      </c>
      <c r="G6565" s="1" t="s">
        <v>25</v>
      </c>
      <c r="H6565" s="1">
        <v>0</v>
      </c>
      <c r="I6565" s="1">
        <f t="shared" si="1217"/>
        <v>0</v>
      </c>
      <c r="J6565" s="1" t="s">
        <v>15</v>
      </c>
      <c r="K6565" s="1">
        <v>1</v>
      </c>
      <c r="L6565" s="1" t="s">
        <v>16</v>
      </c>
      <c r="M6565" s="1" t="b">
        <v>0</v>
      </c>
      <c r="N6565" s="2" t="s">
        <v>17</v>
      </c>
      <c r="O6565">
        <f t="shared" si="1218"/>
        <v>31</v>
      </c>
      <c r="P6565">
        <f t="shared" si="1219"/>
        <v>4</v>
      </c>
      <c r="Q6565">
        <f>IF(G6565="B",VLOOKUP(F6565,room_rates!$A$2:$G$8,3,FALSE),IF(G6565="P",VLOOKUP(F6565,room_rates!$A$2:$G$8,6,FALSE),IF(G6565="M",VLOOKUP(F6565,room_rates!$A$2:$G$8,7,FALSE),"")))</f>
        <v>437.5</v>
      </c>
      <c r="R6565">
        <f t="shared" si="1220"/>
        <v>0</v>
      </c>
      <c r="S6565">
        <f>IF(J6565="Online Travel Agency",VLOOKUP(F6565,room_rates!$A$2:$G$8,3,FALSE)*15%,0)</f>
        <v>0</v>
      </c>
      <c r="T6565">
        <f t="shared" si="1221"/>
        <v>0</v>
      </c>
      <c r="U6565">
        <f t="shared" si="1222"/>
        <v>1750</v>
      </c>
      <c r="V6565">
        <f t="shared" si="1223"/>
        <v>4</v>
      </c>
    </row>
    <row r="6566" spans="1:22" ht="14.25" customHeight="1" x14ac:dyDescent="0.35">
      <c r="A6566" s="1">
        <v>1000813</v>
      </c>
      <c r="B6566" s="3">
        <v>45996</v>
      </c>
      <c r="C6566" s="3">
        <v>45996</v>
      </c>
      <c r="D6566" s="3">
        <v>46000</v>
      </c>
      <c r="E6566" s="1" t="s">
        <v>21</v>
      </c>
      <c r="F6566" s="1">
        <v>4</v>
      </c>
      <c r="G6566" s="1" t="s">
        <v>25</v>
      </c>
      <c r="H6566" s="1">
        <v>0</v>
      </c>
      <c r="I6566" s="1">
        <f t="shared" si="1217"/>
        <v>0</v>
      </c>
      <c r="J6566" s="1" t="s">
        <v>20</v>
      </c>
      <c r="K6566" s="1">
        <v>3</v>
      </c>
      <c r="L6566" s="1" t="s">
        <v>16</v>
      </c>
      <c r="M6566" s="1" t="b">
        <v>1</v>
      </c>
      <c r="N6566" s="2" t="s">
        <v>17</v>
      </c>
      <c r="O6566">
        <f t="shared" si="1218"/>
        <v>0</v>
      </c>
      <c r="P6566">
        <f t="shared" si="1219"/>
        <v>4</v>
      </c>
      <c r="Q6566">
        <f>IF(G6566="B",VLOOKUP(F6566,room_rates!$A$2:$G$8,3,FALSE),IF(G6566="P",VLOOKUP(F6566,room_rates!$A$2:$G$8,6,FALSE),IF(G6566="M",VLOOKUP(F6566,room_rates!$A$2:$G$8,7,FALSE),"")))</f>
        <v>287.5</v>
      </c>
      <c r="R6566">
        <f t="shared" si="1220"/>
        <v>0</v>
      </c>
      <c r="S6566">
        <f>IF(J6566="Online Travel Agency",VLOOKUP(F6566,room_rates!$A$2:$G$8,3,FALSE)*15%,0)</f>
        <v>0</v>
      </c>
      <c r="T6566">
        <f t="shared" si="1221"/>
        <v>2.875</v>
      </c>
      <c r="U6566">
        <f t="shared" si="1222"/>
        <v>3415.5</v>
      </c>
      <c r="V6566">
        <f t="shared" si="1223"/>
        <v>12</v>
      </c>
    </row>
    <row r="6567" spans="1:22" ht="14.25" customHeight="1" x14ac:dyDescent="0.35">
      <c r="A6567" s="1">
        <v>1000855</v>
      </c>
      <c r="B6567" s="3">
        <v>45971</v>
      </c>
      <c r="C6567" s="3">
        <v>45996</v>
      </c>
      <c r="D6567" s="3">
        <v>46002</v>
      </c>
      <c r="E6567" s="1" t="s">
        <v>13</v>
      </c>
      <c r="F6567" s="1">
        <v>6</v>
      </c>
      <c r="G6567" s="1" t="s">
        <v>25</v>
      </c>
      <c r="H6567" s="1">
        <v>0</v>
      </c>
      <c r="I6567" s="1">
        <f t="shared" si="1217"/>
        <v>0</v>
      </c>
      <c r="J6567" s="1" t="s">
        <v>15</v>
      </c>
      <c r="K6567" s="1">
        <v>2</v>
      </c>
      <c r="L6567" s="1" t="s">
        <v>19</v>
      </c>
      <c r="M6567" s="1" t="b">
        <v>0</v>
      </c>
      <c r="N6567" s="2" t="s">
        <v>17</v>
      </c>
      <c r="O6567">
        <f t="shared" si="1218"/>
        <v>25</v>
      </c>
      <c r="P6567">
        <f t="shared" si="1219"/>
        <v>6</v>
      </c>
      <c r="Q6567">
        <f>IF(G6567="B",VLOOKUP(F6567,room_rates!$A$2:$G$8,3,FALSE),IF(G6567="P",VLOOKUP(F6567,room_rates!$A$2:$G$8,6,FALSE),IF(G6567="M",VLOOKUP(F6567,room_rates!$A$2:$G$8,7,FALSE),"")))</f>
        <v>437.5</v>
      </c>
      <c r="R6567">
        <f t="shared" si="1220"/>
        <v>0</v>
      </c>
      <c r="S6567">
        <f>IF(J6567="Online Travel Agency",VLOOKUP(F6567,room_rates!$A$2:$G$8,3,FALSE)*15%,0)</f>
        <v>0</v>
      </c>
      <c r="T6567">
        <f t="shared" si="1221"/>
        <v>0</v>
      </c>
      <c r="U6567">
        <f t="shared" si="1222"/>
        <v>5250</v>
      </c>
      <c r="V6567">
        <f t="shared" si="1223"/>
        <v>12</v>
      </c>
    </row>
    <row r="6568" spans="1:22" ht="14.25" customHeight="1" x14ac:dyDescent="0.35">
      <c r="A6568" s="1">
        <v>1000971</v>
      </c>
      <c r="B6568" s="3">
        <v>45980</v>
      </c>
      <c r="C6568" s="3">
        <v>45996</v>
      </c>
      <c r="D6568" s="3">
        <v>46002</v>
      </c>
      <c r="E6568" s="1" t="s">
        <v>21</v>
      </c>
      <c r="F6568" s="1">
        <v>5</v>
      </c>
      <c r="G6568" s="1" t="s">
        <v>25</v>
      </c>
      <c r="H6568" s="1">
        <v>0</v>
      </c>
      <c r="I6568" s="1">
        <f t="shared" si="1217"/>
        <v>0</v>
      </c>
      <c r="J6568" s="1" t="s">
        <v>15</v>
      </c>
      <c r="K6568" s="1">
        <v>1</v>
      </c>
      <c r="L6568" s="1" t="s">
        <v>16</v>
      </c>
      <c r="M6568" s="1" t="b">
        <v>1</v>
      </c>
      <c r="N6568" s="2" t="s">
        <v>17</v>
      </c>
      <c r="O6568">
        <f t="shared" si="1218"/>
        <v>16</v>
      </c>
      <c r="P6568">
        <f t="shared" si="1219"/>
        <v>6</v>
      </c>
      <c r="Q6568">
        <f>IF(G6568="B",VLOOKUP(F6568,room_rates!$A$2:$G$8,3,FALSE),IF(G6568="P",VLOOKUP(F6568,room_rates!$A$2:$G$8,6,FALSE),IF(G6568="M",VLOOKUP(F6568,room_rates!$A$2:$G$8,7,FALSE),"")))</f>
        <v>300</v>
      </c>
      <c r="R6568">
        <f t="shared" si="1220"/>
        <v>0</v>
      </c>
      <c r="S6568">
        <f>IF(J6568="Online Travel Agency",VLOOKUP(F6568,room_rates!$A$2:$G$8,3,FALSE)*15%,0)</f>
        <v>0</v>
      </c>
      <c r="T6568">
        <f t="shared" si="1221"/>
        <v>3</v>
      </c>
      <c r="U6568">
        <f t="shared" si="1222"/>
        <v>1782</v>
      </c>
      <c r="V6568">
        <f t="shared" si="1223"/>
        <v>6</v>
      </c>
    </row>
    <row r="6569" spans="1:22" ht="14.25" customHeight="1" x14ac:dyDescent="0.35">
      <c r="A6569" s="1">
        <v>1001024</v>
      </c>
      <c r="B6569" s="3">
        <v>45996</v>
      </c>
      <c r="C6569" s="3">
        <v>45996</v>
      </c>
      <c r="D6569" s="3">
        <v>46002</v>
      </c>
      <c r="E6569" s="1" t="s">
        <v>13</v>
      </c>
      <c r="F6569" s="1">
        <v>7</v>
      </c>
      <c r="G6569" s="1" t="s">
        <v>25</v>
      </c>
      <c r="H6569" s="1">
        <v>0</v>
      </c>
      <c r="I6569" s="1">
        <f t="shared" si="1217"/>
        <v>0</v>
      </c>
      <c r="J6569" s="1" t="s">
        <v>20</v>
      </c>
      <c r="K6569" s="1">
        <v>1</v>
      </c>
      <c r="L6569" s="1" t="s">
        <v>19</v>
      </c>
      <c r="M6569" s="1" t="b">
        <v>0</v>
      </c>
      <c r="N6569" s="2" t="s">
        <v>17</v>
      </c>
      <c r="O6569">
        <f t="shared" si="1218"/>
        <v>0</v>
      </c>
      <c r="P6569">
        <f t="shared" si="1219"/>
        <v>6</v>
      </c>
      <c r="Q6569">
        <f>IF(G6569="B",VLOOKUP(F6569,room_rates!$A$2:$G$8,3,FALSE),IF(G6569="P",VLOOKUP(F6569,room_rates!$A$2:$G$8,6,FALSE),IF(G6569="M",VLOOKUP(F6569,room_rates!$A$2:$G$8,7,FALSE),"")))</f>
        <v>562.5</v>
      </c>
      <c r="R6569">
        <f t="shared" si="1220"/>
        <v>0</v>
      </c>
      <c r="S6569">
        <f>IF(J6569="Online Travel Agency",VLOOKUP(F6569,room_rates!$A$2:$G$8,3,FALSE)*15%,0)</f>
        <v>0</v>
      </c>
      <c r="T6569">
        <f t="shared" si="1221"/>
        <v>0</v>
      </c>
      <c r="U6569">
        <f t="shared" si="1222"/>
        <v>3375</v>
      </c>
      <c r="V6569">
        <f t="shared" si="1223"/>
        <v>6</v>
      </c>
    </row>
    <row r="6570" spans="1:22" ht="14.25" customHeight="1" x14ac:dyDescent="0.35">
      <c r="A6570" s="1">
        <v>1001106</v>
      </c>
      <c r="B6570" s="3">
        <v>45996</v>
      </c>
      <c r="C6570" s="3">
        <v>45996</v>
      </c>
      <c r="D6570" s="3">
        <v>46000</v>
      </c>
      <c r="E6570" s="1" t="s">
        <v>18</v>
      </c>
      <c r="F6570" s="1">
        <v>1</v>
      </c>
      <c r="G6570" s="1" t="s">
        <v>25</v>
      </c>
      <c r="H6570" s="1">
        <v>0</v>
      </c>
      <c r="I6570" s="1">
        <f t="shared" si="1217"/>
        <v>0</v>
      </c>
      <c r="J6570" s="1" t="s">
        <v>20</v>
      </c>
      <c r="K6570" s="1">
        <v>1</v>
      </c>
      <c r="L6570" s="1" t="s">
        <v>19</v>
      </c>
      <c r="M6570" s="1" t="b">
        <v>0</v>
      </c>
      <c r="N6570" s="2" t="s">
        <v>17</v>
      </c>
      <c r="O6570">
        <f t="shared" si="1218"/>
        <v>0</v>
      </c>
      <c r="P6570">
        <f t="shared" si="1219"/>
        <v>4</v>
      </c>
      <c r="Q6570">
        <f>IF(G6570="B",VLOOKUP(F6570,room_rates!$A$2:$G$8,3,FALSE),IF(G6570="P",VLOOKUP(F6570,room_rates!$A$2:$G$8,6,FALSE),IF(G6570="M",VLOOKUP(F6570,room_rates!$A$2:$G$8,7,FALSE),"")))</f>
        <v>150</v>
      </c>
      <c r="R6570">
        <f t="shared" si="1220"/>
        <v>0</v>
      </c>
      <c r="S6570">
        <f>IF(J6570="Online Travel Agency",VLOOKUP(F6570,room_rates!$A$2:$G$8,3,FALSE)*15%,0)</f>
        <v>0</v>
      </c>
      <c r="T6570">
        <f t="shared" si="1221"/>
        <v>0</v>
      </c>
      <c r="U6570">
        <f t="shared" si="1222"/>
        <v>600</v>
      </c>
      <c r="V6570">
        <f t="shared" si="1223"/>
        <v>4</v>
      </c>
    </row>
    <row r="6571" spans="1:22" ht="14.25" customHeight="1" x14ac:dyDescent="0.35">
      <c r="A6571" s="1">
        <v>1001749</v>
      </c>
      <c r="B6571" s="3">
        <v>45988</v>
      </c>
      <c r="C6571" s="3">
        <v>45996</v>
      </c>
      <c r="D6571" s="3">
        <v>46000</v>
      </c>
      <c r="E6571" s="1" t="s">
        <v>21</v>
      </c>
      <c r="F6571" s="1">
        <v>4</v>
      </c>
      <c r="G6571" s="1" t="s">
        <v>25</v>
      </c>
      <c r="H6571" s="1">
        <v>0</v>
      </c>
      <c r="I6571" s="1">
        <f t="shared" si="1217"/>
        <v>0</v>
      </c>
      <c r="J6571" s="1" t="s">
        <v>24</v>
      </c>
      <c r="K6571" s="1">
        <v>2</v>
      </c>
      <c r="L6571" s="1" t="s">
        <v>19</v>
      </c>
      <c r="M6571" s="1" t="b">
        <v>0</v>
      </c>
      <c r="N6571" s="2" t="s">
        <v>17</v>
      </c>
      <c r="O6571">
        <f t="shared" si="1218"/>
        <v>8</v>
      </c>
      <c r="P6571">
        <f t="shared" si="1219"/>
        <v>4</v>
      </c>
      <c r="Q6571">
        <f>IF(G6571="B",VLOOKUP(F6571,room_rates!$A$2:$G$8,3,FALSE),IF(G6571="P",VLOOKUP(F6571,room_rates!$A$2:$G$8,6,FALSE),IF(G6571="M",VLOOKUP(F6571,room_rates!$A$2:$G$8,7,FALSE),"")))</f>
        <v>287.5</v>
      </c>
      <c r="R6571">
        <f t="shared" si="1220"/>
        <v>0</v>
      </c>
      <c r="S6571">
        <f>IF(J6571="Online Travel Agency",VLOOKUP(F6571,room_rates!$A$2:$G$8,3,FALSE)*15%,0)</f>
        <v>34.5</v>
      </c>
      <c r="T6571">
        <f t="shared" si="1221"/>
        <v>0</v>
      </c>
      <c r="U6571">
        <f t="shared" si="1222"/>
        <v>2024</v>
      </c>
      <c r="V6571">
        <f t="shared" si="1223"/>
        <v>8</v>
      </c>
    </row>
    <row r="6572" spans="1:22" ht="14.25" customHeight="1" x14ac:dyDescent="0.35">
      <c r="A6572" s="1">
        <v>1002503</v>
      </c>
      <c r="B6572" s="3">
        <v>45981</v>
      </c>
      <c r="C6572" s="3">
        <v>45996</v>
      </c>
      <c r="D6572" s="3">
        <v>46001</v>
      </c>
      <c r="E6572" s="1" t="s">
        <v>13</v>
      </c>
      <c r="F6572" s="1">
        <v>6</v>
      </c>
      <c r="G6572" s="1" t="s">
        <v>25</v>
      </c>
      <c r="H6572" s="1">
        <v>0</v>
      </c>
      <c r="I6572" s="1">
        <f t="shared" si="1217"/>
        <v>0</v>
      </c>
      <c r="J6572" s="1" t="s">
        <v>24</v>
      </c>
      <c r="K6572" s="1">
        <v>2</v>
      </c>
      <c r="L6572" s="1" t="s">
        <v>16</v>
      </c>
      <c r="M6572" s="1" t="b">
        <v>0</v>
      </c>
      <c r="N6572" s="2" t="s">
        <v>17</v>
      </c>
      <c r="O6572">
        <f t="shared" si="1218"/>
        <v>15</v>
      </c>
      <c r="P6572">
        <f t="shared" si="1219"/>
        <v>5</v>
      </c>
      <c r="Q6572">
        <f>IF(G6572="B",VLOOKUP(F6572,room_rates!$A$2:$G$8,3,FALSE),IF(G6572="P",VLOOKUP(F6572,room_rates!$A$2:$G$8,6,FALSE),IF(G6572="M",VLOOKUP(F6572,room_rates!$A$2:$G$8,7,FALSE),"")))</f>
        <v>437.5</v>
      </c>
      <c r="R6572">
        <f t="shared" si="1220"/>
        <v>0</v>
      </c>
      <c r="S6572">
        <f>IF(J6572="Online Travel Agency",VLOOKUP(F6572,room_rates!$A$2:$G$8,3,FALSE)*15%,0)</f>
        <v>52.5</v>
      </c>
      <c r="T6572">
        <f t="shared" si="1221"/>
        <v>0</v>
      </c>
      <c r="U6572">
        <f t="shared" si="1222"/>
        <v>3850</v>
      </c>
      <c r="V6572">
        <f t="shared" si="1223"/>
        <v>10</v>
      </c>
    </row>
    <row r="6573" spans="1:22" ht="14.25" customHeight="1" x14ac:dyDescent="0.35">
      <c r="A6573" s="1">
        <v>1002520</v>
      </c>
      <c r="B6573" s="3">
        <v>45976</v>
      </c>
      <c r="C6573" s="3">
        <v>45996</v>
      </c>
      <c r="D6573" s="3">
        <v>46000</v>
      </c>
      <c r="E6573" s="1" t="s">
        <v>21</v>
      </c>
      <c r="F6573" s="1">
        <v>4</v>
      </c>
      <c r="G6573" s="1" t="s">
        <v>25</v>
      </c>
      <c r="H6573" s="1">
        <v>0</v>
      </c>
      <c r="I6573" s="1">
        <f t="shared" si="1217"/>
        <v>0</v>
      </c>
      <c r="J6573" s="1" t="s">
        <v>24</v>
      </c>
      <c r="K6573" s="1">
        <v>2</v>
      </c>
      <c r="L6573" s="1" t="s">
        <v>16</v>
      </c>
      <c r="M6573" s="1" t="b">
        <v>0</v>
      </c>
      <c r="N6573" s="2" t="s">
        <v>17</v>
      </c>
      <c r="O6573">
        <f t="shared" si="1218"/>
        <v>20</v>
      </c>
      <c r="P6573">
        <f t="shared" si="1219"/>
        <v>4</v>
      </c>
      <c r="Q6573">
        <f>IF(G6573="B",VLOOKUP(F6573,room_rates!$A$2:$G$8,3,FALSE),IF(G6573="P",VLOOKUP(F6573,room_rates!$A$2:$G$8,6,FALSE),IF(G6573="M",VLOOKUP(F6573,room_rates!$A$2:$G$8,7,FALSE),"")))</f>
        <v>287.5</v>
      </c>
      <c r="R6573">
        <f t="shared" si="1220"/>
        <v>0</v>
      </c>
      <c r="S6573">
        <f>IF(J6573="Online Travel Agency",VLOOKUP(F6573,room_rates!$A$2:$G$8,3,FALSE)*15%,0)</f>
        <v>34.5</v>
      </c>
      <c r="T6573">
        <f t="shared" si="1221"/>
        <v>0</v>
      </c>
      <c r="U6573">
        <f t="shared" si="1222"/>
        <v>2024</v>
      </c>
      <c r="V6573">
        <f t="shared" si="1223"/>
        <v>8</v>
      </c>
    </row>
    <row r="6574" spans="1:22" ht="14.25" customHeight="1" x14ac:dyDescent="0.35">
      <c r="A6574" s="1">
        <v>1002668</v>
      </c>
      <c r="B6574" s="3">
        <v>45977</v>
      </c>
      <c r="C6574" s="3">
        <v>45996</v>
      </c>
      <c r="D6574" s="3">
        <v>46000</v>
      </c>
      <c r="E6574" s="1" t="s">
        <v>13</v>
      </c>
      <c r="F6574" s="1">
        <v>6</v>
      </c>
      <c r="G6574" s="1" t="s">
        <v>25</v>
      </c>
      <c r="H6574" s="1">
        <v>0</v>
      </c>
      <c r="I6574" s="1">
        <f t="shared" si="1217"/>
        <v>0</v>
      </c>
      <c r="J6574" s="1" t="s">
        <v>24</v>
      </c>
      <c r="K6574" s="1">
        <v>1</v>
      </c>
      <c r="L6574" s="1" t="s">
        <v>16</v>
      </c>
      <c r="M6574" s="1" t="b">
        <v>0</v>
      </c>
      <c r="N6574" s="2" t="s">
        <v>17</v>
      </c>
      <c r="O6574">
        <f t="shared" si="1218"/>
        <v>19</v>
      </c>
      <c r="P6574">
        <f t="shared" si="1219"/>
        <v>4</v>
      </c>
      <c r="Q6574">
        <f>IF(G6574="B",VLOOKUP(F6574,room_rates!$A$2:$G$8,3,FALSE),IF(G6574="P",VLOOKUP(F6574,room_rates!$A$2:$G$8,6,FALSE),IF(G6574="M",VLOOKUP(F6574,room_rates!$A$2:$G$8,7,FALSE),"")))</f>
        <v>437.5</v>
      </c>
      <c r="R6574">
        <f t="shared" si="1220"/>
        <v>0</v>
      </c>
      <c r="S6574">
        <f>IF(J6574="Online Travel Agency",VLOOKUP(F6574,room_rates!$A$2:$G$8,3,FALSE)*15%,0)</f>
        <v>52.5</v>
      </c>
      <c r="T6574">
        <f t="shared" si="1221"/>
        <v>0</v>
      </c>
      <c r="U6574">
        <f t="shared" si="1222"/>
        <v>1540</v>
      </c>
      <c r="V6574">
        <f t="shared" si="1223"/>
        <v>4</v>
      </c>
    </row>
    <row r="6575" spans="1:22" ht="14.25" customHeight="1" x14ac:dyDescent="0.35">
      <c r="A6575" s="1">
        <v>1003463</v>
      </c>
      <c r="B6575" s="3">
        <v>45958</v>
      </c>
      <c r="C6575" s="3">
        <v>45996</v>
      </c>
      <c r="D6575" s="3">
        <v>46002</v>
      </c>
      <c r="E6575" s="1" t="s">
        <v>21</v>
      </c>
      <c r="F6575" s="1">
        <v>4</v>
      </c>
      <c r="G6575" s="1" t="s">
        <v>25</v>
      </c>
      <c r="H6575" s="1">
        <v>0</v>
      </c>
      <c r="I6575" s="1">
        <f t="shared" si="1217"/>
        <v>0</v>
      </c>
      <c r="J6575" s="1" t="s">
        <v>15</v>
      </c>
      <c r="K6575" s="1">
        <v>1</v>
      </c>
      <c r="L6575" s="1" t="s">
        <v>16</v>
      </c>
      <c r="M6575" s="1" t="b">
        <v>0</v>
      </c>
      <c r="N6575" s="2" t="s">
        <v>17</v>
      </c>
      <c r="O6575">
        <f t="shared" si="1218"/>
        <v>38</v>
      </c>
      <c r="P6575">
        <f t="shared" si="1219"/>
        <v>6</v>
      </c>
      <c r="Q6575">
        <f>IF(G6575="B",VLOOKUP(F6575,room_rates!$A$2:$G$8,3,FALSE),IF(G6575="P",VLOOKUP(F6575,room_rates!$A$2:$G$8,6,FALSE),IF(G6575="M",VLOOKUP(F6575,room_rates!$A$2:$G$8,7,FALSE),"")))</f>
        <v>287.5</v>
      </c>
      <c r="R6575">
        <f t="shared" si="1220"/>
        <v>0</v>
      </c>
      <c r="S6575">
        <f>IF(J6575="Online Travel Agency",VLOOKUP(F6575,room_rates!$A$2:$G$8,3,FALSE)*15%,0)</f>
        <v>0</v>
      </c>
      <c r="T6575">
        <f t="shared" si="1221"/>
        <v>0</v>
      </c>
      <c r="U6575">
        <f t="shared" si="1222"/>
        <v>1725</v>
      </c>
      <c r="V6575">
        <f t="shared" si="1223"/>
        <v>6</v>
      </c>
    </row>
    <row r="6576" spans="1:22" ht="14.25" customHeight="1" x14ac:dyDescent="0.35">
      <c r="A6576" s="1">
        <v>1003953</v>
      </c>
      <c r="B6576" s="3">
        <v>45996</v>
      </c>
      <c r="C6576" s="3">
        <v>45996</v>
      </c>
      <c r="D6576" s="3">
        <v>46002</v>
      </c>
      <c r="E6576" s="1" t="s">
        <v>18</v>
      </c>
      <c r="F6576" s="1">
        <v>1</v>
      </c>
      <c r="G6576" s="1" t="s">
        <v>25</v>
      </c>
      <c r="H6576" s="1">
        <v>0</v>
      </c>
      <c r="I6576" s="1">
        <f t="shared" si="1217"/>
        <v>0</v>
      </c>
      <c r="J6576" s="1" t="s">
        <v>20</v>
      </c>
      <c r="K6576" s="1">
        <v>1</v>
      </c>
      <c r="L6576" s="1" t="s">
        <v>19</v>
      </c>
      <c r="M6576" s="1" t="b">
        <v>1</v>
      </c>
      <c r="N6576" s="2" t="s">
        <v>17</v>
      </c>
      <c r="O6576">
        <f t="shared" si="1218"/>
        <v>0</v>
      </c>
      <c r="P6576">
        <f t="shared" si="1219"/>
        <v>6</v>
      </c>
      <c r="Q6576">
        <f>IF(G6576="B",VLOOKUP(F6576,room_rates!$A$2:$G$8,3,FALSE),IF(G6576="P",VLOOKUP(F6576,room_rates!$A$2:$G$8,6,FALSE),IF(G6576="M",VLOOKUP(F6576,room_rates!$A$2:$G$8,7,FALSE),"")))</f>
        <v>150</v>
      </c>
      <c r="R6576">
        <f t="shared" si="1220"/>
        <v>0</v>
      </c>
      <c r="S6576">
        <f>IF(J6576="Online Travel Agency",VLOOKUP(F6576,room_rates!$A$2:$G$8,3,FALSE)*15%,0)</f>
        <v>0</v>
      </c>
      <c r="T6576">
        <f t="shared" si="1221"/>
        <v>1.5</v>
      </c>
      <c r="U6576">
        <f t="shared" si="1222"/>
        <v>891</v>
      </c>
      <c r="V6576">
        <f t="shared" si="1223"/>
        <v>6</v>
      </c>
    </row>
    <row r="6577" spans="1:22" ht="14.25" customHeight="1" x14ac:dyDescent="0.35">
      <c r="A6577" s="1">
        <v>1004541</v>
      </c>
      <c r="B6577" s="3">
        <v>45981</v>
      </c>
      <c r="C6577" s="3">
        <v>45996</v>
      </c>
      <c r="D6577" s="3">
        <v>46000</v>
      </c>
      <c r="E6577" s="1" t="s">
        <v>18</v>
      </c>
      <c r="F6577" s="1">
        <v>2</v>
      </c>
      <c r="G6577" s="1" t="s">
        <v>25</v>
      </c>
      <c r="H6577" s="1">
        <v>0</v>
      </c>
      <c r="I6577" s="1">
        <f t="shared" si="1217"/>
        <v>0</v>
      </c>
      <c r="J6577" s="1" t="s">
        <v>15</v>
      </c>
      <c r="K6577" s="1">
        <v>2</v>
      </c>
      <c r="L6577" s="1" t="s">
        <v>19</v>
      </c>
      <c r="M6577" s="1" t="b">
        <v>1</v>
      </c>
      <c r="N6577" s="2" t="s">
        <v>17</v>
      </c>
      <c r="O6577">
        <f t="shared" si="1218"/>
        <v>15</v>
      </c>
      <c r="P6577">
        <f t="shared" si="1219"/>
        <v>4</v>
      </c>
      <c r="Q6577">
        <f>IF(G6577="B",VLOOKUP(F6577,room_rates!$A$2:$G$8,3,FALSE),IF(G6577="P",VLOOKUP(F6577,room_rates!$A$2:$G$8,6,FALSE),IF(G6577="M",VLOOKUP(F6577,room_rates!$A$2:$G$8,7,FALSE),"")))</f>
        <v>175</v>
      </c>
      <c r="R6577">
        <f t="shared" si="1220"/>
        <v>0</v>
      </c>
      <c r="S6577">
        <f>IF(J6577="Online Travel Agency",VLOOKUP(F6577,room_rates!$A$2:$G$8,3,FALSE)*15%,0)</f>
        <v>0</v>
      </c>
      <c r="T6577">
        <f t="shared" si="1221"/>
        <v>1.75</v>
      </c>
      <c r="U6577">
        <f t="shared" si="1222"/>
        <v>1386</v>
      </c>
      <c r="V6577">
        <f t="shared" si="1223"/>
        <v>8</v>
      </c>
    </row>
    <row r="6578" spans="1:22" ht="14.25" customHeight="1" x14ac:dyDescent="0.35">
      <c r="A6578" s="1">
        <v>1004551</v>
      </c>
      <c r="B6578" s="3">
        <v>45952</v>
      </c>
      <c r="C6578" s="3">
        <v>45996</v>
      </c>
      <c r="D6578" s="3">
        <v>46000</v>
      </c>
      <c r="E6578" s="1" t="s">
        <v>18</v>
      </c>
      <c r="F6578" s="1">
        <v>2</v>
      </c>
      <c r="G6578" s="1" t="s">
        <v>25</v>
      </c>
      <c r="H6578" s="1">
        <v>0</v>
      </c>
      <c r="I6578" s="1">
        <f t="shared" si="1217"/>
        <v>0</v>
      </c>
      <c r="J6578" s="1" t="s">
        <v>15</v>
      </c>
      <c r="K6578" s="1">
        <v>3</v>
      </c>
      <c r="L6578" s="1" t="s">
        <v>16</v>
      </c>
      <c r="M6578" s="1" t="b">
        <v>0</v>
      </c>
      <c r="N6578" s="2" t="s">
        <v>17</v>
      </c>
      <c r="O6578">
        <f t="shared" si="1218"/>
        <v>44</v>
      </c>
      <c r="P6578">
        <f t="shared" si="1219"/>
        <v>4</v>
      </c>
      <c r="Q6578">
        <f>IF(G6578="B",VLOOKUP(F6578,room_rates!$A$2:$G$8,3,FALSE),IF(G6578="P",VLOOKUP(F6578,room_rates!$A$2:$G$8,6,FALSE),IF(G6578="M",VLOOKUP(F6578,room_rates!$A$2:$G$8,7,FALSE),"")))</f>
        <v>175</v>
      </c>
      <c r="R6578">
        <f t="shared" si="1220"/>
        <v>0</v>
      </c>
      <c r="S6578">
        <f>IF(J6578="Online Travel Agency",VLOOKUP(F6578,room_rates!$A$2:$G$8,3,FALSE)*15%,0)</f>
        <v>0</v>
      </c>
      <c r="T6578">
        <f t="shared" si="1221"/>
        <v>0</v>
      </c>
      <c r="U6578">
        <f t="shared" si="1222"/>
        <v>2100</v>
      </c>
      <c r="V6578">
        <f t="shared" si="1223"/>
        <v>12</v>
      </c>
    </row>
    <row r="6579" spans="1:22" ht="14.25" customHeight="1" x14ac:dyDescent="0.35">
      <c r="A6579" s="1">
        <v>1004646</v>
      </c>
      <c r="B6579" s="3">
        <v>45975</v>
      </c>
      <c r="C6579" s="3">
        <v>45996</v>
      </c>
      <c r="D6579" s="3">
        <v>46003</v>
      </c>
      <c r="E6579" s="1" t="s">
        <v>18</v>
      </c>
      <c r="F6579" s="1">
        <v>2</v>
      </c>
      <c r="G6579" s="1" t="s">
        <v>25</v>
      </c>
      <c r="H6579" s="1">
        <v>0</v>
      </c>
      <c r="I6579" s="1">
        <f t="shared" si="1217"/>
        <v>0</v>
      </c>
      <c r="J6579" s="1" t="s">
        <v>15</v>
      </c>
      <c r="K6579" s="1">
        <v>3</v>
      </c>
      <c r="L6579" s="1" t="s">
        <v>16</v>
      </c>
      <c r="M6579" s="1" t="b">
        <v>0</v>
      </c>
      <c r="N6579" s="2" t="s">
        <v>17</v>
      </c>
      <c r="O6579">
        <f t="shared" si="1218"/>
        <v>21</v>
      </c>
      <c r="P6579">
        <f t="shared" si="1219"/>
        <v>7</v>
      </c>
      <c r="Q6579">
        <f>IF(G6579="B",VLOOKUP(F6579,room_rates!$A$2:$G$8,3,FALSE),IF(G6579="P",VLOOKUP(F6579,room_rates!$A$2:$G$8,6,FALSE),IF(G6579="M",VLOOKUP(F6579,room_rates!$A$2:$G$8,7,FALSE),"")))</f>
        <v>175</v>
      </c>
      <c r="R6579">
        <f t="shared" si="1220"/>
        <v>0</v>
      </c>
      <c r="S6579">
        <f>IF(J6579="Online Travel Agency",VLOOKUP(F6579,room_rates!$A$2:$G$8,3,FALSE)*15%,0)</f>
        <v>0</v>
      </c>
      <c r="T6579">
        <f t="shared" si="1221"/>
        <v>0</v>
      </c>
      <c r="U6579">
        <f t="shared" si="1222"/>
        <v>3675</v>
      </c>
      <c r="V6579">
        <f t="shared" si="1223"/>
        <v>21</v>
      </c>
    </row>
    <row r="6580" spans="1:22" ht="14.25" customHeight="1" x14ac:dyDescent="0.35">
      <c r="A6580" s="1">
        <v>1004920</v>
      </c>
      <c r="B6580" s="3">
        <v>45996</v>
      </c>
      <c r="C6580" s="3">
        <v>45996</v>
      </c>
      <c r="D6580" s="3">
        <v>46002</v>
      </c>
      <c r="E6580" s="1" t="s">
        <v>18</v>
      </c>
      <c r="F6580" s="1">
        <v>2</v>
      </c>
      <c r="G6580" s="1" t="s">
        <v>25</v>
      </c>
      <c r="H6580" s="1">
        <v>0</v>
      </c>
      <c r="I6580" s="1">
        <f t="shared" si="1217"/>
        <v>0</v>
      </c>
      <c r="J6580" s="1" t="s">
        <v>20</v>
      </c>
      <c r="K6580" s="1">
        <v>2</v>
      </c>
      <c r="L6580" s="1" t="s">
        <v>16</v>
      </c>
      <c r="M6580" s="1" t="b">
        <v>0</v>
      </c>
      <c r="N6580" s="2" t="s">
        <v>17</v>
      </c>
      <c r="O6580">
        <f t="shared" si="1218"/>
        <v>0</v>
      </c>
      <c r="P6580">
        <f t="shared" si="1219"/>
        <v>6</v>
      </c>
      <c r="Q6580">
        <f>IF(G6580="B",VLOOKUP(F6580,room_rates!$A$2:$G$8,3,FALSE),IF(G6580="P",VLOOKUP(F6580,room_rates!$A$2:$G$8,6,FALSE),IF(G6580="M",VLOOKUP(F6580,room_rates!$A$2:$G$8,7,FALSE),"")))</f>
        <v>175</v>
      </c>
      <c r="R6580">
        <f t="shared" si="1220"/>
        <v>0</v>
      </c>
      <c r="S6580">
        <f>IF(J6580="Online Travel Agency",VLOOKUP(F6580,room_rates!$A$2:$G$8,3,FALSE)*15%,0)</f>
        <v>0</v>
      </c>
      <c r="T6580">
        <f t="shared" si="1221"/>
        <v>0</v>
      </c>
      <c r="U6580">
        <f t="shared" si="1222"/>
        <v>2100</v>
      </c>
      <c r="V6580">
        <f t="shared" si="1223"/>
        <v>12</v>
      </c>
    </row>
    <row r="6581" spans="1:22" ht="14.25" customHeight="1" x14ac:dyDescent="0.35">
      <c r="A6581" s="1">
        <v>1005262</v>
      </c>
      <c r="B6581" s="3">
        <v>45981</v>
      </c>
      <c r="C6581" s="3">
        <v>45996</v>
      </c>
      <c r="D6581" s="3">
        <v>46002</v>
      </c>
      <c r="E6581" s="1" t="s">
        <v>18</v>
      </c>
      <c r="F6581" s="1">
        <v>2</v>
      </c>
      <c r="G6581" s="1" t="s">
        <v>25</v>
      </c>
      <c r="H6581" s="1">
        <v>0</v>
      </c>
      <c r="I6581" s="1">
        <f t="shared" si="1217"/>
        <v>0</v>
      </c>
      <c r="J6581" s="1" t="s">
        <v>15</v>
      </c>
      <c r="K6581" s="1">
        <v>3</v>
      </c>
      <c r="L6581" s="1" t="s">
        <v>16</v>
      </c>
      <c r="M6581" s="1" t="b">
        <v>0</v>
      </c>
      <c r="N6581" s="2" t="s">
        <v>17</v>
      </c>
      <c r="O6581">
        <f t="shared" si="1218"/>
        <v>15</v>
      </c>
      <c r="P6581">
        <f t="shared" si="1219"/>
        <v>6</v>
      </c>
      <c r="Q6581">
        <f>IF(G6581="B",VLOOKUP(F6581,room_rates!$A$2:$G$8,3,FALSE),IF(G6581="P",VLOOKUP(F6581,room_rates!$A$2:$G$8,6,FALSE),IF(G6581="M",VLOOKUP(F6581,room_rates!$A$2:$G$8,7,FALSE),"")))</f>
        <v>175</v>
      </c>
      <c r="R6581">
        <f t="shared" si="1220"/>
        <v>0</v>
      </c>
      <c r="S6581">
        <f>IF(J6581="Online Travel Agency",VLOOKUP(F6581,room_rates!$A$2:$G$8,3,FALSE)*15%,0)</f>
        <v>0</v>
      </c>
      <c r="T6581">
        <f t="shared" si="1221"/>
        <v>0</v>
      </c>
      <c r="U6581">
        <f t="shared" si="1222"/>
        <v>3150</v>
      </c>
      <c r="V6581">
        <f t="shared" si="1223"/>
        <v>18</v>
      </c>
    </row>
    <row r="6582" spans="1:22" ht="14.25" customHeight="1" x14ac:dyDescent="0.35">
      <c r="A6582" s="1">
        <v>1000191</v>
      </c>
      <c r="B6582" s="3">
        <v>45997</v>
      </c>
      <c r="C6582" s="3">
        <v>45997</v>
      </c>
      <c r="D6582" s="3">
        <v>46002</v>
      </c>
      <c r="E6582" s="1" t="s">
        <v>18</v>
      </c>
      <c r="F6582" s="1">
        <v>2</v>
      </c>
      <c r="G6582" s="1" t="s">
        <v>25</v>
      </c>
      <c r="H6582" s="1">
        <v>0</v>
      </c>
      <c r="I6582" s="1">
        <f t="shared" si="1217"/>
        <v>0</v>
      </c>
      <c r="J6582" s="1" t="s">
        <v>20</v>
      </c>
      <c r="K6582" s="1">
        <v>2</v>
      </c>
      <c r="L6582" s="1" t="s">
        <v>19</v>
      </c>
      <c r="M6582" s="1" t="b">
        <v>0</v>
      </c>
      <c r="N6582" s="2" t="s">
        <v>17</v>
      </c>
      <c r="O6582">
        <f t="shared" si="1218"/>
        <v>0</v>
      </c>
      <c r="P6582">
        <f t="shared" si="1219"/>
        <v>5</v>
      </c>
      <c r="Q6582">
        <f>IF(G6582="B",VLOOKUP(F6582,room_rates!$A$2:$G$8,3,FALSE),IF(G6582="P",VLOOKUP(F6582,room_rates!$A$2:$G$8,6,FALSE),IF(G6582="M",VLOOKUP(F6582,room_rates!$A$2:$G$8,7,FALSE),"")))</f>
        <v>175</v>
      </c>
      <c r="R6582">
        <f t="shared" si="1220"/>
        <v>0</v>
      </c>
      <c r="S6582">
        <f>IF(J6582="Online Travel Agency",VLOOKUP(F6582,room_rates!$A$2:$G$8,3,FALSE)*15%,0)</f>
        <v>0</v>
      </c>
      <c r="T6582">
        <f t="shared" si="1221"/>
        <v>0</v>
      </c>
      <c r="U6582">
        <f t="shared" si="1222"/>
        <v>1750</v>
      </c>
      <c r="V6582">
        <f t="shared" si="1223"/>
        <v>10</v>
      </c>
    </row>
    <row r="6583" spans="1:22" ht="14.25" customHeight="1" x14ac:dyDescent="0.35">
      <c r="A6583" s="1">
        <v>1000412</v>
      </c>
      <c r="B6583" s="3">
        <v>45977</v>
      </c>
      <c r="C6583" s="3">
        <v>45997</v>
      </c>
      <c r="D6583" s="3">
        <v>46004</v>
      </c>
      <c r="E6583" s="1" t="s">
        <v>13</v>
      </c>
      <c r="F6583" s="1">
        <v>6</v>
      </c>
      <c r="G6583" s="1" t="s">
        <v>25</v>
      </c>
      <c r="H6583" s="1">
        <v>0</v>
      </c>
      <c r="I6583" s="1">
        <f t="shared" si="1217"/>
        <v>0</v>
      </c>
      <c r="J6583" s="1" t="s">
        <v>24</v>
      </c>
      <c r="K6583" s="1">
        <v>3</v>
      </c>
      <c r="L6583" s="1" t="s">
        <v>16</v>
      </c>
      <c r="M6583" s="1" t="b">
        <v>0</v>
      </c>
      <c r="N6583" s="2" t="s">
        <v>17</v>
      </c>
      <c r="O6583">
        <f t="shared" si="1218"/>
        <v>20</v>
      </c>
      <c r="P6583">
        <f t="shared" si="1219"/>
        <v>7</v>
      </c>
      <c r="Q6583">
        <f>IF(G6583="B",VLOOKUP(F6583,room_rates!$A$2:$G$8,3,FALSE),IF(G6583="P",VLOOKUP(F6583,room_rates!$A$2:$G$8,6,FALSE),IF(G6583="M",VLOOKUP(F6583,room_rates!$A$2:$G$8,7,FALSE),"")))</f>
        <v>437.5</v>
      </c>
      <c r="R6583">
        <f t="shared" si="1220"/>
        <v>0</v>
      </c>
      <c r="S6583">
        <f>IF(J6583="Online Travel Agency",VLOOKUP(F6583,room_rates!$A$2:$G$8,3,FALSE)*15%,0)</f>
        <v>52.5</v>
      </c>
      <c r="T6583">
        <f t="shared" si="1221"/>
        <v>0</v>
      </c>
      <c r="U6583">
        <f t="shared" si="1222"/>
        <v>8085</v>
      </c>
      <c r="V6583">
        <f t="shared" si="1223"/>
        <v>21</v>
      </c>
    </row>
    <row r="6584" spans="1:22" ht="14.25" customHeight="1" x14ac:dyDescent="0.35">
      <c r="A6584" s="1">
        <v>1000678</v>
      </c>
      <c r="B6584" s="3">
        <v>45983</v>
      </c>
      <c r="C6584" s="3">
        <v>45997</v>
      </c>
      <c r="D6584" s="3">
        <v>46004</v>
      </c>
      <c r="E6584" s="1" t="s">
        <v>21</v>
      </c>
      <c r="F6584" s="1">
        <v>3</v>
      </c>
      <c r="G6584" s="1" t="s">
        <v>25</v>
      </c>
      <c r="H6584" s="1">
        <v>0</v>
      </c>
      <c r="I6584" s="1">
        <f t="shared" si="1217"/>
        <v>0</v>
      </c>
      <c r="J6584" s="1" t="s">
        <v>24</v>
      </c>
      <c r="K6584" s="1">
        <v>1</v>
      </c>
      <c r="L6584" s="1" t="s">
        <v>19</v>
      </c>
      <c r="M6584" s="1" t="b">
        <v>0</v>
      </c>
      <c r="N6584" s="2" t="s">
        <v>17</v>
      </c>
      <c r="O6584">
        <f t="shared" si="1218"/>
        <v>14</v>
      </c>
      <c r="P6584">
        <f t="shared" si="1219"/>
        <v>7</v>
      </c>
      <c r="Q6584">
        <f>IF(G6584="B",VLOOKUP(F6584,room_rates!$A$2:$G$8,3,FALSE),IF(G6584="P",VLOOKUP(F6584,room_rates!$A$2:$G$8,6,FALSE),IF(G6584="M",VLOOKUP(F6584,room_rates!$A$2:$G$8,7,FALSE),"")))</f>
        <v>275</v>
      </c>
      <c r="R6584">
        <f t="shared" si="1220"/>
        <v>0</v>
      </c>
      <c r="S6584">
        <f>IF(J6584="Online Travel Agency",VLOOKUP(F6584,room_rates!$A$2:$G$8,3,FALSE)*15%,0)</f>
        <v>33</v>
      </c>
      <c r="T6584">
        <f t="shared" si="1221"/>
        <v>0</v>
      </c>
      <c r="U6584">
        <f t="shared" si="1222"/>
        <v>1694</v>
      </c>
      <c r="V6584">
        <f t="shared" si="1223"/>
        <v>7</v>
      </c>
    </row>
    <row r="6585" spans="1:22" ht="14.25" customHeight="1" x14ac:dyDescent="0.35">
      <c r="A6585" s="1">
        <v>1000724</v>
      </c>
      <c r="B6585" s="3">
        <v>45997</v>
      </c>
      <c r="C6585" s="3">
        <v>45997</v>
      </c>
      <c r="D6585" s="3">
        <v>46003</v>
      </c>
      <c r="E6585" s="1" t="s">
        <v>18</v>
      </c>
      <c r="F6585" s="1">
        <v>1</v>
      </c>
      <c r="G6585" s="1" t="s">
        <v>25</v>
      </c>
      <c r="H6585" s="1">
        <v>0</v>
      </c>
      <c r="I6585" s="1">
        <f t="shared" si="1217"/>
        <v>0</v>
      </c>
      <c r="J6585" s="1" t="s">
        <v>20</v>
      </c>
      <c r="K6585" s="1">
        <v>1</v>
      </c>
      <c r="L6585" s="1" t="s">
        <v>19</v>
      </c>
      <c r="M6585" s="1" t="b">
        <v>1</v>
      </c>
      <c r="N6585" s="2" t="s">
        <v>17</v>
      </c>
      <c r="O6585">
        <f t="shared" si="1218"/>
        <v>0</v>
      </c>
      <c r="P6585">
        <f t="shared" si="1219"/>
        <v>6</v>
      </c>
      <c r="Q6585">
        <f>IF(G6585="B",VLOOKUP(F6585,room_rates!$A$2:$G$8,3,FALSE),IF(G6585="P",VLOOKUP(F6585,room_rates!$A$2:$G$8,6,FALSE),IF(G6585="M",VLOOKUP(F6585,room_rates!$A$2:$G$8,7,FALSE),"")))</f>
        <v>150</v>
      </c>
      <c r="R6585">
        <f t="shared" si="1220"/>
        <v>0</v>
      </c>
      <c r="S6585">
        <f>IF(J6585="Online Travel Agency",VLOOKUP(F6585,room_rates!$A$2:$G$8,3,FALSE)*15%,0)</f>
        <v>0</v>
      </c>
      <c r="T6585">
        <f t="shared" si="1221"/>
        <v>1.5</v>
      </c>
      <c r="U6585">
        <f t="shared" si="1222"/>
        <v>891</v>
      </c>
      <c r="V6585">
        <f t="shared" si="1223"/>
        <v>6</v>
      </c>
    </row>
    <row r="6586" spans="1:22" ht="14.25" customHeight="1" x14ac:dyDescent="0.35">
      <c r="A6586" s="1">
        <v>1000923</v>
      </c>
      <c r="B6586" s="3">
        <v>45997</v>
      </c>
      <c r="C6586" s="3">
        <v>45997</v>
      </c>
      <c r="D6586" s="3">
        <v>46001</v>
      </c>
      <c r="E6586" s="1" t="s">
        <v>18</v>
      </c>
      <c r="F6586" s="1">
        <v>1</v>
      </c>
      <c r="G6586" s="1" t="s">
        <v>25</v>
      </c>
      <c r="H6586" s="1">
        <v>0</v>
      </c>
      <c r="I6586" s="1">
        <f t="shared" si="1217"/>
        <v>0</v>
      </c>
      <c r="J6586" s="1" t="s">
        <v>20</v>
      </c>
      <c r="K6586" s="1">
        <v>2</v>
      </c>
      <c r="L6586" s="1" t="s">
        <v>16</v>
      </c>
      <c r="M6586" s="1" t="b">
        <v>0</v>
      </c>
      <c r="N6586" s="2" t="s">
        <v>17</v>
      </c>
      <c r="O6586">
        <f t="shared" si="1218"/>
        <v>0</v>
      </c>
      <c r="P6586">
        <f t="shared" si="1219"/>
        <v>4</v>
      </c>
      <c r="Q6586">
        <f>IF(G6586="B",VLOOKUP(F6586,room_rates!$A$2:$G$8,3,FALSE),IF(G6586="P",VLOOKUP(F6586,room_rates!$A$2:$G$8,6,FALSE),IF(G6586="M",VLOOKUP(F6586,room_rates!$A$2:$G$8,7,FALSE),"")))</f>
        <v>150</v>
      </c>
      <c r="R6586">
        <f t="shared" si="1220"/>
        <v>0</v>
      </c>
      <c r="S6586">
        <f>IF(J6586="Online Travel Agency",VLOOKUP(F6586,room_rates!$A$2:$G$8,3,FALSE)*15%,0)</f>
        <v>0</v>
      </c>
      <c r="T6586">
        <f t="shared" si="1221"/>
        <v>0</v>
      </c>
      <c r="U6586">
        <f t="shared" si="1222"/>
        <v>1200</v>
      </c>
      <c r="V6586">
        <f t="shared" si="1223"/>
        <v>8</v>
      </c>
    </row>
    <row r="6587" spans="1:22" ht="14.25" customHeight="1" x14ac:dyDescent="0.35">
      <c r="A6587" s="1">
        <v>1001869</v>
      </c>
      <c r="B6587" s="3">
        <v>45991</v>
      </c>
      <c r="C6587" s="3">
        <v>45997</v>
      </c>
      <c r="D6587" s="3">
        <v>46004</v>
      </c>
      <c r="E6587" s="1" t="s">
        <v>18</v>
      </c>
      <c r="F6587" s="1">
        <v>2</v>
      </c>
      <c r="G6587" s="1" t="s">
        <v>25</v>
      </c>
      <c r="H6587" s="1">
        <v>0</v>
      </c>
      <c r="I6587" s="1">
        <f t="shared" si="1217"/>
        <v>0</v>
      </c>
      <c r="J6587" s="1" t="s">
        <v>24</v>
      </c>
      <c r="K6587" s="1">
        <v>1</v>
      </c>
      <c r="L6587" s="1" t="s">
        <v>19</v>
      </c>
      <c r="M6587" s="1" t="b">
        <v>0</v>
      </c>
      <c r="N6587" s="2" t="s">
        <v>17</v>
      </c>
      <c r="O6587">
        <f t="shared" si="1218"/>
        <v>6</v>
      </c>
      <c r="P6587">
        <f t="shared" si="1219"/>
        <v>7</v>
      </c>
      <c r="Q6587">
        <f>IF(G6587="B",VLOOKUP(F6587,room_rates!$A$2:$G$8,3,FALSE),IF(G6587="P",VLOOKUP(F6587,room_rates!$A$2:$G$8,6,FALSE),IF(G6587="M",VLOOKUP(F6587,room_rates!$A$2:$G$8,7,FALSE),"")))</f>
        <v>175</v>
      </c>
      <c r="R6587">
        <f t="shared" si="1220"/>
        <v>0</v>
      </c>
      <c r="S6587">
        <f>IF(J6587="Online Travel Agency",VLOOKUP(F6587,room_rates!$A$2:$G$8,3,FALSE)*15%,0)</f>
        <v>21</v>
      </c>
      <c r="T6587">
        <f t="shared" si="1221"/>
        <v>0</v>
      </c>
      <c r="U6587">
        <f t="shared" si="1222"/>
        <v>1078</v>
      </c>
      <c r="V6587">
        <f t="shared" si="1223"/>
        <v>7</v>
      </c>
    </row>
    <row r="6588" spans="1:22" ht="14.25" customHeight="1" x14ac:dyDescent="0.35">
      <c r="A6588" s="1">
        <v>1001950</v>
      </c>
      <c r="B6588" s="3">
        <v>45954</v>
      </c>
      <c r="C6588" s="3">
        <v>45997</v>
      </c>
      <c r="D6588" s="3">
        <v>46001</v>
      </c>
      <c r="E6588" s="1" t="s">
        <v>13</v>
      </c>
      <c r="F6588" s="1">
        <v>6</v>
      </c>
      <c r="G6588" s="1" t="s">
        <v>25</v>
      </c>
      <c r="H6588" s="1">
        <v>0</v>
      </c>
      <c r="I6588" s="1">
        <f t="shared" si="1217"/>
        <v>0</v>
      </c>
      <c r="J6588" s="1" t="s">
        <v>15</v>
      </c>
      <c r="K6588" s="1">
        <v>1</v>
      </c>
      <c r="L6588" s="1" t="s">
        <v>19</v>
      </c>
      <c r="M6588" s="1" t="b">
        <v>0</v>
      </c>
      <c r="N6588" s="2" t="s">
        <v>17</v>
      </c>
      <c r="O6588">
        <f t="shared" si="1218"/>
        <v>43</v>
      </c>
      <c r="P6588">
        <f t="shared" si="1219"/>
        <v>4</v>
      </c>
      <c r="Q6588">
        <f>IF(G6588="B",VLOOKUP(F6588,room_rates!$A$2:$G$8,3,FALSE),IF(G6588="P",VLOOKUP(F6588,room_rates!$A$2:$G$8,6,FALSE),IF(G6588="M",VLOOKUP(F6588,room_rates!$A$2:$G$8,7,FALSE),"")))</f>
        <v>437.5</v>
      </c>
      <c r="R6588">
        <f t="shared" si="1220"/>
        <v>0</v>
      </c>
      <c r="S6588">
        <f>IF(J6588="Online Travel Agency",VLOOKUP(F6588,room_rates!$A$2:$G$8,3,FALSE)*15%,0)</f>
        <v>0</v>
      </c>
      <c r="T6588">
        <f t="shared" si="1221"/>
        <v>0</v>
      </c>
      <c r="U6588">
        <f t="shared" si="1222"/>
        <v>1750</v>
      </c>
      <c r="V6588">
        <f t="shared" si="1223"/>
        <v>4</v>
      </c>
    </row>
    <row r="6589" spans="1:22" ht="14.25" customHeight="1" x14ac:dyDescent="0.35">
      <c r="A6589" s="1">
        <v>1002912</v>
      </c>
      <c r="B6589" s="3">
        <v>45997</v>
      </c>
      <c r="C6589" s="3">
        <v>45997</v>
      </c>
      <c r="D6589" s="3">
        <v>46001</v>
      </c>
      <c r="E6589" s="1" t="s">
        <v>18</v>
      </c>
      <c r="F6589" s="1">
        <v>2</v>
      </c>
      <c r="G6589" s="1" t="s">
        <v>25</v>
      </c>
      <c r="H6589" s="1">
        <v>0</v>
      </c>
      <c r="I6589" s="1">
        <f t="shared" si="1217"/>
        <v>0</v>
      </c>
      <c r="J6589" s="1" t="s">
        <v>20</v>
      </c>
      <c r="K6589" s="1">
        <v>2</v>
      </c>
      <c r="L6589" s="1" t="s">
        <v>16</v>
      </c>
      <c r="M6589" s="1" t="b">
        <v>0</v>
      </c>
      <c r="N6589" s="2" t="s">
        <v>17</v>
      </c>
      <c r="O6589">
        <f t="shared" si="1218"/>
        <v>0</v>
      </c>
      <c r="P6589">
        <f t="shared" si="1219"/>
        <v>4</v>
      </c>
      <c r="Q6589">
        <f>IF(G6589="B",VLOOKUP(F6589,room_rates!$A$2:$G$8,3,FALSE),IF(G6589="P",VLOOKUP(F6589,room_rates!$A$2:$G$8,6,FALSE),IF(G6589="M",VLOOKUP(F6589,room_rates!$A$2:$G$8,7,FALSE),"")))</f>
        <v>175</v>
      </c>
      <c r="R6589">
        <f t="shared" si="1220"/>
        <v>0</v>
      </c>
      <c r="S6589">
        <f>IF(J6589="Online Travel Agency",VLOOKUP(F6589,room_rates!$A$2:$G$8,3,FALSE)*15%,0)</f>
        <v>0</v>
      </c>
      <c r="T6589">
        <f t="shared" si="1221"/>
        <v>0</v>
      </c>
      <c r="U6589">
        <f t="shared" si="1222"/>
        <v>1400</v>
      </c>
      <c r="V6589">
        <f t="shared" si="1223"/>
        <v>8</v>
      </c>
    </row>
    <row r="6590" spans="1:22" ht="14.25" customHeight="1" x14ac:dyDescent="0.35">
      <c r="A6590" s="1">
        <v>1003045</v>
      </c>
      <c r="B6590" s="3">
        <v>45997</v>
      </c>
      <c r="C6590" s="3">
        <v>45997</v>
      </c>
      <c r="D6590" s="3">
        <v>46004</v>
      </c>
      <c r="E6590" s="1" t="s">
        <v>18</v>
      </c>
      <c r="F6590" s="1">
        <v>2</v>
      </c>
      <c r="G6590" s="1" t="s">
        <v>25</v>
      </c>
      <c r="H6590" s="1">
        <v>0</v>
      </c>
      <c r="I6590" s="1">
        <f t="shared" si="1217"/>
        <v>0</v>
      </c>
      <c r="J6590" s="1" t="s">
        <v>20</v>
      </c>
      <c r="K6590" s="1">
        <v>1</v>
      </c>
      <c r="L6590" s="1" t="s">
        <v>19</v>
      </c>
      <c r="M6590" s="1" t="b">
        <v>0</v>
      </c>
      <c r="N6590" s="2" t="s">
        <v>17</v>
      </c>
      <c r="O6590">
        <f t="shared" si="1218"/>
        <v>0</v>
      </c>
      <c r="P6590">
        <f t="shared" si="1219"/>
        <v>7</v>
      </c>
      <c r="Q6590">
        <f>IF(G6590="B",VLOOKUP(F6590,room_rates!$A$2:$G$8,3,FALSE),IF(G6590="P",VLOOKUP(F6590,room_rates!$A$2:$G$8,6,FALSE),IF(G6590="M",VLOOKUP(F6590,room_rates!$A$2:$G$8,7,FALSE),"")))</f>
        <v>175</v>
      </c>
      <c r="R6590">
        <f t="shared" si="1220"/>
        <v>0</v>
      </c>
      <c r="S6590">
        <f>IF(J6590="Online Travel Agency",VLOOKUP(F6590,room_rates!$A$2:$G$8,3,FALSE)*15%,0)</f>
        <v>0</v>
      </c>
      <c r="T6590">
        <f t="shared" si="1221"/>
        <v>0</v>
      </c>
      <c r="U6590">
        <f t="shared" si="1222"/>
        <v>1225</v>
      </c>
      <c r="V6590">
        <f t="shared" si="1223"/>
        <v>7</v>
      </c>
    </row>
    <row r="6591" spans="1:22" ht="14.25" customHeight="1" x14ac:dyDescent="0.35">
      <c r="A6591" s="1">
        <v>1003052</v>
      </c>
      <c r="B6591" s="3">
        <v>45997</v>
      </c>
      <c r="C6591" s="3">
        <v>45997</v>
      </c>
      <c r="D6591" s="3">
        <v>46003</v>
      </c>
      <c r="E6591" s="1" t="s">
        <v>21</v>
      </c>
      <c r="F6591" s="1">
        <v>3</v>
      </c>
      <c r="G6591" s="1" t="s">
        <v>25</v>
      </c>
      <c r="H6591" s="1">
        <v>0</v>
      </c>
      <c r="I6591" s="1">
        <f t="shared" si="1217"/>
        <v>0</v>
      </c>
      <c r="J6591" s="1" t="s">
        <v>20</v>
      </c>
      <c r="K6591" s="1">
        <v>2</v>
      </c>
      <c r="L6591" s="1" t="s">
        <v>16</v>
      </c>
      <c r="M6591" s="1" t="b">
        <v>0</v>
      </c>
      <c r="N6591" s="2" t="s">
        <v>17</v>
      </c>
      <c r="O6591">
        <f t="shared" si="1218"/>
        <v>0</v>
      </c>
      <c r="P6591">
        <f t="shared" si="1219"/>
        <v>6</v>
      </c>
      <c r="Q6591">
        <f>IF(G6591="B",VLOOKUP(F6591,room_rates!$A$2:$G$8,3,FALSE),IF(G6591="P",VLOOKUP(F6591,room_rates!$A$2:$G$8,6,FALSE),IF(G6591="M",VLOOKUP(F6591,room_rates!$A$2:$G$8,7,FALSE),"")))</f>
        <v>275</v>
      </c>
      <c r="R6591">
        <f t="shared" si="1220"/>
        <v>0</v>
      </c>
      <c r="S6591">
        <f>IF(J6591="Online Travel Agency",VLOOKUP(F6591,room_rates!$A$2:$G$8,3,FALSE)*15%,0)</f>
        <v>0</v>
      </c>
      <c r="T6591">
        <f t="shared" si="1221"/>
        <v>0</v>
      </c>
      <c r="U6591">
        <f t="shared" si="1222"/>
        <v>3300</v>
      </c>
      <c r="V6591">
        <f t="shared" si="1223"/>
        <v>12</v>
      </c>
    </row>
    <row r="6592" spans="1:22" ht="14.25" customHeight="1" x14ac:dyDescent="0.35">
      <c r="A6592" s="1">
        <v>1003147</v>
      </c>
      <c r="B6592" s="3">
        <v>45966</v>
      </c>
      <c r="C6592" s="3">
        <v>45997</v>
      </c>
      <c r="D6592" s="3">
        <v>46004</v>
      </c>
      <c r="E6592" s="1" t="s">
        <v>18</v>
      </c>
      <c r="F6592" s="1">
        <v>1</v>
      </c>
      <c r="G6592" s="1" t="s">
        <v>25</v>
      </c>
      <c r="H6592" s="1">
        <v>0</v>
      </c>
      <c r="I6592" s="1">
        <f t="shared" ref="I6592:I6655" si="1224">H6592/100</f>
        <v>0</v>
      </c>
      <c r="J6592" s="1" t="s">
        <v>15</v>
      </c>
      <c r="K6592" s="1">
        <v>2</v>
      </c>
      <c r="L6592" s="1" t="s">
        <v>16</v>
      </c>
      <c r="M6592" s="1" t="b">
        <v>1</v>
      </c>
      <c r="N6592" s="2" t="s">
        <v>17</v>
      </c>
      <c r="O6592">
        <f t="shared" ref="O6592:O6655" si="1225">C6592-B6592</f>
        <v>31</v>
      </c>
      <c r="P6592">
        <f t="shared" ref="P6592:P6655" si="1226">D6592-C6592</f>
        <v>7</v>
      </c>
      <c r="Q6592">
        <f>IF(G6592="B",VLOOKUP(F6592,room_rates!$A$2:$G$8,3,FALSE),IF(G6592="P",VLOOKUP(F6592,room_rates!$A$2:$G$8,6,FALSE),IF(G6592="M",VLOOKUP(F6592,room_rates!$A$2:$G$8,7,FALSE),"")))</f>
        <v>150</v>
      </c>
      <c r="R6592">
        <f t="shared" ref="R6592:R6655" si="1227">Q6592*(H6592/100)</f>
        <v>0</v>
      </c>
      <c r="S6592">
        <f>IF(J6592="Online Travel Agency",VLOOKUP(F6592,room_rates!$A$2:$G$8,3,FALSE)*15%,0)</f>
        <v>0</v>
      </c>
      <c r="T6592">
        <f t="shared" ref="T6592:T6655" si="1228">IF(M6592=TRUE, Q6592*1%,0)</f>
        <v>1.5</v>
      </c>
      <c r="U6592">
        <f t="shared" ref="U6592:U6655" si="1229">(Q6592-R6592-S6592-T6592)*V6592</f>
        <v>2079</v>
      </c>
      <c r="V6592">
        <f t="shared" ref="V6592:V6655" si="1230">K6592*P6592</f>
        <v>14</v>
      </c>
    </row>
    <row r="6593" spans="1:22" ht="14.25" customHeight="1" x14ac:dyDescent="0.35">
      <c r="A6593" s="1">
        <v>1003419</v>
      </c>
      <c r="B6593" s="3">
        <v>45997</v>
      </c>
      <c r="C6593" s="3">
        <v>45997</v>
      </c>
      <c r="D6593" s="3">
        <v>46004</v>
      </c>
      <c r="E6593" s="1" t="s">
        <v>13</v>
      </c>
      <c r="F6593" s="1">
        <v>6</v>
      </c>
      <c r="G6593" s="1" t="s">
        <v>25</v>
      </c>
      <c r="H6593" s="1">
        <v>0</v>
      </c>
      <c r="I6593" s="1">
        <f t="shared" si="1224"/>
        <v>0</v>
      </c>
      <c r="J6593" s="1" t="s">
        <v>20</v>
      </c>
      <c r="K6593" s="1">
        <v>2</v>
      </c>
      <c r="L6593" s="1" t="s">
        <v>19</v>
      </c>
      <c r="M6593" s="1" t="b">
        <v>0</v>
      </c>
      <c r="N6593" s="2" t="s">
        <v>17</v>
      </c>
      <c r="O6593">
        <f t="shared" si="1225"/>
        <v>0</v>
      </c>
      <c r="P6593">
        <f t="shared" si="1226"/>
        <v>7</v>
      </c>
      <c r="Q6593">
        <f>IF(G6593="B",VLOOKUP(F6593,room_rates!$A$2:$G$8,3,FALSE),IF(G6593="P",VLOOKUP(F6593,room_rates!$A$2:$G$8,6,FALSE),IF(G6593="M",VLOOKUP(F6593,room_rates!$A$2:$G$8,7,FALSE),"")))</f>
        <v>437.5</v>
      </c>
      <c r="R6593">
        <f t="shared" si="1227"/>
        <v>0</v>
      </c>
      <c r="S6593">
        <f>IF(J6593="Online Travel Agency",VLOOKUP(F6593,room_rates!$A$2:$G$8,3,FALSE)*15%,0)</f>
        <v>0</v>
      </c>
      <c r="T6593">
        <f t="shared" si="1228"/>
        <v>0</v>
      </c>
      <c r="U6593">
        <f t="shared" si="1229"/>
        <v>6125</v>
      </c>
      <c r="V6593">
        <f t="shared" si="1230"/>
        <v>14</v>
      </c>
    </row>
    <row r="6594" spans="1:22" ht="14.25" customHeight="1" x14ac:dyDescent="0.35">
      <c r="A6594" s="1">
        <v>1003443</v>
      </c>
      <c r="B6594" s="3">
        <v>45997</v>
      </c>
      <c r="C6594" s="3">
        <v>45997</v>
      </c>
      <c r="D6594" s="3">
        <v>46003</v>
      </c>
      <c r="E6594" s="1" t="s">
        <v>13</v>
      </c>
      <c r="F6594" s="1">
        <v>6</v>
      </c>
      <c r="G6594" s="1" t="s">
        <v>25</v>
      </c>
      <c r="H6594" s="1">
        <v>0</v>
      </c>
      <c r="I6594" s="1">
        <f t="shared" si="1224"/>
        <v>0</v>
      </c>
      <c r="J6594" s="1" t="s">
        <v>20</v>
      </c>
      <c r="K6594" s="1">
        <v>3</v>
      </c>
      <c r="L6594" s="1" t="s">
        <v>16</v>
      </c>
      <c r="M6594" s="1" t="b">
        <v>0</v>
      </c>
      <c r="N6594" s="2" t="s">
        <v>17</v>
      </c>
      <c r="O6594">
        <f t="shared" si="1225"/>
        <v>0</v>
      </c>
      <c r="P6594">
        <f t="shared" si="1226"/>
        <v>6</v>
      </c>
      <c r="Q6594">
        <f>IF(G6594="B",VLOOKUP(F6594,room_rates!$A$2:$G$8,3,FALSE),IF(G6594="P",VLOOKUP(F6594,room_rates!$A$2:$G$8,6,FALSE),IF(G6594="M",VLOOKUP(F6594,room_rates!$A$2:$G$8,7,FALSE),"")))</f>
        <v>437.5</v>
      </c>
      <c r="R6594">
        <f t="shared" si="1227"/>
        <v>0</v>
      </c>
      <c r="S6594">
        <f>IF(J6594="Online Travel Agency",VLOOKUP(F6594,room_rates!$A$2:$G$8,3,FALSE)*15%,0)</f>
        <v>0</v>
      </c>
      <c r="T6594">
        <f t="shared" si="1228"/>
        <v>0</v>
      </c>
      <c r="U6594">
        <f t="shared" si="1229"/>
        <v>7875</v>
      </c>
      <c r="V6594">
        <f t="shared" si="1230"/>
        <v>18</v>
      </c>
    </row>
    <row r="6595" spans="1:22" ht="14.25" customHeight="1" x14ac:dyDescent="0.35">
      <c r="A6595" s="1">
        <v>1003805</v>
      </c>
      <c r="B6595" s="3">
        <v>45997</v>
      </c>
      <c r="C6595" s="3">
        <v>45997</v>
      </c>
      <c r="D6595" s="3">
        <v>46002</v>
      </c>
      <c r="E6595" s="1" t="s">
        <v>21</v>
      </c>
      <c r="F6595" s="1">
        <v>5</v>
      </c>
      <c r="G6595" s="1" t="s">
        <v>25</v>
      </c>
      <c r="H6595" s="1">
        <v>0</v>
      </c>
      <c r="I6595" s="1">
        <f t="shared" si="1224"/>
        <v>0</v>
      </c>
      <c r="J6595" s="1" t="s">
        <v>20</v>
      </c>
      <c r="K6595" s="1">
        <v>1</v>
      </c>
      <c r="L6595" s="1" t="s">
        <v>16</v>
      </c>
      <c r="M6595" s="1" t="b">
        <v>0</v>
      </c>
      <c r="N6595" s="2" t="s">
        <v>17</v>
      </c>
      <c r="O6595">
        <f t="shared" si="1225"/>
        <v>0</v>
      </c>
      <c r="P6595">
        <f t="shared" si="1226"/>
        <v>5</v>
      </c>
      <c r="Q6595">
        <f>IF(G6595="B",VLOOKUP(F6595,room_rates!$A$2:$G$8,3,FALSE),IF(G6595="P",VLOOKUP(F6595,room_rates!$A$2:$G$8,6,FALSE),IF(G6595="M",VLOOKUP(F6595,room_rates!$A$2:$G$8,7,FALSE),"")))</f>
        <v>300</v>
      </c>
      <c r="R6595">
        <f t="shared" si="1227"/>
        <v>0</v>
      </c>
      <c r="S6595">
        <f>IF(J6595="Online Travel Agency",VLOOKUP(F6595,room_rates!$A$2:$G$8,3,FALSE)*15%,0)</f>
        <v>0</v>
      </c>
      <c r="T6595">
        <f t="shared" si="1228"/>
        <v>0</v>
      </c>
      <c r="U6595">
        <f t="shared" si="1229"/>
        <v>1500</v>
      </c>
      <c r="V6595">
        <f t="shared" si="1230"/>
        <v>5</v>
      </c>
    </row>
    <row r="6596" spans="1:22" ht="14.25" customHeight="1" x14ac:dyDescent="0.35">
      <c r="A6596" s="1">
        <v>1003836</v>
      </c>
      <c r="B6596" s="3">
        <v>45995</v>
      </c>
      <c r="C6596" s="3">
        <v>45997</v>
      </c>
      <c r="D6596" s="3">
        <v>46001</v>
      </c>
      <c r="E6596" s="1" t="s">
        <v>18</v>
      </c>
      <c r="F6596" s="1">
        <v>2</v>
      </c>
      <c r="G6596" s="1" t="s">
        <v>25</v>
      </c>
      <c r="H6596" s="1">
        <v>0</v>
      </c>
      <c r="I6596" s="1">
        <f t="shared" si="1224"/>
        <v>0</v>
      </c>
      <c r="J6596" s="1" t="s">
        <v>15</v>
      </c>
      <c r="K6596" s="1">
        <v>1</v>
      </c>
      <c r="L6596" s="1" t="s">
        <v>16</v>
      </c>
      <c r="M6596" s="1" t="b">
        <v>1</v>
      </c>
      <c r="N6596" s="2" t="s">
        <v>17</v>
      </c>
      <c r="O6596">
        <f t="shared" si="1225"/>
        <v>2</v>
      </c>
      <c r="P6596">
        <f t="shared" si="1226"/>
        <v>4</v>
      </c>
      <c r="Q6596">
        <f>IF(G6596="B",VLOOKUP(F6596,room_rates!$A$2:$G$8,3,FALSE),IF(G6596="P",VLOOKUP(F6596,room_rates!$A$2:$G$8,6,FALSE),IF(G6596="M",VLOOKUP(F6596,room_rates!$A$2:$G$8,7,FALSE),"")))</f>
        <v>175</v>
      </c>
      <c r="R6596">
        <f t="shared" si="1227"/>
        <v>0</v>
      </c>
      <c r="S6596">
        <f>IF(J6596="Online Travel Agency",VLOOKUP(F6596,room_rates!$A$2:$G$8,3,FALSE)*15%,0)</f>
        <v>0</v>
      </c>
      <c r="T6596">
        <f t="shared" si="1228"/>
        <v>1.75</v>
      </c>
      <c r="U6596">
        <f t="shared" si="1229"/>
        <v>693</v>
      </c>
      <c r="V6596">
        <f t="shared" si="1230"/>
        <v>4</v>
      </c>
    </row>
    <row r="6597" spans="1:22" ht="14.25" customHeight="1" x14ac:dyDescent="0.35">
      <c r="A6597" s="1">
        <v>1004229</v>
      </c>
      <c r="B6597" s="3">
        <v>45989</v>
      </c>
      <c r="C6597" s="3">
        <v>45997</v>
      </c>
      <c r="D6597" s="3">
        <v>46004</v>
      </c>
      <c r="E6597" s="1" t="s">
        <v>18</v>
      </c>
      <c r="F6597" s="1">
        <v>1</v>
      </c>
      <c r="G6597" s="1" t="s">
        <v>25</v>
      </c>
      <c r="H6597" s="1">
        <v>0</v>
      </c>
      <c r="I6597" s="1">
        <f t="shared" si="1224"/>
        <v>0</v>
      </c>
      <c r="J6597" s="1" t="s">
        <v>24</v>
      </c>
      <c r="K6597" s="1">
        <v>1</v>
      </c>
      <c r="L6597" s="1" t="s">
        <v>16</v>
      </c>
      <c r="M6597" s="1" t="b">
        <v>0</v>
      </c>
      <c r="N6597" s="2" t="s">
        <v>17</v>
      </c>
      <c r="O6597">
        <f t="shared" si="1225"/>
        <v>8</v>
      </c>
      <c r="P6597">
        <f t="shared" si="1226"/>
        <v>7</v>
      </c>
      <c r="Q6597">
        <f>IF(G6597="B",VLOOKUP(F6597,room_rates!$A$2:$G$8,3,FALSE),IF(G6597="P",VLOOKUP(F6597,room_rates!$A$2:$G$8,6,FALSE),IF(G6597="M",VLOOKUP(F6597,room_rates!$A$2:$G$8,7,FALSE),"")))</f>
        <v>150</v>
      </c>
      <c r="R6597">
        <f t="shared" si="1227"/>
        <v>0</v>
      </c>
      <c r="S6597">
        <f>IF(J6597="Online Travel Agency",VLOOKUP(F6597,room_rates!$A$2:$G$8,3,FALSE)*15%,0)</f>
        <v>18</v>
      </c>
      <c r="T6597">
        <f t="shared" si="1228"/>
        <v>0</v>
      </c>
      <c r="U6597">
        <f t="shared" si="1229"/>
        <v>924</v>
      </c>
      <c r="V6597">
        <f t="shared" si="1230"/>
        <v>7</v>
      </c>
    </row>
    <row r="6598" spans="1:22" ht="14.25" customHeight="1" x14ac:dyDescent="0.35">
      <c r="A6598" s="1">
        <v>1004730</v>
      </c>
      <c r="B6598" s="3">
        <v>45997</v>
      </c>
      <c r="C6598" s="3">
        <v>45997</v>
      </c>
      <c r="D6598" s="3">
        <v>46003</v>
      </c>
      <c r="E6598" s="1" t="s">
        <v>21</v>
      </c>
      <c r="F6598" s="1">
        <v>3</v>
      </c>
      <c r="G6598" s="1" t="s">
        <v>25</v>
      </c>
      <c r="H6598" s="1">
        <v>0</v>
      </c>
      <c r="I6598" s="1">
        <f t="shared" si="1224"/>
        <v>0</v>
      </c>
      <c r="J6598" s="1" t="s">
        <v>20</v>
      </c>
      <c r="K6598" s="1">
        <v>1</v>
      </c>
      <c r="L6598" s="1" t="s">
        <v>19</v>
      </c>
      <c r="M6598" s="1" t="b">
        <v>0</v>
      </c>
      <c r="N6598" s="2" t="s">
        <v>17</v>
      </c>
      <c r="O6598">
        <f t="shared" si="1225"/>
        <v>0</v>
      </c>
      <c r="P6598">
        <f t="shared" si="1226"/>
        <v>6</v>
      </c>
      <c r="Q6598">
        <f>IF(G6598="B",VLOOKUP(F6598,room_rates!$A$2:$G$8,3,FALSE),IF(G6598="P",VLOOKUP(F6598,room_rates!$A$2:$G$8,6,FALSE),IF(G6598="M",VLOOKUP(F6598,room_rates!$A$2:$G$8,7,FALSE),"")))</f>
        <v>275</v>
      </c>
      <c r="R6598">
        <f t="shared" si="1227"/>
        <v>0</v>
      </c>
      <c r="S6598">
        <f>IF(J6598="Online Travel Agency",VLOOKUP(F6598,room_rates!$A$2:$G$8,3,FALSE)*15%,0)</f>
        <v>0</v>
      </c>
      <c r="T6598">
        <f t="shared" si="1228"/>
        <v>0</v>
      </c>
      <c r="U6598">
        <f t="shared" si="1229"/>
        <v>1650</v>
      </c>
      <c r="V6598">
        <f t="shared" si="1230"/>
        <v>6</v>
      </c>
    </row>
    <row r="6599" spans="1:22" ht="14.25" customHeight="1" x14ac:dyDescent="0.35">
      <c r="A6599" s="1">
        <v>1004816</v>
      </c>
      <c r="B6599" s="3">
        <v>45997</v>
      </c>
      <c r="C6599" s="3">
        <v>45997</v>
      </c>
      <c r="D6599" s="3">
        <v>46001</v>
      </c>
      <c r="E6599" s="1" t="s">
        <v>18</v>
      </c>
      <c r="F6599" s="1">
        <v>2</v>
      </c>
      <c r="G6599" s="1" t="s">
        <v>25</v>
      </c>
      <c r="H6599" s="1">
        <v>0</v>
      </c>
      <c r="I6599" s="1">
        <f t="shared" si="1224"/>
        <v>0</v>
      </c>
      <c r="J6599" s="1" t="s">
        <v>20</v>
      </c>
      <c r="K6599" s="1">
        <v>1</v>
      </c>
      <c r="L6599" s="1" t="s">
        <v>16</v>
      </c>
      <c r="M6599" s="1" t="b">
        <v>0</v>
      </c>
      <c r="N6599" s="2" t="s">
        <v>17</v>
      </c>
      <c r="O6599">
        <f t="shared" si="1225"/>
        <v>0</v>
      </c>
      <c r="P6599">
        <f t="shared" si="1226"/>
        <v>4</v>
      </c>
      <c r="Q6599">
        <f>IF(G6599="B",VLOOKUP(F6599,room_rates!$A$2:$G$8,3,FALSE),IF(G6599="P",VLOOKUP(F6599,room_rates!$A$2:$G$8,6,FALSE),IF(G6599="M",VLOOKUP(F6599,room_rates!$A$2:$G$8,7,FALSE),"")))</f>
        <v>175</v>
      </c>
      <c r="R6599">
        <f t="shared" si="1227"/>
        <v>0</v>
      </c>
      <c r="S6599">
        <f>IF(J6599="Online Travel Agency",VLOOKUP(F6599,room_rates!$A$2:$G$8,3,FALSE)*15%,0)</f>
        <v>0</v>
      </c>
      <c r="T6599">
        <f t="shared" si="1228"/>
        <v>0</v>
      </c>
      <c r="U6599">
        <f t="shared" si="1229"/>
        <v>700</v>
      </c>
      <c r="V6599">
        <f t="shared" si="1230"/>
        <v>4</v>
      </c>
    </row>
    <row r="6600" spans="1:22" ht="14.25" customHeight="1" x14ac:dyDescent="0.35">
      <c r="A6600" s="1">
        <v>1005170</v>
      </c>
      <c r="B6600" s="3">
        <v>45997</v>
      </c>
      <c r="C6600" s="3">
        <v>45997</v>
      </c>
      <c r="D6600" s="3">
        <v>46002</v>
      </c>
      <c r="E6600" s="1" t="s">
        <v>21</v>
      </c>
      <c r="F6600" s="1">
        <v>4</v>
      </c>
      <c r="G6600" s="1" t="s">
        <v>25</v>
      </c>
      <c r="H6600" s="1">
        <v>0</v>
      </c>
      <c r="I6600" s="1">
        <f t="shared" si="1224"/>
        <v>0</v>
      </c>
      <c r="J6600" s="1" t="s">
        <v>20</v>
      </c>
      <c r="K6600" s="1">
        <v>2</v>
      </c>
      <c r="L6600" s="1" t="s">
        <v>16</v>
      </c>
      <c r="M6600" s="1" t="b">
        <v>0</v>
      </c>
      <c r="N6600" s="2" t="s">
        <v>17</v>
      </c>
      <c r="O6600">
        <f t="shared" si="1225"/>
        <v>0</v>
      </c>
      <c r="P6600">
        <f t="shared" si="1226"/>
        <v>5</v>
      </c>
      <c r="Q6600">
        <f>IF(G6600="B",VLOOKUP(F6600,room_rates!$A$2:$G$8,3,FALSE),IF(G6600="P",VLOOKUP(F6600,room_rates!$A$2:$G$8,6,FALSE),IF(G6600="M",VLOOKUP(F6600,room_rates!$A$2:$G$8,7,FALSE),"")))</f>
        <v>287.5</v>
      </c>
      <c r="R6600">
        <f t="shared" si="1227"/>
        <v>0</v>
      </c>
      <c r="S6600">
        <f>IF(J6600="Online Travel Agency",VLOOKUP(F6600,room_rates!$A$2:$G$8,3,FALSE)*15%,0)</f>
        <v>0</v>
      </c>
      <c r="T6600">
        <f t="shared" si="1228"/>
        <v>0</v>
      </c>
      <c r="U6600">
        <f t="shared" si="1229"/>
        <v>2875</v>
      </c>
      <c r="V6600">
        <f t="shared" si="1230"/>
        <v>10</v>
      </c>
    </row>
    <row r="6601" spans="1:22" ht="14.25" customHeight="1" x14ac:dyDescent="0.35">
      <c r="A6601" s="1">
        <v>1000684</v>
      </c>
      <c r="B6601" s="3">
        <v>45998</v>
      </c>
      <c r="C6601" s="3">
        <v>45998</v>
      </c>
      <c r="D6601" s="3">
        <v>46004</v>
      </c>
      <c r="E6601" s="1" t="s">
        <v>18</v>
      </c>
      <c r="F6601" s="1">
        <v>1</v>
      </c>
      <c r="G6601" s="1" t="s">
        <v>25</v>
      </c>
      <c r="H6601" s="1">
        <v>0</v>
      </c>
      <c r="I6601" s="1">
        <f t="shared" si="1224"/>
        <v>0</v>
      </c>
      <c r="J6601" s="1" t="s">
        <v>20</v>
      </c>
      <c r="K6601" s="1">
        <v>1</v>
      </c>
      <c r="L6601" s="1" t="s">
        <v>19</v>
      </c>
      <c r="M6601" s="1" t="b">
        <v>0</v>
      </c>
      <c r="N6601" s="2" t="s">
        <v>17</v>
      </c>
      <c r="O6601">
        <f t="shared" si="1225"/>
        <v>0</v>
      </c>
      <c r="P6601">
        <f t="shared" si="1226"/>
        <v>6</v>
      </c>
      <c r="Q6601">
        <f>IF(G6601="B",VLOOKUP(F6601,room_rates!$A$2:$G$8,3,FALSE),IF(G6601="P",VLOOKUP(F6601,room_rates!$A$2:$G$8,6,FALSE),IF(G6601="M",VLOOKUP(F6601,room_rates!$A$2:$G$8,7,FALSE),"")))</f>
        <v>150</v>
      </c>
      <c r="R6601">
        <f t="shared" si="1227"/>
        <v>0</v>
      </c>
      <c r="S6601">
        <f>IF(J6601="Online Travel Agency",VLOOKUP(F6601,room_rates!$A$2:$G$8,3,FALSE)*15%,0)</f>
        <v>0</v>
      </c>
      <c r="T6601">
        <f t="shared" si="1228"/>
        <v>0</v>
      </c>
      <c r="U6601">
        <f t="shared" si="1229"/>
        <v>900</v>
      </c>
      <c r="V6601">
        <f t="shared" si="1230"/>
        <v>6</v>
      </c>
    </row>
    <row r="6602" spans="1:22" ht="14.25" customHeight="1" x14ac:dyDescent="0.35">
      <c r="A6602" s="1">
        <v>1000903</v>
      </c>
      <c r="B6602" s="3">
        <v>45957</v>
      </c>
      <c r="C6602" s="3">
        <v>45998</v>
      </c>
      <c r="D6602" s="3">
        <v>46003</v>
      </c>
      <c r="E6602" s="1" t="s">
        <v>18</v>
      </c>
      <c r="F6602" s="1">
        <v>1</v>
      </c>
      <c r="G6602" s="1" t="s">
        <v>25</v>
      </c>
      <c r="H6602" s="1">
        <v>0</v>
      </c>
      <c r="I6602" s="1">
        <f t="shared" si="1224"/>
        <v>0</v>
      </c>
      <c r="J6602" s="1" t="s">
        <v>15</v>
      </c>
      <c r="K6602" s="1">
        <v>1</v>
      </c>
      <c r="L6602" s="1" t="s">
        <v>16</v>
      </c>
      <c r="M6602" s="1" t="b">
        <v>0</v>
      </c>
      <c r="N6602" s="2" t="s">
        <v>17</v>
      </c>
      <c r="O6602">
        <f t="shared" si="1225"/>
        <v>41</v>
      </c>
      <c r="P6602">
        <f t="shared" si="1226"/>
        <v>5</v>
      </c>
      <c r="Q6602">
        <f>IF(G6602="B",VLOOKUP(F6602,room_rates!$A$2:$G$8,3,FALSE),IF(G6602="P",VLOOKUP(F6602,room_rates!$A$2:$G$8,6,FALSE),IF(G6602="M",VLOOKUP(F6602,room_rates!$A$2:$G$8,7,FALSE),"")))</f>
        <v>150</v>
      </c>
      <c r="R6602">
        <f t="shared" si="1227"/>
        <v>0</v>
      </c>
      <c r="S6602">
        <f>IF(J6602="Online Travel Agency",VLOOKUP(F6602,room_rates!$A$2:$G$8,3,FALSE)*15%,0)</f>
        <v>0</v>
      </c>
      <c r="T6602">
        <f t="shared" si="1228"/>
        <v>0</v>
      </c>
      <c r="U6602">
        <f t="shared" si="1229"/>
        <v>750</v>
      </c>
      <c r="V6602">
        <f t="shared" si="1230"/>
        <v>5</v>
      </c>
    </row>
    <row r="6603" spans="1:22" ht="14.25" customHeight="1" x14ac:dyDescent="0.35">
      <c r="A6603" s="1">
        <v>1001226</v>
      </c>
      <c r="B6603" s="3">
        <v>45979</v>
      </c>
      <c r="C6603" s="3">
        <v>45998</v>
      </c>
      <c r="D6603" s="3">
        <v>46004</v>
      </c>
      <c r="E6603" s="1" t="s">
        <v>13</v>
      </c>
      <c r="F6603" s="1">
        <v>6</v>
      </c>
      <c r="G6603" s="1" t="s">
        <v>25</v>
      </c>
      <c r="H6603" s="1">
        <v>0</v>
      </c>
      <c r="I6603" s="1">
        <f t="shared" si="1224"/>
        <v>0</v>
      </c>
      <c r="J6603" s="1" t="s">
        <v>24</v>
      </c>
      <c r="K6603" s="1">
        <v>1</v>
      </c>
      <c r="L6603" s="1" t="s">
        <v>19</v>
      </c>
      <c r="M6603" s="1" t="b">
        <v>0</v>
      </c>
      <c r="N6603" s="2" t="s">
        <v>17</v>
      </c>
      <c r="O6603">
        <f t="shared" si="1225"/>
        <v>19</v>
      </c>
      <c r="P6603">
        <f t="shared" si="1226"/>
        <v>6</v>
      </c>
      <c r="Q6603">
        <f>IF(G6603="B",VLOOKUP(F6603,room_rates!$A$2:$G$8,3,FALSE),IF(G6603="P",VLOOKUP(F6603,room_rates!$A$2:$G$8,6,FALSE),IF(G6603="M",VLOOKUP(F6603,room_rates!$A$2:$G$8,7,FALSE),"")))</f>
        <v>437.5</v>
      </c>
      <c r="R6603">
        <f t="shared" si="1227"/>
        <v>0</v>
      </c>
      <c r="S6603">
        <f>IF(J6603="Online Travel Agency",VLOOKUP(F6603,room_rates!$A$2:$G$8,3,FALSE)*15%,0)</f>
        <v>52.5</v>
      </c>
      <c r="T6603">
        <f t="shared" si="1228"/>
        <v>0</v>
      </c>
      <c r="U6603">
        <f t="shared" si="1229"/>
        <v>2310</v>
      </c>
      <c r="V6603">
        <f t="shared" si="1230"/>
        <v>6</v>
      </c>
    </row>
    <row r="6604" spans="1:22" ht="14.25" customHeight="1" x14ac:dyDescent="0.35">
      <c r="A6604" s="1">
        <v>1001583</v>
      </c>
      <c r="B6604" s="3">
        <v>45981</v>
      </c>
      <c r="C6604" s="3">
        <v>45998</v>
      </c>
      <c r="D6604" s="3">
        <v>46005</v>
      </c>
      <c r="E6604" s="1" t="s">
        <v>21</v>
      </c>
      <c r="F6604" s="1">
        <v>4</v>
      </c>
      <c r="G6604" s="1" t="s">
        <v>25</v>
      </c>
      <c r="H6604" s="1">
        <v>0</v>
      </c>
      <c r="I6604" s="1">
        <f t="shared" si="1224"/>
        <v>0</v>
      </c>
      <c r="J6604" s="1" t="s">
        <v>15</v>
      </c>
      <c r="K6604" s="1">
        <v>3</v>
      </c>
      <c r="L6604" s="1" t="s">
        <v>16</v>
      </c>
      <c r="M6604" s="1" t="b">
        <v>0</v>
      </c>
      <c r="N6604" s="2" t="s">
        <v>17</v>
      </c>
      <c r="O6604">
        <f t="shared" si="1225"/>
        <v>17</v>
      </c>
      <c r="P6604">
        <f t="shared" si="1226"/>
        <v>7</v>
      </c>
      <c r="Q6604">
        <f>IF(G6604="B",VLOOKUP(F6604,room_rates!$A$2:$G$8,3,FALSE),IF(G6604="P",VLOOKUP(F6604,room_rates!$A$2:$G$8,6,FALSE),IF(G6604="M",VLOOKUP(F6604,room_rates!$A$2:$G$8,7,FALSE),"")))</f>
        <v>287.5</v>
      </c>
      <c r="R6604">
        <f t="shared" si="1227"/>
        <v>0</v>
      </c>
      <c r="S6604">
        <f>IF(J6604="Online Travel Agency",VLOOKUP(F6604,room_rates!$A$2:$G$8,3,FALSE)*15%,0)</f>
        <v>0</v>
      </c>
      <c r="T6604">
        <f t="shared" si="1228"/>
        <v>0</v>
      </c>
      <c r="U6604">
        <f t="shared" si="1229"/>
        <v>6037.5</v>
      </c>
      <c r="V6604">
        <f t="shared" si="1230"/>
        <v>21</v>
      </c>
    </row>
    <row r="6605" spans="1:22" ht="14.25" customHeight="1" x14ac:dyDescent="0.35">
      <c r="A6605" s="1">
        <v>1001799</v>
      </c>
      <c r="B6605" s="3">
        <v>45975</v>
      </c>
      <c r="C6605" s="3">
        <v>45998</v>
      </c>
      <c r="D6605" s="3">
        <v>46003</v>
      </c>
      <c r="E6605" s="1" t="s">
        <v>13</v>
      </c>
      <c r="F6605" s="1">
        <v>6</v>
      </c>
      <c r="G6605" s="1" t="s">
        <v>25</v>
      </c>
      <c r="H6605" s="1">
        <v>0</v>
      </c>
      <c r="I6605" s="1">
        <f t="shared" si="1224"/>
        <v>0</v>
      </c>
      <c r="J6605" s="1" t="s">
        <v>15</v>
      </c>
      <c r="K6605" s="1">
        <v>1</v>
      </c>
      <c r="L6605" s="1" t="s">
        <v>16</v>
      </c>
      <c r="M6605" s="1" t="b">
        <v>0</v>
      </c>
      <c r="N6605" s="2" t="s">
        <v>17</v>
      </c>
      <c r="O6605">
        <f t="shared" si="1225"/>
        <v>23</v>
      </c>
      <c r="P6605">
        <f t="shared" si="1226"/>
        <v>5</v>
      </c>
      <c r="Q6605">
        <f>IF(G6605="B",VLOOKUP(F6605,room_rates!$A$2:$G$8,3,FALSE),IF(G6605="P",VLOOKUP(F6605,room_rates!$A$2:$G$8,6,FALSE),IF(G6605="M",VLOOKUP(F6605,room_rates!$A$2:$G$8,7,FALSE),"")))</f>
        <v>437.5</v>
      </c>
      <c r="R6605">
        <f t="shared" si="1227"/>
        <v>0</v>
      </c>
      <c r="S6605">
        <f>IF(J6605="Online Travel Agency",VLOOKUP(F6605,room_rates!$A$2:$G$8,3,FALSE)*15%,0)</f>
        <v>0</v>
      </c>
      <c r="T6605">
        <f t="shared" si="1228"/>
        <v>0</v>
      </c>
      <c r="U6605">
        <f t="shared" si="1229"/>
        <v>2187.5</v>
      </c>
      <c r="V6605">
        <f t="shared" si="1230"/>
        <v>5</v>
      </c>
    </row>
    <row r="6606" spans="1:22" ht="14.25" customHeight="1" x14ac:dyDescent="0.35">
      <c r="A6606" s="1">
        <v>1002134</v>
      </c>
      <c r="B6606" s="3">
        <v>45992</v>
      </c>
      <c r="C6606" s="3">
        <v>45998</v>
      </c>
      <c r="D6606" s="3">
        <v>46002</v>
      </c>
      <c r="E6606" s="1" t="s">
        <v>21</v>
      </c>
      <c r="F6606" s="1">
        <v>4</v>
      </c>
      <c r="G6606" s="1" t="s">
        <v>25</v>
      </c>
      <c r="H6606" s="1">
        <v>0</v>
      </c>
      <c r="I6606" s="1">
        <f t="shared" si="1224"/>
        <v>0</v>
      </c>
      <c r="J6606" s="1" t="s">
        <v>15</v>
      </c>
      <c r="K6606" s="1">
        <v>2</v>
      </c>
      <c r="L6606" s="1" t="s">
        <v>19</v>
      </c>
      <c r="M6606" s="1" t="b">
        <v>1</v>
      </c>
      <c r="N6606" s="2" t="s">
        <v>17</v>
      </c>
      <c r="O6606">
        <f t="shared" si="1225"/>
        <v>6</v>
      </c>
      <c r="P6606">
        <f t="shared" si="1226"/>
        <v>4</v>
      </c>
      <c r="Q6606">
        <f>IF(G6606="B",VLOOKUP(F6606,room_rates!$A$2:$G$8,3,FALSE),IF(G6606="P",VLOOKUP(F6606,room_rates!$A$2:$G$8,6,FALSE),IF(G6606="M",VLOOKUP(F6606,room_rates!$A$2:$G$8,7,FALSE),"")))</f>
        <v>287.5</v>
      </c>
      <c r="R6606">
        <f t="shared" si="1227"/>
        <v>0</v>
      </c>
      <c r="S6606">
        <f>IF(J6606="Online Travel Agency",VLOOKUP(F6606,room_rates!$A$2:$G$8,3,FALSE)*15%,0)</f>
        <v>0</v>
      </c>
      <c r="T6606">
        <f t="shared" si="1228"/>
        <v>2.875</v>
      </c>
      <c r="U6606">
        <f t="shared" si="1229"/>
        <v>2277</v>
      </c>
      <c r="V6606">
        <f t="shared" si="1230"/>
        <v>8</v>
      </c>
    </row>
    <row r="6607" spans="1:22" ht="14.25" customHeight="1" x14ac:dyDescent="0.35">
      <c r="A6607" s="1">
        <v>1002169</v>
      </c>
      <c r="B6607" s="3">
        <v>45959</v>
      </c>
      <c r="C6607" s="3">
        <v>45998</v>
      </c>
      <c r="D6607" s="3">
        <v>46003</v>
      </c>
      <c r="E6607" s="1" t="s">
        <v>18</v>
      </c>
      <c r="F6607" s="1">
        <v>2</v>
      </c>
      <c r="G6607" s="1" t="s">
        <v>25</v>
      </c>
      <c r="H6607" s="1">
        <v>0</v>
      </c>
      <c r="I6607" s="1">
        <f t="shared" si="1224"/>
        <v>0</v>
      </c>
      <c r="J6607" s="1" t="s">
        <v>15</v>
      </c>
      <c r="K6607" s="1">
        <v>3</v>
      </c>
      <c r="L6607" s="1" t="s">
        <v>16</v>
      </c>
      <c r="M6607" s="1" t="b">
        <v>0</v>
      </c>
      <c r="N6607" s="2" t="s">
        <v>17</v>
      </c>
      <c r="O6607">
        <f t="shared" si="1225"/>
        <v>39</v>
      </c>
      <c r="P6607">
        <f t="shared" si="1226"/>
        <v>5</v>
      </c>
      <c r="Q6607">
        <f>IF(G6607="B",VLOOKUP(F6607,room_rates!$A$2:$G$8,3,FALSE),IF(G6607="P",VLOOKUP(F6607,room_rates!$A$2:$G$8,6,FALSE),IF(G6607="M",VLOOKUP(F6607,room_rates!$A$2:$G$8,7,FALSE),"")))</f>
        <v>175</v>
      </c>
      <c r="R6607">
        <f t="shared" si="1227"/>
        <v>0</v>
      </c>
      <c r="S6607">
        <f>IF(J6607="Online Travel Agency",VLOOKUP(F6607,room_rates!$A$2:$G$8,3,FALSE)*15%,0)</f>
        <v>0</v>
      </c>
      <c r="T6607">
        <f t="shared" si="1228"/>
        <v>0</v>
      </c>
      <c r="U6607">
        <f t="shared" si="1229"/>
        <v>2625</v>
      </c>
      <c r="V6607">
        <f t="shared" si="1230"/>
        <v>15</v>
      </c>
    </row>
    <row r="6608" spans="1:22" ht="14.25" customHeight="1" x14ac:dyDescent="0.35">
      <c r="A6608" s="1">
        <v>1002729</v>
      </c>
      <c r="B6608" s="3">
        <v>45983</v>
      </c>
      <c r="C6608" s="3">
        <v>45998</v>
      </c>
      <c r="D6608" s="3">
        <v>46005</v>
      </c>
      <c r="E6608" s="1" t="s">
        <v>13</v>
      </c>
      <c r="F6608" s="1">
        <v>6</v>
      </c>
      <c r="G6608" s="1" t="s">
        <v>25</v>
      </c>
      <c r="H6608" s="1">
        <v>0</v>
      </c>
      <c r="I6608" s="1">
        <f t="shared" si="1224"/>
        <v>0</v>
      </c>
      <c r="J6608" s="1" t="s">
        <v>24</v>
      </c>
      <c r="K6608" s="1">
        <v>3</v>
      </c>
      <c r="L6608" s="1" t="s">
        <v>16</v>
      </c>
      <c r="M6608" s="1" t="b">
        <v>0</v>
      </c>
      <c r="N6608" s="2" t="s">
        <v>17</v>
      </c>
      <c r="O6608">
        <f t="shared" si="1225"/>
        <v>15</v>
      </c>
      <c r="P6608">
        <f t="shared" si="1226"/>
        <v>7</v>
      </c>
      <c r="Q6608">
        <f>IF(G6608="B",VLOOKUP(F6608,room_rates!$A$2:$G$8,3,FALSE),IF(G6608="P",VLOOKUP(F6608,room_rates!$A$2:$G$8,6,FALSE),IF(G6608="M",VLOOKUP(F6608,room_rates!$A$2:$G$8,7,FALSE),"")))</f>
        <v>437.5</v>
      </c>
      <c r="R6608">
        <f t="shared" si="1227"/>
        <v>0</v>
      </c>
      <c r="S6608">
        <f>IF(J6608="Online Travel Agency",VLOOKUP(F6608,room_rates!$A$2:$G$8,3,FALSE)*15%,0)</f>
        <v>52.5</v>
      </c>
      <c r="T6608">
        <f t="shared" si="1228"/>
        <v>0</v>
      </c>
      <c r="U6608">
        <f t="shared" si="1229"/>
        <v>8085</v>
      </c>
      <c r="V6608">
        <f t="shared" si="1230"/>
        <v>21</v>
      </c>
    </row>
    <row r="6609" spans="1:22" ht="14.25" customHeight="1" x14ac:dyDescent="0.35">
      <c r="A6609" s="1">
        <v>1002843</v>
      </c>
      <c r="B6609" s="3">
        <v>45980</v>
      </c>
      <c r="C6609" s="3">
        <v>45998</v>
      </c>
      <c r="D6609" s="3">
        <v>46002</v>
      </c>
      <c r="E6609" s="1" t="s">
        <v>13</v>
      </c>
      <c r="F6609" s="1">
        <v>7</v>
      </c>
      <c r="G6609" s="1" t="s">
        <v>25</v>
      </c>
      <c r="H6609" s="1">
        <v>0</v>
      </c>
      <c r="I6609" s="1">
        <f t="shared" si="1224"/>
        <v>0</v>
      </c>
      <c r="J6609" s="1" t="s">
        <v>15</v>
      </c>
      <c r="K6609" s="1">
        <v>2</v>
      </c>
      <c r="L6609" s="1" t="s">
        <v>19</v>
      </c>
      <c r="M6609" s="1" t="b">
        <v>1</v>
      </c>
      <c r="N6609" s="2" t="s">
        <v>17</v>
      </c>
      <c r="O6609">
        <f t="shared" si="1225"/>
        <v>18</v>
      </c>
      <c r="P6609">
        <f t="shared" si="1226"/>
        <v>4</v>
      </c>
      <c r="Q6609">
        <f>IF(G6609="B",VLOOKUP(F6609,room_rates!$A$2:$G$8,3,FALSE),IF(G6609="P",VLOOKUP(F6609,room_rates!$A$2:$G$8,6,FALSE),IF(G6609="M",VLOOKUP(F6609,room_rates!$A$2:$G$8,7,FALSE),"")))</f>
        <v>562.5</v>
      </c>
      <c r="R6609">
        <f t="shared" si="1227"/>
        <v>0</v>
      </c>
      <c r="S6609">
        <f>IF(J6609="Online Travel Agency",VLOOKUP(F6609,room_rates!$A$2:$G$8,3,FALSE)*15%,0)</f>
        <v>0</v>
      </c>
      <c r="T6609">
        <f t="shared" si="1228"/>
        <v>5.625</v>
      </c>
      <c r="U6609">
        <f t="shared" si="1229"/>
        <v>4455</v>
      </c>
      <c r="V6609">
        <f t="shared" si="1230"/>
        <v>8</v>
      </c>
    </row>
    <row r="6610" spans="1:22" ht="14.25" customHeight="1" x14ac:dyDescent="0.35">
      <c r="A6610" s="1">
        <v>1002928</v>
      </c>
      <c r="B6610" s="3">
        <v>45991</v>
      </c>
      <c r="C6610" s="3">
        <v>45998</v>
      </c>
      <c r="D6610" s="3">
        <v>46003</v>
      </c>
      <c r="E6610" s="1" t="s">
        <v>13</v>
      </c>
      <c r="F6610" s="1">
        <v>6</v>
      </c>
      <c r="G6610" s="1" t="s">
        <v>25</v>
      </c>
      <c r="H6610" s="1">
        <v>0</v>
      </c>
      <c r="I6610" s="1">
        <f t="shared" si="1224"/>
        <v>0</v>
      </c>
      <c r="J6610" s="1" t="s">
        <v>15</v>
      </c>
      <c r="K6610" s="1">
        <v>1</v>
      </c>
      <c r="L6610" s="1" t="s">
        <v>19</v>
      </c>
      <c r="M6610" s="1" t="b">
        <v>0</v>
      </c>
      <c r="N6610" s="2" t="s">
        <v>17</v>
      </c>
      <c r="O6610">
        <f t="shared" si="1225"/>
        <v>7</v>
      </c>
      <c r="P6610">
        <f t="shared" si="1226"/>
        <v>5</v>
      </c>
      <c r="Q6610">
        <f>IF(G6610="B",VLOOKUP(F6610,room_rates!$A$2:$G$8,3,FALSE),IF(G6610="P",VLOOKUP(F6610,room_rates!$A$2:$G$8,6,FALSE),IF(G6610="M",VLOOKUP(F6610,room_rates!$A$2:$G$8,7,FALSE),"")))</f>
        <v>437.5</v>
      </c>
      <c r="R6610">
        <f t="shared" si="1227"/>
        <v>0</v>
      </c>
      <c r="S6610">
        <f>IF(J6610="Online Travel Agency",VLOOKUP(F6610,room_rates!$A$2:$G$8,3,FALSE)*15%,0)</f>
        <v>0</v>
      </c>
      <c r="T6610">
        <f t="shared" si="1228"/>
        <v>0</v>
      </c>
      <c r="U6610">
        <f t="shared" si="1229"/>
        <v>2187.5</v>
      </c>
      <c r="V6610">
        <f t="shared" si="1230"/>
        <v>5</v>
      </c>
    </row>
    <row r="6611" spans="1:22" ht="14.25" customHeight="1" x14ac:dyDescent="0.35">
      <c r="A6611" s="1">
        <v>1003132</v>
      </c>
      <c r="B6611" s="3">
        <v>45979</v>
      </c>
      <c r="C6611" s="3">
        <v>45998</v>
      </c>
      <c r="D6611" s="3">
        <v>46004</v>
      </c>
      <c r="E6611" s="1" t="s">
        <v>13</v>
      </c>
      <c r="F6611" s="1">
        <v>6</v>
      </c>
      <c r="G6611" s="1" t="s">
        <v>25</v>
      </c>
      <c r="H6611" s="1">
        <v>0</v>
      </c>
      <c r="I6611" s="1">
        <f t="shared" si="1224"/>
        <v>0</v>
      </c>
      <c r="J6611" s="1" t="s">
        <v>15</v>
      </c>
      <c r="K6611" s="1">
        <v>1</v>
      </c>
      <c r="L6611" s="1" t="s">
        <v>19</v>
      </c>
      <c r="M6611" s="1" t="b">
        <v>0</v>
      </c>
      <c r="N6611" s="2" t="s">
        <v>17</v>
      </c>
      <c r="O6611">
        <f t="shared" si="1225"/>
        <v>19</v>
      </c>
      <c r="P6611">
        <f t="shared" si="1226"/>
        <v>6</v>
      </c>
      <c r="Q6611">
        <f>IF(G6611="B",VLOOKUP(F6611,room_rates!$A$2:$G$8,3,FALSE),IF(G6611="P",VLOOKUP(F6611,room_rates!$A$2:$G$8,6,FALSE),IF(G6611="M",VLOOKUP(F6611,room_rates!$A$2:$G$8,7,FALSE),"")))</f>
        <v>437.5</v>
      </c>
      <c r="R6611">
        <f t="shared" si="1227"/>
        <v>0</v>
      </c>
      <c r="S6611">
        <f>IF(J6611="Online Travel Agency",VLOOKUP(F6611,room_rates!$A$2:$G$8,3,FALSE)*15%,0)</f>
        <v>0</v>
      </c>
      <c r="T6611">
        <f t="shared" si="1228"/>
        <v>0</v>
      </c>
      <c r="U6611">
        <f t="shared" si="1229"/>
        <v>2625</v>
      </c>
      <c r="V6611">
        <f t="shared" si="1230"/>
        <v>6</v>
      </c>
    </row>
    <row r="6612" spans="1:22" ht="14.25" customHeight="1" x14ac:dyDescent="0.35">
      <c r="A6612" s="1">
        <v>1003383</v>
      </c>
      <c r="B6612" s="3">
        <v>45996</v>
      </c>
      <c r="C6612" s="3">
        <v>45998</v>
      </c>
      <c r="D6612" s="3">
        <v>46004</v>
      </c>
      <c r="E6612" s="1" t="s">
        <v>13</v>
      </c>
      <c r="F6612" s="1">
        <v>7</v>
      </c>
      <c r="G6612" s="1" t="s">
        <v>25</v>
      </c>
      <c r="H6612" s="1">
        <v>0</v>
      </c>
      <c r="I6612" s="1">
        <f t="shared" si="1224"/>
        <v>0</v>
      </c>
      <c r="J6612" s="1" t="s">
        <v>15</v>
      </c>
      <c r="K6612" s="1">
        <v>3</v>
      </c>
      <c r="L6612" s="1" t="s">
        <v>19</v>
      </c>
      <c r="M6612" s="1" t="b">
        <v>0</v>
      </c>
      <c r="N6612" s="2" t="s">
        <v>17</v>
      </c>
      <c r="O6612">
        <f t="shared" si="1225"/>
        <v>2</v>
      </c>
      <c r="P6612">
        <f t="shared" si="1226"/>
        <v>6</v>
      </c>
      <c r="Q6612">
        <f>IF(G6612="B",VLOOKUP(F6612,room_rates!$A$2:$G$8,3,FALSE),IF(G6612="P",VLOOKUP(F6612,room_rates!$A$2:$G$8,6,FALSE),IF(G6612="M",VLOOKUP(F6612,room_rates!$A$2:$G$8,7,FALSE),"")))</f>
        <v>562.5</v>
      </c>
      <c r="R6612">
        <f t="shared" si="1227"/>
        <v>0</v>
      </c>
      <c r="S6612">
        <f>IF(J6612="Online Travel Agency",VLOOKUP(F6612,room_rates!$A$2:$G$8,3,FALSE)*15%,0)</f>
        <v>0</v>
      </c>
      <c r="T6612">
        <f t="shared" si="1228"/>
        <v>0</v>
      </c>
      <c r="U6612">
        <f t="shared" si="1229"/>
        <v>10125</v>
      </c>
      <c r="V6612">
        <f t="shared" si="1230"/>
        <v>18</v>
      </c>
    </row>
    <row r="6613" spans="1:22" ht="14.25" customHeight="1" x14ac:dyDescent="0.35">
      <c r="A6613" s="1">
        <v>1003391</v>
      </c>
      <c r="B6613" s="3">
        <v>45986</v>
      </c>
      <c r="C6613" s="3">
        <v>45998</v>
      </c>
      <c r="D6613" s="3">
        <v>46003</v>
      </c>
      <c r="E6613" s="1" t="s">
        <v>21</v>
      </c>
      <c r="F6613" s="1">
        <v>4</v>
      </c>
      <c r="G6613" s="1" t="s">
        <v>25</v>
      </c>
      <c r="H6613" s="1">
        <v>0</v>
      </c>
      <c r="I6613" s="1">
        <f t="shared" si="1224"/>
        <v>0</v>
      </c>
      <c r="J6613" s="1" t="s">
        <v>24</v>
      </c>
      <c r="K6613" s="1">
        <v>3</v>
      </c>
      <c r="L6613" s="1" t="s">
        <v>16</v>
      </c>
      <c r="M6613" s="1" t="b">
        <v>1</v>
      </c>
      <c r="N6613" s="2" t="s">
        <v>17</v>
      </c>
      <c r="O6613">
        <f t="shared" si="1225"/>
        <v>12</v>
      </c>
      <c r="P6613">
        <f t="shared" si="1226"/>
        <v>5</v>
      </c>
      <c r="Q6613">
        <f>IF(G6613="B",VLOOKUP(F6613,room_rates!$A$2:$G$8,3,FALSE),IF(G6613="P",VLOOKUP(F6613,room_rates!$A$2:$G$8,6,FALSE),IF(G6613="M",VLOOKUP(F6613,room_rates!$A$2:$G$8,7,FALSE),"")))</f>
        <v>287.5</v>
      </c>
      <c r="R6613">
        <f t="shared" si="1227"/>
        <v>0</v>
      </c>
      <c r="S6613">
        <f>IF(J6613="Online Travel Agency",VLOOKUP(F6613,room_rates!$A$2:$G$8,3,FALSE)*15%,0)</f>
        <v>34.5</v>
      </c>
      <c r="T6613">
        <f t="shared" si="1228"/>
        <v>2.875</v>
      </c>
      <c r="U6613">
        <f t="shared" si="1229"/>
        <v>3751.875</v>
      </c>
      <c r="V6613">
        <f t="shared" si="1230"/>
        <v>15</v>
      </c>
    </row>
    <row r="6614" spans="1:22" ht="14.25" customHeight="1" x14ac:dyDescent="0.35">
      <c r="A6614" s="1">
        <v>1003580</v>
      </c>
      <c r="B6614" s="3">
        <v>45979</v>
      </c>
      <c r="C6614" s="3">
        <v>45998</v>
      </c>
      <c r="D6614" s="3">
        <v>46004</v>
      </c>
      <c r="E6614" s="1" t="s">
        <v>13</v>
      </c>
      <c r="F6614" s="1">
        <v>6</v>
      </c>
      <c r="G6614" s="1" t="s">
        <v>25</v>
      </c>
      <c r="H6614" s="1">
        <v>0</v>
      </c>
      <c r="I6614" s="1">
        <f t="shared" si="1224"/>
        <v>0</v>
      </c>
      <c r="J6614" s="1" t="s">
        <v>24</v>
      </c>
      <c r="K6614" s="1">
        <v>1</v>
      </c>
      <c r="L6614" s="1" t="s">
        <v>19</v>
      </c>
      <c r="M6614" s="1" t="b">
        <v>1</v>
      </c>
      <c r="N6614" s="2" t="s">
        <v>17</v>
      </c>
      <c r="O6614">
        <f t="shared" si="1225"/>
        <v>19</v>
      </c>
      <c r="P6614">
        <f t="shared" si="1226"/>
        <v>6</v>
      </c>
      <c r="Q6614">
        <f>IF(G6614="B",VLOOKUP(F6614,room_rates!$A$2:$G$8,3,FALSE),IF(G6614="P",VLOOKUP(F6614,room_rates!$A$2:$G$8,6,FALSE),IF(G6614="M",VLOOKUP(F6614,room_rates!$A$2:$G$8,7,FALSE),"")))</f>
        <v>437.5</v>
      </c>
      <c r="R6614">
        <f t="shared" si="1227"/>
        <v>0</v>
      </c>
      <c r="S6614">
        <f>IF(J6614="Online Travel Agency",VLOOKUP(F6614,room_rates!$A$2:$G$8,3,FALSE)*15%,0)</f>
        <v>52.5</v>
      </c>
      <c r="T6614">
        <f t="shared" si="1228"/>
        <v>4.375</v>
      </c>
      <c r="U6614">
        <f t="shared" si="1229"/>
        <v>2283.75</v>
      </c>
      <c r="V6614">
        <f t="shared" si="1230"/>
        <v>6</v>
      </c>
    </row>
    <row r="6615" spans="1:22" ht="14.25" customHeight="1" x14ac:dyDescent="0.35">
      <c r="A6615" s="1">
        <v>1004303</v>
      </c>
      <c r="B6615" s="3">
        <v>45992</v>
      </c>
      <c r="C6615" s="3">
        <v>45998</v>
      </c>
      <c r="D6615" s="3">
        <v>46005</v>
      </c>
      <c r="E6615" s="1" t="s">
        <v>21</v>
      </c>
      <c r="F6615" s="1">
        <v>3</v>
      </c>
      <c r="G6615" s="1" t="s">
        <v>25</v>
      </c>
      <c r="H6615" s="1">
        <v>0</v>
      </c>
      <c r="I6615" s="1">
        <f t="shared" si="1224"/>
        <v>0</v>
      </c>
      <c r="J6615" s="1" t="s">
        <v>24</v>
      </c>
      <c r="K6615" s="1">
        <v>1</v>
      </c>
      <c r="L6615" s="1" t="s">
        <v>19</v>
      </c>
      <c r="M6615" s="1" t="b">
        <v>0</v>
      </c>
      <c r="N6615" s="2" t="s">
        <v>17</v>
      </c>
      <c r="O6615">
        <f t="shared" si="1225"/>
        <v>6</v>
      </c>
      <c r="P6615">
        <f t="shared" si="1226"/>
        <v>7</v>
      </c>
      <c r="Q6615">
        <f>IF(G6615="B",VLOOKUP(F6615,room_rates!$A$2:$G$8,3,FALSE),IF(G6615="P",VLOOKUP(F6615,room_rates!$A$2:$G$8,6,FALSE),IF(G6615="M",VLOOKUP(F6615,room_rates!$A$2:$G$8,7,FALSE),"")))</f>
        <v>275</v>
      </c>
      <c r="R6615">
        <f t="shared" si="1227"/>
        <v>0</v>
      </c>
      <c r="S6615">
        <f>IF(J6615="Online Travel Agency",VLOOKUP(F6615,room_rates!$A$2:$G$8,3,FALSE)*15%,0)</f>
        <v>33</v>
      </c>
      <c r="T6615">
        <f t="shared" si="1228"/>
        <v>0</v>
      </c>
      <c r="U6615">
        <f t="shared" si="1229"/>
        <v>1694</v>
      </c>
      <c r="V6615">
        <f t="shared" si="1230"/>
        <v>7</v>
      </c>
    </row>
    <row r="6616" spans="1:22" ht="14.25" customHeight="1" x14ac:dyDescent="0.35">
      <c r="A6616" s="1">
        <v>1004731</v>
      </c>
      <c r="B6616" s="3">
        <v>45998</v>
      </c>
      <c r="C6616" s="3">
        <v>45998</v>
      </c>
      <c r="D6616" s="3">
        <v>46002</v>
      </c>
      <c r="E6616" s="1" t="s">
        <v>18</v>
      </c>
      <c r="F6616" s="1">
        <v>1</v>
      </c>
      <c r="G6616" s="1" t="s">
        <v>25</v>
      </c>
      <c r="H6616" s="1">
        <v>0</v>
      </c>
      <c r="I6616" s="1">
        <f t="shared" si="1224"/>
        <v>0</v>
      </c>
      <c r="J6616" s="1" t="s">
        <v>20</v>
      </c>
      <c r="K6616" s="1">
        <v>1</v>
      </c>
      <c r="L6616" s="1" t="s">
        <v>19</v>
      </c>
      <c r="M6616" s="1" t="b">
        <v>0</v>
      </c>
      <c r="N6616" s="2" t="s">
        <v>17</v>
      </c>
      <c r="O6616">
        <f t="shared" si="1225"/>
        <v>0</v>
      </c>
      <c r="P6616">
        <f t="shared" si="1226"/>
        <v>4</v>
      </c>
      <c r="Q6616">
        <f>IF(G6616="B",VLOOKUP(F6616,room_rates!$A$2:$G$8,3,FALSE),IF(G6616="P",VLOOKUP(F6616,room_rates!$A$2:$G$8,6,FALSE),IF(G6616="M",VLOOKUP(F6616,room_rates!$A$2:$G$8,7,FALSE),"")))</f>
        <v>150</v>
      </c>
      <c r="R6616">
        <f t="shared" si="1227"/>
        <v>0</v>
      </c>
      <c r="S6616">
        <f>IF(J6616="Online Travel Agency",VLOOKUP(F6616,room_rates!$A$2:$G$8,3,FALSE)*15%,0)</f>
        <v>0</v>
      </c>
      <c r="T6616">
        <f t="shared" si="1228"/>
        <v>0</v>
      </c>
      <c r="U6616">
        <f t="shared" si="1229"/>
        <v>600</v>
      </c>
      <c r="V6616">
        <f t="shared" si="1230"/>
        <v>4</v>
      </c>
    </row>
    <row r="6617" spans="1:22" ht="14.25" customHeight="1" x14ac:dyDescent="0.35">
      <c r="A6617" s="1">
        <v>1004810</v>
      </c>
      <c r="B6617" s="3">
        <v>45981</v>
      </c>
      <c r="C6617" s="3">
        <v>45998</v>
      </c>
      <c r="D6617" s="3">
        <v>46002</v>
      </c>
      <c r="E6617" s="1" t="s">
        <v>18</v>
      </c>
      <c r="F6617" s="1">
        <v>1</v>
      </c>
      <c r="G6617" s="1" t="s">
        <v>25</v>
      </c>
      <c r="H6617" s="1">
        <v>0</v>
      </c>
      <c r="I6617" s="1">
        <f t="shared" si="1224"/>
        <v>0</v>
      </c>
      <c r="J6617" s="1" t="s">
        <v>24</v>
      </c>
      <c r="K6617" s="1">
        <v>1</v>
      </c>
      <c r="L6617" s="1" t="s">
        <v>16</v>
      </c>
      <c r="M6617" s="1" t="b">
        <v>0</v>
      </c>
      <c r="N6617" s="2" t="s">
        <v>17</v>
      </c>
      <c r="O6617">
        <f t="shared" si="1225"/>
        <v>17</v>
      </c>
      <c r="P6617">
        <f t="shared" si="1226"/>
        <v>4</v>
      </c>
      <c r="Q6617">
        <f>IF(G6617="B",VLOOKUP(F6617,room_rates!$A$2:$G$8,3,FALSE),IF(G6617="P",VLOOKUP(F6617,room_rates!$A$2:$G$8,6,FALSE),IF(G6617="M",VLOOKUP(F6617,room_rates!$A$2:$G$8,7,FALSE),"")))</f>
        <v>150</v>
      </c>
      <c r="R6617">
        <f t="shared" si="1227"/>
        <v>0</v>
      </c>
      <c r="S6617">
        <f>IF(J6617="Online Travel Agency",VLOOKUP(F6617,room_rates!$A$2:$G$8,3,FALSE)*15%,0)</f>
        <v>18</v>
      </c>
      <c r="T6617">
        <f t="shared" si="1228"/>
        <v>0</v>
      </c>
      <c r="U6617">
        <f t="shared" si="1229"/>
        <v>528</v>
      </c>
      <c r="V6617">
        <f t="shared" si="1230"/>
        <v>4</v>
      </c>
    </row>
    <row r="6618" spans="1:22" ht="14.25" customHeight="1" x14ac:dyDescent="0.35">
      <c r="A6618" s="1">
        <v>1005072</v>
      </c>
      <c r="B6618" s="3">
        <v>45966</v>
      </c>
      <c r="C6618" s="3">
        <v>45998</v>
      </c>
      <c r="D6618" s="3">
        <v>46004</v>
      </c>
      <c r="E6618" s="1" t="s">
        <v>18</v>
      </c>
      <c r="F6618" s="1">
        <v>2</v>
      </c>
      <c r="G6618" s="1" t="s">
        <v>25</v>
      </c>
      <c r="H6618" s="1">
        <v>0</v>
      </c>
      <c r="I6618" s="1">
        <f t="shared" si="1224"/>
        <v>0</v>
      </c>
      <c r="J6618" s="1" t="s">
        <v>15</v>
      </c>
      <c r="K6618" s="1">
        <v>1</v>
      </c>
      <c r="L6618" s="1" t="s">
        <v>16</v>
      </c>
      <c r="M6618" s="1" t="b">
        <v>1</v>
      </c>
      <c r="N6618" s="2" t="s">
        <v>17</v>
      </c>
      <c r="O6618">
        <f t="shared" si="1225"/>
        <v>32</v>
      </c>
      <c r="P6618">
        <f t="shared" si="1226"/>
        <v>6</v>
      </c>
      <c r="Q6618">
        <f>IF(G6618="B",VLOOKUP(F6618,room_rates!$A$2:$G$8,3,FALSE),IF(G6618="P",VLOOKUP(F6618,room_rates!$A$2:$G$8,6,FALSE),IF(G6618="M",VLOOKUP(F6618,room_rates!$A$2:$G$8,7,FALSE),"")))</f>
        <v>175</v>
      </c>
      <c r="R6618">
        <f t="shared" si="1227"/>
        <v>0</v>
      </c>
      <c r="S6618">
        <f>IF(J6618="Online Travel Agency",VLOOKUP(F6618,room_rates!$A$2:$G$8,3,FALSE)*15%,0)</f>
        <v>0</v>
      </c>
      <c r="T6618">
        <f t="shared" si="1228"/>
        <v>1.75</v>
      </c>
      <c r="U6618">
        <f t="shared" si="1229"/>
        <v>1039.5</v>
      </c>
      <c r="V6618">
        <f t="shared" si="1230"/>
        <v>6</v>
      </c>
    </row>
    <row r="6619" spans="1:22" ht="14.25" customHeight="1" x14ac:dyDescent="0.35">
      <c r="A6619" s="1">
        <v>1005225</v>
      </c>
      <c r="B6619" s="3">
        <v>45989</v>
      </c>
      <c r="C6619" s="3">
        <v>45998</v>
      </c>
      <c r="D6619" s="3">
        <v>46002</v>
      </c>
      <c r="E6619" s="1" t="s">
        <v>18</v>
      </c>
      <c r="F6619" s="1">
        <v>1</v>
      </c>
      <c r="G6619" s="1" t="s">
        <v>25</v>
      </c>
      <c r="H6619" s="1">
        <v>0</v>
      </c>
      <c r="I6619" s="1">
        <f t="shared" si="1224"/>
        <v>0</v>
      </c>
      <c r="J6619" s="1" t="s">
        <v>24</v>
      </c>
      <c r="K6619" s="1">
        <v>2</v>
      </c>
      <c r="L6619" s="1" t="s">
        <v>16</v>
      </c>
      <c r="M6619" s="1" t="b">
        <v>1</v>
      </c>
      <c r="N6619" s="2" t="s">
        <v>17</v>
      </c>
      <c r="O6619">
        <f t="shared" si="1225"/>
        <v>9</v>
      </c>
      <c r="P6619">
        <f t="shared" si="1226"/>
        <v>4</v>
      </c>
      <c r="Q6619">
        <f>IF(G6619="B",VLOOKUP(F6619,room_rates!$A$2:$G$8,3,FALSE),IF(G6619="P",VLOOKUP(F6619,room_rates!$A$2:$G$8,6,FALSE),IF(G6619="M",VLOOKUP(F6619,room_rates!$A$2:$G$8,7,FALSE),"")))</f>
        <v>150</v>
      </c>
      <c r="R6619">
        <f t="shared" si="1227"/>
        <v>0</v>
      </c>
      <c r="S6619">
        <f>IF(J6619="Online Travel Agency",VLOOKUP(F6619,room_rates!$A$2:$G$8,3,FALSE)*15%,0)</f>
        <v>18</v>
      </c>
      <c r="T6619">
        <f t="shared" si="1228"/>
        <v>1.5</v>
      </c>
      <c r="U6619">
        <f t="shared" si="1229"/>
        <v>1044</v>
      </c>
      <c r="V6619">
        <f t="shared" si="1230"/>
        <v>8</v>
      </c>
    </row>
    <row r="6620" spans="1:22" ht="14.25" customHeight="1" x14ac:dyDescent="0.35">
      <c r="A6620" s="1">
        <v>1000285</v>
      </c>
      <c r="B6620" s="3">
        <v>45999</v>
      </c>
      <c r="C6620" s="3">
        <v>45999</v>
      </c>
      <c r="D6620" s="3">
        <v>46003</v>
      </c>
      <c r="E6620" s="1" t="s">
        <v>13</v>
      </c>
      <c r="F6620" s="1">
        <v>7</v>
      </c>
      <c r="G6620" s="1" t="s">
        <v>25</v>
      </c>
      <c r="H6620" s="1">
        <v>0</v>
      </c>
      <c r="I6620" s="1">
        <f t="shared" si="1224"/>
        <v>0</v>
      </c>
      <c r="J6620" s="1" t="s">
        <v>20</v>
      </c>
      <c r="K6620" s="1">
        <v>2</v>
      </c>
      <c r="L6620" s="1" t="s">
        <v>16</v>
      </c>
      <c r="M6620" s="1" t="b">
        <v>0</v>
      </c>
      <c r="N6620" s="2" t="s">
        <v>17</v>
      </c>
      <c r="O6620">
        <f t="shared" si="1225"/>
        <v>0</v>
      </c>
      <c r="P6620">
        <f t="shared" si="1226"/>
        <v>4</v>
      </c>
      <c r="Q6620">
        <f>IF(G6620="B",VLOOKUP(F6620,room_rates!$A$2:$G$8,3,FALSE),IF(G6620="P",VLOOKUP(F6620,room_rates!$A$2:$G$8,6,FALSE),IF(G6620="M",VLOOKUP(F6620,room_rates!$A$2:$G$8,7,FALSE),"")))</f>
        <v>562.5</v>
      </c>
      <c r="R6620">
        <f t="shared" si="1227"/>
        <v>0</v>
      </c>
      <c r="S6620">
        <f>IF(J6620="Online Travel Agency",VLOOKUP(F6620,room_rates!$A$2:$G$8,3,FALSE)*15%,0)</f>
        <v>0</v>
      </c>
      <c r="T6620">
        <f t="shared" si="1228"/>
        <v>0</v>
      </c>
      <c r="U6620">
        <f t="shared" si="1229"/>
        <v>4500</v>
      </c>
      <c r="V6620">
        <f t="shared" si="1230"/>
        <v>8</v>
      </c>
    </row>
    <row r="6621" spans="1:22" ht="14.25" customHeight="1" x14ac:dyDescent="0.35">
      <c r="A6621" s="1">
        <v>1000306</v>
      </c>
      <c r="B6621" s="3">
        <v>45970</v>
      </c>
      <c r="C6621" s="3">
        <v>45999</v>
      </c>
      <c r="D6621" s="3">
        <v>46003</v>
      </c>
      <c r="E6621" s="1" t="s">
        <v>13</v>
      </c>
      <c r="F6621" s="1">
        <v>6</v>
      </c>
      <c r="G6621" s="1" t="s">
        <v>25</v>
      </c>
      <c r="H6621" s="1">
        <v>0</v>
      </c>
      <c r="I6621" s="1">
        <f t="shared" si="1224"/>
        <v>0</v>
      </c>
      <c r="J6621" s="1" t="s">
        <v>15</v>
      </c>
      <c r="K6621" s="1">
        <v>1</v>
      </c>
      <c r="L6621" s="1" t="s">
        <v>19</v>
      </c>
      <c r="M6621" s="1" t="b">
        <v>0</v>
      </c>
      <c r="N6621" s="2" t="s">
        <v>17</v>
      </c>
      <c r="O6621">
        <f t="shared" si="1225"/>
        <v>29</v>
      </c>
      <c r="P6621">
        <f t="shared" si="1226"/>
        <v>4</v>
      </c>
      <c r="Q6621">
        <f>IF(G6621="B",VLOOKUP(F6621,room_rates!$A$2:$G$8,3,FALSE),IF(G6621="P",VLOOKUP(F6621,room_rates!$A$2:$G$8,6,FALSE),IF(G6621="M",VLOOKUP(F6621,room_rates!$A$2:$G$8,7,FALSE),"")))</f>
        <v>437.5</v>
      </c>
      <c r="R6621">
        <f t="shared" si="1227"/>
        <v>0</v>
      </c>
      <c r="S6621">
        <f>IF(J6621="Online Travel Agency",VLOOKUP(F6621,room_rates!$A$2:$G$8,3,FALSE)*15%,0)</f>
        <v>0</v>
      </c>
      <c r="T6621">
        <f t="shared" si="1228"/>
        <v>0</v>
      </c>
      <c r="U6621">
        <f t="shared" si="1229"/>
        <v>1750</v>
      </c>
      <c r="V6621">
        <f t="shared" si="1230"/>
        <v>4</v>
      </c>
    </row>
    <row r="6622" spans="1:22" ht="14.25" customHeight="1" x14ac:dyDescent="0.35">
      <c r="A6622" s="1">
        <v>1000371</v>
      </c>
      <c r="B6622" s="3">
        <v>45965</v>
      </c>
      <c r="C6622" s="3">
        <v>45999</v>
      </c>
      <c r="D6622" s="3">
        <v>46005</v>
      </c>
      <c r="E6622" s="1" t="s">
        <v>21</v>
      </c>
      <c r="F6622" s="1">
        <v>3</v>
      </c>
      <c r="G6622" s="1" t="s">
        <v>25</v>
      </c>
      <c r="H6622" s="1">
        <v>0</v>
      </c>
      <c r="I6622" s="1">
        <f t="shared" si="1224"/>
        <v>0</v>
      </c>
      <c r="J6622" s="1" t="s">
        <v>15</v>
      </c>
      <c r="K6622" s="1">
        <v>2</v>
      </c>
      <c r="L6622" s="1" t="s">
        <v>19</v>
      </c>
      <c r="M6622" s="1" t="b">
        <v>0</v>
      </c>
      <c r="N6622" s="2" t="s">
        <v>17</v>
      </c>
      <c r="O6622">
        <f t="shared" si="1225"/>
        <v>34</v>
      </c>
      <c r="P6622">
        <f t="shared" si="1226"/>
        <v>6</v>
      </c>
      <c r="Q6622">
        <f>IF(G6622="B",VLOOKUP(F6622,room_rates!$A$2:$G$8,3,FALSE),IF(G6622="P",VLOOKUP(F6622,room_rates!$A$2:$G$8,6,FALSE),IF(G6622="M",VLOOKUP(F6622,room_rates!$A$2:$G$8,7,FALSE),"")))</f>
        <v>275</v>
      </c>
      <c r="R6622">
        <f t="shared" si="1227"/>
        <v>0</v>
      </c>
      <c r="S6622">
        <f>IF(J6622="Online Travel Agency",VLOOKUP(F6622,room_rates!$A$2:$G$8,3,FALSE)*15%,0)</f>
        <v>0</v>
      </c>
      <c r="T6622">
        <f t="shared" si="1228"/>
        <v>0</v>
      </c>
      <c r="U6622">
        <f t="shared" si="1229"/>
        <v>3300</v>
      </c>
      <c r="V6622">
        <f t="shared" si="1230"/>
        <v>12</v>
      </c>
    </row>
    <row r="6623" spans="1:22" ht="14.25" customHeight="1" x14ac:dyDescent="0.35">
      <c r="A6623" s="1">
        <v>1000831</v>
      </c>
      <c r="B6623" s="3">
        <v>45990</v>
      </c>
      <c r="C6623" s="3">
        <v>45999</v>
      </c>
      <c r="D6623" s="3">
        <v>46003</v>
      </c>
      <c r="E6623" s="1" t="s">
        <v>18</v>
      </c>
      <c r="F6623" s="1">
        <v>2</v>
      </c>
      <c r="G6623" s="1" t="s">
        <v>25</v>
      </c>
      <c r="H6623" s="1">
        <v>0</v>
      </c>
      <c r="I6623" s="1">
        <f t="shared" si="1224"/>
        <v>0</v>
      </c>
      <c r="J6623" s="1" t="s">
        <v>15</v>
      </c>
      <c r="K6623" s="1">
        <v>1</v>
      </c>
      <c r="L6623" s="1" t="s">
        <v>16</v>
      </c>
      <c r="M6623" s="1" t="b">
        <v>0</v>
      </c>
      <c r="N6623" s="2" t="s">
        <v>17</v>
      </c>
      <c r="O6623">
        <f t="shared" si="1225"/>
        <v>9</v>
      </c>
      <c r="P6623">
        <f t="shared" si="1226"/>
        <v>4</v>
      </c>
      <c r="Q6623">
        <f>IF(G6623="B",VLOOKUP(F6623,room_rates!$A$2:$G$8,3,FALSE),IF(G6623="P",VLOOKUP(F6623,room_rates!$A$2:$G$8,6,FALSE),IF(G6623="M",VLOOKUP(F6623,room_rates!$A$2:$G$8,7,FALSE),"")))</f>
        <v>175</v>
      </c>
      <c r="R6623">
        <f t="shared" si="1227"/>
        <v>0</v>
      </c>
      <c r="S6623">
        <f>IF(J6623="Online Travel Agency",VLOOKUP(F6623,room_rates!$A$2:$G$8,3,FALSE)*15%,0)</f>
        <v>0</v>
      </c>
      <c r="T6623">
        <f t="shared" si="1228"/>
        <v>0</v>
      </c>
      <c r="U6623">
        <f t="shared" si="1229"/>
        <v>700</v>
      </c>
      <c r="V6623">
        <f t="shared" si="1230"/>
        <v>4</v>
      </c>
    </row>
    <row r="6624" spans="1:22" ht="14.25" customHeight="1" x14ac:dyDescent="0.35">
      <c r="A6624" s="1">
        <v>1000959</v>
      </c>
      <c r="B6624" s="3">
        <v>45999</v>
      </c>
      <c r="C6624" s="3">
        <v>45999</v>
      </c>
      <c r="D6624" s="3">
        <v>46004</v>
      </c>
      <c r="E6624" s="1" t="s">
        <v>13</v>
      </c>
      <c r="F6624" s="1">
        <v>6</v>
      </c>
      <c r="G6624" s="1" t="s">
        <v>25</v>
      </c>
      <c r="H6624" s="1">
        <v>0</v>
      </c>
      <c r="I6624" s="1">
        <f t="shared" si="1224"/>
        <v>0</v>
      </c>
      <c r="J6624" s="1" t="s">
        <v>20</v>
      </c>
      <c r="K6624" s="1">
        <v>3</v>
      </c>
      <c r="L6624" s="1" t="s">
        <v>16</v>
      </c>
      <c r="M6624" s="1" t="b">
        <v>0</v>
      </c>
      <c r="N6624" s="2" t="s">
        <v>17</v>
      </c>
      <c r="O6624">
        <f t="shared" si="1225"/>
        <v>0</v>
      </c>
      <c r="P6624">
        <f t="shared" si="1226"/>
        <v>5</v>
      </c>
      <c r="Q6624">
        <f>IF(G6624="B",VLOOKUP(F6624,room_rates!$A$2:$G$8,3,FALSE),IF(G6624="P",VLOOKUP(F6624,room_rates!$A$2:$G$8,6,FALSE),IF(G6624="M",VLOOKUP(F6624,room_rates!$A$2:$G$8,7,FALSE),"")))</f>
        <v>437.5</v>
      </c>
      <c r="R6624">
        <f t="shared" si="1227"/>
        <v>0</v>
      </c>
      <c r="S6624">
        <f>IF(J6624="Online Travel Agency",VLOOKUP(F6624,room_rates!$A$2:$G$8,3,FALSE)*15%,0)</f>
        <v>0</v>
      </c>
      <c r="T6624">
        <f t="shared" si="1228"/>
        <v>0</v>
      </c>
      <c r="U6624">
        <f t="shared" si="1229"/>
        <v>6562.5</v>
      </c>
      <c r="V6624">
        <f t="shared" si="1230"/>
        <v>15</v>
      </c>
    </row>
    <row r="6625" spans="1:22" ht="14.25" customHeight="1" x14ac:dyDescent="0.35">
      <c r="A6625" s="1">
        <v>1001835</v>
      </c>
      <c r="B6625" s="3">
        <v>45999</v>
      </c>
      <c r="C6625" s="3">
        <v>45999</v>
      </c>
      <c r="D6625" s="3">
        <v>46005</v>
      </c>
      <c r="E6625" s="1" t="s">
        <v>21</v>
      </c>
      <c r="F6625" s="1">
        <v>5</v>
      </c>
      <c r="G6625" s="1" t="s">
        <v>25</v>
      </c>
      <c r="H6625" s="1">
        <v>0</v>
      </c>
      <c r="I6625" s="1">
        <f t="shared" si="1224"/>
        <v>0</v>
      </c>
      <c r="J6625" s="1" t="s">
        <v>20</v>
      </c>
      <c r="K6625" s="1">
        <v>1</v>
      </c>
      <c r="L6625" s="1" t="s">
        <v>16</v>
      </c>
      <c r="M6625" s="1" t="b">
        <v>1</v>
      </c>
      <c r="N6625" s="2" t="s">
        <v>17</v>
      </c>
      <c r="O6625">
        <f t="shared" si="1225"/>
        <v>0</v>
      </c>
      <c r="P6625">
        <f t="shared" si="1226"/>
        <v>6</v>
      </c>
      <c r="Q6625">
        <f>IF(G6625="B",VLOOKUP(F6625,room_rates!$A$2:$G$8,3,FALSE),IF(G6625="P",VLOOKUP(F6625,room_rates!$A$2:$G$8,6,FALSE),IF(G6625="M",VLOOKUP(F6625,room_rates!$A$2:$G$8,7,FALSE),"")))</f>
        <v>300</v>
      </c>
      <c r="R6625">
        <f t="shared" si="1227"/>
        <v>0</v>
      </c>
      <c r="S6625">
        <f>IF(J6625="Online Travel Agency",VLOOKUP(F6625,room_rates!$A$2:$G$8,3,FALSE)*15%,0)</f>
        <v>0</v>
      </c>
      <c r="T6625">
        <f t="shared" si="1228"/>
        <v>3</v>
      </c>
      <c r="U6625">
        <f t="shared" si="1229"/>
        <v>1782</v>
      </c>
      <c r="V6625">
        <f t="shared" si="1230"/>
        <v>6</v>
      </c>
    </row>
    <row r="6626" spans="1:22" ht="14.25" customHeight="1" x14ac:dyDescent="0.35">
      <c r="A6626" s="1">
        <v>1001862</v>
      </c>
      <c r="B6626" s="3">
        <v>45999</v>
      </c>
      <c r="C6626" s="3">
        <v>45999</v>
      </c>
      <c r="D6626" s="3">
        <v>46004</v>
      </c>
      <c r="E6626" s="1" t="s">
        <v>13</v>
      </c>
      <c r="F6626" s="1">
        <v>6</v>
      </c>
      <c r="G6626" s="1" t="s">
        <v>25</v>
      </c>
      <c r="H6626" s="1">
        <v>0</v>
      </c>
      <c r="I6626" s="1">
        <f t="shared" si="1224"/>
        <v>0</v>
      </c>
      <c r="J6626" s="1" t="s">
        <v>20</v>
      </c>
      <c r="K6626" s="1">
        <v>2</v>
      </c>
      <c r="L6626" s="1" t="s">
        <v>16</v>
      </c>
      <c r="M6626" s="1" t="b">
        <v>1</v>
      </c>
      <c r="N6626" s="2" t="s">
        <v>17</v>
      </c>
      <c r="O6626">
        <f t="shared" si="1225"/>
        <v>0</v>
      </c>
      <c r="P6626">
        <f t="shared" si="1226"/>
        <v>5</v>
      </c>
      <c r="Q6626">
        <f>IF(G6626="B",VLOOKUP(F6626,room_rates!$A$2:$G$8,3,FALSE),IF(G6626="P",VLOOKUP(F6626,room_rates!$A$2:$G$8,6,FALSE),IF(G6626="M",VLOOKUP(F6626,room_rates!$A$2:$G$8,7,FALSE),"")))</f>
        <v>437.5</v>
      </c>
      <c r="R6626">
        <f t="shared" si="1227"/>
        <v>0</v>
      </c>
      <c r="S6626">
        <f>IF(J6626="Online Travel Agency",VLOOKUP(F6626,room_rates!$A$2:$G$8,3,FALSE)*15%,0)</f>
        <v>0</v>
      </c>
      <c r="T6626">
        <f t="shared" si="1228"/>
        <v>4.375</v>
      </c>
      <c r="U6626">
        <f t="shared" si="1229"/>
        <v>4331.25</v>
      </c>
      <c r="V6626">
        <f t="shared" si="1230"/>
        <v>10</v>
      </c>
    </row>
    <row r="6627" spans="1:22" ht="14.25" customHeight="1" x14ac:dyDescent="0.35">
      <c r="A6627" s="1">
        <v>1001873</v>
      </c>
      <c r="B6627" s="3">
        <v>45999</v>
      </c>
      <c r="C6627" s="3">
        <v>45999</v>
      </c>
      <c r="D6627" s="3">
        <v>46006</v>
      </c>
      <c r="E6627" s="1" t="s">
        <v>21</v>
      </c>
      <c r="F6627" s="1">
        <v>3</v>
      </c>
      <c r="G6627" s="1" t="s">
        <v>25</v>
      </c>
      <c r="H6627" s="1">
        <v>0</v>
      </c>
      <c r="I6627" s="1">
        <f t="shared" si="1224"/>
        <v>0</v>
      </c>
      <c r="J6627" s="1" t="s">
        <v>20</v>
      </c>
      <c r="K6627" s="1">
        <v>2</v>
      </c>
      <c r="L6627" s="1" t="s">
        <v>19</v>
      </c>
      <c r="M6627" s="1" t="b">
        <v>1</v>
      </c>
      <c r="N6627" s="2" t="s">
        <v>17</v>
      </c>
      <c r="O6627">
        <f t="shared" si="1225"/>
        <v>0</v>
      </c>
      <c r="P6627">
        <f t="shared" si="1226"/>
        <v>7</v>
      </c>
      <c r="Q6627">
        <f>IF(G6627="B",VLOOKUP(F6627,room_rates!$A$2:$G$8,3,FALSE),IF(G6627="P",VLOOKUP(F6627,room_rates!$A$2:$G$8,6,FALSE),IF(G6627="M",VLOOKUP(F6627,room_rates!$A$2:$G$8,7,FALSE),"")))</f>
        <v>275</v>
      </c>
      <c r="R6627">
        <f t="shared" si="1227"/>
        <v>0</v>
      </c>
      <c r="S6627">
        <f>IF(J6627="Online Travel Agency",VLOOKUP(F6627,room_rates!$A$2:$G$8,3,FALSE)*15%,0)</f>
        <v>0</v>
      </c>
      <c r="T6627">
        <f t="shared" si="1228"/>
        <v>2.75</v>
      </c>
      <c r="U6627">
        <f t="shared" si="1229"/>
        <v>3811.5</v>
      </c>
      <c r="V6627">
        <f t="shared" si="1230"/>
        <v>14</v>
      </c>
    </row>
    <row r="6628" spans="1:22" ht="14.25" customHeight="1" x14ac:dyDescent="0.35">
      <c r="A6628" s="1">
        <v>1001908</v>
      </c>
      <c r="B6628" s="3">
        <v>45979</v>
      </c>
      <c r="C6628" s="3">
        <v>45999</v>
      </c>
      <c r="D6628" s="3">
        <v>46006</v>
      </c>
      <c r="E6628" s="1" t="s">
        <v>13</v>
      </c>
      <c r="F6628" s="1">
        <v>6</v>
      </c>
      <c r="G6628" s="1" t="s">
        <v>25</v>
      </c>
      <c r="H6628" s="1">
        <v>0</v>
      </c>
      <c r="I6628" s="1">
        <f t="shared" si="1224"/>
        <v>0</v>
      </c>
      <c r="J6628" s="1" t="s">
        <v>24</v>
      </c>
      <c r="K6628" s="1">
        <v>3</v>
      </c>
      <c r="L6628" s="1" t="s">
        <v>19</v>
      </c>
      <c r="M6628" s="1" t="b">
        <v>0</v>
      </c>
      <c r="N6628" s="2" t="s">
        <v>17</v>
      </c>
      <c r="O6628">
        <f t="shared" si="1225"/>
        <v>20</v>
      </c>
      <c r="P6628">
        <f t="shared" si="1226"/>
        <v>7</v>
      </c>
      <c r="Q6628">
        <f>IF(G6628="B",VLOOKUP(F6628,room_rates!$A$2:$G$8,3,FALSE),IF(G6628="P",VLOOKUP(F6628,room_rates!$A$2:$G$8,6,FALSE),IF(G6628="M",VLOOKUP(F6628,room_rates!$A$2:$G$8,7,FALSE),"")))</f>
        <v>437.5</v>
      </c>
      <c r="R6628">
        <f t="shared" si="1227"/>
        <v>0</v>
      </c>
      <c r="S6628">
        <f>IF(J6628="Online Travel Agency",VLOOKUP(F6628,room_rates!$A$2:$G$8,3,FALSE)*15%,0)</f>
        <v>52.5</v>
      </c>
      <c r="T6628">
        <f t="shared" si="1228"/>
        <v>0</v>
      </c>
      <c r="U6628">
        <f t="shared" si="1229"/>
        <v>8085</v>
      </c>
      <c r="V6628">
        <f t="shared" si="1230"/>
        <v>21</v>
      </c>
    </row>
    <row r="6629" spans="1:22" ht="14.25" customHeight="1" x14ac:dyDescent="0.35">
      <c r="A6629" s="1">
        <v>1002447</v>
      </c>
      <c r="B6629" s="3">
        <v>45959</v>
      </c>
      <c r="C6629" s="3">
        <v>45999</v>
      </c>
      <c r="D6629" s="3">
        <v>46005</v>
      </c>
      <c r="E6629" s="1" t="s">
        <v>13</v>
      </c>
      <c r="F6629" s="1">
        <v>6</v>
      </c>
      <c r="G6629" s="1" t="s">
        <v>25</v>
      </c>
      <c r="H6629" s="1">
        <v>0</v>
      </c>
      <c r="I6629" s="1">
        <f t="shared" si="1224"/>
        <v>0</v>
      </c>
      <c r="J6629" s="1" t="s">
        <v>15</v>
      </c>
      <c r="K6629" s="1">
        <v>1</v>
      </c>
      <c r="L6629" s="1" t="s">
        <v>19</v>
      </c>
      <c r="M6629" s="1" t="b">
        <v>0</v>
      </c>
      <c r="N6629" s="2" t="s">
        <v>17</v>
      </c>
      <c r="O6629">
        <f t="shared" si="1225"/>
        <v>40</v>
      </c>
      <c r="P6629">
        <f t="shared" si="1226"/>
        <v>6</v>
      </c>
      <c r="Q6629">
        <f>IF(G6629="B",VLOOKUP(F6629,room_rates!$A$2:$G$8,3,FALSE),IF(G6629="P",VLOOKUP(F6629,room_rates!$A$2:$G$8,6,FALSE),IF(G6629="M",VLOOKUP(F6629,room_rates!$A$2:$G$8,7,FALSE),"")))</f>
        <v>437.5</v>
      </c>
      <c r="R6629">
        <f t="shared" si="1227"/>
        <v>0</v>
      </c>
      <c r="S6629">
        <f>IF(J6629="Online Travel Agency",VLOOKUP(F6629,room_rates!$A$2:$G$8,3,FALSE)*15%,0)</f>
        <v>0</v>
      </c>
      <c r="T6629">
        <f t="shared" si="1228"/>
        <v>0</v>
      </c>
      <c r="U6629">
        <f t="shared" si="1229"/>
        <v>2625</v>
      </c>
      <c r="V6629">
        <f t="shared" si="1230"/>
        <v>6</v>
      </c>
    </row>
    <row r="6630" spans="1:22" ht="14.25" customHeight="1" x14ac:dyDescent="0.35">
      <c r="A6630" s="1">
        <v>1002628</v>
      </c>
      <c r="B6630" s="3">
        <v>45956</v>
      </c>
      <c r="C6630" s="3">
        <v>45999</v>
      </c>
      <c r="D6630" s="3">
        <v>46006</v>
      </c>
      <c r="E6630" s="1" t="s">
        <v>13</v>
      </c>
      <c r="F6630" s="1">
        <v>6</v>
      </c>
      <c r="G6630" s="1" t="s">
        <v>25</v>
      </c>
      <c r="H6630" s="1">
        <v>0</v>
      </c>
      <c r="I6630" s="1">
        <f t="shared" si="1224"/>
        <v>0</v>
      </c>
      <c r="J6630" s="1" t="s">
        <v>15</v>
      </c>
      <c r="K6630" s="1">
        <v>1</v>
      </c>
      <c r="L6630" s="1" t="s">
        <v>16</v>
      </c>
      <c r="M6630" s="1" t="b">
        <v>0</v>
      </c>
      <c r="N6630" s="2" t="s">
        <v>17</v>
      </c>
      <c r="O6630">
        <f t="shared" si="1225"/>
        <v>43</v>
      </c>
      <c r="P6630">
        <f t="shared" si="1226"/>
        <v>7</v>
      </c>
      <c r="Q6630">
        <f>IF(G6630="B",VLOOKUP(F6630,room_rates!$A$2:$G$8,3,FALSE),IF(G6630="P",VLOOKUP(F6630,room_rates!$A$2:$G$8,6,FALSE),IF(G6630="M",VLOOKUP(F6630,room_rates!$A$2:$G$8,7,FALSE),"")))</f>
        <v>437.5</v>
      </c>
      <c r="R6630">
        <f t="shared" si="1227"/>
        <v>0</v>
      </c>
      <c r="S6630">
        <f>IF(J6630="Online Travel Agency",VLOOKUP(F6630,room_rates!$A$2:$G$8,3,FALSE)*15%,0)</f>
        <v>0</v>
      </c>
      <c r="T6630">
        <f t="shared" si="1228"/>
        <v>0</v>
      </c>
      <c r="U6630">
        <f t="shared" si="1229"/>
        <v>3062.5</v>
      </c>
      <c r="V6630">
        <f t="shared" si="1230"/>
        <v>7</v>
      </c>
    </row>
    <row r="6631" spans="1:22" ht="14.25" customHeight="1" x14ac:dyDescent="0.35">
      <c r="A6631" s="1">
        <v>1002673</v>
      </c>
      <c r="B6631" s="3">
        <v>45986</v>
      </c>
      <c r="C6631" s="3">
        <v>45999</v>
      </c>
      <c r="D6631" s="3">
        <v>46006</v>
      </c>
      <c r="E6631" s="1" t="s">
        <v>21</v>
      </c>
      <c r="F6631" s="1">
        <v>4</v>
      </c>
      <c r="G6631" s="1" t="s">
        <v>25</v>
      </c>
      <c r="H6631" s="1">
        <v>0</v>
      </c>
      <c r="I6631" s="1">
        <f t="shared" si="1224"/>
        <v>0</v>
      </c>
      <c r="J6631" s="1" t="s">
        <v>24</v>
      </c>
      <c r="K6631" s="1">
        <v>1</v>
      </c>
      <c r="L6631" s="1" t="s">
        <v>19</v>
      </c>
      <c r="M6631" s="1" t="b">
        <v>0</v>
      </c>
      <c r="N6631" s="2" t="s">
        <v>17</v>
      </c>
      <c r="O6631">
        <f t="shared" si="1225"/>
        <v>13</v>
      </c>
      <c r="P6631">
        <f t="shared" si="1226"/>
        <v>7</v>
      </c>
      <c r="Q6631">
        <f>IF(G6631="B",VLOOKUP(F6631,room_rates!$A$2:$G$8,3,FALSE),IF(G6631="P",VLOOKUP(F6631,room_rates!$A$2:$G$8,6,FALSE),IF(G6631="M",VLOOKUP(F6631,room_rates!$A$2:$G$8,7,FALSE),"")))</f>
        <v>287.5</v>
      </c>
      <c r="R6631">
        <f t="shared" si="1227"/>
        <v>0</v>
      </c>
      <c r="S6631">
        <f>IF(J6631="Online Travel Agency",VLOOKUP(F6631,room_rates!$A$2:$G$8,3,FALSE)*15%,0)</f>
        <v>34.5</v>
      </c>
      <c r="T6631">
        <f t="shared" si="1228"/>
        <v>0</v>
      </c>
      <c r="U6631">
        <f t="shared" si="1229"/>
        <v>1771</v>
      </c>
      <c r="V6631">
        <f t="shared" si="1230"/>
        <v>7</v>
      </c>
    </row>
    <row r="6632" spans="1:22" ht="14.25" customHeight="1" x14ac:dyDescent="0.35">
      <c r="A6632" s="1">
        <v>1002937</v>
      </c>
      <c r="B6632" s="3">
        <v>45986</v>
      </c>
      <c r="C6632" s="3">
        <v>45999</v>
      </c>
      <c r="D6632" s="3">
        <v>46005</v>
      </c>
      <c r="E6632" s="1" t="s">
        <v>13</v>
      </c>
      <c r="F6632" s="1">
        <v>7</v>
      </c>
      <c r="G6632" s="1" t="s">
        <v>25</v>
      </c>
      <c r="H6632" s="1">
        <v>0</v>
      </c>
      <c r="I6632" s="1">
        <f t="shared" si="1224"/>
        <v>0</v>
      </c>
      <c r="J6632" s="1" t="s">
        <v>24</v>
      </c>
      <c r="K6632" s="1">
        <v>1</v>
      </c>
      <c r="L6632" s="1" t="s">
        <v>19</v>
      </c>
      <c r="M6632" s="1" t="b">
        <v>0</v>
      </c>
      <c r="N6632" s="2" t="s">
        <v>17</v>
      </c>
      <c r="O6632">
        <f t="shared" si="1225"/>
        <v>13</v>
      </c>
      <c r="P6632">
        <f t="shared" si="1226"/>
        <v>6</v>
      </c>
      <c r="Q6632">
        <f>IF(G6632="B",VLOOKUP(F6632,room_rates!$A$2:$G$8,3,FALSE),IF(G6632="P",VLOOKUP(F6632,room_rates!$A$2:$G$8,6,FALSE),IF(G6632="M",VLOOKUP(F6632,room_rates!$A$2:$G$8,7,FALSE),"")))</f>
        <v>562.5</v>
      </c>
      <c r="R6632">
        <f t="shared" si="1227"/>
        <v>0</v>
      </c>
      <c r="S6632">
        <f>IF(J6632="Online Travel Agency",VLOOKUP(F6632,room_rates!$A$2:$G$8,3,FALSE)*15%,0)</f>
        <v>67.5</v>
      </c>
      <c r="T6632">
        <f t="shared" si="1228"/>
        <v>0</v>
      </c>
      <c r="U6632">
        <f t="shared" si="1229"/>
        <v>2970</v>
      </c>
      <c r="V6632">
        <f t="shared" si="1230"/>
        <v>6</v>
      </c>
    </row>
    <row r="6633" spans="1:22" ht="14.25" customHeight="1" x14ac:dyDescent="0.35">
      <c r="A6633" s="1">
        <v>1003031</v>
      </c>
      <c r="B6633" s="3">
        <v>45999</v>
      </c>
      <c r="C6633" s="3">
        <v>45999</v>
      </c>
      <c r="D6633" s="3">
        <v>46006</v>
      </c>
      <c r="E6633" s="1" t="s">
        <v>13</v>
      </c>
      <c r="F6633" s="1">
        <v>7</v>
      </c>
      <c r="G6633" s="1" t="s">
        <v>25</v>
      </c>
      <c r="H6633" s="1">
        <v>0</v>
      </c>
      <c r="I6633" s="1">
        <f t="shared" si="1224"/>
        <v>0</v>
      </c>
      <c r="J6633" s="1" t="s">
        <v>20</v>
      </c>
      <c r="K6633" s="1">
        <v>2</v>
      </c>
      <c r="L6633" s="1" t="s">
        <v>19</v>
      </c>
      <c r="M6633" s="1" t="b">
        <v>0</v>
      </c>
      <c r="N6633" s="2" t="s">
        <v>17</v>
      </c>
      <c r="O6633">
        <f t="shared" si="1225"/>
        <v>0</v>
      </c>
      <c r="P6633">
        <f t="shared" si="1226"/>
        <v>7</v>
      </c>
      <c r="Q6633">
        <f>IF(G6633="B",VLOOKUP(F6633,room_rates!$A$2:$G$8,3,FALSE),IF(G6633="P",VLOOKUP(F6633,room_rates!$A$2:$G$8,6,FALSE),IF(G6633="M",VLOOKUP(F6633,room_rates!$A$2:$G$8,7,FALSE),"")))</f>
        <v>562.5</v>
      </c>
      <c r="R6633">
        <f t="shared" si="1227"/>
        <v>0</v>
      </c>
      <c r="S6633">
        <f>IF(J6633="Online Travel Agency",VLOOKUP(F6633,room_rates!$A$2:$G$8,3,FALSE)*15%,0)</f>
        <v>0</v>
      </c>
      <c r="T6633">
        <f t="shared" si="1228"/>
        <v>0</v>
      </c>
      <c r="U6633">
        <f t="shared" si="1229"/>
        <v>7875</v>
      </c>
      <c r="V6633">
        <f t="shared" si="1230"/>
        <v>14</v>
      </c>
    </row>
    <row r="6634" spans="1:22" ht="14.25" customHeight="1" x14ac:dyDescent="0.35">
      <c r="A6634" s="1">
        <v>1003524</v>
      </c>
      <c r="B6634" s="3">
        <v>45984</v>
      </c>
      <c r="C6634" s="3">
        <v>45999</v>
      </c>
      <c r="D6634" s="3">
        <v>46003</v>
      </c>
      <c r="E6634" s="1" t="s">
        <v>21</v>
      </c>
      <c r="F6634" s="1">
        <v>3</v>
      </c>
      <c r="G6634" s="1" t="s">
        <v>25</v>
      </c>
      <c r="H6634" s="1">
        <v>0</v>
      </c>
      <c r="I6634" s="1">
        <f t="shared" si="1224"/>
        <v>0</v>
      </c>
      <c r="J6634" s="1" t="s">
        <v>24</v>
      </c>
      <c r="K6634" s="1">
        <v>1</v>
      </c>
      <c r="L6634" s="1" t="s">
        <v>16</v>
      </c>
      <c r="M6634" s="1" t="b">
        <v>0</v>
      </c>
      <c r="N6634" s="2" t="s">
        <v>17</v>
      </c>
      <c r="O6634">
        <f t="shared" si="1225"/>
        <v>15</v>
      </c>
      <c r="P6634">
        <f t="shared" si="1226"/>
        <v>4</v>
      </c>
      <c r="Q6634">
        <f>IF(G6634="B",VLOOKUP(F6634,room_rates!$A$2:$G$8,3,FALSE),IF(G6634="P",VLOOKUP(F6634,room_rates!$A$2:$G$8,6,FALSE),IF(G6634="M",VLOOKUP(F6634,room_rates!$A$2:$G$8,7,FALSE),"")))</f>
        <v>275</v>
      </c>
      <c r="R6634">
        <f t="shared" si="1227"/>
        <v>0</v>
      </c>
      <c r="S6634">
        <f>IF(J6634="Online Travel Agency",VLOOKUP(F6634,room_rates!$A$2:$G$8,3,FALSE)*15%,0)</f>
        <v>33</v>
      </c>
      <c r="T6634">
        <f t="shared" si="1228"/>
        <v>0</v>
      </c>
      <c r="U6634">
        <f t="shared" si="1229"/>
        <v>968</v>
      </c>
      <c r="V6634">
        <f t="shared" si="1230"/>
        <v>4</v>
      </c>
    </row>
    <row r="6635" spans="1:22" ht="14.25" customHeight="1" x14ac:dyDescent="0.35">
      <c r="A6635" s="1">
        <v>1004316</v>
      </c>
      <c r="B6635" s="3">
        <v>45999</v>
      </c>
      <c r="C6635" s="3">
        <v>45999</v>
      </c>
      <c r="D6635" s="3">
        <v>46003</v>
      </c>
      <c r="E6635" s="1" t="s">
        <v>21</v>
      </c>
      <c r="F6635" s="1">
        <v>4</v>
      </c>
      <c r="G6635" s="1" t="s">
        <v>25</v>
      </c>
      <c r="H6635" s="1">
        <v>0</v>
      </c>
      <c r="I6635" s="1">
        <f t="shared" si="1224"/>
        <v>0</v>
      </c>
      <c r="J6635" s="1" t="s">
        <v>20</v>
      </c>
      <c r="K6635" s="1">
        <v>3</v>
      </c>
      <c r="L6635" s="1" t="s">
        <v>16</v>
      </c>
      <c r="M6635" s="1" t="b">
        <v>0</v>
      </c>
      <c r="N6635" s="2" t="s">
        <v>17</v>
      </c>
      <c r="O6635">
        <f t="shared" si="1225"/>
        <v>0</v>
      </c>
      <c r="P6635">
        <f t="shared" si="1226"/>
        <v>4</v>
      </c>
      <c r="Q6635">
        <f>IF(G6635="B",VLOOKUP(F6635,room_rates!$A$2:$G$8,3,FALSE),IF(G6635="P",VLOOKUP(F6635,room_rates!$A$2:$G$8,6,FALSE),IF(G6635="M",VLOOKUP(F6635,room_rates!$A$2:$G$8,7,FALSE),"")))</f>
        <v>287.5</v>
      </c>
      <c r="R6635">
        <f t="shared" si="1227"/>
        <v>0</v>
      </c>
      <c r="S6635">
        <f>IF(J6635="Online Travel Agency",VLOOKUP(F6635,room_rates!$A$2:$G$8,3,FALSE)*15%,0)</f>
        <v>0</v>
      </c>
      <c r="T6635">
        <f t="shared" si="1228"/>
        <v>0</v>
      </c>
      <c r="U6635">
        <f t="shared" si="1229"/>
        <v>3450</v>
      </c>
      <c r="V6635">
        <f t="shared" si="1230"/>
        <v>12</v>
      </c>
    </row>
    <row r="6636" spans="1:22" ht="14.25" customHeight="1" x14ac:dyDescent="0.35">
      <c r="A6636" s="1">
        <v>1004349</v>
      </c>
      <c r="B6636" s="3">
        <v>45989</v>
      </c>
      <c r="C6636" s="3">
        <v>45999</v>
      </c>
      <c r="D6636" s="3">
        <v>46004</v>
      </c>
      <c r="E6636" s="1" t="s">
        <v>18</v>
      </c>
      <c r="F6636" s="1">
        <v>1</v>
      </c>
      <c r="G6636" s="1" t="s">
        <v>25</v>
      </c>
      <c r="H6636" s="1">
        <v>0</v>
      </c>
      <c r="I6636" s="1">
        <f t="shared" si="1224"/>
        <v>0</v>
      </c>
      <c r="J6636" s="1" t="s">
        <v>15</v>
      </c>
      <c r="K6636" s="1">
        <v>1</v>
      </c>
      <c r="L6636" s="1" t="s">
        <v>19</v>
      </c>
      <c r="M6636" s="1" t="b">
        <v>0</v>
      </c>
      <c r="N6636" s="2" t="s">
        <v>17</v>
      </c>
      <c r="O6636">
        <f t="shared" si="1225"/>
        <v>10</v>
      </c>
      <c r="P6636">
        <f t="shared" si="1226"/>
        <v>5</v>
      </c>
      <c r="Q6636">
        <f>IF(G6636="B",VLOOKUP(F6636,room_rates!$A$2:$G$8,3,FALSE),IF(G6636="P",VLOOKUP(F6636,room_rates!$A$2:$G$8,6,FALSE),IF(G6636="M",VLOOKUP(F6636,room_rates!$A$2:$G$8,7,FALSE),"")))</f>
        <v>150</v>
      </c>
      <c r="R6636">
        <f t="shared" si="1227"/>
        <v>0</v>
      </c>
      <c r="S6636">
        <f>IF(J6636="Online Travel Agency",VLOOKUP(F6636,room_rates!$A$2:$G$8,3,FALSE)*15%,0)</f>
        <v>0</v>
      </c>
      <c r="T6636">
        <f t="shared" si="1228"/>
        <v>0</v>
      </c>
      <c r="U6636">
        <f t="shared" si="1229"/>
        <v>750</v>
      </c>
      <c r="V6636">
        <f t="shared" si="1230"/>
        <v>5</v>
      </c>
    </row>
    <row r="6637" spans="1:22" ht="14.25" customHeight="1" x14ac:dyDescent="0.35">
      <c r="A6637" s="1">
        <v>1005016</v>
      </c>
      <c r="B6637" s="3">
        <v>45966</v>
      </c>
      <c r="C6637" s="3">
        <v>45999</v>
      </c>
      <c r="D6637" s="3">
        <v>46004</v>
      </c>
      <c r="E6637" s="1" t="s">
        <v>21</v>
      </c>
      <c r="F6637" s="1">
        <v>3</v>
      </c>
      <c r="G6637" s="1" t="s">
        <v>25</v>
      </c>
      <c r="H6637" s="1">
        <v>0</v>
      </c>
      <c r="I6637" s="1">
        <f t="shared" si="1224"/>
        <v>0</v>
      </c>
      <c r="J6637" s="1" t="s">
        <v>15</v>
      </c>
      <c r="K6637" s="1">
        <v>3</v>
      </c>
      <c r="L6637" s="1" t="s">
        <v>16</v>
      </c>
      <c r="M6637" s="1" t="b">
        <v>0</v>
      </c>
      <c r="N6637" s="2" t="s">
        <v>17</v>
      </c>
      <c r="O6637">
        <f t="shared" si="1225"/>
        <v>33</v>
      </c>
      <c r="P6637">
        <f t="shared" si="1226"/>
        <v>5</v>
      </c>
      <c r="Q6637">
        <f>IF(G6637="B",VLOOKUP(F6637,room_rates!$A$2:$G$8,3,FALSE),IF(G6637="P",VLOOKUP(F6637,room_rates!$A$2:$G$8,6,FALSE),IF(G6637="M",VLOOKUP(F6637,room_rates!$A$2:$G$8,7,FALSE),"")))</f>
        <v>275</v>
      </c>
      <c r="R6637">
        <f t="shared" si="1227"/>
        <v>0</v>
      </c>
      <c r="S6637">
        <f>IF(J6637="Online Travel Agency",VLOOKUP(F6637,room_rates!$A$2:$G$8,3,FALSE)*15%,0)</f>
        <v>0</v>
      </c>
      <c r="T6637">
        <f t="shared" si="1228"/>
        <v>0</v>
      </c>
      <c r="U6637">
        <f t="shared" si="1229"/>
        <v>4125</v>
      </c>
      <c r="V6637">
        <f t="shared" si="1230"/>
        <v>15</v>
      </c>
    </row>
    <row r="6638" spans="1:22" ht="14.25" customHeight="1" x14ac:dyDescent="0.35">
      <c r="A6638" s="1">
        <v>1005084</v>
      </c>
      <c r="B6638" s="3">
        <v>45963</v>
      </c>
      <c r="C6638" s="3">
        <v>45999</v>
      </c>
      <c r="D6638" s="3">
        <v>46005</v>
      </c>
      <c r="E6638" s="1" t="s">
        <v>18</v>
      </c>
      <c r="F6638" s="1">
        <v>1</v>
      </c>
      <c r="G6638" s="1" t="s">
        <v>25</v>
      </c>
      <c r="H6638" s="1">
        <v>0</v>
      </c>
      <c r="I6638" s="1">
        <f t="shared" si="1224"/>
        <v>0</v>
      </c>
      <c r="J6638" s="1" t="s">
        <v>15</v>
      </c>
      <c r="K6638" s="1">
        <v>2</v>
      </c>
      <c r="L6638" s="1" t="s">
        <v>19</v>
      </c>
      <c r="M6638" s="1" t="b">
        <v>0</v>
      </c>
      <c r="N6638" s="2" t="s">
        <v>17</v>
      </c>
      <c r="O6638">
        <f t="shared" si="1225"/>
        <v>36</v>
      </c>
      <c r="P6638">
        <f t="shared" si="1226"/>
        <v>6</v>
      </c>
      <c r="Q6638">
        <f>IF(G6638="B",VLOOKUP(F6638,room_rates!$A$2:$G$8,3,FALSE),IF(G6638="P",VLOOKUP(F6638,room_rates!$A$2:$G$8,6,FALSE),IF(G6638="M",VLOOKUP(F6638,room_rates!$A$2:$G$8,7,FALSE),"")))</f>
        <v>150</v>
      </c>
      <c r="R6638">
        <f t="shared" si="1227"/>
        <v>0</v>
      </c>
      <c r="S6638">
        <f>IF(J6638="Online Travel Agency",VLOOKUP(F6638,room_rates!$A$2:$G$8,3,FALSE)*15%,0)</f>
        <v>0</v>
      </c>
      <c r="T6638">
        <f t="shared" si="1228"/>
        <v>0</v>
      </c>
      <c r="U6638">
        <f t="shared" si="1229"/>
        <v>1800</v>
      </c>
      <c r="V6638">
        <f t="shared" si="1230"/>
        <v>12</v>
      </c>
    </row>
    <row r="6639" spans="1:22" ht="14.25" customHeight="1" x14ac:dyDescent="0.35">
      <c r="A6639" s="1">
        <v>1000092</v>
      </c>
      <c r="B6639" s="3">
        <v>45980</v>
      </c>
      <c r="C6639" s="3">
        <v>46000</v>
      </c>
      <c r="D6639" s="3">
        <v>46007</v>
      </c>
      <c r="E6639" s="1" t="s">
        <v>21</v>
      </c>
      <c r="F6639" s="1">
        <v>4</v>
      </c>
      <c r="G6639" s="1" t="s">
        <v>25</v>
      </c>
      <c r="H6639" s="1">
        <v>0</v>
      </c>
      <c r="I6639" s="1">
        <f t="shared" si="1224"/>
        <v>0</v>
      </c>
      <c r="J6639" s="1" t="s">
        <v>24</v>
      </c>
      <c r="K6639" s="1">
        <v>1</v>
      </c>
      <c r="L6639" s="1" t="s">
        <v>19</v>
      </c>
      <c r="M6639" s="1" t="b">
        <v>0</v>
      </c>
      <c r="N6639" s="2" t="s">
        <v>17</v>
      </c>
      <c r="O6639">
        <f t="shared" si="1225"/>
        <v>20</v>
      </c>
      <c r="P6639">
        <f t="shared" si="1226"/>
        <v>7</v>
      </c>
      <c r="Q6639">
        <f>IF(G6639="B",VLOOKUP(F6639,room_rates!$A$2:$G$8,3,FALSE),IF(G6639="P",VLOOKUP(F6639,room_rates!$A$2:$G$8,6,FALSE),IF(G6639="M",VLOOKUP(F6639,room_rates!$A$2:$G$8,7,FALSE),"")))</f>
        <v>287.5</v>
      </c>
      <c r="R6639">
        <f t="shared" si="1227"/>
        <v>0</v>
      </c>
      <c r="S6639">
        <f>IF(J6639="Online Travel Agency",VLOOKUP(F6639,room_rates!$A$2:$G$8,3,FALSE)*15%,0)</f>
        <v>34.5</v>
      </c>
      <c r="T6639">
        <f t="shared" si="1228"/>
        <v>0</v>
      </c>
      <c r="U6639">
        <f t="shared" si="1229"/>
        <v>1771</v>
      </c>
      <c r="V6639">
        <f t="shared" si="1230"/>
        <v>7</v>
      </c>
    </row>
    <row r="6640" spans="1:22" ht="14.25" customHeight="1" x14ac:dyDescent="0.35">
      <c r="A6640" s="1">
        <v>1000289</v>
      </c>
      <c r="B6640" s="3">
        <v>45974</v>
      </c>
      <c r="C6640" s="3">
        <v>46000</v>
      </c>
      <c r="D6640" s="3">
        <v>46004</v>
      </c>
      <c r="E6640" s="1" t="s">
        <v>21</v>
      </c>
      <c r="F6640" s="1">
        <v>3</v>
      </c>
      <c r="G6640" s="1" t="s">
        <v>25</v>
      </c>
      <c r="H6640" s="1">
        <v>0</v>
      </c>
      <c r="I6640" s="1">
        <f t="shared" si="1224"/>
        <v>0</v>
      </c>
      <c r="J6640" s="1" t="s">
        <v>15</v>
      </c>
      <c r="K6640" s="1">
        <v>1</v>
      </c>
      <c r="L6640" s="1" t="s">
        <v>16</v>
      </c>
      <c r="M6640" s="1" t="b">
        <v>1</v>
      </c>
      <c r="N6640" s="2" t="s">
        <v>17</v>
      </c>
      <c r="O6640">
        <f t="shared" si="1225"/>
        <v>26</v>
      </c>
      <c r="P6640">
        <f t="shared" si="1226"/>
        <v>4</v>
      </c>
      <c r="Q6640">
        <f>IF(G6640="B",VLOOKUP(F6640,room_rates!$A$2:$G$8,3,FALSE),IF(G6640="P",VLOOKUP(F6640,room_rates!$A$2:$G$8,6,FALSE),IF(G6640="M",VLOOKUP(F6640,room_rates!$A$2:$G$8,7,FALSE),"")))</f>
        <v>275</v>
      </c>
      <c r="R6640">
        <f t="shared" si="1227"/>
        <v>0</v>
      </c>
      <c r="S6640">
        <f>IF(J6640="Online Travel Agency",VLOOKUP(F6640,room_rates!$A$2:$G$8,3,FALSE)*15%,0)</f>
        <v>0</v>
      </c>
      <c r="T6640">
        <f t="shared" si="1228"/>
        <v>2.75</v>
      </c>
      <c r="U6640">
        <f t="shared" si="1229"/>
        <v>1089</v>
      </c>
      <c r="V6640">
        <f t="shared" si="1230"/>
        <v>4</v>
      </c>
    </row>
    <row r="6641" spans="1:22" ht="14.25" customHeight="1" x14ac:dyDescent="0.35">
      <c r="A6641" s="1">
        <v>1000341</v>
      </c>
      <c r="B6641" s="3">
        <v>46000</v>
      </c>
      <c r="C6641" s="3">
        <v>46000</v>
      </c>
      <c r="D6641" s="3">
        <v>46006</v>
      </c>
      <c r="E6641" s="1" t="s">
        <v>13</v>
      </c>
      <c r="F6641" s="1">
        <v>6</v>
      </c>
      <c r="G6641" s="1" t="s">
        <v>25</v>
      </c>
      <c r="H6641" s="1">
        <v>0</v>
      </c>
      <c r="I6641" s="1">
        <f t="shared" si="1224"/>
        <v>0</v>
      </c>
      <c r="J6641" s="1" t="s">
        <v>20</v>
      </c>
      <c r="K6641" s="1">
        <v>1</v>
      </c>
      <c r="L6641" s="1" t="s">
        <v>16</v>
      </c>
      <c r="M6641" s="1" t="b">
        <v>0</v>
      </c>
      <c r="N6641" s="2" t="s">
        <v>17</v>
      </c>
      <c r="O6641">
        <f t="shared" si="1225"/>
        <v>0</v>
      </c>
      <c r="P6641">
        <f t="shared" si="1226"/>
        <v>6</v>
      </c>
      <c r="Q6641">
        <f>IF(G6641="B",VLOOKUP(F6641,room_rates!$A$2:$G$8,3,FALSE),IF(G6641="P",VLOOKUP(F6641,room_rates!$A$2:$G$8,6,FALSE),IF(G6641="M",VLOOKUP(F6641,room_rates!$A$2:$G$8,7,FALSE),"")))</f>
        <v>437.5</v>
      </c>
      <c r="R6641">
        <f t="shared" si="1227"/>
        <v>0</v>
      </c>
      <c r="S6641">
        <f>IF(J6641="Online Travel Agency",VLOOKUP(F6641,room_rates!$A$2:$G$8,3,FALSE)*15%,0)</f>
        <v>0</v>
      </c>
      <c r="T6641">
        <f t="shared" si="1228"/>
        <v>0</v>
      </c>
      <c r="U6641">
        <f t="shared" si="1229"/>
        <v>2625</v>
      </c>
      <c r="V6641">
        <f t="shared" si="1230"/>
        <v>6</v>
      </c>
    </row>
    <row r="6642" spans="1:22" ht="14.25" customHeight="1" x14ac:dyDescent="0.35">
      <c r="A6642" s="1">
        <v>1000587</v>
      </c>
      <c r="B6642" s="3">
        <v>45982</v>
      </c>
      <c r="C6642" s="3">
        <v>46000</v>
      </c>
      <c r="D6642" s="3">
        <v>46004</v>
      </c>
      <c r="E6642" s="1" t="s">
        <v>21</v>
      </c>
      <c r="F6642" s="1">
        <v>3</v>
      </c>
      <c r="G6642" s="1" t="s">
        <v>25</v>
      </c>
      <c r="H6642" s="1">
        <v>0</v>
      </c>
      <c r="I6642" s="1">
        <f t="shared" si="1224"/>
        <v>0</v>
      </c>
      <c r="J6642" s="1" t="s">
        <v>24</v>
      </c>
      <c r="K6642" s="1">
        <v>2</v>
      </c>
      <c r="L6642" s="1" t="s">
        <v>16</v>
      </c>
      <c r="M6642" s="1" t="b">
        <v>0</v>
      </c>
      <c r="N6642" s="2" t="s">
        <v>17</v>
      </c>
      <c r="O6642">
        <f t="shared" si="1225"/>
        <v>18</v>
      </c>
      <c r="P6642">
        <f t="shared" si="1226"/>
        <v>4</v>
      </c>
      <c r="Q6642">
        <f>IF(G6642="B",VLOOKUP(F6642,room_rates!$A$2:$G$8,3,FALSE),IF(G6642="P",VLOOKUP(F6642,room_rates!$A$2:$G$8,6,FALSE),IF(G6642="M",VLOOKUP(F6642,room_rates!$A$2:$G$8,7,FALSE),"")))</f>
        <v>275</v>
      </c>
      <c r="R6642">
        <f t="shared" si="1227"/>
        <v>0</v>
      </c>
      <c r="S6642">
        <f>IF(J6642="Online Travel Agency",VLOOKUP(F6642,room_rates!$A$2:$G$8,3,FALSE)*15%,0)</f>
        <v>33</v>
      </c>
      <c r="T6642">
        <f t="shared" si="1228"/>
        <v>0</v>
      </c>
      <c r="U6642">
        <f t="shared" si="1229"/>
        <v>1936</v>
      </c>
      <c r="V6642">
        <f t="shared" si="1230"/>
        <v>8</v>
      </c>
    </row>
    <row r="6643" spans="1:22" ht="14.25" customHeight="1" x14ac:dyDescent="0.35">
      <c r="A6643" s="1">
        <v>1000619</v>
      </c>
      <c r="B6643" s="3">
        <v>45987</v>
      </c>
      <c r="C6643" s="3">
        <v>46000</v>
      </c>
      <c r="D6643" s="3">
        <v>46007</v>
      </c>
      <c r="E6643" s="1" t="s">
        <v>21</v>
      </c>
      <c r="F6643" s="1">
        <v>5</v>
      </c>
      <c r="G6643" s="1" t="s">
        <v>25</v>
      </c>
      <c r="H6643" s="1">
        <v>0</v>
      </c>
      <c r="I6643" s="1">
        <f t="shared" si="1224"/>
        <v>0</v>
      </c>
      <c r="J6643" s="1" t="s">
        <v>24</v>
      </c>
      <c r="K6643" s="1">
        <v>1</v>
      </c>
      <c r="L6643" s="1" t="s">
        <v>16</v>
      </c>
      <c r="M6643" s="1" t="b">
        <v>0</v>
      </c>
      <c r="N6643" s="2" t="s">
        <v>17</v>
      </c>
      <c r="O6643">
        <f t="shared" si="1225"/>
        <v>13</v>
      </c>
      <c r="P6643">
        <f t="shared" si="1226"/>
        <v>7</v>
      </c>
      <c r="Q6643">
        <f>IF(G6643="B",VLOOKUP(F6643,room_rates!$A$2:$G$8,3,FALSE),IF(G6643="P",VLOOKUP(F6643,room_rates!$A$2:$G$8,6,FALSE),IF(G6643="M",VLOOKUP(F6643,room_rates!$A$2:$G$8,7,FALSE),"")))</f>
        <v>300</v>
      </c>
      <c r="R6643">
        <f t="shared" si="1227"/>
        <v>0</v>
      </c>
      <c r="S6643">
        <f>IF(J6643="Online Travel Agency",VLOOKUP(F6643,room_rates!$A$2:$G$8,3,FALSE)*15%,0)</f>
        <v>36</v>
      </c>
      <c r="T6643">
        <f t="shared" si="1228"/>
        <v>0</v>
      </c>
      <c r="U6643">
        <f t="shared" si="1229"/>
        <v>1848</v>
      </c>
      <c r="V6643">
        <f t="shared" si="1230"/>
        <v>7</v>
      </c>
    </row>
    <row r="6644" spans="1:22" ht="14.25" customHeight="1" x14ac:dyDescent="0.35">
      <c r="A6644" s="1">
        <v>1000700</v>
      </c>
      <c r="B6644" s="3">
        <v>45973</v>
      </c>
      <c r="C6644" s="3">
        <v>46000</v>
      </c>
      <c r="D6644" s="3">
        <v>46005</v>
      </c>
      <c r="E6644" s="1" t="s">
        <v>18</v>
      </c>
      <c r="F6644" s="1">
        <v>1</v>
      </c>
      <c r="G6644" s="1" t="s">
        <v>25</v>
      </c>
      <c r="H6644" s="1">
        <v>0</v>
      </c>
      <c r="I6644" s="1">
        <f t="shared" si="1224"/>
        <v>0</v>
      </c>
      <c r="J6644" s="1" t="s">
        <v>15</v>
      </c>
      <c r="K6644" s="1">
        <v>2</v>
      </c>
      <c r="L6644" s="1" t="s">
        <v>19</v>
      </c>
      <c r="M6644" s="1" t="b">
        <v>0</v>
      </c>
      <c r="N6644" s="2" t="s">
        <v>17</v>
      </c>
      <c r="O6644">
        <f t="shared" si="1225"/>
        <v>27</v>
      </c>
      <c r="P6644">
        <f t="shared" si="1226"/>
        <v>5</v>
      </c>
      <c r="Q6644">
        <f>IF(G6644="B",VLOOKUP(F6644,room_rates!$A$2:$G$8,3,FALSE),IF(G6644="P",VLOOKUP(F6644,room_rates!$A$2:$G$8,6,FALSE),IF(G6644="M",VLOOKUP(F6644,room_rates!$A$2:$G$8,7,FALSE),"")))</f>
        <v>150</v>
      </c>
      <c r="R6644">
        <f t="shared" si="1227"/>
        <v>0</v>
      </c>
      <c r="S6644">
        <f>IF(J6644="Online Travel Agency",VLOOKUP(F6644,room_rates!$A$2:$G$8,3,FALSE)*15%,0)</f>
        <v>0</v>
      </c>
      <c r="T6644">
        <f t="shared" si="1228"/>
        <v>0</v>
      </c>
      <c r="U6644">
        <f t="shared" si="1229"/>
        <v>1500</v>
      </c>
      <c r="V6644">
        <f t="shared" si="1230"/>
        <v>10</v>
      </c>
    </row>
    <row r="6645" spans="1:22" ht="14.25" customHeight="1" x14ac:dyDescent="0.35">
      <c r="A6645" s="1">
        <v>1000868</v>
      </c>
      <c r="B6645" s="3">
        <v>45994</v>
      </c>
      <c r="C6645" s="3">
        <v>46000</v>
      </c>
      <c r="D6645" s="3">
        <v>46005</v>
      </c>
      <c r="E6645" s="1" t="s">
        <v>21</v>
      </c>
      <c r="F6645" s="1">
        <v>3</v>
      </c>
      <c r="G6645" s="1" t="s">
        <v>25</v>
      </c>
      <c r="H6645" s="1">
        <v>0</v>
      </c>
      <c r="I6645" s="1">
        <f t="shared" si="1224"/>
        <v>0</v>
      </c>
      <c r="J6645" s="1" t="s">
        <v>15</v>
      </c>
      <c r="K6645" s="1">
        <v>1</v>
      </c>
      <c r="L6645" s="1" t="s">
        <v>16</v>
      </c>
      <c r="M6645" s="1" t="b">
        <v>0</v>
      </c>
      <c r="N6645" s="2" t="s">
        <v>17</v>
      </c>
      <c r="O6645">
        <f t="shared" si="1225"/>
        <v>6</v>
      </c>
      <c r="P6645">
        <f t="shared" si="1226"/>
        <v>5</v>
      </c>
      <c r="Q6645">
        <f>IF(G6645="B",VLOOKUP(F6645,room_rates!$A$2:$G$8,3,FALSE),IF(G6645="P",VLOOKUP(F6645,room_rates!$A$2:$G$8,6,FALSE),IF(G6645="M",VLOOKUP(F6645,room_rates!$A$2:$G$8,7,FALSE),"")))</f>
        <v>275</v>
      </c>
      <c r="R6645">
        <f t="shared" si="1227"/>
        <v>0</v>
      </c>
      <c r="S6645">
        <f>IF(J6645="Online Travel Agency",VLOOKUP(F6645,room_rates!$A$2:$G$8,3,FALSE)*15%,0)</f>
        <v>0</v>
      </c>
      <c r="T6645">
        <f t="shared" si="1228"/>
        <v>0</v>
      </c>
      <c r="U6645">
        <f t="shared" si="1229"/>
        <v>1375</v>
      </c>
      <c r="V6645">
        <f t="shared" si="1230"/>
        <v>5</v>
      </c>
    </row>
    <row r="6646" spans="1:22" ht="14.25" customHeight="1" x14ac:dyDescent="0.35">
      <c r="A6646" s="1">
        <v>1001295</v>
      </c>
      <c r="B6646" s="3">
        <v>46000</v>
      </c>
      <c r="C6646" s="3">
        <v>46000</v>
      </c>
      <c r="D6646" s="3">
        <v>46005</v>
      </c>
      <c r="E6646" s="1" t="s">
        <v>13</v>
      </c>
      <c r="F6646" s="1">
        <v>6</v>
      </c>
      <c r="G6646" s="1" t="s">
        <v>25</v>
      </c>
      <c r="H6646" s="1">
        <v>0</v>
      </c>
      <c r="I6646" s="1">
        <f t="shared" si="1224"/>
        <v>0</v>
      </c>
      <c r="J6646" s="1" t="s">
        <v>20</v>
      </c>
      <c r="K6646" s="1">
        <v>3</v>
      </c>
      <c r="L6646" s="1" t="s">
        <v>16</v>
      </c>
      <c r="M6646" s="1" t="b">
        <v>0</v>
      </c>
      <c r="N6646" s="2" t="s">
        <v>17</v>
      </c>
      <c r="O6646">
        <f t="shared" si="1225"/>
        <v>0</v>
      </c>
      <c r="P6646">
        <f t="shared" si="1226"/>
        <v>5</v>
      </c>
      <c r="Q6646">
        <f>IF(G6646="B",VLOOKUP(F6646,room_rates!$A$2:$G$8,3,FALSE),IF(G6646="P",VLOOKUP(F6646,room_rates!$A$2:$G$8,6,FALSE),IF(G6646="M",VLOOKUP(F6646,room_rates!$A$2:$G$8,7,FALSE),"")))</f>
        <v>437.5</v>
      </c>
      <c r="R6646">
        <f t="shared" si="1227"/>
        <v>0</v>
      </c>
      <c r="S6646">
        <f>IF(J6646="Online Travel Agency",VLOOKUP(F6646,room_rates!$A$2:$G$8,3,FALSE)*15%,0)</f>
        <v>0</v>
      </c>
      <c r="T6646">
        <f t="shared" si="1228"/>
        <v>0</v>
      </c>
      <c r="U6646">
        <f t="shared" si="1229"/>
        <v>6562.5</v>
      </c>
      <c r="V6646">
        <f t="shared" si="1230"/>
        <v>15</v>
      </c>
    </row>
    <row r="6647" spans="1:22" ht="14.25" customHeight="1" x14ac:dyDescent="0.35">
      <c r="A6647" s="1">
        <v>1001300</v>
      </c>
      <c r="B6647" s="3">
        <v>46000</v>
      </c>
      <c r="C6647" s="3">
        <v>46000</v>
      </c>
      <c r="D6647" s="3">
        <v>46006</v>
      </c>
      <c r="E6647" s="1" t="s">
        <v>21</v>
      </c>
      <c r="F6647" s="1">
        <v>4</v>
      </c>
      <c r="G6647" s="1" t="s">
        <v>25</v>
      </c>
      <c r="H6647" s="1">
        <v>0</v>
      </c>
      <c r="I6647" s="1">
        <f t="shared" si="1224"/>
        <v>0</v>
      </c>
      <c r="J6647" s="1" t="s">
        <v>20</v>
      </c>
      <c r="K6647" s="1">
        <v>2</v>
      </c>
      <c r="L6647" s="1" t="s">
        <v>19</v>
      </c>
      <c r="M6647" s="1" t="b">
        <v>0</v>
      </c>
      <c r="N6647" s="2" t="s">
        <v>17</v>
      </c>
      <c r="O6647">
        <f t="shared" si="1225"/>
        <v>0</v>
      </c>
      <c r="P6647">
        <f t="shared" si="1226"/>
        <v>6</v>
      </c>
      <c r="Q6647">
        <f>IF(G6647="B",VLOOKUP(F6647,room_rates!$A$2:$G$8,3,FALSE),IF(G6647="P",VLOOKUP(F6647,room_rates!$A$2:$G$8,6,FALSE),IF(G6647="M",VLOOKUP(F6647,room_rates!$A$2:$G$8,7,FALSE),"")))</f>
        <v>287.5</v>
      </c>
      <c r="R6647">
        <f t="shared" si="1227"/>
        <v>0</v>
      </c>
      <c r="S6647">
        <f>IF(J6647="Online Travel Agency",VLOOKUP(F6647,room_rates!$A$2:$G$8,3,FALSE)*15%,0)</f>
        <v>0</v>
      </c>
      <c r="T6647">
        <f t="shared" si="1228"/>
        <v>0</v>
      </c>
      <c r="U6647">
        <f t="shared" si="1229"/>
        <v>3450</v>
      </c>
      <c r="V6647">
        <f t="shared" si="1230"/>
        <v>12</v>
      </c>
    </row>
    <row r="6648" spans="1:22" ht="14.25" customHeight="1" x14ac:dyDescent="0.35">
      <c r="A6648" s="1">
        <v>1001436</v>
      </c>
      <c r="B6648" s="3">
        <v>46000</v>
      </c>
      <c r="C6648" s="3">
        <v>46000</v>
      </c>
      <c r="D6648" s="3">
        <v>46005</v>
      </c>
      <c r="E6648" s="1" t="s">
        <v>13</v>
      </c>
      <c r="F6648" s="1">
        <v>6</v>
      </c>
      <c r="G6648" s="1" t="s">
        <v>25</v>
      </c>
      <c r="H6648" s="1">
        <v>0</v>
      </c>
      <c r="I6648" s="1">
        <f t="shared" si="1224"/>
        <v>0</v>
      </c>
      <c r="J6648" s="1" t="s">
        <v>20</v>
      </c>
      <c r="K6648" s="1">
        <v>1</v>
      </c>
      <c r="L6648" s="1" t="s">
        <v>19</v>
      </c>
      <c r="M6648" s="1" t="b">
        <v>0</v>
      </c>
      <c r="N6648" s="2" t="s">
        <v>17</v>
      </c>
      <c r="O6648">
        <f t="shared" si="1225"/>
        <v>0</v>
      </c>
      <c r="P6648">
        <f t="shared" si="1226"/>
        <v>5</v>
      </c>
      <c r="Q6648">
        <f>IF(G6648="B",VLOOKUP(F6648,room_rates!$A$2:$G$8,3,FALSE),IF(G6648="P",VLOOKUP(F6648,room_rates!$A$2:$G$8,6,FALSE),IF(G6648="M",VLOOKUP(F6648,room_rates!$A$2:$G$8,7,FALSE),"")))</f>
        <v>437.5</v>
      </c>
      <c r="R6648">
        <f t="shared" si="1227"/>
        <v>0</v>
      </c>
      <c r="S6648">
        <f>IF(J6648="Online Travel Agency",VLOOKUP(F6648,room_rates!$A$2:$G$8,3,FALSE)*15%,0)</f>
        <v>0</v>
      </c>
      <c r="T6648">
        <f t="shared" si="1228"/>
        <v>0</v>
      </c>
      <c r="U6648">
        <f t="shared" si="1229"/>
        <v>2187.5</v>
      </c>
      <c r="V6648">
        <f t="shared" si="1230"/>
        <v>5</v>
      </c>
    </row>
    <row r="6649" spans="1:22" ht="14.25" customHeight="1" x14ac:dyDescent="0.35">
      <c r="A6649" s="1">
        <v>1001772</v>
      </c>
      <c r="B6649" s="3">
        <v>46000</v>
      </c>
      <c r="C6649" s="3">
        <v>46000</v>
      </c>
      <c r="D6649" s="3">
        <v>46007</v>
      </c>
      <c r="E6649" s="1" t="s">
        <v>13</v>
      </c>
      <c r="F6649" s="1">
        <v>6</v>
      </c>
      <c r="G6649" s="1" t="s">
        <v>25</v>
      </c>
      <c r="H6649" s="1">
        <v>0</v>
      </c>
      <c r="I6649" s="1">
        <f t="shared" si="1224"/>
        <v>0</v>
      </c>
      <c r="J6649" s="1" t="s">
        <v>20</v>
      </c>
      <c r="K6649" s="1">
        <v>3</v>
      </c>
      <c r="L6649" s="1" t="s">
        <v>16</v>
      </c>
      <c r="M6649" s="1" t="b">
        <v>0</v>
      </c>
      <c r="N6649" s="2" t="s">
        <v>17</v>
      </c>
      <c r="O6649">
        <f t="shared" si="1225"/>
        <v>0</v>
      </c>
      <c r="P6649">
        <f t="shared" si="1226"/>
        <v>7</v>
      </c>
      <c r="Q6649">
        <f>IF(G6649="B",VLOOKUP(F6649,room_rates!$A$2:$G$8,3,FALSE),IF(G6649="P",VLOOKUP(F6649,room_rates!$A$2:$G$8,6,FALSE),IF(G6649="M",VLOOKUP(F6649,room_rates!$A$2:$G$8,7,FALSE),"")))</f>
        <v>437.5</v>
      </c>
      <c r="R6649">
        <f t="shared" si="1227"/>
        <v>0</v>
      </c>
      <c r="S6649">
        <f>IF(J6649="Online Travel Agency",VLOOKUP(F6649,room_rates!$A$2:$G$8,3,FALSE)*15%,0)</f>
        <v>0</v>
      </c>
      <c r="T6649">
        <f t="shared" si="1228"/>
        <v>0</v>
      </c>
      <c r="U6649">
        <f t="shared" si="1229"/>
        <v>9187.5</v>
      </c>
      <c r="V6649">
        <f t="shared" si="1230"/>
        <v>21</v>
      </c>
    </row>
    <row r="6650" spans="1:22" ht="14.25" customHeight="1" x14ac:dyDescent="0.35">
      <c r="A6650" s="1">
        <v>1001817</v>
      </c>
      <c r="B6650" s="3">
        <v>46000</v>
      </c>
      <c r="C6650" s="3">
        <v>46000</v>
      </c>
      <c r="D6650" s="3">
        <v>46005</v>
      </c>
      <c r="E6650" s="1" t="s">
        <v>21</v>
      </c>
      <c r="F6650" s="1">
        <v>5</v>
      </c>
      <c r="G6650" s="1" t="s">
        <v>25</v>
      </c>
      <c r="H6650" s="1">
        <v>0</v>
      </c>
      <c r="I6650" s="1">
        <f t="shared" si="1224"/>
        <v>0</v>
      </c>
      <c r="J6650" s="1" t="s">
        <v>20</v>
      </c>
      <c r="K6650" s="1">
        <v>1</v>
      </c>
      <c r="L6650" s="1" t="s">
        <v>16</v>
      </c>
      <c r="M6650" s="1" t="b">
        <v>0</v>
      </c>
      <c r="N6650" s="2" t="s">
        <v>17</v>
      </c>
      <c r="O6650">
        <f t="shared" si="1225"/>
        <v>0</v>
      </c>
      <c r="P6650">
        <f t="shared" si="1226"/>
        <v>5</v>
      </c>
      <c r="Q6650">
        <f>IF(G6650="B",VLOOKUP(F6650,room_rates!$A$2:$G$8,3,FALSE),IF(G6650="P",VLOOKUP(F6650,room_rates!$A$2:$G$8,6,FALSE),IF(G6650="M",VLOOKUP(F6650,room_rates!$A$2:$G$8,7,FALSE),"")))</f>
        <v>300</v>
      </c>
      <c r="R6650">
        <f t="shared" si="1227"/>
        <v>0</v>
      </c>
      <c r="S6650">
        <f>IF(J6650="Online Travel Agency",VLOOKUP(F6650,room_rates!$A$2:$G$8,3,FALSE)*15%,0)</f>
        <v>0</v>
      </c>
      <c r="T6650">
        <f t="shared" si="1228"/>
        <v>0</v>
      </c>
      <c r="U6650">
        <f t="shared" si="1229"/>
        <v>1500</v>
      </c>
      <c r="V6650">
        <f t="shared" si="1230"/>
        <v>5</v>
      </c>
    </row>
    <row r="6651" spans="1:22" ht="14.25" customHeight="1" x14ac:dyDescent="0.35">
      <c r="A6651" s="1">
        <v>1001984</v>
      </c>
      <c r="B6651" s="3">
        <v>45994</v>
      </c>
      <c r="C6651" s="3">
        <v>46000</v>
      </c>
      <c r="D6651" s="3">
        <v>46006</v>
      </c>
      <c r="E6651" s="1" t="s">
        <v>13</v>
      </c>
      <c r="F6651" s="1">
        <v>6</v>
      </c>
      <c r="G6651" s="1" t="s">
        <v>25</v>
      </c>
      <c r="H6651" s="1">
        <v>0</v>
      </c>
      <c r="I6651" s="1">
        <f t="shared" si="1224"/>
        <v>0</v>
      </c>
      <c r="J6651" s="1" t="s">
        <v>15</v>
      </c>
      <c r="K6651" s="1">
        <v>1</v>
      </c>
      <c r="L6651" s="1" t="s">
        <v>16</v>
      </c>
      <c r="M6651" s="1" t="b">
        <v>0</v>
      </c>
      <c r="N6651" s="2" t="s">
        <v>17</v>
      </c>
      <c r="O6651">
        <f t="shared" si="1225"/>
        <v>6</v>
      </c>
      <c r="P6651">
        <f t="shared" si="1226"/>
        <v>6</v>
      </c>
      <c r="Q6651">
        <f>IF(G6651="B",VLOOKUP(F6651,room_rates!$A$2:$G$8,3,FALSE),IF(G6651="P",VLOOKUP(F6651,room_rates!$A$2:$G$8,6,FALSE),IF(G6651="M",VLOOKUP(F6651,room_rates!$A$2:$G$8,7,FALSE),"")))</f>
        <v>437.5</v>
      </c>
      <c r="R6651">
        <f t="shared" si="1227"/>
        <v>0</v>
      </c>
      <c r="S6651">
        <f>IF(J6651="Online Travel Agency",VLOOKUP(F6651,room_rates!$A$2:$G$8,3,FALSE)*15%,0)</f>
        <v>0</v>
      </c>
      <c r="T6651">
        <f t="shared" si="1228"/>
        <v>0</v>
      </c>
      <c r="U6651">
        <f t="shared" si="1229"/>
        <v>2625</v>
      </c>
      <c r="V6651">
        <f t="shared" si="1230"/>
        <v>6</v>
      </c>
    </row>
    <row r="6652" spans="1:22" ht="14.25" customHeight="1" x14ac:dyDescent="0.35">
      <c r="A6652" s="1">
        <v>1002029</v>
      </c>
      <c r="B6652" s="3">
        <v>45985</v>
      </c>
      <c r="C6652" s="3">
        <v>46000</v>
      </c>
      <c r="D6652" s="3">
        <v>46006</v>
      </c>
      <c r="E6652" s="1" t="s">
        <v>18</v>
      </c>
      <c r="F6652" s="1">
        <v>2</v>
      </c>
      <c r="G6652" s="1" t="s">
        <v>25</v>
      </c>
      <c r="H6652" s="1">
        <v>0</v>
      </c>
      <c r="I6652" s="1">
        <f t="shared" si="1224"/>
        <v>0</v>
      </c>
      <c r="J6652" s="1" t="s">
        <v>15</v>
      </c>
      <c r="K6652" s="1">
        <v>1</v>
      </c>
      <c r="L6652" s="1" t="s">
        <v>19</v>
      </c>
      <c r="M6652" s="1" t="b">
        <v>0</v>
      </c>
      <c r="N6652" s="2" t="s">
        <v>17</v>
      </c>
      <c r="O6652">
        <f t="shared" si="1225"/>
        <v>15</v>
      </c>
      <c r="P6652">
        <f t="shared" si="1226"/>
        <v>6</v>
      </c>
      <c r="Q6652">
        <f>IF(G6652="B",VLOOKUP(F6652,room_rates!$A$2:$G$8,3,FALSE),IF(G6652="P",VLOOKUP(F6652,room_rates!$A$2:$G$8,6,FALSE),IF(G6652="M",VLOOKUP(F6652,room_rates!$A$2:$G$8,7,FALSE),"")))</f>
        <v>175</v>
      </c>
      <c r="R6652">
        <f t="shared" si="1227"/>
        <v>0</v>
      </c>
      <c r="S6652">
        <f>IF(J6652="Online Travel Agency",VLOOKUP(F6652,room_rates!$A$2:$G$8,3,FALSE)*15%,0)</f>
        <v>0</v>
      </c>
      <c r="T6652">
        <f t="shared" si="1228"/>
        <v>0</v>
      </c>
      <c r="U6652">
        <f t="shared" si="1229"/>
        <v>1050</v>
      </c>
      <c r="V6652">
        <f t="shared" si="1230"/>
        <v>6</v>
      </c>
    </row>
    <row r="6653" spans="1:22" ht="14.25" customHeight="1" x14ac:dyDescent="0.35">
      <c r="A6653" s="1">
        <v>1002234</v>
      </c>
      <c r="B6653" s="3">
        <v>45969</v>
      </c>
      <c r="C6653" s="3">
        <v>46000</v>
      </c>
      <c r="D6653" s="3">
        <v>46006</v>
      </c>
      <c r="E6653" s="1" t="s">
        <v>18</v>
      </c>
      <c r="F6653" s="1">
        <v>1</v>
      </c>
      <c r="G6653" s="1" t="s">
        <v>25</v>
      </c>
      <c r="H6653" s="1">
        <v>0</v>
      </c>
      <c r="I6653" s="1">
        <f t="shared" si="1224"/>
        <v>0</v>
      </c>
      <c r="J6653" s="1" t="s">
        <v>15</v>
      </c>
      <c r="K6653" s="1">
        <v>1</v>
      </c>
      <c r="L6653" s="1" t="s">
        <v>19</v>
      </c>
      <c r="M6653" s="1" t="b">
        <v>0</v>
      </c>
      <c r="N6653" s="2" t="s">
        <v>17</v>
      </c>
      <c r="O6653">
        <f t="shared" si="1225"/>
        <v>31</v>
      </c>
      <c r="P6653">
        <f t="shared" si="1226"/>
        <v>6</v>
      </c>
      <c r="Q6653">
        <f>IF(G6653="B",VLOOKUP(F6653,room_rates!$A$2:$G$8,3,FALSE),IF(G6653="P",VLOOKUP(F6653,room_rates!$A$2:$G$8,6,FALSE),IF(G6653="M",VLOOKUP(F6653,room_rates!$A$2:$G$8,7,FALSE),"")))</f>
        <v>150</v>
      </c>
      <c r="R6653">
        <f t="shared" si="1227"/>
        <v>0</v>
      </c>
      <c r="S6653">
        <f>IF(J6653="Online Travel Agency",VLOOKUP(F6653,room_rates!$A$2:$G$8,3,FALSE)*15%,0)</f>
        <v>0</v>
      </c>
      <c r="T6653">
        <f t="shared" si="1228"/>
        <v>0</v>
      </c>
      <c r="U6653">
        <f t="shared" si="1229"/>
        <v>900</v>
      </c>
      <c r="V6653">
        <f t="shared" si="1230"/>
        <v>6</v>
      </c>
    </row>
    <row r="6654" spans="1:22" ht="14.25" customHeight="1" x14ac:dyDescent="0.35">
      <c r="A6654" s="1">
        <v>1002619</v>
      </c>
      <c r="B6654" s="3">
        <v>45989</v>
      </c>
      <c r="C6654" s="3">
        <v>46000</v>
      </c>
      <c r="D6654" s="3">
        <v>46007</v>
      </c>
      <c r="E6654" s="1" t="s">
        <v>21</v>
      </c>
      <c r="F6654" s="1">
        <v>3</v>
      </c>
      <c r="G6654" s="1" t="s">
        <v>25</v>
      </c>
      <c r="H6654" s="1">
        <v>0</v>
      </c>
      <c r="I6654" s="1">
        <f t="shared" si="1224"/>
        <v>0</v>
      </c>
      <c r="J6654" s="1" t="s">
        <v>15</v>
      </c>
      <c r="K6654" s="1">
        <v>1</v>
      </c>
      <c r="L6654" s="1" t="s">
        <v>19</v>
      </c>
      <c r="M6654" s="1" t="b">
        <v>1</v>
      </c>
      <c r="N6654" s="2" t="s">
        <v>17</v>
      </c>
      <c r="O6654">
        <f t="shared" si="1225"/>
        <v>11</v>
      </c>
      <c r="P6654">
        <f t="shared" si="1226"/>
        <v>7</v>
      </c>
      <c r="Q6654">
        <f>IF(G6654="B",VLOOKUP(F6654,room_rates!$A$2:$G$8,3,FALSE),IF(G6654="P",VLOOKUP(F6654,room_rates!$A$2:$G$8,6,FALSE),IF(G6654="M",VLOOKUP(F6654,room_rates!$A$2:$G$8,7,FALSE),"")))</f>
        <v>275</v>
      </c>
      <c r="R6654">
        <f t="shared" si="1227"/>
        <v>0</v>
      </c>
      <c r="S6654">
        <f>IF(J6654="Online Travel Agency",VLOOKUP(F6654,room_rates!$A$2:$G$8,3,FALSE)*15%,0)</f>
        <v>0</v>
      </c>
      <c r="T6654">
        <f t="shared" si="1228"/>
        <v>2.75</v>
      </c>
      <c r="U6654">
        <f t="shared" si="1229"/>
        <v>1905.75</v>
      </c>
      <c r="V6654">
        <f t="shared" si="1230"/>
        <v>7</v>
      </c>
    </row>
    <row r="6655" spans="1:22" ht="14.25" customHeight="1" x14ac:dyDescent="0.35">
      <c r="A6655" s="1">
        <v>1003236</v>
      </c>
      <c r="B6655" s="3">
        <v>45986</v>
      </c>
      <c r="C6655" s="3">
        <v>46000</v>
      </c>
      <c r="D6655" s="3">
        <v>46006</v>
      </c>
      <c r="E6655" s="1" t="s">
        <v>18</v>
      </c>
      <c r="F6655" s="1">
        <v>1</v>
      </c>
      <c r="G6655" s="1" t="s">
        <v>25</v>
      </c>
      <c r="H6655" s="1">
        <v>0</v>
      </c>
      <c r="I6655" s="1">
        <f t="shared" si="1224"/>
        <v>0</v>
      </c>
      <c r="J6655" s="1" t="s">
        <v>15</v>
      </c>
      <c r="K6655" s="1">
        <v>1</v>
      </c>
      <c r="L6655" s="1" t="s">
        <v>19</v>
      </c>
      <c r="M6655" s="1" t="b">
        <v>0</v>
      </c>
      <c r="N6655" s="2" t="s">
        <v>17</v>
      </c>
      <c r="O6655">
        <f t="shared" si="1225"/>
        <v>14</v>
      </c>
      <c r="P6655">
        <f t="shared" si="1226"/>
        <v>6</v>
      </c>
      <c r="Q6655">
        <f>IF(G6655="B",VLOOKUP(F6655,room_rates!$A$2:$G$8,3,FALSE),IF(G6655="P",VLOOKUP(F6655,room_rates!$A$2:$G$8,6,FALSE),IF(G6655="M",VLOOKUP(F6655,room_rates!$A$2:$G$8,7,FALSE),"")))</f>
        <v>150</v>
      </c>
      <c r="R6655">
        <f t="shared" si="1227"/>
        <v>0</v>
      </c>
      <c r="S6655">
        <f>IF(J6655="Online Travel Agency",VLOOKUP(F6655,room_rates!$A$2:$G$8,3,FALSE)*15%,0)</f>
        <v>0</v>
      </c>
      <c r="T6655">
        <f t="shared" si="1228"/>
        <v>0</v>
      </c>
      <c r="U6655">
        <f t="shared" si="1229"/>
        <v>900</v>
      </c>
      <c r="V6655">
        <f t="shared" si="1230"/>
        <v>6</v>
      </c>
    </row>
    <row r="6656" spans="1:22" ht="14.25" customHeight="1" x14ac:dyDescent="0.35">
      <c r="A6656" s="1">
        <v>1003719</v>
      </c>
      <c r="B6656" s="3">
        <v>45992</v>
      </c>
      <c r="C6656" s="3">
        <v>46000</v>
      </c>
      <c r="D6656" s="3">
        <v>46007</v>
      </c>
      <c r="E6656" s="1" t="s">
        <v>21</v>
      </c>
      <c r="F6656" s="1">
        <v>3</v>
      </c>
      <c r="G6656" s="1" t="s">
        <v>25</v>
      </c>
      <c r="H6656" s="1">
        <v>0</v>
      </c>
      <c r="I6656" s="1">
        <f t="shared" ref="I6656:I6719" si="1231">H6656/100</f>
        <v>0</v>
      </c>
      <c r="J6656" s="1" t="s">
        <v>24</v>
      </c>
      <c r="K6656" s="1">
        <v>1</v>
      </c>
      <c r="L6656" s="1" t="s">
        <v>16</v>
      </c>
      <c r="M6656" s="1" t="b">
        <v>0</v>
      </c>
      <c r="N6656" s="2" t="s">
        <v>17</v>
      </c>
      <c r="O6656">
        <f t="shared" ref="O6656:O6719" si="1232">C6656-B6656</f>
        <v>8</v>
      </c>
      <c r="P6656">
        <f t="shared" ref="P6656:P6719" si="1233">D6656-C6656</f>
        <v>7</v>
      </c>
      <c r="Q6656">
        <f>IF(G6656="B",VLOOKUP(F6656,room_rates!$A$2:$G$8,3,FALSE),IF(G6656="P",VLOOKUP(F6656,room_rates!$A$2:$G$8,6,FALSE),IF(G6656="M",VLOOKUP(F6656,room_rates!$A$2:$G$8,7,FALSE),"")))</f>
        <v>275</v>
      </c>
      <c r="R6656">
        <f t="shared" ref="R6656:R6719" si="1234">Q6656*(H6656/100)</f>
        <v>0</v>
      </c>
      <c r="S6656">
        <f>IF(J6656="Online Travel Agency",VLOOKUP(F6656,room_rates!$A$2:$G$8,3,FALSE)*15%,0)</f>
        <v>33</v>
      </c>
      <c r="T6656">
        <f t="shared" ref="T6656:T6719" si="1235">IF(M6656=TRUE, Q6656*1%,0)</f>
        <v>0</v>
      </c>
      <c r="U6656">
        <f t="shared" ref="U6656:U6719" si="1236">(Q6656-R6656-S6656-T6656)*V6656</f>
        <v>1694</v>
      </c>
      <c r="V6656">
        <f t="shared" ref="V6656:V6719" si="1237">K6656*P6656</f>
        <v>7</v>
      </c>
    </row>
    <row r="6657" spans="1:22" ht="14.25" customHeight="1" x14ac:dyDescent="0.35">
      <c r="A6657" s="1">
        <v>1003737</v>
      </c>
      <c r="B6657" s="3">
        <v>46000</v>
      </c>
      <c r="C6657" s="3">
        <v>46000</v>
      </c>
      <c r="D6657" s="3">
        <v>46004</v>
      </c>
      <c r="E6657" s="1" t="s">
        <v>18</v>
      </c>
      <c r="F6657" s="1">
        <v>1</v>
      </c>
      <c r="G6657" s="1" t="s">
        <v>25</v>
      </c>
      <c r="H6657" s="1">
        <v>0</v>
      </c>
      <c r="I6657" s="1">
        <f t="shared" si="1231"/>
        <v>0</v>
      </c>
      <c r="J6657" s="1" t="s">
        <v>20</v>
      </c>
      <c r="K6657" s="1">
        <v>1</v>
      </c>
      <c r="L6657" s="1" t="s">
        <v>19</v>
      </c>
      <c r="M6657" s="1" t="b">
        <v>0</v>
      </c>
      <c r="N6657" s="2" t="s">
        <v>17</v>
      </c>
      <c r="O6657">
        <f t="shared" si="1232"/>
        <v>0</v>
      </c>
      <c r="P6657">
        <f t="shared" si="1233"/>
        <v>4</v>
      </c>
      <c r="Q6657">
        <f>IF(G6657="B",VLOOKUP(F6657,room_rates!$A$2:$G$8,3,FALSE),IF(G6657="P",VLOOKUP(F6657,room_rates!$A$2:$G$8,6,FALSE),IF(G6657="M",VLOOKUP(F6657,room_rates!$A$2:$G$8,7,FALSE),"")))</f>
        <v>150</v>
      </c>
      <c r="R6657">
        <f t="shared" si="1234"/>
        <v>0</v>
      </c>
      <c r="S6657">
        <f>IF(J6657="Online Travel Agency",VLOOKUP(F6657,room_rates!$A$2:$G$8,3,FALSE)*15%,0)</f>
        <v>0</v>
      </c>
      <c r="T6657">
        <f t="shared" si="1235"/>
        <v>0</v>
      </c>
      <c r="U6657">
        <f t="shared" si="1236"/>
        <v>600</v>
      </c>
      <c r="V6657">
        <f t="shared" si="1237"/>
        <v>4</v>
      </c>
    </row>
    <row r="6658" spans="1:22" ht="14.25" customHeight="1" x14ac:dyDescent="0.35">
      <c r="A6658" s="1">
        <v>1004453</v>
      </c>
      <c r="B6658" s="3">
        <v>45988</v>
      </c>
      <c r="C6658" s="3">
        <v>46000</v>
      </c>
      <c r="D6658" s="3">
        <v>46005</v>
      </c>
      <c r="E6658" s="1" t="s">
        <v>18</v>
      </c>
      <c r="F6658" s="1">
        <v>1</v>
      </c>
      <c r="G6658" s="1" t="s">
        <v>25</v>
      </c>
      <c r="H6658" s="1">
        <v>0</v>
      </c>
      <c r="I6658" s="1">
        <f t="shared" si="1231"/>
        <v>0</v>
      </c>
      <c r="J6658" s="1" t="s">
        <v>15</v>
      </c>
      <c r="K6658" s="1">
        <v>1</v>
      </c>
      <c r="L6658" s="1" t="s">
        <v>19</v>
      </c>
      <c r="M6658" s="1" t="b">
        <v>0</v>
      </c>
      <c r="N6658" s="2" t="s">
        <v>17</v>
      </c>
      <c r="O6658">
        <f t="shared" si="1232"/>
        <v>12</v>
      </c>
      <c r="P6658">
        <f t="shared" si="1233"/>
        <v>5</v>
      </c>
      <c r="Q6658">
        <f>IF(G6658="B",VLOOKUP(F6658,room_rates!$A$2:$G$8,3,FALSE),IF(G6658="P",VLOOKUP(F6658,room_rates!$A$2:$G$8,6,FALSE),IF(G6658="M",VLOOKUP(F6658,room_rates!$A$2:$G$8,7,FALSE),"")))</f>
        <v>150</v>
      </c>
      <c r="R6658">
        <f t="shared" si="1234"/>
        <v>0</v>
      </c>
      <c r="S6658">
        <f>IF(J6658="Online Travel Agency",VLOOKUP(F6658,room_rates!$A$2:$G$8,3,FALSE)*15%,0)</f>
        <v>0</v>
      </c>
      <c r="T6658">
        <f t="shared" si="1235"/>
        <v>0</v>
      </c>
      <c r="U6658">
        <f t="shared" si="1236"/>
        <v>750</v>
      </c>
      <c r="V6658">
        <f t="shared" si="1237"/>
        <v>5</v>
      </c>
    </row>
    <row r="6659" spans="1:22" ht="14.25" customHeight="1" x14ac:dyDescent="0.35">
      <c r="A6659" s="1">
        <v>1004644</v>
      </c>
      <c r="B6659" s="3">
        <v>45980</v>
      </c>
      <c r="C6659" s="3">
        <v>46000</v>
      </c>
      <c r="D6659" s="3">
        <v>46007</v>
      </c>
      <c r="E6659" s="1" t="s">
        <v>21</v>
      </c>
      <c r="F6659" s="1">
        <v>3</v>
      </c>
      <c r="G6659" s="1" t="s">
        <v>25</v>
      </c>
      <c r="H6659" s="1">
        <v>0</v>
      </c>
      <c r="I6659" s="1">
        <f t="shared" si="1231"/>
        <v>0</v>
      </c>
      <c r="J6659" s="1" t="s">
        <v>24</v>
      </c>
      <c r="K6659" s="1">
        <v>2</v>
      </c>
      <c r="L6659" s="1" t="s">
        <v>19</v>
      </c>
      <c r="M6659" s="1" t="b">
        <v>0</v>
      </c>
      <c r="N6659" s="2" t="s">
        <v>17</v>
      </c>
      <c r="O6659">
        <f t="shared" si="1232"/>
        <v>20</v>
      </c>
      <c r="P6659">
        <f t="shared" si="1233"/>
        <v>7</v>
      </c>
      <c r="Q6659">
        <f>IF(G6659="B",VLOOKUP(F6659,room_rates!$A$2:$G$8,3,FALSE),IF(G6659="P",VLOOKUP(F6659,room_rates!$A$2:$G$8,6,FALSE),IF(G6659="M",VLOOKUP(F6659,room_rates!$A$2:$G$8,7,FALSE),"")))</f>
        <v>275</v>
      </c>
      <c r="R6659">
        <f t="shared" si="1234"/>
        <v>0</v>
      </c>
      <c r="S6659">
        <f>IF(J6659="Online Travel Agency",VLOOKUP(F6659,room_rates!$A$2:$G$8,3,FALSE)*15%,0)</f>
        <v>33</v>
      </c>
      <c r="T6659">
        <f t="shared" si="1235"/>
        <v>0</v>
      </c>
      <c r="U6659">
        <f t="shared" si="1236"/>
        <v>3388</v>
      </c>
      <c r="V6659">
        <f t="shared" si="1237"/>
        <v>14</v>
      </c>
    </row>
    <row r="6660" spans="1:22" ht="14.25" customHeight="1" x14ac:dyDescent="0.35">
      <c r="A6660" s="1">
        <v>1004771</v>
      </c>
      <c r="B6660" s="3">
        <v>45995</v>
      </c>
      <c r="C6660" s="3">
        <v>46000</v>
      </c>
      <c r="D6660" s="3">
        <v>46006</v>
      </c>
      <c r="E6660" s="1" t="s">
        <v>18</v>
      </c>
      <c r="F6660" s="1">
        <v>1</v>
      </c>
      <c r="G6660" s="1" t="s">
        <v>25</v>
      </c>
      <c r="H6660" s="1">
        <v>0</v>
      </c>
      <c r="I6660" s="1">
        <f t="shared" si="1231"/>
        <v>0</v>
      </c>
      <c r="J6660" s="1" t="s">
        <v>24</v>
      </c>
      <c r="K6660" s="1">
        <v>2</v>
      </c>
      <c r="L6660" s="1" t="s">
        <v>16</v>
      </c>
      <c r="M6660" s="1" t="b">
        <v>0</v>
      </c>
      <c r="N6660" s="2" t="s">
        <v>17</v>
      </c>
      <c r="O6660">
        <f t="shared" si="1232"/>
        <v>5</v>
      </c>
      <c r="P6660">
        <f t="shared" si="1233"/>
        <v>6</v>
      </c>
      <c r="Q6660">
        <f>IF(G6660="B",VLOOKUP(F6660,room_rates!$A$2:$G$8,3,FALSE),IF(G6660="P",VLOOKUP(F6660,room_rates!$A$2:$G$8,6,FALSE),IF(G6660="M",VLOOKUP(F6660,room_rates!$A$2:$G$8,7,FALSE),"")))</f>
        <v>150</v>
      </c>
      <c r="R6660">
        <f t="shared" si="1234"/>
        <v>0</v>
      </c>
      <c r="S6660">
        <f>IF(J6660="Online Travel Agency",VLOOKUP(F6660,room_rates!$A$2:$G$8,3,FALSE)*15%,0)</f>
        <v>18</v>
      </c>
      <c r="T6660">
        <f t="shared" si="1235"/>
        <v>0</v>
      </c>
      <c r="U6660">
        <f t="shared" si="1236"/>
        <v>1584</v>
      </c>
      <c r="V6660">
        <f t="shared" si="1237"/>
        <v>12</v>
      </c>
    </row>
    <row r="6661" spans="1:22" ht="14.25" customHeight="1" x14ac:dyDescent="0.35">
      <c r="A6661" s="1">
        <v>1005096</v>
      </c>
      <c r="B6661" s="3">
        <v>46000</v>
      </c>
      <c r="C6661" s="3">
        <v>46000</v>
      </c>
      <c r="D6661" s="3">
        <v>46004</v>
      </c>
      <c r="E6661" s="1" t="s">
        <v>18</v>
      </c>
      <c r="F6661" s="1">
        <v>1</v>
      </c>
      <c r="G6661" s="1" t="s">
        <v>25</v>
      </c>
      <c r="H6661" s="1">
        <v>0</v>
      </c>
      <c r="I6661" s="1">
        <f t="shared" si="1231"/>
        <v>0</v>
      </c>
      <c r="J6661" s="1" t="s">
        <v>20</v>
      </c>
      <c r="K6661" s="1">
        <v>1</v>
      </c>
      <c r="L6661" s="1" t="s">
        <v>16</v>
      </c>
      <c r="M6661" s="1" t="b">
        <v>0</v>
      </c>
      <c r="N6661" s="2" t="s">
        <v>17</v>
      </c>
      <c r="O6661">
        <f t="shared" si="1232"/>
        <v>0</v>
      </c>
      <c r="P6661">
        <f t="shared" si="1233"/>
        <v>4</v>
      </c>
      <c r="Q6661">
        <f>IF(G6661="B",VLOOKUP(F6661,room_rates!$A$2:$G$8,3,FALSE),IF(G6661="P",VLOOKUP(F6661,room_rates!$A$2:$G$8,6,FALSE),IF(G6661="M",VLOOKUP(F6661,room_rates!$A$2:$G$8,7,FALSE),"")))</f>
        <v>150</v>
      </c>
      <c r="R6661">
        <f t="shared" si="1234"/>
        <v>0</v>
      </c>
      <c r="S6661">
        <f>IF(J6661="Online Travel Agency",VLOOKUP(F6661,room_rates!$A$2:$G$8,3,FALSE)*15%,0)</f>
        <v>0</v>
      </c>
      <c r="T6661">
        <f t="shared" si="1235"/>
        <v>0</v>
      </c>
      <c r="U6661">
        <f t="shared" si="1236"/>
        <v>600</v>
      </c>
      <c r="V6661">
        <f t="shared" si="1237"/>
        <v>4</v>
      </c>
    </row>
    <row r="6662" spans="1:22" ht="14.25" customHeight="1" x14ac:dyDescent="0.35">
      <c r="A6662" s="1">
        <v>1005158</v>
      </c>
      <c r="B6662" s="3">
        <v>45988</v>
      </c>
      <c r="C6662" s="3">
        <v>46000</v>
      </c>
      <c r="D6662" s="3">
        <v>46004</v>
      </c>
      <c r="E6662" s="1" t="s">
        <v>18</v>
      </c>
      <c r="F6662" s="1">
        <v>1</v>
      </c>
      <c r="G6662" s="1" t="s">
        <v>25</v>
      </c>
      <c r="H6662" s="1">
        <v>0</v>
      </c>
      <c r="I6662" s="1">
        <f t="shared" si="1231"/>
        <v>0</v>
      </c>
      <c r="J6662" s="1" t="s">
        <v>24</v>
      </c>
      <c r="K6662" s="1">
        <v>2</v>
      </c>
      <c r="L6662" s="1" t="s">
        <v>16</v>
      </c>
      <c r="M6662" s="1" t="b">
        <v>0</v>
      </c>
      <c r="N6662" s="2" t="s">
        <v>17</v>
      </c>
      <c r="O6662">
        <f t="shared" si="1232"/>
        <v>12</v>
      </c>
      <c r="P6662">
        <f t="shared" si="1233"/>
        <v>4</v>
      </c>
      <c r="Q6662">
        <f>IF(G6662="B",VLOOKUP(F6662,room_rates!$A$2:$G$8,3,FALSE),IF(G6662="P",VLOOKUP(F6662,room_rates!$A$2:$G$8,6,FALSE),IF(G6662="M",VLOOKUP(F6662,room_rates!$A$2:$G$8,7,FALSE),"")))</f>
        <v>150</v>
      </c>
      <c r="R6662">
        <f t="shared" si="1234"/>
        <v>0</v>
      </c>
      <c r="S6662">
        <f>IF(J6662="Online Travel Agency",VLOOKUP(F6662,room_rates!$A$2:$G$8,3,FALSE)*15%,0)</f>
        <v>18</v>
      </c>
      <c r="T6662">
        <f t="shared" si="1235"/>
        <v>0</v>
      </c>
      <c r="U6662">
        <f t="shared" si="1236"/>
        <v>1056</v>
      </c>
      <c r="V6662">
        <f t="shared" si="1237"/>
        <v>8</v>
      </c>
    </row>
    <row r="6663" spans="1:22" ht="14.25" customHeight="1" x14ac:dyDescent="0.35">
      <c r="A6663" s="1">
        <v>1005241</v>
      </c>
      <c r="B6663" s="3">
        <v>46000</v>
      </c>
      <c r="C6663" s="3">
        <v>46000</v>
      </c>
      <c r="D6663" s="3">
        <v>46004</v>
      </c>
      <c r="E6663" s="1" t="s">
        <v>21</v>
      </c>
      <c r="F6663" s="1">
        <v>3</v>
      </c>
      <c r="G6663" s="1" t="s">
        <v>25</v>
      </c>
      <c r="H6663" s="1">
        <v>0</v>
      </c>
      <c r="I6663" s="1">
        <f t="shared" si="1231"/>
        <v>0</v>
      </c>
      <c r="J6663" s="1" t="s">
        <v>20</v>
      </c>
      <c r="K6663" s="1">
        <v>1</v>
      </c>
      <c r="L6663" s="1" t="s">
        <v>16</v>
      </c>
      <c r="M6663" s="1" t="b">
        <v>0</v>
      </c>
      <c r="N6663" s="2" t="s">
        <v>17</v>
      </c>
      <c r="O6663">
        <f t="shared" si="1232"/>
        <v>0</v>
      </c>
      <c r="P6663">
        <f t="shared" si="1233"/>
        <v>4</v>
      </c>
      <c r="Q6663">
        <f>IF(G6663="B",VLOOKUP(F6663,room_rates!$A$2:$G$8,3,FALSE),IF(G6663="P",VLOOKUP(F6663,room_rates!$A$2:$G$8,6,FALSE),IF(G6663="M",VLOOKUP(F6663,room_rates!$A$2:$G$8,7,FALSE),"")))</f>
        <v>275</v>
      </c>
      <c r="R6663">
        <f t="shared" si="1234"/>
        <v>0</v>
      </c>
      <c r="S6663">
        <f>IF(J6663="Online Travel Agency",VLOOKUP(F6663,room_rates!$A$2:$G$8,3,FALSE)*15%,0)</f>
        <v>0</v>
      </c>
      <c r="T6663">
        <f t="shared" si="1235"/>
        <v>0</v>
      </c>
      <c r="U6663">
        <f t="shared" si="1236"/>
        <v>1100</v>
      </c>
      <c r="V6663">
        <f t="shared" si="1237"/>
        <v>4</v>
      </c>
    </row>
    <row r="6664" spans="1:22" ht="14.25" customHeight="1" x14ac:dyDescent="0.35">
      <c r="A6664" s="1">
        <v>1005287</v>
      </c>
      <c r="B6664" s="3">
        <v>45995</v>
      </c>
      <c r="C6664" s="3">
        <v>46000</v>
      </c>
      <c r="D6664" s="3">
        <v>46006</v>
      </c>
      <c r="E6664" s="1" t="s">
        <v>18</v>
      </c>
      <c r="F6664" s="1">
        <v>1</v>
      </c>
      <c r="G6664" s="1" t="s">
        <v>25</v>
      </c>
      <c r="H6664" s="1">
        <v>0</v>
      </c>
      <c r="I6664" s="1">
        <f t="shared" si="1231"/>
        <v>0</v>
      </c>
      <c r="J6664" s="1" t="s">
        <v>15</v>
      </c>
      <c r="K6664" s="1">
        <v>1</v>
      </c>
      <c r="L6664" s="1" t="s">
        <v>19</v>
      </c>
      <c r="M6664" s="1" t="b">
        <v>0</v>
      </c>
      <c r="N6664" s="2" t="s">
        <v>17</v>
      </c>
      <c r="O6664">
        <f t="shared" si="1232"/>
        <v>5</v>
      </c>
      <c r="P6664">
        <f t="shared" si="1233"/>
        <v>6</v>
      </c>
      <c r="Q6664">
        <f>IF(G6664="B",VLOOKUP(F6664,room_rates!$A$2:$G$8,3,FALSE),IF(G6664="P",VLOOKUP(F6664,room_rates!$A$2:$G$8,6,FALSE),IF(G6664="M",VLOOKUP(F6664,room_rates!$A$2:$G$8,7,FALSE),"")))</f>
        <v>150</v>
      </c>
      <c r="R6664">
        <f t="shared" si="1234"/>
        <v>0</v>
      </c>
      <c r="S6664">
        <f>IF(J6664="Online Travel Agency",VLOOKUP(F6664,room_rates!$A$2:$G$8,3,FALSE)*15%,0)</f>
        <v>0</v>
      </c>
      <c r="T6664">
        <f t="shared" si="1235"/>
        <v>0</v>
      </c>
      <c r="U6664">
        <f t="shared" si="1236"/>
        <v>900</v>
      </c>
      <c r="V6664">
        <f t="shared" si="1237"/>
        <v>6</v>
      </c>
    </row>
    <row r="6665" spans="1:22" ht="14.25" customHeight="1" x14ac:dyDescent="0.35">
      <c r="A6665" s="1">
        <v>1000423</v>
      </c>
      <c r="B6665" s="3">
        <v>46001</v>
      </c>
      <c r="C6665" s="3">
        <v>46001</v>
      </c>
      <c r="D6665" s="3">
        <v>46005</v>
      </c>
      <c r="E6665" s="1" t="s">
        <v>18</v>
      </c>
      <c r="F6665" s="1">
        <v>2</v>
      </c>
      <c r="G6665" s="1" t="s">
        <v>25</v>
      </c>
      <c r="H6665" s="1">
        <v>0</v>
      </c>
      <c r="I6665" s="1">
        <f t="shared" si="1231"/>
        <v>0</v>
      </c>
      <c r="J6665" s="1" t="s">
        <v>20</v>
      </c>
      <c r="K6665" s="1">
        <v>3</v>
      </c>
      <c r="L6665" s="1" t="s">
        <v>16</v>
      </c>
      <c r="M6665" s="1" t="b">
        <v>1</v>
      </c>
      <c r="N6665" s="2" t="s">
        <v>17</v>
      </c>
      <c r="O6665">
        <f t="shared" si="1232"/>
        <v>0</v>
      </c>
      <c r="P6665">
        <f t="shared" si="1233"/>
        <v>4</v>
      </c>
      <c r="Q6665">
        <f>IF(G6665="B",VLOOKUP(F6665,room_rates!$A$2:$G$8,3,FALSE),IF(G6665="P",VLOOKUP(F6665,room_rates!$A$2:$G$8,6,FALSE),IF(G6665="M",VLOOKUP(F6665,room_rates!$A$2:$G$8,7,FALSE),"")))</f>
        <v>175</v>
      </c>
      <c r="R6665">
        <f t="shared" si="1234"/>
        <v>0</v>
      </c>
      <c r="S6665">
        <f>IF(J6665="Online Travel Agency",VLOOKUP(F6665,room_rates!$A$2:$G$8,3,FALSE)*15%,0)</f>
        <v>0</v>
      </c>
      <c r="T6665">
        <f t="shared" si="1235"/>
        <v>1.75</v>
      </c>
      <c r="U6665">
        <f t="shared" si="1236"/>
        <v>2079</v>
      </c>
      <c r="V6665">
        <f t="shared" si="1237"/>
        <v>12</v>
      </c>
    </row>
    <row r="6666" spans="1:22" ht="14.25" customHeight="1" x14ac:dyDescent="0.35">
      <c r="A6666" s="1">
        <v>1000770</v>
      </c>
      <c r="B6666" s="3">
        <v>45967</v>
      </c>
      <c r="C6666" s="3">
        <v>46001</v>
      </c>
      <c r="D6666" s="3">
        <v>46006</v>
      </c>
      <c r="E6666" s="1" t="s">
        <v>21</v>
      </c>
      <c r="F6666" s="1">
        <v>3</v>
      </c>
      <c r="G6666" s="1" t="s">
        <v>25</v>
      </c>
      <c r="H6666" s="1">
        <v>0</v>
      </c>
      <c r="I6666" s="1">
        <f t="shared" si="1231"/>
        <v>0</v>
      </c>
      <c r="J6666" s="1" t="s">
        <v>15</v>
      </c>
      <c r="K6666" s="1">
        <v>2</v>
      </c>
      <c r="L6666" s="1" t="s">
        <v>16</v>
      </c>
      <c r="M6666" s="1" t="b">
        <v>1</v>
      </c>
      <c r="N6666" s="2" t="s">
        <v>17</v>
      </c>
      <c r="O6666">
        <f t="shared" si="1232"/>
        <v>34</v>
      </c>
      <c r="P6666">
        <f t="shared" si="1233"/>
        <v>5</v>
      </c>
      <c r="Q6666">
        <f>IF(G6666="B",VLOOKUP(F6666,room_rates!$A$2:$G$8,3,FALSE),IF(G6666="P",VLOOKUP(F6666,room_rates!$A$2:$G$8,6,FALSE),IF(G6666="M",VLOOKUP(F6666,room_rates!$A$2:$G$8,7,FALSE),"")))</f>
        <v>275</v>
      </c>
      <c r="R6666">
        <f t="shared" si="1234"/>
        <v>0</v>
      </c>
      <c r="S6666">
        <f>IF(J6666="Online Travel Agency",VLOOKUP(F6666,room_rates!$A$2:$G$8,3,FALSE)*15%,0)</f>
        <v>0</v>
      </c>
      <c r="T6666">
        <f t="shared" si="1235"/>
        <v>2.75</v>
      </c>
      <c r="U6666">
        <f t="shared" si="1236"/>
        <v>2722.5</v>
      </c>
      <c r="V6666">
        <f t="shared" si="1237"/>
        <v>10</v>
      </c>
    </row>
    <row r="6667" spans="1:22" ht="14.25" customHeight="1" x14ac:dyDescent="0.35">
      <c r="A6667" s="1">
        <v>1000965</v>
      </c>
      <c r="B6667" s="3">
        <v>45995</v>
      </c>
      <c r="C6667" s="3">
        <v>46001</v>
      </c>
      <c r="D6667" s="3">
        <v>46007</v>
      </c>
      <c r="E6667" s="1" t="s">
        <v>13</v>
      </c>
      <c r="F6667" s="1">
        <v>6</v>
      </c>
      <c r="G6667" s="1" t="s">
        <v>25</v>
      </c>
      <c r="H6667" s="1">
        <v>0</v>
      </c>
      <c r="I6667" s="1">
        <f t="shared" si="1231"/>
        <v>0</v>
      </c>
      <c r="J6667" s="1" t="s">
        <v>24</v>
      </c>
      <c r="K6667" s="1">
        <v>2</v>
      </c>
      <c r="L6667" s="1" t="s">
        <v>19</v>
      </c>
      <c r="M6667" s="1" t="b">
        <v>0</v>
      </c>
      <c r="N6667" s="2" t="s">
        <v>17</v>
      </c>
      <c r="O6667">
        <f t="shared" si="1232"/>
        <v>6</v>
      </c>
      <c r="P6667">
        <f t="shared" si="1233"/>
        <v>6</v>
      </c>
      <c r="Q6667">
        <f>IF(G6667="B",VLOOKUP(F6667,room_rates!$A$2:$G$8,3,FALSE),IF(G6667="P",VLOOKUP(F6667,room_rates!$A$2:$G$8,6,FALSE),IF(G6667="M",VLOOKUP(F6667,room_rates!$A$2:$G$8,7,FALSE),"")))</f>
        <v>437.5</v>
      </c>
      <c r="R6667">
        <f t="shared" si="1234"/>
        <v>0</v>
      </c>
      <c r="S6667">
        <f>IF(J6667="Online Travel Agency",VLOOKUP(F6667,room_rates!$A$2:$G$8,3,FALSE)*15%,0)</f>
        <v>52.5</v>
      </c>
      <c r="T6667">
        <f t="shared" si="1235"/>
        <v>0</v>
      </c>
      <c r="U6667">
        <f t="shared" si="1236"/>
        <v>4620</v>
      </c>
      <c r="V6667">
        <f t="shared" si="1237"/>
        <v>12</v>
      </c>
    </row>
    <row r="6668" spans="1:22" ht="14.25" customHeight="1" x14ac:dyDescent="0.35">
      <c r="A6668" s="1">
        <v>1000995</v>
      </c>
      <c r="B6668" s="3">
        <v>45983</v>
      </c>
      <c r="C6668" s="3">
        <v>46001</v>
      </c>
      <c r="D6668" s="3">
        <v>46008</v>
      </c>
      <c r="E6668" s="1" t="s">
        <v>13</v>
      </c>
      <c r="F6668" s="1">
        <v>6</v>
      </c>
      <c r="G6668" s="1" t="s">
        <v>25</v>
      </c>
      <c r="H6668" s="1">
        <v>0</v>
      </c>
      <c r="I6668" s="1">
        <f t="shared" si="1231"/>
        <v>0</v>
      </c>
      <c r="J6668" s="1" t="s">
        <v>24</v>
      </c>
      <c r="K6668" s="1">
        <v>2</v>
      </c>
      <c r="L6668" s="1" t="s">
        <v>19</v>
      </c>
      <c r="M6668" s="1" t="b">
        <v>0</v>
      </c>
      <c r="N6668" s="2" t="s">
        <v>17</v>
      </c>
      <c r="O6668">
        <f t="shared" si="1232"/>
        <v>18</v>
      </c>
      <c r="P6668">
        <f t="shared" si="1233"/>
        <v>7</v>
      </c>
      <c r="Q6668">
        <f>IF(G6668="B",VLOOKUP(F6668,room_rates!$A$2:$G$8,3,FALSE),IF(G6668="P",VLOOKUP(F6668,room_rates!$A$2:$G$8,6,FALSE),IF(G6668="M",VLOOKUP(F6668,room_rates!$A$2:$G$8,7,FALSE),"")))</f>
        <v>437.5</v>
      </c>
      <c r="R6668">
        <f t="shared" si="1234"/>
        <v>0</v>
      </c>
      <c r="S6668">
        <f>IF(J6668="Online Travel Agency",VLOOKUP(F6668,room_rates!$A$2:$G$8,3,FALSE)*15%,0)</f>
        <v>52.5</v>
      </c>
      <c r="T6668">
        <f t="shared" si="1235"/>
        <v>0</v>
      </c>
      <c r="U6668">
        <f t="shared" si="1236"/>
        <v>5390</v>
      </c>
      <c r="V6668">
        <f t="shared" si="1237"/>
        <v>14</v>
      </c>
    </row>
    <row r="6669" spans="1:22" ht="14.25" customHeight="1" x14ac:dyDescent="0.35">
      <c r="A6669" s="1">
        <v>1001343</v>
      </c>
      <c r="B6669" s="3">
        <v>45985</v>
      </c>
      <c r="C6669" s="3">
        <v>46001</v>
      </c>
      <c r="D6669" s="3">
        <v>46007</v>
      </c>
      <c r="E6669" s="1" t="s">
        <v>18</v>
      </c>
      <c r="F6669" s="1">
        <v>2</v>
      </c>
      <c r="G6669" s="1" t="s">
        <v>25</v>
      </c>
      <c r="H6669" s="1">
        <v>0</v>
      </c>
      <c r="I6669" s="1">
        <f t="shared" si="1231"/>
        <v>0</v>
      </c>
      <c r="J6669" s="1" t="s">
        <v>15</v>
      </c>
      <c r="K6669" s="1">
        <v>3</v>
      </c>
      <c r="L6669" s="1" t="s">
        <v>16</v>
      </c>
      <c r="M6669" s="1" t="b">
        <v>0</v>
      </c>
      <c r="N6669" s="2" t="s">
        <v>17</v>
      </c>
      <c r="O6669">
        <f t="shared" si="1232"/>
        <v>16</v>
      </c>
      <c r="P6669">
        <f t="shared" si="1233"/>
        <v>6</v>
      </c>
      <c r="Q6669">
        <f>IF(G6669="B",VLOOKUP(F6669,room_rates!$A$2:$G$8,3,FALSE),IF(G6669="P",VLOOKUP(F6669,room_rates!$A$2:$G$8,6,FALSE),IF(G6669="M",VLOOKUP(F6669,room_rates!$A$2:$G$8,7,FALSE),"")))</f>
        <v>175</v>
      </c>
      <c r="R6669">
        <f t="shared" si="1234"/>
        <v>0</v>
      </c>
      <c r="S6669">
        <f>IF(J6669="Online Travel Agency",VLOOKUP(F6669,room_rates!$A$2:$G$8,3,FALSE)*15%,0)</f>
        <v>0</v>
      </c>
      <c r="T6669">
        <f t="shared" si="1235"/>
        <v>0</v>
      </c>
      <c r="U6669">
        <f t="shared" si="1236"/>
        <v>3150</v>
      </c>
      <c r="V6669">
        <f t="shared" si="1237"/>
        <v>18</v>
      </c>
    </row>
    <row r="6670" spans="1:22" ht="14.25" customHeight="1" x14ac:dyDescent="0.35">
      <c r="A6670" s="1">
        <v>1001449</v>
      </c>
      <c r="B6670" s="3">
        <v>45993</v>
      </c>
      <c r="C6670" s="3">
        <v>46001</v>
      </c>
      <c r="D6670" s="3">
        <v>46008</v>
      </c>
      <c r="E6670" s="1" t="s">
        <v>18</v>
      </c>
      <c r="F6670" s="1">
        <v>1</v>
      </c>
      <c r="G6670" s="1" t="s">
        <v>25</v>
      </c>
      <c r="H6670" s="1">
        <v>0</v>
      </c>
      <c r="I6670" s="1">
        <f t="shared" si="1231"/>
        <v>0</v>
      </c>
      <c r="J6670" s="1" t="s">
        <v>24</v>
      </c>
      <c r="K6670" s="1">
        <v>2</v>
      </c>
      <c r="L6670" s="1" t="s">
        <v>19</v>
      </c>
      <c r="M6670" s="1" t="b">
        <v>0</v>
      </c>
      <c r="N6670" s="2" t="s">
        <v>17</v>
      </c>
      <c r="O6670">
        <f t="shared" si="1232"/>
        <v>8</v>
      </c>
      <c r="P6670">
        <f t="shared" si="1233"/>
        <v>7</v>
      </c>
      <c r="Q6670">
        <f>IF(G6670="B",VLOOKUP(F6670,room_rates!$A$2:$G$8,3,FALSE),IF(G6670="P",VLOOKUP(F6670,room_rates!$A$2:$G$8,6,FALSE),IF(G6670="M",VLOOKUP(F6670,room_rates!$A$2:$G$8,7,FALSE),"")))</f>
        <v>150</v>
      </c>
      <c r="R6670">
        <f t="shared" si="1234"/>
        <v>0</v>
      </c>
      <c r="S6670">
        <f>IF(J6670="Online Travel Agency",VLOOKUP(F6670,room_rates!$A$2:$G$8,3,FALSE)*15%,0)</f>
        <v>18</v>
      </c>
      <c r="T6670">
        <f t="shared" si="1235"/>
        <v>0</v>
      </c>
      <c r="U6670">
        <f t="shared" si="1236"/>
        <v>1848</v>
      </c>
      <c r="V6670">
        <f t="shared" si="1237"/>
        <v>14</v>
      </c>
    </row>
    <row r="6671" spans="1:22" ht="14.25" customHeight="1" x14ac:dyDescent="0.35">
      <c r="A6671" s="1">
        <v>1001478</v>
      </c>
      <c r="B6671" s="3">
        <v>45995</v>
      </c>
      <c r="C6671" s="3">
        <v>46001</v>
      </c>
      <c r="D6671" s="3">
        <v>46007</v>
      </c>
      <c r="E6671" s="1" t="s">
        <v>21</v>
      </c>
      <c r="F6671" s="1">
        <v>3</v>
      </c>
      <c r="G6671" s="1" t="s">
        <v>25</v>
      </c>
      <c r="H6671" s="1">
        <v>0</v>
      </c>
      <c r="I6671" s="1">
        <f t="shared" si="1231"/>
        <v>0</v>
      </c>
      <c r="J6671" s="1" t="s">
        <v>24</v>
      </c>
      <c r="K6671" s="1">
        <v>1</v>
      </c>
      <c r="L6671" s="1" t="s">
        <v>19</v>
      </c>
      <c r="M6671" s="1" t="b">
        <v>0</v>
      </c>
      <c r="N6671" s="2" t="s">
        <v>17</v>
      </c>
      <c r="O6671">
        <f t="shared" si="1232"/>
        <v>6</v>
      </c>
      <c r="P6671">
        <f t="shared" si="1233"/>
        <v>6</v>
      </c>
      <c r="Q6671">
        <f>IF(G6671="B",VLOOKUP(F6671,room_rates!$A$2:$G$8,3,FALSE),IF(G6671="P",VLOOKUP(F6671,room_rates!$A$2:$G$8,6,FALSE),IF(G6671="M",VLOOKUP(F6671,room_rates!$A$2:$G$8,7,FALSE),"")))</f>
        <v>275</v>
      </c>
      <c r="R6671">
        <f t="shared" si="1234"/>
        <v>0</v>
      </c>
      <c r="S6671">
        <f>IF(J6671="Online Travel Agency",VLOOKUP(F6671,room_rates!$A$2:$G$8,3,FALSE)*15%,0)</f>
        <v>33</v>
      </c>
      <c r="T6671">
        <f t="shared" si="1235"/>
        <v>0</v>
      </c>
      <c r="U6671">
        <f t="shared" si="1236"/>
        <v>1452</v>
      </c>
      <c r="V6671">
        <f t="shared" si="1237"/>
        <v>6</v>
      </c>
    </row>
    <row r="6672" spans="1:22" ht="14.25" customHeight="1" x14ac:dyDescent="0.35">
      <c r="A6672" s="1">
        <v>1001518</v>
      </c>
      <c r="B6672" s="3">
        <v>46001</v>
      </c>
      <c r="C6672" s="3">
        <v>46001</v>
      </c>
      <c r="D6672" s="3">
        <v>46006</v>
      </c>
      <c r="E6672" s="1" t="s">
        <v>13</v>
      </c>
      <c r="F6672" s="1">
        <v>6</v>
      </c>
      <c r="G6672" s="1" t="s">
        <v>25</v>
      </c>
      <c r="H6672" s="1">
        <v>0</v>
      </c>
      <c r="I6672" s="1">
        <f t="shared" si="1231"/>
        <v>0</v>
      </c>
      <c r="J6672" s="1" t="s">
        <v>20</v>
      </c>
      <c r="K6672" s="1">
        <v>3</v>
      </c>
      <c r="L6672" s="1" t="s">
        <v>16</v>
      </c>
      <c r="M6672" s="1" t="b">
        <v>1</v>
      </c>
      <c r="N6672" s="2" t="s">
        <v>17</v>
      </c>
      <c r="O6672">
        <f t="shared" si="1232"/>
        <v>0</v>
      </c>
      <c r="P6672">
        <f t="shared" si="1233"/>
        <v>5</v>
      </c>
      <c r="Q6672">
        <f>IF(G6672="B",VLOOKUP(F6672,room_rates!$A$2:$G$8,3,FALSE),IF(G6672="P",VLOOKUP(F6672,room_rates!$A$2:$G$8,6,FALSE),IF(G6672="M",VLOOKUP(F6672,room_rates!$A$2:$G$8,7,FALSE),"")))</f>
        <v>437.5</v>
      </c>
      <c r="R6672">
        <f t="shared" si="1234"/>
        <v>0</v>
      </c>
      <c r="S6672">
        <f>IF(J6672="Online Travel Agency",VLOOKUP(F6672,room_rates!$A$2:$G$8,3,FALSE)*15%,0)</f>
        <v>0</v>
      </c>
      <c r="T6672">
        <f t="shared" si="1235"/>
        <v>4.375</v>
      </c>
      <c r="U6672">
        <f t="shared" si="1236"/>
        <v>6496.875</v>
      </c>
      <c r="V6672">
        <f t="shared" si="1237"/>
        <v>15</v>
      </c>
    </row>
    <row r="6673" spans="1:22" ht="14.25" customHeight="1" x14ac:dyDescent="0.35">
      <c r="A6673" s="1">
        <v>1001540</v>
      </c>
      <c r="B6673" s="3">
        <v>45977</v>
      </c>
      <c r="C6673" s="3">
        <v>46001</v>
      </c>
      <c r="D6673" s="3">
        <v>46007</v>
      </c>
      <c r="E6673" s="1" t="s">
        <v>18</v>
      </c>
      <c r="F6673" s="1">
        <v>2</v>
      </c>
      <c r="G6673" s="1" t="s">
        <v>25</v>
      </c>
      <c r="H6673" s="1">
        <v>0</v>
      </c>
      <c r="I6673" s="1">
        <f t="shared" si="1231"/>
        <v>0</v>
      </c>
      <c r="J6673" s="1" t="s">
        <v>15</v>
      </c>
      <c r="K6673" s="1">
        <v>1</v>
      </c>
      <c r="L6673" s="1" t="s">
        <v>19</v>
      </c>
      <c r="M6673" s="1" t="b">
        <v>0</v>
      </c>
      <c r="N6673" s="2" t="s">
        <v>17</v>
      </c>
      <c r="O6673">
        <f t="shared" si="1232"/>
        <v>24</v>
      </c>
      <c r="P6673">
        <f t="shared" si="1233"/>
        <v>6</v>
      </c>
      <c r="Q6673">
        <f>IF(G6673="B",VLOOKUP(F6673,room_rates!$A$2:$G$8,3,FALSE),IF(G6673="P",VLOOKUP(F6673,room_rates!$A$2:$G$8,6,FALSE),IF(G6673="M",VLOOKUP(F6673,room_rates!$A$2:$G$8,7,FALSE),"")))</f>
        <v>175</v>
      </c>
      <c r="R6673">
        <f t="shared" si="1234"/>
        <v>0</v>
      </c>
      <c r="S6673">
        <f>IF(J6673="Online Travel Agency",VLOOKUP(F6673,room_rates!$A$2:$G$8,3,FALSE)*15%,0)</f>
        <v>0</v>
      </c>
      <c r="T6673">
        <f t="shared" si="1235"/>
        <v>0</v>
      </c>
      <c r="U6673">
        <f t="shared" si="1236"/>
        <v>1050</v>
      </c>
      <c r="V6673">
        <f t="shared" si="1237"/>
        <v>6</v>
      </c>
    </row>
    <row r="6674" spans="1:22" ht="14.25" customHeight="1" x14ac:dyDescent="0.35">
      <c r="A6674" s="1">
        <v>1001843</v>
      </c>
      <c r="B6674" s="3">
        <v>45986</v>
      </c>
      <c r="C6674" s="3">
        <v>46001</v>
      </c>
      <c r="D6674" s="3">
        <v>46007</v>
      </c>
      <c r="E6674" s="1" t="s">
        <v>18</v>
      </c>
      <c r="F6674" s="1">
        <v>2</v>
      </c>
      <c r="G6674" s="1" t="s">
        <v>25</v>
      </c>
      <c r="H6674" s="1">
        <v>0</v>
      </c>
      <c r="I6674" s="1">
        <f t="shared" si="1231"/>
        <v>0</v>
      </c>
      <c r="J6674" s="1" t="s">
        <v>24</v>
      </c>
      <c r="K6674" s="1">
        <v>2</v>
      </c>
      <c r="L6674" s="1" t="s">
        <v>16</v>
      </c>
      <c r="M6674" s="1" t="b">
        <v>0</v>
      </c>
      <c r="N6674" s="2" t="s">
        <v>17</v>
      </c>
      <c r="O6674">
        <f t="shared" si="1232"/>
        <v>15</v>
      </c>
      <c r="P6674">
        <f t="shared" si="1233"/>
        <v>6</v>
      </c>
      <c r="Q6674">
        <f>IF(G6674="B",VLOOKUP(F6674,room_rates!$A$2:$G$8,3,FALSE),IF(G6674="P",VLOOKUP(F6674,room_rates!$A$2:$G$8,6,FALSE),IF(G6674="M",VLOOKUP(F6674,room_rates!$A$2:$G$8,7,FALSE),"")))</f>
        <v>175</v>
      </c>
      <c r="R6674">
        <f t="shared" si="1234"/>
        <v>0</v>
      </c>
      <c r="S6674">
        <f>IF(J6674="Online Travel Agency",VLOOKUP(F6674,room_rates!$A$2:$G$8,3,FALSE)*15%,0)</f>
        <v>21</v>
      </c>
      <c r="T6674">
        <f t="shared" si="1235"/>
        <v>0</v>
      </c>
      <c r="U6674">
        <f t="shared" si="1236"/>
        <v>1848</v>
      </c>
      <c r="V6674">
        <f t="shared" si="1237"/>
        <v>12</v>
      </c>
    </row>
    <row r="6675" spans="1:22" ht="14.25" customHeight="1" x14ac:dyDescent="0.35">
      <c r="A6675" s="1">
        <v>1002162</v>
      </c>
      <c r="B6675" s="3">
        <v>45996</v>
      </c>
      <c r="C6675" s="3">
        <v>46001</v>
      </c>
      <c r="D6675" s="3">
        <v>46005</v>
      </c>
      <c r="E6675" s="1" t="s">
        <v>18</v>
      </c>
      <c r="F6675" s="1">
        <v>1</v>
      </c>
      <c r="G6675" s="1" t="s">
        <v>25</v>
      </c>
      <c r="H6675" s="1">
        <v>0</v>
      </c>
      <c r="I6675" s="1">
        <f t="shared" si="1231"/>
        <v>0</v>
      </c>
      <c r="J6675" s="1" t="s">
        <v>15</v>
      </c>
      <c r="K6675" s="1">
        <v>1</v>
      </c>
      <c r="L6675" s="1" t="s">
        <v>16</v>
      </c>
      <c r="M6675" s="1" t="b">
        <v>0</v>
      </c>
      <c r="N6675" s="2" t="s">
        <v>17</v>
      </c>
      <c r="O6675">
        <f t="shared" si="1232"/>
        <v>5</v>
      </c>
      <c r="P6675">
        <f t="shared" si="1233"/>
        <v>4</v>
      </c>
      <c r="Q6675">
        <f>IF(G6675="B",VLOOKUP(F6675,room_rates!$A$2:$G$8,3,FALSE),IF(G6675="P",VLOOKUP(F6675,room_rates!$A$2:$G$8,6,FALSE),IF(G6675="M",VLOOKUP(F6675,room_rates!$A$2:$G$8,7,FALSE),"")))</f>
        <v>150</v>
      </c>
      <c r="R6675">
        <f t="shared" si="1234"/>
        <v>0</v>
      </c>
      <c r="S6675">
        <f>IF(J6675="Online Travel Agency",VLOOKUP(F6675,room_rates!$A$2:$G$8,3,FALSE)*15%,0)</f>
        <v>0</v>
      </c>
      <c r="T6675">
        <f t="shared" si="1235"/>
        <v>0</v>
      </c>
      <c r="U6675">
        <f t="shared" si="1236"/>
        <v>600</v>
      </c>
      <c r="V6675">
        <f t="shared" si="1237"/>
        <v>4</v>
      </c>
    </row>
    <row r="6676" spans="1:22" ht="14.25" customHeight="1" x14ac:dyDescent="0.35">
      <c r="A6676" s="1">
        <v>1002887</v>
      </c>
      <c r="B6676" s="3">
        <v>45973</v>
      </c>
      <c r="C6676" s="3">
        <v>46001</v>
      </c>
      <c r="D6676" s="3">
        <v>46008</v>
      </c>
      <c r="E6676" s="1" t="s">
        <v>13</v>
      </c>
      <c r="F6676" s="1">
        <v>6</v>
      </c>
      <c r="G6676" s="1" t="s">
        <v>25</v>
      </c>
      <c r="H6676" s="1">
        <v>0</v>
      </c>
      <c r="I6676" s="1">
        <f t="shared" si="1231"/>
        <v>0</v>
      </c>
      <c r="J6676" s="1" t="s">
        <v>15</v>
      </c>
      <c r="K6676" s="1">
        <v>2</v>
      </c>
      <c r="L6676" s="1" t="s">
        <v>16</v>
      </c>
      <c r="M6676" s="1" t="b">
        <v>0</v>
      </c>
      <c r="N6676" s="2" t="s">
        <v>17</v>
      </c>
      <c r="O6676">
        <f t="shared" si="1232"/>
        <v>28</v>
      </c>
      <c r="P6676">
        <f t="shared" si="1233"/>
        <v>7</v>
      </c>
      <c r="Q6676">
        <f>IF(G6676="B",VLOOKUP(F6676,room_rates!$A$2:$G$8,3,FALSE),IF(G6676="P",VLOOKUP(F6676,room_rates!$A$2:$G$8,6,FALSE),IF(G6676="M",VLOOKUP(F6676,room_rates!$A$2:$G$8,7,FALSE),"")))</f>
        <v>437.5</v>
      </c>
      <c r="R6676">
        <f t="shared" si="1234"/>
        <v>0</v>
      </c>
      <c r="S6676">
        <f>IF(J6676="Online Travel Agency",VLOOKUP(F6676,room_rates!$A$2:$G$8,3,FALSE)*15%,0)</f>
        <v>0</v>
      </c>
      <c r="T6676">
        <f t="shared" si="1235"/>
        <v>0</v>
      </c>
      <c r="U6676">
        <f t="shared" si="1236"/>
        <v>6125</v>
      </c>
      <c r="V6676">
        <f t="shared" si="1237"/>
        <v>14</v>
      </c>
    </row>
    <row r="6677" spans="1:22" ht="14.25" customHeight="1" x14ac:dyDescent="0.35">
      <c r="A6677" s="1">
        <v>1002983</v>
      </c>
      <c r="B6677" s="3">
        <v>46001</v>
      </c>
      <c r="C6677" s="3">
        <v>46001</v>
      </c>
      <c r="D6677" s="3">
        <v>46008</v>
      </c>
      <c r="E6677" s="1" t="s">
        <v>13</v>
      </c>
      <c r="F6677" s="1">
        <v>6</v>
      </c>
      <c r="G6677" s="1" t="s">
        <v>25</v>
      </c>
      <c r="H6677" s="1">
        <v>0</v>
      </c>
      <c r="I6677" s="1">
        <f t="shared" si="1231"/>
        <v>0</v>
      </c>
      <c r="J6677" s="1" t="s">
        <v>20</v>
      </c>
      <c r="K6677" s="1">
        <v>1</v>
      </c>
      <c r="L6677" s="1" t="s">
        <v>16</v>
      </c>
      <c r="M6677" s="1" t="b">
        <v>0</v>
      </c>
      <c r="N6677" s="2" t="s">
        <v>17</v>
      </c>
      <c r="O6677">
        <f t="shared" si="1232"/>
        <v>0</v>
      </c>
      <c r="P6677">
        <f t="shared" si="1233"/>
        <v>7</v>
      </c>
      <c r="Q6677">
        <f>IF(G6677="B",VLOOKUP(F6677,room_rates!$A$2:$G$8,3,FALSE),IF(G6677="P",VLOOKUP(F6677,room_rates!$A$2:$G$8,6,FALSE),IF(G6677="M",VLOOKUP(F6677,room_rates!$A$2:$G$8,7,FALSE),"")))</f>
        <v>437.5</v>
      </c>
      <c r="R6677">
        <f t="shared" si="1234"/>
        <v>0</v>
      </c>
      <c r="S6677">
        <f>IF(J6677="Online Travel Agency",VLOOKUP(F6677,room_rates!$A$2:$G$8,3,FALSE)*15%,0)</f>
        <v>0</v>
      </c>
      <c r="T6677">
        <f t="shared" si="1235"/>
        <v>0</v>
      </c>
      <c r="U6677">
        <f t="shared" si="1236"/>
        <v>3062.5</v>
      </c>
      <c r="V6677">
        <f t="shared" si="1237"/>
        <v>7</v>
      </c>
    </row>
    <row r="6678" spans="1:22" ht="14.25" customHeight="1" x14ac:dyDescent="0.35">
      <c r="A6678" s="1">
        <v>1003107</v>
      </c>
      <c r="B6678" s="3">
        <v>45992</v>
      </c>
      <c r="C6678" s="3">
        <v>46001</v>
      </c>
      <c r="D6678" s="3">
        <v>46007</v>
      </c>
      <c r="E6678" s="1" t="s">
        <v>13</v>
      </c>
      <c r="F6678" s="1">
        <v>6</v>
      </c>
      <c r="G6678" s="1" t="s">
        <v>25</v>
      </c>
      <c r="H6678" s="1">
        <v>0</v>
      </c>
      <c r="I6678" s="1">
        <f t="shared" si="1231"/>
        <v>0</v>
      </c>
      <c r="J6678" s="1" t="s">
        <v>24</v>
      </c>
      <c r="K6678" s="1">
        <v>2</v>
      </c>
      <c r="L6678" s="1" t="s">
        <v>19</v>
      </c>
      <c r="M6678" s="1" t="b">
        <v>0</v>
      </c>
      <c r="N6678" s="2" t="s">
        <v>17</v>
      </c>
      <c r="O6678">
        <f t="shared" si="1232"/>
        <v>9</v>
      </c>
      <c r="P6678">
        <f t="shared" si="1233"/>
        <v>6</v>
      </c>
      <c r="Q6678">
        <f>IF(G6678="B",VLOOKUP(F6678,room_rates!$A$2:$G$8,3,FALSE),IF(G6678="P",VLOOKUP(F6678,room_rates!$A$2:$G$8,6,FALSE),IF(G6678="M",VLOOKUP(F6678,room_rates!$A$2:$G$8,7,FALSE),"")))</f>
        <v>437.5</v>
      </c>
      <c r="R6678">
        <f t="shared" si="1234"/>
        <v>0</v>
      </c>
      <c r="S6678">
        <f>IF(J6678="Online Travel Agency",VLOOKUP(F6678,room_rates!$A$2:$G$8,3,FALSE)*15%,0)</f>
        <v>52.5</v>
      </c>
      <c r="T6678">
        <f t="shared" si="1235"/>
        <v>0</v>
      </c>
      <c r="U6678">
        <f t="shared" si="1236"/>
        <v>4620</v>
      </c>
      <c r="V6678">
        <f t="shared" si="1237"/>
        <v>12</v>
      </c>
    </row>
    <row r="6679" spans="1:22" ht="14.25" customHeight="1" x14ac:dyDescent="0.35">
      <c r="A6679" s="1">
        <v>1003518</v>
      </c>
      <c r="B6679" s="3">
        <v>46001</v>
      </c>
      <c r="C6679" s="3">
        <v>46001</v>
      </c>
      <c r="D6679" s="3">
        <v>46005</v>
      </c>
      <c r="E6679" s="1" t="s">
        <v>18</v>
      </c>
      <c r="F6679" s="1">
        <v>1</v>
      </c>
      <c r="G6679" s="1" t="s">
        <v>25</v>
      </c>
      <c r="H6679" s="1">
        <v>0</v>
      </c>
      <c r="I6679" s="1">
        <f t="shared" si="1231"/>
        <v>0</v>
      </c>
      <c r="J6679" s="1" t="s">
        <v>20</v>
      </c>
      <c r="K6679" s="1">
        <v>1</v>
      </c>
      <c r="L6679" s="1" t="s">
        <v>19</v>
      </c>
      <c r="M6679" s="1" t="b">
        <v>0</v>
      </c>
      <c r="N6679" s="2" t="s">
        <v>17</v>
      </c>
      <c r="O6679">
        <f t="shared" si="1232"/>
        <v>0</v>
      </c>
      <c r="P6679">
        <f t="shared" si="1233"/>
        <v>4</v>
      </c>
      <c r="Q6679">
        <f>IF(G6679="B",VLOOKUP(F6679,room_rates!$A$2:$G$8,3,FALSE),IF(G6679="P",VLOOKUP(F6679,room_rates!$A$2:$G$8,6,FALSE),IF(G6679="M",VLOOKUP(F6679,room_rates!$A$2:$G$8,7,FALSE),"")))</f>
        <v>150</v>
      </c>
      <c r="R6679">
        <f t="shared" si="1234"/>
        <v>0</v>
      </c>
      <c r="S6679">
        <f>IF(J6679="Online Travel Agency",VLOOKUP(F6679,room_rates!$A$2:$G$8,3,FALSE)*15%,0)</f>
        <v>0</v>
      </c>
      <c r="T6679">
        <f t="shared" si="1235"/>
        <v>0</v>
      </c>
      <c r="U6679">
        <f t="shared" si="1236"/>
        <v>600</v>
      </c>
      <c r="V6679">
        <f t="shared" si="1237"/>
        <v>4</v>
      </c>
    </row>
    <row r="6680" spans="1:22" ht="14.25" customHeight="1" x14ac:dyDescent="0.35">
      <c r="A6680" s="1">
        <v>1003729</v>
      </c>
      <c r="B6680" s="3">
        <v>45984</v>
      </c>
      <c r="C6680" s="3">
        <v>46001</v>
      </c>
      <c r="D6680" s="3">
        <v>46008</v>
      </c>
      <c r="E6680" s="1" t="s">
        <v>18</v>
      </c>
      <c r="F6680" s="1">
        <v>1</v>
      </c>
      <c r="G6680" s="1" t="s">
        <v>25</v>
      </c>
      <c r="H6680" s="1">
        <v>0</v>
      </c>
      <c r="I6680" s="1">
        <f t="shared" si="1231"/>
        <v>0</v>
      </c>
      <c r="J6680" s="1" t="s">
        <v>24</v>
      </c>
      <c r="K6680" s="1">
        <v>1</v>
      </c>
      <c r="L6680" s="1" t="s">
        <v>16</v>
      </c>
      <c r="M6680" s="1" t="b">
        <v>0</v>
      </c>
      <c r="N6680" s="2" t="s">
        <v>17</v>
      </c>
      <c r="O6680">
        <f t="shared" si="1232"/>
        <v>17</v>
      </c>
      <c r="P6680">
        <f t="shared" si="1233"/>
        <v>7</v>
      </c>
      <c r="Q6680">
        <f>IF(G6680="B",VLOOKUP(F6680,room_rates!$A$2:$G$8,3,FALSE),IF(G6680="P",VLOOKUP(F6680,room_rates!$A$2:$G$8,6,FALSE),IF(G6680="M",VLOOKUP(F6680,room_rates!$A$2:$G$8,7,FALSE),"")))</f>
        <v>150</v>
      </c>
      <c r="R6680">
        <f t="shared" si="1234"/>
        <v>0</v>
      </c>
      <c r="S6680">
        <f>IF(J6680="Online Travel Agency",VLOOKUP(F6680,room_rates!$A$2:$G$8,3,FALSE)*15%,0)</f>
        <v>18</v>
      </c>
      <c r="T6680">
        <f t="shared" si="1235"/>
        <v>0</v>
      </c>
      <c r="U6680">
        <f t="shared" si="1236"/>
        <v>924</v>
      </c>
      <c r="V6680">
        <f t="shared" si="1237"/>
        <v>7</v>
      </c>
    </row>
    <row r="6681" spans="1:22" ht="14.25" customHeight="1" x14ac:dyDescent="0.35">
      <c r="A6681" s="1">
        <v>1003931</v>
      </c>
      <c r="B6681" s="3">
        <v>46001</v>
      </c>
      <c r="C6681" s="3">
        <v>46001</v>
      </c>
      <c r="D6681" s="3">
        <v>46005</v>
      </c>
      <c r="E6681" s="1" t="s">
        <v>21</v>
      </c>
      <c r="F6681" s="1">
        <v>3</v>
      </c>
      <c r="G6681" s="1" t="s">
        <v>25</v>
      </c>
      <c r="H6681" s="1">
        <v>0</v>
      </c>
      <c r="I6681" s="1">
        <f t="shared" si="1231"/>
        <v>0</v>
      </c>
      <c r="J6681" s="1" t="s">
        <v>20</v>
      </c>
      <c r="K6681" s="1">
        <v>2</v>
      </c>
      <c r="L6681" s="1" t="s">
        <v>19</v>
      </c>
      <c r="M6681" s="1" t="b">
        <v>0</v>
      </c>
      <c r="N6681" s="2" t="s">
        <v>17</v>
      </c>
      <c r="O6681">
        <f t="shared" si="1232"/>
        <v>0</v>
      </c>
      <c r="P6681">
        <f t="shared" si="1233"/>
        <v>4</v>
      </c>
      <c r="Q6681">
        <f>IF(G6681="B",VLOOKUP(F6681,room_rates!$A$2:$G$8,3,FALSE),IF(G6681="P",VLOOKUP(F6681,room_rates!$A$2:$G$8,6,FALSE),IF(G6681="M",VLOOKUP(F6681,room_rates!$A$2:$G$8,7,FALSE),"")))</f>
        <v>275</v>
      </c>
      <c r="R6681">
        <f t="shared" si="1234"/>
        <v>0</v>
      </c>
      <c r="S6681">
        <f>IF(J6681="Online Travel Agency",VLOOKUP(F6681,room_rates!$A$2:$G$8,3,FALSE)*15%,0)</f>
        <v>0</v>
      </c>
      <c r="T6681">
        <f t="shared" si="1235"/>
        <v>0</v>
      </c>
      <c r="U6681">
        <f t="shared" si="1236"/>
        <v>2200</v>
      </c>
      <c r="V6681">
        <f t="shared" si="1237"/>
        <v>8</v>
      </c>
    </row>
    <row r="6682" spans="1:22" ht="14.25" customHeight="1" x14ac:dyDescent="0.35">
      <c r="A6682" s="1">
        <v>1004036</v>
      </c>
      <c r="B6682" s="3">
        <v>45996</v>
      </c>
      <c r="C6682" s="3">
        <v>46001</v>
      </c>
      <c r="D6682" s="3">
        <v>46008</v>
      </c>
      <c r="E6682" s="1" t="s">
        <v>21</v>
      </c>
      <c r="F6682" s="1">
        <v>3</v>
      </c>
      <c r="G6682" s="1" t="s">
        <v>25</v>
      </c>
      <c r="H6682" s="1">
        <v>0</v>
      </c>
      <c r="I6682" s="1">
        <f t="shared" si="1231"/>
        <v>0</v>
      </c>
      <c r="J6682" s="1" t="s">
        <v>24</v>
      </c>
      <c r="K6682" s="1">
        <v>1</v>
      </c>
      <c r="L6682" s="1" t="s">
        <v>19</v>
      </c>
      <c r="M6682" s="1" t="b">
        <v>0</v>
      </c>
      <c r="N6682" s="2" t="s">
        <v>17</v>
      </c>
      <c r="O6682">
        <f t="shared" si="1232"/>
        <v>5</v>
      </c>
      <c r="P6682">
        <f t="shared" si="1233"/>
        <v>7</v>
      </c>
      <c r="Q6682">
        <f>IF(G6682="B",VLOOKUP(F6682,room_rates!$A$2:$G$8,3,FALSE),IF(G6682="P",VLOOKUP(F6682,room_rates!$A$2:$G$8,6,FALSE),IF(G6682="M",VLOOKUP(F6682,room_rates!$A$2:$G$8,7,FALSE),"")))</f>
        <v>275</v>
      </c>
      <c r="R6682">
        <f t="shared" si="1234"/>
        <v>0</v>
      </c>
      <c r="S6682">
        <f>IF(J6682="Online Travel Agency",VLOOKUP(F6682,room_rates!$A$2:$G$8,3,FALSE)*15%,0)</f>
        <v>33</v>
      </c>
      <c r="T6682">
        <f t="shared" si="1235"/>
        <v>0</v>
      </c>
      <c r="U6682">
        <f t="shared" si="1236"/>
        <v>1694</v>
      </c>
      <c r="V6682">
        <f t="shared" si="1237"/>
        <v>7</v>
      </c>
    </row>
    <row r="6683" spans="1:22" ht="14.25" customHeight="1" x14ac:dyDescent="0.35">
      <c r="A6683" s="1">
        <v>1004067</v>
      </c>
      <c r="B6683" s="3">
        <v>45993</v>
      </c>
      <c r="C6683" s="3">
        <v>46001</v>
      </c>
      <c r="D6683" s="3">
        <v>46005</v>
      </c>
      <c r="E6683" s="1" t="s">
        <v>13</v>
      </c>
      <c r="F6683" s="1">
        <v>6</v>
      </c>
      <c r="G6683" s="1" t="s">
        <v>25</v>
      </c>
      <c r="H6683" s="1">
        <v>0</v>
      </c>
      <c r="I6683" s="1">
        <f t="shared" si="1231"/>
        <v>0</v>
      </c>
      <c r="J6683" s="1" t="s">
        <v>24</v>
      </c>
      <c r="K6683" s="1">
        <v>2</v>
      </c>
      <c r="L6683" s="1" t="s">
        <v>19</v>
      </c>
      <c r="M6683" s="1" t="b">
        <v>0</v>
      </c>
      <c r="N6683" s="2" t="s">
        <v>17</v>
      </c>
      <c r="O6683">
        <f t="shared" si="1232"/>
        <v>8</v>
      </c>
      <c r="P6683">
        <f t="shared" si="1233"/>
        <v>4</v>
      </c>
      <c r="Q6683">
        <f>IF(G6683="B",VLOOKUP(F6683,room_rates!$A$2:$G$8,3,FALSE),IF(G6683="P",VLOOKUP(F6683,room_rates!$A$2:$G$8,6,FALSE),IF(G6683="M",VLOOKUP(F6683,room_rates!$A$2:$G$8,7,FALSE),"")))</f>
        <v>437.5</v>
      </c>
      <c r="R6683">
        <f t="shared" si="1234"/>
        <v>0</v>
      </c>
      <c r="S6683">
        <f>IF(J6683="Online Travel Agency",VLOOKUP(F6683,room_rates!$A$2:$G$8,3,FALSE)*15%,0)</f>
        <v>52.5</v>
      </c>
      <c r="T6683">
        <f t="shared" si="1235"/>
        <v>0</v>
      </c>
      <c r="U6683">
        <f t="shared" si="1236"/>
        <v>3080</v>
      </c>
      <c r="V6683">
        <f t="shared" si="1237"/>
        <v>8</v>
      </c>
    </row>
    <row r="6684" spans="1:22" ht="14.25" customHeight="1" x14ac:dyDescent="0.35">
      <c r="A6684" s="1">
        <v>1004348</v>
      </c>
      <c r="B6684" s="3">
        <v>45996</v>
      </c>
      <c r="C6684" s="3">
        <v>46001</v>
      </c>
      <c r="D6684" s="3">
        <v>46008</v>
      </c>
      <c r="E6684" s="1" t="s">
        <v>21</v>
      </c>
      <c r="F6684" s="1">
        <v>3</v>
      </c>
      <c r="G6684" s="1" t="s">
        <v>25</v>
      </c>
      <c r="H6684" s="1">
        <v>0</v>
      </c>
      <c r="I6684" s="1">
        <f t="shared" si="1231"/>
        <v>0</v>
      </c>
      <c r="J6684" s="1" t="s">
        <v>24</v>
      </c>
      <c r="K6684" s="1">
        <v>1</v>
      </c>
      <c r="L6684" s="1" t="s">
        <v>16</v>
      </c>
      <c r="M6684" s="1" t="b">
        <v>0</v>
      </c>
      <c r="N6684" s="2" t="s">
        <v>17</v>
      </c>
      <c r="O6684">
        <f t="shared" si="1232"/>
        <v>5</v>
      </c>
      <c r="P6684">
        <f t="shared" si="1233"/>
        <v>7</v>
      </c>
      <c r="Q6684">
        <f>IF(G6684="B",VLOOKUP(F6684,room_rates!$A$2:$G$8,3,FALSE),IF(G6684="P",VLOOKUP(F6684,room_rates!$A$2:$G$8,6,FALSE),IF(G6684="M",VLOOKUP(F6684,room_rates!$A$2:$G$8,7,FALSE),"")))</f>
        <v>275</v>
      </c>
      <c r="R6684">
        <f t="shared" si="1234"/>
        <v>0</v>
      </c>
      <c r="S6684">
        <f>IF(J6684="Online Travel Agency",VLOOKUP(F6684,room_rates!$A$2:$G$8,3,FALSE)*15%,0)</f>
        <v>33</v>
      </c>
      <c r="T6684">
        <f t="shared" si="1235"/>
        <v>0</v>
      </c>
      <c r="U6684">
        <f t="shared" si="1236"/>
        <v>1694</v>
      </c>
      <c r="V6684">
        <f t="shared" si="1237"/>
        <v>7</v>
      </c>
    </row>
    <row r="6685" spans="1:22" ht="14.25" customHeight="1" x14ac:dyDescent="0.35">
      <c r="A6685" s="1">
        <v>1004647</v>
      </c>
      <c r="B6685" s="3">
        <v>45998</v>
      </c>
      <c r="C6685" s="3">
        <v>46001</v>
      </c>
      <c r="D6685" s="3">
        <v>46007</v>
      </c>
      <c r="E6685" s="1" t="s">
        <v>18</v>
      </c>
      <c r="F6685" s="1">
        <v>1</v>
      </c>
      <c r="G6685" s="1" t="s">
        <v>25</v>
      </c>
      <c r="H6685" s="1">
        <v>0</v>
      </c>
      <c r="I6685" s="1">
        <f t="shared" si="1231"/>
        <v>0</v>
      </c>
      <c r="J6685" s="1" t="s">
        <v>15</v>
      </c>
      <c r="K6685" s="1">
        <v>1</v>
      </c>
      <c r="L6685" s="1" t="s">
        <v>19</v>
      </c>
      <c r="M6685" s="1" t="b">
        <v>0</v>
      </c>
      <c r="N6685" s="2" t="s">
        <v>17</v>
      </c>
      <c r="O6685">
        <f t="shared" si="1232"/>
        <v>3</v>
      </c>
      <c r="P6685">
        <f t="shared" si="1233"/>
        <v>6</v>
      </c>
      <c r="Q6685">
        <f>IF(G6685="B",VLOOKUP(F6685,room_rates!$A$2:$G$8,3,FALSE),IF(G6685="P",VLOOKUP(F6685,room_rates!$A$2:$G$8,6,FALSE),IF(G6685="M",VLOOKUP(F6685,room_rates!$A$2:$G$8,7,FALSE),"")))</f>
        <v>150</v>
      </c>
      <c r="R6685">
        <f t="shared" si="1234"/>
        <v>0</v>
      </c>
      <c r="S6685">
        <f>IF(J6685="Online Travel Agency",VLOOKUP(F6685,room_rates!$A$2:$G$8,3,FALSE)*15%,0)</f>
        <v>0</v>
      </c>
      <c r="T6685">
        <f t="shared" si="1235"/>
        <v>0</v>
      </c>
      <c r="U6685">
        <f t="shared" si="1236"/>
        <v>900</v>
      </c>
      <c r="V6685">
        <f t="shared" si="1237"/>
        <v>6</v>
      </c>
    </row>
    <row r="6686" spans="1:22" ht="14.25" customHeight="1" x14ac:dyDescent="0.35">
      <c r="A6686" s="1">
        <v>1004738</v>
      </c>
      <c r="B6686" s="3">
        <v>46001</v>
      </c>
      <c r="C6686" s="3">
        <v>46001</v>
      </c>
      <c r="D6686" s="3">
        <v>46008</v>
      </c>
      <c r="E6686" s="1" t="s">
        <v>21</v>
      </c>
      <c r="F6686" s="1">
        <v>3</v>
      </c>
      <c r="G6686" s="1" t="s">
        <v>25</v>
      </c>
      <c r="H6686" s="1">
        <v>0</v>
      </c>
      <c r="I6686" s="1">
        <f t="shared" si="1231"/>
        <v>0</v>
      </c>
      <c r="J6686" s="1" t="s">
        <v>20</v>
      </c>
      <c r="K6686" s="1">
        <v>2</v>
      </c>
      <c r="L6686" s="1" t="s">
        <v>16</v>
      </c>
      <c r="M6686" s="1" t="b">
        <v>1</v>
      </c>
      <c r="N6686" s="2" t="s">
        <v>17</v>
      </c>
      <c r="O6686">
        <f t="shared" si="1232"/>
        <v>0</v>
      </c>
      <c r="P6686">
        <f t="shared" si="1233"/>
        <v>7</v>
      </c>
      <c r="Q6686">
        <f>IF(G6686="B",VLOOKUP(F6686,room_rates!$A$2:$G$8,3,FALSE),IF(G6686="P",VLOOKUP(F6686,room_rates!$A$2:$G$8,6,FALSE),IF(G6686="M",VLOOKUP(F6686,room_rates!$A$2:$G$8,7,FALSE),"")))</f>
        <v>275</v>
      </c>
      <c r="R6686">
        <f t="shared" si="1234"/>
        <v>0</v>
      </c>
      <c r="S6686">
        <f>IF(J6686="Online Travel Agency",VLOOKUP(F6686,room_rates!$A$2:$G$8,3,FALSE)*15%,0)</f>
        <v>0</v>
      </c>
      <c r="T6686">
        <f t="shared" si="1235"/>
        <v>2.75</v>
      </c>
      <c r="U6686">
        <f t="shared" si="1236"/>
        <v>3811.5</v>
      </c>
      <c r="V6686">
        <f t="shared" si="1237"/>
        <v>14</v>
      </c>
    </row>
    <row r="6687" spans="1:22" ht="14.25" customHeight="1" x14ac:dyDescent="0.35">
      <c r="A6687" s="1">
        <v>1004861</v>
      </c>
      <c r="B6687" s="3">
        <v>45957</v>
      </c>
      <c r="C6687" s="3">
        <v>46001</v>
      </c>
      <c r="D6687" s="3">
        <v>46006</v>
      </c>
      <c r="E6687" s="1" t="s">
        <v>21</v>
      </c>
      <c r="F6687" s="1">
        <v>3</v>
      </c>
      <c r="G6687" s="1" t="s">
        <v>25</v>
      </c>
      <c r="H6687" s="1">
        <v>0</v>
      </c>
      <c r="I6687" s="1">
        <f t="shared" si="1231"/>
        <v>0</v>
      </c>
      <c r="J6687" s="1" t="s">
        <v>15</v>
      </c>
      <c r="K6687" s="1">
        <v>3</v>
      </c>
      <c r="L6687" s="1" t="s">
        <v>19</v>
      </c>
      <c r="M6687" s="1" t="b">
        <v>0</v>
      </c>
      <c r="N6687" s="2" t="s">
        <v>17</v>
      </c>
      <c r="O6687">
        <f t="shared" si="1232"/>
        <v>44</v>
      </c>
      <c r="P6687">
        <f t="shared" si="1233"/>
        <v>5</v>
      </c>
      <c r="Q6687">
        <f>IF(G6687="B",VLOOKUP(F6687,room_rates!$A$2:$G$8,3,FALSE),IF(G6687="P",VLOOKUP(F6687,room_rates!$A$2:$G$8,6,FALSE),IF(G6687="M",VLOOKUP(F6687,room_rates!$A$2:$G$8,7,FALSE),"")))</f>
        <v>275</v>
      </c>
      <c r="R6687">
        <f t="shared" si="1234"/>
        <v>0</v>
      </c>
      <c r="S6687">
        <f>IF(J6687="Online Travel Agency",VLOOKUP(F6687,room_rates!$A$2:$G$8,3,FALSE)*15%,0)</f>
        <v>0</v>
      </c>
      <c r="T6687">
        <f t="shared" si="1235"/>
        <v>0</v>
      </c>
      <c r="U6687">
        <f t="shared" si="1236"/>
        <v>4125</v>
      </c>
      <c r="V6687">
        <f t="shared" si="1237"/>
        <v>15</v>
      </c>
    </row>
    <row r="6688" spans="1:22" ht="14.25" customHeight="1" x14ac:dyDescent="0.35">
      <c r="A6688" s="1">
        <v>1005176</v>
      </c>
      <c r="B6688" s="3">
        <v>45990</v>
      </c>
      <c r="C6688" s="3">
        <v>46001</v>
      </c>
      <c r="D6688" s="3">
        <v>46007</v>
      </c>
      <c r="E6688" s="1" t="s">
        <v>18</v>
      </c>
      <c r="F6688" s="1">
        <v>2</v>
      </c>
      <c r="G6688" s="1" t="s">
        <v>25</v>
      </c>
      <c r="H6688" s="1">
        <v>0</v>
      </c>
      <c r="I6688" s="1">
        <f t="shared" si="1231"/>
        <v>0</v>
      </c>
      <c r="J6688" s="1" t="s">
        <v>24</v>
      </c>
      <c r="K6688" s="1">
        <v>1</v>
      </c>
      <c r="L6688" s="1" t="s">
        <v>19</v>
      </c>
      <c r="M6688" s="1" t="b">
        <v>0</v>
      </c>
      <c r="N6688" s="2" t="s">
        <v>17</v>
      </c>
      <c r="O6688">
        <f t="shared" si="1232"/>
        <v>11</v>
      </c>
      <c r="P6688">
        <f t="shared" si="1233"/>
        <v>6</v>
      </c>
      <c r="Q6688">
        <f>IF(G6688="B",VLOOKUP(F6688,room_rates!$A$2:$G$8,3,FALSE),IF(G6688="P",VLOOKUP(F6688,room_rates!$A$2:$G$8,6,FALSE),IF(G6688="M",VLOOKUP(F6688,room_rates!$A$2:$G$8,7,FALSE),"")))</f>
        <v>175</v>
      </c>
      <c r="R6688">
        <f t="shared" si="1234"/>
        <v>0</v>
      </c>
      <c r="S6688">
        <f>IF(J6688="Online Travel Agency",VLOOKUP(F6688,room_rates!$A$2:$G$8,3,FALSE)*15%,0)</f>
        <v>21</v>
      </c>
      <c r="T6688">
        <f t="shared" si="1235"/>
        <v>0</v>
      </c>
      <c r="U6688">
        <f t="shared" si="1236"/>
        <v>924</v>
      </c>
      <c r="V6688">
        <f t="shared" si="1237"/>
        <v>6</v>
      </c>
    </row>
    <row r="6689" spans="1:22" ht="14.25" customHeight="1" x14ac:dyDescent="0.35">
      <c r="A6689" s="1">
        <v>1005205</v>
      </c>
      <c r="B6689" s="3">
        <v>46001</v>
      </c>
      <c r="C6689" s="3">
        <v>46001</v>
      </c>
      <c r="D6689" s="3">
        <v>46005</v>
      </c>
      <c r="E6689" s="1" t="s">
        <v>18</v>
      </c>
      <c r="F6689" s="1">
        <v>2</v>
      </c>
      <c r="G6689" s="1" t="s">
        <v>25</v>
      </c>
      <c r="H6689" s="1">
        <v>0</v>
      </c>
      <c r="I6689" s="1">
        <f t="shared" si="1231"/>
        <v>0</v>
      </c>
      <c r="J6689" s="1" t="s">
        <v>20</v>
      </c>
      <c r="K6689" s="1">
        <v>2</v>
      </c>
      <c r="L6689" s="1" t="s">
        <v>16</v>
      </c>
      <c r="M6689" s="1" t="b">
        <v>0</v>
      </c>
      <c r="N6689" s="2" t="s">
        <v>17</v>
      </c>
      <c r="O6689">
        <f t="shared" si="1232"/>
        <v>0</v>
      </c>
      <c r="P6689">
        <f t="shared" si="1233"/>
        <v>4</v>
      </c>
      <c r="Q6689">
        <f>IF(G6689="B",VLOOKUP(F6689,room_rates!$A$2:$G$8,3,FALSE),IF(G6689="P",VLOOKUP(F6689,room_rates!$A$2:$G$8,6,FALSE),IF(G6689="M",VLOOKUP(F6689,room_rates!$A$2:$G$8,7,FALSE),"")))</f>
        <v>175</v>
      </c>
      <c r="R6689">
        <f t="shared" si="1234"/>
        <v>0</v>
      </c>
      <c r="S6689">
        <f>IF(J6689="Online Travel Agency",VLOOKUP(F6689,room_rates!$A$2:$G$8,3,FALSE)*15%,0)</f>
        <v>0</v>
      </c>
      <c r="T6689">
        <f t="shared" si="1235"/>
        <v>0</v>
      </c>
      <c r="U6689">
        <f t="shared" si="1236"/>
        <v>1400</v>
      </c>
      <c r="V6689">
        <f t="shared" si="1237"/>
        <v>8</v>
      </c>
    </row>
    <row r="6690" spans="1:22" ht="14.25" customHeight="1" x14ac:dyDescent="0.35">
      <c r="A6690" s="1">
        <v>1005270</v>
      </c>
      <c r="B6690" s="3">
        <v>46001</v>
      </c>
      <c r="C6690" s="3">
        <v>46001</v>
      </c>
      <c r="D6690" s="3">
        <v>46008</v>
      </c>
      <c r="E6690" s="1" t="s">
        <v>18</v>
      </c>
      <c r="F6690" s="1">
        <v>2</v>
      </c>
      <c r="G6690" s="1" t="s">
        <v>25</v>
      </c>
      <c r="H6690" s="1">
        <v>0</v>
      </c>
      <c r="I6690" s="1">
        <f t="shared" si="1231"/>
        <v>0</v>
      </c>
      <c r="J6690" s="1" t="s">
        <v>20</v>
      </c>
      <c r="K6690" s="1">
        <v>3</v>
      </c>
      <c r="L6690" s="1" t="s">
        <v>19</v>
      </c>
      <c r="M6690" s="1" t="b">
        <v>0</v>
      </c>
      <c r="N6690" s="2" t="s">
        <v>17</v>
      </c>
      <c r="O6690">
        <f t="shared" si="1232"/>
        <v>0</v>
      </c>
      <c r="P6690">
        <f t="shared" si="1233"/>
        <v>7</v>
      </c>
      <c r="Q6690">
        <f>IF(G6690="B",VLOOKUP(F6690,room_rates!$A$2:$G$8,3,FALSE),IF(G6690="P",VLOOKUP(F6690,room_rates!$A$2:$G$8,6,FALSE),IF(G6690="M",VLOOKUP(F6690,room_rates!$A$2:$G$8,7,FALSE),"")))</f>
        <v>175</v>
      </c>
      <c r="R6690">
        <f t="shared" si="1234"/>
        <v>0</v>
      </c>
      <c r="S6690">
        <f>IF(J6690="Online Travel Agency",VLOOKUP(F6690,room_rates!$A$2:$G$8,3,FALSE)*15%,0)</f>
        <v>0</v>
      </c>
      <c r="T6690">
        <f t="shared" si="1235"/>
        <v>0</v>
      </c>
      <c r="U6690">
        <f t="shared" si="1236"/>
        <v>3675</v>
      </c>
      <c r="V6690">
        <f t="shared" si="1237"/>
        <v>21</v>
      </c>
    </row>
    <row r="6691" spans="1:22" ht="14.25" customHeight="1" x14ac:dyDescent="0.35">
      <c r="A6691" s="1">
        <v>1000010</v>
      </c>
      <c r="B6691" s="3">
        <v>45989</v>
      </c>
      <c r="C6691" s="3">
        <v>46002</v>
      </c>
      <c r="D6691" s="3">
        <v>46007</v>
      </c>
      <c r="E6691" s="1" t="s">
        <v>18</v>
      </c>
      <c r="F6691" s="1">
        <v>1</v>
      </c>
      <c r="G6691" s="1" t="s">
        <v>25</v>
      </c>
      <c r="H6691" s="1">
        <v>0</v>
      </c>
      <c r="I6691" s="1">
        <f t="shared" si="1231"/>
        <v>0</v>
      </c>
      <c r="J6691" s="1" t="s">
        <v>24</v>
      </c>
      <c r="K6691" s="1">
        <v>2</v>
      </c>
      <c r="L6691" s="1" t="s">
        <v>16</v>
      </c>
      <c r="M6691" s="1" t="b">
        <v>1</v>
      </c>
      <c r="N6691" s="2" t="s">
        <v>17</v>
      </c>
      <c r="O6691">
        <f t="shared" si="1232"/>
        <v>13</v>
      </c>
      <c r="P6691">
        <f t="shared" si="1233"/>
        <v>5</v>
      </c>
      <c r="Q6691">
        <f>IF(G6691="B",VLOOKUP(F6691,room_rates!$A$2:$G$8,3,FALSE),IF(G6691="P",VLOOKUP(F6691,room_rates!$A$2:$G$8,6,FALSE),IF(G6691="M",VLOOKUP(F6691,room_rates!$A$2:$G$8,7,FALSE),"")))</f>
        <v>150</v>
      </c>
      <c r="R6691">
        <f t="shared" si="1234"/>
        <v>0</v>
      </c>
      <c r="S6691">
        <f>IF(J6691="Online Travel Agency",VLOOKUP(F6691,room_rates!$A$2:$G$8,3,FALSE)*15%,0)</f>
        <v>18</v>
      </c>
      <c r="T6691">
        <f t="shared" si="1235"/>
        <v>1.5</v>
      </c>
      <c r="U6691">
        <f t="shared" si="1236"/>
        <v>1305</v>
      </c>
      <c r="V6691">
        <f t="shared" si="1237"/>
        <v>10</v>
      </c>
    </row>
    <row r="6692" spans="1:22" ht="14.25" customHeight="1" x14ac:dyDescent="0.35">
      <c r="A6692" s="1">
        <v>1000369</v>
      </c>
      <c r="B6692" s="3">
        <v>45985</v>
      </c>
      <c r="C6692" s="3">
        <v>46002</v>
      </c>
      <c r="D6692" s="3">
        <v>46007</v>
      </c>
      <c r="E6692" s="1" t="s">
        <v>18</v>
      </c>
      <c r="F6692" s="1">
        <v>2</v>
      </c>
      <c r="G6692" s="1" t="s">
        <v>25</v>
      </c>
      <c r="H6692" s="1">
        <v>0</v>
      </c>
      <c r="I6692" s="1">
        <f t="shared" si="1231"/>
        <v>0</v>
      </c>
      <c r="J6692" s="1" t="s">
        <v>24</v>
      </c>
      <c r="K6692" s="1">
        <v>1</v>
      </c>
      <c r="L6692" s="1" t="s">
        <v>16</v>
      </c>
      <c r="M6692" s="1" t="b">
        <v>0</v>
      </c>
      <c r="N6692" s="2" t="s">
        <v>17</v>
      </c>
      <c r="O6692">
        <f t="shared" si="1232"/>
        <v>17</v>
      </c>
      <c r="P6692">
        <f t="shared" si="1233"/>
        <v>5</v>
      </c>
      <c r="Q6692">
        <f>IF(G6692="B",VLOOKUP(F6692,room_rates!$A$2:$G$8,3,FALSE),IF(G6692="P",VLOOKUP(F6692,room_rates!$A$2:$G$8,6,FALSE),IF(G6692="M",VLOOKUP(F6692,room_rates!$A$2:$G$8,7,FALSE),"")))</f>
        <v>175</v>
      </c>
      <c r="R6692">
        <f t="shared" si="1234"/>
        <v>0</v>
      </c>
      <c r="S6692">
        <f>IF(J6692="Online Travel Agency",VLOOKUP(F6692,room_rates!$A$2:$G$8,3,FALSE)*15%,0)</f>
        <v>21</v>
      </c>
      <c r="T6692">
        <f t="shared" si="1235"/>
        <v>0</v>
      </c>
      <c r="U6692">
        <f t="shared" si="1236"/>
        <v>770</v>
      </c>
      <c r="V6692">
        <f t="shared" si="1237"/>
        <v>5</v>
      </c>
    </row>
    <row r="6693" spans="1:22" ht="14.25" customHeight="1" x14ac:dyDescent="0.35">
      <c r="A6693" s="1">
        <v>1000494</v>
      </c>
      <c r="B6693" s="3">
        <v>45985</v>
      </c>
      <c r="C6693" s="3">
        <v>46002</v>
      </c>
      <c r="D6693" s="3">
        <v>46006</v>
      </c>
      <c r="E6693" s="1" t="s">
        <v>18</v>
      </c>
      <c r="F6693" s="1">
        <v>2</v>
      </c>
      <c r="G6693" s="1" t="s">
        <v>25</v>
      </c>
      <c r="H6693" s="1">
        <v>0</v>
      </c>
      <c r="I6693" s="1">
        <f t="shared" si="1231"/>
        <v>0</v>
      </c>
      <c r="J6693" s="1" t="s">
        <v>24</v>
      </c>
      <c r="K6693" s="1">
        <v>1</v>
      </c>
      <c r="L6693" s="1" t="s">
        <v>16</v>
      </c>
      <c r="M6693" s="1" t="b">
        <v>0</v>
      </c>
      <c r="N6693" s="2" t="s">
        <v>17</v>
      </c>
      <c r="O6693">
        <f t="shared" si="1232"/>
        <v>17</v>
      </c>
      <c r="P6693">
        <f t="shared" si="1233"/>
        <v>4</v>
      </c>
      <c r="Q6693">
        <f>IF(G6693="B",VLOOKUP(F6693,room_rates!$A$2:$G$8,3,FALSE),IF(G6693="P",VLOOKUP(F6693,room_rates!$A$2:$G$8,6,FALSE),IF(G6693="M",VLOOKUP(F6693,room_rates!$A$2:$G$8,7,FALSE),"")))</f>
        <v>175</v>
      </c>
      <c r="R6693">
        <f t="shared" si="1234"/>
        <v>0</v>
      </c>
      <c r="S6693">
        <f>IF(J6693="Online Travel Agency",VLOOKUP(F6693,room_rates!$A$2:$G$8,3,FALSE)*15%,0)</f>
        <v>21</v>
      </c>
      <c r="T6693">
        <f t="shared" si="1235"/>
        <v>0</v>
      </c>
      <c r="U6693">
        <f t="shared" si="1236"/>
        <v>616</v>
      </c>
      <c r="V6693">
        <f t="shared" si="1237"/>
        <v>4</v>
      </c>
    </row>
    <row r="6694" spans="1:22" ht="14.25" customHeight="1" x14ac:dyDescent="0.35">
      <c r="A6694" s="1">
        <v>1000844</v>
      </c>
      <c r="B6694" s="3">
        <v>45984</v>
      </c>
      <c r="C6694" s="3">
        <v>46002</v>
      </c>
      <c r="D6694" s="3">
        <v>46009</v>
      </c>
      <c r="E6694" s="1" t="s">
        <v>18</v>
      </c>
      <c r="F6694" s="1">
        <v>1</v>
      </c>
      <c r="G6694" s="1" t="s">
        <v>25</v>
      </c>
      <c r="H6694" s="1">
        <v>0</v>
      </c>
      <c r="I6694" s="1">
        <f t="shared" si="1231"/>
        <v>0</v>
      </c>
      <c r="J6694" s="1" t="s">
        <v>24</v>
      </c>
      <c r="K6694" s="1">
        <v>2</v>
      </c>
      <c r="L6694" s="1" t="s">
        <v>16</v>
      </c>
      <c r="M6694" s="1" t="b">
        <v>0</v>
      </c>
      <c r="N6694" s="2" t="s">
        <v>17</v>
      </c>
      <c r="O6694">
        <f t="shared" si="1232"/>
        <v>18</v>
      </c>
      <c r="P6694">
        <f t="shared" si="1233"/>
        <v>7</v>
      </c>
      <c r="Q6694">
        <f>IF(G6694="B",VLOOKUP(F6694,room_rates!$A$2:$G$8,3,FALSE),IF(G6694="P",VLOOKUP(F6694,room_rates!$A$2:$G$8,6,FALSE),IF(G6694="M",VLOOKUP(F6694,room_rates!$A$2:$G$8,7,FALSE),"")))</f>
        <v>150</v>
      </c>
      <c r="R6694">
        <f t="shared" si="1234"/>
        <v>0</v>
      </c>
      <c r="S6694">
        <f>IF(J6694="Online Travel Agency",VLOOKUP(F6694,room_rates!$A$2:$G$8,3,FALSE)*15%,0)</f>
        <v>18</v>
      </c>
      <c r="T6694">
        <f t="shared" si="1235"/>
        <v>0</v>
      </c>
      <c r="U6694">
        <f t="shared" si="1236"/>
        <v>1848</v>
      </c>
      <c r="V6694">
        <f t="shared" si="1237"/>
        <v>14</v>
      </c>
    </row>
    <row r="6695" spans="1:22" ht="14.25" customHeight="1" x14ac:dyDescent="0.35">
      <c r="A6695" s="1">
        <v>1000912</v>
      </c>
      <c r="B6695" s="3">
        <v>45968</v>
      </c>
      <c r="C6695" s="3">
        <v>46002</v>
      </c>
      <c r="D6695" s="3">
        <v>46007</v>
      </c>
      <c r="E6695" s="1" t="s">
        <v>21</v>
      </c>
      <c r="F6695" s="1">
        <v>3</v>
      </c>
      <c r="G6695" s="1" t="s">
        <v>25</v>
      </c>
      <c r="H6695" s="1">
        <v>0</v>
      </c>
      <c r="I6695" s="1">
        <f t="shared" si="1231"/>
        <v>0</v>
      </c>
      <c r="J6695" s="1" t="s">
        <v>15</v>
      </c>
      <c r="K6695" s="1">
        <v>3</v>
      </c>
      <c r="L6695" s="1" t="s">
        <v>16</v>
      </c>
      <c r="M6695" s="1" t="b">
        <v>1</v>
      </c>
      <c r="N6695" s="2" t="s">
        <v>17</v>
      </c>
      <c r="O6695">
        <f t="shared" si="1232"/>
        <v>34</v>
      </c>
      <c r="P6695">
        <f t="shared" si="1233"/>
        <v>5</v>
      </c>
      <c r="Q6695">
        <f>IF(G6695="B",VLOOKUP(F6695,room_rates!$A$2:$G$8,3,FALSE),IF(G6695="P",VLOOKUP(F6695,room_rates!$A$2:$G$8,6,FALSE),IF(G6695="M",VLOOKUP(F6695,room_rates!$A$2:$G$8,7,FALSE),"")))</f>
        <v>275</v>
      </c>
      <c r="R6695">
        <f t="shared" si="1234"/>
        <v>0</v>
      </c>
      <c r="S6695">
        <f>IF(J6695="Online Travel Agency",VLOOKUP(F6695,room_rates!$A$2:$G$8,3,FALSE)*15%,0)</f>
        <v>0</v>
      </c>
      <c r="T6695">
        <f t="shared" si="1235"/>
        <v>2.75</v>
      </c>
      <c r="U6695">
        <f t="shared" si="1236"/>
        <v>4083.75</v>
      </c>
      <c r="V6695">
        <f t="shared" si="1237"/>
        <v>15</v>
      </c>
    </row>
    <row r="6696" spans="1:22" ht="14.25" customHeight="1" x14ac:dyDescent="0.35">
      <c r="A6696" s="1">
        <v>1001284</v>
      </c>
      <c r="B6696" s="3">
        <v>46002</v>
      </c>
      <c r="C6696" s="3">
        <v>46002</v>
      </c>
      <c r="D6696" s="3">
        <v>46009</v>
      </c>
      <c r="E6696" s="1" t="s">
        <v>21</v>
      </c>
      <c r="F6696" s="1">
        <v>3</v>
      </c>
      <c r="G6696" s="1" t="s">
        <v>25</v>
      </c>
      <c r="H6696" s="1">
        <v>0</v>
      </c>
      <c r="I6696" s="1">
        <f t="shared" si="1231"/>
        <v>0</v>
      </c>
      <c r="J6696" s="1" t="s">
        <v>20</v>
      </c>
      <c r="K6696" s="1">
        <v>1</v>
      </c>
      <c r="L6696" s="1" t="s">
        <v>19</v>
      </c>
      <c r="M6696" s="1" t="b">
        <v>1</v>
      </c>
      <c r="N6696" s="2" t="s">
        <v>17</v>
      </c>
      <c r="O6696">
        <f t="shared" si="1232"/>
        <v>0</v>
      </c>
      <c r="P6696">
        <f t="shared" si="1233"/>
        <v>7</v>
      </c>
      <c r="Q6696">
        <f>IF(G6696="B",VLOOKUP(F6696,room_rates!$A$2:$G$8,3,FALSE),IF(G6696="P",VLOOKUP(F6696,room_rates!$A$2:$G$8,6,FALSE),IF(G6696="M",VLOOKUP(F6696,room_rates!$A$2:$G$8,7,FALSE),"")))</f>
        <v>275</v>
      </c>
      <c r="R6696">
        <f t="shared" si="1234"/>
        <v>0</v>
      </c>
      <c r="S6696">
        <f>IF(J6696="Online Travel Agency",VLOOKUP(F6696,room_rates!$A$2:$G$8,3,FALSE)*15%,0)</f>
        <v>0</v>
      </c>
      <c r="T6696">
        <f t="shared" si="1235"/>
        <v>2.75</v>
      </c>
      <c r="U6696">
        <f t="shared" si="1236"/>
        <v>1905.75</v>
      </c>
      <c r="V6696">
        <f t="shared" si="1237"/>
        <v>7</v>
      </c>
    </row>
    <row r="6697" spans="1:22" ht="14.25" customHeight="1" x14ac:dyDescent="0.35">
      <c r="A6697" s="1">
        <v>1001375</v>
      </c>
      <c r="B6697" s="3">
        <v>45997</v>
      </c>
      <c r="C6697" s="3">
        <v>46002</v>
      </c>
      <c r="D6697" s="3">
        <v>46006</v>
      </c>
      <c r="E6697" s="1" t="s">
        <v>13</v>
      </c>
      <c r="F6697" s="1">
        <v>6</v>
      </c>
      <c r="G6697" s="1" t="s">
        <v>25</v>
      </c>
      <c r="H6697" s="1">
        <v>0</v>
      </c>
      <c r="I6697" s="1">
        <f t="shared" si="1231"/>
        <v>0</v>
      </c>
      <c r="J6697" s="1" t="s">
        <v>24</v>
      </c>
      <c r="K6697" s="1">
        <v>1</v>
      </c>
      <c r="L6697" s="1" t="s">
        <v>19</v>
      </c>
      <c r="M6697" s="1" t="b">
        <v>0</v>
      </c>
      <c r="N6697" s="2" t="s">
        <v>17</v>
      </c>
      <c r="O6697">
        <f t="shared" si="1232"/>
        <v>5</v>
      </c>
      <c r="P6697">
        <f t="shared" si="1233"/>
        <v>4</v>
      </c>
      <c r="Q6697">
        <f>IF(G6697="B",VLOOKUP(F6697,room_rates!$A$2:$G$8,3,FALSE),IF(G6697="P",VLOOKUP(F6697,room_rates!$A$2:$G$8,6,FALSE),IF(G6697="M",VLOOKUP(F6697,room_rates!$A$2:$G$8,7,FALSE),"")))</f>
        <v>437.5</v>
      </c>
      <c r="R6697">
        <f t="shared" si="1234"/>
        <v>0</v>
      </c>
      <c r="S6697">
        <f>IF(J6697="Online Travel Agency",VLOOKUP(F6697,room_rates!$A$2:$G$8,3,FALSE)*15%,0)</f>
        <v>52.5</v>
      </c>
      <c r="T6697">
        <f t="shared" si="1235"/>
        <v>0</v>
      </c>
      <c r="U6697">
        <f t="shared" si="1236"/>
        <v>1540</v>
      </c>
      <c r="V6697">
        <f t="shared" si="1237"/>
        <v>4</v>
      </c>
    </row>
    <row r="6698" spans="1:22" ht="14.25" customHeight="1" x14ac:dyDescent="0.35">
      <c r="A6698" s="1">
        <v>1001679</v>
      </c>
      <c r="B6698" s="3">
        <v>45968</v>
      </c>
      <c r="C6698" s="3">
        <v>46002</v>
      </c>
      <c r="D6698" s="3">
        <v>46008</v>
      </c>
      <c r="E6698" s="1" t="s">
        <v>18</v>
      </c>
      <c r="F6698" s="1">
        <v>1</v>
      </c>
      <c r="G6698" s="1" t="s">
        <v>25</v>
      </c>
      <c r="H6698" s="1">
        <v>0</v>
      </c>
      <c r="I6698" s="1">
        <f t="shared" si="1231"/>
        <v>0</v>
      </c>
      <c r="J6698" s="1" t="s">
        <v>15</v>
      </c>
      <c r="K6698" s="1">
        <v>2</v>
      </c>
      <c r="L6698" s="1" t="s">
        <v>19</v>
      </c>
      <c r="M6698" s="1" t="b">
        <v>0</v>
      </c>
      <c r="N6698" s="2" t="s">
        <v>17</v>
      </c>
      <c r="O6698">
        <f t="shared" si="1232"/>
        <v>34</v>
      </c>
      <c r="P6698">
        <f t="shared" si="1233"/>
        <v>6</v>
      </c>
      <c r="Q6698">
        <f>IF(G6698="B",VLOOKUP(F6698,room_rates!$A$2:$G$8,3,FALSE),IF(G6698="P",VLOOKUP(F6698,room_rates!$A$2:$G$8,6,FALSE),IF(G6698="M",VLOOKUP(F6698,room_rates!$A$2:$G$8,7,FALSE),"")))</f>
        <v>150</v>
      </c>
      <c r="R6698">
        <f t="shared" si="1234"/>
        <v>0</v>
      </c>
      <c r="S6698">
        <f>IF(J6698="Online Travel Agency",VLOOKUP(F6698,room_rates!$A$2:$G$8,3,FALSE)*15%,0)</f>
        <v>0</v>
      </c>
      <c r="T6698">
        <f t="shared" si="1235"/>
        <v>0</v>
      </c>
      <c r="U6698">
        <f t="shared" si="1236"/>
        <v>1800</v>
      </c>
      <c r="V6698">
        <f t="shared" si="1237"/>
        <v>12</v>
      </c>
    </row>
    <row r="6699" spans="1:22" ht="14.25" customHeight="1" x14ac:dyDescent="0.35">
      <c r="A6699" s="1">
        <v>1001720</v>
      </c>
      <c r="B6699" s="3">
        <v>45989</v>
      </c>
      <c r="C6699" s="3">
        <v>46002</v>
      </c>
      <c r="D6699" s="3">
        <v>46009</v>
      </c>
      <c r="E6699" s="1" t="s">
        <v>21</v>
      </c>
      <c r="F6699" s="1">
        <v>3</v>
      </c>
      <c r="G6699" s="1" t="s">
        <v>25</v>
      </c>
      <c r="H6699" s="1">
        <v>0</v>
      </c>
      <c r="I6699" s="1">
        <f t="shared" si="1231"/>
        <v>0</v>
      </c>
      <c r="J6699" s="1" t="s">
        <v>15</v>
      </c>
      <c r="K6699" s="1">
        <v>1</v>
      </c>
      <c r="L6699" s="1" t="s">
        <v>19</v>
      </c>
      <c r="M6699" s="1" t="b">
        <v>0</v>
      </c>
      <c r="N6699" s="2" t="s">
        <v>17</v>
      </c>
      <c r="O6699">
        <f t="shared" si="1232"/>
        <v>13</v>
      </c>
      <c r="P6699">
        <f t="shared" si="1233"/>
        <v>7</v>
      </c>
      <c r="Q6699">
        <f>IF(G6699="B",VLOOKUP(F6699,room_rates!$A$2:$G$8,3,FALSE),IF(G6699="P",VLOOKUP(F6699,room_rates!$A$2:$G$8,6,FALSE),IF(G6699="M",VLOOKUP(F6699,room_rates!$A$2:$G$8,7,FALSE),"")))</f>
        <v>275</v>
      </c>
      <c r="R6699">
        <f t="shared" si="1234"/>
        <v>0</v>
      </c>
      <c r="S6699">
        <f>IF(J6699="Online Travel Agency",VLOOKUP(F6699,room_rates!$A$2:$G$8,3,FALSE)*15%,0)</f>
        <v>0</v>
      </c>
      <c r="T6699">
        <f t="shared" si="1235"/>
        <v>0</v>
      </c>
      <c r="U6699">
        <f t="shared" si="1236"/>
        <v>1925</v>
      </c>
      <c r="V6699">
        <f t="shared" si="1237"/>
        <v>7</v>
      </c>
    </row>
    <row r="6700" spans="1:22" ht="14.25" customHeight="1" x14ac:dyDescent="0.35">
      <c r="A6700" s="1">
        <v>1001807</v>
      </c>
      <c r="B6700" s="3">
        <v>46002</v>
      </c>
      <c r="C6700" s="3">
        <v>46002</v>
      </c>
      <c r="D6700" s="3">
        <v>46007</v>
      </c>
      <c r="E6700" s="1" t="s">
        <v>13</v>
      </c>
      <c r="F6700" s="1">
        <v>6</v>
      </c>
      <c r="G6700" s="1" t="s">
        <v>25</v>
      </c>
      <c r="H6700" s="1">
        <v>0</v>
      </c>
      <c r="I6700" s="1">
        <f t="shared" si="1231"/>
        <v>0</v>
      </c>
      <c r="J6700" s="1" t="s">
        <v>20</v>
      </c>
      <c r="K6700" s="1">
        <v>3</v>
      </c>
      <c r="L6700" s="1" t="s">
        <v>16</v>
      </c>
      <c r="M6700" s="1" t="b">
        <v>0</v>
      </c>
      <c r="N6700" s="2" t="s">
        <v>17</v>
      </c>
      <c r="O6700">
        <f t="shared" si="1232"/>
        <v>0</v>
      </c>
      <c r="P6700">
        <f t="shared" si="1233"/>
        <v>5</v>
      </c>
      <c r="Q6700">
        <f>IF(G6700="B",VLOOKUP(F6700,room_rates!$A$2:$G$8,3,FALSE),IF(G6700="P",VLOOKUP(F6700,room_rates!$A$2:$G$8,6,FALSE),IF(G6700="M",VLOOKUP(F6700,room_rates!$A$2:$G$8,7,FALSE),"")))</f>
        <v>437.5</v>
      </c>
      <c r="R6700">
        <f t="shared" si="1234"/>
        <v>0</v>
      </c>
      <c r="S6700">
        <f>IF(J6700="Online Travel Agency",VLOOKUP(F6700,room_rates!$A$2:$G$8,3,FALSE)*15%,0)</f>
        <v>0</v>
      </c>
      <c r="T6700">
        <f t="shared" si="1235"/>
        <v>0</v>
      </c>
      <c r="U6700">
        <f t="shared" si="1236"/>
        <v>6562.5</v>
      </c>
      <c r="V6700">
        <f t="shared" si="1237"/>
        <v>15</v>
      </c>
    </row>
    <row r="6701" spans="1:22" ht="14.25" customHeight="1" x14ac:dyDescent="0.35">
      <c r="A6701" s="1">
        <v>1001885</v>
      </c>
      <c r="B6701" s="3">
        <v>45986</v>
      </c>
      <c r="C6701" s="3">
        <v>46002</v>
      </c>
      <c r="D6701" s="3">
        <v>46009</v>
      </c>
      <c r="E6701" s="1" t="s">
        <v>18</v>
      </c>
      <c r="F6701" s="1">
        <v>1</v>
      </c>
      <c r="G6701" s="1" t="s">
        <v>25</v>
      </c>
      <c r="H6701" s="1">
        <v>0</v>
      </c>
      <c r="I6701" s="1">
        <f t="shared" si="1231"/>
        <v>0</v>
      </c>
      <c r="J6701" s="1" t="s">
        <v>24</v>
      </c>
      <c r="K6701" s="1">
        <v>1</v>
      </c>
      <c r="L6701" s="1" t="s">
        <v>19</v>
      </c>
      <c r="M6701" s="1" t="b">
        <v>0</v>
      </c>
      <c r="N6701" s="2" t="s">
        <v>17</v>
      </c>
      <c r="O6701">
        <f t="shared" si="1232"/>
        <v>16</v>
      </c>
      <c r="P6701">
        <f t="shared" si="1233"/>
        <v>7</v>
      </c>
      <c r="Q6701">
        <f>IF(G6701="B",VLOOKUP(F6701,room_rates!$A$2:$G$8,3,FALSE),IF(G6701="P",VLOOKUP(F6701,room_rates!$A$2:$G$8,6,FALSE),IF(G6701="M",VLOOKUP(F6701,room_rates!$A$2:$G$8,7,FALSE),"")))</f>
        <v>150</v>
      </c>
      <c r="R6701">
        <f t="shared" si="1234"/>
        <v>0</v>
      </c>
      <c r="S6701">
        <f>IF(J6701="Online Travel Agency",VLOOKUP(F6701,room_rates!$A$2:$G$8,3,FALSE)*15%,0)</f>
        <v>18</v>
      </c>
      <c r="T6701">
        <f t="shared" si="1235"/>
        <v>0</v>
      </c>
      <c r="U6701">
        <f t="shared" si="1236"/>
        <v>924</v>
      </c>
      <c r="V6701">
        <f t="shared" si="1237"/>
        <v>7</v>
      </c>
    </row>
    <row r="6702" spans="1:22" ht="14.25" customHeight="1" x14ac:dyDescent="0.35">
      <c r="A6702" s="1">
        <v>1002778</v>
      </c>
      <c r="B6702" s="3">
        <v>45985</v>
      </c>
      <c r="C6702" s="3">
        <v>46002</v>
      </c>
      <c r="D6702" s="3">
        <v>46007</v>
      </c>
      <c r="E6702" s="1" t="s">
        <v>13</v>
      </c>
      <c r="F6702" s="1">
        <v>6</v>
      </c>
      <c r="G6702" s="1" t="s">
        <v>25</v>
      </c>
      <c r="H6702" s="1">
        <v>0</v>
      </c>
      <c r="I6702" s="1">
        <f t="shared" si="1231"/>
        <v>0</v>
      </c>
      <c r="J6702" s="1" t="s">
        <v>24</v>
      </c>
      <c r="K6702" s="1">
        <v>1</v>
      </c>
      <c r="L6702" s="1" t="s">
        <v>16</v>
      </c>
      <c r="M6702" s="1" t="b">
        <v>0</v>
      </c>
      <c r="N6702" s="2" t="s">
        <v>17</v>
      </c>
      <c r="O6702">
        <f t="shared" si="1232"/>
        <v>17</v>
      </c>
      <c r="P6702">
        <f t="shared" si="1233"/>
        <v>5</v>
      </c>
      <c r="Q6702">
        <f>IF(G6702="B",VLOOKUP(F6702,room_rates!$A$2:$G$8,3,FALSE),IF(G6702="P",VLOOKUP(F6702,room_rates!$A$2:$G$8,6,FALSE),IF(G6702="M",VLOOKUP(F6702,room_rates!$A$2:$G$8,7,FALSE),"")))</f>
        <v>437.5</v>
      </c>
      <c r="R6702">
        <f t="shared" si="1234"/>
        <v>0</v>
      </c>
      <c r="S6702">
        <f>IF(J6702="Online Travel Agency",VLOOKUP(F6702,room_rates!$A$2:$G$8,3,FALSE)*15%,0)</f>
        <v>52.5</v>
      </c>
      <c r="T6702">
        <f t="shared" si="1235"/>
        <v>0</v>
      </c>
      <c r="U6702">
        <f t="shared" si="1236"/>
        <v>1925</v>
      </c>
      <c r="V6702">
        <f t="shared" si="1237"/>
        <v>5</v>
      </c>
    </row>
    <row r="6703" spans="1:22" ht="14.25" customHeight="1" x14ac:dyDescent="0.35">
      <c r="A6703" s="1">
        <v>1003227</v>
      </c>
      <c r="B6703" s="3">
        <v>45996</v>
      </c>
      <c r="C6703" s="3">
        <v>46002</v>
      </c>
      <c r="D6703" s="3">
        <v>46007</v>
      </c>
      <c r="E6703" s="1" t="s">
        <v>18</v>
      </c>
      <c r="F6703" s="1">
        <v>2</v>
      </c>
      <c r="G6703" s="1" t="s">
        <v>25</v>
      </c>
      <c r="H6703" s="1">
        <v>0</v>
      </c>
      <c r="I6703" s="1">
        <f t="shared" si="1231"/>
        <v>0</v>
      </c>
      <c r="J6703" s="1" t="s">
        <v>24</v>
      </c>
      <c r="K6703" s="1">
        <v>1</v>
      </c>
      <c r="L6703" s="1" t="s">
        <v>19</v>
      </c>
      <c r="M6703" s="1" t="b">
        <v>0</v>
      </c>
      <c r="N6703" s="2" t="s">
        <v>17</v>
      </c>
      <c r="O6703">
        <f t="shared" si="1232"/>
        <v>6</v>
      </c>
      <c r="P6703">
        <f t="shared" si="1233"/>
        <v>5</v>
      </c>
      <c r="Q6703">
        <f>IF(G6703="B",VLOOKUP(F6703,room_rates!$A$2:$G$8,3,FALSE),IF(G6703="P",VLOOKUP(F6703,room_rates!$A$2:$G$8,6,FALSE),IF(G6703="M",VLOOKUP(F6703,room_rates!$A$2:$G$8,7,FALSE),"")))</f>
        <v>175</v>
      </c>
      <c r="R6703">
        <f t="shared" si="1234"/>
        <v>0</v>
      </c>
      <c r="S6703">
        <f>IF(J6703="Online Travel Agency",VLOOKUP(F6703,room_rates!$A$2:$G$8,3,FALSE)*15%,0)</f>
        <v>21</v>
      </c>
      <c r="T6703">
        <f t="shared" si="1235"/>
        <v>0</v>
      </c>
      <c r="U6703">
        <f t="shared" si="1236"/>
        <v>770</v>
      </c>
      <c r="V6703">
        <f t="shared" si="1237"/>
        <v>5</v>
      </c>
    </row>
    <row r="6704" spans="1:22" ht="14.25" customHeight="1" x14ac:dyDescent="0.35">
      <c r="A6704" s="1">
        <v>1003246</v>
      </c>
      <c r="B6704" s="3">
        <v>46002</v>
      </c>
      <c r="C6704" s="3">
        <v>46002</v>
      </c>
      <c r="D6704" s="3">
        <v>46006</v>
      </c>
      <c r="E6704" s="1" t="s">
        <v>21</v>
      </c>
      <c r="F6704" s="1">
        <v>5</v>
      </c>
      <c r="G6704" s="1" t="s">
        <v>25</v>
      </c>
      <c r="H6704" s="1">
        <v>0</v>
      </c>
      <c r="I6704" s="1">
        <f t="shared" si="1231"/>
        <v>0</v>
      </c>
      <c r="J6704" s="1" t="s">
        <v>20</v>
      </c>
      <c r="K6704" s="1">
        <v>1</v>
      </c>
      <c r="L6704" s="1" t="s">
        <v>19</v>
      </c>
      <c r="M6704" s="1" t="b">
        <v>0</v>
      </c>
      <c r="N6704" s="2" t="s">
        <v>17</v>
      </c>
      <c r="O6704">
        <f t="shared" si="1232"/>
        <v>0</v>
      </c>
      <c r="P6704">
        <f t="shared" si="1233"/>
        <v>4</v>
      </c>
      <c r="Q6704">
        <f>IF(G6704="B",VLOOKUP(F6704,room_rates!$A$2:$G$8,3,FALSE),IF(G6704="P",VLOOKUP(F6704,room_rates!$A$2:$G$8,6,FALSE),IF(G6704="M",VLOOKUP(F6704,room_rates!$A$2:$G$8,7,FALSE),"")))</f>
        <v>300</v>
      </c>
      <c r="R6704">
        <f t="shared" si="1234"/>
        <v>0</v>
      </c>
      <c r="S6704">
        <f>IF(J6704="Online Travel Agency",VLOOKUP(F6704,room_rates!$A$2:$G$8,3,FALSE)*15%,0)</f>
        <v>0</v>
      </c>
      <c r="T6704">
        <f t="shared" si="1235"/>
        <v>0</v>
      </c>
      <c r="U6704">
        <f t="shared" si="1236"/>
        <v>1200</v>
      </c>
      <c r="V6704">
        <f t="shared" si="1237"/>
        <v>4</v>
      </c>
    </row>
    <row r="6705" spans="1:22" ht="14.25" customHeight="1" x14ac:dyDescent="0.35">
      <c r="A6705" s="1">
        <v>1003470</v>
      </c>
      <c r="B6705" s="3">
        <v>46002</v>
      </c>
      <c r="C6705" s="3">
        <v>46002</v>
      </c>
      <c r="D6705" s="3">
        <v>46009</v>
      </c>
      <c r="E6705" s="1" t="s">
        <v>18</v>
      </c>
      <c r="F6705" s="1">
        <v>1</v>
      </c>
      <c r="G6705" s="1" t="s">
        <v>25</v>
      </c>
      <c r="H6705" s="1">
        <v>0</v>
      </c>
      <c r="I6705" s="1">
        <f t="shared" si="1231"/>
        <v>0</v>
      </c>
      <c r="J6705" s="1" t="s">
        <v>20</v>
      </c>
      <c r="K6705" s="1">
        <v>2</v>
      </c>
      <c r="L6705" s="1" t="s">
        <v>19</v>
      </c>
      <c r="M6705" s="1" t="b">
        <v>0</v>
      </c>
      <c r="N6705" s="2" t="s">
        <v>17</v>
      </c>
      <c r="O6705">
        <f t="shared" si="1232"/>
        <v>0</v>
      </c>
      <c r="P6705">
        <f t="shared" si="1233"/>
        <v>7</v>
      </c>
      <c r="Q6705">
        <f>IF(G6705="B",VLOOKUP(F6705,room_rates!$A$2:$G$8,3,FALSE),IF(G6705="P",VLOOKUP(F6705,room_rates!$A$2:$G$8,6,FALSE),IF(G6705="M",VLOOKUP(F6705,room_rates!$A$2:$G$8,7,FALSE),"")))</f>
        <v>150</v>
      </c>
      <c r="R6705">
        <f t="shared" si="1234"/>
        <v>0</v>
      </c>
      <c r="S6705">
        <f>IF(J6705="Online Travel Agency",VLOOKUP(F6705,room_rates!$A$2:$G$8,3,FALSE)*15%,0)</f>
        <v>0</v>
      </c>
      <c r="T6705">
        <f t="shared" si="1235"/>
        <v>0</v>
      </c>
      <c r="U6705">
        <f t="shared" si="1236"/>
        <v>2100</v>
      </c>
      <c r="V6705">
        <f t="shared" si="1237"/>
        <v>14</v>
      </c>
    </row>
    <row r="6706" spans="1:22" ht="14.25" customHeight="1" x14ac:dyDescent="0.35">
      <c r="A6706" s="1">
        <v>1003520</v>
      </c>
      <c r="B6706" s="3">
        <v>45988</v>
      </c>
      <c r="C6706" s="3">
        <v>46002</v>
      </c>
      <c r="D6706" s="3">
        <v>46008</v>
      </c>
      <c r="E6706" s="1" t="s">
        <v>21</v>
      </c>
      <c r="F6706" s="1">
        <v>4</v>
      </c>
      <c r="G6706" s="1" t="s">
        <v>25</v>
      </c>
      <c r="H6706" s="1">
        <v>0</v>
      </c>
      <c r="I6706" s="1">
        <f t="shared" si="1231"/>
        <v>0</v>
      </c>
      <c r="J6706" s="1" t="s">
        <v>24</v>
      </c>
      <c r="K6706" s="1">
        <v>1</v>
      </c>
      <c r="L6706" s="1" t="s">
        <v>19</v>
      </c>
      <c r="M6706" s="1" t="b">
        <v>0</v>
      </c>
      <c r="N6706" s="2" t="s">
        <v>17</v>
      </c>
      <c r="O6706">
        <f t="shared" si="1232"/>
        <v>14</v>
      </c>
      <c r="P6706">
        <f t="shared" si="1233"/>
        <v>6</v>
      </c>
      <c r="Q6706">
        <f>IF(G6706="B",VLOOKUP(F6706,room_rates!$A$2:$G$8,3,FALSE),IF(G6706="P",VLOOKUP(F6706,room_rates!$A$2:$G$8,6,FALSE),IF(G6706="M",VLOOKUP(F6706,room_rates!$A$2:$G$8,7,FALSE),"")))</f>
        <v>287.5</v>
      </c>
      <c r="R6706">
        <f t="shared" si="1234"/>
        <v>0</v>
      </c>
      <c r="S6706">
        <f>IF(J6706="Online Travel Agency",VLOOKUP(F6706,room_rates!$A$2:$G$8,3,FALSE)*15%,0)</f>
        <v>34.5</v>
      </c>
      <c r="T6706">
        <f t="shared" si="1235"/>
        <v>0</v>
      </c>
      <c r="U6706">
        <f t="shared" si="1236"/>
        <v>1518</v>
      </c>
      <c r="V6706">
        <f t="shared" si="1237"/>
        <v>6</v>
      </c>
    </row>
    <row r="6707" spans="1:22" ht="14.25" customHeight="1" x14ac:dyDescent="0.35">
      <c r="A6707" s="1">
        <v>1003834</v>
      </c>
      <c r="B6707" s="3">
        <v>46002</v>
      </c>
      <c r="C6707" s="3">
        <v>46002</v>
      </c>
      <c r="D6707" s="3">
        <v>46008</v>
      </c>
      <c r="E6707" s="1" t="s">
        <v>18</v>
      </c>
      <c r="F6707" s="1">
        <v>2</v>
      </c>
      <c r="G6707" s="1" t="s">
        <v>25</v>
      </c>
      <c r="H6707" s="1">
        <v>0</v>
      </c>
      <c r="I6707" s="1">
        <f t="shared" si="1231"/>
        <v>0</v>
      </c>
      <c r="J6707" s="1" t="s">
        <v>20</v>
      </c>
      <c r="K6707" s="1">
        <v>1</v>
      </c>
      <c r="L6707" s="1" t="s">
        <v>19</v>
      </c>
      <c r="M6707" s="1" t="b">
        <v>1</v>
      </c>
      <c r="N6707" s="2" t="s">
        <v>17</v>
      </c>
      <c r="O6707">
        <f t="shared" si="1232"/>
        <v>0</v>
      </c>
      <c r="P6707">
        <f t="shared" si="1233"/>
        <v>6</v>
      </c>
      <c r="Q6707">
        <f>IF(G6707="B",VLOOKUP(F6707,room_rates!$A$2:$G$8,3,FALSE),IF(G6707="P",VLOOKUP(F6707,room_rates!$A$2:$G$8,6,FALSE),IF(G6707="M",VLOOKUP(F6707,room_rates!$A$2:$G$8,7,FALSE),"")))</f>
        <v>175</v>
      </c>
      <c r="R6707">
        <f t="shared" si="1234"/>
        <v>0</v>
      </c>
      <c r="S6707">
        <f>IF(J6707="Online Travel Agency",VLOOKUP(F6707,room_rates!$A$2:$G$8,3,FALSE)*15%,0)</f>
        <v>0</v>
      </c>
      <c r="T6707">
        <f t="shared" si="1235"/>
        <v>1.75</v>
      </c>
      <c r="U6707">
        <f t="shared" si="1236"/>
        <v>1039.5</v>
      </c>
      <c r="V6707">
        <f t="shared" si="1237"/>
        <v>6</v>
      </c>
    </row>
    <row r="6708" spans="1:22" ht="14.25" customHeight="1" x14ac:dyDescent="0.35">
      <c r="A6708" s="1">
        <v>1004066</v>
      </c>
      <c r="B6708" s="3">
        <v>45996</v>
      </c>
      <c r="C6708" s="3">
        <v>46002</v>
      </c>
      <c r="D6708" s="3">
        <v>46006</v>
      </c>
      <c r="E6708" s="1" t="s">
        <v>21</v>
      </c>
      <c r="F6708" s="1">
        <v>3</v>
      </c>
      <c r="G6708" s="1" t="s">
        <v>25</v>
      </c>
      <c r="H6708" s="1">
        <v>0</v>
      </c>
      <c r="I6708" s="1">
        <f t="shared" si="1231"/>
        <v>0</v>
      </c>
      <c r="J6708" s="1" t="s">
        <v>24</v>
      </c>
      <c r="K6708" s="1">
        <v>1</v>
      </c>
      <c r="L6708" s="1" t="s">
        <v>19</v>
      </c>
      <c r="M6708" s="1" t="b">
        <v>0</v>
      </c>
      <c r="N6708" s="2" t="s">
        <v>17</v>
      </c>
      <c r="O6708">
        <f t="shared" si="1232"/>
        <v>6</v>
      </c>
      <c r="P6708">
        <f t="shared" si="1233"/>
        <v>4</v>
      </c>
      <c r="Q6708">
        <f>IF(G6708="B",VLOOKUP(F6708,room_rates!$A$2:$G$8,3,FALSE),IF(G6708="P",VLOOKUP(F6708,room_rates!$A$2:$G$8,6,FALSE),IF(G6708="M",VLOOKUP(F6708,room_rates!$A$2:$G$8,7,FALSE),"")))</f>
        <v>275</v>
      </c>
      <c r="R6708">
        <f t="shared" si="1234"/>
        <v>0</v>
      </c>
      <c r="S6708">
        <f>IF(J6708="Online Travel Agency",VLOOKUP(F6708,room_rates!$A$2:$G$8,3,FALSE)*15%,0)</f>
        <v>33</v>
      </c>
      <c r="T6708">
        <f t="shared" si="1235"/>
        <v>0</v>
      </c>
      <c r="U6708">
        <f t="shared" si="1236"/>
        <v>968</v>
      </c>
      <c r="V6708">
        <f t="shared" si="1237"/>
        <v>4</v>
      </c>
    </row>
    <row r="6709" spans="1:22" ht="14.25" customHeight="1" x14ac:dyDescent="0.35">
      <c r="A6709" s="1">
        <v>1004388</v>
      </c>
      <c r="B6709" s="3">
        <v>46002</v>
      </c>
      <c r="C6709" s="3">
        <v>46002</v>
      </c>
      <c r="D6709" s="3">
        <v>46006</v>
      </c>
      <c r="E6709" s="1" t="s">
        <v>18</v>
      </c>
      <c r="F6709" s="1">
        <v>2</v>
      </c>
      <c r="G6709" s="1" t="s">
        <v>25</v>
      </c>
      <c r="H6709" s="1">
        <v>0</v>
      </c>
      <c r="I6709" s="1">
        <f t="shared" si="1231"/>
        <v>0</v>
      </c>
      <c r="J6709" s="1" t="s">
        <v>20</v>
      </c>
      <c r="K6709" s="1">
        <v>2</v>
      </c>
      <c r="L6709" s="1" t="s">
        <v>16</v>
      </c>
      <c r="M6709" s="1" t="b">
        <v>0</v>
      </c>
      <c r="N6709" s="2" t="s">
        <v>17</v>
      </c>
      <c r="O6709">
        <f t="shared" si="1232"/>
        <v>0</v>
      </c>
      <c r="P6709">
        <f t="shared" si="1233"/>
        <v>4</v>
      </c>
      <c r="Q6709">
        <f>IF(G6709="B",VLOOKUP(F6709,room_rates!$A$2:$G$8,3,FALSE),IF(G6709="P",VLOOKUP(F6709,room_rates!$A$2:$G$8,6,FALSE),IF(G6709="M",VLOOKUP(F6709,room_rates!$A$2:$G$8,7,FALSE),"")))</f>
        <v>175</v>
      </c>
      <c r="R6709">
        <f t="shared" si="1234"/>
        <v>0</v>
      </c>
      <c r="S6709">
        <f>IF(J6709="Online Travel Agency",VLOOKUP(F6709,room_rates!$A$2:$G$8,3,FALSE)*15%,0)</f>
        <v>0</v>
      </c>
      <c r="T6709">
        <f t="shared" si="1235"/>
        <v>0</v>
      </c>
      <c r="U6709">
        <f t="shared" si="1236"/>
        <v>1400</v>
      </c>
      <c r="V6709">
        <f t="shared" si="1237"/>
        <v>8</v>
      </c>
    </row>
    <row r="6710" spans="1:22" ht="14.25" customHeight="1" x14ac:dyDescent="0.35">
      <c r="A6710" s="1">
        <v>1004631</v>
      </c>
      <c r="B6710" s="3">
        <v>46002</v>
      </c>
      <c r="C6710" s="3">
        <v>46002</v>
      </c>
      <c r="D6710" s="3">
        <v>46007</v>
      </c>
      <c r="E6710" s="1" t="s">
        <v>21</v>
      </c>
      <c r="F6710" s="1">
        <v>5</v>
      </c>
      <c r="G6710" s="1" t="s">
        <v>25</v>
      </c>
      <c r="H6710" s="1">
        <v>0</v>
      </c>
      <c r="I6710" s="1">
        <f t="shared" si="1231"/>
        <v>0</v>
      </c>
      <c r="J6710" s="1" t="s">
        <v>20</v>
      </c>
      <c r="K6710" s="1">
        <v>3</v>
      </c>
      <c r="L6710" s="1" t="s">
        <v>16</v>
      </c>
      <c r="M6710" s="1" t="b">
        <v>0</v>
      </c>
      <c r="N6710" s="2" t="s">
        <v>17</v>
      </c>
      <c r="O6710">
        <f t="shared" si="1232"/>
        <v>0</v>
      </c>
      <c r="P6710">
        <f t="shared" si="1233"/>
        <v>5</v>
      </c>
      <c r="Q6710">
        <f>IF(G6710="B",VLOOKUP(F6710,room_rates!$A$2:$G$8,3,FALSE),IF(G6710="P",VLOOKUP(F6710,room_rates!$A$2:$G$8,6,FALSE),IF(G6710="M",VLOOKUP(F6710,room_rates!$A$2:$G$8,7,FALSE),"")))</f>
        <v>300</v>
      </c>
      <c r="R6710">
        <f t="shared" si="1234"/>
        <v>0</v>
      </c>
      <c r="S6710">
        <f>IF(J6710="Online Travel Agency",VLOOKUP(F6710,room_rates!$A$2:$G$8,3,FALSE)*15%,0)</f>
        <v>0</v>
      </c>
      <c r="T6710">
        <f t="shared" si="1235"/>
        <v>0</v>
      </c>
      <c r="U6710">
        <f t="shared" si="1236"/>
        <v>4500</v>
      </c>
      <c r="V6710">
        <f t="shared" si="1237"/>
        <v>15</v>
      </c>
    </row>
    <row r="6711" spans="1:22" ht="14.25" customHeight="1" x14ac:dyDescent="0.35">
      <c r="A6711" s="1">
        <v>1004875</v>
      </c>
      <c r="B6711" s="3">
        <v>45959</v>
      </c>
      <c r="C6711" s="3">
        <v>46002</v>
      </c>
      <c r="D6711" s="3">
        <v>46007</v>
      </c>
      <c r="E6711" s="1" t="s">
        <v>18</v>
      </c>
      <c r="F6711" s="1">
        <v>2</v>
      </c>
      <c r="G6711" s="1" t="s">
        <v>25</v>
      </c>
      <c r="H6711" s="1">
        <v>0</v>
      </c>
      <c r="I6711" s="1">
        <f t="shared" si="1231"/>
        <v>0</v>
      </c>
      <c r="J6711" s="1" t="s">
        <v>15</v>
      </c>
      <c r="K6711" s="1">
        <v>2</v>
      </c>
      <c r="L6711" s="1" t="s">
        <v>19</v>
      </c>
      <c r="M6711" s="1" t="b">
        <v>0</v>
      </c>
      <c r="N6711" s="2" t="s">
        <v>17</v>
      </c>
      <c r="O6711">
        <f t="shared" si="1232"/>
        <v>43</v>
      </c>
      <c r="P6711">
        <f t="shared" si="1233"/>
        <v>5</v>
      </c>
      <c r="Q6711">
        <f>IF(G6711="B",VLOOKUP(F6711,room_rates!$A$2:$G$8,3,FALSE),IF(G6711="P",VLOOKUP(F6711,room_rates!$A$2:$G$8,6,FALSE),IF(G6711="M",VLOOKUP(F6711,room_rates!$A$2:$G$8,7,FALSE),"")))</f>
        <v>175</v>
      </c>
      <c r="R6711">
        <f t="shared" si="1234"/>
        <v>0</v>
      </c>
      <c r="S6711">
        <f>IF(J6711="Online Travel Agency",VLOOKUP(F6711,room_rates!$A$2:$G$8,3,FALSE)*15%,0)</f>
        <v>0</v>
      </c>
      <c r="T6711">
        <f t="shared" si="1235"/>
        <v>0</v>
      </c>
      <c r="U6711">
        <f t="shared" si="1236"/>
        <v>1750</v>
      </c>
      <c r="V6711">
        <f t="shared" si="1237"/>
        <v>10</v>
      </c>
    </row>
    <row r="6712" spans="1:22" ht="14.25" customHeight="1" x14ac:dyDescent="0.35">
      <c r="A6712" s="1">
        <v>1004887</v>
      </c>
      <c r="B6712" s="3">
        <v>45994</v>
      </c>
      <c r="C6712" s="3">
        <v>46002</v>
      </c>
      <c r="D6712" s="3">
        <v>46008</v>
      </c>
      <c r="E6712" s="1" t="s">
        <v>18</v>
      </c>
      <c r="F6712" s="1">
        <v>1</v>
      </c>
      <c r="G6712" s="1" t="s">
        <v>25</v>
      </c>
      <c r="H6712" s="1">
        <v>0</v>
      </c>
      <c r="I6712" s="1">
        <f t="shared" si="1231"/>
        <v>0</v>
      </c>
      <c r="J6712" s="1" t="s">
        <v>24</v>
      </c>
      <c r="K6712" s="1">
        <v>3</v>
      </c>
      <c r="L6712" s="1" t="s">
        <v>16</v>
      </c>
      <c r="M6712" s="1" t="b">
        <v>0</v>
      </c>
      <c r="N6712" s="2" t="s">
        <v>17</v>
      </c>
      <c r="O6712">
        <f t="shared" si="1232"/>
        <v>8</v>
      </c>
      <c r="P6712">
        <f t="shared" si="1233"/>
        <v>6</v>
      </c>
      <c r="Q6712">
        <f>IF(G6712="B",VLOOKUP(F6712,room_rates!$A$2:$G$8,3,FALSE),IF(G6712="P",VLOOKUP(F6712,room_rates!$A$2:$G$8,6,FALSE),IF(G6712="M",VLOOKUP(F6712,room_rates!$A$2:$G$8,7,FALSE),"")))</f>
        <v>150</v>
      </c>
      <c r="R6712">
        <f t="shared" si="1234"/>
        <v>0</v>
      </c>
      <c r="S6712">
        <f>IF(J6712="Online Travel Agency",VLOOKUP(F6712,room_rates!$A$2:$G$8,3,FALSE)*15%,0)</f>
        <v>18</v>
      </c>
      <c r="T6712">
        <f t="shared" si="1235"/>
        <v>0</v>
      </c>
      <c r="U6712">
        <f t="shared" si="1236"/>
        <v>2376</v>
      </c>
      <c r="V6712">
        <f t="shared" si="1237"/>
        <v>18</v>
      </c>
    </row>
    <row r="6713" spans="1:22" ht="14.25" customHeight="1" x14ac:dyDescent="0.35">
      <c r="A6713" s="1">
        <v>1005018</v>
      </c>
      <c r="B6713" s="3">
        <v>46002</v>
      </c>
      <c r="C6713" s="3">
        <v>46002</v>
      </c>
      <c r="D6713" s="3">
        <v>46006</v>
      </c>
      <c r="E6713" s="1" t="s">
        <v>18</v>
      </c>
      <c r="F6713" s="1">
        <v>1</v>
      </c>
      <c r="G6713" s="1" t="s">
        <v>25</v>
      </c>
      <c r="H6713" s="1">
        <v>0</v>
      </c>
      <c r="I6713" s="1">
        <f t="shared" si="1231"/>
        <v>0</v>
      </c>
      <c r="J6713" s="1" t="s">
        <v>20</v>
      </c>
      <c r="K6713" s="1">
        <v>3</v>
      </c>
      <c r="L6713" s="1" t="s">
        <v>19</v>
      </c>
      <c r="M6713" s="1" t="b">
        <v>0</v>
      </c>
      <c r="N6713" s="2" t="s">
        <v>17</v>
      </c>
      <c r="O6713">
        <f t="shared" si="1232"/>
        <v>0</v>
      </c>
      <c r="P6713">
        <f t="shared" si="1233"/>
        <v>4</v>
      </c>
      <c r="Q6713">
        <f>IF(G6713="B",VLOOKUP(F6713,room_rates!$A$2:$G$8,3,FALSE),IF(G6713="P",VLOOKUP(F6713,room_rates!$A$2:$G$8,6,FALSE),IF(G6713="M",VLOOKUP(F6713,room_rates!$A$2:$G$8,7,FALSE),"")))</f>
        <v>150</v>
      </c>
      <c r="R6713">
        <f t="shared" si="1234"/>
        <v>0</v>
      </c>
      <c r="S6713">
        <f>IF(J6713="Online Travel Agency",VLOOKUP(F6713,room_rates!$A$2:$G$8,3,FALSE)*15%,0)</f>
        <v>0</v>
      </c>
      <c r="T6713">
        <f t="shared" si="1235"/>
        <v>0</v>
      </c>
      <c r="U6713">
        <f t="shared" si="1236"/>
        <v>1800</v>
      </c>
      <c r="V6713">
        <f t="shared" si="1237"/>
        <v>12</v>
      </c>
    </row>
    <row r="6714" spans="1:22" ht="14.25" customHeight="1" x14ac:dyDescent="0.35">
      <c r="A6714" s="1">
        <v>1005043</v>
      </c>
      <c r="B6714" s="3">
        <v>46002</v>
      </c>
      <c r="C6714" s="3">
        <v>46002</v>
      </c>
      <c r="D6714" s="3">
        <v>46009</v>
      </c>
      <c r="E6714" s="1" t="s">
        <v>18</v>
      </c>
      <c r="F6714" s="1">
        <v>1</v>
      </c>
      <c r="G6714" s="1" t="s">
        <v>25</v>
      </c>
      <c r="H6714" s="1">
        <v>0</v>
      </c>
      <c r="I6714" s="1">
        <f t="shared" si="1231"/>
        <v>0</v>
      </c>
      <c r="J6714" s="1" t="s">
        <v>20</v>
      </c>
      <c r="K6714" s="1">
        <v>2</v>
      </c>
      <c r="L6714" s="1" t="s">
        <v>19</v>
      </c>
      <c r="M6714" s="1" t="b">
        <v>0</v>
      </c>
      <c r="N6714" s="2" t="s">
        <v>17</v>
      </c>
      <c r="O6714">
        <f t="shared" si="1232"/>
        <v>0</v>
      </c>
      <c r="P6714">
        <f t="shared" si="1233"/>
        <v>7</v>
      </c>
      <c r="Q6714">
        <f>IF(G6714="B",VLOOKUP(F6714,room_rates!$A$2:$G$8,3,FALSE),IF(G6714="P",VLOOKUP(F6714,room_rates!$A$2:$G$8,6,FALSE),IF(G6714="M",VLOOKUP(F6714,room_rates!$A$2:$G$8,7,FALSE),"")))</f>
        <v>150</v>
      </c>
      <c r="R6714">
        <f t="shared" si="1234"/>
        <v>0</v>
      </c>
      <c r="S6714">
        <f>IF(J6714="Online Travel Agency",VLOOKUP(F6714,room_rates!$A$2:$G$8,3,FALSE)*15%,0)</f>
        <v>0</v>
      </c>
      <c r="T6714">
        <f t="shared" si="1235"/>
        <v>0</v>
      </c>
      <c r="U6714">
        <f t="shared" si="1236"/>
        <v>2100</v>
      </c>
      <c r="V6714">
        <f t="shared" si="1237"/>
        <v>14</v>
      </c>
    </row>
    <row r="6715" spans="1:22" ht="14.25" customHeight="1" x14ac:dyDescent="0.35">
      <c r="A6715" s="1">
        <v>1000849</v>
      </c>
      <c r="B6715" s="3">
        <v>46003</v>
      </c>
      <c r="C6715" s="3">
        <v>46003</v>
      </c>
      <c r="D6715" s="3">
        <v>46007</v>
      </c>
      <c r="E6715" s="1" t="s">
        <v>21</v>
      </c>
      <c r="F6715" s="1">
        <v>4</v>
      </c>
      <c r="G6715" s="1" t="s">
        <v>25</v>
      </c>
      <c r="H6715" s="1">
        <v>0</v>
      </c>
      <c r="I6715" s="1">
        <f t="shared" si="1231"/>
        <v>0</v>
      </c>
      <c r="J6715" s="1" t="s">
        <v>20</v>
      </c>
      <c r="K6715" s="1">
        <v>1</v>
      </c>
      <c r="L6715" s="1" t="s">
        <v>19</v>
      </c>
      <c r="M6715" s="1" t="b">
        <v>0</v>
      </c>
      <c r="N6715" s="2" t="s">
        <v>17</v>
      </c>
      <c r="O6715">
        <f t="shared" si="1232"/>
        <v>0</v>
      </c>
      <c r="P6715">
        <f t="shared" si="1233"/>
        <v>4</v>
      </c>
      <c r="Q6715">
        <f>IF(G6715="B",VLOOKUP(F6715,room_rates!$A$2:$G$8,3,FALSE),IF(G6715="P",VLOOKUP(F6715,room_rates!$A$2:$G$8,6,FALSE),IF(G6715="M",VLOOKUP(F6715,room_rates!$A$2:$G$8,7,FALSE),"")))</f>
        <v>287.5</v>
      </c>
      <c r="R6715">
        <f t="shared" si="1234"/>
        <v>0</v>
      </c>
      <c r="S6715">
        <f>IF(J6715="Online Travel Agency",VLOOKUP(F6715,room_rates!$A$2:$G$8,3,FALSE)*15%,0)</f>
        <v>0</v>
      </c>
      <c r="T6715">
        <f t="shared" si="1235"/>
        <v>0</v>
      </c>
      <c r="U6715">
        <f t="shared" si="1236"/>
        <v>1150</v>
      </c>
      <c r="V6715">
        <f t="shared" si="1237"/>
        <v>4</v>
      </c>
    </row>
    <row r="6716" spans="1:22" ht="14.25" customHeight="1" x14ac:dyDescent="0.35">
      <c r="A6716" s="1">
        <v>1001533</v>
      </c>
      <c r="B6716" s="3">
        <v>46003</v>
      </c>
      <c r="C6716" s="3">
        <v>46003</v>
      </c>
      <c r="D6716" s="3">
        <v>46010</v>
      </c>
      <c r="E6716" s="1" t="s">
        <v>18</v>
      </c>
      <c r="F6716" s="1">
        <v>2</v>
      </c>
      <c r="G6716" s="1" t="s">
        <v>25</v>
      </c>
      <c r="H6716" s="1">
        <v>0</v>
      </c>
      <c r="I6716" s="1">
        <f t="shared" si="1231"/>
        <v>0</v>
      </c>
      <c r="J6716" s="1" t="s">
        <v>20</v>
      </c>
      <c r="K6716" s="1">
        <v>1</v>
      </c>
      <c r="L6716" s="1" t="s">
        <v>19</v>
      </c>
      <c r="M6716" s="1" t="b">
        <v>0</v>
      </c>
      <c r="N6716" s="2" t="s">
        <v>17</v>
      </c>
      <c r="O6716">
        <f t="shared" si="1232"/>
        <v>0</v>
      </c>
      <c r="P6716">
        <f t="shared" si="1233"/>
        <v>7</v>
      </c>
      <c r="Q6716">
        <f>IF(G6716="B",VLOOKUP(F6716,room_rates!$A$2:$G$8,3,FALSE),IF(G6716="P",VLOOKUP(F6716,room_rates!$A$2:$G$8,6,FALSE),IF(G6716="M",VLOOKUP(F6716,room_rates!$A$2:$G$8,7,FALSE),"")))</f>
        <v>175</v>
      </c>
      <c r="R6716">
        <f t="shared" si="1234"/>
        <v>0</v>
      </c>
      <c r="S6716">
        <f>IF(J6716="Online Travel Agency",VLOOKUP(F6716,room_rates!$A$2:$G$8,3,FALSE)*15%,0)</f>
        <v>0</v>
      </c>
      <c r="T6716">
        <f t="shared" si="1235"/>
        <v>0</v>
      </c>
      <c r="U6716">
        <f t="shared" si="1236"/>
        <v>1225</v>
      </c>
      <c r="V6716">
        <f t="shared" si="1237"/>
        <v>7</v>
      </c>
    </row>
    <row r="6717" spans="1:22" ht="14.25" customHeight="1" x14ac:dyDescent="0.35">
      <c r="A6717" s="1">
        <v>1001715</v>
      </c>
      <c r="B6717" s="3">
        <v>46003</v>
      </c>
      <c r="C6717" s="3">
        <v>46003</v>
      </c>
      <c r="D6717" s="3">
        <v>46010</v>
      </c>
      <c r="E6717" s="1" t="s">
        <v>21</v>
      </c>
      <c r="F6717" s="1">
        <v>3</v>
      </c>
      <c r="G6717" s="1" t="s">
        <v>25</v>
      </c>
      <c r="H6717" s="1">
        <v>0</v>
      </c>
      <c r="I6717" s="1">
        <f t="shared" si="1231"/>
        <v>0</v>
      </c>
      <c r="J6717" s="1" t="s">
        <v>20</v>
      </c>
      <c r="K6717" s="1">
        <v>1</v>
      </c>
      <c r="L6717" s="1" t="s">
        <v>16</v>
      </c>
      <c r="M6717" s="1" t="b">
        <v>0</v>
      </c>
      <c r="N6717" s="2" t="s">
        <v>17</v>
      </c>
      <c r="O6717">
        <f t="shared" si="1232"/>
        <v>0</v>
      </c>
      <c r="P6717">
        <f t="shared" si="1233"/>
        <v>7</v>
      </c>
      <c r="Q6717">
        <f>IF(G6717="B",VLOOKUP(F6717,room_rates!$A$2:$G$8,3,FALSE),IF(G6717="P",VLOOKUP(F6717,room_rates!$A$2:$G$8,6,FALSE),IF(G6717="M",VLOOKUP(F6717,room_rates!$A$2:$G$8,7,FALSE),"")))</f>
        <v>275</v>
      </c>
      <c r="R6717">
        <f t="shared" si="1234"/>
        <v>0</v>
      </c>
      <c r="S6717">
        <f>IF(J6717="Online Travel Agency",VLOOKUP(F6717,room_rates!$A$2:$G$8,3,FALSE)*15%,0)</f>
        <v>0</v>
      </c>
      <c r="T6717">
        <f t="shared" si="1235"/>
        <v>0</v>
      </c>
      <c r="U6717">
        <f t="shared" si="1236"/>
        <v>1925</v>
      </c>
      <c r="V6717">
        <f t="shared" si="1237"/>
        <v>7</v>
      </c>
    </row>
    <row r="6718" spans="1:22" ht="14.25" customHeight="1" x14ac:dyDescent="0.35">
      <c r="A6718" s="1">
        <v>1002101</v>
      </c>
      <c r="B6718" s="3">
        <v>45976</v>
      </c>
      <c r="C6718" s="3">
        <v>46003</v>
      </c>
      <c r="D6718" s="3">
        <v>46007</v>
      </c>
      <c r="E6718" s="1" t="s">
        <v>21</v>
      </c>
      <c r="F6718" s="1">
        <v>3</v>
      </c>
      <c r="G6718" s="1" t="s">
        <v>25</v>
      </c>
      <c r="H6718" s="1">
        <v>0</v>
      </c>
      <c r="I6718" s="1">
        <f t="shared" si="1231"/>
        <v>0</v>
      </c>
      <c r="J6718" s="1" t="s">
        <v>15</v>
      </c>
      <c r="K6718" s="1">
        <v>2</v>
      </c>
      <c r="L6718" s="1" t="s">
        <v>19</v>
      </c>
      <c r="M6718" s="1" t="b">
        <v>0</v>
      </c>
      <c r="N6718" s="2" t="s">
        <v>17</v>
      </c>
      <c r="O6718">
        <f t="shared" si="1232"/>
        <v>27</v>
      </c>
      <c r="P6718">
        <f t="shared" si="1233"/>
        <v>4</v>
      </c>
      <c r="Q6718">
        <f>IF(G6718="B",VLOOKUP(F6718,room_rates!$A$2:$G$8,3,FALSE),IF(G6718="P",VLOOKUP(F6718,room_rates!$A$2:$G$8,6,FALSE),IF(G6718="M",VLOOKUP(F6718,room_rates!$A$2:$G$8,7,FALSE),"")))</f>
        <v>275</v>
      </c>
      <c r="R6718">
        <f t="shared" si="1234"/>
        <v>0</v>
      </c>
      <c r="S6718">
        <f>IF(J6718="Online Travel Agency",VLOOKUP(F6718,room_rates!$A$2:$G$8,3,FALSE)*15%,0)</f>
        <v>0</v>
      </c>
      <c r="T6718">
        <f t="shared" si="1235"/>
        <v>0</v>
      </c>
      <c r="U6718">
        <f t="shared" si="1236"/>
        <v>2200</v>
      </c>
      <c r="V6718">
        <f t="shared" si="1237"/>
        <v>8</v>
      </c>
    </row>
    <row r="6719" spans="1:22" ht="14.25" customHeight="1" x14ac:dyDescent="0.35">
      <c r="A6719" s="1">
        <v>1002252</v>
      </c>
      <c r="B6719" s="3">
        <v>45975</v>
      </c>
      <c r="C6719" s="3">
        <v>46003</v>
      </c>
      <c r="D6719" s="3">
        <v>46007</v>
      </c>
      <c r="E6719" s="1" t="s">
        <v>21</v>
      </c>
      <c r="F6719" s="1">
        <v>3</v>
      </c>
      <c r="G6719" s="1" t="s">
        <v>25</v>
      </c>
      <c r="H6719" s="1">
        <v>0</v>
      </c>
      <c r="I6719" s="1">
        <f t="shared" si="1231"/>
        <v>0</v>
      </c>
      <c r="J6719" s="1" t="s">
        <v>15</v>
      </c>
      <c r="K6719" s="1">
        <v>2</v>
      </c>
      <c r="L6719" s="1" t="s">
        <v>16</v>
      </c>
      <c r="M6719" s="1" t="b">
        <v>0</v>
      </c>
      <c r="N6719" s="2" t="s">
        <v>17</v>
      </c>
      <c r="O6719">
        <f t="shared" si="1232"/>
        <v>28</v>
      </c>
      <c r="P6719">
        <f t="shared" si="1233"/>
        <v>4</v>
      </c>
      <c r="Q6719">
        <f>IF(G6719="B",VLOOKUP(F6719,room_rates!$A$2:$G$8,3,FALSE),IF(G6719="P",VLOOKUP(F6719,room_rates!$A$2:$G$8,6,FALSE),IF(G6719="M",VLOOKUP(F6719,room_rates!$A$2:$G$8,7,FALSE),"")))</f>
        <v>275</v>
      </c>
      <c r="R6719">
        <f t="shared" si="1234"/>
        <v>0</v>
      </c>
      <c r="S6719">
        <f>IF(J6719="Online Travel Agency",VLOOKUP(F6719,room_rates!$A$2:$G$8,3,FALSE)*15%,0)</f>
        <v>0</v>
      </c>
      <c r="T6719">
        <f t="shared" si="1235"/>
        <v>0</v>
      </c>
      <c r="U6719">
        <f t="shared" si="1236"/>
        <v>2200</v>
      </c>
      <c r="V6719">
        <f t="shared" si="1237"/>
        <v>8</v>
      </c>
    </row>
    <row r="6720" spans="1:22" ht="14.25" customHeight="1" x14ac:dyDescent="0.35">
      <c r="A6720" s="1">
        <v>1002394</v>
      </c>
      <c r="B6720" s="3">
        <v>45978</v>
      </c>
      <c r="C6720" s="3">
        <v>46003</v>
      </c>
      <c r="D6720" s="3">
        <v>46008</v>
      </c>
      <c r="E6720" s="1" t="s">
        <v>13</v>
      </c>
      <c r="F6720" s="1">
        <v>6</v>
      </c>
      <c r="G6720" s="1" t="s">
        <v>25</v>
      </c>
      <c r="H6720" s="1">
        <v>0</v>
      </c>
      <c r="I6720" s="1">
        <f t="shared" ref="I6720:I6783" si="1238">H6720/100</f>
        <v>0</v>
      </c>
      <c r="J6720" s="1" t="s">
        <v>15</v>
      </c>
      <c r="K6720" s="1">
        <v>1</v>
      </c>
      <c r="L6720" s="1" t="s">
        <v>16</v>
      </c>
      <c r="M6720" s="1" t="b">
        <v>0</v>
      </c>
      <c r="N6720" s="2" t="s">
        <v>17</v>
      </c>
      <c r="O6720">
        <f t="shared" ref="O6720:O6783" si="1239">C6720-B6720</f>
        <v>25</v>
      </c>
      <c r="P6720">
        <f t="shared" ref="P6720:P6783" si="1240">D6720-C6720</f>
        <v>5</v>
      </c>
      <c r="Q6720">
        <f>IF(G6720="B",VLOOKUP(F6720,room_rates!$A$2:$G$8,3,FALSE),IF(G6720="P",VLOOKUP(F6720,room_rates!$A$2:$G$8,6,FALSE),IF(G6720="M",VLOOKUP(F6720,room_rates!$A$2:$G$8,7,FALSE),"")))</f>
        <v>437.5</v>
      </c>
      <c r="R6720">
        <f t="shared" ref="R6720:R6783" si="1241">Q6720*(H6720/100)</f>
        <v>0</v>
      </c>
      <c r="S6720">
        <f>IF(J6720="Online Travel Agency",VLOOKUP(F6720,room_rates!$A$2:$G$8,3,FALSE)*15%,0)</f>
        <v>0</v>
      </c>
      <c r="T6720">
        <f t="shared" ref="T6720:T6783" si="1242">IF(M6720=TRUE, Q6720*1%,0)</f>
        <v>0</v>
      </c>
      <c r="U6720">
        <f t="shared" ref="U6720:U6783" si="1243">(Q6720-R6720-S6720-T6720)*V6720</f>
        <v>2187.5</v>
      </c>
      <c r="V6720">
        <f t="shared" ref="V6720:V6783" si="1244">K6720*P6720</f>
        <v>5</v>
      </c>
    </row>
    <row r="6721" spans="1:22" ht="14.25" customHeight="1" x14ac:dyDescent="0.35">
      <c r="A6721" s="1">
        <v>1002514</v>
      </c>
      <c r="B6721" s="3">
        <v>45988</v>
      </c>
      <c r="C6721" s="3">
        <v>46003</v>
      </c>
      <c r="D6721" s="3">
        <v>46010</v>
      </c>
      <c r="E6721" s="1" t="s">
        <v>21</v>
      </c>
      <c r="F6721" s="1">
        <v>4</v>
      </c>
      <c r="G6721" s="1" t="s">
        <v>25</v>
      </c>
      <c r="H6721" s="1">
        <v>0</v>
      </c>
      <c r="I6721" s="1">
        <f t="shared" si="1238"/>
        <v>0</v>
      </c>
      <c r="J6721" s="1" t="s">
        <v>24</v>
      </c>
      <c r="K6721" s="1">
        <v>3</v>
      </c>
      <c r="L6721" s="1" t="s">
        <v>16</v>
      </c>
      <c r="M6721" s="1" t="b">
        <v>0</v>
      </c>
      <c r="N6721" s="2" t="s">
        <v>17</v>
      </c>
      <c r="O6721">
        <f t="shared" si="1239"/>
        <v>15</v>
      </c>
      <c r="P6721">
        <f t="shared" si="1240"/>
        <v>7</v>
      </c>
      <c r="Q6721">
        <f>IF(G6721="B",VLOOKUP(F6721,room_rates!$A$2:$G$8,3,FALSE),IF(G6721="P",VLOOKUP(F6721,room_rates!$A$2:$G$8,6,FALSE),IF(G6721="M",VLOOKUP(F6721,room_rates!$A$2:$G$8,7,FALSE),"")))</f>
        <v>287.5</v>
      </c>
      <c r="R6721">
        <f t="shared" si="1241"/>
        <v>0</v>
      </c>
      <c r="S6721">
        <f>IF(J6721="Online Travel Agency",VLOOKUP(F6721,room_rates!$A$2:$G$8,3,FALSE)*15%,0)</f>
        <v>34.5</v>
      </c>
      <c r="T6721">
        <f t="shared" si="1242"/>
        <v>0</v>
      </c>
      <c r="U6721">
        <f t="shared" si="1243"/>
        <v>5313</v>
      </c>
      <c r="V6721">
        <f t="shared" si="1244"/>
        <v>21</v>
      </c>
    </row>
    <row r="6722" spans="1:22" ht="14.25" customHeight="1" x14ac:dyDescent="0.35">
      <c r="A6722" s="1">
        <v>1002929</v>
      </c>
      <c r="B6722" s="3">
        <v>46003</v>
      </c>
      <c r="C6722" s="3">
        <v>46003</v>
      </c>
      <c r="D6722" s="3">
        <v>46010</v>
      </c>
      <c r="E6722" s="1" t="s">
        <v>21</v>
      </c>
      <c r="F6722" s="1">
        <v>3</v>
      </c>
      <c r="G6722" s="1" t="s">
        <v>25</v>
      </c>
      <c r="H6722" s="1">
        <v>0</v>
      </c>
      <c r="I6722" s="1">
        <f t="shared" si="1238"/>
        <v>0</v>
      </c>
      <c r="J6722" s="1" t="s">
        <v>20</v>
      </c>
      <c r="K6722" s="1">
        <v>3</v>
      </c>
      <c r="L6722" s="1" t="s">
        <v>16</v>
      </c>
      <c r="M6722" s="1" t="b">
        <v>0</v>
      </c>
      <c r="N6722" s="2" t="s">
        <v>17</v>
      </c>
      <c r="O6722">
        <f t="shared" si="1239"/>
        <v>0</v>
      </c>
      <c r="P6722">
        <f t="shared" si="1240"/>
        <v>7</v>
      </c>
      <c r="Q6722">
        <f>IF(G6722="B",VLOOKUP(F6722,room_rates!$A$2:$G$8,3,FALSE),IF(G6722="P",VLOOKUP(F6722,room_rates!$A$2:$G$8,6,FALSE),IF(G6722="M",VLOOKUP(F6722,room_rates!$A$2:$G$8,7,FALSE),"")))</f>
        <v>275</v>
      </c>
      <c r="R6722">
        <f t="shared" si="1241"/>
        <v>0</v>
      </c>
      <c r="S6722">
        <f>IF(J6722="Online Travel Agency",VLOOKUP(F6722,room_rates!$A$2:$G$8,3,FALSE)*15%,0)</f>
        <v>0</v>
      </c>
      <c r="T6722">
        <f t="shared" si="1242"/>
        <v>0</v>
      </c>
      <c r="U6722">
        <f t="shared" si="1243"/>
        <v>5775</v>
      </c>
      <c r="V6722">
        <f t="shared" si="1244"/>
        <v>21</v>
      </c>
    </row>
    <row r="6723" spans="1:22" ht="14.25" customHeight="1" x14ac:dyDescent="0.35">
      <c r="A6723" s="1">
        <v>1003055</v>
      </c>
      <c r="B6723" s="3">
        <v>45999</v>
      </c>
      <c r="C6723" s="3">
        <v>46003</v>
      </c>
      <c r="D6723" s="3">
        <v>46010</v>
      </c>
      <c r="E6723" s="1" t="s">
        <v>13</v>
      </c>
      <c r="F6723" s="1">
        <v>7</v>
      </c>
      <c r="G6723" s="1" t="s">
        <v>25</v>
      </c>
      <c r="H6723" s="1">
        <v>0</v>
      </c>
      <c r="I6723" s="1">
        <f t="shared" si="1238"/>
        <v>0</v>
      </c>
      <c r="J6723" s="1" t="s">
        <v>15</v>
      </c>
      <c r="K6723" s="1">
        <v>1</v>
      </c>
      <c r="L6723" s="1" t="s">
        <v>16</v>
      </c>
      <c r="M6723" s="1" t="b">
        <v>0</v>
      </c>
      <c r="N6723" s="2" t="s">
        <v>17</v>
      </c>
      <c r="O6723">
        <f t="shared" si="1239"/>
        <v>4</v>
      </c>
      <c r="P6723">
        <f t="shared" si="1240"/>
        <v>7</v>
      </c>
      <c r="Q6723">
        <f>IF(G6723="B",VLOOKUP(F6723,room_rates!$A$2:$G$8,3,FALSE),IF(G6723="P",VLOOKUP(F6723,room_rates!$A$2:$G$8,6,FALSE),IF(G6723="M",VLOOKUP(F6723,room_rates!$A$2:$G$8,7,FALSE),"")))</f>
        <v>562.5</v>
      </c>
      <c r="R6723">
        <f t="shared" si="1241"/>
        <v>0</v>
      </c>
      <c r="S6723">
        <f>IF(J6723="Online Travel Agency",VLOOKUP(F6723,room_rates!$A$2:$G$8,3,FALSE)*15%,0)</f>
        <v>0</v>
      </c>
      <c r="T6723">
        <f t="shared" si="1242"/>
        <v>0</v>
      </c>
      <c r="U6723">
        <f t="shared" si="1243"/>
        <v>3937.5</v>
      </c>
      <c r="V6723">
        <f t="shared" si="1244"/>
        <v>7</v>
      </c>
    </row>
    <row r="6724" spans="1:22" ht="14.25" customHeight="1" x14ac:dyDescent="0.35">
      <c r="A6724" s="1">
        <v>1003875</v>
      </c>
      <c r="B6724" s="3">
        <v>46003</v>
      </c>
      <c r="C6724" s="3">
        <v>46003</v>
      </c>
      <c r="D6724" s="3">
        <v>46008</v>
      </c>
      <c r="E6724" s="1" t="s">
        <v>21</v>
      </c>
      <c r="F6724" s="1">
        <v>5</v>
      </c>
      <c r="G6724" s="1" t="s">
        <v>25</v>
      </c>
      <c r="H6724" s="1">
        <v>0</v>
      </c>
      <c r="I6724" s="1">
        <f t="shared" si="1238"/>
        <v>0</v>
      </c>
      <c r="J6724" s="1" t="s">
        <v>20</v>
      </c>
      <c r="K6724" s="1">
        <v>2</v>
      </c>
      <c r="L6724" s="1" t="s">
        <v>19</v>
      </c>
      <c r="M6724" s="1" t="b">
        <v>0</v>
      </c>
      <c r="N6724" s="2" t="s">
        <v>17</v>
      </c>
      <c r="O6724">
        <f t="shared" si="1239"/>
        <v>0</v>
      </c>
      <c r="P6724">
        <f t="shared" si="1240"/>
        <v>5</v>
      </c>
      <c r="Q6724">
        <f>IF(G6724="B",VLOOKUP(F6724,room_rates!$A$2:$G$8,3,FALSE),IF(G6724="P",VLOOKUP(F6724,room_rates!$A$2:$G$8,6,FALSE),IF(G6724="M",VLOOKUP(F6724,room_rates!$A$2:$G$8,7,FALSE),"")))</f>
        <v>300</v>
      </c>
      <c r="R6724">
        <f t="shared" si="1241"/>
        <v>0</v>
      </c>
      <c r="S6724">
        <f>IF(J6724="Online Travel Agency",VLOOKUP(F6724,room_rates!$A$2:$G$8,3,FALSE)*15%,0)</f>
        <v>0</v>
      </c>
      <c r="T6724">
        <f t="shared" si="1242"/>
        <v>0</v>
      </c>
      <c r="U6724">
        <f t="shared" si="1243"/>
        <v>3000</v>
      </c>
      <c r="V6724">
        <f t="shared" si="1244"/>
        <v>10</v>
      </c>
    </row>
    <row r="6725" spans="1:22" ht="14.25" customHeight="1" x14ac:dyDescent="0.35">
      <c r="A6725" s="1">
        <v>1003876</v>
      </c>
      <c r="B6725" s="3">
        <v>45963</v>
      </c>
      <c r="C6725" s="3">
        <v>46003</v>
      </c>
      <c r="D6725" s="3">
        <v>46010</v>
      </c>
      <c r="E6725" s="1" t="s">
        <v>21</v>
      </c>
      <c r="F6725" s="1">
        <v>3</v>
      </c>
      <c r="G6725" s="1" t="s">
        <v>25</v>
      </c>
      <c r="H6725" s="1">
        <v>0</v>
      </c>
      <c r="I6725" s="1">
        <f t="shared" si="1238"/>
        <v>0</v>
      </c>
      <c r="J6725" s="1" t="s">
        <v>15</v>
      </c>
      <c r="K6725" s="1">
        <v>1</v>
      </c>
      <c r="L6725" s="1" t="s">
        <v>16</v>
      </c>
      <c r="M6725" s="1" t="b">
        <v>0</v>
      </c>
      <c r="N6725" s="2" t="s">
        <v>17</v>
      </c>
      <c r="O6725">
        <f t="shared" si="1239"/>
        <v>40</v>
      </c>
      <c r="P6725">
        <f t="shared" si="1240"/>
        <v>7</v>
      </c>
      <c r="Q6725">
        <f>IF(G6725="B",VLOOKUP(F6725,room_rates!$A$2:$G$8,3,FALSE),IF(G6725="P",VLOOKUP(F6725,room_rates!$A$2:$G$8,6,FALSE),IF(G6725="M",VLOOKUP(F6725,room_rates!$A$2:$G$8,7,FALSE),"")))</f>
        <v>275</v>
      </c>
      <c r="R6725">
        <f t="shared" si="1241"/>
        <v>0</v>
      </c>
      <c r="S6725">
        <f>IF(J6725="Online Travel Agency",VLOOKUP(F6725,room_rates!$A$2:$G$8,3,FALSE)*15%,0)</f>
        <v>0</v>
      </c>
      <c r="T6725">
        <f t="shared" si="1242"/>
        <v>0</v>
      </c>
      <c r="U6725">
        <f t="shared" si="1243"/>
        <v>1925</v>
      </c>
      <c r="V6725">
        <f t="shared" si="1244"/>
        <v>7</v>
      </c>
    </row>
    <row r="6726" spans="1:22" ht="14.25" customHeight="1" x14ac:dyDescent="0.35">
      <c r="A6726" s="1">
        <v>1004827</v>
      </c>
      <c r="B6726" s="3">
        <v>45988</v>
      </c>
      <c r="C6726" s="3">
        <v>46003</v>
      </c>
      <c r="D6726" s="3">
        <v>46009</v>
      </c>
      <c r="E6726" s="1" t="s">
        <v>18</v>
      </c>
      <c r="F6726" s="1">
        <v>2</v>
      </c>
      <c r="G6726" s="1" t="s">
        <v>25</v>
      </c>
      <c r="H6726" s="1">
        <v>0</v>
      </c>
      <c r="I6726" s="1">
        <f t="shared" si="1238"/>
        <v>0</v>
      </c>
      <c r="J6726" s="1" t="s">
        <v>15</v>
      </c>
      <c r="K6726" s="1">
        <v>1</v>
      </c>
      <c r="L6726" s="1" t="s">
        <v>19</v>
      </c>
      <c r="M6726" s="1" t="b">
        <v>0</v>
      </c>
      <c r="N6726" s="2" t="s">
        <v>17</v>
      </c>
      <c r="O6726">
        <f t="shared" si="1239"/>
        <v>15</v>
      </c>
      <c r="P6726">
        <f t="shared" si="1240"/>
        <v>6</v>
      </c>
      <c r="Q6726">
        <f>IF(G6726="B",VLOOKUP(F6726,room_rates!$A$2:$G$8,3,FALSE),IF(G6726="P",VLOOKUP(F6726,room_rates!$A$2:$G$8,6,FALSE),IF(G6726="M",VLOOKUP(F6726,room_rates!$A$2:$G$8,7,FALSE),"")))</f>
        <v>175</v>
      </c>
      <c r="R6726">
        <f t="shared" si="1241"/>
        <v>0</v>
      </c>
      <c r="S6726">
        <f>IF(J6726="Online Travel Agency",VLOOKUP(F6726,room_rates!$A$2:$G$8,3,FALSE)*15%,0)</f>
        <v>0</v>
      </c>
      <c r="T6726">
        <f t="shared" si="1242"/>
        <v>0</v>
      </c>
      <c r="U6726">
        <f t="shared" si="1243"/>
        <v>1050</v>
      </c>
      <c r="V6726">
        <f t="shared" si="1244"/>
        <v>6</v>
      </c>
    </row>
    <row r="6727" spans="1:22" ht="14.25" customHeight="1" x14ac:dyDescent="0.35">
      <c r="A6727" s="1">
        <v>1000151</v>
      </c>
      <c r="B6727" s="3">
        <v>45976</v>
      </c>
      <c r="C6727" s="3">
        <v>46004</v>
      </c>
      <c r="D6727" s="3">
        <v>46009</v>
      </c>
      <c r="E6727" s="1" t="s">
        <v>21</v>
      </c>
      <c r="F6727" s="1">
        <v>3</v>
      </c>
      <c r="G6727" s="1" t="s">
        <v>25</v>
      </c>
      <c r="H6727" s="1">
        <v>0</v>
      </c>
      <c r="I6727" s="1">
        <f t="shared" si="1238"/>
        <v>0</v>
      </c>
      <c r="J6727" s="1" t="s">
        <v>15</v>
      </c>
      <c r="K6727" s="1">
        <v>1</v>
      </c>
      <c r="L6727" s="1" t="s">
        <v>19</v>
      </c>
      <c r="M6727" s="1" t="b">
        <v>0</v>
      </c>
      <c r="N6727" s="2" t="s">
        <v>17</v>
      </c>
      <c r="O6727">
        <f t="shared" si="1239"/>
        <v>28</v>
      </c>
      <c r="P6727">
        <f t="shared" si="1240"/>
        <v>5</v>
      </c>
      <c r="Q6727">
        <f>IF(G6727="B",VLOOKUP(F6727,room_rates!$A$2:$G$8,3,FALSE),IF(G6727="P",VLOOKUP(F6727,room_rates!$A$2:$G$8,6,FALSE),IF(G6727="M",VLOOKUP(F6727,room_rates!$A$2:$G$8,7,FALSE),"")))</f>
        <v>275</v>
      </c>
      <c r="R6727">
        <f t="shared" si="1241"/>
        <v>0</v>
      </c>
      <c r="S6727">
        <f>IF(J6727="Online Travel Agency",VLOOKUP(F6727,room_rates!$A$2:$G$8,3,FALSE)*15%,0)</f>
        <v>0</v>
      </c>
      <c r="T6727">
        <f t="shared" si="1242"/>
        <v>0</v>
      </c>
      <c r="U6727">
        <f t="shared" si="1243"/>
        <v>1375</v>
      </c>
      <c r="V6727">
        <f t="shared" si="1244"/>
        <v>5</v>
      </c>
    </row>
    <row r="6728" spans="1:22" ht="14.25" customHeight="1" x14ac:dyDescent="0.35">
      <c r="A6728" s="1">
        <v>1000236</v>
      </c>
      <c r="B6728" s="3">
        <v>45988</v>
      </c>
      <c r="C6728" s="3">
        <v>46004</v>
      </c>
      <c r="D6728" s="3">
        <v>46009</v>
      </c>
      <c r="E6728" s="1" t="s">
        <v>21</v>
      </c>
      <c r="F6728" s="1">
        <v>3</v>
      </c>
      <c r="G6728" s="1" t="s">
        <v>25</v>
      </c>
      <c r="H6728" s="1">
        <v>0</v>
      </c>
      <c r="I6728" s="1">
        <f t="shared" si="1238"/>
        <v>0</v>
      </c>
      <c r="J6728" s="1" t="s">
        <v>15</v>
      </c>
      <c r="K6728" s="1">
        <v>3</v>
      </c>
      <c r="L6728" s="1" t="s">
        <v>16</v>
      </c>
      <c r="M6728" s="1" t="b">
        <v>0</v>
      </c>
      <c r="N6728" s="2" t="s">
        <v>17</v>
      </c>
      <c r="O6728">
        <f t="shared" si="1239"/>
        <v>16</v>
      </c>
      <c r="P6728">
        <f t="shared" si="1240"/>
        <v>5</v>
      </c>
      <c r="Q6728">
        <f>IF(G6728="B",VLOOKUP(F6728,room_rates!$A$2:$G$8,3,FALSE),IF(G6728="P",VLOOKUP(F6728,room_rates!$A$2:$G$8,6,FALSE),IF(G6728="M",VLOOKUP(F6728,room_rates!$A$2:$G$8,7,FALSE),"")))</f>
        <v>275</v>
      </c>
      <c r="R6728">
        <f t="shared" si="1241"/>
        <v>0</v>
      </c>
      <c r="S6728">
        <f>IF(J6728="Online Travel Agency",VLOOKUP(F6728,room_rates!$A$2:$G$8,3,FALSE)*15%,0)</f>
        <v>0</v>
      </c>
      <c r="T6728">
        <f t="shared" si="1242"/>
        <v>0</v>
      </c>
      <c r="U6728">
        <f t="shared" si="1243"/>
        <v>4125</v>
      </c>
      <c r="V6728">
        <f t="shared" si="1244"/>
        <v>15</v>
      </c>
    </row>
    <row r="6729" spans="1:22" ht="14.25" customHeight="1" x14ac:dyDescent="0.35">
      <c r="A6729" s="1">
        <v>1000241</v>
      </c>
      <c r="B6729" s="3">
        <v>45986</v>
      </c>
      <c r="C6729" s="3">
        <v>46004</v>
      </c>
      <c r="D6729" s="3">
        <v>46010</v>
      </c>
      <c r="E6729" s="1" t="s">
        <v>18</v>
      </c>
      <c r="F6729" s="1">
        <v>2</v>
      </c>
      <c r="G6729" s="1" t="s">
        <v>25</v>
      </c>
      <c r="H6729" s="1">
        <v>0</v>
      </c>
      <c r="I6729" s="1">
        <f t="shared" si="1238"/>
        <v>0</v>
      </c>
      <c r="J6729" s="1" t="s">
        <v>24</v>
      </c>
      <c r="K6729" s="1">
        <v>1</v>
      </c>
      <c r="L6729" s="1" t="s">
        <v>19</v>
      </c>
      <c r="M6729" s="1" t="b">
        <v>0</v>
      </c>
      <c r="N6729" s="2" t="s">
        <v>17</v>
      </c>
      <c r="O6729">
        <f t="shared" si="1239"/>
        <v>18</v>
      </c>
      <c r="P6729">
        <f t="shared" si="1240"/>
        <v>6</v>
      </c>
      <c r="Q6729">
        <f>IF(G6729="B",VLOOKUP(F6729,room_rates!$A$2:$G$8,3,FALSE),IF(G6729="P",VLOOKUP(F6729,room_rates!$A$2:$G$8,6,FALSE),IF(G6729="M",VLOOKUP(F6729,room_rates!$A$2:$G$8,7,FALSE),"")))</f>
        <v>175</v>
      </c>
      <c r="R6729">
        <f t="shared" si="1241"/>
        <v>0</v>
      </c>
      <c r="S6729">
        <f>IF(J6729="Online Travel Agency",VLOOKUP(F6729,room_rates!$A$2:$G$8,3,FALSE)*15%,0)</f>
        <v>21</v>
      </c>
      <c r="T6729">
        <f t="shared" si="1242"/>
        <v>0</v>
      </c>
      <c r="U6729">
        <f t="shared" si="1243"/>
        <v>924</v>
      </c>
      <c r="V6729">
        <f t="shared" si="1244"/>
        <v>6</v>
      </c>
    </row>
    <row r="6730" spans="1:22" ht="14.25" customHeight="1" x14ac:dyDescent="0.35">
      <c r="A6730" s="1">
        <v>1000459</v>
      </c>
      <c r="B6730" s="3">
        <v>45992</v>
      </c>
      <c r="C6730" s="3">
        <v>46004</v>
      </c>
      <c r="D6730" s="3">
        <v>46008</v>
      </c>
      <c r="E6730" s="1" t="s">
        <v>18</v>
      </c>
      <c r="F6730" s="1">
        <v>1</v>
      </c>
      <c r="G6730" s="1" t="s">
        <v>25</v>
      </c>
      <c r="H6730" s="1">
        <v>0</v>
      </c>
      <c r="I6730" s="1">
        <f t="shared" si="1238"/>
        <v>0</v>
      </c>
      <c r="J6730" s="1" t="s">
        <v>24</v>
      </c>
      <c r="K6730" s="1">
        <v>1</v>
      </c>
      <c r="L6730" s="1" t="s">
        <v>19</v>
      </c>
      <c r="M6730" s="1" t="b">
        <v>0</v>
      </c>
      <c r="N6730" s="2" t="s">
        <v>17</v>
      </c>
      <c r="O6730">
        <f t="shared" si="1239"/>
        <v>12</v>
      </c>
      <c r="P6730">
        <f t="shared" si="1240"/>
        <v>4</v>
      </c>
      <c r="Q6730">
        <f>IF(G6730="B",VLOOKUP(F6730,room_rates!$A$2:$G$8,3,FALSE),IF(G6730="P",VLOOKUP(F6730,room_rates!$A$2:$G$8,6,FALSE),IF(G6730="M",VLOOKUP(F6730,room_rates!$A$2:$G$8,7,FALSE),"")))</f>
        <v>150</v>
      </c>
      <c r="R6730">
        <f t="shared" si="1241"/>
        <v>0</v>
      </c>
      <c r="S6730">
        <f>IF(J6730="Online Travel Agency",VLOOKUP(F6730,room_rates!$A$2:$G$8,3,FALSE)*15%,0)</f>
        <v>18</v>
      </c>
      <c r="T6730">
        <f t="shared" si="1242"/>
        <v>0</v>
      </c>
      <c r="U6730">
        <f t="shared" si="1243"/>
        <v>528</v>
      </c>
      <c r="V6730">
        <f t="shared" si="1244"/>
        <v>4</v>
      </c>
    </row>
    <row r="6731" spans="1:22" ht="14.25" customHeight="1" x14ac:dyDescent="0.35">
      <c r="A6731" s="1">
        <v>1000794</v>
      </c>
      <c r="B6731" s="3">
        <v>46004</v>
      </c>
      <c r="C6731" s="3">
        <v>46004</v>
      </c>
      <c r="D6731" s="3">
        <v>46010</v>
      </c>
      <c r="E6731" s="1" t="s">
        <v>21</v>
      </c>
      <c r="F6731" s="1">
        <v>3</v>
      </c>
      <c r="G6731" s="1" t="s">
        <v>25</v>
      </c>
      <c r="H6731" s="1">
        <v>0</v>
      </c>
      <c r="I6731" s="1">
        <f t="shared" si="1238"/>
        <v>0</v>
      </c>
      <c r="J6731" s="1" t="s">
        <v>20</v>
      </c>
      <c r="K6731" s="1">
        <v>1</v>
      </c>
      <c r="L6731" s="1" t="s">
        <v>19</v>
      </c>
      <c r="M6731" s="1" t="b">
        <v>1</v>
      </c>
      <c r="N6731" s="2" t="s">
        <v>17</v>
      </c>
      <c r="O6731">
        <f t="shared" si="1239"/>
        <v>0</v>
      </c>
      <c r="P6731">
        <f t="shared" si="1240"/>
        <v>6</v>
      </c>
      <c r="Q6731">
        <f>IF(G6731="B",VLOOKUP(F6731,room_rates!$A$2:$G$8,3,FALSE),IF(G6731="P",VLOOKUP(F6731,room_rates!$A$2:$G$8,6,FALSE),IF(G6731="M",VLOOKUP(F6731,room_rates!$A$2:$G$8,7,FALSE),"")))</f>
        <v>275</v>
      </c>
      <c r="R6731">
        <f t="shared" si="1241"/>
        <v>0</v>
      </c>
      <c r="S6731">
        <f>IF(J6731="Online Travel Agency",VLOOKUP(F6731,room_rates!$A$2:$G$8,3,FALSE)*15%,0)</f>
        <v>0</v>
      </c>
      <c r="T6731">
        <f t="shared" si="1242"/>
        <v>2.75</v>
      </c>
      <c r="U6731">
        <f t="shared" si="1243"/>
        <v>1633.5</v>
      </c>
      <c r="V6731">
        <f t="shared" si="1244"/>
        <v>6</v>
      </c>
    </row>
    <row r="6732" spans="1:22" ht="14.25" customHeight="1" x14ac:dyDescent="0.35">
      <c r="A6732" s="1">
        <v>1000824</v>
      </c>
      <c r="B6732" s="3">
        <v>45999</v>
      </c>
      <c r="C6732" s="3">
        <v>46004</v>
      </c>
      <c r="D6732" s="3">
        <v>46010</v>
      </c>
      <c r="E6732" s="1" t="s">
        <v>21</v>
      </c>
      <c r="F6732" s="1">
        <v>3</v>
      </c>
      <c r="G6732" s="1" t="s">
        <v>25</v>
      </c>
      <c r="H6732" s="1">
        <v>0</v>
      </c>
      <c r="I6732" s="1">
        <f t="shared" si="1238"/>
        <v>0</v>
      </c>
      <c r="J6732" s="1" t="s">
        <v>24</v>
      </c>
      <c r="K6732" s="1">
        <v>3</v>
      </c>
      <c r="L6732" s="1" t="s">
        <v>16</v>
      </c>
      <c r="M6732" s="1" t="b">
        <v>0</v>
      </c>
      <c r="N6732" s="2" t="s">
        <v>17</v>
      </c>
      <c r="O6732">
        <f t="shared" si="1239"/>
        <v>5</v>
      </c>
      <c r="P6732">
        <f t="shared" si="1240"/>
        <v>6</v>
      </c>
      <c r="Q6732">
        <f>IF(G6732="B",VLOOKUP(F6732,room_rates!$A$2:$G$8,3,FALSE),IF(G6732="P",VLOOKUP(F6732,room_rates!$A$2:$G$8,6,FALSE),IF(G6732="M",VLOOKUP(F6732,room_rates!$A$2:$G$8,7,FALSE),"")))</f>
        <v>275</v>
      </c>
      <c r="R6732">
        <f t="shared" si="1241"/>
        <v>0</v>
      </c>
      <c r="S6732">
        <f>IF(J6732="Online Travel Agency",VLOOKUP(F6732,room_rates!$A$2:$G$8,3,FALSE)*15%,0)</f>
        <v>33</v>
      </c>
      <c r="T6732">
        <f t="shared" si="1242"/>
        <v>0</v>
      </c>
      <c r="U6732">
        <f t="shared" si="1243"/>
        <v>4356</v>
      </c>
      <c r="V6732">
        <f t="shared" si="1244"/>
        <v>18</v>
      </c>
    </row>
    <row r="6733" spans="1:22" ht="14.25" customHeight="1" x14ac:dyDescent="0.35">
      <c r="A6733" s="1">
        <v>1000999</v>
      </c>
      <c r="B6733" s="3">
        <v>45992</v>
      </c>
      <c r="C6733" s="3">
        <v>46004</v>
      </c>
      <c r="D6733" s="3">
        <v>46009</v>
      </c>
      <c r="E6733" s="1" t="s">
        <v>18</v>
      </c>
      <c r="F6733" s="1">
        <v>1</v>
      </c>
      <c r="G6733" s="1" t="s">
        <v>25</v>
      </c>
      <c r="H6733" s="1">
        <v>0</v>
      </c>
      <c r="I6733" s="1">
        <f t="shared" si="1238"/>
        <v>0</v>
      </c>
      <c r="J6733" s="1" t="s">
        <v>24</v>
      </c>
      <c r="K6733" s="1">
        <v>1</v>
      </c>
      <c r="L6733" s="1" t="s">
        <v>19</v>
      </c>
      <c r="M6733" s="1" t="b">
        <v>0</v>
      </c>
      <c r="N6733" s="2" t="s">
        <v>17</v>
      </c>
      <c r="O6733">
        <f t="shared" si="1239"/>
        <v>12</v>
      </c>
      <c r="P6733">
        <f t="shared" si="1240"/>
        <v>5</v>
      </c>
      <c r="Q6733">
        <f>IF(G6733="B",VLOOKUP(F6733,room_rates!$A$2:$G$8,3,FALSE),IF(G6733="P",VLOOKUP(F6733,room_rates!$A$2:$G$8,6,FALSE),IF(G6733="M",VLOOKUP(F6733,room_rates!$A$2:$G$8,7,FALSE),"")))</f>
        <v>150</v>
      </c>
      <c r="R6733">
        <f t="shared" si="1241"/>
        <v>0</v>
      </c>
      <c r="S6733">
        <f>IF(J6733="Online Travel Agency",VLOOKUP(F6733,room_rates!$A$2:$G$8,3,FALSE)*15%,0)</f>
        <v>18</v>
      </c>
      <c r="T6733">
        <f t="shared" si="1242"/>
        <v>0</v>
      </c>
      <c r="U6733">
        <f t="shared" si="1243"/>
        <v>660</v>
      </c>
      <c r="V6733">
        <f t="shared" si="1244"/>
        <v>5</v>
      </c>
    </row>
    <row r="6734" spans="1:22" ht="14.25" customHeight="1" x14ac:dyDescent="0.35">
      <c r="A6734" s="1">
        <v>1001046</v>
      </c>
      <c r="B6734" s="3">
        <v>45998</v>
      </c>
      <c r="C6734" s="3">
        <v>46004</v>
      </c>
      <c r="D6734" s="3">
        <v>46009</v>
      </c>
      <c r="E6734" s="1" t="s">
        <v>13</v>
      </c>
      <c r="F6734" s="1">
        <v>7</v>
      </c>
      <c r="G6734" s="1" t="s">
        <v>25</v>
      </c>
      <c r="H6734" s="1">
        <v>0</v>
      </c>
      <c r="I6734" s="1">
        <f t="shared" si="1238"/>
        <v>0</v>
      </c>
      <c r="J6734" s="1" t="s">
        <v>24</v>
      </c>
      <c r="K6734" s="1">
        <v>2</v>
      </c>
      <c r="L6734" s="1" t="s">
        <v>19</v>
      </c>
      <c r="M6734" s="1" t="b">
        <v>0</v>
      </c>
      <c r="N6734" s="2" t="s">
        <v>17</v>
      </c>
      <c r="O6734">
        <f t="shared" si="1239"/>
        <v>6</v>
      </c>
      <c r="P6734">
        <f t="shared" si="1240"/>
        <v>5</v>
      </c>
      <c r="Q6734">
        <f>IF(G6734="B",VLOOKUP(F6734,room_rates!$A$2:$G$8,3,FALSE),IF(G6734="P",VLOOKUP(F6734,room_rates!$A$2:$G$8,6,FALSE),IF(G6734="M",VLOOKUP(F6734,room_rates!$A$2:$G$8,7,FALSE),"")))</f>
        <v>562.5</v>
      </c>
      <c r="R6734">
        <f t="shared" si="1241"/>
        <v>0</v>
      </c>
      <c r="S6734">
        <f>IF(J6734="Online Travel Agency",VLOOKUP(F6734,room_rates!$A$2:$G$8,3,FALSE)*15%,0)</f>
        <v>67.5</v>
      </c>
      <c r="T6734">
        <f t="shared" si="1242"/>
        <v>0</v>
      </c>
      <c r="U6734">
        <f t="shared" si="1243"/>
        <v>4950</v>
      </c>
      <c r="V6734">
        <f t="shared" si="1244"/>
        <v>10</v>
      </c>
    </row>
    <row r="6735" spans="1:22" ht="14.25" customHeight="1" x14ac:dyDescent="0.35">
      <c r="A6735" s="1">
        <v>1001244</v>
      </c>
      <c r="B6735" s="3">
        <v>46004</v>
      </c>
      <c r="C6735" s="3">
        <v>46004</v>
      </c>
      <c r="D6735" s="3">
        <v>46011</v>
      </c>
      <c r="E6735" s="1" t="s">
        <v>18</v>
      </c>
      <c r="F6735" s="1">
        <v>1</v>
      </c>
      <c r="G6735" s="1" t="s">
        <v>25</v>
      </c>
      <c r="H6735" s="1">
        <v>0</v>
      </c>
      <c r="I6735" s="1">
        <f t="shared" si="1238"/>
        <v>0</v>
      </c>
      <c r="J6735" s="1" t="s">
        <v>20</v>
      </c>
      <c r="K6735" s="1">
        <v>2</v>
      </c>
      <c r="L6735" s="1" t="s">
        <v>19</v>
      </c>
      <c r="M6735" s="1" t="b">
        <v>1</v>
      </c>
      <c r="N6735" s="2" t="s">
        <v>17</v>
      </c>
      <c r="O6735">
        <f t="shared" si="1239"/>
        <v>0</v>
      </c>
      <c r="P6735">
        <f t="shared" si="1240"/>
        <v>7</v>
      </c>
      <c r="Q6735">
        <f>IF(G6735="B",VLOOKUP(F6735,room_rates!$A$2:$G$8,3,FALSE),IF(G6735="P",VLOOKUP(F6735,room_rates!$A$2:$G$8,6,FALSE),IF(G6735="M",VLOOKUP(F6735,room_rates!$A$2:$G$8,7,FALSE),"")))</f>
        <v>150</v>
      </c>
      <c r="R6735">
        <f t="shared" si="1241"/>
        <v>0</v>
      </c>
      <c r="S6735">
        <f>IF(J6735="Online Travel Agency",VLOOKUP(F6735,room_rates!$A$2:$G$8,3,FALSE)*15%,0)</f>
        <v>0</v>
      </c>
      <c r="T6735">
        <f t="shared" si="1242"/>
        <v>1.5</v>
      </c>
      <c r="U6735">
        <f t="shared" si="1243"/>
        <v>2079</v>
      </c>
      <c r="V6735">
        <f t="shared" si="1244"/>
        <v>14</v>
      </c>
    </row>
    <row r="6736" spans="1:22" ht="14.25" customHeight="1" x14ac:dyDescent="0.35">
      <c r="A6736" s="1">
        <v>1001804</v>
      </c>
      <c r="B6736" s="3">
        <v>46004</v>
      </c>
      <c r="C6736" s="3">
        <v>46004</v>
      </c>
      <c r="D6736" s="3">
        <v>46011</v>
      </c>
      <c r="E6736" s="1" t="s">
        <v>13</v>
      </c>
      <c r="F6736" s="1">
        <v>6</v>
      </c>
      <c r="G6736" s="1" t="s">
        <v>25</v>
      </c>
      <c r="H6736" s="1">
        <v>0</v>
      </c>
      <c r="I6736" s="1">
        <f t="shared" si="1238"/>
        <v>0</v>
      </c>
      <c r="J6736" s="1" t="s">
        <v>20</v>
      </c>
      <c r="K6736" s="1">
        <v>1</v>
      </c>
      <c r="L6736" s="1" t="s">
        <v>16</v>
      </c>
      <c r="M6736" s="1" t="b">
        <v>1</v>
      </c>
      <c r="N6736" s="2" t="s">
        <v>17</v>
      </c>
      <c r="O6736">
        <f t="shared" si="1239"/>
        <v>0</v>
      </c>
      <c r="P6736">
        <f t="shared" si="1240"/>
        <v>7</v>
      </c>
      <c r="Q6736">
        <f>IF(G6736="B",VLOOKUP(F6736,room_rates!$A$2:$G$8,3,FALSE),IF(G6736="P",VLOOKUP(F6736,room_rates!$A$2:$G$8,6,FALSE),IF(G6736="M",VLOOKUP(F6736,room_rates!$A$2:$G$8,7,FALSE),"")))</f>
        <v>437.5</v>
      </c>
      <c r="R6736">
        <f t="shared" si="1241"/>
        <v>0</v>
      </c>
      <c r="S6736">
        <f>IF(J6736="Online Travel Agency",VLOOKUP(F6736,room_rates!$A$2:$G$8,3,FALSE)*15%,0)</f>
        <v>0</v>
      </c>
      <c r="T6736">
        <f t="shared" si="1242"/>
        <v>4.375</v>
      </c>
      <c r="U6736">
        <f t="shared" si="1243"/>
        <v>3031.875</v>
      </c>
      <c r="V6736">
        <f t="shared" si="1244"/>
        <v>7</v>
      </c>
    </row>
    <row r="6737" spans="1:22" ht="14.25" customHeight="1" x14ac:dyDescent="0.35">
      <c r="A6737" s="1">
        <v>1002076</v>
      </c>
      <c r="B6737" s="3">
        <v>46004</v>
      </c>
      <c r="C6737" s="3">
        <v>46004</v>
      </c>
      <c r="D6737" s="3">
        <v>46011</v>
      </c>
      <c r="E6737" s="1" t="s">
        <v>21</v>
      </c>
      <c r="F6737" s="1">
        <v>3</v>
      </c>
      <c r="G6737" s="1" t="s">
        <v>25</v>
      </c>
      <c r="H6737" s="1">
        <v>0</v>
      </c>
      <c r="I6737" s="1">
        <f t="shared" si="1238"/>
        <v>0</v>
      </c>
      <c r="J6737" s="1" t="s">
        <v>20</v>
      </c>
      <c r="K6737" s="1">
        <v>2</v>
      </c>
      <c r="L6737" s="1" t="s">
        <v>16</v>
      </c>
      <c r="M6737" s="1" t="b">
        <v>0</v>
      </c>
      <c r="N6737" s="2" t="s">
        <v>17</v>
      </c>
      <c r="O6737">
        <f t="shared" si="1239"/>
        <v>0</v>
      </c>
      <c r="P6737">
        <f t="shared" si="1240"/>
        <v>7</v>
      </c>
      <c r="Q6737">
        <f>IF(G6737="B",VLOOKUP(F6737,room_rates!$A$2:$G$8,3,FALSE),IF(G6737="P",VLOOKUP(F6737,room_rates!$A$2:$G$8,6,FALSE),IF(G6737="M",VLOOKUP(F6737,room_rates!$A$2:$G$8,7,FALSE),"")))</f>
        <v>275</v>
      </c>
      <c r="R6737">
        <f t="shared" si="1241"/>
        <v>0</v>
      </c>
      <c r="S6737">
        <f>IF(J6737="Online Travel Agency",VLOOKUP(F6737,room_rates!$A$2:$G$8,3,FALSE)*15%,0)</f>
        <v>0</v>
      </c>
      <c r="T6737">
        <f t="shared" si="1242"/>
        <v>0</v>
      </c>
      <c r="U6737">
        <f t="shared" si="1243"/>
        <v>3850</v>
      </c>
      <c r="V6737">
        <f t="shared" si="1244"/>
        <v>14</v>
      </c>
    </row>
    <row r="6738" spans="1:22" ht="14.25" customHeight="1" x14ac:dyDescent="0.35">
      <c r="A6738" s="1">
        <v>1002259</v>
      </c>
      <c r="B6738" s="3">
        <v>45996</v>
      </c>
      <c r="C6738" s="3">
        <v>46004</v>
      </c>
      <c r="D6738" s="3">
        <v>46008</v>
      </c>
      <c r="E6738" s="1" t="s">
        <v>21</v>
      </c>
      <c r="F6738" s="1">
        <v>4</v>
      </c>
      <c r="G6738" s="1" t="s">
        <v>25</v>
      </c>
      <c r="H6738" s="1">
        <v>0</v>
      </c>
      <c r="I6738" s="1">
        <f t="shared" si="1238"/>
        <v>0</v>
      </c>
      <c r="J6738" s="1" t="s">
        <v>24</v>
      </c>
      <c r="K6738" s="1">
        <v>2</v>
      </c>
      <c r="L6738" s="1" t="s">
        <v>16</v>
      </c>
      <c r="M6738" s="1" t="b">
        <v>0</v>
      </c>
      <c r="N6738" s="2" t="s">
        <v>17</v>
      </c>
      <c r="O6738">
        <f t="shared" si="1239"/>
        <v>8</v>
      </c>
      <c r="P6738">
        <f t="shared" si="1240"/>
        <v>4</v>
      </c>
      <c r="Q6738">
        <f>IF(G6738="B",VLOOKUP(F6738,room_rates!$A$2:$G$8,3,FALSE),IF(G6738="P",VLOOKUP(F6738,room_rates!$A$2:$G$8,6,FALSE),IF(G6738="M",VLOOKUP(F6738,room_rates!$A$2:$G$8,7,FALSE),"")))</f>
        <v>287.5</v>
      </c>
      <c r="R6738">
        <f t="shared" si="1241"/>
        <v>0</v>
      </c>
      <c r="S6738">
        <f>IF(J6738="Online Travel Agency",VLOOKUP(F6738,room_rates!$A$2:$G$8,3,FALSE)*15%,0)</f>
        <v>34.5</v>
      </c>
      <c r="T6738">
        <f t="shared" si="1242"/>
        <v>0</v>
      </c>
      <c r="U6738">
        <f t="shared" si="1243"/>
        <v>2024</v>
      </c>
      <c r="V6738">
        <f t="shared" si="1244"/>
        <v>8</v>
      </c>
    </row>
    <row r="6739" spans="1:22" ht="14.25" customHeight="1" x14ac:dyDescent="0.35">
      <c r="A6739" s="1">
        <v>1003201</v>
      </c>
      <c r="B6739" s="3">
        <v>45985</v>
      </c>
      <c r="C6739" s="3">
        <v>46004</v>
      </c>
      <c r="D6739" s="3">
        <v>46009</v>
      </c>
      <c r="E6739" s="1" t="s">
        <v>13</v>
      </c>
      <c r="F6739" s="1">
        <v>6</v>
      </c>
      <c r="G6739" s="1" t="s">
        <v>25</v>
      </c>
      <c r="H6739" s="1">
        <v>0</v>
      </c>
      <c r="I6739" s="1">
        <f t="shared" si="1238"/>
        <v>0</v>
      </c>
      <c r="J6739" s="1" t="s">
        <v>24</v>
      </c>
      <c r="K6739" s="1">
        <v>1</v>
      </c>
      <c r="L6739" s="1" t="s">
        <v>19</v>
      </c>
      <c r="M6739" s="1" t="b">
        <v>0</v>
      </c>
      <c r="N6739" s="2" t="s">
        <v>17</v>
      </c>
      <c r="O6739">
        <f t="shared" si="1239"/>
        <v>19</v>
      </c>
      <c r="P6739">
        <f t="shared" si="1240"/>
        <v>5</v>
      </c>
      <c r="Q6739">
        <f>IF(G6739="B",VLOOKUP(F6739,room_rates!$A$2:$G$8,3,FALSE),IF(G6739="P",VLOOKUP(F6739,room_rates!$A$2:$G$8,6,FALSE),IF(G6739="M",VLOOKUP(F6739,room_rates!$A$2:$G$8,7,FALSE),"")))</f>
        <v>437.5</v>
      </c>
      <c r="R6739">
        <f t="shared" si="1241"/>
        <v>0</v>
      </c>
      <c r="S6739">
        <f>IF(J6739="Online Travel Agency",VLOOKUP(F6739,room_rates!$A$2:$G$8,3,FALSE)*15%,0)</f>
        <v>52.5</v>
      </c>
      <c r="T6739">
        <f t="shared" si="1242"/>
        <v>0</v>
      </c>
      <c r="U6739">
        <f t="shared" si="1243"/>
        <v>1925</v>
      </c>
      <c r="V6739">
        <f t="shared" si="1244"/>
        <v>5</v>
      </c>
    </row>
    <row r="6740" spans="1:22" ht="14.25" customHeight="1" x14ac:dyDescent="0.35">
      <c r="A6740" s="1">
        <v>1003361</v>
      </c>
      <c r="B6740" s="3">
        <v>45995</v>
      </c>
      <c r="C6740" s="3">
        <v>46004</v>
      </c>
      <c r="D6740" s="3">
        <v>46009</v>
      </c>
      <c r="E6740" s="1" t="s">
        <v>21</v>
      </c>
      <c r="F6740" s="1">
        <v>3</v>
      </c>
      <c r="G6740" s="1" t="s">
        <v>25</v>
      </c>
      <c r="H6740" s="1">
        <v>0</v>
      </c>
      <c r="I6740" s="1">
        <f t="shared" si="1238"/>
        <v>0</v>
      </c>
      <c r="J6740" s="1" t="s">
        <v>24</v>
      </c>
      <c r="K6740" s="1">
        <v>1</v>
      </c>
      <c r="L6740" s="1" t="s">
        <v>19</v>
      </c>
      <c r="M6740" s="1" t="b">
        <v>0</v>
      </c>
      <c r="N6740" s="2" t="s">
        <v>17</v>
      </c>
      <c r="O6740">
        <f t="shared" si="1239"/>
        <v>9</v>
      </c>
      <c r="P6740">
        <f t="shared" si="1240"/>
        <v>5</v>
      </c>
      <c r="Q6740">
        <f>IF(G6740="B",VLOOKUP(F6740,room_rates!$A$2:$G$8,3,FALSE),IF(G6740="P",VLOOKUP(F6740,room_rates!$A$2:$G$8,6,FALSE),IF(G6740="M",VLOOKUP(F6740,room_rates!$A$2:$G$8,7,FALSE),"")))</f>
        <v>275</v>
      </c>
      <c r="R6740">
        <f t="shared" si="1241"/>
        <v>0</v>
      </c>
      <c r="S6740">
        <f>IF(J6740="Online Travel Agency",VLOOKUP(F6740,room_rates!$A$2:$G$8,3,FALSE)*15%,0)</f>
        <v>33</v>
      </c>
      <c r="T6740">
        <f t="shared" si="1242"/>
        <v>0</v>
      </c>
      <c r="U6740">
        <f t="shared" si="1243"/>
        <v>1210</v>
      </c>
      <c r="V6740">
        <f t="shared" si="1244"/>
        <v>5</v>
      </c>
    </row>
    <row r="6741" spans="1:22" ht="14.25" customHeight="1" x14ac:dyDescent="0.35">
      <c r="A6741" s="1">
        <v>1003761</v>
      </c>
      <c r="B6741" s="3">
        <v>45998</v>
      </c>
      <c r="C6741" s="3">
        <v>46004</v>
      </c>
      <c r="D6741" s="3">
        <v>46009</v>
      </c>
      <c r="E6741" s="1" t="s">
        <v>18</v>
      </c>
      <c r="F6741" s="1">
        <v>2</v>
      </c>
      <c r="G6741" s="1" t="s">
        <v>25</v>
      </c>
      <c r="H6741" s="1">
        <v>0</v>
      </c>
      <c r="I6741" s="1">
        <f t="shared" si="1238"/>
        <v>0</v>
      </c>
      <c r="J6741" s="1" t="s">
        <v>15</v>
      </c>
      <c r="K6741" s="1">
        <v>3</v>
      </c>
      <c r="L6741" s="1" t="s">
        <v>16</v>
      </c>
      <c r="M6741" s="1" t="b">
        <v>0</v>
      </c>
      <c r="N6741" s="2" t="s">
        <v>17</v>
      </c>
      <c r="O6741">
        <f t="shared" si="1239"/>
        <v>6</v>
      </c>
      <c r="P6741">
        <f t="shared" si="1240"/>
        <v>5</v>
      </c>
      <c r="Q6741">
        <f>IF(G6741="B",VLOOKUP(F6741,room_rates!$A$2:$G$8,3,FALSE),IF(G6741="P",VLOOKUP(F6741,room_rates!$A$2:$G$8,6,FALSE),IF(G6741="M",VLOOKUP(F6741,room_rates!$A$2:$G$8,7,FALSE),"")))</f>
        <v>175</v>
      </c>
      <c r="R6741">
        <f t="shared" si="1241"/>
        <v>0</v>
      </c>
      <c r="S6741">
        <f>IF(J6741="Online Travel Agency",VLOOKUP(F6741,room_rates!$A$2:$G$8,3,FALSE)*15%,0)</f>
        <v>0</v>
      </c>
      <c r="T6741">
        <f t="shared" si="1242"/>
        <v>0</v>
      </c>
      <c r="U6741">
        <f t="shared" si="1243"/>
        <v>2625</v>
      </c>
      <c r="V6741">
        <f t="shared" si="1244"/>
        <v>15</v>
      </c>
    </row>
    <row r="6742" spans="1:22" ht="14.25" customHeight="1" x14ac:dyDescent="0.35">
      <c r="A6742" s="1">
        <v>1003762</v>
      </c>
      <c r="B6742" s="3">
        <v>45985</v>
      </c>
      <c r="C6742" s="3">
        <v>46004</v>
      </c>
      <c r="D6742" s="3">
        <v>46008</v>
      </c>
      <c r="E6742" s="1" t="s">
        <v>18</v>
      </c>
      <c r="F6742" s="1">
        <v>1</v>
      </c>
      <c r="G6742" s="1" t="s">
        <v>25</v>
      </c>
      <c r="H6742" s="1">
        <v>0</v>
      </c>
      <c r="I6742" s="1">
        <f t="shared" si="1238"/>
        <v>0</v>
      </c>
      <c r="J6742" s="1" t="s">
        <v>24</v>
      </c>
      <c r="K6742" s="1">
        <v>2</v>
      </c>
      <c r="L6742" s="1" t="s">
        <v>16</v>
      </c>
      <c r="M6742" s="1" t="b">
        <v>0</v>
      </c>
      <c r="N6742" s="2" t="s">
        <v>17</v>
      </c>
      <c r="O6742">
        <f t="shared" si="1239"/>
        <v>19</v>
      </c>
      <c r="P6742">
        <f t="shared" si="1240"/>
        <v>4</v>
      </c>
      <c r="Q6742">
        <f>IF(G6742="B",VLOOKUP(F6742,room_rates!$A$2:$G$8,3,FALSE),IF(G6742="P",VLOOKUP(F6742,room_rates!$A$2:$G$8,6,FALSE),IF(G6742="M",VLOOKUP(F6742,room_rates!$A$2:$G$8,7,FALSE),"")))</f>
        <v>150</v>
      </c>
      <c r="R6742">
        <f t="shared" si="1241"/>
        <v>0</v>
      </c>
      <c r="S6742">
        <f>IF(J6742="Online Travel Agency",VLOOKUP(F6742,room_rates!$A$2:$G$8,3,FALSE)*15%,0)</f>
        <v>18</v>
      </c>
      <c r="T6742">
        <f t="shared" si="1242"/>
        <v>0</v>
      </c>
      <c r="U6742">
        <f t="shared" si="1243"/>
        <v>1056</v>
      </c>
      <c r="V6742">
        <f t="shared" si="1244"/>
        <v>8</v>
      </c>
    </row>
    <row r="6743" spans="1:22" ht="14.25" customHeight="1" x14ac:dyDescent="0.35">
      <c r="A6743" s="1">
        <v>1003820</v>
      </c>
      <c r="B6743" s="3">
        <v>45991</v>
      </c>
      <c r="C6743" s="3">
        <v>46004</v>
      </c>
      <c r="D6743" s="3">
        <v>46008</v>
      </c>
      <c r="E6743" s="1" t="s">
        <v>13</v>
      </c>
      <c r="F6743" s="1">
        <v>7</v>
      </c>
      <c r="G6743" s="1" t="s">
        <v>25</v>
      </c>
      <c r="H6743" s="1">
        <v>0</v>
      </c>
      <c r="I6743" s="1">
        <f t="shared" si="1238"/>
        <v>0</v>
      </c>
      <c r="J6743" s="1" t="s">
        <v>24</v>
      </c>
      <c r="K6743" s="1">
        <v>2</v>
      </c>
      <c r="L6743" s="1" t="s">
        <v>16</v>
      </c>
      <c r="M6743" s="1" t="b">
        <v>1</v>
      </c>
      <c r="N6743" s="2" t="s">
        <v>17</v>
      </c>
      <c r="O6743">
        <f t="shared" si="1239"/>
        <v>13</v>
      </c>
      <c r="P6743">
        <f t="shared" si="1240"/>
        <v>4</v>
      </c>
      <c r="Q6743">
        <f>IF(G6743="B",VLOOKUP(F6743,room_rates!$A$2:$G$8,3,FALSE),IF(G6743="P",VLOOKUP(F6743,room_rates!$A$2:$G$8,6,FALSE),IF(G6743="M",VLOOKUP(F6743,room_rates!$A$2:$G$8,7,FALSE),"")))</f>
        <v>562.5</v>
      </c>
      <c r="R6743">
        <f t="shared" si="1241"/>
        <v>0</v>
      </c>
      <c r="S6743">
        <f>IF(J6743="Online Travel Agency",VLOOKUP(F6743,room_rates!$A$2:$G$8,3,FALSE)*15%,0)</f>
        <v>67.5</v>
      </c>
      <c r="T6743">
        <f t="shared" si="1242"/>
        <v>5.625</v>
      </c>
      <c r="U6743">
        <f t="shared" si="1243"/>
        <v>3915</v>
      </c>
      <c r="V6743">
        <f t="shared" si="1244"/>
        <v>8</v>
      </c>
    </row>
    <row r="6744" spans="1:22" ht="14.25" customHeight="1" x14ac:dyDescent="0.35">
      <c r="A6744" s="1">
        <v>1003854</v>
      </c>
      <c r="B6744" s="3">
        <v>45991</v>
      </c>
      <c r="C6744" s="3">
        <v>46004</v>
      </c>
      <c r="D6744" s="3">
        <v>46009</v>
      </c>
      <c r="E6744" s="1" t="s">
        <v>21</v>
      </c>
      <c r="F6744" s="1">
        <v>4</v>
      </c>
      <c r="G6744" s="1" t="s">
        <v>25</v>
      </c>
      <c r="H6744" s="1">
        <v>0</v>
      </c>
      <c r="I6744" s="1">
        <f t="shared" si="1238"/>
        <v>0</v>
      </c>
      <c r="J6744" s="1" t="s">
        <v>15</v>
      </c>
      <c r="K6744" s="1">
        <v>2</v>
      </c>
      <c r="L6744" s="1" t="s">
        <v>16</v>
      </c>
      <c r="M6744" s="1" t="b">
        <v>0</v>
      </c>
      <c r="N6744" s="2" t="s">
        <v>17</v>
      </c>
      <c r="O6744">
        <f t="shared" si="1239"/>
        <v>13</v>
      </c>
      <c r="P6744">
        <f t="shared" si="1240"/>
        <v>5</v>
      </c>
      <c r="Q6744">
        <f>IF(G6744="B",VLOOKUP(F6744,room_rates!$A$2:$G$8,3,FALSE),IF(G6744="P",VLOOKUP(F6744,room_rates!$A$2:$G$8,6,FALSE),IF(G6744="M",VLOOKUP(F6744,room_rates!$A$2:$G$8,7,FALSE),"")))</f>
        <v>287.5</v>
      </c>
      <c r="R6744">
        <f t="shared" si="1241"/>
        <v>0</v>
      </c>
      <c r="S6744">
        <f>IF(J6744="Online Travel Agency",VLOOKUP(F6744,room_rates!$A$2:$G$8,3,FALSE)*15%,0)</f>
        <v>0</v>
      </c>
      <c r="T6744">
        <f t="shared" si="1242"/>
        <v>0</v>
      </c>
      <c r="U6744">
        <f t="shared" si="1243"/>
        <v>2875</v>
      </c>
      <c r="V6744">
        <f t="shared" si="1244"/>
        <v>10</v>
      </c>
    </row>
    <row r="6745" spans="1:22" ht="14.25" customHeight="1" x14ac:dyDescent="0.35">
      <c r="A6745" s="1">
        <v>1003960</v>
      </c>
      <c r="B6745" s="3">
        <v>45994</v>
      </c>
      <c r="C6745" s="3">
        <v>46004</v>
      </c>
      <c r="D6745" s="3">
        <v>46008</v>
      </c>
      <c r="E6745" s="1" t="s">
        <v>18</v>
      </c>
      <c r="F6745" s="1">
        <v>1</v>
      </c>
      <c r="G6745" s="1" t="s">
        <v>25</v>
      </c>
      <c r="H6745" s="1">
        <v>0</v>
      </c>
      <c r="I6745" s="1">
        <f t="shared" si="1238"/>
        <v>0</v>
      </c>
      <c r="J6745" s="1" t="s">
        <v>24</v>
      </c>
      <c r="K6745" s="1">
        <v>3</v>
      </c>
      <c r="L6745" s="1" t="s">
        <v>19</v>
      </c>
      <c r="M6745" s="1" t="b">
        <v>1</v>
      </c>
      <c r="N6745" s="2" t="s">
        <v>17</v>
      </c>
      <c r="O6745">
        <f t="shared" si="1239"/>
        <v>10</v>
      </c>
      <c r="P6745">
        <f t="shared" si="1240"/>
        <v>4</v>
      </c>
      <c r="Q6745">
        <f>IF(G6745="B",VLOOKUP(F6745,room_rates!$A$2:$G$8,3,FALSE),IF(G6745="P",VLOOKUP(F6745,room_rates!$A$2:$G$8,6,FALSE),IF(G6745="M",VLOOKUP(F6745,room_rates!$A$2:$G$8,7,FALSE),"")))</f>
        <v>150</v>
      </c>
      <c r="R6745">
        <f t="shared" si="1241"/>
        <v>0</v>
      </c>
      <c r="S6745">
        <f>IF(J6745="Online Travel Agency",VLOOKUP(F6745,room_rates!$A$2:$G$8,3,FALSE)*15%,0)</f>
        <v>18</v>
      </c>
      <c r="T6745">
        <f t="shared" si="1242"/>
        <v>1.5</v>
      </c>
      <c r="U6745">
        <f t="shared" si="1243"/>
        <v>1566</v>
      </c>
      <c r="V6745">
        <f t="shared" si="1244"/>
        <v>12</v>
      </c>
    </row>
    <row r="6746" spans="1:22" ht="14.25" customHeight="1" x14ac:dyDescent="0.35">
      <c r="A6746" s="1">
        <v>1004092</v>
      </c>
      <c r="B6746" s="3">
        <v>46004</v>
      </c>
      <c r="C6746" s="3">
        <v>46004</v>
      </c>
      <c r="D6746" s="3">
        <v>46008</v>
      </c>
      <c r="E6746" s="1" t="s">
        <v>21</v>
      </c>
      <c r="F6746" s="1">
        <v>5</v>
      </c>
      <c r="G6746" s="1" t="s">
        <v>25</v>
      </c>
      <c r="H6746" s="1">
        <v>0</v>
      </c>
      <c r="I6746" s="1">
        <f t="shared" si="1238"/>
        <v>0</v>
      </c>
      <c r="J6746" s="1" t="s">
        <v>20</v>
      </c>
      <c r="K6746" s="1">
        <v>1</v>
      </c>
      <c r="L6746" s="1" t="s">
        <v>16</v>
      </c>
      <c r="M6746" s="1" t="b">
        <v>0</v>
      </c>
      <c r="N6746" s="2" t="s">
        <v>17</v>
      </c>
      <c r="O6746">
        <f t="shared" si="1239"/>
        <v>0</v>
      </c>
      <c r="P6746">
        <f t="shared" si="1240"/>
        <v>4</v>
      </c>
      <c r="Q6746">
        <f>IF(G6746="B",VLOOKUP(F6746,room_rates!$A$2:$G$8,3,FALSE),IF(G6746="P",VLOOKUP(F6746,room_rates!$A$2:$G$8,6,FALSE),IF(G6746="M",VLOOKUP(F6746,room_rates!$A$2:$G$8,7,FALSE),"")))</f>
        <v>300</v>
      </c>
      <c r="R6746">
        <f t="shared" si="1241"/>
        <v>0</v>
      </c>
      <c r="S6746">
        <f>IF(J6746="Online Travel Agency",VLOOKUP(F6746,room_rates!$A$2:$G$8,3,FALSE)*15%,0)</f>
        <v>0</v>
      </c>
      <c r="T6746">
        <f t="shared" si="1242"/>
        <v>0</v>
      </c>
      <c r="U6746">
        <f t="shared" si="1243"/>
        <v>1200</v>
      </c>
      <c r="V6746">
        <f t="shared" si="1244"/>
        <v>4</v>
      </c>
    </row>
    <row r="6747" spans="1:22" ht="14.25" customHeight="1" x14ac:dyDescent="0.35">
      <c r="A6747" s="1">
        <v>1004216</v>
      </c>
      <c r="B6747" s="3">
        <v>45999</v>
      </c>
      <c r="C6747" s="3">
        <v>46004</v>
      </c>
      <c r="D6747" s="3">
        <v>46009</v>
      </c>
      <c r="E6747" s="1" t="s">
        <v>13</v>
      </c>
      <c r="F6747" s="1">
        <v>7</v>
      </c>
      <c r="G6747" s="1" t="s">
        <v>25</v>
      </c>
      <c r="H6747" s="1">
        <v>0</v>
      </c>
      <c r="I6747" s="1">
        <f t="shared" si="1238"/>
        <v>0</v>
      </c>
      <c r="J6747" s="1" t="s">
        <v>24</v>
      </c>
      <c r="K6747" s="1">
        <v>1</v>
      </c>
      <c r="L6747" s="1" t="s">
        <v>19</v>
      </c>
      <c r="M6747" s="1" t="b">
        <v>1</v>
      </c>
      <c r="N6747" s="2" t="s">
        <v>17</v>
      </c>
      <c r="O6747">
        <f t="shared" si="1239"/>
        <v>5</v>
      </c>
      <c r="P6747">
        <f t="shared" si="1240"/>
        <v>5</v>
      </c>
      <c r="Q6747">
        <f>IF(G6747="B",VLOOKUP(F6747,room_rates!$A$2:$G$8,3,FALSE),IF(G6747="P",VLOOKUP(F6747,room_rates!$A$2:$G$8,6,FALSE),IF(G6747="M",VLOOKUP(F6747,room_rates!$A$2:$G$8,7,FALSE),"")))</f>
        <v>562.5</v>
      </c>
      <c r="R6747">
        <f t="shared" si="1241"/>
        <v>0</v>
      </c>
      <c r="S6747">
        <f>IF(J6747="Online Travel Agency",VLOOKUP(F6747,room_rates!$A$2:$G$8,3,FALSE)*15%,0)</f>
        <v>67.5</v>
      </c>
      <c r="T6747">
        <f t="shared" si="1242"/>
        <v>5.625</v>
      </c>
      <c r="U6747">
        <f t="shared" si="1243"/>
        <v>2446.875</v>
      </c>
      <c r="V6747">
        <f t="shared" si="1244"/>
        <v>5</v>
      </c>
    </row>
    <row r="6748" spans="1:22" ht="14.25" customHeight="1" x14ac:dyDescent="0.35">
      <c r="A6748" s="1">
        <v>1004488</v>
      </c>
      <c r="B6748" s="3">
        <v>46004</v>
      </c>
      <c r="C6748" s="3">
        <v>46004</v>
      </c>
      <c r="D6748" s="3">
        <v>46008</v>
      </c>
      <c r="E6748" s="1" t="s">
        <v>18</v>
      </c>
      <c r="F6748" s="1">
        <v>2</v>
      </c>
      <c r="G6748" s="1" t="s">
        <v>25</v>
      </c>
      <c r="H6748" s="1">
        <v>0</v>
      </c>
      <c r="I6748" s="1">
        <f t="shared" si="1238"/>
        <v>0</v>
      </c>
      <c r="J6748" s="1" t="s">
        <v>20</v>
      </c>
      <c r="K6748" s="1">
        <v>2</v>
      </c>
      <c r="L6748" s="1" t="s">
        <v>16</v>
      </c>
      <c r="M6748" s="1" t="b">
        <v>0</v>
      </c>
      <c r="N6748" s="2" t="s">
        <v>17</v>
      </c>
      <c r="O6748">
        <f t="shared" si="1239"/>
        <v>0</v>
      </c>
      <c r="P6748">
        <f t="shared" si="1240"/>
        <v>4</v>
      </c>
      <c r="Q6748">
        <f>IF(G6748="B",VLOOKUP(F6748,room_rates!$A$2:$G$8,3,FALSE),IF(G6748="P",VLOOKUP(F6748,room_rates!$A$2:$G$8,6,FALSE),IF(G6748="M",VLOOKUP(F6748,room_rates!$A$2:$G$8,7,FALSE),"")))</f>
        <v>175</v>
      </c>
      <c r="R6748">
        <f t="shared" si="1241"/>
        <v>0</v>
      </c>
      <c r="S6748">
        <f>IF(J6748="Online Travel Agency",VLOOKUP(F6748,room_rates!$A$2:$G$8,3,FALSE)*15%,0)</f>
        <v>0</v>
      </c>
      <c r="T6748">
        <f t="shared" si="1242"/>
        <v>0</v>
      </c>
      <c r="U6748">
        <f t="shared" si="1243"/>
        <v>1400</v>
      </c>
      <c r="V6748">
        <f t="shared" si="1244"/>
        <v>8</v>
      </c>
    </row>
    <row r="6749" spans="1:22" ht="14.25" customHeight="1" x14ac:dyDescent="0.35">
      <c r="A6749" s="1">
        <v>1004948</v>
      </c>
      <c r="B6749" s="3">
        <v>45992</v>
      </c>
      <c r="C6749" s="3">
        <v>46004</v>
      </c>
      <c r="D6749" s="3">
        <v>46009</v>
      </c>
      <c r="E6749" s="1" t="s">
        <v>21</v>
      </c>
      <c r="F6749" s="1">
        <v>3</v>
      </c>
      <c r="G6749" s="1" t="s">
        <v>25</v>
      </c>
      <c r="H6749" s="1">
        <v>0</v>
      </c>
      <c r="I6749" s="1">
        <f t="shared" si="1238"/>
        <v>0</v>
      </c>
      <c r="J6749" s="1" t="s">
        <v>15</v>
      </c>
      <c r="K6749" s="1">
        <v>1</v>
      </c>
      <c r="L6749" s="1" t="s">
        <v>16</v>
      </c>
      <c r="M6749" s="1" t="b">
        <v>1</v>
      </c>
      <c r="N6749" s="2" t="s">
        <v>17</v>
      </c>
      <c r="O6749">
        <f t="shared" si="1239"/>
        <v>12</v>
      </c>
      <c r="P6749">
        <f t="shared" si="1240"/>
        <v>5</v>
      </c>
      <c r="Q6749">
        <f>IF(G6749="B",VLOOKUP(F6749,room_rates!$A$2:$G$8,3,FALSE),IF(G6749="P",VLOOKUP(F6749,room_rates!$A$2:$G$8,6,FALSE),IF(G6749="M",VLOOKUP(F6749,room_rates!$A$2:$G$8,7,FALSE),"")))</f>
        <v>275</v>
      </c>
      <c r="R6749">
        <f t="shared" si="1241"/>
        <v>0</v>
      </c>
      <c r="S6749">
        <f>IF(J6749="Online Travel Agency",VLOOKUP(F6749,room_rates!$A$2:$G$8,3,FALSE)*15%,0)</f>
        <v>0</v>
      </c>
      <c r="T6749">
        <f t="shared" si="1242"/>
        <v>2.75</v>
      </c>
      <c r="U6749">
        <f t="shared" si="1243"/>
        <v>1361.25</v>
      </c>
      <c r="V6749">
        <f t="shared" si="1244"/>
        <v>5</v>
      </c>
    </row>
    <row r="6750" spans="1:22" ht="14.25" customHeight="1" x14ac:dyDescent="0.35">
      <c r="A6750" s="1">
        <v>1000311</v>
      </c>
      <c r="B6750" s="3">
        <v>45994</v>
      </c>
      <c r="C6750" s="3">
        <v>46005</v>
      </c>
      <c r="D6750" s="3">
        <v>46012</v>
      </c>
      <c r="E6750" s="1" t="s">
        <v>18</v>
      </c>
      <c r="F6750" s="1">
        <v>1</v>
      </c>
      <c r="G6750" s="1" t="s">
        <v>25</v>
      </c>
      <c r="H6750" s="1">
        <v>0</v>
      </c>
      <c r="I6750" s="1">
        <f t="shared" si="1238"/>
        <v>0</v>
      </c>
      <c r="J6750" s="1" t="s">
        <v>15</v>
      </c>
      <c r="K6750" s="1">
        <v>2</v>
      </c>
      <c r="L6750" s="1" t="s">
        <v>16</v>
      </c>
      <c r="M6750" s="1" t="b">
        <v>1</v>
      </c>
      <c r="N6750" s="2" t="s">
        <v>17</v>
      </c>
      <c r="O6750">
        <f t="shared" si="1239"/>
        <v>11</v>
      </c>
      <c r="P6750">
        <f t="shared" si="1240"/>
        <v>7</v>
      </c>
      <c r="Q6750">
        <f>IF(G6750="B",VLOOKUP(F6750,room_rates!$A$2:$G$8,3,FALSE),IF(G6750="P",VLOOKUP(F6750,room_rates!$A$2:$G$8,6,FALSE),IF(G6750="M",VLOOKUP(F6750,room_rates!$A$2:$G$8,7,FALSE),"")))</f>
        <v>150</v>
      </c>
      <c r="R6750">
        <f t="shared" si="1241"/>
        <v>0</v>
      </c>
      <c r="S6750">
        <f>IF(J6750="Online Travel Agency",VLOOKUP(F6750,room_rates!$A$2:$G$8,3,FALSE)*15%,0)</f>
        <v>0</v>
      </c>
      <c r="T6750">
        <f t="shared" si="1242"/>
        <v>1.5</v>
      </c>
      <c r="U6750">
        <f t="shared" si="1243"/>
        <v>2079</v>
      </c>
      <c r="V6750">
        <f t="shared" si="1244"/>
        <v>14</v>
      </c>
    </row>
    <row r="6751" spans="1:22" ht="14.25" customHeight="1" x14ac:dyDescent="0.35">
      <c r="A6751" s="1">
        <v>1000467</v>
      </c>
      <c r="B6751" s="3">
        <v>45997</v>
      </c>
      <c r="C6751" s="3">
        <v>46005</v>
      </c>
      <c r="D6751" s="3">
        <v>46010</v>
      </c>
      <c r="E6751" s="1" t="s">
        <v>21</v>
      </c>
      <c r="F6751" s="1">
        <v>4</v>
      </c>
      <c r="G6751" s="1" t="s">
        <v>25</v>
      </c>
      <c r="H6751" s="1">
        <v>0</v>
      </c>
      <c r="I6751" s="1">
        <f t="shared" si="1238"/>
        <v>0</v>
      </c>
      <c r="J6751" s="1" t="s">
        <v>15</v>
      </c>
      <c r="K6751" s="1">
        <v>2</v>
      </c>
      <c r="L6751" s="1" t="s">
        <v>16</v>
      </c>
      <c r="M6751" s="1" t="b">
        <v>0</v>
      </c>
      <c r="N6751" s="2" t="s">
        <v>17</v>
      </c>
      <c r="O6751">
        <f t="shared" si="1239"/>
        <v>8</v>
      </c>
      <c r="P6751">
        <f t="shared" si="1240"/>
        <v>5</v>
      </c>
      <c r="Q6751">
        <f>IF(G6751="B",VLOOKUP(F6751,room_rates!$A$2:$G$8,3,FALSE),IF(G6751="P",VLOOKUP(F6751,room_rates!$A$2:$G$8,6,FALSE),IF(G6751="M",VLOOKUP(F6751,room_rates!$A$2:$G$8,7,FALSE),"")))</f>
        <v>287.5</v>
      </c>
      <c r="R6751">
        <f t="shared" si="1241"/>
        <v>0</v>
      </c>
      <c r="S6751">
        <f>IF(J6751="Online Travel Agency",VLOOKUP(F6751,room_rates!$A$2:$G$8,3,FALSE)*15%,0)</f>
        <v>0</v>
      </c>
      <c r="T6751">
        <f t="shared" si="1242"/>
        <v>0</v>
      </c>
      <c r="U6751">
        <f t="shared" si="1243"/>
        <v>2875</v>
      </c>
      <c r="V6751">
        <f t="shared" si="1244"/>
        <v>10</v>
      </c>
    </row>
    <row r="6752" spans="1:22" ht="14.25" customHeight="1" x14ac:dyDescent="0.35">
      <c r="A6752" s="1">
        <v>1000931</v>
      </c>
      <c r="B6752" s="3">
        <v>45998</v>
      </c>
      <c r="C6752" s="3">
        <v>46005</v>
      </c>
      <c r="D6752" s="3">
        <v>46010</v>
      </c>
      <c r="E6752" s="1" t="s">
        <v>13</v>
      </c>
      <c r="F6752" s="1">
        <v>6</v>
      </c>
      <c r="G6752" s="1" t="s">
        <v>25</v>
      </c>
      <c r="H6752" s="1">
        <v>0</v>
      </c>
      <c r="I6752" s="1">
        <f t="shared" si="1238"/>
        <v>0</v>
      </c>
      <c r="J6752" s="1" t="s">
        <v>24</v>
      </c>
      <c r="K6752" s="1">
        <v>3</v>
      </c>
      <c r="L6752" s="1" t="s">
        <v>16</v>
      </c>
      <c r="M6752" s="1" t="b">
        <v>1</v>
      </c>
      <c r="N6752" s="2" t="s">
        <v>17</v>
      </c>
      <c r="O6752">
        <f t="shared" si="1239"/>
        <v>7</v>
      </c>
      <c r="P6752">
        <f t="shared" si="1240"/>
        <v>5</v>
      </c>
      <c r="Q6752">
        <f>IF(G6752="B",VLOOKUP(F6752,room_rates!$A$2:$G$8,3,FALSE),IF(G6752="P",VLOOKUP(F6752,room_rates!$A$2:$G$8,6,FALSE),IF(G6752="M",VLOOKUP(F6752,room_rates!$A$2:$G$8,7,FALSE),"")))</f>
        <v>437.5</v>
      </c>
      <c r="R6752">
        <f t="shared" si="1241"/>
        <v>0</v>
      </c>
      <c r="S6752">
        <f>IF(J6752="Online Travel Agency",VLOOKUP(F6752,room_rates!$A$2:$G$8,3,FALSE)*15%,0)</f>
        <v>52.5</v>
      </c>
      <c r="T6752">
        <f t="shared" si="1242"/>
        <v>4.375</v>
      </c>
      <c r="U6752">
        <f t="shared" si="1243"/>
        <v>5709.375</v>
      </c>
      <c r="V6752">
        <f t="shared" si="1244"/>
        <v>15</v>
      </c>
    </row>
    <row r="6753" spans="1:22" ht="14.25" customHeight="1" x14ac:dyDescent="0.35">
      <c r="A6753" s="1">
        <v>1000946</v>
      </c>
      <c r="B6753" s="3">
        <v>45992</v>
      </c>
      <c r="C6753" s="3">
        <v>46005</v>
      </c>
      <c r="D6753" s="3">
        <v>46011</v>
      </c>
      <c r="E6753" s="1" t="s">
        <v>21</v>
      </c>
      <c r="F6753" s="1">
        <v>5</v>
      </c>
      <c r="G6753" s="1" t="s">
        <v>25</v>
      </c>
      <c r="H6753" s="1">
        <v>0</v>
      </c>
      <c r="I6753" s="1">
        <f t="shared" si="1238"/>
        <v>0</v>
      </c>
      <c r="J6753" s="1" t="s">
        <v>24</v>
      </c>
      <c r="K6753" s="1">
        <v>1</v>
      </c>
      <c r="L6753" s="1" t="s">
        <v>19</v>
      </c>
      <c r="M6753" s="1" t="b">
        <v>1</v>
      </c>
      <c r="N6753" s="2" t="s">
        <v>17</v>
      </c>
      <c r="O6753">
        <f t="shared" si="1239"/>
        <v>13</v>
      </c>
      <c r="P6753">
        <f t="shared" si="1240"/>
        <v>6</v>
      </c>
      <c r="Q6753">
        <f>IF(G6753="B",VLOOKUP(F6753,room_rates!$A$2:$G$8,3,FALSE),IF(G6753="P",VLOOKUP(F6753,room_rates!$A$2:$G$8,6,FALSE),IF(G6753="M",VLOOKUP(F6753,room_rates!$A$2:$G$8,7,FALSE),"")))</f>
        <v>300</v>
      </c>
      <c r="R6753">
        <f t="shared" si="1241"/>
        <v>0</v>
      </c>
      <c r="S6753">
        <f>IF(J6753="Online Travel Agency",VLOOKUP(F6753,room_rates!$A$2:$G$8,3,FALSE)*15%,0)</f>
        <v>36</v>
      </c>
      <c r="T6753">
        <f t="shared" si="1242"/>
        <v>3</v>
      </c>
      <c r="U6753">
        <f t="shared" si="1243"/>
        <v>1566</v>
      </c>
      <c r="V6753">
        <f t="shared" si="1244"/>
        <v>6</v>
      </c>
    </row>
    <row r="6754" spans="1:22" ht="14.25" customHeight="1" x14ac:dyDescent="0.35">
      <c r="A6754" s="1">
        <v>1001009</v>
      </c>
      <c r="B6754" s="3">
        <v>46001</v>
      </c>
      <c r="C6754" s="3">
        <v>46005</v>
      </c>
      <c r="D6754" s="3">
        <v>46012</v>
      </c>
      <c r="E6754" s="1" t="s">
        <v>18</v>
      </c>
      <c r="F6754" s="1">
        <v>2</v>
      </c>
      <c r="G6754" s="1" t="s">
        <v>25</v>
      </c>
      <c r="H6754" s="1">
        <v>0</v>
      </c>
      <c r="I6754" s="1">
        <f t="shared" si="1238"/>
        <v>0</v>
      </c>
      <c r="J6754" s="1" t="s">
        <v>15</v>
      </c>
      <c r="K6754" s="1">
        <v>2</v>
      </c>
      <c r="L6754" s="1" t="s">
        <v>19</v>
      </c>
      <c r="M6754" s="1" t="b">
        <v>0</v>
      </c>
      <c r="N6754" s="2" t="s">
        <v>17</v>
      </c>
      <c r="O6754">
        <f t="shared" si="1239"/>
        <v>4</v>
      </c>
      <c r="P6754">
        <f t="shared" si="1240"/>
        <v>7</v>
      </c>
      <c r="Q6754">
        <f>IF(G6754="B",VLOOKUP(F6754,room_rates!$A$2:$G$8,3,FALSE),IF(G6754="P",VLOOKUP(F6754,room_rates!$A$2:$G$8,6,FALSE),IF(G6754="M",VLOOKUP(F6754,room_rates!$A$2:$G$8,7,FALSE),"")))</f>
        <v>175</v>
      </c>
      <c r="R6754">
        <f t="shared" si="1241"/>
        <v>0</v>
      </c>
      <c r="S6754">
        <f>IF(J6754="Online Travel Agency",VLOOKUP(F6754,room_rates!$A$2:$G$8,3,FALSE)*15%,0)</f>
        <v>0</v>
      </c>
      <c r="T6754">
        <f t="shared" si="1242"/>
        <v>0</v>
      </c>
      <c r="U6754">
        <f t="shared" si="1243"/>
        <v>2450</v>
      </c>
      <c r="V6754">
        <f t="shared" si="1244"/>
        <v>14</v>
      </c>
    </row>
    <row r="6755" spans="1:22" ht="14.25" customHeight="1" x14ac:dyDescent="0.35">
      <c r="A6755" s="1">
        <v>1001144</v>
      </c>
      <c r="B6755" s="3">
        <v>46005</v>
      </c>
      <c r="C6755" s="3">
        <v>46005</v>
      </c>
      <c r="D6755" s="3">
        <v>46011</v>
      </c>
      <c r="E6755" s="1" t="s">
        <v>18</v>
      </c>
      <c r="F6755" s="1">
        <v>1</v>
      </c>
      <c r="G6755" s="1" t="s">
        <v>25</v>
      </c>
      <c r="H6755" s="1">
        <v>0</v>
      </c>
      <c r="I6755" s="1">
        <f t="shared" si="1238"/>
        <v>0</v>
      </c>
      <c r="J6755" s="1" t="s">
        <v>20</v>
      </c>
      <c r="K6755" s="1">
        <v>2</v>
      </c>
      <c r="L6755" s="1" t="s">
        <v>19</v>
      </c>
      <c r="M6755" s="1" t="b">
        <v>0</v>
      </c>
      <c r="N6755" s="2" t="s">
        <v>17</v>
      </c>
      <c r="O6755">
        <f t="shared" si="1239"/>
        <v>0</v>
      </c>
      <c r="P6755">
        <f t="shared" si="1240"/>
        <v>6</v>
      </c>
      <c r="Q6755">
        <f>IF(G6755="B",VLOOKUP(F6755,room_rates!$A$2:$G$8,3,FALSE),IF(G6755="P",VLOOKUP(F6755,room_rates!$A$2:$G$8,6,FALSE),IF(G6755="M",VLOOKUP(F6755,room_rates!$A$2:$G$8,7,FALSE),"")))</f>
        <v>150</v>
      </c>
      <c r="R6755">
        <f t="shared" si="1241"/>
        <v>0</v>
      </c>
      <c r="S6755">
        <f>IF(J6755="Online Travel Agency",VLOOKUP(F6755,room_rates!$A$2:$G$8,3,FALSE)*15%,0)</f>
        <v>0</v>
      </c>
      <c r="T6755">
        <f t="shared" si="1242"/>
        <v>0</v>
      </c>
      <c r="U6755">
        <f t="shared" si="1243"/>
        <v>1800</v>
      </c>
      <c r="V6755">
        <f t="shared" si="1244"/>
        <v>12</v>
      </c>
    </row>
    <row r="6756" spans="1:22" ht="14.25" customHeight="1" x14ac:dyDescent="0.35">
      <c r="A6756" s="1">
        <v>1001535</v>
      </c>
      <c r="B6756" s="3">
        <v>46005</v>
      </c>
      <c r="C6756" s="3">
        <v>46005</v>
      </c>
      <c r="D6756" s="3">
        <v>46011</v>
      </c>
      <c r="E6756" s="1" t="s">
        <v>13</v>
      </c>
      <c r="F6756" s="1">
        <v>7</v>
      </c>
      <c r="G6756" s="1" t="s">
        <v>25</v>
      </c>
      <c r="H6756" s="1">
        <v>0</v>
      </c>
      <c r="I6756" s="1">
        <f t="shared" si="1238"/>
        <v>0</v>
      </c>
      <c r="J6756" s="1" t="s">
        <v>20</v>
      </c>
      <c r="K6756" s="1">
        <v>3</v>
      </c>
      <c r="L6756" s="1" t="s">
        <v>16</v>
      </c>
      <c r="M6756" s="1" t="b">
        <v>0</v>
      </c>
      <c r="N6756" s="2" t="s">
        <v>17</v>
      </c>
      <c r="O6756">
        <f t="shared" si="1239"/>
        <v>0</v>
      </c>
      <c r="P6756">
        <f t="shared" si="1240"/>
        <v>6</v>
      </c>
      <c r="Q6756">
        <f>IF(G6756="B",VLOOKUP(F6756,room_rates!$A$2:$G$8,3,FALSE),IF(G6756="P",VLOOKUP(F6756,room_rates!$A$2:$G$8,6,FALSE),IF(G6756="M",VLOOKUP(F6756,room_rates!$A$2:$G$8,7,FALSE),"")))</f>
        <v>562.5</v>
      </c>
      <c r="R6756">
        <f t="shared" si="1241"/>
        <v>0</v>
      </c>
      <c r="S6756">
        <f>IF(J6756="Online Travel Agency",VLOOKUP(F6756,room_rates!$A$2:$G$8,3,FALSE)*15%,0)</f>
        <v>0</v>
      </c>
      <c r="T6756">
        <f t="shared" si="1242"/>
        <v>0</v>
      </c>
      <c r="U6756">
        <f t="shared" si="1243"/>
        <v>10125</v>
      </c>
      <c r="V6756">
        <f t="shared" si="1244"/>
        <v>18</v>
      </c>
    </row>
    <row r="6757" spans="1:22" ht="14.25" customHeight="1" x14ac:dyDescent="0.35">
      <c r="A6757" s="1">
        <v>1001631</v>
      </c>
      <c r="B6757" s="3">
        <v>46000</v>
      </c>
      <c r="C6757" s="3">
        <v>46005</v>
      </c>
      <c r="D6757" s="3">
        <v>46010</v>
      </c>
      <c r="E6757" s="1" t="s">
        <v>18</v>
      </c>
      <c r="F6757" s="1">
        <v>1</v>
      </c>
      <c r="G6757" s="1" t="s">
        <v>25</v>
      </c>
      <c r="H6757" s="1">
        <v>0</v>
      </c>
      <c r="I6757" s="1">
        <f t="shared" si="1238"/>
        <v>0</v>
      </c>
      <c r="J6757" s="1" t="s">
        <v>15</v>
      </c>
      <c r="K6757" s="1">
        <v>1</v>
      </c>
      <c r="L6757" s="1" t="s">
        <v>16</v>
      </c>
      <c r="M6757" s="1" t="b">
        <v>0</v>
      </c>
      <c r="N6757" s="2" t="s">
        <v>17</v>
      </c>
      <c r="O6757">
        <f t="shared" si="1239"/>
        <v>5</v>
      </c>
      <c r="P6757">
        <f t="shared" si="1240"/>
        <v>5</v>
      </c>
      <c r="Q6757">
        <f>IF(G6757="B",VLOOKUP(F6757,room_rates!$A$2:$G$8,3,FALSE),IF(G6757="P",VLOOKUP(F6757,room_rates!$A$2:$G$8,6,FALSE),IF(G6757="M",VLOOKUP(F6757,room_rates!$A$2:$G$8,7,FALSE),"")))</f>
        <v>150</v>
      </c>
      <c r="R6757">
        <f t="shared" si="1241"/>
        <v>0</v>
      </c>
      <c r="S6757">
        <f>IF(J6757="Online Travel Agency",VLOOKUP(F6757,room_rates!$A$2:$G$8,3,FALSE)*15%,0)</f>
        <v>0</v>
      </c>
      <c r="T6757">
        <f t="shared" si="1242"/>
        <v>0</v>
      </c>
      <c r="U6757">
        <f t="shared" si="1243"/>
        <v>750</v>
      </c>
      <c r="V6757">
        <f t="shared" si="1244"/>
        <v>5</v>
      </c>
    </row>
    <row r="6758" spans="1:22" ht="14.25" customHeight="1" x14ac:dyDescent="0.35">
      <c r="A6758" s="1">
        <v>1001664</v>
      </c>
      <c r="B6758" s="3">
        <v>45986</v>
      </c>
      <c r="C6758" s="3">
        <v>46005</v>
      </c>
      <c r="D6758" s="3">
        <v>46011</v>
      </c>
      <c r="E6758" s="1" t="s">
        <v>21</v>
      </c>
      <c r="F6758" s="1">
        <v>3</v>
      </c>
      <c r="G6758" s="1" t="s">
        <v>25</v>
      </c>
      <c r="H6758" s="1">
        <v>0</v>
      </c>
      <c r="I6758" s="1">
        <f t="shared" si="1238"/>
        <v>0</v>
      </c>
      <c r="J6758" s="1" t="s">
        <v>24</v>
      </c>
      <c r="K6758" s="1">
        <v>2</v>
      </c>
      <c r="L6758" s="1" t="s">
        <v>19</v>
      </c>
      <c r="M6758" s="1" t="b">
        <v>0</v>
      </c>
      <c r="N6758" s="2" t="s">
        <v>17</v>
      </c>
      <c r="O6758">
        <f t="shared" si="1239"/>
        <v>19</v>
      </c>
      <c r="P6758">
        <f t="shared" si="1240"/>
        <v>6</v>
      </c>
      <c r="Q6758">
        <f>IF(G6758="B",VLOOKUP(F6758,room_rates!$A$2:$G$8,3,FALSE),IF(G6758="P",VLOOKUP(F6758,room_rates!$A$2:$G$8,6,FALSE),IF(G6758="M",VLOOKUP(F6758,room_rates!$A$2:$G$8,7,FALSE),"")))</f>
        <v>275</v>
      </c>
      <c r="R6758">
        <f t="shared" si="1241"/>
        <v>0</v>
      </c>
      <c r="S6758">
        <f>IF(J6758="Online Travel Agency",VLOOKUP(F6758,room_rates!$A$2:$G$8,3,FALSE)*15%,0)</f>
        <v>33</v>
      </c>
      <c r="T6758">
        <f t="shared" si="1242"/>
        <v>0</v>
      </c>
      <c r="U6758">
        <f t="shared" si="1243"/>
        <v>2904</v>
      </c>
      <c r="V6758">
        <f t="shared" si="1244"/>
        <v>12</v>
      </c>
    </row>
    <row r="6759" spans="1:22" ht="14.25" customHeight="1" x14ac:dyDescent="0.35">
      <c r="A6759" s="1">
        <v>1001672</v>
      </c>
      <c r="B6759" s="3">
        <v>46005</v>
      </c>
      <c r="C6759" s="3">
        <v>46005</v>
      </c>
      <c r="D6759" s="3">
        <v>46010</v>
      </c>
      <c r="E6759" s="1" t="s">
        <v>18</v>
      </c>
      <c r="F6759" s="1">
        <v>2</v>
      </c>
      <c r="G6759" s="1" t="s">
        <v>25</v>
      </c>
      <c r="H6759" s="1">
        <v>0</v>
      </c>
      <c r="I6759" s="1">
        <f t="shared" si="1238"/>
        <v>0</v>
      </c>
      <c r="J6759" s="1" t="s">
        <v>20</v>
      </c>
      <c r="K6759" s="1">
        <v>1</v>
      </c>
      <c r="L6759" s="1" t="s">
        <v>19</v>
      </c>
      <c r="M6759" s="1" t="b">
        <v>0</v>
      </c>
      <c r="N6759" s="2" t="s">
        <v>17</v>
      </c>
      <c r="O6759">
        <f t="shared" si="1239"/>
        <v>0</v>
      </c>
      <c r="P6759">
        <f t="shared" si="1240"/>
        <v>5</v>
      </c>
      <c r="Q6759">
        <f>IF(G6759="B",VLOOKUP(F6759,room_rates!$A$2:$G$8,3,FALSE),IF(G6759="P",VLOOKUP(F6759,room_rates!$A$2:$G$8,6,FALSE),IF(G6759="M",VLOOKUP(F6759,room_rates!$A$2:$G$8,7,FALSE),"")))</f>
        <v>175</v>
      </c>
      <c r="R6759">
        <f t="shared" si="1241"/>
        <v>0</v>
      </c>
      <c r="S6759">
        <f>IF(J6759="Online Travel Agency",VLOOKUP(F6759,room_rates!$A$2:$G$8,3,FALSE)*15%,0)</f>
        <v>0</v>
      </c>
      <c r="T6759">
        <f t="shared" si="1242"/>
        <v>0</v>
      </c>
      <c r="U6759">
        <f t="shared" si="1243"/>
        <v>875</v>
      </c>
      <c r="V6759">
        <f t="shared" si="1244"/>
        <v>5</v>
      </c>
    </row>
    <row r="6760" spans="1:22" ht="14.25" customHeight="1" x14ac:dyDescent="0.35">
      <c r="A6760" s="1">
        <v>1001681</v>
      </c>
      <c r="B6760" s="3">
        <v>46000</v>
      </c>
      <c r="C6760" s="3">
        <v>46005</v>
      </c>
      <c r="D6760" s="3">
        <v>46009</v>
      </c>
      <c r="E6760" s="1" t="s">
        <v>18</v>
      </c>
      <c r="F6760" s="1">
        <v>2</v>
      </c>
      <c r="G6760" s="1" t="s">
        <v>25</v>
      </c>
      <c r="H6760" s="1">
        <v>0</v>
      </c>
      <c r="I6760" s="1">
        <f t="shared" si="1238"/>
        <v>0</v>
      </c>
      <c r="J6760" s="1" t="s">
        <v>24</v>
      </c>
      <c r="K6760" s="1">
        <v>3</v>
      </c>
      <c r="L6760" s="1" t="s">
        <v>19</v>
      </c>
      <c r="M6760" s="1" t="b">
        <v>0</v>
      </c>
      <c r="N6760" s="2" t="s">
        <v>17</v>
      </c>
      <c r="O6760">
        <f t="shared" si="1239"/>
        <v>5</v>
      </c>
      <c r="P6760">
        <f t="shared" si="1240"/>
        <v>4</v>
      </c>
      <c r="Q6760">
        <f>IF(G6760="B",VLOOKUP(F6760,room_rates!$A$2:$G$8,3,FALSE),IF(G6760="P",VLOOKUP(F6760,room_rates!$A$2:$G$8,6,FALSE),IF(G6760="M",VLOOKUP(F6760,room_rates!$A$2:$G$8,7,FALSE),"")))</f>
        <v>175</v>
      </c>
      <c r="R6760">
        <f t="shared" si="1241"/>
        <v>0</v>
      </c>
      <c r="S6760">
        <f>IF(J6760="Online Travel Agency",VLOOKUP(F6760,room_rates!$A$2:$G$8,3,FALSE)*15%,0)</f>
        <v>21</v>
      </c>
      <c r="T6760">
        <f t="shared" si="1242"/>
        <v>0</v>
      </c>
      <c r="U6760">
        <f t="shared" si="1243"/>
        <v>1848</v>
      </c>
      <c r="V6760">
        <f t="shared" si="1244"/>
        <v>12</v>
      </c>
    </row>
    <row r="6761" spans="1:22" ht="14.25" customHeight="1" x14ac:dyDescent="0.35">
      <c r="A6761" s="1">
        <v>1001995</v>
      </c>
      <c r="B6761" s="3">
        <v>45975</v>
      </c>
      <c r="C6761" s="3">
        <v>46005</v>
      </c>
      <c r="D6761" s="3">
        <v>46010</v>
      </c>
      <c r="E6761" s="1" t="s">
        <v>13</v>
      </c>
      <c r="F6761" s="1">
        <v>6</v>
      </c>
      <c r="G6761" s="1" t="s">
        <v>25</v>
      </c>
      <c r="H6761" s="1">
        <v>0</v>
      </c>
      <c r="I6761" s="1">
        <f t="shared" si="1238"/>
        <v>0</v>
      </c>
      <c r="J6761" s="1" t="s">
        <v>15</v>
      </c>
      <c r="K6761" s="1">
        <v>1</v>
      </c>
      <c r="L6761" s="1" t="s">
        <v>19</v>
      </c>
      <c r="M6761" s="1" t="b">
        <v>0</v>
      </c>
      <c r="N6761" s="2" t="s">
        <v>17</v>
      </c>
      <c r="O6761">
        <f t="shared" si="1239"/>
        <v>30</v>
      </c>
      <c r="P6761">
        <f t="shared" si="1240"/>
        <v>5</v>
      </c>
      <c r="Q6761">
        <f>IF(G6761="B",VLOOKUP(F6761,room_rates!$A$2:$G$8,3,FALSE),IF(G6761="P",VLOOKUP(F6761,room_rates!$A$2:$G$8,6,FALSE),IF(G6761="M",VLOOKUP(F6761,room_rates!$A$2:$G$8,7,FALSE),"")))</f>
        <v>437.5</v>
      </c>
      <c r="R6761">
        <f t="shared" si="1241"/>
        <v>0</v>
      </c>
      <c r="S6761">
        <f>IF(J6761="Online Travel Agency",VLOOKUP(F6761,room_rates!$A$2:$G$8,3,FALSE)*15%,0)</f>
        <v>0</v>
      </c>
      <c r="T6761">
        <f t="shared" si="1242"/>
        <v>0</v>
      </c>
      <c r="U6761">
        <f t="shared" si="1243"/>
        <v>2187.5</v>
      </c>
      <c r="V6761">
        <f t="shared" si="1244"/>
        <v>5</v>
      </c>
    </row>
    <row r="6762" spans="1:22" ht="14.25" customHeight="1" x14ac:dyDescent="0.35">
      <c r="A6762" s="1">
        <v>1002497</v>
      </c>
      <c r="B6762" s="3">
        <v>45987</v>
      </c>
      <c r="C6762" s="3">
        <v>46005</v>
      </c>
      <c r="D6762" s="3">
        <v>46010</v>
      </c>
      <c r="E6762" s="1" t="s">
        <v>13</v>
      </c>
      <c r="F6762" s="1">
        <v>6</v>
      </c>
      <c r="G6762" s="1" t="s">
        <v>25</v>
      </c>
      <c r="H6762" s="1">
        <v>0</v>
      </c>
      <c r="I6762" s="1">
        <f t="shared" si="1238"/>
        <v>0</v>
      </c>
      <c r="J6762" s="1" t="s">
        <v>15</v>
      </c>
      <c r="K6762" s="1">
        <v>2</v>
      </c>
      <c r="L6762" s="1" t="s">
        <v>16</v>
      </c>
      <c r="M6762" s="1" t="b">
        <v>0</v>
      </c>
      <c r="N6762" s="2" t="s">
        <v>17</v>
      </c>
      <c r="O6762">
        <f t="shared" si="1239"/>
        <v>18</v>
      </c>
      <c r="P6762">
        <f t="shared" si="1240"/>
        <v>5</v>
      </c>
      <c r="Q6762">
        <f>IF(G6762="B",VLOOKUP(F6762,room_rates!$A$2:$G$8,3,FALSE),IF(G6762="P",VLOOKUP(F6762,room_rates!$A$2:$G$8,6,FALSE),IF(G6762="M",VLOOKUP(F6762,room_rates!$A$2:$G$8,7,FALSE),"")))</f>
        <v>437.5</v>
      </c>
      <c r="R6762">
        <f t="shared" si="1241"/>
        <v>0</v>
      </c>
      <c r="S6762">
        <f>IF(J6762="Online Travel Agency",VLOOKUP(F6762,room_rates!$A$2:$G$8,3,FALSE)*15%,0)</f>
        <v>0</v>
      </c>
      <c r="T6762">
        <f t="shared" si="1242"/>
        <v>0</v>
      </c>
      <c r="U6762">
        <f t="shared" si="1243"/>
        <v>4375</v>
      </c>
      <c r="V6762">
        <f t="shared" si="1244"/>
        <v>10</v>
      </c>
    </row>
    <row r="6763" spans="1:22" ht="14.25" customHeight="1" x14ac:dyDescent="0.35">
      <c r="A6763" s="1">
        <v>1002669</v>
      </c>
      <c r="B6763" s="3">
        <v>46005</v>
      </c>
      <c r="C6763" s="3">
        <v>46005</v>
      </c>
      <c r="D6763" s="3">
        <v>46011</v>
      </c>
      <c r="E6763" s="1" t="s">
        <v>13</v>
      </c>
      <c r="F6763" s="1">
        <v>6</v>
      </c>
      <c r="G6763" s="1" t="s">
        <v>25</v>
      </c>
      <c r="H6763" s="1">
        <v>0</v>
      </c>
      <c r="I6763" s="1">
        <f t="shared" si="1238"/>
        <v>0</v>
      </c>
      <c r="J6763" s="1" t="s">
        <v>20</v>
      </c>
      <c r="K6763" s="1">
        <v>1</v>
      </c>
      <c r="L6763" s="1" t="s">
        <v>16</v>
      </c>
      <c r="M6763" s="1" t="b">
        <v>1</v>
      </c>
      <c r="N6763" s="2" t="s">
        <v>17</v>
      </c>
      <c r="O6763">
        <f t="shared" si="1239"/>
        <v>0</v>
      </c>
      <c r="P6763">
        <f t="shared" si="1240"/>
        <v>6</v>
      </c>
      <c r="Q6763">
        <f>IF(G6763="B",VLOOKUP(F6763,room_rates!$A$2:$G$8,3,FALSE),IF(G6763="P",VLOOKUP(F6763,room_rates!$A$2:$G$8,6,FALSE),IF(G6763="M",VLOOKUP(F6763,room_rates!$A$2:$G$8,7,FALSE),"")))</f>
        <v>437.5</v>
      </c>
      <c r="R6763">
        <f t="shared" si="1241"/>
        <v>0</v>
      </c>
      <c r="S6763">
        <f>IF(J6763="Online Travel Agency",VLOOKUP(F6763,room_rates!$A$2:$G$8,3,FALSE)*15%,0)</f>
        <v>0</v>
      </c>
      <c r="T6763">
        <f t="shared" si="1242"/>
        <v>4.375</v>
      </c>
      <c r="U6763">
        <f t="shared" si="1243"/>
        <v>2598.75</v>
      </c>
      <c r="V6763">
        <f t="shared" si="1244"/>
        <v>6</v>
      </c>
    </row>
    <row r="6764" spans="1:22" ht="14.25" customHeight="1" x14ac:dyDescent="0.35">
      <c r="A6764" s="1">
        <v>1002775</v>
      </c>
      <c r="B6764" s="3">
        <v>45980</v>
      </c>
      <c r="C6764" s="3">
        <v>46005</v>
      </c>
      <c r="D6764" s="3">
        <v>46010</v>
      </c>
      <c r="E6764" s="1" t="s">
        <v>21</v>
      </c>
      <c r="F6764" s="1">
        <v>3</v>
      </c>
      <c r="G6764" s="1" t="s">
        <v>25</v>
      </c>
      <c r="H6764" s="1">
        <v>0</v>
      </c>
      <c r="I6764" s="1">
        <f t="shared" si="1238"/>
        <v>0</v>
      </c>
      <c r="J6764" s="1" t="s">
        <v>15</v>
      </c>
      <c r="K6764" s="1">
        <v>2</v>
      </c>
      <c r="L6764" s="1" t="s">
        <v>16</v>
      </c>
      <c r="M6764" s="1" t="b">
        <v>0</v>
      </c>
      <c r="N6764" s="2" t="s">
        <v>17</v>
      </c>
      <c r="O6764">
        <f t="shared" si="1239"/>
        <v>25</v>
      </c>
      <c r="P6764">
        <f t="shared" si="1240"/>
        <v>5</v>
      </c>
      <c r="Q6764">
        <f>IF(G6764="B",VLOOKUP(F6764,room_rates!$A$2:$G$8,3,FALSE),IF(G6764="P",VLOOKUP(F6764,room_rates!$A$2:$G$8,6,FALSE),IF(G6764="M",VLOOKUP(F6764,room_rates!$A$2:$G$8,7,FALSE),"")))</f>
        <v>275</v>
      </c>
      <c r="R6764">
        <f t="shared" si="1241"/>
        <v>0</v>
      </c>
      <c r="S6764">
        <f>IF(J6764="Online Travel Agency",VLOOKUP(F6764,room_rates!$A$2:$G$8,3,FALSE)*15%,0)</f>
        <v>0</v>
      </c>
      <c r="T6764">
        <f t="shared" si="1242"/>
        <v>0</v>
      </c>
      <c r="U6764">
        <f t="shared" si="1243"/>
        <v>2750</v>
      </c>
      <c r="V6764">
        <f t="shared" si="1244"/>
        <v>10</v>
      </c>
    </row>
    <row r="6765" spans="1:22" ht="14.25" customHeight="1" x14ac:dyDescent="0.35">
      <c r="A6765" s="1">
        <v>1003070</v>
      </c>
      <c r="B6765" s="3">
        <v>45990</v>
      </c>
      <c r="C6765" s="3">
        <v>46005</v>
      </c>
      <c r="D6765" s="3">
        <v>46010</v>
      </c>
      <c r="E6765" s="1" t="s">
        <v>18</v>
      </c>
      <c r="F6765" s="1">
        <v>1</v>
      </c>
      <c r="G6765" s="1" t="s">
        <v>25</v>
      </c>
      <c r="H6765" s="1">
        <v>0</v>
      </c>
      <c r="I6765" s="1">
        <f t="shared" si="1238"/>
        <v>0</v>
      </c>
      <c r="J6765" s="1" t="s">
        <v>24</v>
      </c>
      <c r="K6765" s="1">
        <v>1</v>
      </c>
      <c r="L6765" s="1" t="s">
        <v>19</v>
      </c>
      <c r="M6765" s="1" t="b">
        <v>0</v>
      </c>
      <c r="N6765" s="2" t="s">
        <v>17</v>
      </c>
      <c r="O6765">
        <f t="shared" si="1239"/>
        <v>15</v>
      </c>
      <c r="P6765">
        <f t="shared" si="1240"/>
        <v>5</v>
      </c>
      <c r="Q6765">
        <f>IF(G6765="B",VLOOKUP(F6765,room_rates!$A$2:$G$8,3,FALSE),IF(G6765="P",VLOOKUP(F6765,room_rates!$A$2:$G$8,6,FALSE),IF(G6765="M",VLOOKUP(F6765,room_rates!$A$2:$G$8,7,FALSE),"")))</f>
        <v>150</v>
      </c>
      <c r="R6765">
        <f t="shared" si="1241"/>
        <v>0</v>
      </c>
      <c r="S6765">
        <f>IF(J6765="Online Travel Agency",VLOOKUP(F6765,room_rates!$A$2:$G$8,3,FALSE)*15%,0)</f>
        <v>18</v>
      </c>
      <c r="T6765">
        <f t="shared" si="1242"/>
        <v>0</v>
      </c>
      <c r="U6765">
        <f t="shared" si="1243"/>
        <v>660</v>
      </c>
      <c r="V6765">
        <f t="shared" si="1244"/>
        <v>5</v>
      </c>
    </row>
    <row r="6766" spans="1:22" ht="14.25" customHeight="1" x14ac:dyDescent="0.35">
      <c r="A6766" s="1">
        <v>1003103</v>
      </c>
      <c r="B6766" s="3">
        <v>45989</v>
      </c>
      <c r="C6766" s="3">
        <v>46005</v>
      </c>
      <c r="D6766" s="3">
        <v>46012</v>
      </c>
      <c r="E6766" s="1" t="s">
        <v>21</v>
      </c>
      <c r="F6766" s="1">
        <v>4</v>
      </c>
      <c r="G6766" s="1" t="s">
        <v>25</v>
      </c>
      <c r="H6766" s="1">
        <v>0</v>
      </c>
      <c r="I6766" s="1">
        <f t="shared" si="1238"/>
        <v>0</v>
      </c>
      <c r="J6766" s="1" t="s">
        <v>24</v>
      </c>
      <c r="K6766" s="1">
        <v>1</v>
      </c>
      <c r="L6766" s="1" t="s">
        <v>19</v>
      </c>
      <c r="M6766" s="1" t="b">
        <v>1</v>
      </c>
      <c r="N6766" s="2" t="s">
        <v>17</v>
      </c>
      <c r="O6766">
        <f t="shared" si="1239"/>
        <v>16</v>
      </c>
      <c r="P6766">
        <f t="shared" si="1240"/>
        <v>7</v>
      </c>
      <c r="Q6766">
        <f>IF(G6766="B",VLOOKUP(F6766,room_rates!$A$2:$G$8,3,FALSE),IF(G6766="P",VLOOKUP(F6766,room_rates!$A$2:$G$8,6,FALSE),IF(G6766="M",VLOOKUP(F6766,room_rates!$A$2:$G$8,7,FALSE),"")))</f>
        <v>287.5</v>
      </c>
      <c r="R6766">
        <f t="shared" si="1241"/>
        <v>0</v>
      </c>
      <c r="S6766">
        <f>IF(J6766="Online Travel Agency",VLOOKUP(F6766,room_rates!$A$2:$G$8,3,FALSE)*15%,0)</f>
        <v>34.5</v>
      </c>
      <c r="T6766">
        <f t="shared" si="1242"/>
        <v>2.875</v>
      </c>
      <c r="U6766">
        <f t="shared" si="1243"/>
        <v>1750.875</v>
      </c>
      <c r="V6766">
        <f t="shared" si="1244"/>
        <v>7</v>
      </c>
    </row>
    <row r="6767" spans="1:22" ht="14.25" customHeight="1" x14ac:dyDescent="0.35">
      <c r="A6767" s="1">
        <v>1003483</v>
      </c>
      <c r="B6767" s="3">
        <v>46005</v>
      </c>
      <c r="C6767" s="3">
        <v>46005</v>
      </c>
      <c r="D6767" s="3">
        <v>46009</v>
      </c>
      <c r="E6767" s="1" t="s">
        <v>13</v>
      </c>
      <c r="F6767" s="1">
        <v>6</v>
      </c>
      <c r="G6767" s="1" t="s">
        <v>25</v>
      </c>
      <c r="H6767" s="1">
        <v>0</v>
      </c>
      <c r="I6767" s="1">
        <f t="shared" si="1238"/>
        <v>0</v>
      </c>
      <c r="J6767" s="1" t="s">
        <v>20</v>
      </c>
      <c r="K6767" s="1">
        <v>1</v>
      </c>
      <c r="L6767" s="1" t="s">
        <v>19</v>
      </c>
      <c r="M6767" s="1" t="b">
        <v>0</v>
      </c>
      <c r="N6767" s="2" t="s">
        <v>17</v>
      </c>
      <c r="O6767">
        <f t="shared" si="1239"/>
        <v>0</v>
      </c>
      <c r="P6767">
        <f t="shared" si="1240"/>
        <v>4</v>
      </c>
      <c r="Q6767">
        <f>IF(G6767="B",VLOOKUP(F6767,room_rates!$A$2:$G$8,3,FALSE),IF(G6767="P",VLOOKUP(F6767,room_rates!$A$2:$G$8,6,FALSE),IF(G6767="M",VLOOKUP(F6767,room_rates!$A$2:$G$8,7,FALSE),"")))</f>
        <v>437.5</v>
      </c>
      <c r="R6767">
        <f t="shared" si="1241"/>
        <v>0</v>
      </c>
      <c r="S6767">
        <f>IF(J6767="Online Travel Agency",VLOOKUP(F6767,room_rates!$A$2:$G$8,3,FALSE)*15%,0)</f>
        <v>0</v>
      </c>
      <c r="T6767">
        <f t="shared" si="1242"/>
        <v>0</v>
      </c>
      <c r="U6767">
        <f t="shared" si="1243"/>
        <v>1750</v>
      </c>
      <c r="V6767">
        <f t="shared" si="1244"/>
        <v>4</v>
      </c>
    </row>
    <row r="6768" spans="1:22" ht="14.25" customHeight="1" x14ac:dyDescent="0.35">
      <c r="A6768" s="1">
        <v>1003541</v>
      </c>
      <c r="B6768" s="3">
        <v>45983</v>
      </c>
      <c r="C6768" s="3">
        <v>46005</v>
      </c>
      <c r="D6768" s="3">
        <v>46009</v>
      </c>
      <c r="E6768" s="1" t="s">
        <v>18</v>
      </c>
      <c r="F6768" s="1">
        <v>2</v>
      </c>
      <c r="G6768" s="1" t="s">
        <v>25</v>
      </c>
      <c r="H6768" s="1">
        <v>0</v>
      </c>
      <c r="I6768" s="1">
        <f t="shared" si="1238"/>
        <v>0</v>
      </c>
      <c r="J6768" s="1" t="s">
        <v>15</v>
      </c>
      <c r="K6768" s="1">
        <v>1</v>
      </c>
      <c r="L6768" s="1" t="s">
        <v>19</v>
      </c>
      <c r="M6768" s="1" t="b">
        <v>0</v>
      </c>
      <c r="N6768" s="2" t="s">
        <v>17</v>
      </c>
      <c r="O6768">
        <f t="shared" si="1239"/>
        <v>22</v>
      </c>
      <c r="P6768">
        <f t="shared" si="1240"/>
        <v>4</v>
      </c>
      <c r="Q6768">
        <f>IF(G6768="B",VLOOKUP(F6768,room_rates!$A$2:$G$8,3,FALSE),IF(G6768="P",VLOOKUP(F6768,room_rates!$A$2:$G$8,6,FALSE),IF(G6768="M",VLOOKUP(F6768,room_rates!$A$2:$G$8,7,FALSE),"")))</f>
        <v>175</v>
      </c>
      <c r="R6768">
        <f t="shared" si="1241"/>
        <v>0</v>
      </c>
      <c r="S6768">
        <f>IF(J6768="Online Travel Agency",VLOOKUP(F6768,room_rates!$A$2:$G$8,3,FALSE)*15%,0)</f>
        <v>0</v>
      </c>
      <c r="T6768">
        <f t="shared" si="1242"/>
        <v>0</v>
      </c>
      <c r="U6768">
        <f t="shared" si="1243"/>
        <v>700</v>
      </c>
      <c r="V6768">
        <f t="shared" si="1244"/>
        <v>4</v>
      </c>
    </row>
    <row r="6769" spans="1:22" ht="14.25" customHeight="1" x14ac:dyDescent="0.35">
      <c r="A6769" s="1">
        <v>1003642</v>
      </c>
      <c r="B6769" s="3">
        <v>45987</v>
      </c>
      <c r="C6769" s="3">
        <v>46005</v>
      </c>
      <c r="D6769" s="3">
        <v>46009</v>
      </c>
      <c r="E6769" s="1" t="s">
        <v>21</v>
      </c>
      <c r="F6769" s="1">
        <v>4</v>
      </c>
      <c r="G6769" s="1" t="s">
        <v>25</v>
      </c>
      <c r="H6769" s="1">
        <v>0</v>
      </c>
      <c r="I6769" s="1">
        <f t="shared" si="1238"/>
        <v>0</v>
      </c>
      <c r="J6769" s="1" t="s">
        <v>24</v>
      </c>
      <c r="K6769" s="1">
        <v>3</v>
      </c>
      <c r="L6769" s="1" t="s">
        <v>19</v>
      </c>
      <c r="M6769" s="1" t="b">
        <v>0</v>
      </c>
      <c r="N6769" s="2" t="s">
        <v>17</v>
      </c>
      <c r="O6769">
        <f t="shared" si="1239"/>
        <v>18</v>
      </c>
      <c r="P6769">
        <f t="shared" si="1240"/>
        <v>4</v>
      </c>
      <c r="Q6769">
        <f>IF(G6769="B",VLOOKUP(F6769,room_rates!$A$2:$G$8,3,FALSE),IF(G6769="P",VLOOKUP(F6769,room_rates!$A$2:$G$8,6,FALSE),IF(G6769="M",VLOOKUP(F6769,room_rates!$A$2:$G$8,7,FALSE),"")))</f>
        <v>287.5</v>
      </c>
      <c r="R6769">
        <f t="shared" si="1241"/>
        <v>0</v>
      </c>
      <c r="S6769">
        <f>IF(J6769="Online Travel Agency",VLOOKUP(F6769,room_rates!$A$2:$G$8,3,FALSE)*15%,0)</f>
        <v>34.5</v>
      </c>
      <c r="T6769">
        <f t="shared" si="1242"/>
        <v>0</v>
      </c>
      <c r="U6769">
        <f t="shared" si="1243"/>
        <v>3036</v>
      </c>
      <c r="V6769">
        <f t="shared" si="1244"/>
        <v>12</v>
      </c>
    </row>
    <row r="6770" spans="1:22" ht="14.25" customHeight="1" x14ac:dyDescent="0.35">
      <c r="A6770" s="1">
        <v>1003735</v>
      </c>
      <c r="B6770" s="3">
        <v>45997</v>
      </c>
      <c r="C6770" s="3">
        <v>46005</v>
      </c>
      <c r="D6770" s="3">
        <v>46009</v>
      </c>
      <c r="E6770" s="1" t="s">
        <v>18</v>
      </c>
      <c r="F6770" s="1">
        <v>1</v>
      </c>
      <c r="G6770" s="1" t="s">
        <v>25</v>
      </c>
      <c r="H6770" s="1">
        <v>0</v>
      </c>
      <c r="I6770" s="1">
        <f t="shared" si="1238"/>
        <v>0</v>
      </c>
      <c r="J6770" s="1" t="s">
        <v>15</v>
      </c>
      <c r="K6770" s="1">
        <v>2</v>
      </c>
      <c r="L6770" s="1" t="s">
        <v>19</v>
      </c>
      <c r="M6770" s="1" t="b">
        <v>0</v>
      </c>
      <c r="N6770" s="2" t="s">
        <v>17</v>
      </c>
      <c r="O6770">
        <f t="shared" si="1239"/>
        <v>8</v>
      </c>
      <c r="P6770">
        <f t="shared" si="1240"/>
        <v>4</v>
      </c>
      <c r="Q6770">
        <f>IF(G6770="B",VLOOKUP(F6770,room_rates!$A$2:$G$8,3,FALSE),IF(G6770="P",VLOOKUP(F6770,room_rates!$A$2:$G$8,6,FALSE),IF(G6770="M",VLOOKUP(F6770,room_rates!$A$2:$G$8,7,FALSE),"")))</f>
        <v>150</v>
      </c>
      <c r="R6770">
        <f t="shared" si="1241"/>
        <v>0</v>
      </c>
      <c r="S6770">
        <f>IF(J6770="Online Travel Agency",VLOOKUP(F6770,room_rates!$A$2:$G$8,3,FALSE)*15%,0)</f>
        <v>0</v>
      </c>
      <c r="T6770">
        <f t="shared" si="1242"/>
        <v>0</v>
      </c>
      <c r="U6770">
        <f t="shared" si="1243"/>
        <v>1200</v>
      </c>
      <c r="V6770">
        <f t="shared" si="1244"/>
        <v>8</v>
      </c>
    </row>
    <row r="6771" spans="1:22" ht="14.25" customHeight="1" x14ac:dyDescent="0.35">
      <c r="A6771" s="1">
        <v>1003792</v>
      </c>
      <c r="B6771" s="3">
        <v>45992</v>
      </c>
      <c r="C6771" s="3">
        <v>46005</v>
      </c>
      <c r="D6771" s="3">
        <v>46012</v>
      </c>
      <c r="E6771" s="1" t="s">
        <v>18</v>
      </c>
      <c r="F6771" s="1">
        <v>1</v>
      </c>
      <c r="G6771" s="1" t="s">
        <v>25</v>
      </c>
      <c r="H6771" s="1">
        <v>0</v>
      </c>
      <c r="I6771" s="1">
        <f t="shared" si="1238"/>
        <v>0</v>
      </c>
      <c r="J6771" s="1" t="s">
        <v>15</v>
      </c>
      <c r="K6771" s="1">
        <v>1</v>
      </c>
      <c r="L6771" s="1" t="s">
        <v>19</v>
      </c>
      <c r="M6771" s="1" t="b">
        <v>0</v>
      </c>
      <c r="N6771" s="2" t="s">
        <v>17</v>
      </c>
      <c r="O6771">
        <f t="shared" si="1239"/>
        <v>13</v>
      </c>
      <c r="P6771">
        <f t="shared" si="1240"/>
        <v>7</v>
      </c>
      <c r="Q6771">
        <f>IF(G6771="B",VLOOKUP(F6771,room_rates!$A$2:$G$8,3,FALSE),IF(G6771="P",VLOOKUP(F6771,room_rates!$A$2:$G$8,6,FALSE),IF(G6771="M",VLOOKUP(F6771,room_rates!$A$2:$G$8,7,FALSE),"")))</f>
        <v>150</v>
      </c>
      <c r="R6771">
        <f t="shared" si="1241"/>
        <v>0</v>
      </c>
      <c r="S6771">
        <f>IF(J6771="Online Travel Agency",VLOOKUP(F6771,room_rates!$A$2:$G$8,3,FALSE)*15%,0)</f>
        <v>0</v>
      </c>
      <c r="T6771">
        <f t="shared" si="1242"/>
        <v>0</v>
      </c>
      <c r="U6771">
        <f t="shared" si="1243"/>
        <v>1050</v>
      </c>
      <c r="V6771">
        <f t="shared" si="1244"/>
        <v>7</v>
      </c>
    </row>
    <row r="6772" spans="1:22" ht="14.25" customHeight="1" x14ac:dyDescent="0.35">
      <c r="A6772" s="1">
        <v>1004156</v>
      </c>
      <c r="B6772" s="3">
        <v>45992</v>
      </c>
      <c r="C6772" s="3">
        <v>46005</v>
      </c>
      <c r="D6772" s="3">
        <v>46009</v>
      </c>
      <c r="E6772" s="1" t="s">
        <v>18</v>
      </c>
      <c r="F6772" s="1">
        <v>2</v>
      </c>
      <c r="G6772" s="1" t="s">
        <v>25</v>
      </c>
      <c r="H6772" s="1">
        <v>0</v>
      </c>
      <c r="I6772" s="1">
        <f t="shared" si="1238"/>
        <v>0</v>
      </c>
      <c r="J6772" s="1" t="s">
        <v>15</v>
      </c>
      <c r="K6772" s="1">
        <v>3</v>
      </c>
      <c r="L6772" s="1" t="s">
        <v>16</v>
      </c>
      <c r="M6772" s="1" t="b">
        <v>0</v>
      </c>
      <c r="N6772" s="2" t="s">
        <v>17</v>
      </c>
      <c r="O6772">
        <f t="shared" si="1239"/>
        <v>13</v>
      </c>
      <c r="P6772">
        <f t="shared" si="1240"/>
        <v>4</v>
      </c>
      <c r="Q6772">
        <f>IF(G6772="B",VLOOKUP(F6772,room_rates!$A$2:$G$8,3,FALSE),IF(G6772="P",VLOOKUP(F6772,room_rates!$A$2:$G$8,6,FALSE),IF(G6772="M",VLOOKUP(F6772,room_rates!$A$2:$G$8,7,FALSE),"")))</f>
        <v>175</v>
      </c>
      <c r="R6772">
        <f t="shared" si="1241"/>
        <v>0</v>
      </c>
      <c r="S6772">
        <f>IF(J6772="Online Travel Agency",VLOOKUP(F6772,room_rates!$A$2:$G$8,3,FALSE)*15%,0)</f>
        <v>0</v>
      </c>
      <c r="T6772">
        <f t="shared" si="1242"/>
        <v>0</v>
      </c>
      <c r="U6772">
        <f t="shared" si="1243"/>
        <v>2100</v>
      </c>
      <c r="V6772">
        <f t="shared" si="1244"/>
        <v>12</v>
      </c>
    </row>
    <row r="6773" spans="1:22" ht="14.25" customHeight="1" x14ac:dyDescent="0.35">
      <c r="A6773" s="1">
        <v>1004355</v>
      </c>
      <c r="B6773" s="3">
        <v>46005</v>
      </c>
      <c r="C6773" s="3">
        <v>46005</v>
      </c>
      <c r="D6773" s="3">
        <v>46009</v>
      </c>
      <c r="E6773" s="1" t="s">
        <v>18</v>
      </c>
      <c r="F6773" s="1">
        <v>2</v>
      </c>
      <c r="G6773" s="1" t="s">
        <v>25</v>
      </c>
      <c r="H6773" s="1">
        <v>0</v>
      </c>
      <c r="I6773" s="1">
        <f t="shared" si="1238"/>
        <v>0</v>
      </c>
      <c r="J6773" s="1" t="s">
        <v>20</v>
      </c>
      <c r="K6773" s="1">
        <v>2</v>
      </c>
      <c r="L6773" s="1" t="s">
        <v>16</v>
      </c>
      <c r="M6773" s="1" t="b">
        <v>0</v>
      </c>
      <c r="N6773" s="2" t="s">
        <v>17</v>
      </c>
      <c r="O6773">
        <f t="shared" si="1239"/>
        <v>0</v>
      </c>
      <c r="P6773">
        <f t="shared" si="1240"/>
        <v>4</v>
      </c>
      <c r="Q6773">
        <f>IF(G6773="B",VLOOKUP(F6773,room_rates!$A$2:$G$8,3,FALSE),IF(G6773="P",VLOOKUP(F6773,room_rates!$A$2:$G$8,6,FALSE),IF(G6773="M",VLOOKUP(F6773,room_rates!$A$2:$G$8,7,FALSE),"")))</f>
        <v>175</v>
      </c>
      <c r="R6773">
        <f t="shared" si="1241"/>
        <v>0</v>
      </c>
      <c r="S6773">
        <f>IF(J6773="Online Travel Agency",VLOOKUP(F6773,room_rates!$A$2:$G$8,3,FALSE)*15%,0)</f>
        <v>0</v>
      </c>
      <c r="T6773">
        <f t="shared" si="1242"/>
        <v>0</v>
      </c>
      <c r="U6773">
        <f t="shared" si="1243"/>
        <v>1400</v>
      </c>
      <c r="V6773">
        <f t="shared" si="1244"/>
        <v>8</v>
      </c>
    </row>
    <row r="6774" spans="1:22" ht="14.25" customHeight="1" x14ac:dyDescent="0.35">
      <c r="A6774" s="1">
        <v>1004409</v>
      </c>
      <c r="B6774" s="3">
        <v>46005</v>
      </c>
      <c r="C6774" s="3">
        <v>46005</v>
      </c>
      <c r="D6774" s="3">
        <v>46010</v>
      </c>
      <c r="E6774" s="1" t="s">
        <v>18</v>
      </c>
      <c r="F6774" s="1">
        <v>1</v>
      </c>
      <c r="G6774" s="1" t="s">
        <v>25</v>
      </c>
      <c r="H6774" s="1">
        <v>0</v>
      </c>
      <c r="I6774" s="1">
        <f t="shared" si="1238"/>
        <v>0</v>
      </c>
      <c r="J6774" s="1" t="s">
        <v>20</v>
      </c>
      <c r="K6774" s="1">
        <v>1</v>
      </c>
      <c r="L6774" s="1" t="s">
        <v>19</v>
      </c>
      <c r="M6774" s="1" t="b">
        <v>0</v>
      </c>
      <c r="N6774" s="2" t="s">
        <v>17</v>
      </c>
      <c r="O6774">
        <f t="shared" si="1239"/>
        <v>0</v>
      </c>
      <c r="P6774">
        <f t="shared" si="1240"/>
        <v>5</v>
      </c>
      <c r="Q6774">
        <f>IF(G6774="B",VLOOKUP(F6774,room_rates!$A$2:$G$8,3,FALSE),IF(G6774="P",VLOOKUP(F6774,room_rates!$A$2:$G$8,6,FALSE),IF(G6774="M",VLOOKUP(F6774,room_rates!$A$2:$G$8,7,FALSE),"")))</f>
        <v>150</v>
      </c>
      <c r="R6774">
        <f t="shared" si="1241"/>
        <v>0</v>
      </c>
      <c r="S6774">
        <f>IF(J6774="Online Travel Agency",VLOOKUP(F6774,room_rates!$A$2:$G$8,3,FALSE)*15%,0)</f>
        <v>0</v>
      </c>
      <c r="T6774">
        <f t="shared" si="1242"/>
        <v>0</v>
      </c>
      <c r="U6774">
        <f t="shared" si="1243"/>
        <v>750</v>
      </c>
      <c r="V6774">
        <f t="shared" si="1244"/>
        <v>5</v>
      </c>
    </row>
    <row r="6775" spans="1:22" ht="14.25" customHeight="1" x14ac:dyDescent="0.35">
      <c r="A6775" s="1">
        <v>1004846</v>
      </c>
      <c r="B6775" s="3">
        <v>45987</v>
      </c>
      <c r="C6775" s="3">
        <v>46005</v>
      </c>
      <c r="D6775" s="3">
        <v>46010</v>
      </c>
      <c r="E6775" s="1" t="s">
        <v>18</v>
      </c>
      <c r="F6775" s="1">
        <v>1</v>
      </c>
      <c r="G6775" s="1" t="s">
        <v>25</v>
      </c>
      <c r="H6775" s="1">
        <v>0</v>
      </c>
      <c r="I6775" s="1">
        <f t="shared" si="1238"/>
        <v>0</v>
      </c>
      <c r="J6775" s="1" t="s">
        <v>24</v>
      </c>
      <c r="K6775" s="1">
        <v>2</v>
      </c>
      <c r="L6775" s="1" t="s">
        <v>19</v>
      </c>
      <c r="M6775" s="1" t="b">
        <v>0</v>
      </c>
      <c r="N6775" s="2" t="s">
        <v>17</v>
      </c>
      <c r="O6775">
        <f t="shared" si="1239"/>
        <v>18</v>
      </c>
      <c r="P6775">
        <f t="shared" si="1240"/>
        <v>5</v>
      </c>
      <c r="Q6775">
        <f>IF(G6775="B",VLOOKUP(F6775,room_rates!$A$2:$G$8,3,FALSE),IF(G6775="P",VLOOKUP(F6775,room_rates!$A$2:$G$8,6,FALSE),IF(G6775="M",VLOOKUP(F6775,room_rates!$A$2:$G$8,7,FALSE),"")))</f>
        <v>150</v>
      </c>
      <c r="R6775">
        <f t="shared" si="1241"/>
        <v>0</v>
      </c>
      <c r="S6775">
        <f>IF(J6775="Online Travel Agency",VLOOKUP(F6775,room_rates!$A$2:$G$8,3,FALSE)*15%,0)</f>
        <v>18</v>
      </c>
      <c r="T6775">
        <f t="shared" si="1242"/>
        <v>0</v>
      </c>
      <c r="U6775">
        <f t="shared" si="1243"/>
        <v>1320</v>
      </c>
      <c r="V6775">
        <f t="shared" si="1244"/>
        <v>10</v>
      </c>
    </row>
    <row r="6776" spans="1:22" ht="14.25" customHeight="1" x14ac:dyDescent="0.35">
      <c r="A6776" s="1">
        <v>1001222</v>
      </c>
      <c r="B6776" s="3">
        <v>45986</v>
      </c>
      <c r="C6776" s="3">
        <v>46006</v>
      </c>
      <c r="D6776" s="3">
        <v>46013</v>
      </c>
      <c r="E6776" s="1" t="s">
        <v>18</v>
      </c>
      <c r="F6776" s="1">
        <v>2</v>
      </c>
      <c r="G6776" s="1" t="s">
        <v>25</v>
      </c>
      <c r="H6776" s="1">
        <v>0</v>
      </c>
      <c r="I6776" s="1">
        <f t="shared" si="1238"/>
        <v>0</v>
      </c>
      <c r="J6776" s="1" t="s">
        <v>15</v>
      </c>
      <c r="K6776" s="1">
        <v>1</v>
      </c>
      <c r="L6776" s="1" t="s">
        <v>16</v>
      </c>
      <c r="M6776" s="1" t="b">
        <v>0</v>
      </c>
      <c r="N6776" s="2" t="s">
        <v>17</v>
      </c>
      <c r="O6776">
        <f t="shared" si="1239"/>
        <v>20</v>
      </c>
      <c r="P6776">
        <f t="shared" si="1240"/>
        <v>7</v>
      </c>
      <c r="Q6776">
        <f>IF(G6776="B",VLOOKUP(F6776,room_rates!$A$2:$G$8,3,FALSE),IF(G6776="P",VLOOKUP(F6776,room_rates!$A$2:$G$8,6,FALSE),IF(G6776="M",VLOOKUP(F6776,room_rates!$A$2:$G$8,7,FALSE),"")))</f>
        <v>175</v>
      </c>
      <c r="R6776">
        <f t="shared" si="1241"/>
        <v>0</v>
      </c>
      <c r="S6776">
        <f>IF(J6776="Online Travel Agency",VLOOKUP(F6776,room_rates!$A$2:$G$8,3,FALSE)*15%,0)</f>
        <v>0</v>
      </c>
      <c r="T6776">
        <f t="shared" si="1242"/>
        <v>0</v>
      </c>
      <c r="U6776">
        <f t="shared" si="1243"/>
        <v>1225</v>
      </c>
      <c r="V6776">
        <f t="shared" si="1244"/>
        <v>7</v>
      </c>
    </row>
    <row r="6777" spans="1:22" ht="14.25" customHeight="1" x14ac:dyDescent="0.35">
      <c r="A6777" s="1">
        <v>1001585</v>
      </c>
      <c r="B6777" s="3">
        <v>45988</v>
      </c>
      <c r="C6777" s="3">
        <v>46006</v>
      </c>
      <c r="D6777" s="3">
        <v>46011</v>
      </c>
      <c r="E6777" s="1" t="s">
        <v>21</v>
      </c>
      <c r="F6777" s="1">
        <v>3</v>
      </c>
      <c r="G6777" s="1" t="s">
        <v>25</v>
      </c>
      <c r="H6777" s="1">
        <v>0</v>
      </c>
      <c r="I6777" s="1">
        <f t="shared" si="1238"/>
        <v>0</v>
      </c>
      <c r="J6777" s="1" t="s">
        <v>24</v>
      </c>
      <c r="K6777" s="1">
        <v>2</v>
      </c>
      <c r="L6777" s="1" t="s">
        <v>19</v>
      </c>
      <c r="M6777" s="1" t="b">
        <v>0</v>
      </c>
      <c r="N6777" s="2" t="s">
        <v>17</v>
      </c>
      <c r="O6777">
        <f t="shared" si="1239"/>
        <v>18</v>
      </c>
      <c r="P6777">
        <f t="shared" si="1240"/>
        <v>5</v>
      </c>
      <c r="Q6777">
        <f>IF(G6777="B",VLOOKUP(F6777,room_rates!$A$2:$G$8,3,FALSE),IF(G6777="P",VLOOKUP(F6777,room_rates!$A$2:$G$8,6,FALSE),IF(G6777="M",VLOOKUP(F6777,room_rates!$A$2:$G$8,7,FALSE),"")))</f>
        <v>275</v>
      </c>
      <c r="R6777">
        <f t="shared" si="1241"/>
        <v>0</v>
      </c>
      <c r="S6777">
        <f>IF(J6777="Online Travel Agency",VLOOKUP(F6777,room_rates!$A$2:$G$8,3,FALSE)*15%,0)</f>
        <v>33</v>
      </c>
      <c r="T6777">
        <f t="shared" si="1242"/>
        <v>0</v>
      </c>
      <c r="U6777">
        <f t="shared" si="1243"/>
        <v>2420</v>
      </c>
      <c r="V6777">
        <f t="shared" si="1244"/>
        <v>10</v>
      </c>
    </row>
    <row r="6778" spans="1:22" ht="14.25" customHeight="1" x14ac:dyDescent="0.35">
      <c r="A6778" s="1">
        <v>1001653</v>
      </c>
      <c r="B6778" s="3">
        <v>45993</v>
      </c>
      <c r="C6778" s="3">
        <v>46006</v>
      </c>
      <c r="D6778" s="3">
        <v>46012</v>
      </c>
      <c r="E6778" s="1" t="s">
        <v>13</v>
      </c>
      <c r="F6778" s="1">
        <v>7</v>
      </c>
      <c r="G6778" s="1" t="s">
        <v>25</v>
      </c>
      <c r="H6778" s="1">
        <v>0</v>
      </c>
      <c r="I6778" s="1">
        <f t="shared" si="1238"/>
        <v>0</v>
      </c>
      <c r="J6778" s="1" t="s">
        <v>24</v>
      </c>
      <c r="K6778" s="1">
        <v>1</v>
      </c>
      <c r="L6778" s="1" t="s">
        <v>19</v>
      </c>
      <c r="M6778" s="1" t="b">
        <v>0</v>
      </c>
      <c r="N6778" s="2" t="s">
        <v>17</v>
      </c>
      <c r="O6778">
        <f t="shared" si="1239"/>
        <v>13</v>
      </c>
      <c r="P6778">
        <f t="shared" si="1240"/>
        <v>6</v>
      </c>
      <c r="Q6778">
        <f>IF(G6778="B",VLOOKUP(F6778,room_rates!$A$2:$G$8,3,FALSE),IF(G6778="P",VLOOKUP(F6778,room_rates!$A$2:$G$8,6,FALSE),IF(G6778="M",VLOOKUP(F6778,room_rates!$A$2:$G$8,7,FALSE),"")))</f>
        <v>562.5</v>
      </c>
      <c r="R6778">
        <f t="shared" si="1241"/>
        <v>0</v>
      </c>
      <c r="S6778">
        <f>IF(J6778="Online Travel Agency",VLOOKUP(F6778,room_rates!$A$2:$G$8,3,FALSE)*15%,0)</f>
        <v>67.5</v>
      </c>
      <c r="T6778">
        <f t="shared" si="1242"/>
        <v>0</v>
      </c>
      <c r="U6778">
        <f t="shared" si="1243"/>
        <v>2970</v>
      </c>
      <c r="V6778">
        <f t="shared" si="1244"/>
        <v>6</v>
      </c>
    </row>
    <row r="6779" spans="1:22" ht="14.25" customHeight="1" x14ac:dyDescent="0.35">
      <c r="A6779" s="1">
        <v>1001673</v>
      </c>
      <c r="B6779" s="3">
        <v>46006</v>
      </c>
      <c r="C6779" s="3">
        <v>46006</v>
      </c>
      <c r="D6779" s="3">
        <v>46013</v>
      </c>
      <c r="E6779" s="1" t="s">
        <v>13</v>
      </c>
      <c r="F6779" s="1">
        <v>6</v>
      </c>
      <c r="G6779" s="1" t="s">
        <v>25</v>
      </c>
      <c r="H6779" s="1">
        <v>0</v>
      </c>
      <c r="I6779" s="1">
        <f t="shared" si="1238"/>
        <v>0</v>
      </c>
      <c r="J6779" s="1" t="s">
        <v>20</v>
      </c>
      <c r="K6779" s="1">
        <v>2</v>
      </c>
      <c r="L6779" s="1" t="s">
        <v>19</v>
      </c>
      <c r="M6779" s="1" t="b">
        <v>1</v>
      </c>
      <c r="N6779" s="2" t="s">
        <v>17</v>
      </c>
      <c r="O6779">
        <f t="shared" si="1239"/>
        <v>0</v>
      </c>
      <c r="P6779">
        <f t="shared" si="1240"/>
        <v>7</v>
      </c>
      <c r="Q6779">
        <f>IF(G6779="B",VLOOKUP(F6779,room_rates!$A$2:$G$8,3,FALSE),IF(G6779="P",VLOOKUP(F6779,room_rates!$A$2:$G$8,6,FALSE),IF(G6779="M",VLOOKUP(F6779,room_rates!$A$2:$G$8,7,FALSE),"")))</f>
        <v>437.5</v>
      </c>
      <c r="R6779">
        <f t="shared" si="1241"/>
        <v>0</v>
      </c>
      <c r="S6779">
        <f>IF(J6779="Online Travel Agency",VLOOKUP(F6779,room_rates!$A$2:$G$8,3,FALSE)*15%,0)</f>
        <v>0</v>
      </c>
      <c r="T6779">
        <f t="shared" si="1242"/>
        <v>4.375</v>
      </c>
      <c r="U6779">
        <f t="shared" si="1243"/>
        <v>6063.75</v>
      </c>
      <c r="V6779">
        <f t="shared" si="1244"/>
        <v>14</v>
      </c>
    </row>
    <row r="6780" spans="1:22" ht="14.25" customHeight="1" x14ac:dyDescent="0.35">
      <c r="A6780" s="1">
        <v>1002008</v>
      </c>
      <c r="B6780" s="3">
        <v>46006</v>
      </c>
      <c r="C6780" s="3">
        <v>46006</v>
      </c>
      <c r="D6780" s="3">
        <v>46012</v>
      </c>
      <c r="E6780" s="1" t="s">
        <v>13</v>
      </c>
      <c r="F6780" s="1">
        <v>6</v>
      </c>
      <c r="G6780" s="1" t="s">
        <v>25</v>
      </c>
      <c r="H6780" s="1">
        <v>0</v>
      </c>
      <c r="I6780" s="1">
        <f t="shared" si="1238"/>
        <v>0</v>
      </c>
      <c r="J6780" s="1" t="s">
        <v>20</v>
      </c>
      <c r="K6780" s="1">
        <v>1</v>
      </c>
      <c r="L6780" s="1" t="s">
        <v>16</v>
      </c>
      <c r="M6780" s="1" t="b">
        <v>0</v>
      </c>
      <c r="N6780" s="2" t="s">
        <v>17</v>
      </c>
      <c r="O6780">
        <f t="shared" si="1239"/>
        <v>0</v>
      </c>
      <c r="P6780">
        <f t="shared" si="1240"/>
        <v>6</v>
      </c>
      <c r="Q6780">
        <f>IF(G6780="B",VLOOKUP(F6780,room_rates!$A$2:$G$8,3,FALSE),IF(G6780="P",VLOOKUP(F6780,room_rates!$A$2:$G$8,6,FALSE),IF(G6780="M",VLOOKUP(F6780,room_rates!$A$2:$G$8,7,FALSE),"")))</f>
        <v>437.5</v>
      </c>
      <c r="R6780">
        <f t="shared" si="1241"/>
        <v>0</v>
      </c>
      <c r="S6780">
        <f>IF(J6780="Online Travel Agency",VLOOKUP(F6780,room_rates!$A$2:$G$8,3,FALSE)*15%,0)</f>
        <v>0</v>
      </c>
      <c r="T6780">
        <f t="shared" si="1242"/>
        <v>0</v>
      </c>
      <c r="U6780">
        <f t="shared" si="1243"/>
        <v>2625</v>
      </c>
      <c r="V6780">
        <f t="shared" si="1244"/>
        <v>6</v>
      </c>
    </row>
    <row r="6781" spans="1:22" ht="14.25" customHeight="1" x14ac:dyDescent="0.35">
      <c r="A6781" s="1">
        <v>1002261</v>
      </c>
      <c r="B6781" s="3">
        <v>45992</v>
      </c>
      <c r="C6781" s="3">
        <v>46006</v>
      </c>
      <c r="D6781" s="3">
        <v>46011</v>
      </c>
      <c r="E6781" s="1" t="s">
        <v>13</v>
      </c>
      <c r="F6781" s="1">
        <v>7</v>
      </c>
      <c r="G6781" s="1" t="s">
        <v>25</v>
      </c>
      <c r="H6781" s="1">
        <v>0</v>
      </c>
      <c r="I6781" s="1">
        <f t="shared" si="1238"/>
        <v>0</v>
      </c>
      <c r="J6781" s="1" t="s">
        <v>24</v>
      </c>
      <c r="K6781" s="1">
        <v>1</v>
      </c>
      <c r="L6781" s="1" t="s">
        <v>19</v>
      </c>
      <c r="M6781" s="1" t="b">
        <v>1</v>
      </c>
      <c r="N6781" s="2" t="s">
        <v>17</v>
      </c>
      <c r="O6781">
        <f t="shared" si="1239"/>
        <v>14</v>
      </c>
      <c r="P6781">
        <f t="shared" si="1240"/>
        <v>5</v>
      </c>
      <c r="Q6781">
        <f>IF(G6781="B",VLOOKUP(F6781,room_rates!$A$2:$G$8,3,FALSE),IF(G6781="P",VLOOKUP(F6781,room_rates!$A$2:$G$8,6,FALSE),IF(G6781="M",VLOOKUP(F6781,room_rates!$A$2:$G$8,7,FALSE),"")))</f>
        <v>562.5</v>
      </c>
      <c r="R6781">
        <f t="shared" si="1241"/>
        <v>0</v>
      </c>
      <c r="S6781">
        <f>IF(J6781="Online Travel Agency",VLOOKUP(F6781,room_rates!$A$2:$G$8,3,FALSE)*15%,0)</f>
        <v>67.5</v>
      </c>
      <c r="T6781">
        <f t="shared" si="1242"/>
        <v>5.625</v>
      </c>
      <c r="U6781">
        <f t="shared" si="1243"/>
        <v>2446.875</v>
      </c>
      <c r="V6781">
        <f t="shared" si="1244"/>
        <v>5</v>
      </c>
    </row>
    <row r="6782" spans="1:22" ht="14.25" customHeight="1" x14ac:dyDescent="0.35">
      <c r="A6782" s="1">
        <v>1002456</v>
      </c>
      <c r="B6782" s="3">
        <v>46006</v>
      </c>
      <c r="C6782" s="3">
        <v>46006</v>
      </c>
      <c r="D6782" s="3">
        <v>46011</v>
      </c>
      <c r="E6782" s="1" t="s">
        <v>18</v>
      </c>
      <c r="F6782" s="1">
        <v>2</v>
      </c>
      <c r="G6782" s="1" t="s">
        <v>25</v>
      </c>
      <c r="H6782" s="1">
        <v>0</v>
      </c>
      <c r="I6782" s="1">
        <f t="shared" si="1238"/>
        <v>0</v>
      </c>
      <c r="J6782" s="1" t="s">
        <v>20</v>
      </c>
      <c r="K6782" s="1">
        <v>2</v>
      </c>
      <c r="L6782" s="1" t="s">
        <v>16</v>
      </c>
      <c r="M6782" s="1" t="b">
        <v>1</v>
      </c>
      <c r="N6782" s="2" t="s">
        <v>17</v>
      </c>
      <c r="O6782">
        <f t="shared" si="1239"/>
        <v>0</v>
      </c>
      <c r="P6782">
        <f t="shared" si="1240"/>
        <v>5</v>
      </c>
      <c r="Q6782">
        <f>IF(G6782="B",VLOOKUP(F6782,room_rates!$A$2:$G$8,3,FALSE),IF(G6782="P",VLOOKUP(F6782,room_rates!$A$2:$G$8,6,FALSE),IF(G6782="M",VLOOKUP(F6782,room_rates!$A$2:$G$8,7,FALSE),"")))</f>
        <v>175</v>
      </c>
      <c r="R6782">
        <f t="shared" si="1241"/>
        <v>0</v>
      </c>
      <c r="S6782">
        <f>IF(J6782="Online Travel Agency",VLOOKUP(F6782,room_rates!$A$2:$G$8,3,FALSE)*15%,0)</f>
        <v>0</v>
      </c>
      <c r="T6782">
        <f t="shared" si="1242"/>
        <v>1.75</v>
      </c>
      <c r="U6782">
        <f t="shared" si="1243"/>
        <v>1732.5</v>
      </c>
      <c r="V6782">
        <f t="shared" si="1244"/>
        <v>10</v>
      </c>
    </row>
    <row r="6783" spans="1:22" ht="14.25" customHeight="1" x14ac:dyDescent="0.35">
      <c r="A6783" s="1">
        <v>1002781</v>
      </c>
      <c r="B6783" s="3">
        <v>46006</v>
      </c>
      <c r="C6783" s="3">
        <v>46006</v>
      </c>
      <c r="D6783" s="3">
        <v>46012</v>
      </c>
      <c r="E6783" s="1" t="s">
        <v>21</v>
      </c>
      <c r="F6783" s="1">
        <v>3</v>
      </c>
      <c r="G6783" s="1" t="s">
        <v>25</v>
      </c>
      <c r="H6783" s="1">
        <v>0</v>
      </c>
      <c r="I6783" s="1">
        <f t="shared" si="1238"/>
        <v>0</v>
      </c>
      <c r="J6783" s="1" t="s">
        <v>20</v>
      </c>
      <c r="K6783" s="1">
        <v>1</v>
      </c>
      <c r="L6783" s="1" t="s">
        <v>16</v>
      </c>
      <c r="M6783" s="1" t="b">
        <v>0</v>
      </c>
      <c r="N6783" s="2" t="s">
        <v>17</v>
      </c>
      <c r="O6783">
        <f t="shared" si="1239"/>
        <v>0</v>
      </c>
      <c r="P6783">
        <f t="shared" si="1240"/>
        <v>6</v>
      </c>
      <c r="Q6783">
        <f>IF(G6783="B",VLOOKUP(F6783,room_rates!$A$2:$G$8,3,FALSE),IF(G6783="P",VLOOKUP(F6783,room_rates!$A$2:$G$8,6,FALSE),IF(G6783="M",VLOOKUP(F6783,room_rates!$A$2:$G$8,7,FALSE),"")))</f>
        <v>275</v>
      </c>
      <c r="R6783">
        <f t="shared" si="1241"/>
        <v>0</v>
      </c>
      <c r="S6783">
        <f>IF(J6783="Online Travel Agency",VLOOKUP(F6783,room_rates!$A$2:$G$8,3,FALSE)*15%,0)</f>
        <v>0</v>
      </c>
      <c r="T6783">
        <f t="shared" si="1242"/>
        <v>0</v>
      </c>
      <c r="U6783">
        <f t="shared" si="1243"/>
        <v>1650</v>
      </c>
      <c r="V6783">
        <f t="shared" si="1244"/>
        <v>6</v>
      </c>
    </row>
    <row r="6784" spans="1:22" ht="14.25" customHeight="1" x14ac:dyDescent="0.35">
      <c r="A6784" s="1">
        <v>1002805</v>
      </c>
      <c r="B6784" s="3">
        <v>45999</v>
      </c>
      <c r="C6784" s="3">
        <v>46006</v>
      </c>
      <c r="D6784" s="3">
        <v>46012</v>
      </c>
      <c r="E6784" s="1" t="s">
        <v>21</v>
      </c>
      <c r="F6784" s="1">
        <v>3</v>
      </c>
      <c r="G6784" s="1" t="s">
        <v>25</v>
      </c>
      <c r="H6784" s="1">
        <v>0</v>
      </c>
      <c r="I6784" s="1">
        <f t="shared" ref="I6784:I6847" si="1245">H6784/100</f>
        <v>0</v>
      </c>
      <c r="J6784" s="1" t="s">
        <v>24</v>
      </c>
      <c r="K6784" s="1">
        <v>2</v>
      </c>
      <c r="L6784" s="1" t="s">
        <v>19</v>
      </c>
      <c r="M6784" s="1" t="b">
        <v>0</v>
      </c>
      <c r="N6784" s="2" t="s">
        <v>17</v>
      </c>
      <c r="O6784">
        <f t="shared" ref="O6784:O6847" si="1246">C6784-B6784</f>
        <v>7</v>
      </c>
      <c r="P6784">
        <f t="shared" ref="P6784:P6847" si="1247">D6784-C6784</f>
        <v>6</v>
      </c>
      <c r="Q6784">
        <f>IF(G6784="B",VLOOKUP(F6784,room_rates!$A$2:$G$8,3,FALSE),IF(G6784="P",VLOOKUP(F6784,room_rates!$A$2:$G$8,6,FALSE),IF(G6784="M",VLOOKUP(F6784,room_rates!$A$2:$G$8,7,FALSE),"")))</f>
        <v>275</v>
      </c>
      <c r="R6784">
        <f t="shared" ref="R6784:R6847" si="1248">Q6784*(H6784/100)</f>
        <v>0</v>
      </c>
      <c r="S6784">
        <f>IF(J6784="Online Travel Agency",VLOOKUP(F6784,room_rates!$A$2:$G$8,3,FALSE)*15%,0)</f>
        <v>33</v>
      </c>
      <c r="T6784">
        <f t="shared" ref="T6784:T6847" si="1249">IF(M6784=TRUE, Q6784*1%,0)</f>
        <v>0</v>
      </c>
      <c r="U6784">
        <f t="shared" ref="U6784:U6847" si="1250">(Q6784-R6784-S6784-T6784)*V6784</f>
        <v>2904</v>
      </c>
      <c r="V6784">
        <f t="shared" ref="V6784:V6847" si="1251">K6784*P6784</f>
        <v>12</v>
      </c>
    </row>
    <row r="6785" spans="1:22" ht="14.25" customHeight="1" x14ac:dyDescent="0.35">
      <c r="A6785" s="1">
        <v>1003242</v>
      </c>
      <c r="B6785" s="3">
        <v>46006</v>
      </c>
      <c r="C6785" s="3">
        <v>46006</v>
      </c>
      <c r="D6785" s="3">
        <v>46010</v>
      </c>
      <c r="E6785" s="1" t="s">
        <v>21</v>
      </c>
      <c r="F6785" s="1">
        <v>3</v>
      </c>
      <c r="G6785" s="1" t="s">
        <v>25</v>
      </c>
      <c r="H6785" s="1">
        <v>0</v>
      </c>
      <c r="I6785" s="1">
        <f t="shared" si="1245"/>
        <v>0</v>
      </c>
      <c r="J6785" s="1" t="s">
        <v>20</v>
      </c>
      <c r="K6785" s="1">
        <v>1</v>
      </c>
      <c r="L6785" s="1" t="s">
        <v>19</v>
      </c>
      <c r="M6785" s="1" t="b">
        <v>0</v>
      </c>
      <c r="N6785" s="2" t="s">
        <v>17</v>
      </c>
      <c r="O6785">
        <f t="shared" si="1246"/>
        <v>0</v>
      </c>
      <c r="P6785">
        <f t="shared" si="1247"/>
        <v>4</v>
      </c>
      <c r="Q6785">
        <f>IF(G6785="B",VLOOKUP(F6785,room_rates!$A$2:$G$8,3,FALSE),IF(G6785="P",VLOOKUP(F6785,room_rates!$A$2:$G$8,6,FALSE),IF(G6785="M",VLOOKUP(F6785,room_rates!$A$2:$G$8,7,FALSE),"")))</f>
        <v>275</v>
      </c>
      <c r="R6785">
        <f t="shared" si="1248"/>
        <v>0</v>
      </c>
      <c r="S6785">
        <f>IF(J6785="Online Travel Agency",VLOOKUP(F6785,room_rates!$A$2:$G$8,3,FALSE)*15%,0)</f>
        <v>0</v>
      </c>
      <c r="T6785">
        <f t="shared" si="1249"/>
        <v>0</v>
      </c>
      <c r="U6785">
        <f t="shared" si="1250"/>
        <v>1100</v>
      </c>
      <c r="V6785">
        <f t="shared" si="1251"/>
        <v>4</v>
      </c>
    </row>
    <row r="6786" spans="1:22" ht="14.25" customHeight="1" x14ac:dyDescent="0.35">
      <c r="A6786" s="1">
        <v>1003371</v>
      </c>
      <c r="B6786" s="3">
        <v>46006</v>
      </c>
      <c r="C6786" s="3">
        <v>46006</v>
      </c>
      <c r="D6786" s="3">
        <v>46010</v>
      </c>
      <c r="E6786" s="1" t="s">
        <v>13</v>
      </c>
      <c r="F6786" s="1">
        <v>6</v>
      </c>
      <c r="G6786" s="1" t="s">
        <v>25</v>
      </c>
      <c r="H6786" s="1">
        <v>0</v>
      </c>
      <c r="I6786" s="1">
        <f t="shared" si="1245"/>
        <v>0</v>
      </c>
      <c r="J6786" s="1" t="s">
        <v>20</v>
      </c>
      <c r="K6786" s="1">
        <v>2</v>
      </c>
      <c r="L6786" s="1" t="s">
        <v>19</v>
      </c>
      <c r="M6786" s="1" t="b">
        <v>0</v>
      </c>
      <c r="N6786" s="2" t="s">
        <v>17</v>
      </c>
      <c r="O6786">
        <f t="shared" si="1246"/>
        <v>0</v>
      </c>
      <c r="P6786">
        <f t="shared" si="1247"/>
        <v>4</v>
      </c>
      <c r="Q6786">
        <f>IF(G6786="B",VLOOKUP(F6786,room_rates!$A$2:$G$8,3,FALSE),IF(G6786="P",VLOOKUP(F6786,room_rates!$A$2:$G$8,6,FALSE),IF(G6786="M",VLOOKUP(F6786,room_rates!$A$2:$G$8,7,FALSE),"")))</f>
        <v>437.5</v>
      </c>
      <c r="R6786">
        <f t="shared" si="1248"/>
        <v>0</v>
      </c>
      <c r="S6786">
        <f>IF(J6786="Online Travel Agency",VLOOKUP(F6786,room_rates!$A$2:$G$8,3,FALSE)*15%,0)</f>
        <v>0</v>
      </c>
      <c r="T6786">
        <f t="shared" si="1249"/>
        <v>0</v>
      </c>
      <c r="U6786">
        <f t="shared" si="1250"/>
        <v>3500</v>
      </c>
      <c r="V6786">
        <f t="shared" si="1251"/>
        <v>8</v>
      </c>
    </row>
    <row r="6787" spans="1:22" ht="14.25" customHeight="1" x14ac:dyDescent="0.35">
      <c r="A6787" s="1">
        <v>1003641</v>
      </c>
      <c r="B6787" s="3">
        <v>45994</v>
      </c>
      <c r="C6787" s="3">
        <v>46006</v>
      </c>
      <c r="D6787" s="3">
        <v>46012</v>
      </c>
      <c r="E6787" s="1" t="s">
        <v>13</v>
      </c>
      <c r="F6787" s="1">
        <v>6</v>
      </c>
      <c r="G6787" s="1" t="s">
        <v>25</v>
      </c>
      <c r="H6787" s="1">
        <v>0</v>
      </c>
      <c r="I6787" s="1">
        <f t="shared" si="1245"/>
        <v>0</v>
      </c>
      <c r="J6787" s="1" t="s">
        <v>15</v>
      </c>
      <c r="K6787" s="1">
        <v>2</v>
      </c>
      <c r="L6787" s="1" t="s">
        <v>19</v>
      </c>
      <c r="M6787" s="1" t="b">
        <v>0</v>
      </c>
      <c r="N6787" s="2" t="s">
        <v>17</v>
      </c>
      <c r="O6787">
        <f t="shared" si="1246"/>
        <v>12</v>
      </c>
      <c r="P6787">
        <f t="shared" si="1247"/>
        <v>6</v>
      </c>
      <c r="Q6787">
        <f>IF(G6787="B",VLOOKUP(F6787,room_rates!$A$2:$G$8,3,FALSE),IF(G6787="P",VLOOKUP(F6787,room_rates!$A$2:$G$8,6,FALSE),IF(G6787="M",VLOOKUP(F6787,room_rates!$A$2:$G$8,7,FALSE),"")))</f>
        <v>437.5</v>
      </c>
      <c r="R6787">
        <f t="shared" si="1248"/>
        <v>0</v>
      </c>
      <c r="S6787">
        <f>IF(J6787="Online Travel Agency",VLOOKUP(F6787,room_rates!$A$2:$G$8,3,FALSE)*15%,0)</f>
        <v>0</v>
      </c>
      <c r="T6787">
        <f t="shared" si="1249"/>
        <v>0</v>
      </c>
      <c r="U6787">
        <f t="shared" si="1250"/>
        <v>5250</v>
      </c>
      <c r="V6787">
        <f t="shared" si="1251"/>
        <v>12</v>
      </c>
    </row>
    <row r="6788" spans="1:22" ht="14.25" customHeight="1" x14ac:dyDescent="0.35">
      <c r="A6788" s="1">
        <v>1003772</v>
      </c>
      <c r="B6788" s="3">
        <v>45965</v>
      </c>
      <c r="C6788" s="3">
        <v>46006</v>
      </c>
      <c r="D6788" s="3">
        <v>46013</v>
      </c>
      <c r="E6788" s="1" t="s">
        <v>13</v>
      </c>
      <c r="F6788" s="1">
        <v>7</v>
      </c>
      <c r="G6788" s="1" t="s">
        <v>25</v>
      </c>
      <c r="H6788" s="1">
        <v>0</v>
      </c>
      <c r="I6788" s="1">
        <f t="shared" si="1245"/>
        <v>0</v>
      </c>
      <c r="J6788" s="1" t="s">
        <v>15</v>
      </c>
      <c r="K6788" s="1">
        <v>2</v>
      </c>
      <c r="L6788" s="1" t="s">
        <v>19</v>
      </c>
      <c r="M6788" s="1" t="b">
        <v>1</v>
      </c>
      <c r="N6788" s="2" t="s">
        <v>17</v>
      </c>
      <c r="O6788">
        <f t="shared" si="1246"/>
        <v>41</v>
      </c>
      <c r="P6788">
        <f t="shared" si="1247"/>
        <v>7</v>
      </c>
      <c r="Q6788">
        <f>IF(G6788="B",VLOOKUP(F6788,room_rates!$A$2:$G$8,3,FALSE),IF(G6788="P",VLOOKUP(F6788,room_rates!$A$2:$G$8,6,FALSE),IF(G6788="M",VLOOKUP(F6788,room_rates!$A$2:$G$8,7,FALSE),"")))</f>
        <v>562.5</v>
      </c>
      <c r="R6788">
        <f t="shared" si="1248"/>
        <v>0</v>
      </c>
      <c r="S6788">
        <f>IF(J6788="Online Travel Agency",VLOOKUP(F6788,room_rates!$A$2:$G$8,3,FALSE)*15%,0)</f>
        <v>0</v>
      </c>
      <c r="T6788">
        <f t="shared" si="1249"/>
        <v>5.625</v>
      </c>
      <c r="U6788">
        <f t="shared" si="1250"/>
        <v>7796.25</v>
      </c>
      <c r="V6788">
        <f t="shared" si="1251"/>
        <v>14</v>
      </c>
    </row>
    <row r="6789" spans="1:22" ht="14.25" customHeight="1" x14ac:dyDescent="0.35">
      <c r="A6789" s="1">
        <v>1003917</v>
      </c>
      <c r="B6789" s="3">
        <v>45991</v>
      </c>
      <c r="C6789" s="3">
        <v>46006</v>
      </c>
      <c r="D6789" s="3">
        <v>46010</v>
      </c>
      <c r="E6789" s="1" t="s">
        <v>21</v>
      </c>
      <c r="F6789" s="1">
        <v>3</v>
      </c>
      <c r="G6789" s="1" t="s">
        <v>25</v>
      </c>
      <c r="H6789" s="1">
        <v>0</v>
      </c>
      <c r="I6789" s="1">
        <f t="shared" si="1245"/>
        <v>0</v>
      </c>
      <c r="J6789" s="1" t="s">
        <v>24</v>
      </c>
      <c r="K6789" s="1">
        <v>1</v>
      </c>
      <c r="L6789" s="1" t="s">
        <v>16</v>
      </c>
      <c r="M6789" s="1" t="b">
        <v>1</v>
      </c>
      <c r="N6789" s="2" t="s">
        <v>17</v>
      </c>
      <c r="O6789">
        <f t="shared" si="1246"/>
        <v>15</v>
      </c>
      <c r="P6789">
        <f t="shared" si="1247"/>
        <v>4</v>
      </c>
      <c r="Q6789">
        <f>IF(G6789="B",VLOOKUP(F6789,room_rates!$A$2:$G$8,3,FALSE),IF(G6789="P",VLOOKUP(F6789,room_rates!$A$2:$G$8,6,FALSE),IF(G6789="M",VLOOKUP(F6789,room_rates!$A$2:$G$8,7,FALSE),"")))</f>
        <v>275</v>
      </c>
      <c r="R6789">
        <f t="shared" si="1248"/>
        <v>0</v>
      </c>
      <c r="S6789">
        <f>IF(J6789="Online Travel Agency",VLOOKUP(F6789,room_rates!$A$2:$G$8,3,FALSE)*15%,0)</f>
        <v>33</v>
      </c>
      <c r="T6789">
        <f t="shared" si="1249"/>
        <v>2.75</v>
      </c>
      <c r="U6789">
        <f t="shared" si="1250"/>
        <v>957</v>
      </c>
      <c r="V6789">
        <f t="shared" si="1251"/>
        <v>4</v>
      </c>
    </row>
    <row r="6790" spans="1:22" ht="14.25" customHeight="1" x14ac:dyDescent="0.35">
      <c r="A6790" s="1">
        <v>1004248</v>
      </c>
      <c r="B6790" s="3">
        <v>46006</v>
      </c>
      <c r="C6790" s="3">
        <v>46006</v>
      </c>
      <c r="D6790" s="3">
        <v>46012</v>
      </c>
      <c r="E6790" s="1" t="s">
        <v>21</v>
      </c>
      <c r="F6790" s="1">
        <v>4</v>
      </c>
      <c r="G6790" s="1" t="s">
        <v>25</v>
      </c>
      <c r="H6790" s="1">
        <v>0</v>
      </c>
      <c r="I6790" s="1">
        <f t="shared" si="1245"/>
        <v>0</v>
      </c>
      <c r="J6790" s="1" t="s">
        <v>20</v>
      </c>
      <c r="K6790" s="1">
        <v>1</v>
      </c>
      <c r="L6790" s="1" t="s">
        <v>19</v>
      </c>
      <c r="M6790" s="1" t="b">
        <v>0</v>
      </c>
      <c r="N6790" s="2" t="s">
        <v>17</v>
      </c>
      <c r="O6790">
        <f t="shared" si="1246"/>
        <v>0</v>
      </c>
      <c r="P6790">
        <f t="shared" si="1247"/>
        <v>6</v>
      </c>
      <c r="Q6790">
        <f>IF(G6790="B",VLOOKUP(F6790,room_rates!$A$2:$G$8,3,FALSE),IF(G6790="P",VLOOKUP(F6790,room_rates!$A$2:$G$8,6,FALSE),IF(G6790="M",VLOOKUP(F6790,room_rates!$A$2:$G$8,7,FALSE),"")))</f>
        <v>287.5</v>
      </c>
      <c r="R6790">
        <f t="shared" si="1248"/>
        <v>0</v>
      </c>
      <c r="S6790">
        <f>IF(J6790="Online Travel Agency",VLOOKUP(F6790,room_rates!$A$2:$G$8,3,FALSE)*15%,0)</f>
        <v>0</v>
      </c>
      <c r="T6790">
        <f t="shared" si="1249"/>
        <v>0</v>
      </c>
      <c r="U6790">
        <f t="shared" si="1250"/>
        <v>1725</v>
      </c>
      <c r="V6790">
        <f t="shared" si="1251"/>
        <v>6</v>
      </c>
    </row>
    <row r="6791" spans="1:22" ht="14.25" customHeight="1" x14ac:dyDescent="0.35">
      <c r="A6791" s="1">
        <v>1004683</v>
      </c>
      <c r="B6791" s="3">
        <v>46006</v>
      </c>
      <c r="C6791" s="3">
        <v>46006</v>
      </c>
      <c r="D6791" s="3">
        <v>46013</v>
      </c>
      <c r="E6791" s="1" t="s">
        <v>18</v>
      </c>
      <c r="F6791" s="1">
        <v>2</v>
      </c>
      <c r="G6791" s="1" t="s">
        <v>25</v>
      </c>
      <c r="H6791" s="1">
        <v>0</v>
      </c>
      <c r="I6791" s="1">
        <f t="shared" si="1245"/>
        <v>0</v>
      </c>
      <c r="J6791" s="1" t="s">
        <v>20</v>
      </c>
      <c r="K6791" s="1">
        <v>3</v>
      </c>
      <c r="L6791" s="1" t="s">
        <v>19</v>
      </c>
      <c r="M6791" s="1" t="b">
        <v>0</v>
      </c>
      <c r="N6791" s="2" t="s">
        <v>17</v>
      </c>
      <c r="O6791">
        <f t="shared" si="1246"/>
        <v>0</v>
      </c>
      <c r="P6791">
        <f t="shared" si="1247"/>
        <v>7</v>
      </c>
      <c r="Q6791">
        <f>IF(G6791="B",VLOOKUP(F6791,room_rates!$A$2:$G$8,3,FALSE),IF(G6791="P",VLOOKUP(F6791,room_rates!$A$2:$G$8,6,FALSE),IF(G6791="M",VLOOKUP(F6791,room_rates!$A$2:$G$8,7,FALSE),"")))</f>
        <v>175</v>
      </c>
      <c r="R6791">
        <f t="shared" si="1248"/>
        <v>0</v>
      </c>
      <c r="S6791">
        <f>IF(J6791="Online Travel Agency",VLOOKUP(F6791,room_rates!$A$2:$G$8,3,FALSE)*15%,0)</f>
        <v>0</v>
      </c>
      <c r="T6791">
        <f t="shared" si="1249"/>
        <v>0</v>
      </c>
      <c r="U6791">
        <f t="shared" si="1250"/>
        <v>3675</v>
      </c>
      <c r="V6791">
        <f t="shared" si="1251"/>
        <v>21</v>
      </c>
    </row>
    <row r="6792" spans="1:22" ht="14.25" customHeight="1" x14ac:dyDescent="0.35">
      <c r="A6792" s="1">
        <v>1004799</v>
      </c>
      <c r="B6792" s="3">
        <v>45997</v>
      </c>
      <c r="C6792" s="3">
        <v>46006</v>
      </c>
      <c r="D6792" s="3">
        <v>46011</v>
      </c>
      <c r="E6792" s="1" t="s">
        <v>18</v>
      </c>
      <c r="F6792" s="1">
        <v>1</v>
      </c>
      <c r="G6792" s="1" t="s">
        <v>25</v>
      </c>
      <c r="H6792" s="1">
        <v>0</v>
      </c>
      <c r="I6792" s="1">
        <f t="shared" si="1245"/>
        <v>0</v>
      </c>
      <c r="J6792" s="1" t="s">
        <v>24</v>
      </c>
      <c r="K6792" s="1">
        <v>2</v>
      </c>
      <c r="L6792" s="1" t="s">
        <v>19</v>
      </c>
      <c r="M6792" s="1" t="b">
        <v>0</v>
      </c>
      <c r="N6792" s="2" t="s">
        <v>17</v>
      </c>
      <c r="O6792">
        <f t="shared" si="1246"/>
        <v>9</v>
      </c>
      <c r="P6792">
        <f t="shared" si="1247"/>
        <v>5</v>
      </c>
      <c r="Q6792">
        <f>IF(G6792="B",VLOOKUP(F6792,room_rates!$A$2:$G$8,3,FALSE),IF(G6792="P",VLOOKUP(F6792,room_rates!$A$2:$G$8,6,FALSE),IF(G6792="M",VLOOKUP(F6792,room_rates!$A$2:$G$8,7,FALSE),"")))</f>
        <v>150</v>
      </c>
      <c r="R6792">
        <f t="shared" si="1248"/>
        <v>0</v>
      </c>
      <c r="S6792">
        <f>IF(J6792="Online Travel Agency",VLOOKUP(F6792,room_rates!$A$2:$G$8,3,FALSE)*15%,0)</f>
        <v>18</v>
      </c>
      <c r="T6792">
        <f t="shared" si="1249"/>
        <v>0</v>
      </c>
      <c r="U6792">
        <f t="shared" si="1250"/>
        <v>1320</v>
      </c>
      <c r="V6792">
        <f t="shared" si="1251"/>
        <v>10</v>
      </c>
    </row>
    <row r="6793" spans="1:22" ht="14.25" customHeight="1" x14ac:dyDescent="0.35">
      <c r="A6793" s="1">
        <v>1005070</v>
      </c>
      <c r="B6793" s="3">
        <v>46004</v>
      </c>
      <c r="C6793" s="3">
        <v>46006</v>
      </c>
      <c r="D6793" s="3">
        <v>46012</v>
      </c>
      <c r="E6793" s="1" t="s">
        <v>18</v>
      </c>
      <c r="F6793" s="1">
        <v>1</v>
      </c>
      <c r="G6793" s="1" t="s">
        <v>25</v>
      </c>
      <c r="H6793" s="1">
        <v>0</v>
      </c>
      <c r="I6793" s="1">
        <f t="shared" si="1245"/>
        <v>0</v>
      </c>
      <c r="J6793" s="1" t="s">
        <v>15</v>
      </c>
      <c r="K6793" s="1">
        <v>1</v>
      </c>
      <c r="L6793" s="1" t="s">
        <v>19</v>
      </c>
      <c r="M6793" s="1" t="b">
        <v>1</v>
      </c>
      <c r="N6793" s="2" t="s">
        <v>17</v>
      </c>
      <c r="O6793">
        <f t="shared" si="1246"/>
        <v>2</v>
      </c>
      <c r="P6793">
        <f t="shared" si="1247"/>
        <v>6</v>
      </c>
      <c r="Q6793">
        <f>IF(G6793="B",VLOOKUP(F6793,room_rates!$A$2:$G$8,3,FALSE),IF(G6793="P",VLOOKUP(F6793,room_rates!$A$2:$G$8,6,FALSE),IF(G6793="M",VLOOKUP(F6793,room_rates!$A$2:$G$8,7,FALSE),"")))</f>
        <v>150</v>
      </c>
      <c r="R6793">
        <f t="shared" si="1248"/>
        <v>0</v>
      </c>
      <c r="S6793">
        <f>IF(J6793="Online Travel Agency",VLOOKUP(F6793,room_rates!$A$2:$G$8,3,FALSE)*15%,0)</f>
        <v>0</v>
      </c>
      <c r="T6793">
        <f t="shared" si="1249"/>
        <v>1.5</v>
      </c>
      <c r="U6793">
        <f t="shared" si="1250"/>
        <v>891</v>
      </c>
      <c r="V6793">
        <f t="shared" si="1251"/>
        <v>6</v>
      </c>
    </row>
    <row r="6794" spans="1:22" ht="14.25" customHeight="1" x14ac:dyDescent="0.35">
      <c r="A6794" s="1">
        <v>1005201</v>
      </c>
      <c r="B6794" s="3">
        <v>45999</v>
      </c>
      <c r="C6794" s="3">
        <v>46006</v>
      </c>
      <c r="D6794" s="3">
        <v>46011</v>
      </c>
      <c r="E6794" s="1" t="s">
        <v>21</v>
      </c>
      <c r="F6794" s="1">
        <v>5</v>
      </c>
      <c r="G6794" s="1" t="s">
        <v>25</v>
      </c>
      <c r="H6794" s="1">
        <v>0</v>
      </c>
      <c r="I6794" s="1">
        <f t="shared" si="1245"/>
        <v>0</v>
      </c>
      <c r="J6794" s="1" t="s">
        <v>24</v>
      </c>
      <c r="K6794" s="1">
        <v>3</v>
      </c>
      <c r="L6794" s="1" t="s">
        <v>16</v>
      </c>
      <c r="M6794" s="1" t="b">
        <v>0</v>
      </c>
      <c r="N6794" s="2" t="s">
        <v>17</v>
      </c>
      <c r="O6794">
        <f t="shared" si="1246"/>
        <v>7</v>
      </c>
      <c r="P6794">
        <f t="shared" si="1247"/>
        <v>5</v>
      </c>
      <c r="Q6794">
        <f>IF(G6794="B",VLOOKUP(F6794,room_rates!$A$2:$G$8,3,FALSE),IF(G6794="P",VLOOKUP(F6794,room_rates!$A$2:$G$8,6,FALSE),IF(G6794="M",VLOOKUP(F6794,room_rates!$A$2:$G$8,7,FALSE),"")))</f>
        <v>300</v>
      </c>
      <c r="R6794">
        <f t="shared" si="1248"/>
        <v>0</v>
      </c>
      <c r="S6794">
        <f>IF(J6794="Online Travel Agency",VLOOKUP(F6794,room_rates!$A$2:$G$8,3,FALSE)*15%,0)</f>
        <v>36</v>
      </c>
      <c r="T6794">
        <f t="shared" si="1249"/>
        <v>0</v>
      </c>
      <c r="U6794">
        <f t="shared" si="1250"/>
        <v>3960</v>
      </c>
      <c r="V6794">
        <f t="shared" si="1251"/>
        <v>15</v>
      </c>
    </row>
    <row r="6795" spans="1:22" ht="14.25" customHeight="1" x14ac:dyDescent="0.35">
      <c r="A6795" s="1">
        <v>1000246</v>
      </c>
      <c r="B6795" s="3">
        <v>46004</v>
      </c>
      <c r="C6795" s="3">
        <v>46007</v>
      </c>
      <c r="D6795" s="3">
        <v>46011</v>
      </c>
      <c r="E6795" s="1" t="s">
        <v>13</v>
      </c>
      <c r="F6795" s="1">
        <v>6</v>
      </c>
      <c r="G6795" s="1" t="s">
        <v>25</v>
      </c>
      <c r="H6795" s="1">
        <v>0</v>
      </c>
      <c r="I6795" s="1">
        <f t="shared" si="1245"/>
        <v>0</v>
      </c>
      <c r="J6795" s="1" t="s">
        <v>15</v>
      </c>
      <c r="K6795" s="1">
        <v>1</v>
      </c>
      <c r="L6795" s="1" t="s">
        <v>16</v>
      </c>
      <c r="M6795" s="1" t="b">
        <v>1</v>
      </c>
      <c r="N6795" s="2" t="s">
        <v>17</v>
      </c>
      <c r="O6795">
        <f t="shared" si="1246"/>
        <v>3</v>
      </c>
      <c r="P6795">
        <f t="shared" si="1247"/>
        <v>4</v>
      </c>
      <c r="Q6795">
        <f>IF(G6795="B",VLOOKUP(F6795,room_rates!$A$2:$G$8,3,FALSE),IF(G6795="P",VLOOKUP(F6795,room_rates!$A$2:$G$8,6,FALSE),IF(G6795="M",VLOOKUP(F6795,room_rates!$A$2:$G$8,7,FALSE),"")))</f>
        <v>437.5</v>
      </c>
      <c r="R6795">
        <f t="shared" si="1248"/>
        <v>0</v>
      </c>
      <c r="S6795">
        <f>IF(J6795="Online Travel Agency",VLOOKUP(F6795,room_rates!$A$2:$G$8,3,FALSE)*15%,0)</f>
        <v>0</v>
      </c>
      <c r="T6795">
        <f t="shared" si="1249"/>
        <v>4.375</v>
      </c>
      <c r="U6795">
        <f t="shared" si="1250"/>
        <v>1732.5</v>
      </c>
      <c r="V6795">
        <f t="shared" si="1251"/>
        <v>4</v>
      </c>
    </row>
    <row r="6796" spans="1:22" ht="14.25" customHeight="1" x14ac:dyDescent="0.35">
      <c r="A6796" s="1">
        <v>1000526</v>
      </c>
      <c r="B6796" s="3">
        <v>45991</v>
      </c>
      <c r="C6796" s="3">
        <v>46007</v>
      </c>
      <c r="D6796" s="3">
        <v>46013</v>
      </c>
      <c r="E6796" s="1" t="s">
        <v>13</v>
      </c>
      <c r="F6796" s="1">
        <v>6</v>
      </c>
      <c r="G6796" s="1" t="s">
        <v>25</v>
      </c>
      <c r="H6796" s="1">
        <v>0</v>
      </c>
      <c r="I6796" s="1">
        <f t="shared" si="1245"/>
        <v>0</v>
      </c>
      <c r="J6796" s="1" t="s">
        <v>24</v>
      </c>
      <c r="K6796" s="1">
        <v>2</v>
      </c>
      <c r="L6796" s="1" t="s">
        <v>19</v>
      </c>
      <c r="M6796" s="1" t="b">
        <v>0</v>
      </c>
      <c r="N6796" s="2" t="s">
        <v>17</v>
      </c>
      <c r="O6796">
        <f t="shared" si="1246"/>
        <v>16</v>
      </c>
      <c r="P6796">
        <f t="shared" si="1247"/>
        <v>6</v>
      </c>
      <c r="Q6796">
        <f>IF(G6796="B",VLOOKUP(F6796,room_rates!$A$2:$G$8,3,FALSE),IF(G6796="P",VLOOKUP(F6796,room_rates!$A$2:$G$8,6,FALSE),IF(G6796="M",VLOOKUP(F6796,room_rates!$A$2:$G$8,7,FALSE),"")))</f>
        <v>437.5</v>
      </c>
      <c r="R6796">
        <f t="shared" si="1248"/>
        <v>0</v>
      </c>
      <c r="S6796">
        <f>IF(J6796="Online Travel Agency",VLOOKUP(F6796,room_rates!$A$2:$G$8,3,FALSE)*15%,0)</f>
        <v>52.5</v>
      </c>
      <c r="T6796">
        <f t="shared" si="1249"/>
        <v>0</v>
      </c>
      <c r="U6796">
        <f t="shared" si="1250"/>
        <v>4620</v>
      </c>
      <c r="V6796">
        <f t="shared" si="1251"/>
        <v>12</v>
      </c>
    </row>
    <row r="6797" spans="1:22" ht="14.25" customHeight="1" x14ac:dyDescent="0.35">
      <c r="A6797" s="1">
        <v>1001050</v>
      </c>
      <c r="B6797" s="3">
        <v>45987</v>
      </c>
      <c r="C6797" s="3">
        <v>46007</v>
      </c>
      <c r="D6797" s="3">
        <v>46012</v>
      </c>
      <c r="E6797" s="1" t="s">
        <v>21</v>
      </c>
      <c r="F6797" s="1">
        <v>3</v>
      </c>
      <c r="G6797" s="1" t="s">
        <v>25</v>
      </c>
      <c r="H6797" s="1">
        <v>0</v>
      </c>
      <c r="I6797" s="1">
        <f t="shared" si="1245"/>
        <v>0</v>
      </c>
      <c r="J6797" s="1" t="s">
        <v>24</v>
      </c>
      <c r="K6797" s="1">
        <v>2</v>
      </c>
      <c r="L6797" s="1" t="s">
        <v>16</v>
      </c>
      <c r="M6797" s="1" t="b">
        <v>0</v>
      </c>
      <c r="N6797" s="2" t="s">
        <v>17</v>
      </c>
      <c r="O6797">
        <f t="shared" si="1246"/>
        <v>20</v>
      </c>
      <c r="P6797">
        <f t="shared" si="1247"/>
        <v>5</v>
      </c>
      <c r="Q6797">
        <f>IF(G6797="B",VLOOKUP(F6797,room_rates!$A$2:$G$8,3,FALSE),IF(G6797="P",VLOOKUP(F6797,room_rates!$A$2:$G$8,6,FALSE),IF(G6797="M",VLOOKUP(F6797,room_rates!$A$2:$G$8,7,FALSE),"")))</f>
        <v>275</v>
      </c>
      <c r="R6797">
        <f t="shared" si="1248"/>
        <v>0</v>
      </c>
      <c r="S6797">
        <f>IF(J6797="Online Travel Agency",VLOOKUP(F6797,room_rates!$A$2:$G$8,3,FALSE)*15%,0)</f>
        <v>33</v>
      </c>
      <c r="T6797">
        <f t="shared" si="1249"/>
        <v>0</v>
      </c>
      <c r="U6797">
        <f t="shared" si="1250"/>
        <v>2420</v>
      </c>
      <c r="V6797">
        <f t="shared" si="1251"/>
        <v>10</v>
      </c>
    </row>
    <row r="6798" spans="1:22" ht="14.25" customHeight="1" x14ac:dyDescent="0.35">
      <c r="A6798" s="1">
        <v>1001088</v>
      </c>
      <c r="B6798" s="3">
        <v>46007</v>
      </c>
      <c r="C6798" s="3">
        <v>46007</v>
      </c>
      <c r="D6798" s="3">
        <v>46014</v>
      </c>
      <c r="E6798" s="1" t="s">
        <v>18</v>
      </c>
      <c r="F6798" s="1">
        <v>1</v>
      </c>
      <c r="G6798" s="1" t="s">
        <v>25</v>
      </c>
      <c r="H6798" s="1">
        <v>0</v>
      </c>
      <c r="I6798" s="1">
        <f t="shared" si="1245"/>
        <v>0</v>
      </c>
      <c r="J6798" s="1" t="s">
        <v>20</v>
      </c>
      <c r="K6798" s="1">
        <v>1</v>
      </c>
      <c r="L6798" s="1" t="s">
        <v>16</v>
      </c>
      <c r="M6798" s="1" t="b">
        <v>0</v>
      </c>
      <c r="N6798" s="2" t="s">
        <v>17</v>
      </c>
      <c r="O6798">
        <f t="shared" si="1246"/>
        <v>0</v>
      </c>
      <c r="P6798">
        <f t="shared" si="1247"/>
        <v>7</v>
      </c>
      <c r="Q6798">
        <f>IF(G6798="B",VLOOKUP(F6798,room_rates!$A$2:$G$8,3,FALSE),IF(G6798="P",VLOOKUP(F6798,room_rates!$A$2:$G$8,6,FALSE),IF(G6798="M",VLOOKUP(F6798,room_rates!$A$2:$G$8,7,FALSE),"")))</f>
        <v>150</v>
      </c>
      <c r="R6798">
        <f t="shared" si="1248"/>
        <v>0</v>
      </c>
      <c r="S6798">
        <f>IF(J6798="Online Travel Agency",VLOOKUP(F6798,room_rates!$A$2:$G$8,3,FALSE)*15%,0)</f>
        <v>0</v>
      </c>
      <c r="T6798">
        <f t="shared" si="1249"/>
        <v>0</v>
      </c>
      <c r="U6798">
        <f t="shared" si="1250"/>
        <v>1050</v>
      </c>
      <c r="V6798">
        <f t="shared" si="1251"/>
        <v>7</v>
      </c>
    </row>
    <row r="6799" spans="1:22" ht="14.25" customHeight="1" x14ac:dyDescent="0.35">
      <c r="A6799" s="1">
        <v>1001210</v>
      </c>
      <c r="B6799" s="3">
        <v>46004</v>
      </c>
      <c r="C6799" s="3">
        <v>46007</v>
      </c>
      <c r="D6799" s="3">
        <v>46014</v>
      </c>
      <c r="E6799" s="1" t="s">
        <v>21</v>
      </c>
      <c r="F6799" s="1">
        <v>4</v>
      </c>
      <c r="G6799" s="1" t="s">
        <v>25</v>
      </c>
      <c r="H6799" s="1">
        <v>0</v>
      </c>
      <c r="I6799" s="1">
        <f t="shared" si="1245"/>
        <v>0</v>
      </c>
      <c r="J6799" s="1" t="s">
        <v>15</v>
      </c>
      <c r="K6799" s="1">
        <v>1</v>
      </c>
      <c r="L6799" s="1" t="s">
        <v>19</v>
      </c>
      <c r="M6799" s="1" t="b">
        <v>0</v>
      </c>
      <c r="N6799" s="2" t="s">
        <v>17</v>
      </c>
      <c r="O6799">
        <f t="shared" si="1246"/>
        <v>3</v>
      </c>
      <c r="P6799">
        <f t="shared" si="1247"/>
        <v>7</v>
      </c>
      <c r="Q6799">
        <f>IF(G6799="B",VLOOKUP(F6799,room_rates!$A$2:$G$8,3,FALSE),IF(G6799="P",VLOOKUP(F6799,room_rates!$A$2:$G$8,6,FALSE),IF(G6799="M",VLOOKUP(F6799,room_rates!$A$2:$G$8,7,FALSE),"")))</f>
        <v>287.5</v>
      </c>
      <c r="R6799">
        <f t="shared" si="1248"/>
        <v>0</v>
      </c>
      <c r="S6799">
        <f>IF(J6799="Online Travel Agency",VLOOKUP(F6799,room_rates!$A$2:$G$8,3,FALSE)*15%,0)</f>
        <v>0</v>
      </c>
      <c r="T6799">
        <f t="shared" si="1249"/>
        <v>0</v>
      </c>
      <c r="U6799">
        <f t="shared" si="1250"/>
        <v>2012.5</v>
      </c>
      <c r="V6799">
        <f t="shared" si="1251"/>
        <v>7</v>
      </c>
    </row>
    <row r="6800" spans="1:22" ht="14.25" customHeight="1" x14ac:dyDescent="0.35">
      <c r="A6800" s="1">
        <v>1001374</v>
      </c>
      <c r="B6800" s="3">
        <v>46007</v>
      </c>
      <c r="C6800" s="3">
        <v>46007</v>
      </c>
      <c r="D6800" s="3">
        <v>46012</v>
      </c>
      <c r="E6800" s="1" t="s">
        <v>18</v>
      </c>
      <c r="F6800" s="1">
        <v>1</v>
      </c>
      <c r="G6800" s="1" t="s">
        <v>25</v>
      </c>
      <c r="H6800" s="1">
        <v>0</v>
      </c>
      <c r="I6800" s="1">
        <f t="shared" si="1245"/>
        <v>0</v>
      </c>
      <c r="J6800" s="1" t="s">
        <v>20</v>
      </c>
      <c r="K6800" s="1">
        <v>2</v>
      </c>
      <c r="L6800" s="1" t="s">
        <v>16</v>
      </c>
      <c r="M6800" s="1" t="b">
        <v>1</v>
      </c>
      <c r="N6800" s="2" t="s">
        <v>17</v>
      </c>
      <c r="O6800">
        <f t="shared" si="1246"/>
        <v>0</v>
      </c>
      <c r="P6800">
        <f t="shared" si="1247"/>
        <v>5</v>
      </c>
      <c r="Q6800">
        <f>IF(G6800="B",VLOOKUP(F6800,room_rates!$A$2:$G$8,3,FALSE),IF(G6800="P",VLOOKUP(F6800,room_rates!$A$2:$G$8,6,FALSE),IF(G6800="M",VLOOKUP(F6800,room_rates!$A$2:$G$8,7,FALSE),"")))</f>
        <v>150</v>
      </c>
      <c r="R6800">
        <f t="shared" si="1248"/>
        <v>0</v>
      </c>
      <c r="S6800">
        <f>IF(J6800="Online Travel Agency",VLOOKUP(F6800,room_rates!$A$2:$G$8,3,FALSE)*15%,0)</f>
        <v>0</v>
      </c>
      <c r="T6800">
        <f t="shared" si="1249"/>
        <v>1.5</v>
      </c>
      <c r="U6800">
        <f t="shared" si="1250"/>
        <v>1485</v>
      </c>
      <c r="V6800">
        <f t="shared" si="1251"/>
        <v>10</v>
      </c>
    </row>
    <row r="6801" spans="1:22" ht="14.25" customHeight="1" x14ac:dyDescent="0.35">
      <c r="A6801" s="1">
        <v>1001596</v>
      </c>
      <c r="B6801" s="3">
        <v>45970</v>
      </c>
      <c r="C6801" s="3">
        <v>46007</v>
      </c>
      <c r="D6801" s="3">
        <v>46012</v>
      </c>
      <c r="E6801" s="1" t="s">
        <v>21</v>
      </c>
      <c r="F6801" s="1">
        <v>3</v>
      </c>
      <c r="G6801" s="1" t="s">
        <v>25</v>
      </c>
      <c r="H6801" s="1">
        <v>0</v>
      </c>
      <c r="I6801" s="1">
        <f t="shared" si="1245"/>
        <v>0</v>
      </c>
      <c r="J6801" s="1" t="s">
        <v>15</v>
      </c>
      <c r="K6801" s="1">
        <v>3</v>
      </c>
      <c r="L6801" s="1" t="s">
        <v>16</v>
      </c>
      <c r="M6801" s="1" t="b">
        <v>0</v>
      </c>
      <c r="N6801" s="2" t="s">
        <v>17</v>
      </c>
      <c r="O6801">
        <f t="shared" si="1246"/>
        <v>37</v>
      </c>
      <c r="P6801">
        <f t="shared" si="1247"/>
        <v>5</v>
      </c>
      <c r="Q6801">
        <f>IF(G6801="B",VLOOKUP(F6801,room_rates!$A$2:$G$8,3,FALSE),IF(G6801="P",VLOOKUP(F6801,room_rates!$A$2:$G$8,6,FALSE),IF(G6801="M",VLOOKUP(F6801,room_rates!$A$2:$G$8,7,FALSE),"")))</f>
        <v>275</v>
      </c>
      <c r="R6801">
        <f t="shared" si="1248"/>
        <v>0</v>
      </c>
      <c r="S6801">
        <f>IF(J6801="Online Travel Agency",VLOOKUP(F6801,room_rates!$A$2:$G$8,3,FALSE)*15%,0)</f>
        <v>0</v>
      </c>
      <c r="T6801">
        <f t="shared" si="1249"/>
        <v>0</v>
      </c>
      <c r="U6801">
        <f t="shared" si="1250"/>
        <v>4125</v>
      </c>
      <c r="V6801">
        <f t="shared" si="1251"/>
        <v>15</v>
      </c>
    </row>
    <row r="6802" spans="1:22" ht="14.25" customHeight="1" x14ac:dyDescent="0.35">
      <c r="A6802" s="1">
        <v>1002240</v>
      </c>
      <c r="B6802" s="3">
        <v>46007</v>
      </c>
      <c r="C6802" s="3">
        <v>46007</v>
      </c>
      <c r="D6802" s="3">
        <v>46012</v>
      </c>
      <c r="E6802" s="1" t="s">
        <v>13</v>
      </c>
      <c r="F6802" s="1">
        <v>6</v>
      </c>
      <c r="G6802" s="1" t="s">
        <v>25</v>
      </c>
      <c r="H6802" s="1">
        <v>0</v>
      </c>
      <c r="I6802" s="1">
        <f t="shared" si="1245"/>
        <v>0</v>
      </c>
      <c r="J6802" s="1" t="s">
        <v>20</v>
      </c>
      <c r="K6802" s="1">
        <v>1</v>
      </c>
      <c r="L6802" s="1" t="s">
        <v>19</v>
      </c>
      <c r="M6802" s="1" t="b">
        <v>1</v>
      </c>
      <c r="N6802" s="2" t="s">
        <v>17</v>
      </c>
      <c r="O6802">
        <f t="shared" si="1246"/>
        <v>0</v>
      </c>
      <c r="P6802">
        <f t="shared" si="1247"/>
        <v>5</v>
      </c>
      <c r="Q6802">
        <f>IF(G6802="B",VLOOKUP(F6802,room_rates!$A$2:$G$8,3,FALSE),IF(G6802="P",VLOOKUP(F6802,room_rates!$A$2:$G$8,6,FALSE),IF(G6802="M",VLOOKUP(F6802,room_rates!$A$2:$G$8,7,FALSE),"")))</f>
        <v>437.5</v>
      </c>
      <c r="R6802">
        <f t="shared" si="1248"/>
        <v>0</v>
      </c>
      <c r="S6802">
        <f>IF(J6802="Online Travel Agency",VLOOKUP(F6802,room_rates!$A$2:$G$8,3,FALSE)*15%,0)</f>
        <v>0</v>
      </c>
      <c r="T6802">
        <f t="shared" si="1249"/>
        <v>4.375</v>
      </c>
      <c r="U6802">
        <f t="shared" si="1250"/>
        <v>2165.625</v>
      </c>
      <c r="V6802">
        <f t="shared" si="1251"/>
        <v>5</v>
      </c>
    </row>
    <row r="6803" spans="1:22" ht="14.25" customHeight="1" x14ac:dyDescent="0.35">
      <c r="A6803" s="1">
        <v>1002242</v>
      </c>
      <c r="B6803" s="3">
        <v>46007</v>
      </c>
      <c r="C6803" s="3">
        <v>46007</v>
      </c>
      <c r="D6803" s="3">
        <v>46011</v>
      </c>
      <c r="E6803" s="1" t="s">
        <v>13</v>
      </c>
      <c r="F6803" s="1">
        <v>7</v>
      </c>
      <c r="G6803" s="1" t="s">
        <v>25</v>
      </c>
      <c r="H6803" s="1">
        <v>0</v>
      </c>
      <c r="I6803" s="1">
        <f t="shared" si="1245"/>
        <v>0</v>
      </c>
      <c r="J6803" s="1" t="s">
        <v>20</v>
      </c>
      <c r="K6803" s="1">
        <v>1</v>
      </c>
      <c r="L6803" s="1" t="s">
        <v>19</v>
      </c>
      <c r="M6803" s="1" t="b">
        <v>0</v>
      </c>
      <c r="N6803" s="2" t="s">
        <v>17</v>
      </c>
      <c r="O6803">
        <f t="shared" si="1246"/>
        <v>0</v>
      </c>
      <c r="P6803">
        <f t="shared" si="1247"/>
        <v>4</v>
      </c>
      <c r="Q6803">
        <f>IF(G6803="B",VLOOKUP(F6803,room_rates!$A$2:$G$8,3,FALSE),IF(G6803="P",VLOOKUP(F6803,room_rates!$A$2:$G$8,6,FALSE),IF(G6803="M",VLOOKUP(F6803,room_rates!$A$2:$G$8,7,FALSE),"")))</f>
        <v>562.5</v>
      </c>
      <c r="R6803">
        <f t="shared" si="1248"/>
        <v>0</v>
      </c>
      <c r="S6803">
        <f>IF(J6803="Online Travel Agency",VLOOKUP(F6803,room_rates!$A$2:$G$8,3,FALSE)*15%,0)</f>
        <v>0</v>
      </c>
      <c r="T6803">
        <f t="shared" si="1249"/>
        <v>0</v>
      </c>
      <c r="U6803">
        <f t="shared" si="1250"/>
        <v>2250</v>
      </c>
      <c r="V6803">
        <f t="shared" si="1251"/>
        <v>4</v>
      </c>
    </row>
    <row r="6804" spans="1:22" ht="14.25" customHeight="1" x14ac:dyDescent="0.35">
      <c r="A6804" s="1">
        <v>1002420</v>
      </c>
      <c r="B6804" s="3">
        <v>46007</v>
      </c>
      <c r="C6804" s="3">
        <v>46007</v>
      </c>
      <c r="D6804" s="3">
        <v>46014</v>
      </c>
      <c r="E6804" s="1" t="s">
        <v>21</v>
      </c>
      <c r="F6804" s="1">
        <v>3</v>
      </c>
      <c r="G6804" s="1" t="s">
        <v>25</v>
      </c>
      <c r="H6804" s="1">
        <v>0</v>
      </c>
      <c r="I6804" s="1">
        <f t="shared" si="1245"/>
        <v>0</v>
      </c>
      <c r="J6804" s="1" t="s">
        <v>20</v>
      </c>
      <c r="K6804" s="1">
        <v>1</v>
      </c>
      <c r="L6804" s="1" t="s">
        <v>19</v>
      </c>
      <c r="M6804" s="1" t="b">
        <v>0</v>
      </c>
      <c r="N6804" s="2" t="s">
        <v>17</v>
      </c>
      <c r="O6804">
        <f t="shared" si="1246"/>
        <v>0</v>
      </c>
      <c r="P6804">
        <f t="shared" si="1247"/>
        <v>7</v>
      </c>
      <c r="Q6804">
        <f>IF(G6804="B",VLOOKUP(F6804,room_rates!$A$2:$G$8,3,FALSE),IF(G6804="P",VLOOKUP(F6804,room_rates!$A$2:$G$8,6,FALSE),IF(G6804="M",VLOOKUP(F6804,room_rates!$A$2:$G$8,7,FALSE),"")))</f>
        <v>275</v>
      </c>
      <c r="R6804">
        <f t="shared" si="1248"/>
        <v>0</v>
      </c>
      <c r="S6804">
        <f>IF(J6804="Online Travel Agency",VLOOKUP(F6804,room_rates!$A$2:$G$8,3,FALSE)*15%,0)</f>
        <v>0</v>
      </c>
      <c r="T6804">
        <f t="shared" si="1249"/>
        <v>0</v>
      </c>
      <c r="U6804">
        <f t="shared" si="1250"/>
        <v>1925</v>
      </c>
      <c r="V6804">
        <f t="shared" si="1251"/>
        <v>7</v>
      </c>
    </row>
    <row r="6805" spans="1:22" ht="14.25" customHeight="1" x14ac:dyDescent="0.35">
      <c r="A6805" s="1">
        <v>1002834</v>
      </c>
      <c r="B6805" s="3">
        <v>45978</v>
      </c>
      <c r="C6805" s="3">
        <v>46007</v>
      </c>
      <c r="D6805" s="3">
        <v>46013</v>
      </c>
      <c r="E6805" s="1" t="s">
        <v>13</v>
      </c>
      <c r="F6805" s="1">
        <v>6</v>
      </c>
      <c r="G6805" s="1" t="s">
        <v>25</v>
      </c>
      <c r="H6805" s="1">
        <v>0</v>
      </c>
      <c r="I6805" s="1">
        <f t="shared" si="1245"/>
        <v>0</v>
      </c>
      <c r="J6805" s="1" t="s">
        <v>15</v>
      </c>
      <c r="K6805" s="1">
        <v>1</v>
      </c>
      <c r="L6805" s="1" t="s">
        <v>19</v>
      </c>
      <c r="M6805" s="1" t="b">
        <v>0</v>
      </c>
      <c r="N6805" s="2" t="s">
        <v>17</v>
      </c>
      <c r="O6805">
        <f t="shared" si="1246"/>
        <v>29</v>
      </c>
      <c r="P6805">
        <f t="shared" si="1247"/>
        <v>6</v>
      </c>
      <c r="Q6805">
        <f>IF(G6805="B",VLOOKUP(F6805,room_rates!$A$2:$G$8,3,FALSE),IF(G6805="P",VLOOKUP(F6805,room_rates!$A$2:$G$8,6,FALSE),IF(G6805="M",VLOOKUP(F6805,room_rates!$A$2:$G$8,7,FALSE),"")))</f>
        <v>437.5</v>
      </c>
      <c r="R6805">
        <f t="shared" si="1248"/>
        <v>0</v>
      </c>
      <c r="S6805">
        <f>IF(J6805="Online Travel Agency",VLOOKUP(F6805,room_rates!$A$2:$G$8,3,FALSE)*15%,0)</f>
        <v>0</v>
      </c>
      <c r="T6805">
        <f t="shared" si="1249"/>
        <v>0</v>
      </c>
      <c r="U6805">
        <f t="shared" si="1250"/>
        <v>2625</v>
      </c>
      <c r="V6805">
        <f t="shared" si="1251"/>
        <v>6</v>
      </c>
    </row>
    <row r="6806" spans="1:22" ht="14.25" customHeight="1" x14ac:dyDescent="0.35">
      <c r="A6806" s="1">
        <v>1003143</v>
      </c>
      <c r="B6806" s="3">
        <v>46007</v>
      </c>
      <c r="C6806" s="3">
        <v>46007</v>
      </c>
      <c r="D6806" s="3">
        <v>46012</v>
      </c>
      <c r="E6806" s="1" t="s">
        <v>21</v>
      </c>
      <c r="F6806" s="1">
        <v>4</v>
      </c>
      <c r="G6806" s="1" t="s">
        <v>25</v>
      </c>
      <c r="H6806" s="1">
        <v>0</v>
      </c>
      <c r="I6806" s="1">
        <f t="shared" si="1245"/>
        <v>0</v>
      </c>
      <c r="J6806" s="1" t="s">
        <v>20</v>
      </c>
      <c r="K6806" s="1">
        <v>1</v>
      </c>
      <c r="L6806" s="1" t="s">
        <v>19</v>
      </c>
      <c r="M6806" s="1" t="b">
        <v>0</v>
      </c>
      <c r="N6806" s="2" t="s">
        <v>17</v>
      </c>
      <c r="O6806">
        <f t="shared" si="1246"/>
        <v>0</v>
      </c>
      <c r="P6806">
        <f t="shared" si="1247"/>
        <v>5</v>
      </c>
      <c r="Q6806">
        <f>IF(G6806="B",VLOOKUP(F6806,room_rates!$A$2:$G$8,3,FALSE),IF(G6806="P",VLOOKUP(F6806,room_rates!$A$2:$G$8,6,FALSE),IF(G6806="M",VLOOKUP(F6806,room_rates!$A$2:$G$8,7,FALSE),"")))</f>
        <v>287.5</v>
      </c>
      <c r="R6806">
        <f t="shared" si="1248"/>
        <v>0</v>
      </c>
      <c r="S6806">
        <f>IF(J6806="Online Travel Agency",VLOOKUP(F6806,room_rates!$A$2:$G$8,3,FALSE)*15%,0)</f>
        <v>0</v>
      </c>
      <c r="T6806">
        <f t="shared" si="1249"/>
        <v>0</v>
      </c>
      <c r="U6806">
        <f t="shared" si="1250"/>
        <v>1437.5</v>
      </c>
      <c r="V6806">
        <f t="shared" si="1251"/>
        <v>5</v>
      </c>
    </row>
    <row r="6807" spans="1:22" ht="14.25" customHeight="1" x14ac:dyDescent="0.35">
      <c r="A6807" s="1">
        <v>1003596</v>
      </c>
      <c r="B6807" s="3">
        <v>46007</v>
      </c>
      <c r="C6807" s="3">
        <v>46007</v>
      </c>
      <c r="D6807" s="3">
        <v>46012</v>
      </c>
      <c r="E6807" s="1" t="s">
        <v>13</v>
      </c>
      <c r="F6807" s="1">
        <v>6</v>
      </c>
      <c r="G6807" s="1" t="s">
        <v>25</v>
      </c>
      <c r="H6807" s="1">
        <v>0</v>
      </c>
      <c r="I6807" s="1">
        <f t="shared" si="1245"/>
        <v>0</v>
      </c>
      <c r="J6807" s="1" t="s">
        <v>20</v>
      </c>
      <c r="K6807" s="1">
        <v>2</v>
      </c>
      <c r="L6807" s="1" t="s">
        <v>19</v>
      </c>
      <c r="M6807" s="1" t="b">
        <v>0</v>
      </c>
      <c r="N6807" s="2" t="s">
        <v>17</v>
      </c>
      <c r="O6807">
        <f t="shared" si="1246"/>
        <v>0</v>
      </c>
      <c r="P6807">
        <f t="shared" si="1247"/>
        <v>5</v>
      </c>
      <c r="Q6807">
        <f>IF(G6807="B",VLOOKUP(F6807,room_rates!$A$2:$G$8,3,FALSE),IF(G6807="P",VLOOKUP(F6807,room_rates!$A$2:$G$8,6,FALSE),IF(G6807="M",VLOOKUP(F6807,room_rates!$A$2:$G$8,7,FALSE),"")))</f>
        <v>437.5</v>
      </c>
      <c r="R6807">
        <f t="shared" si="1248"/>
        <v>0</v>
      </c>
      <c r="S6807">
        <f>IF(J6807="Online Travel Agency",VLOOKUP(F6807,room_rates!$A$2:$G$8,3,FALSE)*15%,0)</f>
        <v>0</v>
      </c>
      <c r="T6807">
        <f t="shared" si="1249"/>
        <v>0</v>
      </c>
      <c r="U6807">
        <f t="shared" si="1250"/>
        <v>4375</v>
      </c>
      <c r="V6807">
        <f t="shared" si="1251"/>
        <v>10</v>
      </c>
    </row>
    <row r="6808" spans="1:22" ht="14.25" customHeight="1" x14ac:dyDescent="0.35">
      <c r="A6808" s="1">
        <v>1003847</v>
      </c>
      <c r="B6808" s="3">
        <v>45989</v>
      </c>
      <c r="C6808" s="3">
        <v>46007</v>
      </c>
      <c r="D6808" s="3">
        <v>46012</v>
      </c>
      <c r="E6808" s="1" t="s">
        <v>21</v>
      </c>
      <c r="F6808" s="1">
        <v>3</v>
      </c>
      <c r="G6808" s="1" t="s">
        <v>25</v>
      </c>
      <c r="H6808" s="1">
        <v>0</v>
      </c>
      <c r="I6808" s="1">
        <f t="shared" si="1245"/>
        <v>0</v>
      </c>
      <c r="J6808" s="1" t="s">
        <v>15</v>
      </c>
      <c r="K6808" s="1">
        <v>2</v>
      </c>
      <c r="L6808" s="1" t="s">
        <v>16</v>
      </c>
      <c r="M6808" s="1" t="b">
        <v>0</v>
      </c>
      <c r="N6808" s="2" t="s">
        <v>17</v>
      </c>
      <c r="O6808">
        <f t="shared" si="1246"/>
        <v>18</v>
      </c>
      <c r="P6808">
        <f t="shared" si="1247"/>
        <v>5</v>
      </c>
      <c r="Q6808">
        <f>IF(G6808="B",VLOOKUP(F6808,room_rates!$A$2:$G$8,3,FALSE),IF(G6808="P",VLOOKUP(F6808,room_rates!$A$2:$G$8,6,FALSE),IF(G6808="M",VLOOKUP(F6808,room_rates!$A$2:$G$8,7,FALSE),"")))</f>
        <v>275</v>
      </c>
      <c r="R6808">
        <f t="shared" si="1248"/>
        <v>0</v>
      </c>
      <c r="S6808">
        <f>IF(J6808="Online Travel Agency",VLOOKUP(F6808,room_rates!$A$2:$G$8,3,FALSE)*15%,0)</f>
        <v>0</v>
      </c>
      <c r="T6808">
        <f t="shared" si="1249"/>
        <v>0</v>
      </c>
      <c r="U6808">
        <f t="shared" si="1250"/>
        <v>2750</v>
      </c>
      <c r="V6808">
        <f t="shared" si="1251"/>
        <v>10</v>
      </c>
    </row>
    <row r="6809" spans="1:22" ht="14.25" customHeight="1" x14ac:dyDescent="0.35">
      <c r="A6809" s="1">
        <v>1004077</v>
      </c>
      <c r="B6809" s="3">
        <v>46007</v>
      </c>
      <c r="C6809" s="3">
        <v>46007</v>
      </c>
      <c r="D6809" s="3">
        <v>46012</v>
      </c>
      <c r="E6809" s="1" t="s">
        <v>21</v>
      </c>
      <c r="F6809" s="1">
        <v>5</v>
      </c>
      <c r="G6809" s="1" t="s">
        <v>25</v>
      </c>
      <c r="H6809" s="1">
        <v>0</v>
      </c>
      <c r="I6809" s="1">
        <f t="shared" si="1245"/>
        <v>0</v>
      </c>
      <c r="J6809" s="1" t="s">
        <v>20</v>
      </c>
      <c r="K6809" s="1">
        <v>1</v>
      </c>
      <c r="L6809" s="1" t="s">
        <v>19</v>
      </c>
      <c r="M6809" s="1" t="b">
        <v>0</v>
      </c>
      <c r="N6809" s="2" t="s">
        <v>17</v>
      </c>
      <c r="O6809">
        <f t="shared" si="1246"/>
        <v>0</v>
      </c>
      <c r="P6809">
        <f t="shared" si="1247"/>
        <v>5</v>
      </c>
      <c r="Q6809">
        <f>IF(G6809="B",VLOOKUP(F6809,room_rates!$A$2:$G$8,3,FALSE),IF(G6809="P",VLOOKUP(F6809,room_rates!$A$2:$G$8,6,FALSE),IF(G6809="M",VLOOKUP(F6809,room_rates!$A$2:$G$8,7,FALSE),"")))</f>
        <v>300</v>
      </c>
      <c r="R6809">
        <f t="shared" si="1248"/>
        <v>0</v>
      </c>
      <c r="S6809">
        <f>IF(J6809="Online Travel Agency",VLOOKUP(F6809,room_rates!$A$2:$G$8,3,FALSE)*15%,0)</f>
        <v>0</v>
      </c>
      <c r="T6809">
        <f t="shared" si="1249"/>
        <v>0</v>
      </c>
      <c r="U6809">
        <f t="shared" si="1250"/>
        <v>1500</v>
      </c>
      <c r="V6809">
        <f t="shared" si="1251"/>
        <v>5</v>
      </c>
    </row>
    <row r="6810" spans="1:22" ht="14.25" customHeight="1" x14ac:dyDescent="0.35">
      <c r="A6810" s="1">
        <v>1004091</v>
      </c>
      <c r="B6810" s="3">
        <v>45989</v>
      </c>
      <c r="C6810" s="3">
        <v>46007</v>
      </c>
      <c r="D6810" s="3">
        <v>46011</v>
      </c>
      <c r="E6810" s="1" t="s">
        <v>21</v>
      </c>
      <c r="F6810" s="1">
        <v>4</v>
      </c>
      <c r="G6810" s="1" t="s">
        <v>25</v>
      </c>
      <c r="H6810" s="1">
        <v>0</v>
      </c>
      <c r="I6810" s="1">
        <f t="shared" si="1245"/>
        <v>0</v>
      </c>
      <c r="J6810" s="1" t="s">
        <v>24</v>
      </c>
      <c r="K6810" s="1">
        <v>1</v>
      </c>
      <c r="L6810" s="1" t="s">
        <v>19</v>
      </c>
      <c r="M6810" s="1" t="b">
        <v>1</v>
      </c>
      <c r="N6810" s="2" t="s">
        <v>17</v>
      </c>
      <c r="O6810">
        <f t="shared" si="1246"/>
        <v>18</v>
      </c>
      <c r="P6810">
        <f t="shared" si="1247"/>
        <v>4</v>
      </c>
      <c r="Q6810">
        <f>IF(G6810="B",VLOOKUP(F6810,room_rates!$A$2:$G$8,3,FALSE),IF(G6810="P",VLOOKUP(F6810,room_rates!$A$2:$G$8,6,FALSE),IF(G6810="M",VLOOKUP(F6810,room_rates!$A$2:$G$8,7,FALSE),"")))</f>
        <v>287.5</v>
      </c>
      <c r="R6810">
        <f t="shared" si="1248"/>
        <v>0</v>
      </c>
      <c r="S6810">
        <f>IF(J6810="Online Travel Agency",VLOOKUP(F6810,room_rates!$A$2:$G$8,3,FALSE)*15%,0)</f>
        <v>34.5</v>
      </c>
      <c r="T6810">
        <f t="shared" si="1249"/>
        <v>2.875</v>
      </c>
      <c r="U6810">
        <f t="shared" si="1250"/>
        <v>1000.5</v>
      </c>
      <c r="V6810">
        <f t="shared" si="1251"/>
        <v>4</v>
      </c>
    </row>
    <row r="6811" spans="1:22" ht="14.25" customHeight="1" x14ac:dyDescent="0.35">
      <c r="A6811" s="1">
        <v>1000024</v>
      </c>
      <c r="B6811" s="3">
        <v>46008</v>
      </c>
      <c r="C6811" s="3">
        <v>46008</v>
      </c>
      <c r="D6811" s="3">
        <v>46015</v>
      </c>
      <c r="E6811" s="1" t="s">
        <v>18</v>
      </c>
      <c r="F6811" s="1">
        <v>1</v>
      </c>
      <c r="G6811" s="1" t="s">
        <v>25</v>
      </c>
      <c r="H6811" s="1">
        <v>0</v>
      </c>
      <c r="I6811" s="1">
        <f t="shared" si="1245"/>
        <v>0</v>
      </c>
      <c r="J6811" s="1" t="s">
        <v>20</v>
      </c>
      <c r="K6811" s="1">
        <v>1</v>
      </c>
      <c r="L6811" s="1" t="s">
        <v>19</v>
      </c>
      <c r="M6811" s="1" t="b">
        <v>0</v>
      </c>
      <c r="N6811" s="2" t="s">
        <v>17</v>
      </c>
      <c r="O6811">
        <f t="shared" si="1246"/>
        <v>0</v>
      </c>
      <c r="P6811">
        <f t="shared" si="1247"/>
        <v>7</v>
      </c>
      <c r="Q6811">
        <f>IF(G6811="B",VLOOKUP(F6811,room_rates!$A$2:$G$8,3,FALSE),IF(G6811="P",VLOOKUP(F6811,room_rates!$A$2:$G$8,6,FALSE),IF(G6811="M",VLOOKUP(F6811,room_rates!$A$2:$G$8,7,FALSE),"")))</f>
        <v>150</v>
      </c>
      <c r="R6811">
        <f t="shared" si="1248"/>
        <v>0</v>
      </c>
      <c r="S6811">
        <f>IF(J6811="Online Travel Agency",VLOOKUP(F6811,room_rates!$A$2:$G$8,3,FALSE)*15%,0)</f>
        <v>0</v>
      </c>
      <c r="T6811">
        <f t="shared" si="1249"/>
        <v>0</v>
      </c>
      <c r="U6811">
        <f t="shared" si="1250"/>
        <v>1050</v>
      </c>
      <c r="V6811">
        <f t="shared" si="1251"/>
        <v>7</v>
      </c>
    </row>
    <row r="6812" spans="1:22" ht="14.25" customHeight="1" x14ac:dyDescent="0.35">
      <c r="A6812" s="1">
        <v>1000061</v>
      </c>
      <c r="B6812" s="3">
        <v>45998</v>
      </c>
      <c r="C6812" s="3">
        <v>46008</v>
      </c>
      <c r="D6812" s="3">
        <v>46012</v>
      </c>
      <c r="E6812" s="1" t="s">
        <v>21</v>
      </c>
      <c r="F6812" s="1">
        <v>4</v>
      </c>
      <c r="G6812" s="1" t="s">
        <v>25</v>
      </c>
      <c r="H6812" s="1">
        <v>0</v>
      </c>
      <c r="I6812" s="1">
        <f t="shared" si="1245"/>
        <v>0</v>
      </c>
      <c r="J6812" s="1" t="s">
        <v>24</v>
      </c>
      <c r="K6812" s="1">
        <v>3</v>
      </c>
      <c r="L6812" s="1" t="s">
        <v>19</v>
      </c>
      <c r="M6812" s="1" t="b">
        <v>0</v>
      </c>
      <c r="N6812" s="2" t="s">
        <v>17</v>
      </c>
      <c r="O6812">
        <f t="shared" si="1246"/>
        <v>10</v>
      </c>
      <c r="P6812">
        <f t="shared" si="1247"/>
        <v>4</v>
      </c>
      <c r="Q6812">
        <f>IF(G6812="B",VLOOKUP(F6812,room_rates!$A$2:$G$8,3,FALSE),IF(G6812="P",VLOOKUP(F6812,room_rates!$A$2:$G$8,6,FALSE),IF(G6812="M",VLOOKUP(F6812,room_rates!$A$2:$G$8,7,FALSE),"")))</f>
        <v>287.5</v>
      </c>
      <c r="R6812">
        <f t="shared" si="1248"/>
        <v>0</v>
      </c>
      <c r="S6812">
        <f>IF(J6812="Online Travel Agency",VLOOKUP(F6812,room_rates!$A$2:$G$8,3,FALSE)*15%,0)</f>
        <v>34.5</v>
      </c>
      <c r="T6812">
        <f t="shared" si="1249"/>
        <v>0</v>
      </c>
      <c r="U6812">
        <f t="shared" si="1250"/>
        <v>3036</v>
      </c>
      <c r="V6812">
        <f t="shared" si="1251"/>
        <v>12</v>
      </c>
    </row>
    <row r="6813" spans="1:22" ht="14.25" customHeight="1" x14ac:dyDescent="0.35">
      <c r="A6813" s="1">
        <v>1000096</v>
      </c>
      <c r="B6813" s="3">
        <v>46008</v>
      </c>
      <c r="C6813" s="3">
        <v>46008</v>
      </c>
      <c r="D6813" s="3">
        <v>46015</v>
      </c>
      <c r="E6813" s="1" t="s">
        <v>21</v>
      </c>
      <c r="F6813" s="1">
        <v>5</v>
      </c>
      <c r="G6813" s="1" t="s">
        <v>25</v>
      </c>
      <c r="H6813" s="1">
        <v>0</v>
      </c>
      <c r="I6813" s="1">
        <f t="shared" si="1245"/>
        <v>0</v>
      </c>
      <c r="J6813" s="1" t="s">
        <v>20</v>
      </c>
      <c r="K6813" s="1">
        <v>1</v>
      </c>
      <c r="L6813" s="1" t="s">
        <v>19</v>
      </c>
      <c r="M6813" s="1" t="b">
        <v>0</v>
      </c>
      <c r="N6813" s="2" t="s">
        <v>17</v>
      </c>
      <c r="O6813">
        <f t="shared" si="1246"/>
        <v>0</v>
      </c>
      <c r="P6813">
        <f t="shared" si="1247"/>
        <v>7</v>
      </c>
      <c r="Q6813">
        <f>IF(G6813="B",VLOOKUP(F6813,room_rates!$A$2:$G$8,3,FALSE),IF(G6813="P",VLOOKUP(F6813,room_rates!$A$2:$G$8,6,FALSE),IF(G6813="M",VLOOKUP(F6813,room_rates!$A$2:$G$8,7,FALSE),"")))</f>
        <v>300</v>
      </c>
      <c r="R6813">
        <f t="shared" si="1248"/>
        <v>0</v>
      </c>
      <c r="S6813">
        <f>IF(J6813="Online Travel Agency",VLOOKUP(F6813,room_rates!$A$2:$G$8,3,FALSE)*15%,0)</f>
        <v>0</v>
      </c>
      <c r="T6813">
        <f t="shared" si="1249"/>
        <v>0</v>
      </c>
      <c r="U6813">
        <f t="shared" si="1250"/>
        <v>2100</v>
      </c>
      <c r="V6813">
        <f t="shared" si="1251"/>
        <v>7</v>
      </c>
    </row>
    <row r="6814" spans="1:22" ht="14.25" customHeight="1" x14ac:dyDescent="0.35">
      <c r="A6814" s="1">
        <v>1000257</v>
      </c>
      <c r="B6814" s="3">
        <v>46008</v>
      </c>
      <c r="C6814" s="3">
        <v>46008</v>
      </c>
      <c r="D6814" s="3">
        <v>46013</v>
      </c>
      <c r="E6814" s="1" t="s">
        <v>21</v>
      </c>
      <c r="F6814" s="1">
        <v>3</v>
      </c>
      <c r="G6814" s="1" t="s">
        <v>25</v>
      </c>
      <c r="H6814" s="1">
        <v>0</v>
      </c>
      <c r="I6814" s="1">
        <f t="shared" si="1245"/>
        <v>0</v>
      </c>
      <c r="J6814" s="1" t="s">
        <v>20</v>
      </c>
      <c r="K6814" s="1">
        <v>3</v>
      </c>
      <c r="L6814" s="1" t="s">
        <v>16</v>
      </c>
      <c r="M6814" s="1" t="b">
        <v>0</v>
      </c>
      <c r="N6814" s="2" t="s">
        <v>17</v>
      </c>
      <c r="O6814">
        <f t="shared" si="1246"/>
        <v>0</v>
      </c>
      <c r="P6814">
        <f t="shared" si="1247"/>
        <v>5</v>
      </c>
      <c r="Q6814">
        <f>IF(G6814="B",VLOOKUP(F6814,room_rates!$A$2:$G$8,3,FALSE),IF(G6814="P",VLOOKUP(F6814,room_rates!$A$2:$G$8,6,FALSE),IF(G6814="M",VLOOKUP(F6814,room_rates!$A$2:$G$8,7,FALSE),"")))</f>
        <v>275</v>
      </c>
      <c r="R6814">
        <f t="shared" si="1248"/>
        <v>0</v>
      </c>
      <c r="S6814">
        <f>IF(J6814="Online Travel Agency",VLOOKUP(F6814,room_rates!$A$2:$G$8,3,FALSE)*15%,0)</f>
        <v>0</v>
      </c>
      <c r="T6814">
        <f t="shared" si="1249"/>
        <v>0</v>
      </c>
      <c r="U6814">
        <f t="shared" si="1250"/>
        <v>4125</v>
      </c>
      <c r="V6814">
        <f t="shared" si="1251"/>
        <v>15</v>
      </c>
    </row>
    <row r="6815" spans="1:22" ht="14.25" customHeight="1" x14ac:dyDescent="0.35">
      <c r="A6815" s="1">
        <v>1000803</v>
      </c>
      <c r="B6815" s="3">
        <v>45968</v>
      </c>
      <c r="C6815" s="3">
        <v>46008</v>
      </c>
      <c r="D6815" s="3">
        <v>46013</v>
      </c>
      <c r="E6815" s="1" t="s">
        <v>21</v>
      </c>
      <c r="F6815" s="1">
        <v>4</v>
      </c>
      <c r="G6815" s="1" t="s">
        <v>25</v>
      </c>
      <c r="H6815" s="1">
        <v>0</v>
      </c>
      <c r="I6815" s="1">
        <f t="shared" si="1245"/>
        <v>0</v>
      </c>
      <c r="J6815" s="1" t="s">
        <v>15</v>
      </c>
      <c r="K6815" s="1">
        <v>1</v>
      </c>
      <c r="L6815" s="1" t="s">
        <v>16</v>
      </c>
      <c r="M6815" s="1" t="b">
        <v>0</v>
      </c>
      <c r="N6815" s="2" t="s">
        <v>17</v>
      </c>
      <c r="O6815">
        <f t="shared" si="1246"/>
        <v>40</v>
      </c>
      <c r="P6815">
        <f t="shared" si="1247"/>
        <v>5</v>
      </c>
      <c r="Q6815">
        <f>IF(G6815="B",VLOOKUP(F6815,room_rates!$A$2:$G$8,3,FALSE),IF(G6815="P",VLOOKUP(F6815,room_rates!$A$2:$G$8,6,FALSE),IF(G6815="M",VLOOKUP(F6815,room_rates!$A$2:$G$8,7,FALSE),"")))</f>
        <v>287.5</v>
      </c>
      <c r="R6815">
        <f t="shared" si="1248"/>
        <v>0</v>
      </c>
      <c r="S6815">
        <f>IF(J6815="Online Travel Agency",VLOOKUP(F6815,room_rates!$A$2:$G$8,3,FALSE)*15%,0)</f>
        <v>0</v>
      </c>
      <c r="T6815">
        <f t="shared" si="1249"/>
        <v>0</v>
      </c>
      <c r="U6815">
        <f t="shared" si="1250"/>
        <v>1437.5</v>
      </c>
      <c r="V6815">
        <f t="shared" si="1251"/>
        <v>5</v>
      </c>
    </row>
    <row r="6816" spans="1:22" ht="14.25" customHeight="1" x14ac:dyDescent="0.35">
      <c r="A6816" s="1">
        <v>1000886</v>
      </c>
      <c r="B6816" s="3">
        <v>45984</v>
      </c>
      <c r="C6816" s="3">
        <v>46008</v>
      </c>
      <c r="D6816" s="3">
        <v>46014</v>
      </c>
      <c r="E6816" s="1" t="s">
        <v>13</v>
      </c>
      <c r="F6816" s="1">
        <v>6</v>
      </c>
      <c r="G6816" s="1" t="s">
        <v>25</v>
      </c>
      <c r="H6816" s="1">
        <v>0</v>
      </c>
      <c r="I6816" s="1">
        <f t="shared" si="1245"/>
        <v>0</v>
      </c>
      <c r="J6816" s="1" t="s">
        <v>15</v>
      </c>
      <c r="K6816" s="1">
        <v>1</v>
      </c>
      <c r="L6816" s="1" t="s">
        <v>19</v>
      </c>
      <c r="M6816" s="1" t="b">
        <v>1</v>
      </c>
      <c r="N6816" s="2" t="s">
        <v>17</v>
      </c>
      <c r="O6816">
        <f t="shared" si="1246"/>
        <v>24</v>
      </c>
      <c r="P6816">
        <f t="shared" si="1247"/>
        <v>6</v>
      </c>
      <c r="Q6816">
        <f>IF(G6816="B",VLOOKUP(F6816,room_rates!$A$2:$G$8,3,FALSE),IF(G6816="P",VLOOKUP(F6816,room_rates!$A$2:$G$8,6,FALSE),IF(G6816="M",VLOOKUP(F6816,room_rates!$A$2:$G$8,7,FALSE),"")))</f>
        <v>437.5</v>
      </c>
      <c r="R6816">
        <f t="shared" si="1248"/>
        <v>0</v>
      </c>
      <c r="S6816">
        <f>IF(J6816="Online Travel Agency",VLOOKUP(F6816,room_rates!$A$2:$G$8,3,FALSE)*15%,0)</f>
        <v>0</v>
      </c>
      <c r="T6816">
        <f t="shared" si="1249"/>
        <v>4.375</v>
      </c>
      <c r="U6816">
        <f t="shared" si="1250"/>
        <v>2598.75</v>
      </c>
      <c r="V6816">
        <f t="shared" si="1251"/>
        <v>6</v>
      </c>
    </row>
    <row r="6817" spans="1:22" ht="14.25" customHeight="1" x14ac:dyDescent="0.35">
      <c r="A6817" s="1">
        <v>1001349</v>
      </c>
      <c r="B6817" s="3">
        <v>45984</v>
      </c>
      <c r="C6817" s="3">
        <v>46008</v>
      </c>
      <c r="D6817" s="3">
        <v>46012</v>
      </c>
      <c r="E6817" s="1" t="s">
        <v>13</v>
      </c>
      <c r="F6817" s="1">
        <v>6</v>
      </c>
      <c r="G6817" s="1" t="s">
        <v>25</v>
      </c>
      <c r="H6817" s="1">
        <v>0</v>
      </c>
      <c r="I6817" s="1">
        <f t="shared" si="1245"/>
        <v>0</v>
      </c>
      <c r="J6817" s="1" t="s">
        <v>15</v>
      </c>
      <c r="K6817" s="1">
        <v>2</v>
      </c>
      <c r="L6817" s="1" t="s">
        <v>19</v>
      </c>
      <c r="M6817" s="1" t="b">
        <v>0</v>
      </c>
      <c r="N6817" s="2" t="s">
        <v>17</v>
      </c>
      <c r="O6817">
        <f t="shared" si="1246"/>
        <v>24</v>
      </c>
      <c r="P6817">
        <f t="shared" si="1247"/>
        <v>4</v>
      </c>
      <c r="Q6817">
        <f>IF(G6817="B",VLOOKUP(F6817,room_rates!$A$2:$G$8,3,FALSE),IF(G6817="P",VLOOKUP(F6817,room_rates!$A$2:$G$8,6,FALSE),IF(G6817="M",VLOOKUP(F6817,room_rates!$A$2:$G$8,7,FALSE),"")))</f>
        <v>437.5</v>
      </c>
      <c r="R6817">
        <f t="shared" si="1248"/>
        <v>0</v>
      </c>
      <c r="S6817">
        <f>IF(J6817="Online Travel Agency",VLOOKUP(F6817,room_rates!$A$2:$G$8,3,FALSE)*15%,0)</f>
        <v>0</v>
      </c>
      <c r="T6817">
        <f t="shared" si="1249"/>
        <v>0</v>
      </c>
      <c r="U6817">
        <f t="shared" si="1250"/>
        <v>3500</v>
      </c>
      <c r="V6817">
        <f t="shared" si="1251"/>
        <v>8</v>
      </c>
    </row>
    <row r="6818" spans="1:22" ht="14.25" customHeight="1" x14ac:dyDescent="0.35">
      <c r="A6818" s="1">
        <v>1001766</v>
      </c>
      <c r="B6818" s="3">
        <v>45987</v>
      </c>
      <c r="C6818" s="3">
        <v>46008</v>
      </c>
      <c r="D6818" s="3">
        <v>46014</v>
      </c>
      <c r="E6818" s="1" t="s">
        <v>13</v>
      </c>
      <c r="F6818" s="1">
        <v>7</v>
      </c>
      <c r="G6818" s="1" t="s">
        <v>25</v>
      </c>
      <c r="H6818" s="1">
        <v>0</v>
      </c>
      <c r="I6818" s="1">
        <f t="shared" si="1245"/>
        <v>0</v>
      </c>
      <c r="J6818" s="1" t="s">
        <v>15</v>
      </c>
      <c r="K6818" s="1">
        <v>3</v>
      </c>
      <c r="L6818" s="1" t="s">
        <v>16</v>
      </c>
      <c r="M6818" s="1" t="b">
        <v>0</v>
      </c>
      <c r="N6818" s="2" t="s">
        <v>17</v>
      </c>
      <c r="O6818">
        <f t="shared" si="1246"/>
        <v>21</v>
      </c>
      <c r="P6818">
        <f t="shared" si="1247"/>
        <v>6</v>
      </c>
      <c r="Q6818">
        <f>IF(G6818="B",VLOOKUP(F6818,room_rates!$A$2:$G$8,3,FALSE),IF(G6818="P",VLOOKUP(F6818,room_rates!$A$2:$G$8,6,FALSE),IF(G6818="M",VLOOKUP(F6818,room_rates!$A$2:$G$8,7,FALSE),"")))</f>
        <v>562.5</v>
      </c>
      <c r="R6818">
        <f t="shared" si="1248"/>
        <v>0</v>
      </c>
      <c r="S6818">
        <f>IF(J6818="Online Travel Agency",VLOOKUP(F6818,room_rates!$A$2:$G$8,3,FALSE)*15%,0)</f>
        <v>0</v>
      </c>
      <c r="T6818">
        <f t="shared" si="1249"/>
        <v>0</v>
      </c>
      <c r="U6818">
        <f t="shared" si="1250"/>
        <v>10125</v>
      </c>
      <c r="V6818">
        <f t="shared" si="1251"/>
        <v>18</v>
      </c>
    </row>
    <row r="6819" spans="1:22" ht="14.25" customHeight="1" x14ac:dyDescent="0.35">
      <c r="A6819" s="1">
        <v>1001830</v>
      </c>
      <c r="B6819" s="3">
        <v>45981</v>
      </c>
      <c r="C6819" s="3">
        <v>46008</v>
      </c>
      <c r="D6819" s="3">
        <v>46013</v>
      </c>
      <c r="E6819" s="1" t="s">
        <v>21</v>
      </c>
      <c r="F6819" s="1">
        <v>4</v>
      </c>
      <c r="G6819" s="1" t="s">
        <v>25</v>
      </c>
      <c r="H6819" s="1">
        <v>0</v>
      </c>
      <c r="I6819" s="1">
        <f t="shared" si="1245"/>
        <v>0</v>
      </c>
      <c r="J6819" s="1" t="s">
        <v>15</v>
      </c>
      <c r="K6819" s="1">
        <v>1</v>
      </c>
      <c r="L6819" s="1" t="s">
        <v>19</v>
      </c>
      <c r="M6819" s="1" t="b">
        <v>1</v>
      </c>
      <c r="N6819" s="2" t="s">
        <v>17</v>
      </c>
      <c r="O6819">
        <f t="shared" si="1246"/>
        <v>27</v>
      </c>
      <c r="P6819">
        <f t="shared" si="1247"/>
        <v>5</v>
      </c>
      <c r="Q6819">
        <f>IF(G6819="B",VLOOKUP(F6819,room_rates!$A$2:$G$8,3,FALSE),IF(G6819="P",VLOOKUP(F6819,room_rates!$A$2:$G$8,6,FALSE),IF(G6819="M",VLOOKUP(F6819,room_rates!$A$2:$G$8,7,FALSE),"")))</f>
        <v>287.5</v>
      </c>
      <c r="R6819">
        <f t="shared" si="1248"/>
        <v>0</v>
      </c>
      <c r="S6819">
        <f>IF(J6819="Online Travel Agency",VLOOKUP(F6819,room_rates!$A$2:$G$8,3,FALSE)*15%,0)</f>
        <v>0</v>
      </c>
      <c r="T6819">
        <f t="shared" si="1249"/>
        <v>2.875</v>
      </c>
      <c r="U6819">
        <f t="shared" si="1250"/>
        <v>1423.125</v>
      </c>
      <c r="V6819">
        <f t="shared" si="1251"/>
        <v>5</v>
      </c>
    </row>
    <row r="6820" spans="1:22" ht="14.25" customHeight="1" x14ac:dyDescent="0.35">
      <c r="A6820" s="1">
        <v>1001939</v>
      </c>
      <c r="B6820" s="3">
        <v>45993</v>
      </c>
      <c r="C6820" s="3">
        <v>46008</v>
      </c>
      <c r="D6820" s="3">
        <v>46015</v>
      </c>
      <c r="E6820" s="1" t="s">
        <v>13</v>
      </c>
      <c r="F6820" s="1">
        <v>6</v>
      </c>
      <c r="G6820" s="1" t="s">
        <v>25</v>
      </c>
      <c r="H6820" s="1">
        <v>0</v>
      </c>
      <c r="I6820" s="1">
        <f t="shared" si="1245"/>
        <v>0</v>
      </c>
      <c r="J6820" s="1" t="s">
        <v>24</v>
      </c>
      <c r="K6820" s="1">
        <v>1</v>
      </c>
      <c r="L6820" s="1" t="s">
        <v>19</v>
      </c>
      <c r="M6820" s="1" t="b">
        <v>0</v>
      </c>
      <c r="N6820" s="2" t="s">
        <v>17</v>
      </c>
      <c r="O6820">
        <f t="shared" si="1246"/>
        <v>15</v>
      </c>
      <c r="P6820">
        <f t="shared" si="1247"/>
        <v>7</v>
      </c>
      <c r="Q6820">
        <f>IF(G6820="B",VLOOKUP(F6820,room_rates!$A$2:$G$8,3,FALSE),IF(G6820="P",VLOOKUP(F6820,room_rates!$A$2:$G$8,6,FALSE),IF(G6820="M",VLOOKUP(F6820,room_rates!$A$2:$G$8,7,FALSE),"")))</f>
        <v>437.5</v>
      </c>
      <c r="R6820">
        <f t="shared" si="1248"/>
        <v>0</v>
      </c>
      <c r="S6820">
        <f>IF(J6820="Online Travel Agency",VLOOKUP(F6820,room_rates!$A$2:$G$8,3,FALSE)*15%,0)</f>
        <v>52.5</v>
      </c>
      <c r="T6820">
        <f t="shared" si="1249"/>
        <v>0</v>
      </c>
      <c r="U6820">
        <f t="shared" si="1250"/>
        <v>2695</v>
      </c>
      <c r="V6820">
        <f t="shared" si="1251"/>
        <v>7</v>
      </c>
    </row>
    <row r="6821" spans="1:22" ht="14.25" customHeight="1" x14ac:dyDescent="0.35">
      <c r="A6821" s="1">
        <v>1002116</v>
      </c>
      <c r="B6821" s="3">
        <v>46001</v>
      </c>
      <c r="C6821" s="3">
        <v>46008</v>
      </c>
      <c r="D6821" s="3">
        <v>46014</v>
      </c>
      <c r="E6821" s="1" t="s">
        <v>18</v>
      </c>
      <c r="F6821" s="1">
        <v>1</v>
      </c>
      <c r="G6821" s="1" t="s">
        <v>25</v>
      </c>
      <c r="H6821" s="1">
        <v>0</v>
      </c>
      <c r="I6821" s="1">
        <f t="shared" si="1245"/>
        <v>0</v>
      </c>
      <c r="J6821" s="1" t="s">
        <v>24</v>
      </c>
      <c r="K6821" s="1">
        <v>1</v>
      </c>
      <c r="L6821" s="1" t="s">
        <v>16</v>
      </c>
      <c r="M6821" s="1" t="b">
        <v>0</v>
      </c>
      <c r="N6821" s="2" t="s">
        <v>17</v>
      </c>
      <c r="O6821">
        <f t="shared" si="1246"/>
        <v>7</v>
      </c>
      <c r="P6821">
        <f t="shared" si="1247"/>
        <v>6</v>
      </c>
      <c r="Q6821">
        <f>IF(G6821="B",VLOOKUP(F6821,room_rates!$A$2:$G$8,3,FALSE),IF(G6821="P",VLOOKUP(F6821,room_rates!$A$2:$G$8,6,FALSE),IF(G6821="M",VLOOKUP(F6821,room_rates!$A$2:$G$8,7,FALSE),"")))</f>
        <v>150</v>
      </c>
      <c r="R6821">
        <f t="shared" si="1248"/>
        <v>0</v>
      </c>
      <c r="S6821">
        <f>IF(J6821="Online Travel Agency",VLOOKUP(F6821,room_rates!$A$2:$G$8,3,FALSE)*15%,0)</f>
        <v>18</v>
      </c>
      <c r="T6821">
        <f t="shared" si="1249"/>
        <v>0</v>
      </c>
      <c r="U6821">
        <f t="shared" si="1250"/>
        <v>792</v>
      </c>
      <c r="V6821">
        <f t="shared" si="1251"/>
        <v>6</v>
      </c>
    </row>
    <row r="6822" spans="1:22" ht="14.25" customHeight="1" x14ac:dyDescent="0.35">
      <c r="A6822" s="1">
        <v>1002132</v>
      </c>
      <c r="B6822" s="3">
        <v>46001</v>
      </c>
      <c r="C6822" s="3">
        <v>46008</v>
      </c>
      <c r="D6822" s="3">
        <v>46012</v>
      </c>
      <c r="E6822" s="1" t="s">
        <v>18</v>
      </c>
      <c r="F6822" s="1">
        <v>2</v>
      </c>
      <c r="G6822" s="1" t="s">
        <v>25</v>
      </c>
      <c r="H6822" s="1">
        <v>0</v>
      </c>
      <c r="I6822" s="1">
        <f t="shared" si="1245"/>
        <v>0</v>
      </c>
      <c r="J6822" s="1" t="s">
        <v>24</v>
      </c>
      <c r="K6822" s="1">
        <v>1</v>
      </c>
      <c r="L6822" s="1" t="s">
        <v>16</v>
      </c>
      <c r="M6822" s="1" t="b">
        <v>0</v>
      </c>
      <c r="N6822" s="2" t="s">
        <v>17</v>
      </c>
      <c r="O6822">
        <f t="shared" si="1246"/>
        <v>7</v>
      </c>
      <c r="P6822">
        <f t="shared" si="1247"/>
        <v>4</v>
      </c>
      <c r="Q6822">
        <f>IF(G6822="B",VLOOKUP(F6822,room_rates!$A$2:$G$8,3,FALSE),IF(G6822="P",VLOOKUP(F6822,room_rates!$A$2:$G$8,6,FALSE),IF(G6822="M",VLOOKUP(F6822,room_rates!$A$2:$G$8,7,FALSE),"")))</f>
        <v>175</v>
      </c>
      <c r="R6822">
        <f t="shared" si="1248"/>
        <v>0</v>
      </c>
      <c r="S6822">
        <f>IF(J6822="Online Travel Agency",VLOOKUP(F6822,room_rates!$A$2:$G$8,3,FALSE)*15%,0)</f>
        <v>21</v>
      </c>
      <c r="T6822">
        <f t="shared" si="1249"/>
        <v>0</v>
      </c>
      <c r="U6822">
        <f t="shared" si="1250"/>
        <v>616</v>
      </c>
      <c r="V6822">
        <f t="shared" si="1251"/>
        <v>4</v>
      </c>
    </row>
    <row r="6823" spans="1:22" ht="14.25" customHeight="1" x14ac:dyDescent="0.35">
      <c r="A6823" s="1">
        <v>1002216</v>
      </c>
      <c r="B6823" s="3">
        <v>45993</v>
      </c>
      <c r="C6823" s="3">
        <v>46008</v>
      </c>
      <c r="D6823" s="3">
        <v>46012</v>
      </c>
      <c r="E6823" s="1" t="s">
        <v>18</v>
      </c>
      <c r="F6823" s="1">
        <v>2</v>
      </c>
      <c r="G6823" s="1" t="s">
        <v>25</v>
      </c>
      <c r="H6823" s="1">
        <v>0</v>
      </c>
      <c r="I6823" s="1">
        <f t="shared" si="1245"/>
        <v>0</v>
      </c>
      <c r="J6823" s="1" t="s">
        <v>24</v>
      </c>
      <c r="K6823" s="1">
        <v>1</v>
      </c>
      <c r="L6823" s="1" t="s">
        <v>19</v>
      </c>
      <c r="M6823" s="1" t="b">
        <v>1</v>
      </c>
      <c r="N6823" s="2" t="s">
        <v>17</v>
      </c>
      <c r="O6823">
        <f t="shared" si="1246"/>
        <v>15</v>
      </c>
      <c r="P6823">
        <f t="shared" si="1247"/>
        <v>4</v>
      </c>
      <c r="Q6823">
        <f>IF(G6823="B",VLOOKUP(F6823,room_rates!$A$2:$G$8,3,FALSE),IF(G6823="P",VLOOKUP(F6823,room_rates!$A$2:$G$8,6,FALSE),IF(G6823="M",VLOOKUP(F6823,room_rates!$A$2:$G$8,7,FALSE),"")))</f>
        <v>175</v>
      </c>
      <c r="R6823">
        <f t="shared" si="1248"/>
        <v>0</v>
      </c>
      <c r="S6823">
        <f>IF(J6823="Online Travel Agency",VLOOKUP(F6823,room_rates!$A$2:$G$8,3,FALSE)*15%,0)</f>
        <v>21</v>
      </c>
      <c r="T6823">
        <f t="shared" si="1249"/>
        <v>1.75</v>
      </c>
      <c r="U6823">
        <f t="shared" si="1250"/>
        <v>609</v>
      </c>
      <c r="V6823">
        <f t="shared" si="1251"/>
        <v>4</v>
      </c>
    </row>
    <row r="6824" spans="1:22" ht="14.25" customHeight="1" x14ac:dyDescent="0.35">
      <c r="A6824" s="1">
        <v>1002398</v>
      </c>
      <c r="B6824" s="3">
        <v>46008</v>
      </c>
      <c r="C6824" s="3">
        <v>46008</v>
      </c>
      <c r="D6824" s="3">
        <v>46015</v>
      </c>
      <c r="E6824" s="1" t="s">
        <v>21</v>
      </c>
      <c r="F6824" s="1">
        <v>3</v>
      </c>
      <c r="G6824" s="1" t="s">
        <v>25</v>
      </c>
      <c r="H6824" s="1">
        <v>0</v>
      </c>
      <c r="I6824" s="1">
        <f t="shared" si="1245"/>
        <v>0</v>
      </c>
      <c r="J6824" s="1" t="s">
        <v>20</v>
      </c>
      <c r="K6824" s="1">
        <v>1</v>
      </c>
      <c r="L6824" s="1" t="s">
        <v>19</v>
      </c>
      <c r="M6824" s="1" t="b">
        <v>0</v>
      </c>
      <c r="N6824" s="2" t="s">
        <v>17</v>
      </c>
      <c r="O6824">
        <f t="shared" si="1246"/>
        <v>0</v>
      </c>
      <c r="P6824">
        <f t="shared" si="1247"/>
        <v>7</v>
      </c>
      <c r="Q6824">
        <f>IF(G6824="B",VLOOKUP(F6824,room_rates!$A$2:$G$8,3,FALSE),IF(G6824="P",VLOOKUP(F6824,room_rates!$A$2:$G$8,6,FALSE),IF(G6824="M",VLOOKUP(F6824,room_rates!$A$2:$G$8,7,FALSE),"")))</f>
        <v>275</v>
      </c>
      <c r="R6824">
        <f t="shared" si="1248"/>
        <v>0</v>
      </c>
      <c r="S6824">
        <f>IF(J6824="Online Travel Agency",VLOOKUP(F6824,room_rates!$A$2:$G$8,3,FALSE)*15%,0)</f>
        <v>0</v>
      </c>
      <c r="T6824">
        <f t="shared" si="1249"/>
        <v>0</v>
      </c>
      <c r="U6824">
        <f t="shared" si="1250"/>
        <v>1925</v>
      </c>
      <c r="V6824">
        <f t="shared" si="1251"/>
        <v>7</v>
      </c>
    </row>
    <row r="6825" spans="1:22" ht="14.25" customHeight="1" x14ac:dyDescent="0.35">
      <c r="A6825" s="1">
        <v>1003038</v>
      </c>
      <c r="B6825" s="3">
        <v>45993</v>
      </c>
      <c r="C6825" s="3">
        <v>46008</v>
      </c>
      <c r="D6825" s="3">
        <v>46014</v>
      </c>
      <c r="E6825" s="1" t="s">
        <v>21</v>
      </c>
      <c r="F6825" s="1">
        <v>3</v>
      </c>
      <c r="G6825" s="1" t="s">
        <v>25</v>
      </c>
      <c r="H6825" s="1">
        <v>0</v>
      </c>
      <c r="I6825" s="1">
        <f t="shared" si="1245"/>
        <v>0</v>
      </c>
      <c r="J6825" s="1" t="s">
        <v>24</v>
      </c>
      <c r="K6825" s="1">
        <v>3</v>
      </c>
      <c r="L6825" s="1" t="s">
        <v>16</v>
      </c>
      <c r="M6825" s="1" t="b">
        <v>1</v>
      </c>
      <c r="N6825" s="2" t="s">
        <v>17</v>
      </c>
      <c r="O6825">
        <f t="shared" si="1246"/>
        <v>15</v>
      </c>
      <c r="P6825">
        <f t="shared" si="1247"/>
        <v>6</v>
      </c>
      <c r="Q6825">
        <f>IF(G6825="B",VLOOKUP(F6825,room_rates!$A$2:$G$8,3,FALSE),IF(G6825="P",VLOOKUP(F6825,room_rates!$A$2:$G$8,6,FALSE),IF(G6825="M",VLOOKUP(F6825,room_rates!$A$2:$G$8,7,FALSE),"")))</f>
        <v>275</v>
      </c>
      <c r="R6825">
        <f t="shared" si="1248"/>
        <v>0</v>
      </c>
      <c r="S6825">
        <f>IF(J6825="Online Travel Agency",VLOOKUP(F6825,room_rates!$A$2:$G$8,3,FALSE)*15%,0)</f>
        <v>33</v>
      </c>
      <c r="T6825">
        <f t="shared" si="1249"/>
        <v>2.75</v>
      </c>
      <c r="U6825">
        <f t="shared" si="1250"/>
        <v>4306.5</v>
      </c>
      <c r="V6825">
        <f t="shared" si="1251"/>
        <v>18</v>
      </c>
    </row>
    <row r="6826" spans="1:22" ht="14.25" customHeight="1" x14ac:dyDescent="0.35">
      <c r="A6826" s="1">
        <v>1003179</v>
      </c>
      <c r="B6826" s="3">
        <v>46008</v>
      </c>
      <c r="C6826" s="3">
        <v>46008</v>
      </c>
      <c r="D6826" s="3">
        <v>46012</v>
      </c>
      <c r="E6826" s="1" t="s">
        <v>21</v>
      </c>
      <c r="F6826" s="1">
        <v>3</v>
      </c>
      <c r="G6826" s="1" t="s">
        <v>25</v>
      </c>
      <c r="H6826" s="1">
        <v>0</v>
      </c>
      <c r="I6826" s="1">
        <f t="shared" si="1245"/>
        <v>0</v>
      </c>
      <c r="J6826" s="1" t="s">
        <v>20</v>
      </c>
      <c r="K6826" s="1">
        <v>1</v>
      </c>
      <c r="L6826" s="1" t="s">
        <v>19</v>
      </c>
      <c r="M6826" s="1" t="b">
        <v>0</v>
      </c>
      <c r="N6826" s="2" t="s">
        <v>17</v>
      </c>
      <c r="O6826">
        <f t="shared" si="1246"/>
        <v>0</v>
      </c>
      <c r="P6826">
        <f t="shared" si="1247"/>
        <v>4</v>
      </c>
      <c r="Q6826">
        <f>IF(G6826="B",VLOOKUP(F6826,room_rates!$A$2:$G$8,3,FALSE),IF(G6826="P",VLOOKUP(F6826,room_rates!$A$2:$G$8,6,FALSE),IF(G6826="M",VLOOKUP(F6826,room_rates!$A$2:$G$8,7,FALSE),"")))</f>
        <v>275</v>
      </c>
      <c r="R6826">
        <f t="shared" si="1248"/>
        <v>0</v>
      </c>
      <c r="S6826">
        <f>IF(J6826="Online Travel Agency",VLOOKUP(F6826,room_rates!$A$2:$G$8,3,FALSE)*15%,0)</f>
        <v>0</v>
      </c>
      <c r="T6826">
        <f t="shared" si="1249"/>
        <v>0</v>
      </c>
      <c r="U6826">
        <f t="shared" si="1250"/>
        <v>1100</v>
      </c>
      <c r="V6826">
        <f t="shared" si="1251"/>
        <v>4</v>
      </c>
    </row>
    <row r="6827" spans="1:22" ht="14.25" customHeight="1" x14ac:dyDescent="0.35">
      <c r="A6827" s="1">
        <v>1003205</v>
      </c>
      <c r="B6827" s="3">
        <v>46008</v>
      </c>
      <c r="C6827" s="3">
        <v>46008</v>
      </c>
      <c r="D6827" s="3">
        <v>46013</v>
      </c>
      <c r="E6827" s="1" t="s">
        <v>21</v>
      </c>
      <c r="F6827" s="1">
        <v>3</v>
      </c>
      <c r="G6827" s="1" t="s">
        <v>25</v>
      </c>
      <c r="H6827" s="1">
        <v>0</v>
      </c>
      <c r="I6827" s="1">
        <f t="shared" si="1245"/>
        <v>0</v>
      </c>
      <c r="J6827" s="1" t="s">
        <v>20</v>
      </c>
      <c r="K6827" s="1">
        <v>2</v>
      </c>
      <c r="L6827" s="1" t="s">
        <v>19</v>
      </c>
      <c r="M6827" s="1" t="b">
        <v>0</v>
      </c>
      <c r="N6827" s="2" t="s">
        <v>17</v>
      </c>
      <c r="O6827">
        <f t="shared" si="1246"/>
        <v>0</v>
      </c>
      <c r="P6827">
        <f t="shared" si="1247"/>
        <v>5</v>
      </c>
      <c r="Q6827">
        <f>IF(G6827="B",VLOOKUP(F6827,room_rates!$A$2:$G$8,3,FALSE),IF(G6827="P",VLOOKUP(F6827,room_rates!$A$2:$G$8,6,FALSE),IF(G6827="M",VLOOKUP(F6827,room_rates!$A$2:$G$8,7,FALSE),"")))</f>
        <v>275</v>
      </c>
      <c r="R6827">
        <f t="shared" si="1248"/>
        <v>0</v>
      </c>
      <c r="S6827">
        <f>IF(J6827="Online Travel Agency",VLOOKUP(F6827,room_rates!$A$2:$G$8,3,FALSE)*15%,0)</f>
        <v>0</v>
      </c>
      <c r="T6827">
        <f t="shared" si="1249"/>
        <v>0</v>
      </c>
      <c r="U6827">
        <f t="shared" si="1250"/>
        <v>2750</v>
      </c>
      <c r="V6827">
        <f t="shared" si="1251"/>
        <v>10</v>
      </c>
    </row>
    <row r="6828" spans="1:22" ht="14.25" customHeight="1" x14ac:dyDescent="0.35">
      <c r="A6828" s="1">
        <v>1003402</v>
      </c>
      <c r="B6828" s="3">
        <v>45995</v>
      </c>
      <c r="C6828" s="3">
        <v>46008</v>
      </c>
      <c r="D6828" s="3">
        <v>46015</v>
      </c>
      <c r="E6828" s="1" t="s">
        <v>21</v>
      </c>
      <c r="F6828" s="1">
        <v>3</v>
      </c>
      <c r="G6828" s="1" t="s">
        <v>25</v>
      </c>
      <c r="H6828" s="1">
        <v>0</v>
      </c>
      <c r="I6828" s="1">
        <f t="shared" si="1245"/>
        <v>0</v>
      </c>
      <c r="J6828" s="1" t="s">
        <v>15</v>
      </c>
      <c r="K6828" s="1">
        <v>2</v>
      </c>
      <c r="L6828" s="1" t="s">
        <v>16</v>
      </c>
      <c r="M6828" s="1" t="b">
        <v>0</v>
      </c>
      <c r="N6828" s="2" t="s">
        <v>17</v>
      </c>
      <c r="O6828">
        <f t="shared" si="1246"/>
        <v>13</v>
      </c>
      <c r="P6828">
        <f t="shared" si="1247"/>
        <v>7</v>
      </c>
      <c r="Q6828">
        <f>IF(G6828="B",VLOOKUP(F6828,room_rates!$A$2:$G$8,3,FALSE),IF(G6828="P",VLOOKUP(F6828,room_rates!$A$2:$G$8,6,FALSE),IF(G6828="M",VLOOKUP(F6828,room_rates!$A$2:$G$8,7,FALSE),"")))</f>
        <v>275</v>
      </c>
      <c r="R6828">
        <f t="shared" si="1248"/>
        <v>0</v>
      </c>
      <c r="S6828">
        <f>IF(J6828="Online Travel Agency",VLOOKUP(F6828,room_rates!$A$2:$G$8,3,FALSE)*15%,0)</f>
        <v>0</v>
      </c>
      <c r="T6828">
        <f t="shared" si="1249"/>
        <v>0</v>
      </c>
      <c r="U6828">
        <f t="shared" si="1250"/>
        <v>3850</v>
      </c>
      <c r="V6828">
        <f t="shared" si="1251"/>
        <v>14</v>
      </c>
    </row>
    <row r="6829" spans="1:22" ht="14.25" customHeight="1" x14ac:dyDescent="0.35">
      <c r="A6829" s="1">
        <v>1003618</v>
      </c>
      <c r="B6829" s="3">
        <v>46003</v>
      </c>
      <c r="C6829" s="3">
        <v>46008</v>
      </c>
      <c r="D6829" s="3">
        <v>46013</v>
      </c>
      <c r="E6829" s="1" t="s">
        <v>13</v>
      </c>
      <c r="F6829" s="1">
        <v>6</v>
      </c>
      <c r="G6829" s="1" t="s">
        <v>25</v>
      </c>
      <c r="H6829" s="1">
        <v>0</v>
      </c>
      <c r="I6829" s="1">
        <f t="shared" si="1245"/>
        <v>0</v>
      </c>
      <c r="J6829" s="1" t="s">
        <v>15</v>
      </c>
      <c r="K6829" s="1">
        <v>2</v>
      </c>
      <c r="L6829" s="1" t="s">
        <v>19</v>
      </c>
      <c r="M6829" s="1" t="b">
        <v>0</v>
      </c>
      <c r="N6829" s="2" t="s">
        <v>17</v>
      </c>
      <c r="O6829">
        <f t="shared" si="1246"/>
        <v>5</v>
      </c>
      <c r="P6829">
        <f t="shared" si="1247"/>
        <v>5</v>
      </c>
      <c r="Q6829">
        <f>IF(G6829="B",VLOOKUP(F6829,room_rates!$A$2:$G$8,3,FALSE),IF(G6829="P",VLOOKUP(F6829,room_rates!$A$2:$G$8,6,FALSE),IF(G6829="M",VLOOKUP(F6829,room_rates!$A$2:$G$8,7,FALSE),"")))</f>
        <v>437.5</v>
      </c>
      <c r="R6829">
        <f t="shared" si="1248"/>
        <v>0</v>
      </c>
      <c r="S6829">
        <f>IF(J6829="Online Travel Agency",VLOOKUP(F6829,room_rates!$A$2:$G$8,3,FALSE)*15%,0)</f>
        <v>0</v>
      </c>
      <c r="T6829">
        <f t="shared" si="1249"/>
        <v>0</v>
      </c>
      <c r="U6829">
        <f t="shared" si="1250"/>
        <v>4375</v>
      </c>
      <c r="V6829">
        <f t="shared" si="1251"/>
        <v>10</v>
      </c>
    </row>
    <row r="6830" spans="1:22" ht="14.25" customHeight="1" x14ac:dyDescent="0.35">
      <c r="A6830" s="1">
        <v>1003644</v>
      </c>
      <c r="B6830" s="3">
        <v>45971</v>
      </c>
      <c r="C6830" s="3">
        <v>46008</v>
      </c>
      <c r="D6830" s="3">
        <v>46013</v>
      </c>
      <c r="E6830" s="1" t="s">
        <v>21</v>
      </c>
      <c r="F6830" s="1">
        <v>3</v>
      </c>
      <c r="G6830" s="1" t="s">
        <v>25</v>
      </c>
      <c r="H6830" s="1">
        <v>0</v>
      </c>
      <c r="I6830" s="1">
        <f t="shared" si="1245"/>
        <v>0</v>
      </c>
      <c r="J6830" s="1" t="s">
        <v>15</v>
      </c>
      <c r="K6830" s="1">
        <v>3</v>
      </c>
      <c r="L6830" s="1" t="s">
        <v>16</v>
      </c>
      <c r="M6830" s="1" t="b">
        <v>0</v>
      </c>
      <c r="N6830" s="2" t="s">
        <v>17</v>
      </c>
      <c r="O6830">
        <f t="shared" si="1246"/>
        <v>37</v>
      </c>
      <c r="P6830">
        <f t="shared" si="1247"/>
        <v>5</v>
      </c>
      <c r="Q6830">
        <f>IF(G6830="B",VLOOKUP(F6830,room_rates!$A$2:$G$8,3,FALSE),IF(G6830="P",VLOOKUP(F6830,room_rates!$A$2:$G$8,6,FALSE),IF(G6830="M",VLOOKUP(F6830,room_rates!$A$2:$G$8,7,FALSE),"")))</f>
        <v>275</v>
      </c>
      <c r="R6830">
        <f t="shared" si="1248"/>
        <v>0</v>
      </c>
      <c r="S6830">
        <f>IF(J6830="Online Travel Agency",VLOOKUP(F6830,room_rates!$A$2:$G$8,3,FALSE)*15%,0)</f>
        <v>0</v>
      </c>
      <c r="T6830">
        <f t="shared" si="1249"/>
        <v>0</v>
      </c>
      <c r="U6830">
        <f t="shared" si="1250"/>
        <v>4125</v>
      </c>
      <c r="V6830">
        <f t="shared" si="1251"/>
        <v>15</v>
      </c>
    </row>
    <row r="6831" spans="1:22" ht="14.25" customHeight="1" x14ac:dyDescent="0.35">
      <c r="A6831" s="1">
        <v>1004058</v>
      </c>
      <c r="B6831" s="3">
        <v>45999</v>
      </c>
      <c r="C6831" s="3">
        <v>46008</v>
      </c>
      <c r="D6831" s="3">
        <v>46014</v>
      </c>
      <c r="E6831" s="1" t="s">
        <v>21</v>
      </c>
      <c r="F6831" s="1">
        <v>3</v>
      </c>
      <c r="G6831" s="1" t="s">
        <v>25</v>
      </c>
      <c r="H6831" s="1">
        <v>0</v>
      </c>
      <c r="I6831" s="1">
        <f t="shared" si="1245"/>
        <v>0</v>
      </c>
      <c r="J6831" s="1" t="s">
        <v>15</v>
      </c>
      <c r="K6831" s="1">
        <v>1</v>
      </c>
      <c r="L6831" s="1" t="s">
        <v>16</v>
      </c>
      <c r="M6831" s="1" t="b">
        <v>0</v>
      </c>
      <c r="N6831" s="2" t="s">
        <v>17</v>
      </c>
      <c r="O6831">
        <f t="shared" si="1246"/>
        <v>9</v>
      </c>
      <c r="P6831">
        <f t="shared" si="1247"/>
        <v>6</v>
      </c>
      <c r="Q6831">
        <f>IF(G6831="B",VLOOKUP(F6831,room_rates!$A$2:$G$8,3,FALSE),IF(G6831="P",VLOOKUP(F6831,room_rates!$A$2:$G$8,6,FALSE),IF(G6831="M",VLOOKUP(F6831,room_rates!$A$2:$G$8,7,FALSE),"")))</f>
        <v>275</v>
      </c>
      <c r="R6831">
        <f t="shared" si="1248"/>
        <v>0</v>
      </c>
      <c r="S6831">
        <f>IF(J6831="Online Travel Agency",VLOOKUP(F6831,room_rates!$A$2:$G$8,3,FALSE)*15%,0)</f>
        <v>0</v>
      </c>
      <c r="T6831">
        <f t="shared" si="1249"/>
        <v>0</v>
      </c>
      <c r="U6831">
        <f t="shared" si="1250"/>
        <v>1650</v>
      </c>
      <c r="V6831">
        <f t="shared" si="1251"/>
        <v>6</v>
      </c>
    </row>
    <row r="6832" spans="1:22" ht="14.25" customHeight="1" x14ac:dyDescent="0.35">
      <c r="A6832" s="1">
        <v>1004233</v>
      </c>
      <c r="B6832" s="3">
        <v>46008</v>
      </c>
      <c r="C6832" s="3">
        <v>46008</v>
      </c>
      <c r="D6832" s="3">
        <v>46014</v>
      </c>
      <c r="E6832" s="1" t="s">
        <v>18</v>
      </c>
      <c r="F6832" s="1">
        <v>1</v>
      </c>
      <c r="G6832" s="1" t="s">
        <v>25</v>
      </c>
      <c r="H6832" s="1">
        <v>0</v>
      </c>
      <c r="I6832" s="1">
        <f t="shared" si="1245"/>
        <v>0</v>
      </c>
      <c r="J6832" s="1" t="s">
        <v>20</v>
      </c>
      <c r="K6832" s="1">
        <v>2</v>
      </c>
      <c r="L6832" s="1" t="s">
        <v>16</v>
      </c>
      <c r="M6832" s="1" t="b">
        <v>0</v>
      </c>
      <c r="N6832" s="2" t="s">
        <v>17</v>
      </c>
      <c r="O6832">
        <f t="shared" si="1246"/>
        <v>0</v>
      </c>
      <c r="P6832">
        <f t="shared" si="1247"/>
        <v>6</v>
      </c>
      <c r="Q6832">
        <f>IF(G6832="B",VLOOKUP(F6832,room_rates!$A$2:$G$8,3,FALSE),IF(G6832="P",VLOOKUP(F6832,room_rates!$A$2:$G$8,6,FALSE),IF(G6832="M",VLOOKUP(F6832,room_rates!$A$2:$G$8,7,FALSE),"")))</f>
        <v>150</v>
      </c>
      <c r="R6832">
        <f t="shared" si="1248"/>
        <v>0</v>
      </c>
      <c r="S6832">
        <f>IF(J6832="Online Travel Agency",VLOOKUP(F6832,room_rates!$A$2:$G$8,3,FALSE)*15%,0)</f>
        <v>0</v>
      </c>
      <c r="T6832">
        <f t="shared" si="1249"/>
        <v>0</v>
      </c>
      <c r="U6832">
        <f t="shared" si="1250"/>
        <v>1800</v>
      </c>
      <c r="V6832">
        <f t="shared" si="1251"/>
        <v>12</v>
      </c>
    </row>
    <row r="6833" spans="1:22" ht="14.25" customHeight="1" x14ac:dyDescent="0.35">
      <c r="A6833" s="1">
        <v>1004306</v>
      </c>
      <c r="B6833" s="3">
        <v>46008</v>
      </c>
      <c r="C6833" s="3">
        <v>46008</v>
      </c>
      <c r="D6833" s="3">
        <v>46013</v>
      </c>
      <c r="E6833" s="1" t="s">
        <v>13</v>
      </c>
      <c r="F6833" s="1">
        <v>7</v>
      </c>
      <c r="G6833" s="1" t="s">
        <v>25</v>
      </c>
      <c r="H6833" s="1">
        <v>0</v>
      </c>
      <c r="I6833" s="1">
        <f t="shared" si="1245"/>
        <v>0</v>
      </c>
      <c r="J6833" s="1" t="s">
        <v>20</v>
      </c>
      <c r="K6833" s="1">
        <v>2</v>
      </c>
      <c r="L6833" s="1" t="s">
        <v>19</v>
      </c>
      <c r="M6833" s="1" t="b">
        <v>0</v>
      </c>
      <c r="N6833" s="2" t="s">
        <v>17</v>
      </c>
      <c r="O6833">
        <f t="shared" si="1246"/>
        <v>0</v>
      </c>
      <c r="P6833">
        <f t="shared" si="1247"/>
        <v>5</v>
      </c>
      <c r="Q6833">
        <f>IF(G6833="B",VLOOKUP(F6833,room_rates!$A$2:$G$8,3,FALSE),IF(G6833="P",VLOOKUP(F6833,room_rates!$A$2:$G$8,6,FALSE),IF(G6833="M",VLOOKUP(F6833,room_rates!$A$2:$G$8,7,FALSE),"")))</f>
        <v>562.5</v>
      </c>
      <c r="R6833">
        <f t="shared" si="1248"/>
        <v>0</v>
      </c>
      <c r="S6833">
        <f>IF(J6833="Online Travel Agency",VLOOKUP(F6833,room_rates!$A$2:$G$8,3,FALSE)*15%,0)</f>
        <v>0</v>
      </c>
      <c r="T6833">
        <f t="shared" si="1249"/>
        <v>0</v>
      </c>
      <c r="U6833">
        <f t="shared" si="1250"/>
        <v>5625</v>
      </c>
      <c r="V6833">
        <f t="shared" si="1251"/>
        <v>10</v>
      </c>
    </row>
    <row r="6834" spans="1:22" ht="14.25" customHeight="1" x14ac:dyDescent="0.35">
      <c r="A6834" s="1">
        <v>1004467</v>
      </c>
      <c r="B6834" s="3">
        <v>45988</v>
      </c>
      <c r="C6834" s="3">
        <v>46008</v>
      </c>
      <c r="D6834" s="3">
        <v>46013</v>
      </c>
      <c r="E6834" s="1" t="s">
        <v>18</v>
      </c>
      <c r="F6834" s="1">
        <v>2</v>
      </c>
      <c r="G6834" s="1" t="s">
        <v>25</v>
      </c>
      <c r="H6834" s="1">
        <v>0</v>
      </c>
      <c r="I6834" s="1">
        <f t="shared" si="1245"/>
        <v>0</v>
      </c>
      <c r="J6834" s="1" t="s">
        <v>15</v>
      </c>
      <c r="K6834" s="1">
        <v>1</v>
      </c>
      <c r="L6834" s="1" t="s">
        <v>19</v>
      </c>
      <c r="M6834" s="1" t="b">
        <v>0</v>
      </c>
      <c r="N6834" s="2" t="s">
        <v>17</v>
      </c>
      <c r="O6834">
        <f t="shared" si="1246"/>
        <v>20</v>
      </c>
      <c r="P6834">
        <f t="shared" si="1247"/>
        <v>5</v>
      </c>
      <c r="Q6834">
        <f>IF(G6834="B",VLOOKUP(F6834,room_rates!$A$2:$G$8,3,FALSE),IF(G6834="P",VLOOKUP(F6834,room_rates!$A$2:$G$8,6,FALSE),IF(G6834="M",VLOOKUP(F6834,room_rates!$A$2:$G$8,7,FALSE),"")))</f>
        <v>175</v>
      </c>
      <c r="R6834">
        <f t="shared" si="1248"/>
        <v>0</v>
      </c>
      <c r="S6834">
        <f>IF(J6834="Online Travel Agency",VLOOKUP(F6834,room_rates!$A$2:$G$8,3,FALSE)*15%,0)</f>
        <v>0</v>
      </c>
      <c r="T6834">
        <f t="shared" si="1249"/>
        <v>0</v>
      </c>
      <c r="U6834">
        <f t="shared" si="1250"/>
        <v>875</v>
      </c>
      <c r="V6834">
        <f t="shared" si="1251"/>
        <v>5</v>
      </c>
    </row>
    <row r="6835" spans="1:22" ht="14.25" customHeight="1" x14ac:dyDescent="0.35">
      <c r="A6835" s="1">
        <v>1004490</v>
      </c>
      <c r="B6835" s="3">
        <v>46008</v>
      </c>
      <c r="C6835" s="3">
        <v>46008</v>
      </c>
      <c r="D6835" s="3">
        <v>46014</v>
      </c>
      <c r="E6835" s="1" t="s">
        <v>18</v>
      </c>
      <c r="F6835" s="1">
        <v>1</v>
      </c>
      <c r="G6835" s="1" t="s">
        <v>25</v>
      </c>
      <c r="H6835" s="1">
        <v>0</v>
      </c>
      <c r="I6835" s="1">
        <f t="shared" si="1245"/>
        <v>0</v>
      </c>
      <c r="J6835" s="1" t="s">
        <v>20</v>
      </c>
      <c r="K6835" s="1">
        <v>1</v>
      </c>
      <c r="L6835" s="1" t="s">
        <v>19</v>
      </c>
      <c r="M6835" s="1" t="b">
        <v>0</v>
      </c>
      <c r="N6835" s="2" t="s">
        <v>17</v>
      </c>
      <c r="O6835">
        <f t="shared" si="1246"/>
        <v>0</v>
      </c>
      <c r="P6835">
        <f t="shared" si="1247"/>
        <v>6</v>
      </c>
      <c r="Q6835">
        <f>IF(G6835="B",VLOOKUP(F6835,room_rates!$A$2:$G$8,3,FALSE),IF(G6835="P",VLOOKUP(F6835,room_rates!$A$2:$G$8,6,FALSE),IF(G6835="M",VLOOKUP(F6835,room_rates!$A$2:$G$8,7,FALSE),"")))</f>
        <v>150</v>
      </c>
      <c r="R6835">
        <f t="shared" si="1248"/>
        <v>0</v>
      </c>
      <c r="S6835">
        <f>IF(J6835="Online Travel Agency",VLOOKUP(F6835,room_rates!$A$2:$G$8,3,FALSE)*15%,0)</f>
        <v>0</v>
      </c>
      <c r="T6835">
        <f t="shared" si="1249"/>
        <v>0</v>
      </c>
      <c r="U6835">
        <f t="shared" si="1250"/>
        <v>900</v>
      </c>
      <c r="V6835">
        <f t="shared" si="1251"/>
        <v>6</v>
      </c>
    </row>
    <row r="6836" spans="1:22" ht="14.25" customHeight="1" x14ac:dyDescent="0.35">
      <c r="A6836" s="1">
        <v>1004654</v>
      </c>
      <c r="B6836" s="3">
        <v>45985</v>
      </c>
      <c r="C6836" s="3">
        <v>46008</v>
      </c>
      <c r="D6836" s="3">
        <v>46014</v>
      </c>
      <c r="E6836" s="1" t="s">
        <v>21</v>
      </c>
      <c r="F6836" s="1">
        <v>3</v>
      </c>
      <c r="G6836" s="1" t="s">
        <v>25</v>
      </c>
      <c r="H6836" s="1">
        <v>0</v>
      </c>
      <c r="I6836" s="1">
        <f t="shared" si="1245"/>
        <v>0</v>
      </c>
      <c r="J6836" s="1" t="s">
        <v>15</v>
      </c>
      <c r="K6836" s="1">
        <v>2</v>
      </c>
      <c r="L6836" s="1" t="s">
        <v>16</v>
      </c>
      <c r="M6836" s="1" t="b">
        <v>0</v>
      </c>
      <c r="N6836" s="2" t="s">
        <v>17</v>
      </c>
      <c r="O6836">
        <f t="shared" si="1246"/>
        <v>23</v>
      </c>
      <c r="P6836">
        <f t="shared" si="1247"/>
        <v>6</v>
      </c>
      <c r="Q6836">
        <f>IF(G6836="B",VLOOKUP(F6836,room_rates!$A$2:$G$8,3,FALSE),IF(G6836="P",VLOOKUP(F6836,room_rates!$A$2:$G$8,6,FALSE),IF(G6836="M",VLOOKUP(F6836,room_rates!$A$2:$G$8,7,FALSE),"")))</f>
        <v>275</v>
      </c>
      <c r="R6836">
        <f t="shared" si="1248"/>
        <v>0</v>
      </c>
      <c r="S6836">
        <f>IF(J6836="Online Travel Agency",VLOOKUP(F6836,room_rates!$A$2:$G$8,3,FALSE)*15%,0)</f>
        <v>0</v>
      </c>
      <c r="T6836">
        <f t="shared" si="1249"/>
        <v>0</v>
      </c>
      <c r="U6836">
        <f t="shared" si="1250"/>
        <v>3300</v>
      </c>
      <c r="V6836">
        <f t="shared" si="1251"/>
        <v>12</v>
      </c>
    </row>
    <row r="6837" spans="1:22" ht="14.25" customHeight="1" x14ac:dyDescent="0.35">
      <c r="A6837" s="1">
        <v>1004719</v>
      </c>
      <c r="B6837" s="3">
        <v>46008</v>
      </c>
      <c r="C6837" s="3">
        <v>46008</v>
      </c>
      <c r="D6837" s="3">
        <v>46012</v>
      </c>
      <c r="E6837" s="1" t="s">
        <v>18</v>
      </c>
      <c r="F6837" s="1">
        <v>2</v>
      </c>
      <c r="G6837" s="1" t="s">
        <v>25</v>
      </c>
      <c r="H6837" s="1">
        <v>0</v>
      </c>
      <c r="I6837" s="1">
        <f t="shared" si="1245"/>
        <v>0</v>
      </c>
      <c r="J6837" s="1" t="s">
        <v>20</v>
      </c>
      <c r="K6837" s="1">
        <v>2</v>
      </c>
      <c r="L6837" s="1" t="s">
        <v>16</v>
      </c>
      <c r="M6837" s="1" t="b">
        <v>0</v>
      </c>
      <c r="N6837" s="2" t="s">
        <v>17</v>
      </c>
      <c r="O6837">
        <f t="shared" si="1246"/>
        <v>0</v>
      </c>
      <c r="P6837">
        <f t="shared" si="1247"/>
        <v>4</v>
      </c>
      <c r="Q6837">
        <f>IF(G6837="B",VLOOKUP(F6837,room_rates!$A$2:$G$8,3,FALSE),IF(G6837="P",VLOOKUP(F6837,room_rates!$A$2:$G$8,6,FALSE),IF(G6837="M",VLOOKUP(F6837,room_rates!$A$2:$G$8,7,FALSE),"")))</f>
        <v>175</v>
      </c>
      <c r="R6837">
        <f t="shared" si="1248"/>
        <v>0</v>
      </c>
      <c r="S6837">
        <f>IF(J6837="Online Travel Agency",VLOOKUP(F6837,room_rates!$A$2:$G$8,3,FALSE)*15%,0)</f>
        <v>0</v>
      </c>
      <c r="T6837">
        <f t="shared" si="1249"/>
        <v>0</v>
      </c>
      <c r="U6837">
        <f t="shared" si="1250"/>
        <v>1400</v>
      </c>
      <c r="V6837">
        <f t="shared" si="1251"/>
        <v>8</v>
      </c>
    </row>
    <row r="6838" spans="1:22" ht="14.25" customHeight="1" x14ac:dyDescent="0.35">
      <c r="A6838" s="1">
        <v>1005009</v>
      </c>
      <c r="B6838" s="3">
        <v>45994</v>
      </c>
      <c r="C6838" s="3">
        <v>46008</v>
      </c>
      <c r="D6838" s="3">
        <v>46012</v>
      </c>
      <c r="E6838" s="1" t="s">
        <v>21</v>
      </c>
      <c r="F6838" s="1">
        <v>3</v>
      </c>
      <c r="G6838" s="1" t="s">
        <v>25</v>
      </c>
      <c r="H6838" s="1">
        <v>0</v>
      </c>
      <c r="I6838" s="1">
        <f t="shared" si="1245"/>
        <v>0</v>
      </c>
      <c r="J6838" s="1" t="s">
        <v>24</v>
      </c>
      <c r="K6838" s="1">
        <v>1</v>
      </c>
      <c r="L6838" s="1" t="s">
        <v>19</v>
      </c>
      <c r="M6838" s="1" t="b">
        <v>0</v>
      </c>
      <c r="N6838" s="2" t="s">
        <v>17</v>
      </c>
      <c r="O6838">
        <f t="shared" si="1246"/>
        <v>14</v>
      </c>
      <c r="P6838">
        <f t="shared" si="1247"/>
        <v>4</v>
      </c>
      <c r="Q6838">
        <f>IF(G6838="B",VLOOKUP(F6838,room_rates!$A$2:$G$8,3,FALSE),IF(G6838="P",VLOOKUP(F6838,room_rates!$A$2:$G$8,6,FALSE),IF(G6838="M",VLOOKUP(F6838,room_rates!$A$2:$G$8,7,FALSE),"")))</f>
        <v>275</v>
      </c>
      <c r="R6838">
        <f t="shared" si="1248"/>
        <v>0</v>
      </c>
      <c r="S6838">
        <f>IF(J6838="Online Travel Agency",VLOOKUP(F6838,room_rates!$A$2:$G$8,3,FALSE)*15%,0)</f>
        <v>33</v>
      </c>
      <c r="T6838">
        <f t="shared" si="1249"/>
        <v>0</v>
      </c>
      <c r="U6838">
        <f t="shared" si="1250"/>
        <v>968</v>
      </c>
      <c r="V6838">
        <f t="shared" si="1251"/>
        <v>4</v>
      </c>
    </row>
    <row r="6839" spans="1:22" ht="14.25" customHeight="1" x14ac:dyDescent="0.35">
      <c r="A6839" s="1">
        <v>1005042</v>
      </c>
      <c r="B6839" s="3">
        <v>46008</v>
      </c>
      <c r="C6839" s="3">
        <v>46008</v>
      </c>
      <c r="D6839" s="3">
        <v>46013</v>
      </c>
      <c r="E6839" s="1" t="s">
        <v>21</v>
      </c>
      <c r="F6839" s="1">
        <v>3</v>
      </c>
      <c r="G6839" s="1" t="s">
        <v>25</v>
      </c>
      <c r="H6839" s="1">
        <v>0</v>
      </c>
      <c r="I6839" s="1">
        <f t="shared" si="1245"/>
        <v>0</v>
      </c>
      <c r="J6839" s="1" t="s">
        <v>20</v>
      </c>
      <c r="K6839" s="1">
        <v>1</v>
      </c>
      <c r="L6839" s="1" t="s">
        <v>19</v>
      </c>
      <c r="M6839" s="1" t="b">
        <v>0</v>
      </c>
      <c r="N6839" s="2" t="s">
        <v>17</v>
      </c>
      <c r="O6839">
        <f t="shared" si="1246"/>
        <v>0</v>
      </c>
      <c r="P6839">
        <f t="shared" si="1247"/>
        <v>5</v>
      </c>
      <c r="Q6839">
        <f>IF(G6839="B",VLOOKUP(F6839,room_rates!$A$2:$G$8,3,FALSE),IF(G6839="P",VLOOKUP(F6839,room_rates!$A$2:$G$8,6,FALSE),IF(G6839="M",VLOOKUP(F6839,room_rates!$A$2:$G$8,7,FALSE),"")))</f>
        <v>275</v>
      </c>
      <c r="R6839">
        <f t="shared" si="1248"/>
        <v>0</v>
      </c>
      <c r="S6839">
        <f>IF(J6839="Online Travel Agency",VLOOKUP(F6839,room_rates!$A$2:$G$8,3,FALSE)*15%,0)</f>
        <v>0</v>
      </c>
      <c r="T6839">
        <f t="shared" si="1249"/>
        <v>0</v>
      </c>
      <c r="U6839">
        <f t="shared" si="1250"/>
        <v>1375</v>
      </c>
      <c r="V6839">
        <f t="shared" si="1251"/>
        <v>5</v>
      </c>
    </row>
    <row r="6840" spans="1:22" ht="14.25" customHeight="1" x14ac:dyDescent="0.35">
      <c r="A6840" s="1">
        <v>1005121</v>
      </c>
      <c r="B6840" s="3">
        <v>45995</v>
      </c>
      <c r="C6840" s="3">
        <v>46008</v>
      </c>
      <c r="D6840" s="3">
        <v>46014</v>
      </c>
      <c r="E6840" s="1" t="s">
        <v>18</v>
      </c>
      <c r="F6840" s="1">
        <v>2</v>
      </c>
      <c r="G6840" s="1" t="s">
        <v>25</v>
      </c>
      <c r="H6840" s="1">
        <v>0</v>
      </c>
      <c r="I6840" s="1">
        <f t="shared" si="1245"/>
        <v>0</v>
      </c>
      <c r="J6840" s="1" t="s">
        <v>24</v>
      </c>
      <c r="K6840" s="1">
        <v>3</v>
      </c>
      <c r="L6840" s="1" t="s">
        <v>16</v>
      </c>
      <c r="M6840" s="1" t="b">
        <v>0</v>
      </c>
      <c r="N6840" s="2" t="s">
        <v>17</v>
      </c>
      <c r="O6840">
        <f t="shared" si="1246"/>
        <v>13</v>
      </c>
      <c r="P6840">
        <f t="shared" si="1247"/>
        <v>6</v>
      </c>
      <c r="Q6840">
        <f>IF(G6840="B",VLOOKUP(F6840,room_rates!$A$2:$G$8,3,FALSE),IF(G6840="P",VLOOKUP(F6840,room_rates!$A$2:$G$8,6,FALSE),IF(G6840="M",VLOOKUP(F6840,room_rates!$A$2:$G$8,7,FALSE),"")))</f>
        <v>175</v>
      </c>
      <c r="R6840">
        <f t="shared" si="1248"/>
        <v>0</v>
      </c>
      <c r="S6840">
        <f>IF(J6840="Online Travel Agency",VLOOKUP(F6840,room_rates!$A$2:$G$8,3,FALSE)*15%,0)</f>
        <v>21</v>
      </c>
      <c r="T6840">
        <f t="shared" si="1249"/>
        <v>0</v>
      </c>
      <c r="U6840">
        <f t="shared" si="1250"/>
        <v>2772</v>
      </c>
      <c r="V6840">
        <f t="shared" si="1251"/>
        <v>18</v>
      </c>
    </row>
    <row r="6841" spans="1:22" ht="14.25" customHeight="1" x14ac:dyDescent="0.35">
      <c r="A6841" s="1">
        <v>1000126</v>
      </c>
      <c r="B6841" s="3">
        <v>45977</v>
      </c>
      <c r="C6841" s="3">
        <v>46009</v>
      </c>
      <c r="D6841" s="3">
        <v>46016</v>
      </c>
      <c r="E6841" s="1" t="s">
        <v>21</v>
      </c>
      <c r="F6841" s="1">
        <v>4</v>
      </c>
      <c r="G6841" s="1" t="s">
        <v>25</v>
      </c>
      <c r="H6841" s="1">
        <v>0</v>
      </c>
      <c r="I6841" s="1">
        <f t="shared" si="1245"/>
        <v>0</v>
      </c>
      <c r="J6841" s="1" t="s">
        <v>15</v>
      </c>
      <c r="K6841" s="1">
        <v>3</v>
      </c>
      <c r="L6841" s="1" t="s">
        <v>16</v>
      </c>
      <c r="M6841" s="1" t="b">
        <v>0</v>
      </c>
      <c r="N6841" s="2" t="s">
        <v>17</v>
      </c>
      <c r="O6841">
        <f t="shared" si="1246"/>
        <v>32</v>
      </c>
      <c r="P6841">
        <f t="shared" si="1247"/>
        <v>7</v>
      </c>
      <c r="Q6841">
        <f>IF(G6841="B",VLOOKUP(F6841,room_rates!$A$2:$G$8,3,FALSE),IF(G6841="P",VLOOKUP(F6841,room_rates!$A$2:$G$8,6,FALSE),IF(G6841="M",VLOOKUP(F6841,room_rates!$A$2:$G$8,7,FALSE),"")))</f>
        <v>287.5</v>
      </c>
      <c r="R6841">
        <f t="shared" si="1248"/>
        <v>0</v>
      </c>
      <c r="S6841">
        <f>IF(J6841="Online Travel Agency",VLOOKUP(F6841,room_rates!$A$2:$G$8,3,FALSE)*15%,0)</f>
        <v>0</v>
      </c>
      <c r="T6841">
        <f t="shared" si="1249"/>
        <v>0</v>
      </c>
      <c r="U6841">
        <f t="shared" si="1250"/>
        <v>6037.5</v>
      </c>
      <c r="V6841">
        <f t="shared" si="1251"/>
        <v>21</v>
      </c>
    </row>
    <row r="6842" spans="1:22" ht="14.25" customHeight="1" x14ac:dyDescent="0.35">
      <c r="A6842" s="1">
        <v>1000982</v>
      </c>
      <c r="B6842" s="3">
        <v>46002</v>
      </c>
      <c r="C6842" s="3">
        <v>46009</v>
      </c>
      <c r="D6842" s="3">
        <v>46013</v>
      </c>
      <c r="E6842" s="1" t="s">
        <v>13</v>
      </c>
      <c r="F6842" s="1">
        <v>6</v>
      </c>
      <c r="G6842" s="1" t="s">
        <v>25</v>
      </c>
      <c r="H6842" s="1">
        <v>0</v>
      </c>
      <c r="I6842" s="1">
        <f t="shared" si="1245"/>
        <v>0</v>
      </c>
      <c r="J6842" s="1" t="s">
        <v>24</v>
      </c>
      <c r="K6842" s="1">
        <v>1</v>
      </c>
      <c r="L6842" s="1" t="s">
        <v>19</v>
      </c>
      <c r="M6842" s="1" t="b">
        <v>0</v>
      </c>
      <c r="N6842" s="2" t="s">
        <v>17</v>
      </c>
      <c r="O6842">
        <f t="shared" si="1246"/>
        <v>7</v>
      </c>
      <c r="P6842">
        <f t="shared" si="1247"/>
        <v>4</v>
      </c>
      <c r="Q6842">
        <f>IF(G6842="B",VLOOKUP(F6842,room_rates!$A$2:$G$8,3,FALSE),IF(G6842="P",VLOOKUP(F6842,room_rates!$A$2:$G$8,6,FALSE),IF(G6842="M",VLOOKUP(F6842,room_rates!$A$2:$G$8,7,FALSE),"")))</f>
        <v>437.5</v>
      </c>
      <c r="R6842">
        <f t="shared" si="1248"/>
        <v>0</v>
      </c>
      <c r="S6842">
        <f>IF(J6842="Online Travel Agency",VLOOKUP(F6842,room_rates!$A$2:$G$8,3,FALSE)*15%,0)</f>
        <v>52.5</v>
      </c>
      <c r="T6842">
        <f t="shared" si="1249"/>
        <v>0</v>
      </c>
      <c r="U6842">
        <f t="shared" si="1250"/>
        <v>1540</v>
      </c>
      <c r="V6842">
        <f t="shared" si="1251"/>
        <v>4</v>
      </c>
    </row>
    <row r="6843" spans="1:22" ht="14.25" customHeight="1" x14ac:dyDescent="0.35">
      <c r="A6843" s="1">
        <v>1001444</v>
      </c>
      <c r="B6843" s="3">
        <v>46009</v>
      </c>
      <c r="C6843" s="3">
        <v>46009</v>
      </c>
      <c r="D6843" s="3">
        <v>46013</v>
      </c>
      <c r="E6843" s="1" t="s">
        <v>21</v>
      </c>
      <c r="F6843" s="1">
        <v>4</v>
      </c>
      <c r="G6843" s="1" t="s">
        <v>25</v>
      </c>
      <c r="H6843" s="1">
        <v>0</v>
      </c>
      <c r="I6843" s="1">
        <f t="shared" si="1245"/>
        <v>0</v>
      </c>
      <c r="J6843" s="1" t="s">
        <v>20</v>
      </c>
      <c r="K6843" s="1">
        <v>2</v>
      </c>
      <c r="L6843" s="1" t="s">
        <v>19</v>
      </c>
      <c r="M6843" s="1" t="b">
        <v>0</v>
      </c>
      <c r="N6843" s="2" t="s">
        <v>17</v>
      </c>
      <c r="O6843">
        <f t="shared" si="1246"/>
        <v>0</v>
      </c>
      <c r="P6843">
        <f t="shared" si="1247"/>
        <v>4</v>
      </c>
      <c r="Q6843">
        <f>IF(G6843="B",VLOOKUP(F6843,room_rates!$A$2:$G$8,3,FALSE),IF(G6843="P",VLOOKUP(F6843,room_rates!$A$2:$G$8,6,FALSE),IF(G6843="M",VLOOKUP(F6843,room_rates!$A$2:$G$8,7,FALSE),"")))</f>
        <v>287.5</v>
      </c>
      <c r="R6843">
        <f t="shared" si="1248"/>
        <v>0</v>
      </c>
      <c r="S6843">
        <f>IF(J6843="Online Travel Agency",VLOOKUP(F6843,room_rates!$A$2:$G$8,3,FALSE)*15%,0)</f>
        <v>0</v>
      </c>
      <c r="T6843">
        <f t="shared" si="1249"/>
        <v>0</v>
      </c>
      <c r="U6843">
        <f t="shared" si="1250"/>
        <v>2300</v>
      </c>
      <c r="V6843">
        <f t="shared" si="1251"/>
        <v>8</v>
      </c>
    </row>
    <row r="6844" spans="1:22" ht="14.25" customHeight="1" x14ac:dyDescent="0.35">
      <c r="A6844" s="1">
        <v>1001552</v>
      </c>
      <c r="B6844" s="3">
        <v>46009</v>
      </c>
      <c r="C6844" s="3">
        <v>46009</v>
      </c>
      <c r="D6844" s="3">
        <v>46015</v>
      </c>
      <c r="E6844" s="1" t="s">
        <v>13</v>
      </c>
      <c r="F6844" s="1">
        <v>6</v>
      </c>
      <c r="G6844" s="1" t="s">
        <v>25</v>
      </c>
      <c r="H6844" s="1">
        <v>0</v>
      </c>
      <c r="I6844" s="1">
        <f t="shared" si="1245"/>
        <v>0</v>
      </c>
      <c r="J6844" s="1" t="s">
        <v>20</v>
      </c>
      <c r="K6844" s="1">
        <v>3</v>
      </c>
      <c r="L6844" s="1" t="s">
        <v>16</v>
      </c>
      <c r="M6844" s="1" t="b">
        <v>0</v>
      </c>
      <c r="N6844" s="2" t="s">
        <v>17</v>
      </c>
      <c r="O6844">
        <f t="shared" si="1246"/>
        <v>0</v>
      </c>
      <c r="P6844">
        <f t="shared" si="1247"/>
        <v>6</v>
      </c>
      <c r="Q6844">
        <f>IF(G6844="B",VLOOKUP(F6844,room_rates!$A$2:$G$8,3,FALSE),IF(G6844="P",VLOOKUP(F6844,room_rates!$A$2:$G$8,6,FALSE),IF(G6844="M",VLOOKUP(F6844,room_rates!$A$2:$G$8,7,FALSE),"")))</f>
        <v>437.5</v>
      </c>
      <c r="R6844">
        <f t="shared" si="1248"/>
        <v>0</v>
      </c>
      <c r="S6844">
        <f>IF(J6844="Online Travel Agency",VLOOKUP(F6844,room_rates!$A$2:$G$8,3,FALSE)*15%,0)</f>
        <v>0</v>
      </c>
      <c r="T6844">
        <f t="shared" si="1249"/>
        <v>0</v>
      </c>
      <c r="U6844">
        <f t="shared" si="1250"/>
        <v>7875</v>
      </c>
      <c r="V6844">
        <f t="shared" si="1251"/>
        <v>18</v>
      </c>
    </row>
    <row r="6845" spans="1:22" ht="14.25" customHeight="1" x14ac:dyDescent="0.35">
      <c r="A6845" s="1">
        <v>1001727</v>
      </c>
      <c r="B6845" s="3">
        <v>46009</v>
      </c>
      <c r="C6845" s="3">
        <v>46009</v>
      </c>
      <c r="D6845" s="3">
        <v>46016</v>
      </c>
      <c r="E6845" s="1" t="s">
        <v>21</v>
      </c>
      <c r="F6845" s="1">
        <v>5</v>
      </c>
      <c r="G6845" s="1" t="s">
        <v>25</v>
      </c>
      <c r="H6845" s="1">
        <v>0</v>
      </c>
      <c r="I6845" s="1">
        <f t="shared" si="1245"/>
        <v>0</v>
      </c>
      <c r="J6845" s="1" t="s">
        <v>20</v>
      </c>
      <c r="K6845" s="1">
        <v>1</v>
      </c>
      <c r="L6845" s="1" t="s">
        <v>19</v>
      </c>
      <c r="M6845" s="1" t="b">
        <v>0</v>
      </c>
      <c r="N6845" s="2" t="s">
        <v>17</v>
      </c>
      <c r="O6845">
        <f t="shared" si="1246"/>
        <v>0</v>
      </c>
      <c r="P6845">
        <f t="shared" si="1247"/>
        <v>7</v>
      </c>
      <c r="Q6845">
        <f>IF(G6845="B",VLOOKUP(F6845,room_rates!$A$2:$G$8,3,FALSE),IF(G6845="P",VLOOKUP(F6845,room_rates!$A$2:$G$8,6,FALSE),IF(G6845="M",VLOOKUP(F6845,room_rates!$A$2:$G$8,7,FALSE),"")))</f>
        <v>300</v>
      </c>
      <c r="R6845">
        <f t="shared" si="1248"/>
        <v>0</v>
      </c>
      <c r="S6845">
        <f>IF(J6845="Online Travel Agency",VLOOKUP(F6845,room_rates!$A$2:$G$8,3,FALSE)*15%,0)</f>
        <v>0</v>
      </c>
      <c r="T6845">
        <f t="shared" si="1249"/>
        <v>0</v>
      </c>
      <c r="U6845">
        <f t="shared" si="1250"/>
        <v>2100</v>
      </c>
      <c r="V6845">
        <f t="shared" si="1251"/>
        <v>7</v>
      </c>
    </row>
    <row r="6846" spans="1:22" ht="14.25" customHeight="1" x14ac:dyDescent="0.35">
      <c r="A6846" s="1">
        <v>1002127</v>
      </c>
      <c r="B6846" s="3">
        <v>46003</v>
      </c>
      <c r="C6846" s="3">
        <v>46009</v>
      </c>
      <c r="D6846" s="3">
        <v>46014</v>
      </c>
      <c r="E6846" s="1" t="s">
        <v>13</v>
      </c>
      <c r="F6846" s="1">
        <v>6</v>
      </c>
      <c r="G6846" s="1" t="s">
        <v>25</v>
      </c>
      <c r="H6846" s="1">
        <v>0</v>
      </c>
      <c r="I6846" s="1">
        <f t="shared" si="1245"/>
        <v>0</v>
      </c>
      <c r="J6846" s="1" t="s">
        <v>15</v>
      </c>
      <c r="K6846" s="1">
        <v>1</v>
      </c>
      <c r="L6846" s="1" t="s">
        <v>16</v>
      </c>
      <c r="M6846" s="1" t="b">
        <v>0</v>
      </c>
      <c r="N6846" s="2" t="s">
        <v>17</v>
      </c>
      <c r="O6846">
        <f t="shared" si="1246"/>
        <v>6</v>
      </c>
      <c r="P6846">
        <f t="shared" si="1247"/>
        <v>5</v>
      </c>
      <c r="Q6846">
        <f>IF(G6846="B",VLOOKUP(F6846,room_rates!$A$2:$G$8,3,FALSE),IF(G6846="P",VLOOKUP(F6846,room_rates!$A$2:$G$8,6,FALSE),IF(G6846="M",VLOOKUP(F6846,room_rates!$A$2:$G$8,7,FALSE),"")))</f>
        <v>437.5</v>
      </c>
      <c r="R6846">
        <f t="shared" si="1248"/>
        <v>0</v>
      </c>
      <c r="S6846">
        <f>IF(J6846="Online Travel Agency",VLOOKUP(F6846,room_rates!$A$2:$G$8,3,FALSE)*15%,0)</f>
        <v>0</v>
      </c>
      <c r="T6846">
        <f t="shared" si="1249"/>
        <v>0</v>
      </c>
      <c r="U6846">
        <f t="shared" si="1250"/>
        <v>2187.5</v>
      </c>
      <c r="V6846">
        <f t="shared" si="1251"/>
        <v>5</v>
      </c>
    </row>
    <row r="6847" spans="1:22" ht="14.25" customHeight="1" x14ac:dyDescent="0.35">
      <c r="A6847" s="1">
        <v>1002139</v>
      </c>
      <c r="B6847" s="3">
        <v>46009</v>
      </c>
      <c r="C6847" s="3">
        <v>46009</v>
      </c>
      <c r="D6847" s="3">
        <v>46014</v>
      </c>
      <c r="E6847" s="1" t="s">
        <v>21</v>
      </c>
      <c r="F6847" s="1">
        <v>4</v>
      </c>
      <c r="G6847" s="1" t="s">
        <v>25</v>
      </c>
      <c r="H6847" s="1">
        <v>0</v>
      </c>
      <c r="I6847" s="1">
        <f t="shared" si="1245"/>
        <v>0</v>
      </c>
      <c r="J6847" s="1" t="s">
        <v>20</v>
      </c>
      <c r="K6847" s="1">
        <v>1</v>
      </c>
      <c r="L6847" s="1" t="s">
        <v>19</v>
      </c>
      <c r="M6847" s="1" t="b">
        <v>0</v>
      </c>
      <c r="N6847" s="2" t="s">
        <v>17</v>
      </c>
      <c r="O6847">
        <f t="shared" si="1246"/>
        <v>0</v>
      </c>
      <c r="P6847">
        <f t="shared" si="1247"/>
        <v>5</v>
      </c>
      <c r="Q6847">
        <f>IF(G6847="B",VLOOKUP(F6847,room_rates!$A$2:$G$8,3,FALSE),IF(G6847="P",VLOOKUP(F6847,room_rates!$A$2:$G$8,6,FALSE),IF(G6847="M",VLOOKUP(F6847,room_rates!$A$2:$G$8,7,FALSE),"")))</f>
        <v>287.5</v>
      </c>
      <c r="R6847">
        <f t="shared" si="1248"/>
        <v>0</v>
      </c>
      <c r="S6847">
        <f>IF(J6847="Online Travel Agency",VLOOKUP(F6847,room_rates!$A$2:$G$8,3,FALSE)*15%,0)</f>
        <v>0</v>
      </c>
      <c r="T6847">
        <f t="shared" si="1249"/>
        <v>0</v>
      </c>
      <c r="U6847">
        <f t="shared" si="1250"/>
        <v>1437.5</v>
      </c>
      <c r="V6847">
        <f t="shared" si="1251"/>
        <v>5</v>
      </c>
    </row>
    <row r="6848" spans="1:22" ht="14.25" customHeight="1" x14ac:dyDescent="0.35">
      <c r="A6848" s="1">
        <v>1002165</v>
      </c>
      <c r="B6848" s="3">
        <v>45992</v>
      </c>
      <c r="C6848" s="3">
        <v>46009</v>
      </c>
      <c r="D6848" s="3">
        <v>46013</v>
      </c>
      <c r="E6848" s="1" t="s">
        <v>21</v>
      </c>
      <c r="F6848" s="1">
        <v>3</v>
      </c>
      <c r="G6848" s="1" t="s">
        <v>25</v>
      </c>
      <c r="H6848" s="1">
        <v>0</v>
      </c>
      <c r="I6848" s="1">
        <f t="shared" ref="I6848:I6911" si="1252">H6848/100</f>
        <v>0</v>
      </c>
      <c r="J6848" s="1" t="s">
        <v>24</v>
      </c>
      <c r="K6848" s="1">
        <v>1</v>
      </c>
      <c r="L6848" s="1" t="s">
        <v>19</v>
      </c>
      <c r="M6848" s="1" t="b">
        <v>0</v>
      </c>
      <c r="N6848" s="2" t="s">
        <v>17</v>
      </c>
      <c r="O6848">
        <f t="shared" ref="O6848:O6911" si="1253">C6848-B6848</f>
        <v>17</v>
      </c>
      <c r="P6848">
        <f t="shared" ref="P6848:P6911" si="1254">D6848-C6848</f>
        <v>4</v>
      </c>
      <c r="Q6848">
        <f>IF(G6848="B",VLOOKUP(F6848,room_rates!$A$2:$G$8,3,FALSE),IF(G6848="P",VLOOKUP(F6848,room_rates!$A$2:$G$8,6,FALSE),IF(G6848="M",VLOOKUP(F6848,room_rates!$A$2:$G$8,7,FALSE),"")))</f>
        <v>275</v>
      </c>
      <c r="R6848">
        <f t="shared" ref="R6848:R6911" si="1255">Q6848*(H6848/100)</f>
        <v>0</v>
      </c>
      <c r="S6848">
        <f>IF(J6848="Online Travel Agency",VLOOKUP(F6848,room_rates!$A$2:$G$8,3,FALSE)*15%,0)</f>
        <v>33</v>
      </c>
      <c r="T6848">
        <f t="shared" ref="T6848:T6911" si="1256">IF(M6848=TRUE, Q6848*1%,0)</f>
        <v>0</v>
      </c>
      <c r="U6848">
        <f t="shared" ref="U6848:U6911" si="1257">(Q6848-R6848-S6848-T6848)*V6848</f>
        <v>968</v>
      </c>
      <c r="V6848">
        <f t="shared" ref="V6848:V6911" si="1258">K6848*P6848</f>
        <v>4</v>
      </c>
    </row>
    <row r="6849" spans="1:22" ht="14.25" customHeight="1" x14ac:dyDescent="0.35">
      <c r="A6849" s="1">
        <v>1002571</v>
      </c>
      <c r="B6849" s="3">
        <v>46003</v>
      </c>
      <c r="C6849" s="3">
        <v>46009</v>
      </c>
      <c r="D6849" s="3">
        <v>46016</v>
      </c>
      <c r="E6849" s="1" t="s">
        <v>18</v>
      </c>
      <c r="F6849" s="1">
        <v>1</v>
      </c>
      <c r="G6849" s="1" t="s">
        <v>25</v>
      </c>
      <c r="H6849" s="1">
        <v>0</v>
      </c>
      <c r="I6849" s="1">
        <f t="shared" si="1252"/>
        <v>0</v>
      </c>
      <c r="J6849" s="1" t="s">
        <v>15</v>
      </c>
      <c r="K6849" s="1">
        <v>2</v>
      </c>
      <c r="L6849" s="1" t="s">
        <v>16</v>
      </c>
      <c r="M6849" s="1" t="b">
        <v>0</v>
      </c>
      <c r="N6849" s="2" t="s">
        <v>17</v>
      </c>
      <c r="O6849">
        <f t="shared" si="1253"/>
        <v>6</v>
      </c>
      <c r="P6849">
        <f t="shared" si="1254"/>
        <v>7</v>
      </c>
      <c r="Q6849">
        <f>IF(G6849="B",VLOOKUP(F6849,room_rates!$A$2:$G$8,3,FALSE),IF(G6849="P",VLOOKUP(F6849,room_rates!$A$2:$G$8,6,FALSE),IF(G6849="M",VLOOKUP(F6849,room_rates!$A$2:$G$8,7,FALSE),"")))</f>
        <v>150</v>
      </c>
      <c r="R6849">
        <f t="shared" si="1255"/>
        <v>0</v>
      </c>
      <c r="S6849">
        <f>IF(J6849="Online Travel Agency",VLOOKUP(F6849,room_rates!$A$2:$G$8,3,FALSE)*15%,0)</f>
        <v>0</v>
      </c>
      <c r="T6849">
        <f t="shared" si="1256"/>
        <v>0</v>
      </c>
      <c r="U6849">
        <f t="shared" si="1257"/>
        <v>2100</v>
      </c>
      <c r="V6849">
        <f t="shared" si="1258"/>
        <v>14</v>
      </c>
    </row>
    <row r="6850" spans="1:22" ht="14.25" customHeight="1" x14ac:dyDescent="0.35">
      <c r="A6850" s="1">
        <v>1002659</v>
      </c>
      <c r="B6850" s="3">
        <v>46009</v>
      </c>
      <c r="C6850" s="3">
        <v>46009</v>
      </c>
      <c r="D6850" s="3">
        <v>46015</v>
      </c>
      <c r="E6850" s="1" t="s">
        <v>18</v>
      </c>
      <c r="F6850" s="1">
        <v>2</v>
      </c>
      <c r="G6850" s="1" t="s">
        <v>25</v>
      </c>
      <c r="H6850" s="1">
        <v>0</v>
      </c>
      <c r="I6850" s="1">
        <f t="shared" si="1252"/>
        <v>0</v>
      </c>
      <c r="J6850" s="1" t="s">
        <v>20</v>
      </c>
      <c r="K6850" s="1">
        <v>3</v>
      </c>
      <c r="L6850" s="1" t="s">
        <v>16</v>
      </c>
      <c r="M6850" s="1" t="b">
        <v>0</v>
      </c>
      <c r="N6850" s="2" t="s">
        <v>17</v>
      </c>
      <c r="O6850">
        <f t="shared" si="1253"/>
        <v>0</v>
      </c>
      <c r="P6850">
        <f t="shared" si="1254"/>
        <v>6</v>
      </c>
      <c r="Q6850">
        <f>IF(G6850="B",VLOOKUP(F6850,room_rates!$A$2:$G$8,3,FALSE),IF(G6850="P",VLOOKUP(F6850,room_rates!$A$2:$G$8,6,FALSE),IF(G6850="M",VLOOKUP(F6850,room_rates!$A$2:$G$8,7,FALSE),"")))</f>
        <v>175</v>
      </c>
      <c r="R6850">
        <f t="shared" si="1255"/>
        <v>0</v>
      </c>
      <c r="S6850">
        <f>IF(J6850="Online Travel Agency",VLOOKUP(F6850,room_rates!$A$2:$G$8,3,FALSE)*15%,0)</f>
        <v>0</v>
      </c>
      <c r="T6850">
        <f t="shared" si="1256"/>
        <v>0</v>
      </c>
      <c r="U6850">
        <f t="shared" si="1257"/>
        <v>3150</v>
      </c>
      <c r="V6850">
        <f t="shared" si="1258"/>
        <v>18</v>
      </c>
    </row>
    <row r="6851" spans="1:22" ht="14.25" customHeight="1" x14ac:dyDescent="0.35">
      <c r="A6851" s="1">
        <v>1002795</v>
      </c>
      <c r="B6851" s="3">
        <v>46009</v>
      </c>
      <c r="C6851" s="3">
        <v>46009</v>
      </c>
      <c r="D6851" s="3">
        <v>46015</v>
      </c>
      <c r="E6851" s="1" t="s">
        <v>13</v>
      </c>
      <c r="F6851" s="1">
        <v>6</v>
      </c>
      <c r="G6851" s="1" t="s">
        <v>25</v>
      </c>
      <c r="H6851" s="1">
        <v>0</v>
      </c>
      <c r="I6851" s="1">
        <f t="shared" si="1252"/>
        <v>0</v>
      </c>
      <c r="J6851" s="1" t="s">
        <v>20</v>
      </c>
      <c r="K6851" s="1">
        <v>2</v>
      </c>
      <c r="L6851" s="1" t="s">
        <v>19</v>
      </c>
      <c r="M6851" s="1" t="b">
        <v>0</v>
      </c>
      <c r="N6851" s="2" t="s">
        <v>17</v>
      </c>
      <c r="O6851">
        <f t="shared" si="1253"/>
        <v>0</v>
      </c>
      <c r="P6851">
        <f t="shared" si="1254"/>
        <v>6</v>
      </c>
      <c r="Q6851">
        <f>IF(G6851="B",VLOOKUP(F6851,room_rates!$A$2:$G$8,3,FALSE),IF(G6851="P",VLOOKUP(F6851,room_rates!$A$2:$G$8,6,FALSE),IF(G6851="M",VLOOKUP(F6851,room_rates!$A$2:$G$8,7,FALSE),"")))</f>
        <v>437.5</v>
      </c>
      <c r="R6851">
        <f t="shared" si="1255"/>
        <v>0</v>
      </c>
      <c r="S6851">
        <f>IF(J6851="Online Travel Agency",VLOOKUP(F6851,room_rates!$A$2:$G$8,3,FALSE)*15%,0)</f>
        <v>0</v>
      </c>
      <c r="T6851">
        <f t="shared" si="1256"/>
        <v>0</v>
      </c>
      <c r="U6851">
        <f t="shared" si="1257"/>
        <v>5250</v>
      </c>
      <c r="V6851">
        <f t="shared" si="1258"/>
        <v>12</v>
      </c>
    </row>
    <row r="6852" spans="1:22" ht="14.25" customHeight="1" x14ac:dyDescent="0.35">
      <c r="A6852" s="1">
        <v>1002971</v>
      </c>
      <c r="B6852" s="3">
        <v>46004</v>
      </c>
      <c r="C6852" s="3">
        <v>46009</v>
      </c>
      <c r="D6852" s="3">
        <v>46015</v>
      </c>
      <c r="E6852" s="1" t="s">
        <v>18</v>
      </c>
      <c r="F6852" s="1">
        <v>2</v>
      </c>
      <c r="G6852" s="1" t="s">
        <v>25</v>
      </c>
      <c r="H6852" s="1">
        <v>0</v>
      </c>
      <c r="I6852" s="1">
        <f t="shared" si="1252"/>
        <v>0</v>
      </c>
      <c r="J6852" s="1" t="s">
        <v>15</v>
      </c>
      <c r="K6852" s="1">
        <v>3</v>
      </c>
      <c r="L6852" s="1" t="s">
        <v>16</v>
      </c>
      <c r="M6852" s="1" t="b">
        <v>0</v>
      </c>
      <c r="N6852" s="2" t="s">
        <v>17</v>
      </c>
      <c r="O6852">
        <f t="shared" si="1253"/>
        <v>5</v>
      </c>
      <c r="P6852">
        <f t="shared" si="1254"/>
        <v>6</v>
      </c>
      <c r="Q6852">
        <f>IF(G6852="B",VLOOKUP(F6852,room_rates!$A$2:$G$8,3,FALSE),IF(G6852="P",VLOOKUP(F6852,room_rates!$A$2:$G$8,6,FALSE),IF(G6852="M",VLOOKUP(F6852,room_rates!$A$2:$G$8,7,FALSE),"")))</f>
        <v>175</v>
      </c>
      <c r="R6852">
        <f t="shared" si="1255"/>
        <v>0</v>
      </c>
      <c r="S6852">
        <f>IF(J6852="Online Travel Agency",VLOOKUP(F6852,room_rates!$A$2:$G$8,3,FALSE)*15%,0)</f>
        <v>0</v>
      </c>
      <c r="T6852">
        <f t="shared" si="1256"/>
        <v>0</v>
      </c>
      <c r="U6852">
        <f t="shared" si="1257"/>
        <v>3150</v>
      </c>
      <c r="V6852">
        <f t="shared" si="1258"/>
        <v>18</v>
      </c>
    </row>
    <row r="6853" spans="1:22" ht="14.25" customHeight="1" x14ac:dyDescent="0.35">
      <c r="A6853" s="1">
        <v>1003075</v>
      </c>
      <c r="B6853" s="3">
        <v>45992</v>
      </c>
      <c r="C6853" s="3">
        <v>46009</v>
      </c>
      <c r="D6853" s="3">
        <v>46013</v>
      </c>
      <c r="E6853" s="1" t="s">
        <v>21</v>
      </c>
      <c r="F6853" s="1">
        <v>4</v>
      </c>
      <c r="G6853" s="1" t="s">
        <v>25</v>
      </c>
      <c r="H6853" s="1">
        <v>0</v>
      </c>
      <c r="I6853" s="1">
        <f t="shared" si="1252"/>
        <v>0</v>
      </c>
      <c r="J6853" s="1" t="s">
        <v>24</v>
      </c>
      <c r="K6853" s="1">
        <v>2</v>
      </c>
      <c r="L6853" s="1" t="s">
        <v>19</v>
      </c>
      <c r="M6853" s="1" t="b">
        <v>0</v>
      </c>
      <c r="N6853" s="2" t="s">
        <v>17</v>
      </c>
      <c r="O6853">
        <f t="shared" si="1253"/>
        <v>17</v>
      </c>
      <c r="P6853">
        <f t="shared" si="1254"/>
        <v>4</v>
      </c>
      <c r="Q6853">
        <f>IF(G6853="B",VLOOKUP(F6853,room_rates!$A$2:$G$8,3,FALSE),IF(G6853="P",VLOOKUP(F6853,room_rates!$A$2:$G$8,6,FALSE),IF(G6853="M",VLOOKUP(F6853,room_rates!$A$2:$G$8,7,FALSE),"")))</f>
        <v>287.5</v>
      </c>
      <c r="R6853">
        <f t="shared" si="1255"/>
        <v>0</v>
      </c>
      <c r="S6853">
        <f>IF(J6853="Online Travel Agency",VLOOKUP(F6853,room_rates!$A$2:$G$8,3,FALSE)*15%,0)</f>
        <v>34.5</v>
      </c>
      <c r="T6853">
        <f t="shared" si="1256"/>
        <v>0</v>
      </c>
      <c r="U6853">
        <f t="shared" si="1257"/>
        <v>2024</v>
      </c>
      <c r="V6853">
        <f t="shared" si="1258"/>
        <v>8</v>
      </c>
    </row>
    <row r="6854" spans="1:22" ht="14.25" customHeight="1" x14ac:dyDescent="0.35">
      <c r="A6854" s="1">
        <v>1004064</v>
      </c>
      <c r="B6854" s="3">
        <v>45997</v>
      </c>
      <c r="C6854" s="3">
        <v>46009</v>
      </c>
      <c r="D6854" s="3">
        <v>46013</v>
      </c>
      <c r="E6854" s="1" t="s">
        <v>21</v>
      </c>
      <c r="F6854" s="1">
        <v>3</v>
      </c>
      <c r="G6854" s="1" t="s">
        <v>25</v>
      </c>
      <c r="H6854" s="1">
        <v>0</v>
      </c>
      <c r="I6854" s="1">
        <f t="shared" si="1252"/>
        <v>0</v>
      </c>
      <c r="J6854" s="1" t="s">
        <v>24</v>
      </c>
      <c r="K6854" s="1">
        <v>3</v>
      </c>
      <c r="L6854" s="1" t="s">
        <v>19</v>
      </c>
      <c r="M6854" s="1" t="b">
        <v>0</v>
      </c>
      <c r="N6854" s="2" t="s">
        <v>17</v>
      </c>
      <c r="O6854">
        <f t="shared" si="1253"/>
        <v>12</v>
      </c>
      <c r="P6854">
        <f t="shared" si="1254"/>
        <v>4</v>
      </c>
      <c r="Q6854">
        <f>IF(G6854="B",VLOOKUP(F6854,room_rates!$A$2:$G$8,3,FALSE),IF(G6854="P",VLOOKUP(F6854,room_rates!$A$2:$G$8,6,FALSE),IF(G6854="M",VLOOKUP(F6854,room_rates!$A$2:$G$8,7,FALSE),"")))</f>
        <v>275</v>
      </c>
      <c r="R6854">
        <f t="shared" si="1255"/>
        <v>0</v>
      </c>
      <c r="S6854">
        <f>IF(J6854="Online Travel Agency",VLOOKUP(F6854,room_rates!$A$2:$G$8,3,FALSE)*15%,0)</f>
        <v>33</v>
      </c>
      <c r="T6854">
        <f t="shared" si="1256"/>
        <v>0</v>
      </c>
      <c r="U6854">
        <f t="shared" si="1257"/>
        <v>2904</v>
      </c>
      <c r="V6854">
        <f t="shared" si="1258"/>
        <v>12</v>
      </c>
    </row>
    <row r="6855" spans="1:22" ht="14.25" customHeight="1" x14ac:dyDescent="0.35">
      <c r="A6855" s="1">
        <v>1004082</v>
      </c>
      <c r="B6855" s="3">
        <v>45981</v>
      </c>
      <c r="C6855" s="3">
        <v>46009</v>
      </c>
      <c r="D6855" s="3">
        <v>46015</v>
      </c>
      <c r="E6855" s="1" t="s">
        <v>18</v>
      </c>
      <c r="F6855" s="1">
        <v>1</v>
      </c>
      <c r="G6855" s="1" t="s">
        <v>25</v>
      </c>
      <c r="H6855" s="1">
        <v>0</v>
      </c>
      <c r="I6855" s="1">
        <f t="shared" si="1252"/>
        <v>0</v>
      </c>
      <c r="J6855" s="1" t="s">
        <v>15</v>
      </c>
      <c r="K6855" s="1">
        <v>3</v>
      </c>
      <c r="L6855" s="1" t="s">
        <v>16</v>
      </c>
      <c r="M6855" s="1" t="b">
        <v>0</v>
      </c>
      <c r="N6855" s="2" t="s">
        <v>17</v>
      </c>
      <c r="O6855">
        <f t="shared" si="1253"/>
        <v>28</v>
      </c>
      <c r="P6855">
        <f t="shared" si="1254"/>
        <v>6</v>
      </c>
      <c r="Q6855">
        <f>IF(G6855="B",VLOOKUP(F6855,room_rates!$A$2:$G$8,3,FALSE),IF(G6855="P",VLOOKUP(F6855,room_rates!$A$2:$G$8,6,FALSE),IF(G6855="M",VLOOKUP(F6855,room_rates!$A$2:$G$8,7,FALSE),"")))</f>
        <v>150</v>
      </c>
      <c r="R6855">
        <f t="shared" si="1255"/>
        <v>0</v>
      </c>
      <c r="S6855">
        <f>IF(J6855="Online Travel Agency",VLOOKUP(F6855,room_rates!$A$2:$G$8,3,FALSE)*15%,0)</f>
        <v>0</v>
      </c>
      <c r="T6855">
        <f t="shared" si="1256"/>
        <v>0</v>
      </c>
      <c r="U6855">
        <f t="shared" si="1257"/>
        <v>2700</v>
      </c>
      <c r="V6855">
        <f t="shared" si="1258"/>
        <v>18</v>
      </c>
    </row>
    <row r="6856" spans="1:22" ht="14.25" customHeight="1" x14ac:dyDescent="0.35">
      <c r="A6856" s="1">
        <v>1004266</v>
      </c>
      <c r="B6856" s="3">
        <v>46009</v>
      </c>
      <c r="C6856" s="3">
        <v>46009</v>
      </c>
      <c r="D6856" s="3">
        <v>46013</v>
      </c>
      <c r="E6856" s="1" t="s">
        <v>13</v>
      </c>
      <c r="F6856" s="1">
        <v>6</v>
      </c>
      <c r="G6856" s="1" t="s">
        <v>25</v>
      </c>
      <c r="H6856" s="1">
        <v>0</v>
      </c>
      <c r="I6856" s="1">
        <f t="shared" si="1252"/>
        <v>0</v>
      </c>
      <c r="J6856" s="1" t="s">
        <v>20</v>
      </c>
      <c r="K6856" s="1">
        <v>2</v>
      </c>
      <c r="L6856" s="1" t="s">
        <v>19</v>
      </c>
      <c r="M6856" s="1" t="b">
        <v>0</v>
      </c>
      <c r="N6856" s="2" t="s">
        <v>17</v>
      </c>
      <c r="O6856">
        <f t="shared" si="1253"/>
        <v>0</v>
      </c>
      <c r="P6856">
        <f t="shared" si="1254"/>
        <v>4</v>
      </c>
      <c r="Q6856">
        <f>IF(G6856="B",VLOOKUP(F6856,room_rates!$A$2:$G$8,3,FALSE),IF(G6856="P",VLOOKUP(F6856,room_rates!$A$2:$G$8,6,FALSE),IF(G6856="M",VLOOKUP(F6856,room_rates!$A$2:$G$8,7,FALSE),"")))</f>
        <v>437.5</v>
      </c>
      <c r="R6856">
        <f t="shared" si="1255"/>
        <v>0</v>
      </c>
      <c r="S6856">
        <f>IF(J6856="Online Travel Agency",VLOOKUP(F6856,room_rates!$A$2:$G$8,3,FALSE)*15%,0)</f>
        <v>0</v>
      </c>
      <c r="T6856">
        <f t="shared" si="1256"/>
        <v>0</v>
      </c>
      <c r="U6856">
        <f t="shared" si="1257"/>
        <v>3500</v>
      </c>
      <c r="V6856">
        <f t="shared" si="1258"/>
        <v>8</v>
      </c>
    </row>
    <row r="6857" spans="1:22" ht="14.25" customHeight="1" x14ac:dyDescent="0.35">
      <c r="A6857" s="1">
        <v>1004427</v>
      </c>
      <c r="B6857" s="3">
        <v>46009</v>
      </c>
      <c r="C6857" s="3">
        <v>46009</v>
      </c>
      <c r="D6857" s="3">
        <v>46014</v>
      </c>
      <c r="E6857" s="1" t="s">
        <v>18</v>
      </c>
      <c r="F6857" s="1">
        <v>1</v>
      </c>
      <c r="G6857" s="1" t="s">
        <v>25</v>
      </c>
      <c r="H6857" s="1">
        <v>0</v>
      </c>
      <c r="I6857" s="1">
        <f t="shared" si="1252"/>
        <v>0</v>
      </c>
      <c r="J6857" s="1" t="s">
        <v>20</v>
      </c>
      <c r="K6857" s="1">
        <v>2</v>
      </c>
      <c r="L6857" s="1" t="s">
        <v>16</v>
      </c>
      <c r="M6857" s="1" t="b">
        <v>0</v>
      </c>
      <c r="N6857" s="2" t="s">
        <v>17</v>
      </c>
      <c r="O6857">
        <f t="shared" si="1253"/>
        <v>0</v>
      </c>
      <c r="P6857">
        <f t="shared" si="1254"/>
        <v>5</v>
      </c>
      <c r="Q6857">
        <f>IF(G6857="B",VLOOKUP(F6857,room_rates!$A$2:$G$8,3,FALSE),IF(G6857="P",VLOOKUP(F6857,room_rates!$A$2:$G$8,6,FALSE),IF(G6857="M",VLOOKUP(F6857,room_rates!$A$2:$G$8,7,FALSE),"")))</f>
        <v>150</v>
      </c>
      <c r="R6857">
        <f t="shared" si="1255"/>
        <v>0</v>
      </c>
      <c r="S6857">
        <f>IF(J6857="Online Travel Agency",VLOOKUP(F6857,room_rates!$A$2:$G$8,3,FALSE)*15%,0)</f>
        <v>0</v>
      </c>
      <c r="T6857">
        <f t="shared" si="1256"/>
        <v>0</v>
      </c>
      <c r="U6857">
        <f t="shared" si="1257"/>
        <v>1500</v>
      </c>
      <c r="V6857">
        <f t="shared" si="1258"/>
        <v>10</v>
      </c>
    </row>
    <row r="6858" spans="1:22" ht="14.25" customHeight="1" x14ac:dyDescent="0.35">
      <c r="A6858" s="1">
        <v>1004509</v>
      </c>
      <c r="B6858" s="3">
        <v>46009</v>
      </c>
      <c r="C6858" s="3">
        <v>46009</v>
      </c>
      <c r="D6858" s="3">
        <v>46015</v>
      </c>
      <c r="E6858" s="1" t="s">
        <v>18</v>
      </c>
      <c r="F6858" s="1">
        <v>2</v>
      </c>
      <c r="G6858" s="1" t="s">
        <v>25</v>
      </c>
      <c r="H6858" s="1">
        <v>0</v>
      </c>
      <c r="I6858" s="1">
        <f t="shared" si="1252"/>
        <v>0</v>
      </c>
      <c r="J6858" s="1" t="s">
        <v>20</v>
      </c>
      <c r="K6858" s="1">
        <v>2</v>
      </c>
      <c r="L6858" s="1" t="s">
        <v>16</v>
      </c>
      <c r="M6858" s="1" t="b">
        <v>0</v>
      </c>
      <c r="N6858" s="2" t="s">
        <v>17</v>
      </c>
      <c r="O6858">
        <f t="shared" si="1253"/>
        <v>0</v>
      </c>
      <c r="P6858">
        <f t="shared" si="1254"/>
        <v>6</v>
      </c>
      <c r="Q6858">
        <f>IF(G6858="B",VLOOKUP(F6858,room_rates!$A$2:$G$8,3,FALSE),IF(G6858="P",VLOOKUP(F6858,room_rates!$A$2:$G$8,6,FALSE),IF(G6858="M",VLOOKUP(F6858,room_rates!$A$2:$G$8,7,FALSE),"")))</f>
        <v>175</v>
      </c>
      <c r="R6858">
        <f t="shared" si="1255"/>
        <v>0</v>
      </c>
      <c r="S6858">
        <f>IF(J6858="Online Travel Agency",VLOOKUP(F6858,room_rates!$A$2:$G$8,3,FALSE)*15%,0)</f>
        <v>0</v>
      </c>
      <c r="T6858">
        <f t="shared" si="1256"/>
        <v>0</v>
      </c>
      <c r="U6858">
        <f t="shared" si="1257"/>
        <v>2100</v>
      </c>
      <c r="V6858">
        <f t="shared" si="1258"/>
        <v>12</v>
      </c>
    </row>
    <row r="6859" spans="1:22" ht="14.25" customHeight="1" x14ac:dyDescent="0.35">
      <c r="A6859" s="1">
        <v>1004549</v>
      </c>
      <c r="B6859" s="3">
        <v>45991</v>
      </c>
      <c r="C6859" s="3">
        <v>46009</v>
      </c>
      <c r="D6859" s="3">
        <v>46014</v>
      </c>
      <c r="E6859" s="1" t="s">
        <v>18</v>
      </c>
      <c r="F6859" s="1">
        <v>2</v>
      </c>
      <c r="G6859" s="1" t="s">
        <v>25</v>
      </c>
      <c r="H6859" s="1">
        <v>0</v>
      </c>
      <c r="I6859" s="1">
        <f t="shared" si="1252"/>
        <v>0</v>
      </c>
      <c r="J6859" s="1" t="s">
        <v>15</v>
      </c>
      <c r="K6859" s="1">
        <v>1</v>
      </c>
      <c r="L6859" s="1" t="s">
        <v>19</v>
      </c>
      <c r="M6859" s="1" t="b">
        <v>0</v>
      </c>
      <c r="N6859" s="2" t="s">
        <v>17</v>
      </c>
      <c r="O6859">
        <f t="shared" si="1253"/>
        <v>18</v>
      </c>
      <c r="P6859">
        <f t="shared" si="1254"/>
        <v>5</v>
      </c>
      <c r="Q6859">
        <f>IF(G6859="B",VLOOKUP(F6859,room_rates!$A$2:$G$8,3,FALSE),IF(G6859="P",VLOOKUP(F6859,room_rates!$A$2:$G$8,6,FALSE),IF(G6859="M",VLOOKUP(F6859,room_rates!$A$2:$G$8,7,FALSE),"")))</f>
        <v>175</v>
      </c>
      <c r="R6859">
        <f t="shared" si="1255"/>
        <v>0</v>
      </c>
      <c r="S6859">
        <f>IF(J6859="Online Travel Agency",VLOOKUP(F6859,room_rates!$A$2:$G$8,3,FALSE)*15%,0)</f>
        <v>0</v>
      </c>
      <c r="T6859">
        <f t="shared" si="1256"/>
        <v>0</v>
      </c>
      <c r="U6859">
        <f t="shared" si="1257"/>
        <v>875</v>
      </c>
      <c r="V6859">
        <f t="shared" si="1258"/>
        <v>5</v>
      </c>
    </row>
    <row r="6860" spans="1:22" ht="14.25" customHeight="1" x14ac:dyDescent="0.35">
      <c r="A6860" s="1">
        <v>1004552</v>
      </c>
      <c r="B6860" s="3">
        <v>45970</v>
      </c>
      <c r="C6860" s="3">
        <v>46009</v>
      </c>
      <c r="D6860" s="3">
        <v>46014</v>
      </c>
      <c r="E6860" s="1" t="s">
        <v>18</v>
      </c>
      <c r="F6860" s="1">
        <v>2</v>
      </c>
      <c r="G6860" s="1" t="s">
        <v>25</v>
      </c>
      <c r="H6860" s="1">
        <v>0</v>
      </c>
      <c r="I6860" s="1">
        <f t="shared" si="1252"/>
        <v>0</v>
      </c>
      <c r="J6860" s="1" t="s">
        <v>15</v>
      </c>
      <c r="K6860" s="1">
        <v>2</v>
      </c>
      <c r="L6860" s="1" t="s">
        <v>19</v>
      </c>
      <c r="M6860" s="1" t="b">
        <v>0</v>
      </c>
      <c r="N6860" s="2" t="s">
        <v>17</v>
      </c>
      <c r="O6860">
        <f t="shared" si="1253"/>
        <v>39</v>
      </c>
      <c r="P6860">
        <f t="shared" si="1254"/>
        <v>5</v>
      </c>
      <c r="Q6860">
        <f>IF(G6860="B",VLOOKUP(F6860,room_rates!$A$2:$G$8,3,FALSE),IF(G6860="P",VLOOKUP(F6860,room_rates!$A$2:$G$8,6,FALSE),IF(G6860="M",VLOOKUP(F6860,room_rates!$A$2:$G$8,7,FALSE),"")))</f>
        <v>175</v>
      </c>
      <c r="R6860">
        <f t="shared" si="1255"/>
        <v>0</v>
      </c>
      <c r="S6860">
        <f>IF(J6860="Online Travel Agency",VLOOKUP(F6860,room_rates!$A$2:$G$8,3,FALSE)*15%,0)</f>
        <v>0</v>
      </c>
      <c r="T6860">
        <f t="shared" si="1256"/>
        <v>0</v>
      </c>
      <c r="U6860">
        <f t="shared" si="1257"/>
        <v>1750</v>
      </c>
      <c r="V6860">
        <f t="shared" si="1258"/>
        <v>10</v>
      </c>
    </row>
    <row r="6861" spans="1:22" ht="14.25" customHeight="1" x14ac:dyDescent="0.35">
      <c r="A6861" s="1">
        <v>1005217</v>
      </c>
      <c r="B6861" s="3">
        <v>46009</v>
      </c>
      <c r="C6861" s="3">
        <v>46009</v>
      </c>
      <c r="D6861" s="3">
        <v>46015</v>
      </c>
      <c r="E6861" s="1" t="s">
        <v>18</v>
      </c>
      <c r="F6861" s="1">
        <v>1</v>
      </c>
      <c r="G6861" s="1" t="s">
        <v>25</v>
      </c>
      <c r="H6861" s="1">
        <v>0</v>
      </c>
      <c r="I6861" s="1">
        <f t="shared" si="1252"/>
        <v>0</v>
      </c>
      <c r="J6861" s="1" t="s">
        <v>20</v>
      </c>
      <c r="K6861" s="1">
        <v>1</v>
      </c>
      <c r="L6861" s="1" t="s">
        <v>19</v>
      </c>
      <c r="M6861" s="1" t="b">
        <v>0</v>
      </c>
      <c r="N6861" s="2" t="s">
        <v>17</v>
      </c>
      <c r="O6861">
        <f t="shared" si="1253"/>
        <v>0</v>
      </c>
      <c r="P6861">
        <f t="shared" si="1254"/>
        <v>6</v>
      </c>
      <c r="Q6861">
        <f>IF(G6861="B",VLOOKUP(F6861,room_rates!$A$2:$G$8,3,FALSE),IF(G6861="P",VLOOKUP(F6861,room_rates!$A$2:$G$8,6,FALSE),IF(G6861="M",VLOOKUP(F6861,room_rates!$A$2:$G$8,7,FALSE),"")))</f>
        <v>150</v>
      </c>
      <c r="R6861">
        <f t="shared" si="1255"/>
        <v>0</v>
      </c>
      <c r="S6861">
        <f>IF(J6861="Online Travel Agency",VLOOKUP(F6861,room_rates!$A$2:$G$8,3,FALSE)*15%,0)</f>
        <v>0</v>
      </c>
      <c r="T6861">
        <f t="shared" si="1256"/>
        <v>0</v>
      </c>
      <c r="U6861">
        <f t="shared" si="1257"/>
        <v>900</v>
      </c>
      <c r="V6861">
        <f t="shared" si="1258"/>
        <v>6</v>
      </c>
    </row>
    <row r="6862" spans="1:22" ht="14.25" customHeight="1" x14ac:dyDescent="0.35">
      <c r="A6862" s="1">
        <v>1005249</v>
      </c>
      <c r="B6862" s="3">
        <v>45981</v>
      </c>
      <c r="C6862" s="3">
        <v>46009</v>
      </c>
      <c r="D6862" s="3">
        <v>46013</v>
      </c>
      <c r="E6862" s="1" t="s">
        <v>18</v>
      </c>
      <c r="F6862" s="1">
        <v>2</v>
      </c>
      <c r="G6862" s="1" t="s">
        <v>25</v>
      </c>
      <c r="H6862" s="1">
        <v>0</v>
      </c>
      <c r="I6862" s="1">
        <f t="shared" si="1252"/>
        <v>0</v>
      </c>
      <c r="J6862" s="1" t="s">
        <v>15</v>
      </c>
      <c r="K6862" s="1">
        <v>3</v>
      </c>
      <c r="L6862" s="1" t="s">
        <v>16</v>
      </c>
      <c r="M6862" s="1" t="b">
        <v>0</v>
      </c>
      <c r="N6862" s="2" t="s">
        <v>17</v>
      </c>
      <c r="O6862">
        <f t="shared" si="1253"/>
        <v>28</v>
      </c>
      <c r="P6862">
        <f t="shared" si="1254"/>
        <v>4</v>
      </c>
      <c r="Q6862">
        <f>IF(G6862="B",VLOOKUP(F6862,room_rates!$A$2:$G$8,3,FALSE),IF(G6862="P",VLOOKUP(F6862,room_rates!$A$2:$G$8,6,FALSE),IF(G6862="M",VLOOKUP(F6862,room_rates!$A$2:$G$8,7,FALSE),"")))</f>
        <v>175</v>
      </c>
      <c r="R6862">
        <f t="shared" si="1255"/>
        <v>0</v>
      </c>
      <c r="S6862">
        <f>IF(J6862="Online Travel Agency",VLOOKUP(F6862,room_rates!$A$2:$G$8,3,FALSE)*15%,0)</f>
        <v>0</v>
      </c>
      <c r="T6862">
        <f t="shared" si="1256"/>
        <v>0</v>
      </c>
      <c r="U6862">
        <f t="shared" si="1257"/>
        <v>2100</v>
      </c>
      <c r="V6862">
        <f t="shared" si="1258"/>
        <v>12</v>
      </c>
    </row>
    <row r="6863" spans="1:22" ht="14.25" customHeight="1" x14ac:dyDescent="0.35">
      <c r="A6863" s="1">
        <v>1000106</v>
      </c>
      <c r="B6863" s="3">
        <v>45968</v>
      </c>
      <c r="C6863" s="3">
        <v>46010</v>
      </c>
      <c r="D6863" s="3">
        <v>46016</v>
      </c>
      <c r="E6863" s="1" t="s">
        <v>18</v>
      </c>
      <c r="F6863" s="1">
        <v>2</v>
      </c>
      <c r="G6863" s="1" t="s">
        <v>25</v>
      </c>
      <c r="H6863" s="1">
        <v>0</v>
      </c>
      <c r="I6863" s="1">
        <f t="shared" si="1252"/>
        <v>0</v>
      </c>
      <c r="J6863" s="1" t="s">
        <v>15</v>
      </c>
      <c r="K6863" s="1">
        <v>2</v>
      </c>
      <c r="L6863" s="1" t="s">
        <v>19</v>
      </c>
      <c r="M6863" s="1" t="b">
        <v>0</v>
      </c>
      <c r="N6863" s="2" t="s">
        <v>17</v>
      </c>
      <c r="O6863">
        <f t="shared" si="1253"/>
        <v>42</v>
      </c>
      <c r="P6863">
        <f t="shared" si="1254"/>
        <v>6</v>
      </c>
      <c r="Q6863">
        <f>IF(G6863="B",VLOOKUP(F6863,room_rates!$A$2:$G$8,3,FALSE),IF(G6863="P",VLOOKUP(F6863,room_rates!$A$2:$G$8,6,FALSE),IF(G6863="M",VLOOKUP(F6863,room_rates!$A$2:$G$8,7,FALSE),"")))</f>
        <v>175</v>
      </c>
      <c r="R6863">
        <f t="shared" si="1255"/>
        <v>0</v>
      </c>
      <c r="S6863">
        <f>IF(J6863="Online Travel Agency",VLOOKUP(F6863,room_rates!$A$2:$G$8,3,FALSE)*15%,0)</f>
        <v>0</v>
      </c>
      <c r="T6863">
        <f t="shared" si="1256"/>
        <v>0</v>
      </c>
      <c r="U6863">
        <f t="shared" si="1257"/>
        <v>2100</v>
      </c>
      <c r="V6863">
        <f t="shared" si="1258"/>
        <v>12</v>
      </c>
    </row>
    <row r="6864" spans="1:22" ht="14.25" customHeight="1" x14ac:dyDescent="0.35">
      <c r="A6864" s="1">
        <v>1000222</v>
      </c>
      <c r="B6864" s="3">
        <v>46010</v>
      </c>
      <c r="C6864" s="3">
        <v>46010</v>
      </c>
      <c r="D6864" s="3">
        <v>46015</v>
      </c>
      <c r="E6864" s="1" t="s">
        <v>13</v>
      </c>
      <c r="F6864" s="1">
        <v>6</v>
      </c>
      <c r="G6864" s="1" t="s">
        <v>25</v>
      </c>
      <c r="H6864" s="1">
        <v>0</v>
      </c>
      <c r="I6864" s="1">
        <f t="shared" si="1252"/>
        <v>0</v>
      </c>
      <c r="J6864" s="1" t="s">
        <v>20</v>
      </c>
      <c r="K6864" s="1">
        <v>1</v>
      </c>
      <c r="L6864" s="1" t="s">
        <v>19</v>
      </c>
      <c r="M6864" s="1" t="b">
        <v>0</v>
      </c>
      <c r="N6864" s="2" t="s">
        <v>17</v>
      </c>
      <c r="O6864">
        <f t="shared" si="1253"/>
        <v>0</v>
      </c>
      <c r="P6864">
        <f t="shared" si="1254"/>
        <v>5</v>
      </c>
      <c r="Q6864">
        <f>IF(G6864="B",VLOOKUP(F6864,room_rates!$A$2:$G$8,3,FALSE),IF(G6864="P",VLOOKUP(F6864,room_rates!$A$2:$G$8,6,FALSE),IF(G6864="M",VLOOKUP(F6864,room_rates!$A$2:$G$8,7,FALSE),"")))</f>
        <v>437.5</v>
      </c>
      <c r="R6864">
        <f t="shared" si="1255"/>
        <v>0</v>
      </c>
      <c r="S6864">
        <f>IF(J6864="Online Travel Agency",VLOOKUP(F6864,room_rates!$A$2:$G$8,3,FALSE)*15%,0)</f>
        <v>0</v>
      </c>
      <c r="T6864">
        <f t="shared" si="1256"/>
        <v>0</v>
      </c>
      <c r="U6864">
        <f t="shared" si="1257"/>
        <v>2187.5</v>
      </c>
      <c r="V6864">
        <f t="shared" si="1258"/>
        <v>5</v>
      </c>
    </row>
    <row r="6865" spans="1:22" ht="14.25" customHeight="1" x14ac:dyDescent="0.35">
      <c r="A6865" s="1">
        <v>1001062</v>
      </c>
      <c r="B6865" s="3">
        <v>45997</v>
      </c>
      <c r="C6865" s="3">
        <v>46010</v>
      </c>
      <c r="D6865" s="3">
        <v>46014</v>
      </c>
      <c r="E6865" s="1" t="s">
        <v>21</v>
      </c>
      <c r="F6865" s="1">
        <v>3</v>
      </c>
      <c r="G6865" s="1" t="s">
        <v>25</v>
      </c>
      <c r="H6865" s="1">
        <v>0</v>
      </c>
      <c r="I6865" s="1">
        <f t="shared" si="1252"/>
        <v>0</v>
      </c>
      <c r="J6865" s="1" t="s">
        <v>15</v>
      </c>
      <c r="K6865" s="1">
        <v>1</v>
      </c>
      <c r="L6865" s="1" t="s">
        <v>19</v>
      </c>
      <c r="M6865" s="1" t="b">
        <v>0</v>
      </c>
      <c r="N6865" s="2" t="s">
        <v>17</v>
      </c>
      <c r="O6865">
        <f t="shared" si="1253"/>
        <v>13</v>
      </c>
      <c r="P6865">
        <f t="shared" si="1254"/>
        <v>4</v>
      </c>
      <c r="Q6865">
        <f>IF(G6865="B",VLOOKUP(F6865,room_rates!$A$2:$G$8,3,FALSE),IF(G6865="P",VLOOKUP(F6865,room_rates!$A$2:$G$8,6,FALSE),IF(G6865="M",VLOOKUP(F6865,room_rates!$A$2:$G$8,7,FALSE),"")))</f>
        <v>275</v>
      </c>
      <c r="R6865">
        <f t="shared" si="1255"/>
        <v>0</v>
      </c>
      <c r="S6865">
        <f>IF(J6865="Online Travel Agency",VLOOKUP(F6865,room_rates!$A$2:$G$8,3,FALSE)*15%,0)</f>
        <v>0</v>
      </c>
      <c r="T6865">
        <f t="shared" si="1256"/>
        <v>0</v>
      </c>
      <c r="U6865">
        <f t="shared" si="1257"/>
        <v>1100</v>
      </c>
      <c r="V6865">
        <f t="shared" si="1258"/>
        <v>4</v>
      </c>
    </row>
    <row r="6866" spans="1:22" ht="14.25" customHeight="1" x14ac:dyDescent="0.35">
      <c r="A6866" s="1">
        <v>1001251</v>
      </c>
      <c r="B6866" s="3">
        <v>46003</v>
      </c>
      <c r="C6866" s="3">
        <v>46010</v>
      </c>
      <c r="D6866" s="3">
        <v>46015</v>
      </c>
      <c r="E6866" s="1" t="s">
        <v>18</v>
      </c>
      <c r="F6866" s="1">
        <v>2</v>
      </c>
      <c r="G6866" s="1" t="s">
        <v>25</v>
      </c>
      <c r="H6866" s="1">
        <v>0</v>
      </c>
      <c r="I6866" s="1">
        <f t="shared" si="1252"/>
        <v>0</v>
      </c>
      <c r="J6866" s="1" t="s">
        <v>24</v>
      </c>
      <c r="K6866" s="1">
        <v>2</v>
      </c>
      <c r="L6866" s="1" t="s">
        <v>19</v>
      </c>
      <c r="M6866" s="1" t="b">
        <v>1</v>
      </c>
      <c r="N6866" s="2" t="s">
        <v>17</v>
      </c>
      <c r="O6866">
        <f t="shared" si="1253"/>
        <v>7</v>
      </c>
      <c r="P6866">
        <f t="shared" si="1254"/>
        <v>5</v>
      </c>
      <c r="Q6866">
        <f>IF(G6866="B",VLOOKUP(F6866,room_rates!$A$2:$G$8,3,FALSE),IF(G6866="P",VLOOKUP(F6866,room_rates!$A$2:$G$8,6,FALSE),IF(G6866="M",VLOOKUP(F6866,room_rates!$A$2:$G$8,7,FALSE),"")))</f>
        <v>175</v>
      </c>
      <c r="R6866">
        <f t="shared" si="1255"/>
        <v>0</v>
      </c>
      <c r="S6866">
        <f>IF(J6866="Online Travel Agency",VLOOKUP(F6866,room_rates!$A$2:$G$8,3,FALSE)*15%,0)</f>
        <v>21</v>
      </c>
      <c r="T6866">
        <f t="shared" si="1256"/>
        <v>1.75</v>
      </c>
      <c r="U6866">
        <f t="shared" si="1257"/>
        <v>1522.5</v>
      </c>
      <c r="V6866">
        <f t="shared" si="1258"/>
        <v>10</v>
      </c>
    </row>
    <row r="6867" spans="1:22" ht="14.25" customHeight="1" x14ac:dyDescent="0.35">
      <c r="A6867" s="1">
        <v>1001442</v>
      </c>
      <c r="B6867" s="3">
        <v>46010</v>
      </c>
      <c r="C6867" s="3">
        <v>46010</v>
      </c>
      <c r="D6867" s="3">
        <v>46015</v>
      </c>
      <c r="E6867" s="1" t="s">
        <v>21</v>
      </c>
      <c r="F6867" s="1">
        <v>3</v>
      </c>
      <c r="G6867" s="1" t="s">
        <v>25</v>
      </c>
      <c r="H6867" s="1">
        <v>0</v>
      </c>
      <c r="I6867" s="1">
        <f t="shared" si="1252"/>
        <v>0</v>
      </c>
      <c r="J6867" s="1" t="s">
        <v>20</v>
      </c>
      <c r="K6867" s="1">
        <v>1</v>
      </c>
      <c r="L6867" s="1" t="s">
        <v>19</v>
      </c>
      <c r="M6867" s="1" t="b">
        <v>0</v>
      </c>
      <c r="N6867" s="2" t="s">
        <v>17</v>
      </c>
      <c r="O6867">
        <f t="shared" si="1253"/>
        <v>0</v>
      </c>
      <c r="P6867">
        <f t="shared" si="1254"/>
        <v>5</v>
      </c>
      <c r="Q6867">
        <f>IF(G6867="B",VLOOKUP(F6867,room_rates!$A$2:$G$8,3,FALSE),IF(G6867="P",VLOOKUP(F6867,room_rates!$A$2:$G$8,6,FALSE),IF(G6867="M",VLOOKUP(F6867,room_rates!$A$2:$G$8,7,FALSE),"")))</f>
        <v>275</v>
      </c>
      <c r="R6867">
        <f t="shared" si="1255"/>
        <v>0</v>
      </c>
      <c r="S6867">
        <f>IF(J6867="Online Travel Agency",VLOOKUP(F6867,room_rates!$A$2:$G$8,3,FALSE)*15%,0)</f>
        <v>0</v>
      </c>
      <c r="T6867">
        <f t="shared" si="1256"/>
        <v>0</v>
      </c>
      <c r="U6867">
        <f t="shared" si="1257"/>
        <v>1375</v>
      </c>
      <c r="V6867">
        <f t="shared" si="1258"/>
        <v>5</v>
      </c>
    </row>
    <row r="6868" spans="1:22" ht="14.25" customHeight="1" x14ac:dyDescent="0.35">
      <c r="A6868" s="1">
        <v>1001477</v>
      </c>
      <c r="B6868" s="3">
        <v>45990</v>
      </c>
      <c r="C6868" s="3">
        <v>46010</v>
      </c>
      <c r="D6868" s="3">
        <v>46016</v>
      </c>
      <c r="E6868" s="1" t="s">
        <v>13</v>
      </c>
      <c r="F6868" s="1">
        <v>6</v>
      </c>
      <c r="G6868" s="1" t="s">
        <v>25</v>
      </c>
      <c r="H6868" s="1">
        <v>0</v>
      </c>
      <c r="I6868" s="1">
        <f t="shared" si="1252"/>
        <v>0</v>
      </c>
      <c r="J6868" s="1" t="s">
        <v>15</v>
      </c>
      <c r="K6868" s="1">
        <v>1</v>
      </c>
      <c r="L6868" s="1" t="s">
        <v>19</v>
      </c>
      <c r="M6868" s="1" t="b">
        <v>0</v>
      </c>
      <c r="N6868" s="2" t="s">
        <v>17</v>
      </c>
      <c r="O6868">
        <f t="shared" si="1253"/>
        <v>20</v>
      </c>
      <c r="P6868">
        <f t="shared" si="1254"/>
        <v>6</v>
      </c>
      <c r="Q6868">
        <f>IF(G6868="B",VLOOKUP(F6868,room_rates!$A$2:$G$8,3,FALSE),IF(G6868="P",VLOOKUP(F6868,room_rates!$A$2:$G$8,6,FALSE),IF(G6868="M",VLOOKUP(F6868,room_rates!$A$2:$G$8,7,FALSE),"")))</f>
        <v>437.5</v>
      </c>
      <c r="R6868">
        <f t="shared" si="1255"/>
        <v>0</v>
      </c>
      <c r="S6868">
        <f>IF(J6868="Online Travel Agency",VLOOKUP(F6868,room_rates!$A$2:$G$8,3,FALSE)*15%,0)</f>
        <v>0</v>
      </c>
      <c r="T6868">
        <f t="shared" si="1256"/>
        <v>0</v>
      </c>
      <c r="U6868">
        <f t="shared" si="1257"/>
        <v>2625</v>
      </c>
      <c r="V6868">
        <f t="shared" si="1258"/>
        <v>6</v>
      </c>
    </row>
    <row r="6869" spans="1:22" ht="15" customHeight="1" x14ac:dyDescent="0.35">
      <c r="A6869" s="1">
        <v>1001670</v>
      </c>
      <c r="B6869" s="3">
        <v>46010</v>
      </c>
      <c r="C6869" s="3">
        <v>46010</v>
      </c>
      <c r="D6869" s="3">
        <v>46014</v>
      </c>
      <c r="E6869" s="1" t="s">
        <v>21</v>
      </c>
      <c r="F6869" s="1">
        <v>3</v>
      </c>
      <c r="G6869" s="1" t="s">
        <v>25</v>
      </c>
      <c r="H6869" s="1">
        <v>0</v>
      </c>
      <c r="I6869" s="1">
        <f t="shared" si="1252"/>
        <v>0</v>
      </c>
      <c r="J6869" s="1" t="s">
        <v>20</v>
      </c>
      <c r="K6869" s="1">
        <v>3</v>
      </c>
      <c r="L6869" s="1" t="s">
        <v>16</v>
      </c>
      <c r="M6869" s="1" t="b">
        <v>0</v>
      </c>
      <c r="N6869" s="2" t="s">
        <v>17</v>
      </c>
      <c r="O6869">
        <f t="shared" si="1253"/>
        <v>0</v>
      </c>
      <c r="P6869">
        <f t="shared" si="1254"/>
        <v>4</v>
      </c>
      <c r="Q6869">
        <f>IF(G6869="B",VLOOKUP(F6869,room_rates!$A$2:$G$8,3,FALSE),IF(G6869="P",VLOOKUP(F6869,room_rates!$A$2:$G$8,6,FALSE),IF(G6869="M",VLOOKUP(F6869,room_rates!$A$2:$G$8,7,FALSE),"")))</f>
        <v>275</v>
      </c>
      <c r="R6869">
        <f t="shared" si="1255"/>
        <v>0</v>
      </c>
      <c r="S6869">
        <f>IF(J6869="Online Travel Agency",VLOOKUP(F6869,room_rates!$A$2:$G$8,3,FALSE)*15%,0)</f>
        <v>0</v>
      </c>
      <c r="T6869">
        <f t="shared" si="1256"/>
        <v>0</v>
      </c>
      <c r="U6869">
        <f t="shared" si="1257"/>
        <v>3300</v>
      </c>
      <c r="V6869">
        <f t="shared" si="1258"/>
        <v>12</v>
      </c>
    </row>
    <row r="6870" spans="1:22" ht="15" customHeight="1" x14ac:dyDescent="0.35">
      <c r="A6870" s="1">
        <v>1001743</v>
      </c>
      <c r="B6870" s="3">
        <v>46010</v>
      </c>
      <c r="C6870" s="3">
        <v>46010</v>
      </c>
      <c r="D6870" s="3">
        <v>46015</v>
      </c>
      <c r="E6870" s="1" t="s">
        <v>13</v>
      </c>
      <c r="F6870" s="1">
        <v>6</v>
      </c>
      <c r="G6870" s="1" t="s">
        <v>25</v>
      </c>
      <c r="H6870" s="1">
        <v>0</v>
      </c>
      <c r="I6870" s="1">
        <f t="shared" si="1252"/>
        <v>0</v>
      </c>
      <c r="J6870" s="1" t="s">
        <v>20</v>
      </c>
      <c r="K6870" s="1">
        <v>1</v>
      </c>
      <c r="L6870" s="1" t="s">
        <v>19</v>
      </c>
      <c r="M6870" s="1" t="b">
        <v>0</v>
      </c>
      <c r="N6870" s="2" t="s">
        <v>17</v>
      </c>
      <c r="O6870">
        <f t="shared" si="1253"/>
        <v>0</v>
      </c>
      <c r="P6870">
        <f t="shared" si="1254"/>
        <v>5</v>
      </c>
      <c r="Q6870">
        <f>IF(G6870="B",VLOOKUP(F6870,room_rates!$A$2:$G$8,3,FALSE),IF(G6870="P",VLOOKUP(F6870,room_rates!$A$2:$G$8,6,FALSE),IF(G6870="M",VLOOKUP(F6870,room_rates!$A$2:$G$8,7,FALSE),"")))</f>
        <v>437.5</v>
      </c>
      <c r="R6870">
        <f t="shared" si="1255"/>
        <v>0</v>
      </c>
      <c r="S6870">
        <f>IF(J6870="Online Travel Agency",VLOOKUP(F6870,room_rates!$A$2:$G$8,3,FALSE)*15%,0)</f>
        <v>0</v>
      </c>
      <c r="T6870">
        <f t="shared" si="1256"/>
        <v>0</v>
      </c>
      <c r="U6870">
        <f t="shared" si="1257"/>
        <v>2187.5</v>
      </c>
      <c r="V6870">
        <f t="shared" si="1258"/>
        <v>5</v>
      </c>
    </row>
    <row r="6871" spans="1:22" ht="15" customHeight="1" x14ac:dyDescent="0.35">
      <c r="A6871" s="1">
        <v>1001753</v>
      </c>
      <c r="B6871" s="3">
        <v>45992</v>
      </c>
      <c r="C6871" s="3">
        <v>46010</v>
      </c>
      <c r="D6871" s="3">
        <v>46016</v>
      </c>
      <c r="E6871" s="1" t="s">
        <v>18</v>
      </c>
      <c r="F6871" s="1">
        <v>2</v>
      </c>
      <c r="G6871" s="1" t="s">
        <v>25</v>
      </c>
      <c r="H6871" s="1">
        <v>0</v>
      </c>
      <c r="I6871" s="1">
        <f t="shared" si="1252"/>
        <v>0</v>
      </c>
      <c r="J6871" s="1" t="s">
        <v>24</v>
      </c>
      <c r="K6871" s="1">
        <v>2</v>
      </c>
      <c r="L6871" s="1" t="s">
        <v>16</v>
      </c>
      <c r="M6871" s="1" t="b">
        <v>0</v>
      </c>
      <c r="N6871" s="2" t="s">
        <v>17</v>
      </c>
      <c r="O6871">
        <f t="shared" si="1253"/>
        <v>18</v>
      </c>
      <c r="P6871">
        <f t="shared" si="1254"/>
        <v>6</v>
      </c>
      <c r="Q6871">
        <f>IF(G6871="B",VLOOKUP(F6871,room_rates!$A$2:$G$8,3,FALSE),IF(G6871="P",VLOOKUP(F6871,room_rates!$A$2:$G$8,6,FALSE),IF(G6871="M",VLOOKUP(F6871,room_rates!$A$2:$G$8,7,FALSE),"")))</f>
        <v>175</v>
      </c>
      <c r="R6871">
        <f t="shared" si="1255"/>
        <v>0</v>
      </c>
      <c r="S6871">
        <f>IF(J6871="Online Travel Agency",VLOOKUP(F6871,room_rates!$A$2:$G$8,3,FALSE)*15%,0)</f>
        <v>21</v>
      </c>
      <c r="T6871">
        <f t="shared" si="1256"/>
        <v>0</v>
      </c>
      <c r="U6871">
        <f t="shared" si="1257"/>
        <v>1848</v>
      </c>
      <c r="V6871">
        <f t="shared" si="1258"/>
        <v>12</v>
      </c>
    </row>
    <row r="6872" spans="1:22" ht="15" customHeight="1" x14ac:dyDescent="0.35">
      <c r="A6872" s="1">
        <v>1001811</v>
      </c>
      <c r="B6872" s="3">
        <v>46010</v>
      </c>
      <c r="C6872" s="3">
        <v>46010</v>
      </c>
      <c r="D6872" s="3">
        <v>46015</v>
      </c>
      <c r="E6872" s="1" t="s">
        <v>13</v>
      </c>
      <c r="F6872" s="1">
        <v>6</v>
      </c>
      <c r="G6872" s="1" t="s">
        <v>25</v>
      </c>
      <c r="H6872" s="1">
        <v>0</v>
      </c>
      <c r="I6872" s="1">
        <f t="shared" si="1252"/>
        <v>0</v>
      </c>
      <c r="J6872" s="1" t="s">
        <v>20</v>
      </c>
      <c r="K6872" s="1">
        <v>3</v>
      </c>
      <c r="L6872" s="1" t="s">
        <v>16</v>
      </c>
      <c r="M6872" s="1" t="b">
        <v>0</v>
      </c>
      <c r="N6872" s="2" t="s">
        <v>17</v>
      </c>
      <c r="O6872">
        <f t="shared" si="1253"/>
        <v>0</v>
      </c>
      <c r="P6872">
        <f t="shared" si="1254"/>
        <v>5</v>
      </c>
      <c r="Q6872">
        <f>IF(G6872="B",VLOOKUP(F6872,room_rates!$A$2:$G$8,3,FALSE),IF(G6872="P",VLOOKUP(F6872,room_rates!$A$2:$G$8,6,FALSE),IF(G6872="M",VLOOKUP(F6872,room_rates!$A$2:$G$8,7,FALSE),"")))</f>
        <v>437.5</v>
      </c>
      <c r="R6872">
        <f t="shared" si="1255"/>
        <v>0</v>
      </c>
      <c r="S6872">
        <f>IF(J6872="Online Travel Agency",VLOOKUP(F6872,room_rates!$A$2:$G$8,3,FALSE)*15%,0)</f>
        <v>0</v>
      </c>
      <c r="T6872">
        <f t="shared" si="1256"/>
        <v>0</v>
      </c>
      <c r="U6872">
        <f t="shared" si="1257"/>
        <v>6562.5</v>
      </c>
      <c r="V6872">
        <f t="shared" si="1258"/>
        <v>15</v>
      </c>
    </row>
    <row r="6873" spans="1:22" ht="15" customHeight="1" x14ac:dyDescent="0.35">
      <c r="A6873" s="1">
        <v>1001986</v>
      </c>
      <c r="B6873" s="3">
        <v>46010</v>
      </c>
      <c r="C6873" s="3">
        <v>46010</v>
      </c>
      <c r="D6873" s="3">
        <v>46015</v>
      </c>
      <c r="E6873" s="1" t="s">
        <v>18</v>
      </c>
      <c r="F6873" s="1">
        <v>2</v>
      </c>
      <c r="G6873" s="1" t="s">
        <v>25</v>
      </c>
      <c r="H6873" s="1">
        <v>0</v>
      </c>
      <c r="I6873" s="1">
        <f t="shared" si="1252"/>
        <v>0</v>
      </c>
      <c r="J6873" s="1" t="s">
        <v>20</v>
      </c>
      <c r="K6873" s="1">
        <v>1</v>
      </c>
      <c r="L6873" s="1" t="s">
        <v>19</v>
      </c>
      <c r="M6873" s="1" t="b">
        <v>0</v>
      </c>
      <c r="N6873" s="2" t="s">
        <v>17</v>
      </c>
      <c r="O6873">
        <f t="shared" si="1253"/>
        <v>0</v>
      </c>
      <c r="P6873">
        <f t="shared" si="1254"/>
        <v>5</v>
      </c>
      <c r="Q6873">
        <f>IF(G6873="B",VLOOKUP(F6873,room_rates!$A$2:$G$8,3,FALSE),IF(G6873="P",VLOOKUP(F6873,room_rates!$A$2:$G$8,6,FALSE),IF(G6873="M",VLOOKUP(F6873,room_rates!$A$2:$G$8,7,FALSE),"")))</f>
        <v>175</v>
      </c>
      <c r="R6873">
        <f t="shared" si="1255"/>
        <v>0</v>
      </c>
      <c r="S6873">
        <f>IF(J6873="Online Travel Agency",VLOOKUP(F6873,room_rates!$A$2:$G$8,3,FALSE)*15%,0)</f>
        <v>0</v>
      </c>
      <c r="T6873">
        <f t="shared" si="1256"/>
        <v>0</v>
      </c>
      <c r="U6873">
        <f t="shared" si="1257"/>
        <v>875</v>
      </c>
      <c r="V6873">
        <f t="shared" si="1258"/>
        <v>5</v>
      </c>
    </row>
    <row r="6874" spans="1:22" ht="15" customHeight="1" x14ac:dyDescent="0.35">
      <c r="A6874" s="1">
        <v>1002164</v>
      </c>
      <c r="B6874" s="3">
        <v>46010</v>
      </c>
      <c r="C6874" s="3">
        <v>46010</v>
      </c>
      <c r="D6874" s="3">
        <v>46014</v>
      </c>
      <c r="E6874" s="1" t="s">
        <v>21</v>
      </c>
      <c r="F6874" s="1">
        <v>4</v>
      </c>
      <c r="G6874" s="1" t="s">
        <v>25</v>
      </c>
      <c r="H6874" s="1">
        <v>0</v>
      </c>
      <c r="I6874" s="1">
        <f t="shared" si="1252"/>
        <v>0</v>
      </c>
      <c r="J6874" s="1" t="s">
        <v>20</v>
      </c>
      <c r="K6874" s="1">
        <v>2</v>
      </c>
      <c r="L6874" s="1" t="s">
        <v>19</v>
      </c>
      <c r="M6874" s="1" t="b">
        <v>0</v>
      </c>
      <c r="N6874" s="2" t="s">
        <v>17</v>
      </c>
      <c r="O6874">
        <f t="shared" si="1253"/>
        <v>0</v>
      </c>
      <c r="P6874">
        <f t="shared" si="1254"/>
        <v>4</v>
      </c>
      <c r="Q6874">
        <f>IF(G6874="B",VLOOKUP(F6874,room_rates!$A$2:$G$8,3,FALSE),IF(G6874="P",VLOOKUP(F6874,room_rates!$A$2:$G$8,6,FALSE),IF(G6874="M",VLOOKUP(F6874,room_rates!$A$2:$G$8,7,FALSE),"")))</f>
        <v>287.5</v>
      </c>
      <c r="R6874">
        <f t="shared" si="1255"/>
        <v>0</v>
      </c>
      <c r="S6874">
        <f>IF(J6874="Online Travel Agency",VLOOKUP(F6874,room_rates!$A$2:$G$8,3,FALSE)*15%,0)</f>
        <v>0</v>
      </c>
      <c r="T6874">
        <f t="shared" si="1256"/>
        <v>0</v>
      </c>
      <c r="U6874">
        <f t="shared" si="1257"/>
        <v>2300</v>
      </c>
      <c r="V6874">
        <f t="shared" si="1258"/>
        <v>8</v>
      </c>
    </row>
    <row r="6875" spans="1:22" ht="15" customHeight="1" x14ac:dyDescent="0.35">
      <c r="A6875" s="1">
        <v>1002579</v>
      </c>
      <c r="B6875" s="3">
        <v>45983</v>
      </c>
      <c r="C6875" s="3">
        <v>46010</v>
      </c>
      <c r="D6875" s="3">
        <v>46016</v>
      </c>
      <c r="E6875" s="1" t="s">
        <v>21</v>
      </c>
      <c r="F6875" s="1">
        <v>3</v>
      </c>
      <c r="G6875" s="1" t="s">
        <v>25</v>
      </c>
      <c r="H6875" s="1">
        <v>0</v>
      </c>
      <c r="I6875" s="1">
        <f t="shared" si="1252"/>
        <v>0</v>
      </c>
      <c r="J6875" s="1" t="s">
        <v>15</v>
      </c>
      <c r="K6875" s="1">
        <v>2</v>
      </c>
      <c r="L6875" s="1" t="s">
        <v>19</v>
      </c>
      <c r="M6875" s="1" t="b">
        <v>0</v>
      </c>
      <c r="N6875" s="2" t="s">
        <v>17</v>
      </c>
      <c r="O6875">
        <f t="shared" si="1253"/>
        <v>27</v>
      </c>
      <c r="P6875">
        <f t="shared" si="1254"/>
        <v>6</v>
      </c>
      <c r="Q6875">
        <f>IF(G6875="B",VLOOKUP(F6875,room_rates!$A$2:$G$8,3,FALSE),IF(G6875="P",VLOOKUP(F6875,room_rates!$A$2:$G$8,6,FALSE),IF(G6875="M",VLOOKUP(F6875,room_rates!$A$2:$G$8,7,FALSE),"")))</f>
        <v>275</v>
      </c>
      <c r="R6875">
        <f t="shared" si="1255"/>
        <v>0</v>
      </c>
      <c r="S6875">
        <f>IF(J6875="Online Travel Agency",VLOOKUP(F6875,room_rates!$A$2:$G$8,3,FALSE)*15%,0)</f>
        <v>0</v>
      </c>
      <c r="T6875">
        <f t="shared" si="1256"/>
        <v>0</v>
      </c>
      <c r="U6875">
        <f t="shared" si="1257"/>
        <v>3300</v>
      </c>
      <c r="V6875">
        <f t="shared" si="1258"/>
        <v>12</v>
      </c>
    </row>
    <row r="6876" spans="1:22" ht="15" customHeight="1" x14ac:dyDescent="0.35">
      <c r="A6876" s="1">
        <v>1002746</v>
      </c>
      <c r="B6876" s="3">
        <v>46003</v>
      </c>
      <c r="C6876" s="3">
        <v>46010</v>
      </c>
      <c r="D6876" s="3">
        <v>46016</v>
      </c>
      <c r="E6876" s="1" t="s">
        <v>18</v>
      </c>
      <c r="F6876" s="1">
        <v>1</v>
      </c>
      <c r="G6876" s="1" t="s">
        <v>25</v>
      </c>
      <c r="H6876" s="1">
        <v>0</v>
      </c>
      <c r="I6876" s="1">
        <f t="shared" si="1252"/>
        <v>0</v>
      </c>
      <c r="J6876" s="1" t="s">
        <v>24</v>
      </c>
      <c r="K6876" s="1">
        <v>1</v>
      </c>
      <c r="L6876" s="1" t="s">
        <v>19</v>
      </c>
      <c r="M6876" s="1" t="b">
        <v>1</v>
      </c>
      <c r="N6876" s="2" t="s">
        <v>17</v>
      </c>
      <c r="O6876">
        <f t="shared" si="1253"/>
        <v>7</v>
      </c>
      <c r="P6876">
        <f t="shared" si="1254"/>
        <v>6</v>
      </c>
      <c r="Q6876">
        <f>IF(G6876="B",VLOOKUP(F6876,room_rates!$A$2:$G$8,3,FALSE),IF(G6876="P",VLOOKUP(F6876,room_rates!$A$2:$G$8,6,FALSE),IF(G6876="M",VLOOKUP(F6876,room_rates!$A$2:$G$8,7,FALSE),"")))</f>
        <v>150</v>
      </c>
      <c r="R6876">
        <f t="shared" si="1255"/>
        <v>0</v>
      </c>
      <c r="S6876">
        <f>IF(J6876="Online Travel Agency",VLOOKUP(F6876,room_rates!$A$2:$G$8,3,FALSE)*15%,0)</f>
        <v>18</v>
      </c>
      <c r="T6876">
        <f t="shared" si="1256"/>
        <v>1.5</v>
      </c>
      <c r="U6876">
        <f t="shared" si="1257"/>
        <v>783</v>
      </c>
      <c r="V6876">
        <f t="shared" si="1258"/>
        <v>6</v>
      </c>
    </row>
    <row r="6877" spans="1:22" ht="15" customHeight="1" x14ac:dyDescent="0.35">
      <c r="A6877" s="1">
        <v>1002964</v>
      </c>
      <c r="B6877" s="3">
        <v>46010</v>
      </c>
      <c r="C6877" s="3">
        <v>46010</v>
      </c>
      <c r="D6877" s="3">
        <v>46014</v>
      </c>
      <c r="E6877" s="1" t="s">
        <v>18</v>
      </c>
      <c r="F6877" s="1">
        <v>1</v>
      </c>
      <c r="G6877" s="1" t="s">
        <v>25</v>
      </c>
      <c r="H6877" s="1">
        <v>0</v>
      </c>
      <c r="I6877" s="1">
        <f t="shared" si="1252"/>
        <v>0</v>
      </c>
      <c r="J6877" s="1" t="s">
        <v>20</v>
      </c>
      <c r="K6877" s="1">
        <v>2</v>
      </c>
      <c r="L6877" s="1" t="s">
        <v>16</v>
      </c>
      <c r="M6877" s="1" t="b">
        <v>1</v>
      </c>
      <c r="N6877" s="2" t="s">
        <v>17</v>
      </c>
      <c r="O6877">
        <f t="shared" si="1253"/>
        <v>0</v>
      </c>
      <c r="P6877">
        <f t="shared" si="1254"/>
        <v>4</v>
      </c>
      <c r="Q6877">
        <f>IF(G6877="B",VLOOKUP(F6877,room_rates!$A$2:$G$8,3,FALSE),IF(G6877="P",VLOOKUP(F6877,room_rates!$A$2:$G$8,6,FALSE),IF(G6877="M",VLOOKUP(F6877,room_rates!$A$2:$G$8,7,FALSE),"")))</f>
        <v>150</v>
      </c>
      <c r="R6877">
        <f t="shared" si="1255"/>
        <v>0</v>
      </c>
      <c r="S6877">
        <f>IF(J6877="Online Travel Agency",VLOOKUP(F6877,room_rates!$A$2:$G$8,3,FALSE)*15%,0)</f>
        <v>0</v>
      </c>
      <c r="T6877">
        <f t="shared" si="1256"/>
        <v>1.5</v>
      </c>
      <c r="U6877">
        <f t="shared" si="1257"/>
        <v>1188</v>
      </c>
      <c r="V6877">
        <f t="shared" si="1258"/>
        <v>8</v>
      </c>
    </row>
    <row r="6878" spans="1:22" ht="15" customHeight="1" x14ac:dyDescent="0.35">
      <c r="A6878" s="1">
        <v>1003301</v>
      </c>
      <c r="B6878" s="3">
        <v>45997</v>
      </c>
      <c r="C6878" s="3">
        <v>46010</v>
      </c>
      <c r="D6878" s="3">
        <v>46015</v>
      </c>
      <c r="E6878" s="1" t="s">
        <v>21</v>
      </c>
      <c r="F6878" s="1">
        <v>3</v>
      </c>
      <c r="G6878" s="1" t="s">
        <v>25</v>
      </c>
      <c r="H6878" s="1">
        <v>0</v>
      </c>
      <c r="I6878" s="1">
        <f t="shared" si="1252"/>
        <v>0</v>
      </c>
      <c r="J6878" s="1" t="s">
        <v>24</v>
      </c>
      <c r="K6878" s="1">
        <v>2</v>
      </c>
      <c r="L6878" s="1" t="s">
        <v>19</v>
      </c>
      <c r="M6878" s="1" t="b">
        <v>0</v>
      </c>
      <c r="N6878" s="2" t="s">
        <v>17</v>
      </c>
      <c r="O6878">
        <f t="shared" si="1253"/>
        <v>13</v>
      </c>
      <c r="P6878">
        <f t="shared" si="1254"/>
        <v>5</v>
      </c>
      <c r="Q6878">
        <f>IF(G6878="B",VLOOKUP(F6878,room_rates!$A$2:$G$8,3,FALSE),IF(G6878="P",VLOOKUP(F6878,room_rates!$A$2:$G$8,6,FALSE),IF(G6878="M",VLOOKUP(F6878,room_rates!$A$2:$G$8,7,FALSE),"")))</f>
        <v>275</v>
      </c>
      <c r="R6878">
        <f t="shared" si="1255"/>
        <v>0</v>
      </c>
      <c r="S6878">
        <f>IF(J6878="Online Travel Agency",VLOOKUP(F6878,room_rates!$A$2:$G$8,3,FALSE)*15%,0)</f>
        <v>33</v>
      </c>
      <c r="T6878">
        <f t="shared" si="1256"/>
        <v>0</v>
      </c>
      <c r="U6878">
        <f t="shared" si="1257"/>
        <v>2420</v>
      </c>
      <c r="V6878">
        <f t="shared" si="1258"/>
        <v>10</v>
      </c>
    </row>
    <row r="6879" spans="1:22" ht="15" customHeight="1" x14ac:dyDescent="0.35">
      <c r="A6879" s="1">
        <v>1003608</v>
      </c>
      <c r="B6879" s="3">
        <v>46010</v>
      </c>
      <c r="C6879" s="3">
        <v>46010</v>
      </c>
      <c r="D6879" s="3">
        <v>46017</v>
      </c>
      <c r="E6879" s="1" t="s">
        <v>13</v>
      </c>
      <c r="F6879" s="1">
        <v>6</v>
      </c>
      <c r="G6879" s="1" t="s">
        <v>25</v>
      </c>
      <c r="H6879" s="1">
        <v>0</v>
      </c>
      <c r="I6879" s="1">
        <f t="shared" si="1252"/>
        <v>0</v>
      </c>
      <c r="J6879" s="1" t="s">
        <v>20</v>
      </c>
      <c r="K6879" s="1">
        <v>1</v>
      </c>
      <c r="L6879" s="1" t="s">
        <v>19</v>
      </c>
      <c r="M6879" s="1" t="b">
        <v>0</v>
      </c>
      <c r="N6879" s="2" t="s">
        <v>17</v>
      </c>
      <c r="O6879">
        <f t="shared" si="1253"/>
        <v>0</v>
      </c>
      <c r="P6879">
        <f t="shared" si="1254"/>
        <v>7</v>
      </c>
      <c r="Q6879">
        <f>IF(G6879="B",VLOOKUP(F6879,room_rates!$A$2:$G$8,3,FALSE),IF(G6879="P",VLOOKUP(F6879,room_rates!$A$2:$G$8,6,FALSE),IF(G6879="M",VLOOKUP(F6879,room_rates!$A$2:$G$8,7,FALSE),"")))</f>
        <v>437.5</v>
      </c>
      <c r="R6879">
        <f t="shared" si="1255"/>
        <v>0</v>
      </c>
      <c r="S6879">
        <f>IF(J6879="Online Travel Agency",VLOOKUP(F6879,room_rates!$A$2:$G$8,3,FALSE)*15%,0)</f>
        <v>0</v>
      </c>
      <c r="T6879">
        <f t="shared" si="1256"/>
        <v>0</v>
      </c>
      <c r="U6879">
        <f t="shared" si="1257"/>
        <v>3062.5</v>
      </c>
      <c r="V6879">
        <f t="shared" si="1258"/>
        <v>7</v>
      </c>
    </row>
    <row r="6880" spans="1:22" ht="15" customHeight="1" x14ac:dyDescent="0.35">
      <c r="A6880" s="1">
        <v>1004285</v>
      </c>
      <c r="B6880" s="3">
        <v>46010</v>
      </c>
      <c r="C6880" s="3">
        <v>46010</v>
      </c>
      <c r="D6880" s="3">
        <v>46015</v>
      </c>
      <c r="E6880" s="1" t="s">
        <v>18</v>
      </c>
      <c r="F6880" s="1">
        <v>2</v>
      </c>
      <c r="G6880" s="1" t="s">
        <v>25</v>
      </c>
      <c r="H6880" s="1">
        <v>0</v>
      </c>
      <c r="I6880" s="1">
        <f t="shared" si="1252"/>
        <v>0</v>
      </c>
      <c r="J6880" s="1" t="s">
        <v>20</v>
      </c>
      <c r="K6880" s="1">
        <v>1</v>
      </c>
      <c r="L6880" s="1" t="s">
        <v>19</v>
      </c>
      <c r="M6880" s="1" t="b">
        <v>0</v>
      </c>
      <c r="N6880" s="2" t="s">
        <v>17</v>
      </c>
      <c r="O6880">
        <f t="shared" si="1253"/>
        <v>0</v>
      </c>
      <c r="P6880">
        <f t="shared" si="1254"/>
        <v>5</v>
      </c>
      <c r="Q6880">
        <f>IF(G6880="B",VLOOKUP(F6880,room_rates!$A$2:$G$8,3,FALSE),IF(G6880="P",VLOOKUP(F6880,room_rates!$A$2:$G$8,6,FALSE),IF(G6880="M",VLOOKUP(F6880,room_rates!$A$2:$G$8,7,FALSE),"")))</f>
        <v>175</v>
      </c>
      <c r="R6880">
        <f t="shared" si="1255"/>
        <v>0</v>
      </c>
      <c r="S6880">
        <f>IF(J6880="Online Travel Agency",VLOOKUP(F6880,room_rates!$A$2:$G$8,3,FALSE)*15%,0)</f>
        <v>0</v>
      </c>
      <c r="T6880">
        <f t="shared" si="1256"/>
        <v>0</v>
      </c>
      <c r="U6880">
        <f t="shared" si="1257"/>
        <v>875</v>
      </c>
      <c r="V6880">
        <f t="shared" si="1258"/>
        <v>5</v>
      </c>
    </row>
    <row r="6881" spans="1:22" ht="15" customHeight="1" x14ac:dyDescent="0.35">
      <c r="A6881" s="1">
        <v>1004323</v>
      </c>
      <c r="B6881" s="3">
        <v>46005</v>
      </c>
      <c r="C6881" s="3">
        <v>46010</v>
      </c>
      <c r="D6881" s="3">
        <v>46015</v>
      </c>
      <c r="E6881" s="1" t="s">
        <v>21</v>
      </c>
      <c r="F6881" s="1">
        <v>3</v>
      </c>
      <c r="G6881" s="1" t="s">
        <v>25</v>
      </c>
      <c r="H6881" s="1">
        <v>0</v>
      </c>
      <c r="I6881" s="1">
        <f t="shared" si="1252"/>
        <v>0</v>
      </c>
      <c r="J6881" s="1" t="s">
        <v>24</v>
      </c>
      <c r="K6881" s="1">
        <v>3</v>
      </c>
      <c r="L6881" s="1" t="s">
        <v>16</v>
      </c>
      <c r="M6881" s="1" t="b">
        <v>0</v>
      </c>
      <c r="N6881" s="2" t="s">
        <v>17</v>
      </c>
      <c r="O6881">
        <f t="shared" si="1253"/>
        <v>5</v>
      </c>
      <c r="P6881">
        <f t="shared" si="1254"/>
        <v>5</v>
      </c>
      <c r="Q6881">
        <f>IF(G6881="B",VLOOKUP(F6881,room_rates!$A$2:$G$8,3,FALSE),IF(G6881="P",VLOOKUP(F6881,room_rates!$A$2:$G$8,6,FALSE),IF(G6881="M",VLOOKUP(F6881,room_rates!$A$2:$G$8,7,FALSE),"")))</f>
        <v>275</v>
      </c>
      <c r="R6881">
        <f t="shared" si="1255"/>
        <v>0</v>
      </c>
      <c r="S6881">
        <f>IF(J6881="Online Travel Agency",VLOOKUP(F6881,room_rates!$A$2:$G$8,3,FALSE)*15%,0)</f>
        <v>33</v>
      </c>
      <c r="T6881">
        <f t="shared" si="1256"/>
        <v>0</v>
      </c>
      <c r="U6881">
        <f t="shared" si="1257"/>
        <v>3630</v>
      </c>
      <c r="V6881">
        <f t="shared" si="1258"/>
        <v>15</v>
      </c>
    </row>
    <row r="6882" spans="1:22" ht="15" customHeight="1" x14ac:dyDescent="0.35">
      <c r="A6882" s="1">
        <v>1004385</v>
      </c>
      <c r="B6882" s="3">
        <v>46010</v>
      </c>
      <c r="C6882" s="3">
        <v>46010</v>
      </c>
      <c r="D6882" s="3">
        <v>46015</v>
      </c>
      <c r="E6882" s="1" t="s">
        <v>21</v>
      </c>
      <c r="F6882" s="1">
        <v>5</v>
      </c>
      <c r="G6882" s="1" t="s">
        <v>25</v>
      </c>
      <c r="H6882" s="1">
        <v>0</v>
      </c>
      <c r="I6882" s="1">
        <f t="shared" si="1252"/>
        <v>0</v>
      </c>
      <c r="J6882" s="1" t="s">
        <v>20</v>
      </c>
      <c r="K6882" s="1">
        <v>3</v>
      </c>
      <c r="L6882" s="1" t="s">
        <v>16</v>
      </c>
      <c r="M6882" s="1" t="b">
        <v>0</v>
      </c>
      <c r="N6882" s="2" t="s">
        <v>17</v>
      </c>
      <c r="O6882">
        <f t="shared" si="1253"/>
        <v>0</v>
      </c>
      <c r="P6882">
        <f t="shared" si="1254"/>
        <v>5</v>
      </c>
      <c r="Q6882">
        <f>IF(G6882="B",VLOOKUP(F6882,room_rates!$A$2:$G$8,3,FALSE),IF(G6882="P",VLOOKUP(F6882,room_rates!$A$2:$G$8,6,FALSE),IF(G6882="M",VLOOKUP(F6882,room_rates!$A$2:$G$8,7,FALSE),"")))</f>
        <v>300</v>
      </c>
      <c r="R6882">
        <f t="shared" si="1255"/>
        <v>0</v>
      </c>
      <c r="S6882">
        <f>IF(J6882="Online Travel Agency",VLOOKUP(F6882,room_rates!$A$2:$G$8,3,FALSE)*15%,0)</f>
        <v>0</v>
      </c>
      <c r="T6882">
        <f t="shared" si="1256"/>
        <v>0</v>
      </c>
      <c r="U6882">
        <f t="shared" si="1257"/>
        <v>4500</v>
      </c>
      <c r="V6882">
        <f t="shared" si="1258"/>
        <v>15</v>
      </c>
    </row>
    <row r="6883" spans="1:22" ht="15" customHeight="1" x14ac:dyDescent="0.35">
      <c r="A6883" s="1">
        <v>1004583</v>
      </c>
      <c r="B6883" s="3">
        <v>46010</v>
      </c>
      <c r="C6883" s="3">
        <v>46010</v>
      </c>
      <c r="D6883" s="3">
        <v>46015</v>
      </c>
      <c r="E6883" s="1" t="s">
        <v>18</v>
      </c>
      <c r="F6883" s="1">
        <v>2</v>
      </c>
      <c r="G6883" s="1" t="s">
        <v>25</v>
      </c>
      <c r="H6883" s="1">
        <v>0</v>
      </c>
      <c r="I6883" s="1">
        <f t="shared" si="1252"/>
        <v>0</v>
      </c>
      <c r="J6883" s="1" t="s">
        <v>20</v>
      </c>
      <c r="K6883" s="1">
        <v>1</v>
      </c>
      <c r="L6883" s="1" t="s">
        <v>19</v>
      </c>
      <c r="M6883" s="1" t="b">
        <v>0</v>
      </c>
      <c r="N6883" s="2" t="s">
        <v>17</v>
      </c>
      <c r="O6883">
        <f t="shared" si="1253"/>
        <v>0</v>
      </c>
      <c r="P6883">
        <f t="shared" si="1254"/>
        <v>5</v>
      </c>
      <c r="Q6883">
        <f>IF(G6883="B",VLOOKUP(F6883,room_rates!$A$2:$G$8,3,FALSE),IF(G6883="P",VLOOKUP(F6883,room_rates!$A$2:$G$8,6,FALSE),IF(G6883="M",VLOOKUP(F6883,room_rates!$A$2:$G$8,7,FALSE),"")))</f>
        <v>175</v>
      </c>
      <c r="R6883">
        <f t="shared" si="1255"/>
        <v>0</v>
      </c>
      <c r="S6883">
        <f>IF(J6883="Online Travel Agency",VLOOKUP(F6883,room_rates!$A$2:$G$8,3,FALSE)*15%,0)</f>
        <v>0</v>
      </c>
      <c r="T6883">
        <f t="shared" si="1256"/>
        <v>0</v>
      </c>
      <c r="U6883">
        <f t="shared" si="1257"/>
        <v>875</v>
      </c>
      <c r="V6883">
        <f t="shared" si="1258"/>
        <v>5</v>
      </c>
    </row>
    <row r="6884" spans="1:22" ht="15" customHeight="1" x14ac:dyDescent="0.35">
      <c r="A6884" s="1">
        <v>1004602</v>
      </c>
      <c r="B6884" s="3">
        <v>46010</v>
      </c>
      <c r="C6884" s="3">
        <v>46010</v>
      </c>
      <c r="D6884" s="3">
        <v>46015</v>
      </c>
      <c r="E6884" s="1" t="s">
        <v>21</v>
      </c>
      <c r="F6884" s="1">
        <v>3</v>
      </c>
      <c r="G6884" s="1" t="s">
        <v>25</v>
      </c>
      <c r="H6884" s="1">
        <v>0</v>
      </c>
      <c r="I6884" s="1">
        <f t="shared" si="1252"/>
        <v>0</v>
      </c>
      <c r="J6884" s="1" t="s">
        <v>20</v>
      </c>
      <c r="K6884" s="1">
        <v>1</v>
      </c>
      <c r="L6884" s="1" t="s">
        <v>19</v>
      </c>
      <c r="M6884" s="1" t="b">
        <v>0</v>
      </c>
      <c r="N6884" s="2" t="s">
        <v>17</v>
      </c>
      <c r="O6884">
        <f t="shared" si="1253"/>
        <v>0</v>
      </c>
      <c r="P6884">
        <f t="shared" si="1254"/>
        <v>5</v>
      </c>
      <c r="Q6884">
        <f>IF(G6884="B",VLOOKUP(F6884,room_rates!$A$2:$G$8,3,FALSE),IF(G6884="P",VLOOKUP(F6884,room_rates!$A$2:$G$8,6,FALSE),IF(G6884="M",VLOOKUP(F6884,room_rates!$A$2:$G$8,7,FALSE),"")))</f>
        <v>275</v>
      </c>
      <c r="R6884">
        <f t="shared" si="1255"/>
        <v>0</v>
      </c>
      <c r="S6884">
        <f>IF(J6884="Online Travel Agency",VLOOKUP(F6884,room_rates!$A$2:$G$8,3,FALSE)*15%,0)</f>
        <v>0</v>
      </c>
      <c r="T6884">
        <f t="shared" si="1256"/>
        <v>0</v>
      </c>
      <c r="U6884">
        <f t="shared" si="1257"/>
        <v>1375</v>
      </c>
      <c r="V6884">
        <f t="shared" si="1258"/>
        <v>5</v>
      </c>
    </row>
    <row r="6885" spans="1:22" ht="15" customHeight="1" x14ac:dyDescent="0.35">
      <c r="A6885" s="1">
        <v>1004783</v>
      </c>
      <c r="B6885" s="3">
        <v>46010</v>
      </c>
      <c r="C6885" s="3">
        <v>46010</v>
      </c>
      <c r="D6885" s="3">
        <v>46017</v>
      </c>
      <c r="E6885" s="1" t="s">
        <v>18</v>
      </c>
      <c r="F6885" s="1">
        <v>2</v>
      </c>
      <c r="G6885" s="1" t="s">
        <v>25</v>
      </c>
      <c r="H6885" s="1">
        <v>0</v>
      </c>
      <c r="I6885" s="1">
        <f t="shared" si="1252"/>
        <v>0</v>
      </c>
      <c r="J6885" s="1" t="s">
        <v>20</v>
      </c>
      <c r="K6885" s="1">
        <v>2</v>
      </c>
      <c r="L6885" s="1" t="s">
        <v>19</v>
      </c>
      <c r="M6885" s="1" t="b">
        <v>1</v>
      </c>
      <c r="N6885" s="2" t="s">
        <v>17</v>
      </c>
      <c r="O6885">
        <f t="shared" si="1253"/>
        <v>0</v>
      </c>
      <c r="P6885">
        <f t="shared" si="1254"/>
        <v>7</v>
      </c>
      <c r="Q6885">
        <f>IF(G6885="B",VLOOKUP(F6885,room_rates!$A$2:$G$8,3,FALSE),IF(G6885="P",VLOOKUP(F6885,room_rates!$A$2:$G$8,6,FALSE),IF(G6885="M",VLOOKUP(F6885,room_rates!$A$2:$G$8,7,FALSE),"")))</f>
        <v>175</v>
      </c>
      <c r="R6885">
        <f t="shared" si="1255"/>
        <v>0</v>
      </c>
      <c r="S6885">
        <f>IF(J6885="Online Travel Agency",VLOOKUP(F6885,room_rates!$A$2:$G$8,3,FALSE)*15%,0)</f>
        <v>0</v>
      </c>
      <c r="T6885">
        <f t="shared" si="1256"/>
        <v>1.75</v>
      </c>
      <c r="U6885">
        <f t="shared" si="1257"/>
        <v>2425.5</v>
      </c>
      <c r="V6885">
        <f t="shared" si="1258"/>
        <v>14</v>
      </c>
    </row>
    <row r="6886" spans="1:22" ht="15" customHeight="1" x14ac:dyDescent="0.35">
      <c r="A6886" s="1">
        <v>1000036</v>
      </c>
      <c r="B6886" s="3">
        <v>45996</v>
      </c>
      <c r="C6886" s="3">
        <v>46011</v>
      </c>
      <c r="D6886" s="3">
        <v>46018</v>
      </c>
      <c r="E6886" s="1" t="s">
        <v>13</v>
      </c>
      <c r="F6886" s="1">
        <v>7</v>
      </c>
      <c r="G6886" s="1" t="s">
        <v>25</v>
      </c>
      <c r="H6886" s="1">
        <v>0</v>
      </c>
      <c r="I6886" s="1">
        <f t="shared" si="1252"/>
        <v>0</v>
      </c>
      <c r="J6886" s="1" t="s">
        <v>24</v>
      </c>
      <c r="K6886" s="1">
        <v>2</v>
      </c>
      <c r="L6886" s="1" t="s">
        <v>19</v>
      </c>
      <c r="M6886" s="1" t="b">
        <v>0</v>
      </c>
      <c r="N6886" s="2" t="s">
        <v>17</v>
      </c>
      <c r="O6886">
        <f t="shared" si="1253"/>
        <v>15</v>
      </c>
      <c r="P6886">
        <f t="shared" si="1254"/>
        <v>7</v>
      </c>
      <c r="Q6886">
        <f>IF(G6886="B",VLOOKUP(F6886,room_rates!$A$2:$G$8,3,FALSE),IF(G6886="P",VLOOKUP(F6886,room_rates!$A$2:$G$8,6,FALSE),IF(G6886="M",VLOOKUP(F6886,room_rates!$A$2:$G$8,7,FALSE),"")))</f>
        <v>562.5</v>
      </c>
      <c r="R6886">
        <f t="shared" si="1255"/>
        <v>0</v>
      </c>
      <c r="S6886">
        <f>IF(J6886="Online Travel Agency",VLOOKUP(F6886,room_rates!$A$2:$G$8,3,FALSE)*15%,0)</f>
        <v>67.5</v>
      </c>
      <c r="T6886">
        <f t="shared" si="1256"/>
        <v>0</v>
      </c>
      <c r="U6886">
        <f t="shared" si="1257"/>
        <v>6930</v>
      </c>
      <c r="V6886">
        <f t="shared" si="1258"/>
        <v>14</v>
      </c>
    </row>
    <row r="6887" spans="1:22" ht="15" customHeight="1" x14ac:dyDescent="0.35">
      <c r="A6887" s="1">
        <v>1000176</v>
      </c>
      <c r="B6887" s="3">
        <v>45973</v>
      </c>
      <c r="C6887" s="3">
        <v>46011</v>
      </c>
      <c r="D6887" s="3">
        <v>46017</v>
      </c>
      <c r="E6887" s="1" t="s">
        <v>21</v>
      </c>
      <c r="F6887" s="1">
        <v>5</v>
      </c>
      <c r="G6887" s="1" t="s">
        <v>25</v>
      </c>
      <c r="H6887" s="1">
        <v>0</v>
      </c>
      <c r="I6887" s="1">
        <f t="shared" si="1252"/>
        <v>0</v>
      </c>
      <c r="J6887" s="1" t="s">
        <v>15</v>
      </c>
      <c r="K6887" s="1">
        <v>1</v>
      </c>
      <c r="L6887" s="1" t="s">
        <v>16</v>
      </c>
      <c r="M6887" s="1" t="b">
        <v>0</v>
      </c>
      <c r="N6887" s="2" t="s">
        <v>17</v>
      </c>
      <c r="O6887">
        <f t="shared" si="1253"/>
        <v>38</v>
      </c>
      <c r="P6887">
        <f t="shared" si="1254"/>
        <v>6</v>
      </c>
      <c r="Q6887">
        <f>IF(G6887="B",VLOOKUP(F6887,room_rates!$A$2:$G$8,3,FALSE),IF(G6887="P",VLOOKUP(F6887,room_rates!$A$2:$G$8,6,FALSE),IF(G6887="M",VLOOKUP(F6887,room_rates!$A$2:$G$8,7,FALSE),"")))</f>
        <v>300</v>
      </c>
      <c r="R6887">
        <f t="shared" si="1255"/>
        <v>0</v>
      </c>
      <c r="S6887">
        <f>IF(J6887="Online Travel Agency",VLOOKUP(F6887,room_rates!$A$2:$G$8,3,FALSE)*15%,0)</f>
        <v>0</v>
      </c>
      <c r="T6887">
        <f t="shared" si="1256"/>
        <v>0</v>
      </c>
      <c r="U6887">
        <f t="shared" si="1257"/>
        <v>1800</v>
      </c>
      <c r="V6887">
        <f t="shared" si="1258"/>
        <v>6</v>
      </c>
    </row>
    <row r="6888" spans="1:22" ht="15" customHeight="1" x14ac:dyDescent="0.35">
      <c r="A6888" s="1">
        <v>1000304</v>
      </c>
      <c r="B6888" s="3">
        <v>46003</v>
      </c>
      <c r="C6888" s="3">
        <v>46011</v>
      </c>
      <c r="D6888" s="3">
        <v>46015</v>
      </c>
      <c r="E6888" s="1" t="s">
        <v>21</v>
      </c>
      <c r="F6888" s="1">
        <v>3</v>
      </c>
      <c r="G6888" s="1" t="s">
        <v>25</v>
      </c>
      <c r="H6888" s="1">
        <v>0</v>
      </c>
      <c r="I6888" s="1">
        <f t="shared" si="1252"/>
        <v>0</v>
      </c>
      <c r="J6888" s="1" t="s">
        <v>24</v>
      </c>
      <c r="K6888" s="1">
        <v>1</v>
      </c>
      <c r="L6888" s="1" t="s">
        <v>19</v>
      </c>
      <c r="M6888" s="1" t="b">
        <v>0</v>
      </c>
      <c r="N6888" s="2" t="s">
        <v>17</v>
      </c>
      <c r="O6888">
        <f t="shared" si="1253"/>
        <v>8</v>
      </c>
      <c r="P6888">
        <f t="shared" si="1254"/>
        <v>4</v>
      </c>
      <c r="Q6888">
        <f>IF(G6888="B",VLOOKUP(F6888,room_rates!$A$2:$G$8,3,FALSE),IF(G6888="P",VLOOKUP(F6888,room_rates!$A$2:$G$8,6,FALSE),IF(G6888="M",VLOOKUP(F6888,room_rates!$A$2:$G$8,7,FALSE),"")))</f>
        <v>275</v>
      </c>
      <c r="R6888">
        <f t="shared" si="1255"/>
        <v>0</v>
      </c>
      <c r="S6888">
        <f>IF(J6888="Online Travel Agency",VLOOKUP(F6888,room_rates!$A$2:$G$8,3,FALSE)*15%,0)</f>
        <v>33</v>
      </c>
      <c r="T6888">
        <f t="shared" si="1256"/>
        <v>0</v>
      </c>
      <c r="U6888">
        <f t="shared" si="1257"/>
        <v>968</v>
      </c>
      <c r="V6888">
        <f t="shared" si="1258"/>
        <v>4</v>
      </c>
    </row>
    <row r="6889" spans="1:22" ht="15" customHeight="1" x14ac:dyDescent="0.35">
      <c r="A6889" s="1">
        <v>1000332</v>
      </c>
      <c r="B6889" s="3">
        <v>46011</v>
      </c>
      <c r="C6889" s="3">
        <v>46011</v>
      </c>
      <c r="D6889" s="3">
        <v>46015</v>
      </c>
      <c r="E6889" s="1" t="s">
        <v>13</v>
      </c>
      <c r="F6889" s="1">
        <v>7</v>
      </c>
      <c r="G6889" s="1" t="s">
        <v>25</v>
      </c>
      <c r="H6889" s="1">
        <v>0</v>
      </c>
      <c r="I6889" s="1">
        <f t="shared" si="1252"/>
        <v>0</v>
      </c>
      <c r="J6889" s="1" t="s">
        <v>20</v>
      </c>
      <c r="K6889" s="1">
        <v>2</v>
      </c>
      <c r="L6889" s="1" t="s">
        <v>16</v>
      </c>
      <c r="M6889" s="1" t="b">
        <v>0</v>
      </c>
      <c r="N6889" s="2" t="s">
        <v>17</v>
      </c>
      <c r="O6889">
        <f t="shared" si="1253"/>
        <v>0</v>
      </c>
      <c r="P6889">
        <f t="shared" si="1254"/>
        <v>4</v>
      </c>
      <c r="Q6889">
        <f>IF(G6889="B",VLOOKUP(F6889,room_rates!$A$2:$G$8,3,FALSE),IF(G6889="P",VLOOKUP(F6889,room_rates!$A$2:$G$8,6,FALSE),IF(G6889="M",VLOOKUP(F6889,room_rates!$A$2:$G$8,7,FALSE),"")))</f>
        <v>562.5</v>
      </c>
      <c r="R6889">
        <f t="shared" si="1255"/>
        <v>0</v>
      </c>
      <c r="S6889">
        <f>IF(J6889="Online Travel Agency",VLOOKUP(F6889,room_rates!$A$2:$G$8,3,FALSE)*15%,0)</f>
        <v>0</v>
      </c>
      <c r="T6889">
        <f t="shared" si="1256"/>
        <v>0</v>
      </c>
      <c r="U6889">
        <f t="shared" si="1257"/>
        <v>4500</v>
      </c>
      <c r="V6889">
        <f t="shared" si="1258"/>
        <v>8</v>
      </c>
    </row>
    <row r="6890" spans="1:22" ht="15" customHeight="1" x14ac:dyDescent="0.35">
      <c r="A6890" s="1">
        <v>1000806</v>
      </c>
      <c r="B6890" s="3">
        <v>45993</v>
      </c>
      <c r="C6890" s="3">
        <v>46011</v>
      </c>
      <c r="D6890" s="3">
        <v>46015</v>
      </c>
      <c r="E6890" s="1" t="s">
        <v>13</v>
      </c>
      <c r="F6890" s="1">
        <v>7</v>
      </c>
      <c r="G6890" s="1" t="s">
        <v>25</v>
      </c>
      <c r="H6890" s="1">
        <v>0</v>
      </c>
      <c r="I6890" s="1">
        <f t="shared" si="1252"/>
        <v>0</v>
      </c>
      <c r="J6890" s="1" t="s">
        <v>24</v>
      </c>
      <c r="K6890" s="1">
        <v>2</v>
      </c>
      <c r="L6890" s="1" t="s">
        <v>19</v>
      </c>
      <c r="M6890" s="1" t="b">
        <v>0</v>
      </c>
      <c r="N6890" s="2" t="s">
        <v>17</v>
      </c>
      <c r="O6890">
        <f t="shared" si="1253"/>
        <v>18</v>
      </c>
      <c r="P6890">
        <f t="shared" si="1254"/>
        <v>4</v>
      </c>
      <c r="Q6890">
        <f>IF(G6890="B",VLOOKUP(F6890,room_rates!$A$2:$G$8,3,FALSE),IF(G6890="P",VLOOKUP(F6890,room_rates!$A$2:$G$8,6,FALSE),IF(G6890="M",VLOOKUP(F6890,room_rates!$A$2:$G$8,7,FALSE),"")))</f>
        <v>562.5</v>
      </c>
      <c r="R6890">
        <f t="shared" si="1255"/>
        <v>0</v>
      </c>
      <c r="S6890">
        <f>IF(J6890="Online Travel Agency",VLOOKUP(F6890,room_rates!$A$2:$G$8,3,FALSE)*15%,0)</f>
        <v>67.5</v>
      </c>
      <c r="T6890">
        <f t="shared" si="1256"/>
        <v>0</v>
      </c>
      <c r="U6890">
        <f t="shared" si="1257"/>
        <v>3960</v>
      </c>
      <c r="V6890">
        <f t="shared" si="1258"/>
        <v>8</v>
      </c>
    </row>
    <row r="6891" spans="1:22" ht="15" customHeight="1" x14ac:dyDescent="0.35">
      <c r="A6891" s="1">
        <v>1001179</v>
      </c>
      <c r="B6891" s="3">
        <v>45984</v>
      </c>
      <c r="C6891" s="3">
        <v>46011</v>
      </c>
      <c r="D6891" s="3">
        <v>46016</v>
      </c>
      <c r="E6891" s="1" t="s">
        <v>13</v>
      </c>
      <c r="F6891" s="1">
        <v>6</v>
      </c>
      <c r="G6891" s="1" t="s">
        <v>25</v>
      </c>
      <c r="H6891" s="1">
        <v>0</v>
      </c>
      <c r="I6891" s="1">
        <f t="shared" si="1252"/>
        <v>0</v>
      </c>
      <c r="J6891" s="1" t="s">
        <v>15</v>
      </c>
      <c r="K6891" s="1">
        <v>2</v>
      </c>
      <c r="L6891" s="1" t="s">
        <v>19</v>
      </c>
      <c r="M6891" s="1" t="b">
        <v>0</v>
      </c>
      <c r="N6891" s="2" t="s">
        <v>17</v>
      </c>
      <c r="O6891">
        <f t="shared" si="1253"/>
        <v>27</v>
      </c>
      <c r="P6891">
        <f t="shared" si="1254"/>
        <v>5</v>
      </c>
      <c r="Q6891">
        <f>IF(G6891="B",VLOOKUP(F6891,room_rates!$A$2:$G$8,3,FALSE),IF(G6891="P",VLOOKUP(F6891,room_rates!$A$2:$G$8,6,FALSE),IF(G6891="M",VLOOKUP(F6891,room_rates!$A$2:$G$8,7,FALSE),"")))</f>
        <v>437.5</v>
      </c>
      <c r="R6891">
        <f t="shared" si="1255"/>
        <v>0</v>
      </c>
      <c r="S6891">
        <f>IF(J6891="Online Travel Agency",VLOOKUP(F6891,room_rates!$A$2:$G$8,3,FALSE)*15%,0)</f>
        <v>0</v>
      </c>
      <c r="T6891">
        <f t="shared" si="1256"/>
        <v>0</v>
      </c>
      <c r="U6891">
        <f t="shared" si="1257"/>
        <v>4375</v>
      </c>
      <c r="V6891">
        <f t="shared" si="1258"/>
        <v>10</v>
      </c>
    </row>
    <row r="6892" spans="1:22" ht="15" customHeight="1" x14ac:dyDescent="0.35">
      <c r="A6892" s="1">
        <v>1001298</v>
      </c>
      <c r="B6892" s="3">
        <v>46008</v>
      </c>
      <c r="C6892" s="3">
        <v>46011</v>
      </c>
      <c r="D6892" s="3">
        <v>46017</v>
      </c>
      <c r="E6892" s="1" t="s">
        <v>13</v>
      </c>
      <c r="F6892" s="1">
        <v>6</v>
      </c>
      <c r="G6892" s="1" t="s">
        <v>25</v>
      </c>
      <c r="H6892" s="1">
        <v>0</v>
      </c>
      <c r="I6892" s="1">
        <f t="shared" si="1252"/>
        <v>0</v>
      </c>
      <c r="J6892" s="1" t="s">
        <v>15</v>
      </c>
      <c r="K6892" s="1">
        <v>1</v>
      </c>
      <c r="L6892" s="1" t="s">
        <v>16</v>
      </c>
      <c r="M6892" s="1" t="b">
        <v>0</v>
      </c>
      <c r="N6892" s="2" t="s">
        <v>17</v>
      </c>
      <c r="O6892">
        <f t="shared" si="1253"/>
        <v>3</v>
      </c>
      <c r="P6892">
        <f t="shared" si="1254"/>
        <v>6</v>
      </c>
      <c r="Q6892">
        <f>IF(G6892="B",VLOOKUP(F6892,room_rates!$A$2:$G$8,3,FALSE),IF(G6892="P",VLOOKUP(F6892,room_rates!$A$2:$G$8,6,FALSE),IF(G6892="M",VLOOKUP(F6892,room_rates!$A$2:$G$8,7,FALSE),"")))</f>
        <v>437.5</v>
      </c>
      <c r="R6892">
        <f t="shared" si="1255"/>
        <v>0</v>
      </c>
      <c r="S6892">
        <f>IF(J6892="Online Travel Agency",VLOOKUP(F6892,room_rates!$A$2:$G$8,3,FALSE)*15%,0)</f>
        <v>0</v>
      </c>
      <c r="T6892">
        <f t="shared" si="1256"/>
        <v>0</v>
      </c>
      <c r="U6892">
        <f t="shared" si="1257"/>
        <v>2625</v>
      </c>
      <c r="V6892">
        <f t="shared" si="1258"/>
        <v>6</v>
      </c>
    </row>
    <row r="6893" spans="1:22" ht="15" customHeight="1" x14ac:dyDescent="0.35">
      <c r="A6893" s="1">
        <v>1001324</v>
      </c>
      <c r="B6893" s="3">
        <v>46004</v>
      </c>
      <c r="C6893" s="3">
        <v>46011</v>
      </c>
      <c r="D6893" s="3">
        <v>46016</v>
      </c>
      <c r="E6893" s="1" t="s">
        <v>21</v>
      </c>
      <c r="F6893" s="1">
        <v>3</v>
      </c>
      <c r="G6893" s="1" t="s">
        <v>25</v>
      </c>
      <c r="H6893" s="1">
        <v>0</v>
      </c>
      <c r="I6893" s="1">
        <f t="shared" si="1252"/>
        <v>0</v>
      </c>
      <c r="J6893" s="1" t="s">
        <v>24</v>
      </c>
      <c r="K6893" s="1">
        <v>3</v>
      </c>
      <c r="L6893" s="1" t="s">
        <v>16</v>
      </c>
      <c r="M6893" s="1" t="b">
        <v>0</v>
      </c>
      <c r="N6893" s="2" t="s">
        <v>17</v>
      </c>
      <c r="O6893">
        <f t="shared" si="1253"/>
        <v>7</v>
      </c>
      <c r="P6893">
        <f t="shared" si="1254"/>
        <v>5</v>
      </c>
      <c r="Q6893">
        <f>IF(G6893="B",VLOOKUP(F6893,room_rates!$A$2:$G$8,3,FALSE),IF(G6893="P",VLOOKUP(F6893,room_rates!$A$2:$G$8,6,FALSE),IF(G6893="M",VLOOKUP(F6893,room_rates!$A$2:$G$8,7,FALSE),"")))</f>
        <v>275</v>
      </c>
      <c r="R6893">
        <f t="shared" si="1255"/>
        <v>0</v>
      </c>
      <c r="S6893">
        <f>IF(J6893="Online Travel Agency",VLOOKUP(F6893,room_rates!$A$2:$G$8,3,FALSE)*15%,0)</f>
        <v>33</v>
      </c>
      <c r="T6893">
        <f t="shared" si="1256"/>
        <v>0</v>
      </c>
      <c r="U6893">
        <f t="shared" si="1257"/>
        <v>3630</v>
      </c>
      <c r="V6893">
        <f t="shared" si="1258"/>
        <v>15</v>
      </c>
    </row>
    <row r="6894" spans="1:22" ht="15" customHeight="1" x14ac:dyDescent="0.35">
      <c r="A6894" s="1">
        <v>1002049</v>
      </c>
      <c r="B6894" s="3">
        <v>45996</v>
      </c>
      <c r="C6894" s="3">
        <v>46011</v>
      </c>
      <c r="D6894" s="3">
        <v>46018</v>
      </c>
      <c r="E6894" s="1" t="s">
        <v>18</v>
      </c>
      <c r="F6894" s="1">
        <v>2</v>
      </c>
      <c r="G6894" s="1" t="s">
        <v>25</v>
      </c>
      <c r="H6894" s="1">
        <v>0</v>
      </c>
      <c r="I6894" s="1">
        <f t="shared" si="1252"/>
        <v>0</v>
      </c>
      <c r="J6894" s="1" t="s">
        <v>24</v>
      </c>
      <c r="K6894" s="1">
        <v>1</v>
      </c>
      <c r="L6894" s="1" t="s">
        <v>16</v>
      </c>
      <c r="M6894" s="1" t="b">
        <v>1</v>
      </c>
      <c r="N6894" s="2" t="s">
        <v>17</v>
      </c>
      <c r="O6894">
        <f t="shared" si="1253"/>
        <v>15</v>
      </c>
      <c r="P6894">
        <f t="shared" si="1254"/>
        <v>7</v>
      </c>
      <c r="Q6894">
        <f>IF(G6894="B",VLOOKUP(F6894,room_rates!$A$2:$G$8,3,FALSE),IF(G6894="P",VLOOKUP(F6894,room_rates!$A$2:$G$8,6,FALSE),IF(G6894="M",VLOOKUP(F6894,room_rates!$A$2:$G$8,7,FALSE),"")))</f>
        <v>175</v>
      </c>
      <c r="R6894">
        <f t="shared" si="1255"/>
        <v>0</v>
      </c>
      <c r="S6894">
        <f>IF(J6894="Online Travel Agency",VLOOKUP(F6894,room_rates!$A$2:$G$8,3,FALSE)*15%,0)</f>
        <v>21</v>
      </c>
      <c r="T6894">
        <f t="shared" si="1256"/>
        <v>1.75</v>
      </c>
      <c r="U6894">
        <f t="shared" si="1257"/>
        <v>1065.75</v>
      </c>
      <c r="V6894">
        <f t="shared" si="1258"/>
        <v>7</v>
      </c>
    </row>
    <row r="6895" spans="1:22" ht="15" customHeight="1" x14ac:dyDescent="0.35">
      <c r="A6895" s="1">
        <v>1002591</v>
      </c>
      <c r="B6895" s="3">
        <v>46011</v>
      </c>
      <c r="C6895" s="3">
        <v>46011</v>
      </c>
      <c r="D6895" s="3">
        <v>46017</v>
      </c>
      <c r="E6895" s="1" t="s">
        <v>21</v>
      </c>
      <c r="F6895" s="1">
        <v>3</v>
      </c>
      <c r="G6895" s="1" t="s">
        <v>25</v>
      </c>
      <c r="H6895" s="1">
        <v>0</v>
      </c>
      <c r="I6895" s="1">
        <f t="shared" si="1252"/>
        <v>0</v>
      </c>
      <c r="J6895" s="1" t="s">
        <v>20</v>
      </c>
      <c r="K6895" s="1">
        <v>1</v>
      </c>
      <c r="L6895" s="1" t="s">
        <v>19</v>
      </c>
      <c r="M6895" s="1" t="b">
        <v>1</v>
      </c>
      <c r="N6895" s="2" t="s">
        <v>17</v>
      </c>
      <c r="O6895">
        <f t="shared" si="1253"/>
        <v>0</v>
      </c>
      <c r="P6895">
        <f t="shared" si="1254"/>
        <v>6</v>
      </c>
      <c r="Q6895">
        <f>IF(G6895="B",VLOOKUP(F6895,room_rates!$A$2:$G$8,3,FALSE),IF(G6895="P",VLOOKUP(F6895,room_rates!$A$2:$G$8,6,FALSE),IF(G6895="M",VLOOKUP(F6895,room_rates!$A$2:$G$8,7,FALSE),"")))</f>
        <v>275</v>
      </c>
      <c r="R6895">
        <f t="shared" si="1255"/>
        <v>0</v>
      </c>
      <c r="S6895">
        <f>IF(J6895="Online Travel Agency",VLOOKUP(F6895,room_rates!$A$2:$G$8,3,FALSE)*15%,0)</f>
        <v>0</v>
      </c>
      <c r="T6895">
        <f t="shared" si="1256"/>
        <v>2.75</v>
      </c>
      <c r="U6895">
        <f t="shared" si="1257"/>
        <v>1633.5</v>
      </c>
      <c r="V6895">
        <f t="shared" si="1258"/>
        <v>6</v>
      </c>
    </row>
    <row r="6896" spans="1:22" ht="15" customHeight="1" x14ac:dyDescent="0.35">
      <c r="A6896" s="1">
        <v>1003309</v>
      </c>
      <c r="B6896" s="3">
        <v>46004</v>
      </c>
      <c r="C6896" s="3">
        <v>46011</v>
      </c>
      <c r="D6896" s="3">
        <v>46016</v>
      </c>
      <c r="E6896" s="1" t="s">
        <v>13</v>
      </c>
      <c r="F6896" s="1">
        <v>7</v>
      </c>
      <c r="G6896" s="1" t="s">
        <v>25</v>
      </c>
      <c r="H6896" s="1">
        <v>0</v>
      </c>
      <c r="I6896" s="1">
        <f t="shared" si="1252"/>
        <v>0</v>
      </c>
      <c r="J6896" s="1" t="s">
        <v>15</v>
      </c>
      <c r="K6896" s="1">
        <v>2</v>
      </c>
      <c r="L6896" s="1" t="s">
        <v>19</v>
      </c>
      <c r="M6896" s="1" t="b">
        <v>0</v>
      </c>
      <c r="N6896" s="2" t="s">
        <v>17</v>
      </c>
      <c r="O6896">
        <f t="shared" si="1253"/>
        <v>7</v>
      </c>
      <c r="P6896">
        <f t="shared" si="1254"/>
        <v>5</v>
      </c>
      <c r="Q6896">
        <f>IF(G6896="B",VLOOKUP(F6896,room_rates!$A$2:$G$8,3,FALSE),IF(G6896="P",VLOOKUP(F6896,room_rates!$A$2:$G$8,6,FALSE),IF(G6896="M",VLOOKUP(F6896,room_rates!$A$2:$G$8,7,FALSE),"")))</f>
        <v>562.5</v>
      </c>
      <c r="R6896">
        <f t="shared" si="1255"/>
        <v>0</v>
      </c>
      <c r="S6896">
        <f>IF(J6896="Online Travel Agency",VLOOKUP(F6896,room_rates!$A$2:$G$8,3,FALSE)*15%,0)</f>
        <v>0</v>
      </c>
      <c r="T6896">
        <f t="shared" si="1256"/>
        <v>0</v>
      </c>
      <c r="U6896">
        <f t="shared" si="1257"/>
        <v>5625</v>
      </c>
      <c r="V6896">
        <f t="shared" si="1258"/>
        <v>10</v>
      </c>
    </row>
    <row r="6897" spans="1:22" ht="15" customHeight="1" x14ac:dyDescent="0.35">
      <c r="A6897" s="1">
        <v>1003529</v>
      </c>
      <c r="B6897" s="3">
        <v>46011</v>
      </c>
      <c r="C6897" s="3">
        <v>46011</v>
      </c>
      <c r="D6897" s="3">
        <v>46016</v>
      </c>
      <c r="E6897" s="1" t="s">
        <v>13</v>
      </c>
      <c r="F6897" s="1">
        <v>6</v>
      </c>
      <c r="G6897" s="1" t="s">
        <v>25</v>
      </c>
      <c r="H6897" s="1">
        <v>0</v>
      </c>
      <c r="I6897" s="1">
        <f t="shared" si="1252"/>
        <v>0</v>
      </c>
      <c r="J6897" s="1" t="s">
        <v>20</v>
      </c>
      <c r="K6897" s="1">
        <v>2</v>
      </c>
      <c r="L6897" s="1" t="s">
        <v>16</v>
      </c>
      <c r="M6897" s="1" t="b">
        <v>0</v>
      </c>
      <c r="N6897" s="2" t="s">
        <v>17</v>
      </c>
      <c r="O6897">
        <f t="shared" si="1253"/>
        <v>0</v>
      </c>
      <c r="P6897">
        <f t="shared" si="1254"/>
        <v>5</v>
      </c>
      <c r="Q6897">
        <f>IF(G6897="B",VLOOKUP(F6897,room_rates!$A$2:$G$8,3,FALSE),IF(G6897="P",VLOOKUP(F6897,room_rates!$A$2:$G$8,6,FALSE),IF(G6897="M",VLOOKUP(F6897,room_rates!$A$2:$G$8,7,FALSE),"")))</f>
        <v>437.5</v>
      </c>
      <c r="R6897">
        <f t="shared" si="1255"/>
        <v>0</v>
      </c>
      <c r="S6897">
        <f>IF(J6897="Online Travel Agency",VLOOKUP(F6897,room_rates!$A$2:$G$8,3,FALSE)*15%,0)</f>
        <v>0</v>
      </c>
      <c r="T6897">
        <f t="shared" si="1256"/>
        <v>0</v>
      </c>
      <c r="U6897">
        <f t="shared" si="1257"/>
        <v>4375</v>
      </c>
      <c r="V6897">
        <f t="shared" si="1258"/>
        <v>10</v>
      </c>
    </row>
    <row r="6898" spans="1:22" ht="15" customHeight="1" x14ac:dyDescent="0.35">
      <c r="A6898" s="1">
        <v>1004642</v>
      </c>
      <c r="B6898" s="3">
        <v>45995</v>
      </c>
      <c r="C6898" s="3">
        <v>46011</v>
      </c>
      <c r="D6898" s="3">
        <v>46016</v>
      </c>
      <c r="E6898" s="1" t="s">
        <v>18</v>
      </c>
      <c r="F6898" s="1">
        <v>1</v>
      </c>
      <c r="G6898" s="1" t="s">
        <v>25</v>
      </c>
      <c r="H6898" s="1">
        <v>0</v>
      </c>
      <c r="I6898" s="1">
        <f t="shared" si="1252"/>
        <v>0</v>
      </c>
      <c r="J6898" s="1" t="s">
        <v>15</v>
      </c>
      <c r="K6898" s="1">
        <v>1</v>
      </c>
      <c r="L6898" s="1" t="s">
        <v>19</v>
      </c>
      <c r="M6898" s="1" t="b">
        <v>0</v>
      </c>
      <c r="N6898" s="2" t="s">
        <v>17</v>
      </c>
      <c r="O6898">
        <f t="shared" si="1253"/>
        <v>16</v>
      </c>
      <c r="P6898">
        <f t="shared" si="1254"/>
        <v>5</v>
      </c>
      <c r="Q6898">
        <f>IF(G6898="B",VLOOKUP(F6898,room_rates!$A$2:$G$8,3,FALSE),IF(G6898="P",VLOOKUP(F6898,room_rates!$A$2:$G$8,6,FALSE),IF(G6898="M",VLOOKUP(F6898,room_rates!$A$2:$G$8,7,FALSE),"")))</f>
        <v>150</v>
      </c>
      <c r="R6898">
        <f t="shared" si="1255"/>
        <v>0</v>
      </c>
      <c r="S6898">
        <f>IF(J6898="Online Travel Agency",VLOOKUP(F6898,room_rates!$A$2:$G$8,3,FALSE)*15%,0)</f>
        <v>0</v>
      </c>
      <c r="T6898">
        <f t="shared" si="1256"/>
        <v>0</v>
      </c>
      <c r="U6898">
        <f t="shared" si="1257"/>
        <v>750</v>
      </c>
      <c r="V6898">
        <f t="shared" si="1258"/>
        <v>5</v>
      </c>
    </row>
    <row r="6899" spans="1:22" ht="15" customHeight="1" x14ac:dyDescent="0.35">
      <c r="A6899" s="1">
        <v>1004755</v>
      </c>
      <c r="B6899" s="3">
        <v>46011</v>
      </c>
      <c r="C6899" s="3">
        <v>46011</v>
      </c>
      <c r="D6899" s="3">
        <v>46016</v>
      </c>
      <c r="E6899" s="1" t="s">
        <v>18</v>
      </c>
      <c r="F6899" s="1">
        <v>1</v>
      </c>
      <c r="G6899" s="1" t="s">
        <v>25</v>
      </c>
      <c r="H6899" s="1">
        <v>0</v>
      </c>
      <c r="I6899" s="1">
        <f t="shared" si="1252"/>
        <v>0</v>
      </c>
      <c r="J6899" s="1" t="s">
        <v>20</v>
      </c>
      <c r="K6899" s="1">
        <v>2</v>
      </c>
      <c r="L6899" s="1" t="s">
        <v>16</v>
      </c>
      <c r="M6899" s="1" t="b">
        <v>0</v>
      </c>
      <c r="N6899" s="2" t="s">
        <v>17</v>
      </c>
      <c r="O6899">
        <f t="shared" si="1253"/>
        <v>0</v>
      </c>
      <c r="P6899">
        <f t="shared" si="1254"/>
        <v>5</v>
      </c>
      <c r="Q6899">
        <f>IF(G6899="B",VLOOKUP(F6899,room_rates!$A$2:$G$8,3,FALSE),IF(G6899="P",VLOOKUP(F6899,room_rates!$A$2:$G$8,6,FALSE),IF(G6899="M",VLOOKUP(F6899,room_rates!$A$2:$G$8,7,FALSE),"")))</f>
        <v>150</v>
      </c>
      <c r="R6899">
        <f t="shared" si="1255"/>
        <v>0</v>
      </c>
      <c r="S6899">
        <f>IF(J6899="Online Travel Agency",VLOOKUP(F6899,room_rates!$A$2:$G$8,3,FALSE)*15%,0)</f>
        <v>0</v>
      </c>
      <c r="T6899">
        <f t="shared" si="1256"/>
        <v>0</v>
      </c>
      <c r="U6899">
        <f t="shared" si="1257"/>
        <v>1500</v>
      </c>
      <c r="V6899">
        <f t="shared" si="1258"/>
        <v>10</v>
      </c>
    </row>
    <row r="6900" spans="1:22" ht="15" customHeight="1" x14ac:dyDescent="0.35">
      <c r="A6900" s="1">
        <v>1004791</v>
      </c>
      <c r="B6900" s="3">
        <v>46011</v>
      </c>
      <c r="C6900" s="3">
        <v>46011</v>
      </c>
      <c r="D6900" s="3">
        <v>46018</v>
      </c>
      <c r="E6900" s="1" t="s">
        <v>18</v>
      </c>
      <c r="F6900" s="1">
        <v>1</v>
      </c>
      <c r="G6900" s="1" t="s">
        <v>25</v>
      </c>
      <c r="H6900" s="1">
        <v>0</v>
      </c>
      <c r="I6900" s="1">
        <f t="shared" si="1252"/>
        <v>0</v>
      </c>
      <c r="J6900" s="1" t="s">
        <v>20</v>
      </c>
      <c r="K6900" s="1">
        <v>3</v>
      </c>
      <c r="L6900" s="1" t="s">
        <v>16</v>
      </c>
      <c r="M6900" s="1" t="b">
        <v>0</v>
      </c>
      <c r="N6900" s="2" t="s">
        <v>17</v>
      </c>
      <c r="O6900">
        <f t="shared" si="1253"/>
        <v>0</v>
      </c>
      <c r="P6900">
        <f t="shared" si="1254"/>
        <v>7</v>
      </c>
      <c r="Q6900">
        <f>IF(G6900="B",VLOOKUP(F6900,room_rates!$A$2:$G$8,3,FALSE),IF(G6900="P",VLOOKUP(F6900,room_rates!$A$2:$G$8,6,FALSE),IF(G6900="M",VLOOKUP(F6900,room_rates!$A$2:$G$8,7,FALSE),"")))</f>
        <v>150</v>
      </c>
      <c r="R6900">
        <f t="shared" si="1255"/>
        <v>0</v>
      </c>
      <c r="S6900">
        <f>IF(J6900="Online Travel Agency",VLOOKUP(F6900,room_rates!$A$2:$G$8,3,FALSE)*15%,0)</f>
        <v>0</v>
      </c>
      <c r="T6900">
        <f t="shared" si="1256"/>
        <v>0</v>
      </c>
      <c r="U6900">
        <f t="shared" si="1257"/>
        <v>3150</v>
      </c>
      <c r="V6900">
        <f t="shared" si="1258"/>
        <v>21</v>
      </c>
    </row>
    <row r="6901" spans="1:22" ht="15" customHeight="1" x14ac:dyDescent="0.35">
      <c r="A6901" s="1">
        <v>1004848</v>
      </c>
      <c r="B6901" s="3">
        <v>45988</v>
      </c>
      <c r="C6901" s="3">
        <v>46011</v>
      </c>
      <c r="D6901" s="3">
        <v>46018</v>
      </c>
      <c r="E6901" s="1" t="s">
        <v>21</v>
      </c>
      <c r="F6901" s="1">
        <v>3</v>
      </c>
      <c r="G6901" s="1" t="s">
        <v>25</v>
      </c>
      <c r="H6901" s="1">
        <v>0</v>
      </c>
      <c r="I6901" s="1">
        <f t="shared" si="1252"/>
        <v>0</v>
      </c>
      <c r="J6901" s="1" t="s">
        <v>15</v>
      </c>
      <c r="K6901" s="1">
        <v>1</v>
      </c>
      <c r="L6901" s="1" t="s">
        <v>16</v>
      </c>
      <c r="M6901" s="1" t="b">
        <v>1</v>
      </c>
      <c r="N6901" s="2" t="s">
        <v>17</v>
      </c>
      <c r="O6901">
        <f t="shared" si="1253"/>
        <v>23</v>
      </c>
      <c r="P6901">
        <f t="shared" si="1254"/>
        <v>7</v>
      </c>
      <c r="Q6901">
        <f>IF(G6901="B",VLOOKUP(F6901,room_rates!$A$2:$G$8,3,FALSE),IF(G6901="P",VLOOKUP(F6901,room_rates!$A$2:$G$8,6,FALSE),IF(G6901="M",VLOOKUP(F6901,room_rates!$A$2:$G$8,7,FALSE),"")))</f>
        <v>275</v>
      </c>
      <c r="R6901">
        <f t="shared" si="1255"/>
        <v>0</v>
      </c>
      <c r="S6901">
        <f>IF(J6901="Online Travel Agency",VLOOKUP(F6901,room_rates!$A$2:$G$8,3,FALSE)*15%,0)</f>
        <v>0</v>
      </c>
      <c r="T6901">
        <f t="shared" si="1256"/>
        <v>2.75</v>
      </c>
      <c r="U6901">
        <f t="shared" si="1257"/>
        <v>1905.75</v>
      </c>
      <c r="V6901">
        <f t="shared" si="1258"/>
        <v>7</v>
      </c>
    </row>
    <row r="6902" spans="1:22" ht="15" customHeight="1" x14ac:dyDescent="0.35">
      <c r="A6902" s="1">
        <v>1004979</v>
      </c>
      <c r="B6902" s="3">
        <v>46004</v>
      </c>
      <c r="C6902" s="3">
        <v>46011</v>
      </c>
      <c r="D6902" s="3">
        <v>46015</v>
      </c>
      <c r="E6902" s="1" t="s">
        <v>21</v>
      </c>
      <c r="F6902" s="1">
        <v>3</v>
      </c>
      <c r="G6902" s="1" t="s">
        <v>25</v>
      </c>
      <c r="H6902" s="1">
        <v>0</v>
      </c>
      <c r="I6902" s="1">
        <f t="shared" si="1252"/>
        <v>0</v>
      </c>
      <c r="J6902" s="1" t="s">
        <v>24</v>
      </c>
      <c r="K6902" s="1">
        <v>1</v>
      </c>
      <c r="L6902" s="1" t="s">
        <v>19</v>
      </c>
      <c r="M6902" s="1" t="b">
        <v>0</v>
      </c>
      <c r="N6902" s="2" t="s">
        <v>17</v>
      </c>
      <c r="O6902">
        <f t="shared" si="1253"/>
        <v>7</v>
      </c>
      <c r="P6902">
        <f t="shared" si="1254"/>
        <v>4</v>
      </c>
      <c r="Q6902">
        <f>IF(G6902="B",VLOOKUP(F6902,room_rates!$A$2:$G$8,3,FALSE),IF(G6902="P",VLOOKUP(F6902,room_rates!$A$2:$G$8,6,FALSE),IF(G6902="M",VLOOKUP(F6902,room_rates!$A$2:$G$8,7,FALSE),"")))</f>
        <v>275</v>
      </c>
      <c r="R6902">
        <f t="shared" si="1255"/>
        <v>0</v>
      </c>
      <c r="S6902">
        <f>IF(J6902="Online Travel Agency",VLOOKUP(F6902,room_rates!$A$2:$G$8,3,FALSE)*15%,0)</f>
        <v>33</v>
      </c>
      <c r="T6902">
        <f t="shared" si="1256"/>
        <v>0</v>
      </c>
      <c r="U6902">
        <f t="shared" si="1257"/>
        <v>968</v>
      </c>
      <c r="V6902">
        <f t="shared" si="1258"/>
        <v>4</v>
      </c>
    </row>
    <row r="6903" spans="1:22" ht="15" customHeight="1" x14ac:dyDescent="0.35">
      <c r="A6903" s="1">
        <v>1005088</v>
      </c>
      <c r="B6903" s="3">
        <v>45997</v>
      </c>
      <c r="C6903" s="3">
        <v>46011</v>
      </c>
      <c r="D6903" s="3">
        <v>46018</v>
      </c>
      <c r="E6903" s="1" t="s">
        <v>21</v>
      </c>
      <c r="F6903" s="1">
        <v>3</v>
      </c>
      <c r="G6903" s="1" t="s">
        <v>25</v>
      </c>
      <c r="H6903" s="1">
        <v>0</v>
      </c>
      <c r="I6903" s="1">
        <f t="shared" si="1252"/>
        <v>0</v>
      </c>
      <c r="J6903" s="1" t="s">
        <v>24</v>
      </c>
      <c r="K6903" s="1">
        <v>1</v>
      </c>
      <c r="L6903" s="1" t="s">
        <v>19</v>
      </c>
      <c r="M6903" s="1" t="b">
        <v>0</v>
      </c>
      <c r="N6903" s="2" t="s">
        <v>17</v>
      </c>
      <c r="O6903">
        <f t="shared" si="1253"/>
        <v>14</v>
      </c>
      <c r="P6903">
        <f t="shared" si="1254"/>
        <v>7</v>
      </c>
      <c r="Q6903">
        <f>IF(G6903="B",VLOOKUP(F6903,room_rates!$A$2:$G$8,3,FALSE),IF(G6903="P",VLOOKUP(F6903,room_rates!$A$2:$G$8,6,FALSE),IF(G6903="M",VLOOKUP(F6903,room_rates!$A$2:$G$8,7,FALSE),"")))</f>
        <v>275</v>
      </c>
      <c r="R6903">
        <f t="shared" si="1255"/>
        <v>0</v>
      </c>
      <c r="S6903">
        <f>IF(J6903="Online Travel Agency",VLOOKUP(F6903,room_rates!$A$2:$G$8,3,FALSE)*15%,0)</f>
        <v>33</v>
      </c>
      <c r="T6903">
        <f t="shared" si="1256"/>
        <v>0</v>
      </c>
      <c r="U6903">
        <f t="shared" si="1257"/>
        <v>1694</v>
      </c>
      <c r="V6903">
        <f t="shared" si="1258"/>
        <v>7</v>
      </c>
    </row>
    <row r="6904" spans="1:22" ht="15" customHeight="1" x14ac:dyDescent="0.35">
      <c r="A6904" s="1">
        <v>1000085</v>
      </c>
      <c r="B6904" s="3">
        <v>45982</v>
      </c>
      <c r="C6904" s="3">
        <v>46012</v>
      </c>
      <c r="D6904" s="3">
        <v>46018</v>
      </c>
      <c r="E6904" s="1" t="s">
        <v>18</v>
      </c>
      <c r="F6904" s="1">
        <v>2</v>
      </c>
      <c r="G6904" s="1" t="s">
        <v>25</v>
      </c>
      <c r="H6904" s="1">
        <v>0</v>
      </c>
      <c r="I6904" s="1">
        <f t="shared" si="1252"/>
        <v>0</v>
      </c>
      <c r="J6904" s="1" t="s">
        <v>15</v>
      </c>
      <c r="K6904" s="1">
        <v>1</v>
      </c>
      <c r="L6904" s="1" t="s">
        <v>19</v>
      </c>
      <c r="M6904" s="1" t="b">
        <v>0</v>
      </c>
      <c r="N6904" s="2" t="s">
        <v>17</v>
      </c>
      <c r="O6904">
        <f t="shared" si="1253"/>
        <v>30</v>
      </c>
      <c r="P6904">
        <f t="shared" si="1254"/>
        <v>6</v>
      </c>
      <c r="Q6904">
        <f>IF(G6904="B",VLOOKUP(F6904,room_rates!$A$2:$G$8,3,FALSE),IF(G6904="P",VLOOKUP(F6904,room_rates!$A$2:$G$8,6,FALSE),IF(G6904="M",VLOOKUP(F6904,room_rates!$A$2:$G$8,7,FALSE),"")))</f>
        <v>175</v>
      </c>
      <c r="R6904">
        <f t="shared" si="1255"/>
        <v>0</v>
      </c>
      <c r="S6904">
        <f>IF(J6904="Online Travel Agency",VLOOKUP(F6904,room_rates!$A$2:$G$8,3,FALSE)*15%,0)</f>
        <v>0</v>
      </c>
      <c r="T6904">
        <f t="shared" si="1256"/>
        <v>0</v>
      </c>
      <c r="U6904">
        <f t="shared" si="1257"/>
        <v>1050</v>
      </c>
      <c r="V6904">
        <f t="shared" si="1258"/>
        <v>6</v>
      </c>
    </row>
    <row r="6905" spans="1:22" ht="15" customHeight="1" x14ac:dyDescent="0.35">
      <c r="A6905" s="1">
        <v>1000356</v>
      </c>
      <c r="B6905" s="3">
        <v>46003</v>
      </c>
      <c r="C6905" s="3">
        <v>46012</v>
      </c>
      <c r="D6905" s="3">
        <v>46018</v>
      </c>
      <c r="E6905" s="1" t="s">
        <v>18</v>
      </c>
      <c r="F6905" s="1">
        <v>1</v>
      </c>
      <c r="G6905" s="1" t="s">
        <v>25</v>
      </c>
      <c r="H6905" s="1">
        <v>0</v>
      </c>
      <c r="I6905" s="1">
        <f t="shared" si="1252"/>
        <v>0</v>
      </c>
      <c r="J6905" s="1" t="s">
        <v>24</v>
      </c>
      <c r="K6905" s="1">
        <v>3</v>
      </c>
      <c r="L6905" s="1" t="s">
        <v>16</v>
      </c>
      <c r="M6905" s="1" t="b">
        <v>0</v>
      </c>
      <c r="N6905" s="2" t="s">
        <v>17</v>
      </c>
      <c r="O6905">
        <f t="shared" si="1253"/>
        <v>9</v>
      </c>
      <c r="P6905">
        <f t="shared" si="1254"/>
        <v>6</v>
      </c>
      <c r="Q6905">
        <f>IF(G6905="B",VLOOKUP(F6905,room_rates!$A$2:$G$8,3,FALSE),IF(G6905="P",VLOOKUP(F6905,room_rates!$A$2:$G$8,6,FALSE),IF(G6905="M",VLOOKUP(F6905,room_rates!$A$2:$G$8,7,FALSE),"")))</f>
        <v>150</v>
      </c>
      <c r="R6905">
        <f t="shared" si="1255"/>
        <v>0</v>
      </c>
      <c r="S6905">
        <f>IF(J6905="Online Travel Agency",VLOOKUP(F6905,room_rates!$A$2:$G$8,3,FALSE)*15%,0)</f>
        <v>18</v>
      </c>
      <c r="T6905">
        <f t="shared" si="1256"/>
        <v>0</v>
      </c>
      <c r="U6905">
        <f t="shared" si="1257"/>
        <v>2376</v>
      </c>
      <c r="V6905">
        <f t="shared" si="1258"/>
        <v>18</v>
      </c>
    </row>
    <row r="6906" spans="1:22" ht="15" customHeight="1" x14ac:dyDescent="0.35">
      <c r="A6906" s="1">
        <v>1000443</v>
      </c>
      <c r="B6906" s="3">
        <v>46007</v>
      </c>
      <c r="C6906" s="3">
        <v>46012</v>
      </c>
      <c r="D6906" s="3">
        <v>46016</v>
      </c>
      <c r="E6906" s="1" t="s">
        <v>13</v>
      </c>
      <c r="F6906" s="1">
        <v>7</v>
      </c>
      <c r="G6906" s="1" t="s">
        <v>25</v>
      </c>
      <c r="H6906" s="1">
        <v>0</v>
      </c>
      <c r="I6906" s="1">
        <f t="shared" si="1252"/>
        <v>0</v>
      </c>
      <c r="J6906" s="1" t="s">
        <v>24</v>
      </c>
      <c r="K6906" s="1">
        <v>1</v>
      </c>
      <c r="L6906" s="1" t="s">
        <v>19</v>
      </c>
      <c r="M6906" s="1" t="b">
        <v>0</v>
      </c>
      <c r="N6906" s="2" t="s">
        <v>17</v>
      </c>
      <c r="O6906">
        <f t="shared" si="1253"/>
        <v>5</v>
      </c>
      <c r="P6906">
        <f t="shared" si="1254"/>
        <v>4</v>
      </c>
      <c r="Q6906">
        <f>IF(G6906="B",VLOOKUP(F6906,room_rates!$A$2:$G$8,3,FALSE),IF(G6906="P",VLOOKUP(F6906,room_rates!$A$2:$G$8,6,FALSE),IF(G6906="M",VLOOKUP(F6906,room_rates!$A$2:$G$8,7,FALSE),"")))</f>
        <v>562.5</v>
      </c>
      <c r="R6906">
        <f t="shared" si="1255"/>
        <v>0</v>
      </c>
      <c r="S6906">
        <f>IF(J6906="Online Travel Agency",VLOOKUP(F6906,room_rates!$A$2:$G$8,3,FALSE)*15%,0)</f>
        <v>67.5</v>
      </c>
      <c r="T6906">
        <f t="shared" si="1256"/>
        <v>0</v>
      </c>
      <c r="U6906">
        <f t="shared" si="1257"/>
        <v>1980</v>
      </c>
      <c r="V6906">
        <f t="shared" si="1258"/>
        <v>4</v>
      </c>
    </row>
    <row r="6907" spans="1:22" ht="15" customHeight="1" x14ac:dyDescent="0.35">
      <c r="A6907" s="1">
        <v>1000463</v>
      </c>
      <c r="B6907" s="3">
        <v>45997</v>
      </c>
      <c r="C6907" s="3">
        <v>46012</v>
      </c>
      <c r="D6907" s="3">
        <v>46018</v>
      </c>
      <c r="E6907" s="1" t="s">
        <v>18</v>
      </c>
      <c r="F6907" s="1">
        <v>1</v>
      </c>
      <c r="G6907" s="1" t="s">
        <v>25</v>
      </c>
      <c r="H6907" s="1">
        <v>0</v>
      </c>
      <c r="I6907" s="1">
        <f t="shared" si="1252"/>
        <v>0</v>
      </c>
      <c r="J6907" s="1" t="s">
        <v>24</v>
      </c>
      <c r="K6907" s="1">
        <v>2</v>
      </c>
      <c r="L6907" s="1" t="s">
        <v>16</v>
      </c>
      <c r="M6907" s="1" t="b">
        <v>0</v>
      </c>
      <c r="N6907" s="2" t="s">
        <v>17</v>
      </c>
      <c r="O6907">
        <f t="shared" si="1253"/>
        <v>15</v>
      </c>
      <c r="P6907">
        <f t="shared" si="1254"/>
        <v>6</v>
      </c>
      <c r="Q6907">
        <f>IF(G6907="B",VLOOKUP(F6907,room_rates!$A$2:$G$8,3,FALSE),IF(G6907="P",VLOOKUP(F6907,room_rates!$A$2:$G$8,6,FALSE),IF(G6907="M",VLOOKUP(F6907,room_rates!$A$2:$G$8,7,FALSE),"")))</f>
        <v>150</v>
      </c>
      <c r="R6907">
        <f t="shared" si="1255"/>
        <v>0</v>
      </c>
      <c r="S6907">
        <f>IF(J6907="Online Travel Agency",VLOOKUP(F6907,room_rates!$A$2:$G$8,3,FALSE)*15%,0)</f>
        <v>18</v>
      </c>
      <c r="T6907">
        <f t="shared" si="1256"/>
        <v>0</v>
      </c>
      <c r="U6907">
        <f t="shared" si="1257"/>
        <v>1584</v>
      </c>
      <c r="V6907">
        <f t="shared" si="1258"/>
        <v>12</v>
      </c>
    </row>
    <row r="6908" spans="1:22" ht="15" customHeight="1" x14ac:dyDescent="0.35">
      <c r="A6908" s="1">
        <v>1000523</v>
      </c>
      <c r="B6908" s="3">
        <v>46005</v>
      </c>
      <c r="C6908" s="3">
        <v>46012</v>
      </c>
      <c r="D6908" s="3">
        <v>46019</v>
      </c>
      <c r="E6908" s="1" t="s">
        <v>18</v>
      </c>
      <c r="F6908" s="1">
        <v>2</v>
      </c>
      <c r="G6908" s="1" t="s">
        <v>25</v>
      </c>
      <c r="H6908" s="1">
        <v>0</v>
      </c>
      <c r="I6908" s="1">
        <f t="shared" si="1252"/>
        <v>0</v>
      </c>
      <c r="J6908" s="1" t="s">
        <v>15</v>
      </c>
      <c r="K6908" s="1">
        <v>1</v>
      </c>
      <c r="L6908" s="1" t="s">
        <v>19</v>
      </c>
      <c r="M6908" s="1" t="b">
        <v>0</v>
      </c>
      <c r="N6908" s="2" t="s">
        <v>17</v>
      </c>
      <c r="O6908">
        <f t="shared" si="1253"/>
        <v>7</v>
      </c>
      <c r="P6908">
        <f t="shared" si="1254"/>
        <v>7</v>
      </c>
      <c r="Q6908">
        <f>IF(G6908="B",VLOOKUP(F6908,room_rates!$A$2:$G$8,3,FALSE),IF(G6908="P",VLOOKUP(F6908,room_rates!$A$2:$G$8,6,FALSE),IF(G6908="M",VLOOKUP(F6908,room_rates!$A$2:$G$8,7,FALSE),"")))</f>
        <v>175</v>
      </c>
      <c r="R6908">
        <f t="shared" si="1255"/>
        <v>0</v>
      </c>
      <c r="S6908">
        <f>IF(J6908="Online Travel Agency",VLOOKUP(F6908,room_rates!$A$2:$G$8,3,FALSE)*15%,0)</f>
        <v>0</v>
      </c>
      <c r="T6908">
        <f t="shared" si="1256"/>
        <v>0</v>
      </c>
      <c r="U6908">
        <f t="shared" si="1257"/>
        <v>1225</v>
      </c>
      <c r="V6908">
        <f t="shared" si="1258"/>
        <v>7</v>
      </c>
    </row>
    <row r="6909" spans="1:22" ht="15" customHeight="1" x14ac:dyDescent="0.35">
      <c r="A6909" s="1">
        <v>1001239</v>
      </c>
      <c r="B6909" s="3">
        <v>46000</v>
      </c>
      <c r="C6909" s="3">
        <v>46012</v>
      </c>
      <c r="D6909" s="3">
        <v>46018</v>
      </c>
      <c r="E6909" s="1" t="s">
        <v>21</v>
      </c>
      <c r="F6909" s="1">
        <v>3</v>
      </c>
      <c r="G6909" s="1" t="s">
        <v>25</v>
      </c>
      <c r="H6909" s="1">
        <v>0</v>
      </c>
      <c r="I6909" s="1">
        <f t="shared" si="1252"/>
        <v>0</v>
      </c>
      <c r="J6909" s="1" t="s">
        <v>15</v>
      </c>
      <c r="K6909" s="1">
        <v>1</v>
      </c>
      <c r="L6909" s="1" t="s">
        <v>19</v>
      </c>
      <c r="M6909" s="1" t="b">
        <v>0</v>
      </c>
      <c r="N6909" s="2" t="s">
        <v>17</v>
      </c>
      <c r="O6909">
        <f t="shared" si="1253"/>
        <v>12</v>
      </c>
      <c r="P6909">
        <f t="shared" si="1254"/>
        <v>6</v>
      </c>
      <c r="Q6909">
        <f>IF(G6909="B",VLOOKUP(F6909,room_rates!$A$2:$G$8,3,FALSE),IF(G6909="P",VLOOKUP(F6909,room_rates!$A$2:$G$8,6,FALSE),IF(G6909="M",VLOOKUP(F6909,room_rates!$A$2:$G$8,7,FALSE),"")))</f>
        <v>275</v>
      </c>
      <c r="R6909">
        <f t="shared" si="1255"/>
        <v>0</v>
      </c>
      <c r="S6909">
        <f>IF(J6909="Online Travel Agency",VLOOKUP(F6909,room_rates!$A$2:$G$8,3,FALSE)*15%,0)</f>
        <v>0</v>
      </c>
      <c r="T6909">
        <f t="shared" si="1256"/>
        <v>0</v>
      </c>
      <c r="U6909">
        <f t="shared" si="1257"/>
        <v>1650</v>
      </c>
      <c r="V6909">
        <f t="shared" si="1258"/>
        <v>6</v>
      </c>
    </row>
    <row r="6910" spans="1:22" ht="15" customHeight="1" x14ac:dyDescent="0.35">
      <c r="A6910" s="1">
        <v>1001946</v>
      </c>
      <c r="B6910" s="3">
        <v>45993</v>
      </c>
      <c r="C6910" s="3">
        <v>46012</v>
      </c>
      <c r="D6910" s="3">
        <v>46017</v>
      </c>
      <c r="E6910" s="1" t="s">
        <v>18</v>
      </c>
      <c r="F6910" s="1">
        <v>1</v>
      </c>
      <c r="G6910" s="1" t="s">
        <v>25</v>
      </c>
      <c r="H6910" s="1">
        <v>0</v>
      </c>
      <c r="I6910" s="1">
        <f t="shared" si="1252"/>
        <v>0</v>
      </c>
      <c r="J6910" s="1" t="s">
        <v>24</v>
      </c>
      <c r="K6910" s="1">
        <v>1</v>
      </c>
      <c r="L6910" s="1" t="s">
        <v>19</v>
      </c>
      <c r="M6910" s="1" t="b">
        <v>0</v>
      </c>
      <c r="N6910" s="2" t="s">
        <v>17</v>
      </c>
      <c r="O6910">
        <f t="shared" si="1253"/>
        <v>19</v>
      </c>
      <c r="P6910">
        <f t="shared" si="1254"/>
        <v>5</v>
      </c>
      <c r="Q6910">
        <f>IF(G6910="B",VLOOKUP(F6910,room_rates!$A$2:$G$8,3,FALSE),IF(G6910="P",VLOOKUP(F6910,room_rates!$A$2:$G$8,6,FALSE),IF(G6910="M",VLOOKUP(F6910,room_rates!$A$2:$G$8,7,FALSE),"")))</f>
        <v>150</v>
      </c>
      <c r="R6910">
        <f t="shared" si="1255"/>
        <v>0</v>
      </c>
      <c r="S6910">
        <f>IF(J6910="Online Travel Agency",VLOOKUP(F6910,room_rates!$A$2:$G$8,3,FALSE)*15%,0)</f>
        <v>18</v>
      </c>
      <c r="T6910">
        <f t="shared" si="1256"/>
        <v>0</v>
      </c>
      <c r="U6910">
        <f t="shared" si="1257"/>
        <v>660</v>
      </c>
      <c r="V6910">
        <f t="shared" si="1258"/>
        <v>5</v>
      </c>
    </row>
    <row r="6911" spans="1:22" ht="15" customHeight="1" x14ac:dyDescent="0.35">
      <c r="A6911" s="1">
        <v>1002070</v>
      </c>
      <c r="B6911" s="3">
        <v>46004</v>
      </c>
      <c r="C6911" s="3">
        <v>46012</v>
      </c>
      <c r="D6911" s="3">
        <v>46019</v>
      </c>
      <c r="E6911" s="1" t="s">
        <v>13</v>
      </c>
      <c r="F6911" s="1">
        <v>6</v>
      </c>
      <c r="G6911" s="1" t="s">
        <v>25</v>
      </c>
      <c r="H6911" s="1">
        <v>0</v>
      </c>
      <c r="I6911" s="1">
        <f t="shared" si="1252"/>
        <v>0</v>
      </c>
      <c r="J6911" s="1" t="s">
        <v>24</v>
      </c>
      <c r="K6911" s="1">
        <v>3</v>
      </c>
      <c r="L6911" s="1" t="s">
        <v>16</v>
      </c>
      <c r="M6911" s="1" t="b">
        <v>0</v>
      </c>
      <c r="N6911" s="2" t="s">
        <v>17</v>
      </c>
      <c r="O6911">
        <f t="shared" si="1253"/>
        <v>8</v>
      </c>
      <c r="P6911">
        <f t="shared" si="1254"/>
        <v>7</v>
      </c>
      <c r="Q6911">
        <f>IF(G6911="B",VLOOKUP(F6911,room_rates!$A$2:$G$8,3,FALSE),IF(G6911="P",VLOOKUP(F6911,room_rates!$A$2:$G$8,6,FALSE),IF(G6911="M",VLOOKUP(F6911,room_rates!$A$2:$G$8,7,FALSE),"")))</f>
        <v>437.5</v>
      </c>
      <c r="R6911">
        <f t="shared" si="1255"/>
        <v>0</v>
      </c>
      <c r="S6911">
        <f>IF(J6911="Online Travel Agency",VLOOKUP(F6911,room_rates!$A$2:$G$8,3,FALSE)*15%,0)</f>
        <v>52.5</v>
      </c>
      <c r="T6911">
        <f t="shared" si="1256"/>
        <v>0</v>
      </c>
      <c r="U6911">
        <f t="shared" si="1257"/>
        <v>8085</v>
      </c>
      <c r="V6911">
        <f t="shared" si="1258"/>
        <v>21</v>
      </c>
    </row>
    <row r="6912" spans="1:22" ht="15" customHeight="1" x14ac:dyDescent="0.35">
      <c r="A6912" s="1">
        <v>1002174</v>
      </c>
      <c r="B6912" s="3">
        <v>46012</v>
      </c>
      <c r="C6912" s="3">
        <v>46012</v>
      </c>
      <c r="D6912" s="3">
        <v>46016</v>
      </c>
      <c r="E6912" s="1" t="s">
        <v>18</v>
      </c>
      <c r="F6912" s="1">
        <v>1</v>
      </c>
      <c r="G6912" s="1" t="s">
        <v>25</v>
      </c>
      <c r="H6912" s="1">
        <v>0</v>
      </c>
      <c r="I6912" s="1">
        <f t="shared" ref="I6912:I6975" si="1259">H6912/100</f>
        <v>0</v>
      </c>
      <c r="J6912" s="1" t="s">
        <v>20</v>
      </c>
      <c r="K6912" s="1">
        <v>3</v>
      </c>
      <c r="L6912" s="1" t="s">
        <v>16</v>
      </c>
      <c r="M6912" s="1" t="b">
        <v>0</v>
      </c>
      <c r="N6912" s="2" t="s">
        <v>17</v>
      </c>
      <c r="O6912">
        <f t="shared" ref="O6912:O6975" si="1260">C6912-B6912</f>
        <v>0</v>
      </c>
      <c r="P6912">
        <f t="shared" ref="P6912:P6975" si="1261">D6912-C6912</f>
        <v>4</v>
      </c>
      <c r="Q6912">
        <f>IF(G6912="B",VLOOKUP(F6912,room_rates!$A$2:$G$8,3,FALSE),IF(G6912="P",VLOOKUP(F6912,room_rates!$A$2:$G$8,6,FALSE),IF(G6912="M",VLOOKUP(F6912,room_rates!$A$2:$G$8,7,FALSE),"")))</f>
        <v>150</v>
      </c>
      <c r="R6912">
        <f t="shared" ref="R6912:R6975" si="1262">Q6912*(H6912/100)</f>
        <v>0</v>
      </c>
      <c r="S6912">
        <f>IF(J6912="Online Travel Agency",VLOOKUP(F6912,room_rates!$A$2:$G$8,3,FALSE)*15%,0)</f>
        <v>0</v>
      </c>
      <c r="T6912">
        <f t="shared" ref="T6912:T6975" si="1263">IF(M6912=TRUE, Q6912*1%,0)</f>
        <v>0</v>
      </c>
      <c r="U6912">
        <f t="shared" ref="U6912:U6975" si="1264">(Q6912-R6912-S6912-T6912)*V6912</f>
        <v>1800</v>
      </c>
      <c r="V6912">
        <f t="shared" ref="V6912:V6975" si="1265">K6912*P6912</f>
        <v>12</v>
      </c>
    </row>
    <row r="6913" spans="1:22" ht="15" customHeight="1" x14ac:dyDescent="0.35">
      <c r="A6913" s="1">
        <v>1002343</v>
      </c>
      <c r="B6913" s="3">
        <v>46007</v>
      </c>
      <c r="C6913" s="3">
        <v>46012</v>
      </c>
      <c r="D6913" s="3">
        <v>46016</v>
      </c>
      <c r="E6913" s="1" t="s">
        <v>18</v>
      </c>
      <c r="F6913" s="1">
        <v>1</v>
      </c>
      <c r="G6913" s="1" t="s">
        <v>25</v>
      </c>
      <c r="H6913" s="1">
        <v>0</v>
      </c>
      <c r="I6913" s="1">
        <f t="shared" si="1259"/>
        <v>0</v>
      </c>
      <c r="J6913" s="1" t="s">
        <v>24</v>
      </c>
      <c r="K6913" s="1">
        <v>1</v>
      </c>
      <c r="L6913" s="1" t="s">
        <v>16</v>
      </c>
      <c r="M6913" s="1" t="b">
        <v>0</v>
      </c>
      <c r="N6913" s="2" t="s">
        <v>17</v>
      </c>
      <c r="O6913">
        <f t="shared" si="1260"/>
        <v>5</v>
      </c>
      <c r="P6913">
        <f t="shared" si="1261"/>
        <v>4</v>
      </c>
      <c r="Q6913">
        <f>IF(G6913="B",VLOOKUP(F6913,room_rates!$A$2:$G$8,3,FALSE),IF(G6913="P",VLOOKUP(F6913,room_rates!$A$2:$G$8,6,FALSE),IF(G6913="M",VLOOKUP(F6913,room_rates!$A$2:$G$8,7,FALSE),"")))</f>
        <v>150</v>
      </c>
      <c r="R6913">
        <f t="shared" si="1262"/>
        <v>0</v>
      </c>
      <c r="S6913">
        <f>IF(J6913="Online Travel Agency",VLOOKUP(F6913,room_rates!$A$2:$G$8,3,FALSE)*15%,0)</f>
        <v>18</v>
      </c>
      <c r="T6913">
        <f t="shared" si="1263"/>
        <v>0</v>
      </c>
      <c r="U6913">
        <f t="shared" si="1264"/>
        <v>528</v>
      </c>
      <c r="V6913">
        <f t="shared" si="1265"/>
        <v>4</v>
      </c>
    </row>
    <row r="6914" spans="1:22" ht="15" customHeight="1" x14ac:dyDescent="0.35">
      <c r="A6914" s="1">
        <v>1002471</v>
      </c>
      <c r="B6914" s="3">
        <v>46012</v>
      </c>
      <c r="C6914" s="3">
        <v>46012</v>
      </c>
      <c r="D6914" s="3">
        <v>46016</v>
      </c>
      <c r="E6914" s="1" t="s">
        <v>18</v>
      </c>
      <c r="F6914" s="1">
        <v>1</v>
      </c>
      <c r="G6914" s="1" t="s">
        <v>25</v>
      </c>
      <c r="H6914" s="1">
        <v>0</v>
      </c>
      <c r="I6914" s="1">
        <f t="shared" si="1259"/>
        <v>0</v>
      </c>
      <c r="J6914" s="1" t="s">
        <v>20</v>
      </c>
      <c r="K6914" s="1">
        <v>3</v>
      </c>
      <c r="L6914" s="1" t="s">
        <v>16</v>
      </c>
      <c r="M6914" s="1" t="b">
        <v>0</v>
      </c>
      <c r="N6914" s="2" t="s">
        <v>17</v>
      </c>
      <c r="O6914">
        <f t="shared" si="1260"/>
        <v>0</v>
      </c>
      <c r="P6914">
        <f t="shared" si="1261"/>
        <v>4</v>
      </c>
      <c r="Q6914">
        <f>IF(G6914="B",VLOOKUP(F6914,room_rates!$A$2:$G$8,3,FALSE),IF(G6914="P",VLOOKUP(F6914,room_rates!$A$2:$G$8,6,FALSE),IF(G6914="M",VLOOKUP(F6914,room_rates!$A$2:$G$8,7,FALSE),"")))</f>
        <v>150</v>
      </c>
      <c r="R6914">
        <f t="shared" si="1262"/>
        <v>0</v>
      </c>
      <c r="S6914">
        <f>IF(J6914="Online Travel Agency",VLOOKUP(F6914,room_rates!$A$2:$G$8,3,FALSE)*15%,0)</f>
        <v>0</v>
      </c>
      <c r="T6914">
        <f t="shared" si="1263"/>
        <v>0</v>
      </c>
      <c r="U6914">
        <f t="shared" si="1264"/>
        <v>1800</v>
      </c>
      <c r="V6914">
        <f t="shared" si="1265"/>
        <v>12</v>
      </c>
    </row>
    <row r="6915" spans="1:22" ht="15" customHeight="1" x14ac:dyDescent="0.35">
      <c r="A6915" s="1">
        <v>1002483</v>
      </c>
      <c r="B6915" s="3">
        <v>46003</v>
      </c>
      <c r="C6915" s="3">
        <v>46012</v>
      </c>
      <c r="D6915" s="3">
        <v>46016</v>
      </c>
      <c r="E6915" s="1" t="s">
        <v>13</v>
      </c>
      <c r="F6915" s="1">
        <v>6</v>
      </c>
      <c r="G6915" s="1" t="s">
        <v>25</v>
      </c>
      <c r="H6915" s="1">
        <v>0</v>
      </c>
      <c r="I6915" s="1">
        <f t="shared" si="1259"/>
        <v>0</v>
      </c>
      <c r="J6915" s="1" t="s">
        <v>24</v>
      </c>
      <c r="K6915" s="1">
        <v>2</v>
      </c>
      <c r="L6915" s="1" t="s">
        <v>16</v>
      </c>
      <c r="M6915" s="1" t="b">
        <v>1</v>
      </c>
      <c r="N6915" s="2" t="s">
        <v>17</v>
      </c>
      <c r="O6915">
        <f t="shared" si="1260"/>
        <v>9</v>
      </c>
      <c r="P6915">
        <f t="shared" si="1261"/>
        <v>4</v>
      </c>
      <c r="Q6915">
        <f>IF(G6915="B",VLOOKUP(F6915,room_rates!$A$2:$G$8,3,FALSE),IF(G6915="P",VLOOKUP(F6915,room_rates!$A$2:$G$8,6,FALSE),IF(G6915="M",VLOOKUP(F6915,room_rates!$A$2:$G$8,7,FALSE),"")))</f>
        <v>437.5</v>
      </c>
      <c r="R6915">
        <f t="shared" si="1262"/>
        <v>0</v>
      </c>
      <c r="S6915">
        <f>IF(J6915="Online Travel Agency",VLOOKUP(F6915,room_rates!$A$2:$G$8,3,FALSE)*15%,0)</f>
        <v>52.5</v>
      </c>
      <c r="T6915">
        <f t="shared" si="1263"/>
        <v>4.375</v>
      </c>
      <c r="U6915">
        <f t="shared" si="1264"/>
        <v>3045</v>
      </c>
      <c r="V6915">
        <f t="shared" si="1265"/>
        <v>8</v>
      </c>
    </row>
    <row r="6916" spans="1:22" ht="15" customHeight="1" x14ac:dyDescent="0.35">
      <c r="A6916" s="1">
        <v>1002862</v>
      </c>
      <c r="B6916" s="3">
        <v>45969</v>
      </c>
      <c r="C6916" s="3">
        <v>46012</v>
      </c>
      <c r="D6916" s="3">
        <v>46016</v>
      </c>
      <c r="E6916" s="1" t="s">
        <v>21</v>
      </c>
      <c r="F6916" s="1">
        <v>5</v>
      </c>
      <c r="G6916" s="1" t="s">
        <v>25</v>
      </c>
      <c r="H6916" s="1">
        <v>0</v>
      </c>
      <c r="I6916" s="1">
        <f t="shared" si="1259"/>
        <v>0</v>
      </c>
      <c r="J6916" s="1" t="s">
        <v>15</v>
      </c>
      <c r="K6916" s="1">
        <v>3</v>
      </c>
      <c r="L6916" s="1" t="s">
        <v>16</v>
      </c>
      <c r="M6916" s="1" t="b">
        <v>0</v>
      </c>
      <c r="N6916" s="2" t="s">
        <v>17</v>
      </c>
      <c r="O6916">
        <f t="shared" si="1260"/>
        <v>43</v>
      </c>
      <c r="P6916">
        <f t="shared" si="1261"/>
        <v>4</v>
      </c>
      <c r="Q6916">
        <f>IF(G6916="B",VLOOKUP(F6916,room_rates!$A$2:$G$8,3,FALSE),IF(G6916="P",VLOOKUP(F6916,room_rates!$A$2:$G$8,6,FALSE),IF(G6916="M",VLOOKUP(F6916,room_rates!$A$2:$G$8,7,FALSE),"")))</f>
        <v>300</v>
      </c>
      <c r="R6916">
        <f t="shared" si="1262"/>
        <v>0</v>
      </c>
      <c r="S6916">
        <f>IF(J6916="Online Travel Agency",VLOOKUP(F6916,room_rates!$A$2:$G$8,3,FALSE)*15%,0)</f>
        <v>0</v>
      </c>
      <c r="T6916">
        <f t="shared" si="1263"/>
        <v>0</v>
      </c>
      <c r="U6916">
        <f t="shared" si="1264"/>
        <v>3600</v>
      </c>
      <c r="V6916">
        <f t="shared" si="1265"/>
        <v>12</v>
      </c>
    </row>
    <row r="6917" spans="1:22" ht="15" customHeight="1" x14ac:dyDescent="0.35">
      <c r="A6917" s="1">
        <v>1003341</v>
      </c>
      <c r="B6917" s="3">
        <v>46012</v>
      </c>
      <c r="C6917" s="3">
        <v>46012</v>
      </c>
      <c r="D6917" s="3">
        <v>46017</v>
      </c>
      <c r="E6917" s="1" t="s">
        <v>13</v>
      </c>
      <c r="F6917" s="1">
        <v>6</v>
      </c>
      <c r="G6917" s="1" t="s">
        <v>25</v>
      </c>
      <c r="H6917" s="1">
        <v>0</v>
      </c>
      <c r="I6917" s="1">
        <f t="shared" si="1259"/>
        <v>0</v>
      </c>
      <c r="J6917" s="1" t="s">
        <v>20</v>
      </c>
      <c r="K6917" s="1">
        <v>2</v>
      </c>
      <c r="L6917" s="1" t="s">
        <v>16</v>
      </c>
      <c r="M6917" s="1" t="b">
        <v>1</v>
      </c>
      <c r="N6917" s="2" t="s">
        <v>17</v>
      </c>
      <c r="O6917">
        <f t="shared" si="1260"/>
        <v>0</v>
      </c>
      <c r="P6917">
        <f t="shared" si="1261"/>
        <v>5</v>
      </c>
      <c r="Q6917">
        <f>IF(G6917="B",VLOOKUP(F6917,room_rates!$A$2:$G$8,3,FALSE),IF(G6917="P",VLOOKUP(F6917,room_rates!$A$2:$G$8,6,FALSE),IF(G6917="M",VLOOKUP(F6917,room_rates!$A$2:$G$8,7,FALSE),"")))</f>
        <v>437.5</v>
      </c>
      <c r="R6917">
        <f t="shared" si="1262"/>
        <v>0</v>
      </c>
      <c r="S6917">
        <f>IF(J6917="Online Travel Agency",VLOOKUP(F6917,room_rates!$A$2:$G$8,3,FALSE)*15%,0)</f>
        <v>0</v>
      </c>
      <c r="T6917">
        <f t="shared" si="1263"/>
        <v>4.375</v>
      </c>
      <c r="U6917">
        <f t="shared" si="1264"/>
        <v>4331.25</v>
      </c>
      <c r="V6917">
        <f t="shared" si="1265"/>
        <v>10</v>
      </c>
    </row>
    <row r="6918" spans="1:22" ht="15" customHeight="1" x14ac:dyDescent="0.35">
      <c r="A6918" s="1">
        <v>1003401</v>
      </c>
      <c r="B6918" s="3">
        <v>45985</v>
      </c>
      <c r="C6918" s="3">
        <v>46012</v>
      </c>
      <c r="D6918" s="3">
        <v>46019</v>
      </c>
      <c r="E6918" s="1" t="s">
        <v>18</v>
      </c>
      <c r="F6918" s="1">
        <v>2</v>
      </c>
      <c r="G6918" s="1" t="s">
        <v>25</v>
      </c>
      <c r="H6918" s="1">
        <v>0</v>
      </c>
      <c r="I6918" s="1">
        <f t="shared" si="1259"/>
        <v>0</v>
      </c>
      <c r="J6918" s="1" t="s">
        <v>15</v>
      </c>
      <c r="K6918" s="1">
        <v>3</v>
      </c>
      <c r="L6918" s="1" t="s">
        <v>16</v>
      </c>
      <c r="M6918" s="1" t="b">
        <v>0</v>
      </c>
      <c r="N6918" s="2" t="s">
        <v>17</v>
      </c>
      <c r="O6918">
        <f t="shared" si="1260"/>
        <v>27</v>
      </c>
      <c r="P6918">
        <f t="shared" si="1261"/>
        <v>7</v>
      </c>
      <c r="Q6918">
        <f>IF(G6918="B",VLOOKUP(F6918,room_rates!$A$2:$G$8,3,FALSE),IF(G6918="P",VLOOKUP(F6918,room_rates!$A$2:$G$8,6,FALSE),IF(G6918="M",VLOOKUP(F6918,room_rates!$A$2:$G$8,7,FALSE),"")))</f>
        <v>175</v>
      </c>
      <c r="R6918">
        <f t="shared" si="1262"/>
        <v>0</v>
      </c>
      <c r="S6918">
        <f>IF(J6918="Online Travel Agency",VLOOKUP(F6918,room_rates!$A$2:$G$8,3,FALSE)*15%,0)</f>
        <v>0</v>
      </c>
      <c r="T6918">
        <f t="shared" si="1263"/>
        <v>0</v>
      </c>
      <c r="U6918">
        <f t="shared" si="1264"/>
        <v>3675</v>
      </c>
      <c r="V6918">
        <f t="shared" si="1265"/>
        <v>21</v>
      </c>
    </row>
    <row r="6919" spans="1:22" ht="15" customHeight="1" x14ac:dyDescent="0.35">
      <c r="A6919" s="1">
        <v>1004049</v>
      </c>
      <c r="B6919" s="3">
        <v>46004</v>
      </c>
      <c r="C6919" s="3">
        <v>46012</v>
      </c>
      <c r="D6919" s="3">
        <v>46019</v>
      </c>
      <c r="E6919" s="1" t="s">
        <v>13</v>
      </c>
      <c r="F6919" s="1">
        <v>6</v>
      </c>
      <c r="G6919" s="1" t="s">
        <v>25</v>
      </c>
      <c r="H6919" s="1">
        <v>0</v>
      </c>
      <c r="I6919" s="1">
        <f t="shared" si="1259"/>
        <v>0</v>
      </c>
      <c r="J6919" s="1" t="s">
        <v>24</v>
      </c>
      <c r="K6919" s="1">
        <v>2</v>
      </c>
      <c r="L6919" s="1" t="s">
        <v>16</v>
      </c>
      <c r="M6919" s="1" t="b">
        <v>0</v>
      </c>
      <c r="N6919" s="2" t="s">
        <v>17</v>
      </c>
      <c r="O6919">
        <f t="shared" si="1260"/>
        <v>8</v>
      </c>
      <c r="P6919">
        <f t="shared" si="1261"/>
        <v>7</v>
      </c>
      <c r="Q6919">
        <f>IF(G6919="B",VLOOKUP(F6919,room_rates!$A$2:$G$8,3,FALSE),IF(G6919="P",VLOOKUP(F6919,room_rates!$A$2:$G$8,6,FALSE),IF(G6919="M",VLOOKUP(F6919,room_rates!$A$2:$G$8,7,FALSE),"")))</f>
        <v>437.5</v>
      </c>
      <c r="R6919">
        <f t="shared" si="1262"/>
        <v>0</v>
      </c>
      <c r="S6919">
        <f>IF(J6919="Online Travel Agency",VLOOKUP(F6919,room_rates!$A$2:$G$8,3,FALSE)*15%,0)</f>
        <v>52.5</v>
      </c>
      <c r="T6919">
        <f t="shared" si="1263"/>
        <v>0</v>
      </c>
      <c r="U6919">
        <f t="shared" si="1264"/>
        <v>5390</v>
      </c>
      <c r="V6919">
        <f t="shared" si="1265"/>
        <v>14</v>
      </c>
    </row>
    <row r="6920" spans="1:22" ht="15" customHeight="1" x14ac:dyDescent="0.35">
      <c r="A6920" s="1">
        <v>1004180</v>
      </c>
      <c r="B6920" s="3">
        <v>46012</v>
      </c>
      <c r="C6920" s="3">
        <v>46012</v>
      </c>
      <c r="D6920" s="3">
        <v>46016</v>
      </c>
      <c r="E6920" s="1" t="s">
        <v>21</v>
      </c>
      <c r="F6920" s="1">
        <v>3</v>
      </c>
      <c r="G6920" s="1" t="s">
        <v>25</v>
      </c>
      <c r="H6920" s="1">
        <v>0</v>
      </c>
      <c r="I6920" s="1">
        <f t="shared" si="1259"/>
        <v>0</v>
      </c>
      <c r="J6920" s="1" t="s">
        <v>20</v>
      </c>
      <c r="K6920" s="1">
        <v>2</v>
      </c>
      <c r="L6920" s="1" t="s">
        <v>19</v>
      </c>
      <c r="M6920" s="1" t="b">
        <v>1</v>
      </c>
      <c r="N6920" s="2" t="s">
        <v>17</v>
      </c>
      <c r="O6920">
        <f t="shared" si="1260"/>
        <v>0</v>
      </c>
      <c r="P6920">
        <f t="shared" si="1261"/>
        <v>4</v>
      </c>
      <c r="Q6920">
        <f>IF(G6920="B",VLOOKUP(F6920,room_rates!$A$2:$G$8,3,FALSE),IF(G6920="P",VLOOKUP(F6920,room_rates!$A$2:$G$8,6,FALSE),IF(G6920="M",VLOOKUP(F6920,room_rates!$A$2:$G$8,7,FALSE),"")))</f>
        <v>275</v>
      </c>
      <c r="R6920">
        <f t="shared" si="1262"/>
        <v>0</v>
      </c>
      <c r="S6920">
        <f>IF(J6920="Online Travel Agency",VLOOKUP(F6920,room_rates!$A$2:$G$8,3,FALSE)*15%,0)</f>
        <v>0</v>
      </c>
      <c r="T6920">
        <f t="shared" si="1263"/>
        <v>2.75</v>
      </c>
      <c r="U6920">
        <f t="shared" si="1264"/>
        <v>2178</v>
      </c>
      <c r="V6920">
        <f t="shared" si="1265"/>
        <v>8</v>
      </c>
    </row>
    <row r="6921" spans="1:22" ht="15" customHeight="1" x14ac:dyDescent="0.35">
      <c r="A6921" s="1">
        <v>1004546</v>
      </c>
      <c r="B6921" s="3">
        <v>46012</v>
      </c>
      <c r="C6921" s="3">
        <v>46012</v>
      </c>
      <c r="D6921" s="3">
        <v>46017</v>
      </c>
      <c r="E6921" s="1" t="s">
        <v>18</v>
      </c>
      <c r="F6921" s="1">
        <v>1</v>
      </c>
      <c r="G6921" s="1" t="s">
        <v>25</v>
      </c>
      <c r="H6921" s="1">
        <v>0</v>
      </c>
      <c r="I6921" s="1">
        <f t="shared" si="1259"/>
        <v>0</v>
      </c>
      <c r="J6921" s="1" t="s">
        <v>20</v>
      </c>
      <c r="K6921" s="1">
        <v>1</v>
      </c>
      <c r="L6921" s="1" t="s">
        <v>19</v>
      </c>
      <c r="M6921" s="1" t="b">
        <v>0</v>
      </c>
      <c r="N6921" s="2" t="s">
        <v>17</v>
      </c>
      <c r="O6921">
        <f t="shared" si="1260"/>
        <v>0</v>
      </c>
      <c r="P6921">
        <f t="shared" si="1261"/>
        <v>5</v>
      </c>
      <c r="Q6921">
        <f>IF(G6921="B",VLOOKUP(F6921,room_rates!$A$2:$G$8,3,FALSE),IF(G6921="P",VLOOKUP(F6921,room_rates!$A$2:$G$8,6,FALSE),IF(G6921="M",VLOOKUP(F6921,room_rates!$A$2:$G$8,7,FALSE),"")))</f>
        <v>150</v>
      </c>
      <c r="R6921">
        <f t="shared" si="1262"/>
        <v>0</v>
      </c>
      <c r="S6921">
        <f>IF(J6921="Online Travel Agency",VLOOKUP(F6921,room_rates!$A$2:$G$8,3,FALSE)*15%,0)</f>
        <v>0</v>
      </c>
      <c r="T6921">
        <f t="shared" si="1263"/>
        <v>0</v>
      </c>
      <c r="U6921">
        <f t="shared" si="1264"/>
        <v>750</v>
      </c>
      <c r="V6921">
        <f t="shared" si="1265"/>
        <v>5</v>
      </c>
    </row>
    <row r="6922" spans="1:22" ht="15" customHeight="1" x14ac:dyDescent="0.35">
      <c r="A6922" s="1">
        <v>1005272</v>
      </c>
      <c r="B6922" s="3">
        <v>45999</v>
      </c>
      <c r="C6922" s="3">
        <v>46012</v>
      </c>
      <c r="D6922" s="3">
        <v>46017</v>
      </c>
      <c r="E6922" s="1" t="s">
        <v>18</v>
      </c>
      <c r="F6922" s="1">
        <v>1</v>
      </c>
      <c r="G6922" s="1" t="s">
        <v>25</v>
      </c>
      <c r="H6922" s="1">
        <v>0</v>
      </c>
      <c r="I6922" s="1">
        <f t="shared" si="1259"/>
        <v>0</v>
      </c>
      <c r="J6922" s="1" t="s">
        <v>24</v>
      </c>
      <c r="K6922" s="1">
        <v>2</v>
      </c>
      <c r="L6922" s="1" t="s">
        <v>19</v>
      </c>
      <c r="M6922" s="1" t="b">
        <v>0</v>
      </c>
      <c r="N6922" s="2" t="s">
        <v>17</v>
      </c>
      <c r="O6922">
        <f t="shared" si="1260"/>
        <v>13</v>
      </c>
      <c r="P6922">
        <f t="shared" si="1261"/>
        <v>5</v>
      </c>
      <c r="Q6922">
        <f>IF(G6922="B",VLOOKUP(F6922,room_rates!$A$2:$G$8,3,FALSE),IF(G6922="P",VLOOKUP(F6922,room_rates!$A$2:$G$8,6,FALSE),IF(G6922="M",VLOOKUP(F6922,room_rates!$A$2:$G$8,7,FALSE),"")))</f>
        <v>150</v>
      </c>
      <c r="R6922">
        <f t="shared" si="1262"/>
        <v>0</v>
      </c>
      <c r="S6922">
        <f>IF(J6922="Online Travel Agency",VLOOKUP(F6922,room_rates!$A$2:$G$8,3,FALSE)*15%,0)</f>
        <v>18</v>
      </c>
      <c r="T6922">
        <f t="shared" si="1263"/>
        <v>0</v>
      </c>
      <c r="U6922">
        <f t="shared" si="1264"/>
        <v>1320</v>
      </c>
      <c r="V6922">
        <f t="shared" si="1265"/>
        <v>10</v>
      </c>
    </row>
    <row r="6923" spans="1:22" ht="15" customHeight="1" x14ac:dyDescent="0.35">
      <c r="A6923" s="1">
        <v>1001016</v>
      </c>
      <c r="B6923" s="3">
        <v>46013</v>
      </c>
      <c r="C6923" s="3">
        <v>46013</v>
      </c>
      <c r="D6923" s="3">
        <v>46019</v>
      </c>
      <c r="E6923" s="1" t="s">
        <v>18</v>
      </c>
      <c r="F6923" s="1">
        <v>1</v>
      </c>
      <c r="G6923" s="1" t="s">
        <v>25</v>
      </c>
      <c r="H6923" s="1">
        <v>0</v>
      </c>
      <c r="I6923" s="1">
        <f t="shared" si="1259"/>
        <v>0</v>
      </c>
      <c r="J6923" s="1" t="s">
        <v>20</v>
      </c>
      <c r="K6923" s="1">
        <v>3</v>
      </c>
      <c r="L6923" s="1" t="s">
        <v>16</v>
      </c>
      <c r="M6923" s="1" t="b">
        <v>0</v>
      </c>
      <c r="N6923" s="2" t="s">
        <v>17</v>
      </c>
      <c r="O6923">
        <f t="shared" si="1260"/>
        <v>0</v>
      </c>
      <c r="P6923">
        <f t="shared" si="1261"/>
        <v>6</v>
      </c>
      <c r="Q6923">
        <f>IF(G6923="B",VLOOKUP(F6923,room_rates!$A$2:$G$8,3,FALSE),IF(G6923="P",VLOOKUP(F6923,room_rates!$A$2:$G$8,6,FALSE),IF(G6923="M",VLOOKUP(F6923,room_rates!$A$2:$G$8,7,FALSE),"")))</f>
        <v>150</v>
      </c>
      <c r="R6923">
        <f t="shared" si="1262"/>
        <v>0</v>
      </c>
      <c r="S6923">
        <f>IF(J6923="Online Travel Agency",VLOOKUP(F6923,room_rates!$A$2:$G$8,3,FALSE)*15%,0)</f>
        <v>0</v>
      </c>
      <c r="T6923">
        <f t="shared" si="1263"/>
        <v>0</v>
      </c>
      <c r="U6923">
        <f t="shared" si="1264"/>
        <v>2700</v>
      </c>
      <c r="V6923">
        <f t="shared" si="1265"/>
        <v>18</v>
      </c>
    </row>
    <row r="6924" spans="1:22" ht="15" customHeight="1" x14ac:dyDescent="0.35">
      <c r="A6924" s="1">
        <v>1001735</v>
      </c>
      <c r="B6924" s="3">
        <v>45991</v>
      </c>
      <c r="C6924" s="3">
        <v>46013</v>
      </c>
      <c r="D6924" s="3">
        <v>46020</v>
      </c>
      <c r="E6924" s="1" t="s">
        <v>21</v>
      </c>
      <c r="F6924" s="1">
        <v>4</v>
      </c>
      <c r="G6924" s="1" t="s">
        <v>25</v>
      </c>
      <c r="H6924" s="1">
        <v>0</v>
      </c>
      <c r="I6924" s="1">
        <f t="shared" si="1259"/>
        <v>0</v>
      </c>
      <c r="J6924" s="1" t="s">
        <v>15</v>
      </c>
      <c r="K6924" s="1">
        <v>3</v>
      </c>
      <c r="L6924" s="1" t="s">
        <v>16</v>
      </c>
      <c r="M6924" s="1" t="b">
        <v>0</v>
      </c>
      <c r="N6924" s="2" t="s">
        <v>17</v>
      </c>
      <c r="O6924">
        <f t="shared" si="1260"/>
        <v>22</v>
      </c>
      <c r="P6924">
        <f t="shared" si="1261"/>
        <v>7</v>
      </c>
      <c r="Q6924">
        <f>IF(G6924="B",VLOOKUP(F6924,room_rates!$A$2:$G$8,3,FALSE),IF(G6924="P",VLOOKUP(F6924,room_rates!$A$2:$G$8,6,FALSE),IF(G6924="M",VLOOKUP(F6924,room_rates!$A$2:$G$8,7,FALSE),"")))</f>
        <v>287.5</v>
      </c>
      <c r="R6924">
        <f t="shared" si="1262"/>
        <v>0</v>
      </c>
      <c r="S6924">
        <f>IF(J6924="Online Travel Agency",VLOOKUP(F6924,room_rates!$A$2:$G$8,3,FALSE)*15%,0)</f>
        <v>0</v>
      </c>
      <c r="T6924">
        <f t="shared" si="1263"/>
        <v>0</v>
      </c>
      <c r="U6924">
        <f t="shared" si="1264"/>
        <v>6037.5</v>
      </c>
      <c r="V6924">
        <f t="shared" si="1265"/>
        <v>21</v>
      </c>
    </row>
    <row r="6925" spans="1:22" ht="15" customHeight="1" x14ac:dyDescent="0.35">
      <c r="A6925" s="1">
        <v>1001808</v>
      </c>
      <c r="B6925" s="3">
        <v>46013</v>
      </c>
      <c r="C6925" s="3">
        <v>46013</v>
      </c>
      <c r="D6925" s="3">
        <v>46017</v>
      </c>
      <c r="E6925" s="1" t="s">
        <v>13</v>
      </c>
      <c r="F6925" s="1">
        <v>6</v>
      </c>
      <c r="G6925" s="1" t="s">
        <v>25</v>
      </c>
      <c r="H6925" s="1">
        <v>0</v>
      </c>
      <c r="I6925" s="1">
        <f t="shared" si="1259"/>
        <v>0</v>
      </c>
      <c r="J6925" s="1" t="s">
        <v>20</v>
      </c>
      <c r="K6925" s="1">
        <v>1</v>
      </c>
      <c r="L6925" s="1" t="s">
        <v>19</v>
      </c>
      <c r="M6925" s="1" t="b">
        <v>0</v>
      </c>
      <c r="N6925" s="2" t="s">
        <v>17</v>
      </c>
      <c r="O6925">
        <f t="shared" si="1260"/>
        <v>0</v>
      </c>
      <c r="P6925">
        <f t="shared" si="1261"/>
        <v>4</v>
      </c>
      <c r="Q6925">
        <f>IF(G6925="B",VLOOKUP(F6925,room_rates!$A$2:$G$8,3,FALSE),IF(G6925="P",VLOOKUP(F6925,room_rates!$A$2:$G$8,6,FALSE),IF(G6925="M",VLOOKUP(F6925,room_rates!$A$2:$G$8,7,FALSE),"")))</f>
        <v>437.5</v>
      </c>
      <c r="R6925">
        <f t="shared" si="1262"/>
        <v>0</v>
      </c>
      <c r="S6925">
        <f>IF(J6925="Online Travel Agency",VLOOKUP(F6925,room_rates!$A$2:$G$8,3,FALSE)*15%,0)</f>
        <v>0</v>
      </c>
      <c r="T6925">
        <f t="shared" si="1263"/>
        <v>0</v>
      </c>
      <c r="U6925">
        <f t="shared" si="1264"/>
        <v>1750</v>
      </c>
      <c r="V6925">
        <f t="shared" si="1265"/>
        <v>4</v>
      </c>
    </row>
    <row r="6926" spans="1:22" ht="15" customHeight="1" x14ac:dyDescent="0.35">
      <c r="A6926" s="1">
        <v>1002081</v>
      </c>
      <c r="B6926" s="3">
        <v>45998</v>
      </c>
      <c r="C6926" s="3">
        <v>46013</v>
      </c>
      <c r="D6926" s="3">
        <v>46019</v>
      </c>
      <c r="E6926" s="1" t="s">
        <v>21</v>
      </c>
      <c r="F6926" s="1">
        <v>3</v>
      </c>
      <c r="G6926" s="1" t="s">
        <v>25</v>
      </c>
      <c r="H6926" s="1">
        <v>0</v>
      </c>
      <c r="I6926" s="1">
        <f t="shared" si="1259"/>
        <v>0</v>
      </c>
      <c r="J6926" s="1" t="s">
        <v>15</v>
      </c>
      <c r="K6926" s="1">
        <v>3</v>
      </c>
      <c r="L6926" s="1" t="s">
        <v>16</v>
      </c>
      <c r="M6926" s="1" t="b">
        <v>0</v>
      </c>
      <c r="N6926" s="2" t="s">
        <v>17</v>
      </c>
      <c r="O6926">
        <f t="shared" si="1260"/>
        <v>15</v>
      </c>
      <c r="P6926">
        <f t="shared" si="1261"/>
        <v>6</v>
      </c>
      <c r="Q6926">
        <f>IF(G6926="B",VLOOKUP(F6926,room_rates!$A$2:$G$8,3,FALSE),IF(G6926="P",VLOOKUP(F6926,room_rates!$A$2:$G$8,6,FALSE),IF(G6926="M",VLOOKUP(F6926,room_rates!$A$2:$G$8,7,FALSE),"")))</f>
        <v>275</v>
      </c>
      <c r="R6926">
        <f t="shared" si="1262"/>
        <v>0</v>
      </c>
      <c r="S6926">
        <f>IF(J6926="Online Travel Agency",VLOOKUP(F6926,room_rates!$A$2:$G$8,3,FALSE)*15%,0)</f>
        <v>0</v>
      </c>
      <c r="T6926">
        <f t="shared" si="1263"/>
        <v>0</v>
      </c>
      <c r="U6926">
        <f t="shared" si="1264"/>
        <v>4950</v>
      </c>
      <c r="V6926">
        <f t="shared" si="1265"/>
        <v>18</v>
      </c>
    </row>
    <row r="6927" spans="1:22" ht="15" customHeight="1" x14ac:dyDescent="0.35">
      <c r="A6927" s="1">
        <v>1002296</v>
      </c>
      <c r="B6927" s="3">
        <v>46002</v>
      </c>
      <c r="C6927" s="3">
        <v>46013</v>
      </c>
      <c r="D6927" s="3">
        <v>46020</v>
      </c>
      <c r="E6927" s="1" t="s">
        <v>21</v>
      </c>
      <c r="F6927" s="1">
        <v>4</v>
      </c>
      <c r="G6927" s="1" t="s">
        <v>25</v>
      </c>
      <c r="H6927" s="1">
        <v>0</v>
      </c>
      <c r="I6927" s="1">
        <f t="shared" si="1259"/>
        <v>0</v>
      </c>
      <c r="J6927" s="1" t="s">
        <v>24</v>
      </c>
      <c r="K6927" s="1">
        <v>1</v>
      </c>
      <c r="L6927" s="1" t="s">
        <v>16</v>
      </c>
      <c r="M6927" s="1" t="b">
        <v>0</v>
      </c>
      <c r="N6927" s="2" t="s">
        <v>17</v>
      </c>
      <c r="O6927">
        <f t="shared" si="1260"/>
        <v>11</v>
      </c>
      <c r="P6927">
        <f t="shared" si="1261"/>
        <v>7</v>
      </c>
      <c r="Q6927">
        <f>IF(G6927="B",VLOOKUP(F6927,room_rates!$A$2:$G$8,3,FALSE),IF(G6927="P",VLOOKUP(F6927,room_rates!$A$2:$G$8,6,FALSE),IF(G6927="M",VLOOKUP(F6927,room_rates!$A$2:$G$8,7,FALSE),"")))</f>
        <v>287.5</v>
      </c>
      <c r="R6927">
        <f t="shared" si="1262"/>
        <v>0</v>
      </c>
      <c r="S6927">
        <f>IF(J6927="Online Travel Agency",VLOOKUP(F6927,room_rates!$A$2:$G$8,3,FALSE)*15%,0)</f>
        <v>34.5</v>
      </c>
      <c r="T6927">
        <f t="shared" si="1263"/>
        <v>0</v>
      </c>
      <c r="U6927">
        <f t="shared" si="1264"/>
        <v>1771</v>
      </c>
      <c r="V6927">
        <f t="shared" si="1265"/>
        <v>7</v>
      </c>
    </row>
    <row r="6928" spans="1:22" ht="15" customHeight="1" x14ac:dyDescent="0.35">
      <c r="A6928" s="1">
        <v>1002411</v>
      </c>
      <c r="B6928" s="3">
        <v>45999</v>
      </c>
      <c r="C6928" s="3">
        <v>46013</v>
      </c>
      <c r="D6928" s="3">
        <v>46017</v>
      </c>
      <c r="E6928" s="1" t="s">
        <v>13</v>
      </c>
      <c r="F6928" s="1">
        <v>6</v>
      </c>
      <c r="G6928" s="1" t="s">
        <v>25</v>
      </c>
      <c r="H6928" s="1">
        <v>0</v>
      </c>
      <c r="I6928" s="1">
        <f t="shared" si="1259"/>
        <v>0</v>
      </c>
      <c r="J6928" s="1" t="s">
        <v>15</v>
      </c>
      <c r="K6928" s="1">
        <v>2</v>
      </c>
      <c r="L6928" s="1" t="s">
        <v>16</v>
      </c>
      <c r="M6928" s="1" t="b">
        <v>1</v>
      </c>
      <c r="N6928" s="2" t="s">
        <v>17</v>
      </c>
      <c r="O6928">
        <f t="shared" si="1260"/>
        <v>14</v>
      </c>
      <c r="P6928">
        <f t="shared" si="1261"/>
        <v>4</v>
      </c>
      <c r="Q6928">
        <f>IF(G6928="B",VLOOKUP(F6928,room_rates!$A$2:$G$8,3,FALSE),IF(G6928="P",VLOOKUP(F6928,room_rates!$A$2:$G$8,6,FALSE),IF(G6928="M",VLOOKUP(F6928,room_rates!$A$2:$G$8,7,FALSE),"")))</f>
        <v>437.5</v>
      </c>
      <c r="R6928">
        <f t="shared" si="1262"/>
        <v>0</v>
      </c>
      <c r="S6928">
        <f>IF(J6928="Online Travel Agency",VLOOKUP(F6928,room_rates!$A$2:$G$8,3,FALSE)*15%,0)</f>
        <v>0</v>
      </c>
      <c r="T6928">
        <f t="shared" si="1263"/>
        <v>4.375</v>
      </c>
      <c r="U6928">
        <f t="shared" si="1264"/>
        <v>3465</v>
      </c>
      <c r="V6928">
        <f t="shared" si="1265"/>
        <v>8</v>
      </c>
    </row>
    <row r="6929" spans="1:22" ht="15" customHeight="1" x14ac:dyDescent="0.35">
      <c r="A6929" s="1">
        <v>1002501</v>
      </c>
      <c r="B6929" s="3">
        <v>46005</v>
      </c>
      <c r="C6929" s="3">
        <v>46013</v>
      </c>
      <c r="D6929" s="3">
        <v>46020</v>
      </c>
      <c r="E6929" s="1" t="s">
        <v>18</v>
      </c>
      <c r="F6929" s="1">
        <v>1</v>
      </c>
      <c r="G6929" s="1" t="s">
        <v>25</v>
      </c>
      <c r="H6929" s="1">
        <v>0</v>
      </c>
      <c r="I6929" s="1">
        <f t="shared" si="1259"/>
        <v>0</v>
      </c>
      <c r="J6929" s="1" t="s">
        <v>24</v>
      </c>
      <c r="K6929" s="1">
        <v>1</v>
      </c>
      <c r="L6929" s="1" t="s">
        <v>19</v>
      </c>
      <c r="M6929" s="1" t="b">
        <v>0</v>
      </c>
      <c r="N6929" s="2" t="s">
        <v>17</v>
      </c>
      <c r="O6929">
        <f t="shared" si="1260"/>
        <v>8</v>
      </c>
      <c r="P6929">
        <f t="shared" si="1261"/>
        <v>7</v>
      </c>
      <c r="Q6929">
        <f>IF(G6929="B",VLOOKUP(F6929,room_rates!$A$2:$G$8,3,FALSE),IF(G6929="P",VLOOKUP(F6929,room_rates!$A$2:$G$8,6,FALSE),IF(G6929="M",VLOOKUP(F6929,room_rates!$A$2:$G$8,7,FALSE),"")))</f>
        <v>150</v>
      </c>
      <c r="R6929">
        <f t="shared" si="1262"/>
        <v>0</v>
      </c>
      <c r="S6929">
        <f>IF(J6929="Online Travel Agency",VLOOKUP(F6929,room_rates!$A$2:$G$8,3,FALSE)*15%,0)</f>
        <v>18</v>
      </c>
      <c r="T6929">
        <f t="shared" si="1263"/>
        <v>0</v>
      </c>
      <c r="U6929">
        <f t="shared" si="1264"/>
        <v>924</v>
      </c>
      <c r="V6929">
        <f t="shared" si="1265"/>
        <v>7</v>
      </c>
    </row>
    <row r="6930" spans="1:22" ht="15" customHeight="1" x14ac:dyDescent="0.35">
      <c r="A6930" s="1">
        <v>1003003</v>
      </c>
      <c r="B6930" s="3">
        <v>46002</v>
      </c>
      <c r="C6930" s="3">
        <v>46013</v>
      </c>
      <c r="D6930" s="3">
        <v>46017</v>
      </c>
      <c r="E6930" s="1" t="s">
        <v>18</v>
      </c>
      <c r="F6930" s="1">
        <v>2</v>
      </c>
      <c r="G6930" s="1" t="s">
        <v>25</v>
      </c>
      <c r="H6930" s="1">
        <v>0</v>
      </c>
      <c r="I6930" s="1">
        <f t="shared" si="1259"/>
        <v>0</v>
      </c>
      <c r="J6930" s="1" t="s">
        <v>24</v>
      </c>
      <c r="K6930" s="1">
        <v>1</v>
      </c>
      <c r="L6930" s="1" t="s">
        <v>19</v>
      </c>
      <c r="M6930" s="1" t="b">
        <v>0</v>
      </c>
      <c r="N6930" s="2" t="s">
        <v>17</v>
      </c>
      <c r="O6930">
        <f t="shared" si="1260"/>
        <v>11</v>
      </c>
      <c r="P6930">
        <f t="shared" si="1261"/>
        <v>4</v>
      </c>
      <c r="Q6930">
        <f>IF(G6930="B",VLOOKUP(F6930,room_rates!$A$2:$G$8,3,FALSE),IF(G6930="P",VLOOKUP(F6930,room_rates!$A$2:$G$8,6,FALSE),IF(G6930="M",VLOOKUP(F6930,room_rates!$A$2:$G$8,7,FALSE),"")))</f>
        <v>175</v>
      </c>
      <c r="R6930">
        <f t="shared" si="1262"/>
        <v>0</v>
      </c>
      <c r="S6930">
        <f>IF(J6930="Online Travel Agency",VLOOKUP(F6930,room_rates!$A$2:$G$8,3,FALSE)*15%,0)</f>
        <v>21</v>
      </c>
      <c r="T6930">
        <f t="shared" si="1263"/>
        <v>0</v>
      </c>
      <c r="U6930">
        <f t="shared" si="1264"/>
        <v>616</v>
      </c>
      <c r="V6930">
        <f t="shared" si="1265"/>
        <v>4</v>
      </c>
    </row>
    <row r="6931" spans="1:22" ht="15" customHeight="1" x14ac:dyDescent="0.35">
      <c r="A6931" s="1">
        <v>1003400</v>
      </c>
      <c r="B6931" s="3">
        <v>46006</v>
      </c>
      <c r="C6931" s="3">
        <v>46013</v>
      </c>
      <c r="D6931" s="3">
        <v>46018</v>
      </c>
      <c r="E6931" s="1" t="s">
        <v>13</v>
      </c>
      <c r="F6931" s="1">
        <v>7</v>
      </c>
      <c r="G6931" s="1" t="s">
        <v>25</v>
      </c>
      <c r="H6931" s="1">
        <v>0</v>
      </c>
      <c r="I6931" s="1">
        <f t="shared" si="1259"/>
        <v>0</v>
      </c>
      <c r="J6931" s="1" t="s">
        <v>15</v>
      </c>
      <c r="K6931" s="1">
        <v>2</v>
      </c>
      <c r="L6931" s="1" t="s">
        <v>19</v>
      </c>
      <c r="M6931" s="1" t="b">
        <v>0</v>
      </c>
      <c r="N6931" s="2" t="s">
        <v>17</v>
      </c>
      <c r="O6931">
        <f t="shared" si="1260"/>
        <v>7</v>
      </c>
      <c r="P6931">
        <f t="shared" si="1261"/>
        <v>5</v>
      </c>
      <c r="Q6931">
        <f>IF(G6931="B",VLOOKUP(F6931,room_rates!$A$2:$G$8,3,FALSE),IF(G6931="P",VLOOKUP(F6931,room_rates!$A$2:$G$8,6,FALSE),IF(G6931="M",VLOOKUP(F6931,room_rates!$A$2:$G$8,7,FALSE),"")))</f>
        <v>562.5</v>
      </c>
      <c r="R6931">
        <f t="shared" si="1262"/>
        <v>0</v>
      </c>
      <c r="S6931">
        <f>IF(J6931="Online Travel Agency",VLOOKUP(F6931,room_rates!$A$2:$G$8,3,FALSE)*15%,0)</f>
        <v>0</v>
      </c>
      <c r="T6931">
        <f t="shared" si="1263"/>
        <v>0</v>
      </c>
      <c r="U6931">
        <f t="shared" si="1264"/>
        <v>5625</v>
      </c>
      <c r="V6931">
        <f t="shared" si="1265"/>
        <v>10</v>
      </c>
    </row>
    <row r="6932" spans="1:22" ht="15" customHeight="1" x14ac:dyDescent="0.35">
      <c r="A6932" s="1">
        <v>1003602</v>
      </c>
      <c r="B6932" s="3">
        <v>45977</v>
      </c>
      <c r="C6932" s="3">
        <v>46013</v>
      </c>
      <c r="D6932" s="3">
        <v>46018</v>
      </c>
      <c r="E6932" s="1" t="s">
        <v>18</v>
      </c>
      <c r="F6932" s="1">
        <v>1</v>
      </c>
      <c r="G6932" s="1" t="s">
        <v>25</v>
      </c>
      <c r="H6932" s="1">
        <v>0</v>
      </c>
      <c r="I6932" s="1">
        <f t="shared" si="1259"/>
        <v>0</v>
      </c>
      <c r="J6932" s="1" t="s">
        <v>15</v>
      </c>
      <c r="K6932" s="1">
        <v>1</v>
      </c>
      <c r="L6932" s="1" t="s">
        <v>19</v>
      </c>
      <c r="M6932" s="1" t="b">
        <v>0</v>
      </c>
      <c r="N6932" s="2" t="s">
        <v>17</v>
      </c>
      <c r="O6932">
        <f t="shared" si="1260"/>
        <v>36</v>
      </c>
      <c r="P6932">
        <f t="shared" si="1261"/>
        <v>5</v>
      </c>
      <c r="Q6932">
        <f>IF(G6932="B",VLOOKUP(F6932,room_rates!$A$2:$G$8,3,FALSE),IF(G6932="P",VLOOKUP(F6932,room_rates!$A$2:$G$8,6,FALSE),IF(G6932="M",VLOOKUP(F6932,room_rates!$A$2:$G$8,7,FALSE),"")))</f>
        <v>150</v>
      </c>
      <c r="R6932">
        <f t="shared" si="1262"/>
        <v>0</v>
      </c>
      <c r="S6932">
        <f>IF(J6932="Online Travel Agency",VLOOKUP(F6932,room_rates!$A$2:$G$8,3,FALSE)*15%,0)</f>
        <v>0</v>
      </c>
      <c r="T6932">
        <f t="shared" si="1263"/>
        <v>0</v>
      </c>
      <c r="U6932">
        <f t="shared" si="1264"/>
        <v>750</v>
      </c>
      <c r="V6932">
        <f t="shared" si="1265"/>
        <v>5</v>
      </c>
    </row>
    <row r="6933" spans="1:22" ht="15" customHeight="1" x14ac:dyDescent="0.35">
      <c r="A6933" s="1">
        <v>1004202</v>
      </c>
      <c r="B6933" s="3">
        <v>45975</v>
      </c>
      <c r="C6933" s="3">
        <v>46013</v>
      </c>
      <c r="D6933" s="3">
        <v>46018</v>
      </c>
      <c r="E6933" s="1" t="s">
        <v>21</v>
      </c>
      <c r="F6933" s="1">
        <v>3</v>
      </c>
      <c r="G6933" s="1" t="s">
        <v>25</v>
      </c>
      <c r="H6933" s="1">
        <v>0</v>
      </c>
      <c r="I6933" s="1">
        <f t="shared" si="1259"/>
        <v>0</v>
      </c>
      <c r="J6933" s="1" t="s">
        <v>15</v>
      </c>
      <c r="K6933" s="1">
        <v>2</v>
      </c>
      <c r="L6933" s="1" t="s">
        <v>19</v>
      </c>
      <c r="M6933" s="1" t="b">
        <v>0</v>
      </c>
      <c r="N6933" s="2" t="s">
        <v>17</v>
      </c>
      <c r="O6933">
        <f t="shared" si="1260"/>
        <v>38</v>
      </c>
      <c r="P6933">
        <f t="shared" si="1261"/>
        <v>5</v>
      </c>
      <c r="Q6933">
        <f>IF(G6933="B",VLOOKUP(F6933,room_rates!$A$2:$G$8,3,FALSE),IF(G6933="P",VLOOKUP(F6933,room_rates!$A$2:$G$8,6,FALSE),IF(G6933="M",VLOOKUP(F6933,room_rates!$A$2:$G$8,7,FALSE),"")))</f>
        <v>275</v>
      </c>
      <c r="R6933">
        <f t="shared" si="1262"/>
        <v>0</v>
      </c>
      <c r="S6933">
        <f>IF(J6933="Online Travel Agency",VLOOKUP(F6933,room_rates!$A$2:$G$8,3,FALSE)*15%,0)</f>
        <v>0</v>
      </c>
      <c r="T6933">
        <f t="shared" si="1263"/>
        <v>0</v>
      </c>
      <c r="U6933">
        <f t="shared" si="1264"/>
        <v>2750</v>
      </c>
      <c r="V6933">
        <f t="shared" si="1265"/>
        <v>10</v>
      </c>
    </row>
    <row r="6934" spans="1:22" ht="15" customHeight="1" x14ac:dyDescent="0.35">
      <c r="A6934" s="1">
        <v>1004210</v>
      </c>
      <c r="B6934" s="3">
        <v>46009</v>
      </c>
      <c r="C6934" s="3">
        <v>46013</v>
      </c>
      <c r="D6934" s="3">
        <v>46017</v>
      </c>
      <c r="E6934" s="1" t="s">
        <v>18</v>
      </c>
      <c r="F6934" s="1">
        <v>1</v>
      </c>
      <c r="G6934" s="1" t="s">
        <v>25</v>
      </c>
      <c r="H6934" s="1">
        <v>0</v>
      </c>
      <c r="I6934" s="1">
        <f t="shared" si="1259"/>
        <v>0</v>
      </c>
      <c r="J6934" s="1" t="s">
        <v>15</v>
      </c>
      <c r="K6934" s="1">
        <v>2</v>
      </c>
      <c r="L6934" s="1" t="s">
        <v>19</v>
      </c>
      <c r="M6934" s="1" t="b">
        <v>0</v>
      </c>
      <c r="N6934" s="2" t="s">
        <v>17</v>
      </c>
      <c r="O6934">
        <f t="shared" si="1260"/>
        <v>4</v>
      </c>
      <c r="P6934">
        <f t="shared" si="1261"/>
        <v>4</v>
      </c>
      <c r="Q6934">
        <f>IF(G6934="B",VLOOKUP(F6934,room_rates!$A$2:$G$8,3,FALSE),IF(G6934="P",VLOOKUP(F6934,room_rates!$A$2:$G$8,6,FALSE),IF(G6934="M",VLOOKUP(F6934,room_rates!$A$2:$G$8,7,FALSE),"")))</f>
        <v>150</v>
      </c>
      <c r="R6934">
        <f t="shared" si="1262"/>
        <v>0</v>
      </c>
      <c r="S6934">
        <f>IF(J6934="Online Travel Agency",VLOOKUP(F6934,room_rates!$A$2:$G$8,3,FALSE)*15%,0)</f>
        <v>0</v>
      </c>
      <c r="T6934">
        <f t="shared" si="1263"/>
        <v>0</v>
      </c>
      <c r="U6934">
        <f t="shared" si="1264"/>
        <v>1200</v>
      </c>
      <c r="V6934">
        <f t="shared" si="1265"/>
        <v>8</v>
      </c>
    </row>
    <row r="6935" spans="1:22" ht="15" customHeight="1" x14ac:dyDescent="0.35">
      <c r="A6935" s="1">
        <v>1004443</v>
      </c>
      <c r="B6935" s="3">
        <v>45999</v>
      </c>
      <c r="C6935" s="3">
        <v>46013</v>
      </c>
      <c r="D6935" s="3">
        <v>46017</v>
      </c>
      <c r="E6935" s="1" t="s">
        <v>21</v>
      </c>
      <c r="F6935" s="1">
        <v>3</v>
      </c>
      <c r="G6935" s="1" t="s">
        <v>25</v>
      </c>
      <c r="H6935" s="1">
        <v>0</v>
      </c>
      <c r="I6935" s="1">
        <f t="shared" si="1259"/>
        <v>0</v>
      </c>
      <c r="J6935" s="1" t="s">
        <v>24</v>
      </c>
      <c r="K6935" s="1">
        <v>1</v>
      </c>
      <c r="L6935" s="1" t="s">
        <v>19</v>
      </c>
      <c r="M6935" s="1" t="b">
        <v>0</v>
      </c>
      <c r="N6935" s="2" t="s">
        <v>17</v>
      </c>
      <c r="O6935">
        <f t="shared" si="1260"/>
        <v>14</v>
      </c>
      <c r="P6935">
        <f t="shared" si="1261"/>
        <v>4</v>
      </c>
      <c r="Q6935">
        <f>IF(G6935="B",VLOOKUP(F6935,room_rates!$A$2:$G$8,3,FALSE),IF(G6935="P",VLOOKUP(F6935,room_rates!$A$2:$G$8,6,FALSE),IF(G6935="M",VLOOKUP(F6935,room_rates!$A$2:$G$8,7,FALSE),"")))</f>
        <v>275</v>
      </c>
      <c r="R6935">
        <f t="shared" si="1262"/>
        <v>0</v>
      </c>
      <c r="S6935">
        <f>IF(J6935="Online Travel Agency",VLOOKUP(F6935,room_rates!$A$2:$G$8,3,FALSE)*15%,0)</f>
        <v>33</v>
      </c>
      <c r="T6935">
        <f t="shared" si="1263"/>
        <v>0</v>
      </c>
      <c r="U6935">
        <f t="shared" si="1264"/>
        <v>968</v>
      </c>
      <c r="V6935">
        <f t="shared" si="1265"/>
        <v>4</v>
      </c>
    </row>
    <row r="6936" spans="1:22" ht="15" customHeight="1" x14ac:dyDescent="0.35">
      <c r="A6936" s="1">
        <v>1004560</v>
      </c>
      <c r="B6936" s="3">
        <v>46013</v>
      </c>
      <c r="C6936" s="3">
        <v>46013</v>
      </c>
      <c r="D6936" s="3">
        <v>46020</v>
      </c>
      <c r="E6936" s="1" t="s">
        <v>21</v>
      </c>
      <c r="F6936" s="1">
        <v>3</v>
      </c>
      <c r="G6936" s="1" t="s">
        <v>25</v>
      </c>
      <c r="H6936" s="1">
        <v>0</v>
      </c>
      <c r="I6936" s="1">
        <f t="shared" si="1259"/>
        <v>0</v>
      </c>
      <c r="J6936" s="1" t="s">
        <v>20</v>
      </c>
      <c r="K6936" s="1">
        <v>1</v>
      </c>
      <c r="L6936" s="1" t="s">
        <v>19</v>
      </c>
      <c r="M6936" s="1" t="b">
        <v>1</v>
      </c>
      <c r="N6936" s="2" t="s">
        <v>17</v>
      </c>
      <c r="O6936">
        <f t="shared" si="1260"/>
        <v>0</v>
      </c>
      <c r="P6936">
        <f t="shared" si="1261"/>
        <v>7</v>
      </c>
      <c r="Q6936">
        <f>IF(G6936="B",VLOOKUP(F6936,room_rates!$A$2:$G$8,3,FALSE),IF(G6936="P",VLOOKUP(F6936,room_rates!$A$2:$G$8,6,FALSE),IF(G6936="M",VLOOKUP(F6936,room_rates!$A$2:$G$8,7,FALSE),"")))</f>
        <v>275</v>
      </c>
      <c r="R6936">
        <f t="shared" si="1262"/>
        <v>0</v>
      </c>
      <c r="S6936">
        <f>IF(J6936="Online Travel Agency",VLOOKUP(F6936,room_rates!$A$2:$G$8,3,FALSE)*15%,0)</f>
        <v>0</v>
      </c>
      <c r="T6936">
        <f t="shared" si="1263"/>
        <v>2.75</v>
      </c>
      <c r="U6936">
        <f t="shared" si="1264"/>
        <v>1905.75</v>
      </c>
      <c r="V6936">
        <f t="shared" si="1265"/>
        <v>7</v>
      </c>
    </row>
    <row r="6937" spans="1:22" ht="15" customHeight="1" x14ac:dyDescent="0.35">
      <c r="A6937" s="1">
        <v>1004645</v>
      </c>
      <c r="B6937" s="3">
        <v>45976</v>
      </c>
      <c r="C6937" s="3">
        <v>46013</v>
      </c>
      <c r="D6937" s="3">
        <v>46020</v>
      </c>
      <c r="E6937" s="1" t="s">
        <v>18</v>
      </c>
      <c r="F6937" s="1">
        <v>2</v>
      </c>
      <c r="G6937" s="1" t="s">
        <v>25</v>
      </c>
      <c r="H6937" s="1">
        <v>0</v>
      </c>
      <c r="I6937" s="1">
        <f t="shared" si="1259"/>
        <v>0</v>
      </c>
      <c r="J6937" s="1" t="s">
        <v>15</v>
      </c>
      <c r="K6937" s="1">
        <v>1</v>
      </c>
      <c r="L6937" s="1" t="s">
        <v>19</v>
      </c>
      <c r="M6937" s="1" t="b">
        <v>0</v>
      </c>
      <c r="N6937" s="2" t="s">
        <v>17</v>
      </c>
      <c r="O6937">
        <f t="shared" si="1260"/>
        <v>37</v>
      </c>
      <c r="P6937">
        <f t="shared" si="1261"/>
        <v>7</v>
      </c>
      <c r="Q6937">
        <f>IF(G6937="B",VLOOKUP(F6937,room_rates!$A$2:$G$8,3,FALSE),IF(G6937="P",VLOOKUP(F6937,room_rates!$A$2:$G$8,6,FALSE),IF(G6937="M",VLOOKUP(F6937,room_rates!$A$2:$G$8,7,FALSE),"")))</f>
        <v>175</v>
      </c>
      <c r="R6937">
        <f t="shared" si="1262"/>
        <v>0</v>
      </c>
      <c r="S6937">
        <f>IF(J6937="Online Travel Agency",VLOOKUP(F6937,room_rates!$A$2:$G$8,3,FALSE)*15%,0)</f>
        <v>0</v>
      </c>
      <c r="T6937">
        <f t="shared" si="1263"/>
        <v>0</v>
      </c>
      <c r="U6937">
        <f t="shared" si="1264"/>
        <v>1225</v>
      </c>
      <c r="V6937">
        <f t="shared" si="1265"/>
        <v>7</v>
      </c>
    </row>
    <row r="6938" spans="1:22" ht="15" customHeight="1" x14ac:dyDescent="0.35">
      <c r="A6938" s="1">
        <v>1004746</v>
      </c>
      <c r="B6938" s="3">
        <v>45988</v>
      </c>
      <c r="C6938" s="3">
        <v>46013</v>
      </c>
      <c r="D6938" s="3">
        <v>46018</v>
      </c>
      <c r="E6938" s="1" t="s">
        <v>21</v>
      </c>
      <c r="F6938" s="1">
        <v>3</v>
      </c>
      <c r="G6938" s="1" t="s">
        <v>25</v>
      </c>
      <c r="H6938" s="1">
        <v>0</v>
      </c>
      <c r="I6938" s="1">
        <f t="shared" si="1259"/>
        <v>0</v>
      </c>
      <c r="J6938" s="1" t="s">
        <v>15</v>
      </c>
      <c r="K6938" s="1">
        <v>1</v>
      </c>
      <c r="L6938" s="1" t="s">
        <v>19</v>
      </c>
      <c r="M6938" s="1" t="b">
        <v>0</v>
      </c>
      <c r="N6938" s="2" t="s">
        <v>17</v>
      </c>
      <c r="O6938">
        <f t="shared" si="1260"/>
        <v>25</v>
      </c>
      <c r="P6938">
        <f t="shared" si="1261"/>
        <v>5</v>
      </c>
      <c r="Q6938">
        <f>IF(G6938="B",VLOOKUP(F6938,room_rates!$A$2:$G$8,3,FALSE),IF(G6938="P",VLOOKUP(F6938,room_rates!$A$2:$G$8,6,FALSE),IF(G6938="M",VLOOKUP(F6938,room_rates!$A$2:$G$8,7,FALSE),"")))</f>
        <v>275</v>
      </c>
      <c r="R6938">
        <f t="shared" si="1262"/>
        <v>0</v>
      </c>
      <c r="S6938">
        <f>IF(J6938="Online Travel Agency",VLOOKUP(F6938,room_rates!$A$2:$G$8,3,FALSE)*15%,0)</f>
        <v>0</v>
      </c>
      <c r="T6938">
        <f t="shared" si="1263"/>
        <v>0</v>
      </c>
      <c r="U6938">
        <f t="shared" si="1264"/>
        <v>1375</v>
      </c>
      <c r="V6938">
        <f t="shared" si="1265"/>
        <v>5</v>
      </c>
    </row>
    <row r="6939" spans="1:22" ht="15" customHeight="1" x14ac:dyDescent="0.35">
      <c r="A6939" s="1">
        <v>1004803</v>
      </c>
      <c r="B6939" s="3">
        <v>45998</v>
      </c>
      <c r="C6939" s="3">
        <v>46013</v>
      </c>
      <c r="D6939" s="3">
        <v>46018</v>
      </c>
      <c r="E6939" s="1" t="s">
        <v>21</v>
      </c>
      <c r="F6939" s="1">
        <v>3</v>
      </c>
      <c r="G6939" s="1" t="s">
        <v>25</v>
      </c>
      <c r="H6939" s="1">
        <v>0</v>
      </c>
      <c r="I6939" s="1">
        <f t="shared" si="1259"/>
        <v>0</v>
      </c>
      <c r="J6939" s="1" t="s">
        <v>15</v>
      </c>
      <c r="K6939" s="1">
        <v>2</v>
      </c>
      <c r="L6939" s="1" t="s">
        <v>19</v>
      </c>
      <c r="M6939" s="1" t="b">
        <v>1</v>
      </c>
      <c r="N6939" s="2" t="s">
        <v>17</v>
      </c>
      <c r="O6939">
        <f t="shared" si="1260"/>
        <v>15</v>
      </c>
      <c r="P6939">
        <f t="shared" si="1261"/>
        <v>5</v>
      </c>
      <c r="Q6939">
        <f>IF(G6939="B",VLOOKUP(F6939,room_rates!$A$2:$G$8,3,FALSE),IF(G6939="P",VLOOKUP(F6939,room_rates!$A$2:$G$8,6,FALSE),IF(G6939="M",VLOOKUP(F6939,room_rates!$A$2:$G$8,7,FALSE),"")))</f>
        <v>275</v>
      </c>
      <c r="R6939">
        <f t="shared" si="1262"/>
        <v>0</v>
      </c>
      <c r="S6939">
        <f>IF(J6939="Online Travel Agency",VLOOKUP(F6939,room_rates!$A$2:$G$8,3,FALSE)*15%,0)</f>
        <v>0</v>
      </c>
      <c r="T6939">
        <f t="shared" si="1263"/>
        <v>2.75</v>
      </c>
      <c r="U6939">
        <f t="shared" si="1264"/>
        <v>2722.5</v>
      </c>
      <c r="V6939">
        <f t="shared" si="1265"/>
        <v>10</v>
      </c>
    </row>
    <row r="6940" spans="1:22" ht="15" customHeight="1" x14ac:dyDescent="0.35">
      <c r="A6940" s="1">
        <v>1004994</v>
      </c>
      <c r="B6940" s="3">
        <v>46001</v>
      </c>
      <c r="C6940" s="3">
        <v>46013</v>
      </c>
      <c r="D6940" s="3">
        <v>46019</v>
      </c>
      <c r="E6940" s="1" t="s">
        <v>18</v>
      </c>
      <c r="F6940" s="1">
        <v>2</v>
      </c>
      <c r="G6940" s="1" t="s">
        <v>25</v>
      </c>
      <c r="H6940" s="1">
        <v>0</v>
      </c>
      <c r="I6940" s="1">
        <f t="shared" si="1259"/>
        <v>0</v>
      </c>
      <c r="J6940" s="1" t="s">
        <v>24</v>
      </c>
      <c r="K6940" s="1">
        <v>3</v>
      </c>
      <c r="L6940" s="1" t="s">
        <v>16</v>
      </c>
      <c r="M6940" s="1" t="b">
        <v>0</v>
      </c>
      <c r="N6940" s="2" t="s">
        <v>17</v>
      </c>
      <c r="O6940">
        <f t="shared" si="1260"/>
        <v>12</v>
      </c>
      <c r="P6940">
        <f t="shared" si="1261"/>
        <v>6</v>
      </c>
      <c r="Q6940">
        <f>IF(G6940="B",VLOOKUP(F6940,room_rates!$A$2:$G$8,3,FALSE),IF(G6940="P",VLOOKUP(F6940,room_rates!$A$2:$G$8,6,FALSE),IF(G6940="M",VLOOKUP(F6940,room_rates!$A$2:$G$8,7,FALSE),"")))</f>
        <v>175</v>
      </c>
      <c r="R6940">
        <f t="shared" si="1262"/>
        <v>0</v>
      </c>
      <c r="S6940">
        <f>IF(J6940="Online Travel Agency",VLOOKUP(F6940,room_rates!$A$2:$G$8,3,FALSE)*15%,0)</f>
        <v>21</v>
      </c>
      <c r="T6940">
        <f t="shared" si="1263"/>
        <v>0</v>
      </c>
      <c r="U6940">
        <f t="shared" si="1264"/>
        <v>2772</v>
      </c>
      <c r="V6940">
        <f t="shared" si="1265"/>
        <v>18</v>
      </c>
    </row>
    <row r="6941" spans="1:22" ht="15" customHeight="1" x14ac:dyDescent="0.35">
      <c r="A6941" s="1">
        <v>1005282</v>
      </c>
      <c r="B6941" s="3">
        <v>46013</v>
      </c>
      <c r="C6941" s="3">
        <v>46013</v>
      </c>
      <c r="D6941" s="3">
        <v>46020</v>
      </c>
      <c r="E6941" s="1" t="s">
        <v>21</v>
      </c>
      <c r="F6941" s="1">
        <v>4</v>
      </c>
      <c r="G6941" s="1" t="s">
        <v>25</v>
      </c>
      <c r="H6941" s="1">
        <v>0</v>
      </c>
      <c r="I6941" s="1">
        <f t="shared" si="1259"/>
        <v>0</v>
      </c>
      <c r="J6941" s="1" t="s">
        <v>20</v>
      </c>
      <c r="K6941" s="1">
        <v>2</v>
      </c>
      <c r="L6941" s="1" t="s">
        <v>19</v>
      </c>
      <c r="M6941" s="1" t="b">
        <v>0</v>
      </c>
      <c r="N6941" s="2" t="s">
        <v>17</v>
      </c>
      <c r="O6941">
        <f t="shared" si="1260"/>
        <v>0</v>
      </c>
      <c r="P6941">
        <f t="shared" si="1261"/>
        <v>7</v>
      </c>
      <c r="Q6941">
        <f>IF(G6941="B",VLOOKUP(F6941,room_rates!$A$2:$G$8,3,FALSE),IF(G6941="P",VLOOKUP(F6941,room_rates!$A$2:$G$8,6,FALSE),IF(G6941="M",VLOOKUP(F6941,room_rates!$A$2:$G$8,7,FALSE),"")))</f>
        <v>287.5</v>
      </c>
      <c r="R6941">
        <f t="shared" si="1262"/>
        <v>0</v>
      </c>
      <c r="S6941">
        <f>IF(J6941="Online Travel Agency",VLOOKUP(F6941,room_rates!$A$2:$G$8,3,FALSE)*15%,0)</f>
        <v>0</v>
      </c>
      <c r="T6941">
        <f t="shared" si="1263"/>
        <v>0</v>
      </c>
      <c r="U6941">
        <f t="shared" si="1264"/>
        <v>4025</v>
      </c>
      <c r="V6941">
        <f t="shared" si="1265"/>
        <v>14</v>
      </c>
    </row>
    <row r="6942" spans="1:22" ht="15" customHeight="1" x14ac:dyDescent="0.35">
      <c r="A6942" s="1">
        <v>1000656</v>
      </c>
      <c r="B6942" s="3">
        <v>45994</v>
      </c>
      <c r="C6942" s="3">
        <v>46014</v>
      </c>
      <c r="D6942" s="3">
        <v>46019</v>
      </c>
      <c r="E6942" s="1" t="s">
        <v>21</v>
      </c>
      <c r="F6942" s="1">
        <v>4</v>
      </c>
      <c r="G6942" s="1" t="s">
        <v>25</v>
      </c>
      <c r="H6942" s="1">
        <v>0</v>
      </c>
      <c r="I6942" s="1">
        <f t="shared" si="1259"/>
        <v>0</v>
      </c>
      <c r="J6942" s="1" t="s">
        <v>24</v>
      </c>
      <c r="K6942" s="1">
        <v>2</v>
      </c>
      <c r="L6942" s="1" t="s">
        <v>16</v>
      </c>
      <c r="M6942" s="1" t="b">
        <v>0</v>
      </c>
      <c r="N6942" s="2" t="s">
        <v>17</v>
      </c>
      <c r="O6942">
        <f t="shared" si="1260"/>
        <v>20</v>
      </c>
      <c r="P6942">
        <f t="shared" si="1261"/>
        <v>5</v>
      </c>
      <c r="Q6942">
        <f>IF(G6942="B",VLOOKUP(F6942,room_rates!$A$2:$G$8,3,FALSE),IF(G6942="P",VLOOKUP(F6942,room_rates!$A$2:$G$8,6,FALSE),IF(G6942="M",VLOOKUP(F6942,room_rates!$A$2:$G$8,7,FALSE),"")))</f>
        <v>287.5</v>
      </c>
      <c r="R6942">
        <f t="shared" si="1262"/>
        <v>0</v>
      </c>
      <c r="S6942">
        <f>IF(J6942="Online Travel Agency",VLOOKUP(F6942,room_rates!$A$2:$G$8,3,FALSE)*15%,0)</f>
        <v>34.5</v>
      </c>
      <c r="T6942">
        <f t="shared" si="1263"/>
        <v>0</v>
      </c>
      <c r="U6942">
        <f t="shared" si="1264"/>
        <v>2530</v>
      </c>
      <c r="V6942">
        <f t="shared" si="1265"/>
        <v>10</v>
      </c>
    </row>
    <row r="6943" spans="1:22" ht="15" customHeight="1" x14ac:dyDescent="0.35">
      <c r="A6943" s="1">
        <v>1001124</v>
      </c>
      <c r="B6943" s="3">
        <v>45996</v>
      </c>
      <c r="C6943" s="3">
        <v>46014</v>
      </c>
      <c r="D6943" s="3">
        <v>46021</v>
      </c>
      <c r="E6943" s="1" t="s">
        <v>21</v>
      </c>
      <c r="F6943" s="1">
        <v>3</v>
      </c>
      <c r="G6943" s="1" t="s">
        <v>25</v>
      </c>
      <c r="H6943" s="1">
        <v>0</v>
      </c>
      <c r="I6943" s="1">
        <f t="shared" si="1259"/>
        <v>0</v>
      </c>
      <c r="J6943" s="1" t="s">
        <v>24</v>
      </c>
      <c r="K6943" s="1">
        <v>1</v>
      </c>
      <c r="L6943" s="1" t="s">
        <v>19</v>
      </c>
      <c r="M6943" s="1" t="b">
        <v>0</v>
      </c>
      <c r="N6943" s="2" t="s">
        <v>17</v>
      </c>
      <c r="O6943">
        <f t="shared" si="1260"/>
        <v>18</v>
      </c>
      <c r="P6943">
        <f t="shared" si="1261"/>
        <v>7</v>
      </c>
      <c r="Q6943">
        <f>IF(G6943="B",VLOOKUP(F6943,room_rates!$A$2:$G$8,3,FALSE),IF(G6943="P",VLOOKUP(F6943,room_rates!$A$2:$G$8,6,FALSE),IF(G6943="M",VLOOKUP(F6943,room_rates!$A$2:$G$8,7,FALSE),"")))</f>
        <v>275</v>
      </c>
      <c r="R6943">
        <f t="shared" si="1262"/>
        <v>0</v>
      </c>
      <c r="S6943">
        <f>IF(J6943="Online Travel Agency",VLOOKUP(F6943,room_rates!$A$2:$G$8,3,FALSE)*15%,0)</f>
        <v>33</v>
      </c>
      <c r="T6943">
        <f t="shared" si="1263"/>
        <v>0</v>
      </c>
      <c r="U6943">
        <f t="shared" si="1264"/>
        <v>1694</v>
      </c>
      <c r="V6943">
        <f t="shared" si="1265"/>
        <v>7</v>
      </c>
    </row>
    <row r="6944" spans="1:22" ht="15" customHeight="1" x14ac:dyDescent="0.35">
      <c r="A6944" s="1">
        <v>1001455</v>
      </c>
      <c r="B6944" s="3">
        <v>45990</v>
      </c>
      <c r="C6944" s="3">
        <v>46014</v>
      </c>
      <c r="D6944" s="3">
        <v>46018</v>
      </c>
      <c r="E6944" s="1" t="s">
        <v>21</v>
      </c>
      <c r="F6944" s="1">
        <v>4</v>
      </c>
      <c r="G6944" s="1" t="s">
        <v>25</v>
      </c>
      <c r="H6944" s="1">
        <v>0</v>
      </c>
      <c r="I6944" s="1">
        <f t="shared" si="1259"/>
        <v>0</v>
      </c>
      <c r="J6944" s="1" t="s">
        <v>15</v>
      </c>
      <c r="K6944" s="1">
        <v>1</v>
      </c>
      <c r="L6944" s="1" t="s">
        <v>19</v>
      </c>
      <c r="M6944" s="1" t="b">
        <v>0</v>
      </c>
      <c r="N6944" s="2" t="s">
        <v>17</v>
      </c>
      <c r="O6944">
        <f t="shared" si="1260"/>
        <v>24</v>
      </c>
      <c r="P6944">
        <f t="shared" si="1261"/>
        <v>4</v>
      </c>
      <c r="Q6944">
        <f>IF(G6944="B",VLOOKUP(F6944,room_rates!$A$2:$G$8,3,FALSE),IF(G6944="P",VLOOKUP(F6944,room_rates!$A$2:$G$8,6,FALSE),IF(G6944="M",VLOOKUP(F6944,room_rates!$A$2:$G$8,7,FALSE),"")))</f>
        <v>287.5</v>
      </c>
      <c r="R6944">
        <f t="shared" si="1262"/>
        <v>0</v>
      </c>
      <c r="S6944">
        <f>IF(J6944="Online Travel Agency",VLOOKUP(F6944,room_rates!$A$2:$G$8,3,FALSE)*15%,0)</f>
        <v>0</v>
      </c>
      <c r="T6944">
        <f t="shared" si="1263"/>
        <v>0</v>
      </c>
      <c r="U6944">
        <f t="shared" si="1264"/>
        <v>1150</v>
      </c>
      <c r="V6944">
        <f t="shared" si="1265"/>
        <v>4</v>
      </c>
    </row>
    <row r="6945" spans="1:22" ht="15" customHeight="1" x14ac:dyDescent="0.35">
      <c r="A6945" s="1">
        <v>1001709</v>
      </c>
      <c r="B6945" s="3">
        <v>46008</v>
      </c>
      <c r="C6945" s="3">
        <v>46014</v>
      </c>
      <c r="D6945" s="3">
        <v>46019</v>
      </c>
      <c r="E6945" s="1" t="s">
        <v>13</v>
      </c>
      <c r="F6945" s="1">
        <v>6</v>
      </c>
      <c r="G6945" s="1" t="s">
        <v>25</v>
      </c>
      <c r="H6945" s="1">
        <v>0</v>
      </c>
      <c r="I6945" s="1">
        <f t="shared" si="1259"/>
        <v>0</v>
      </c>
      <c r="J6945" s="1" t="s">
        <v>24</v>
      </c>
      <c r="K6945" s="1">
        <v>3</v>
      </c>
      <c r="L6945" s="1" t="s">
        <v>19</v>
      </c>
      <c r="M6945" s="1" t="b">
        <v>0</v>
      </c>
      <c r="N6945" s="2" t="s">
        <v>17</v>
      </c>
      <c r="O6945">
        <f t="shared" si="1260"/>
        <v>6</v>
      </c>
      <c r="P6945">
        <f t="shared" si="1261"/>
        <v>5</v>
      </c>
      <c r="Q6945">
        <f>IF(G6945="B",VLOOKUP(F6945,room_rates!$A$2:$G$8,3,FALSE),IF(G6945="P",VLOOKUP(F6945,room_rates!$A$2:$G$8,6,FALSE),IF(G6945="M",VLOOKUP(F6945,room_rates!$A$2:$G$8,7,FALSE),"")))</f>
        <v>437.5</v>
      </c>
      <c r="R6945">
        <f t="shared" si="1262"/>
        <v>0</v>
      </c>
      <c r="S6945">
        <f>IF(J6945="Online Travel Agency",VLOOKUP(F6945,room_rates!$A$2:$G$8,3,FALSE)*15%,0)</f>
        <v>52.5</v>
      </c>
      <c r="T6945">
        <f t="shared" si="1263"/>
        <v>0</v>
      </c>
      <c r="U6945">
        <f t="shared" si="1264"/>
        <v>5775</v>
      </c>
      <c r="V6945">
        <f t="shared" si="1265"/>
        <v>15</v>
      </c>
    </row>
    <row r="6946" spans="1:22" ht="15" customHeight="1" x14ac:dyDescent="0.35">
      <c r="A6946" s="1">
        <v>1001870</v>
      </c>
      <c r="B6946" s="3">
        <v>46014</v>
      </c>
      <c r="C6946" s="3">
        <v>46014</v>
      </c>
      <c r="D6946" s="3">
        <v>46019</v>
      </c>
      <c r="E6946" s="1" t="s">
        <v>13</v>
      </c>
      <c r="F6946" s="1">
        <v>6</v>
      </c>
      <c r="G6946" s="1" t="s">
        <v>25</v>
      </c>
      <c r="H6946" s="1">
        <v>0</v>
      </c>
      <c r="I6946" s="1">
        <f t="shared" si="1259"/>
        <v>0</v>
      </c>
      <c r="J6946" s="1" t="s">
        <v>20</v>
      </c>
      <c r="K6946" s="1">
        <v>1</v>
      </c>
      <c r="L6946" s="1" t="s">
        <v>16</v>
      </c>
      <c r="M6946" s="1" t="b">
        <v>1</v>
      </c>
      <c r="N6946" s="2" t="s">
        <v>17</v>
      </c>
      <c r="O6946">
        <f t="shared" si="1260"/>
        <v>0</v>
      </c>
      <c r="P6946">
        <f t="shared" si="1261"/>
        <v>5</v>
      </c>
      <c r="Q6946">
        <f>IF(G6946="B",VLOOKUP(F6946,room_rates!$A$2:$G$8,3,FALSE),IF(G6946="P",VLOOKUP(F6946,room_rates!$A$2:$G$8,6,FALSE),IF(G6946="M",VLOOKUP(F6946,room_rates!$A$2:$G$8,7,FALSE),"")))</f>
        <v>437.5</v>
      </c>
      <c r="R6946">
        <f t="shared" si="1262"/>
        <v>0</v>
      </c>
      <c r="S6946">
        <f>IF(J6946="Online Travel Agency",VLOOKUP(F6946,room_rates!$A$2:$G$8,3,FALSE)*15%,0)</f>
        <v>0</v>
      </c>
      <c r="T6946">
        <f t="shared" si="1263"/>
        <v>4.375</v>
      </c>
      <c r="U6946">
        <f t="shared" si="1264"/>
        <v>2165.625</v>
      </c>
      <c r="V6946">
        <f t="shared" si="1265"/>
        <v>5</v>
      </c>
    </row>
    <row r="6947" spans="1:22" ht="15" customHeight="1" x14ac:dyDescent="0.35">
      <c r="A6947" s="1">
        <v>1001889</v>
      </c>
      <c r="B6947" s="3">
        <v>46009</v>
      </c>
      <c r="C6947" s="3">
        <v>46014</v>
      </c>
      <c r="D6947" s="3">
        <v>46020</v>
      </c>
      <c r="E6947" s="1" t="s">
        <v>13</v>
      </c>
      <c r="F6947" s="1">
        <v>6</v>
      </c>
      <c r="G6947" s="1" t="s">
        <v>25</v>
      </c>
      <c r="H6947" s="1">
        <v>0</v>
      </c>
      <c r="I6947" s="1">
        <f t="shared" si="1259"/>
        <v>0</v>
      </c>
      <c r="J6947" s="1" t="s">
        <v>24</v>
      </c>
      <c r="K6947" s="1">
        <v>1</v>
      </c>
      <c r="L6947" s="1" t="s">
        <v>19</v>
      </c>
      <c r="M6947" s="1" t="b">
        <v>0</v>
      </c>
      <c r="N6947" s="2" t="s">
        <v>17</v>
      </c>
      <c r="O6947">
        <f t="shared" si="1260"/>
        <v>5</v>
      </c>
      <c r="P6947">
        <f t="shared" si="1261"/>
        <v>6</v>
      </c>
      <c r="Q6947">
        <f>IF(G6947="B",VLOOKUP(F6947,room_rates!$A$2:$G$8,3,FALSE),IF(G6947="P",VLOOKUP(F6947,room_rates!$A$2:$G$8,6,FALSE),IF(G6947="M",VLOOKUP(F6947,room_rates!$A$2:$G$8,7,FALSE),"")))</f>
        <v>437.5</v>
      </c>
      <c r="R6947">
        <f t="shared" si="1262"/>
        <v>0</v>
      </c>
      <c r="S6947">
        <f>IF(J6947="Online Travel Agency",VLOOKUP(F6947,room_rates!$A$2:$G$8,3,FALSE)*15%,0)</f>
        <v>52.5</v>
      </c>
      <c r="T6947">
        <f t="shared" si="1263"/>
        <v>0</v>
      </c>
      <c r="U6947">
        <f t="shared" si="1264"/>
        <v>2310</v>
      </c>
      <c r="V6947">
        <f t="shared" si="1265"/>
        <v>6</v>
      </c>
    </row>
    <row r="6948" spans="1:22" ht="15" customHeight="1" x14ac:dyDescent="0.35">
      <c r="A6948" s="1">
        <v>1001902</v>
      </c>
      <c r="B6948" s="3">
        <v>45973</v>
      </c>
      <c r="C6948" s="3">
        <v>46014</v>
      </c>
      <c r="D6948" s="3">
        <v>46021</v>
      </c>
      <c r="E6948" s="1" t="s">
        <v>13</v>
      </c>
      <c r="F6948" s="1">
        <v>6</v>
      </c>
      <c r="G6948" s="1" t="s">
        <v>25</v>
      </c>
      <c r="H6948" s="1">
        <v>0</v>
      </c>
      <c r="I6948" s="1">
        <f t="shared" si="1259"/>
        <v>0</v>
      </c>
      <c r="J6948" s="1" t="s">
        <v>15</v>
      </c>
      <c r="K6948" s="1">
        <v>2</v>
      </c>
      <c r="L6948" s="1" t="s">
        <v>19</v>
      </c>
      <c r="M6948" s="1" t="b">
        <v>1</v>
      </c>
      <c r="N6948" s="2" t="s">
        <v>17</v>
      </c>
      <c r="O6948">
        <f t="shared" si="1260"/>
        <v>41</v>
      </c>
      <c r="P6948">
        <f t="shared" si="1261"/>
        <v>7</v>
      </c>
      <c r="Q6948">
        <f>IF(G6948="B",VLOOKUP(F6948,room_rates!$A$2:$G$8,3,FALSE),IF(G6948="P",VLOOKUP(F6948,room_rates!$A$2:$G$8,6,FALSE),IF(G6948="M",VLOOKUP(F6948,room_rates!$A$2:$G$8,7,FALSE),"")))</f>
        <v>437.5</v>
      </c>
      <c r="R6948">
        <f t="shared" si="1262"/>
        <v>0</v>
      </c>
      <c r="S6948">
        <f>IF(J6948="Online Travel Agency",VLOOKUP(F6948,room_rates!$A$2:$G$8,3,FALSE)*15%,0)</f>
        <v>0</v>
      </c>
      <c r="T6948">
        <f t="shared" si="1263"/>
        <v>4.375</v>
      </c>
      <c r="U6948">
        <f t="shared" si="1264"/>
        <v>6063.75</v>
      </c>
      <c r="V6948">
        <f t="shared" si="1265"/>
        <v>14</v>
      </c>
    </row>
    <row r="6949" spans="1:22" ht="15" customHeight="1" x14ac:dyDescent="0.35">
      <c r="A6949" s="1">
        <v>1002092</v>
      </c>
      <c r="B6949" s="3">
        <v>45978</v>
      </c>
      <c r="C6949" s="3">
        <v>46014</v>
      </c>
      <c r="D6949" s="3">
        <v>46019</v>
      </c>
      <c r="E6949" s="1" t="s">
        <v>21</v>
      </c>
      <c r="F6949" s="1">
        <v>3</v>
      </c>
      <c r="G6949" s="1" t="s">
        <v>25</v>
      </c>
      <c r="H6949" s="1">
        <v>0</v>
      </c>
      <c r="I6949" s="1">
        <f t="shared" si="1259"/>
        <v>0</v>
      </c>
      <c r="J6949" s="1" t="s">
        <v>15</v>
      </c>
      <c r="K6949" s="1">
        <v>1</v>
      </c>
      <c r="L6949" s="1" t="s">
        <v>19</v>
      </c>
      <c r="M6949" s="1" t="b">
        <v>0</v>
      </c>
      <c r="N6949" s="2" t="s">
        <v>17</v>
      </c>
      <c r="O6949">
        <f t="shared" si="1260"/>
        <v>36</v>
      </c>
      <c r="P6949">
        <f t="shared" si="1261"/>
        <v>5</v>
      </c>
      <c r="Q6949">
        <f>IF(G6949="B",VLOOKUP(F6949,room_rates!$A$2:$G$8,3,FALSE),IF(G6949="P",VLOOKUP(F6949,room_rates!$A$2:$G$8,6,FALSE),IF(G6949="M",VLOOKUP(F6949,room_rates!$A$2:$G$8,7,FALSE),"")))</f>
        <v>275</v>
      </c>
      <c r="R6949">
        <f t="shared" si="1262"/>
        <v>0</v>
      </c>
      <c r="S6949">
        <f>IF(J6949="Online Travel Agency",VLOOKUP(F6949,room_rates!$A$2:$G$8,3,FALSE)*15%,0)</f>
        <v>0</v>
      </c>
      <c r="T6949">
        <f t="shared" si="1263"/>
        <v>0</v>
      </c>
      <c r="U6949">
        <f t="shared" si="1264"/>
        <v>1375</v>
      </c>
      <c r="V6949">
        <f t="shared" si="1265"/>
        <v>5</v>
      </c>
    </row>
    <row r="6950" spans="1:22" ht="15" customHeight="1" x14ac:dyDescent="0.35">
      <c r="A6950" s="1">
        <v>1002199</v>
      </c>
      <c r="B6950" s="3">
        <v>46014</v>
      </c>
      <c r="C6950" s="3">
        <v>46014</v>
      </c>
      <c r="D6950" s="3">
        <v>46021</v>
      </c>
      <c r="E6950" s="1" t="s">
        <v>18</v>
      </c>
      <c r="F6950" s="1">
        <v>2</v>
      </c>
      <c r="G6950" s="1" t="s">
        <v>25</v>
      </c>
      <c r="H6950" s="1">
        <v>0</v>
      </c>
      <c r="I6950" s="1">
        <f t="shared" si="1259"/>
        <v>0</v>
      </c>
      <c r="J6950" s="1" t="s">
        <v>20</v>
      </c>
      <c r="K6950" s="1">
        <v>3</v>
      </c>
      <c r="L6950" s="1" t="s">
        <v>16</v>
      </c>
      <c r="M6950" s="1" t="b">
        <v>0</v>
      </c>
      <c r="N6950" s="2" t="s">
        <v>17</v>
      </c>
      <c r="O6950">
        <f t="shared" si="1260"/>
        <v>0</v>
      </c>
      <c r="P6950">
        <f t="shared" si="1261"/>
        <v>7</v>
      </c>
      <c r="Q6950">
        <f>IF(G6950="B",VLOOKUP(F6950,room_rates!$A$2:$G$8,3,FALSE),IF(G6950="P",VLOOKUP(F6950,room_rates!$A$2:$G$8,6,FALSE),IF(G6950="M",VLOOKUP(F6950,room_rates!$A$2:$G$8,7,FALSE),"")))</f>
        <v>175</v>
      </c>
      <c r="R6950">
        <f t="shared" si="1262"/>
        <v>0</v>
      </c>
      <c r="S6950">
        <f>IF(J6950="Online Travel Agency",VLOOKUP(F6950,room_rates!$A$2:$G$8,3,FALSE)*15%,0)</f>
        <v>0</v>
      </c>
      <c r="T6950">
        <f t="shared" si="1263"/>
        <v>0</v>
      </c>
      <c r="U6950">
        <f t="shared" si="1264"/>
        <v>3675</v>
      </c>
      <c r="V6950">
        <f t="shared" si="1265"/>
        <v>21</v>
      </c>
    </row>
    <row r="6951" spans="1:22" ht="15" customHeight="1" x14ac:dyDescent="0.35">
      <c r="A6951" s="1">
        <v>1002844</v>
      </c>
      <c r="B6951" s="3">
        <v>46014</v>
      </c>
      <c r="C6951" s="3">
        <v>46014</v>
      </c>
      <c r="D6951" s="3">
        <v>46021</v>
      </c>
      <c r="E6951" s="1" t="s">
        <v>13</v>
      </c>
      <c r="F6951" s="1">
        <v>7</v>
      </c>
      <c r="G6951" s="1" t="s">
        <v>25</v>
      </c>
      <c r="H6951" s="1">
        <v>0</v>
      </c>
      <c r="I6951" s="1">
        <f t="shared" si="1259"/>
        <v>0</v>
      </c>
      <c r="J6951" s="1" t="s">
        <v>20</v>
      </c>
      <c r="K6951" s="1">
        <v>2</v>
      </c>
      <c r="L6951" s="1" t="s">
        <v>19</v>
      </c>
      <c r="M6951" s="1" t="b">
        <v>0</v>
      </c>
      <c r="N6951" s="2" t="s">
        <v>17</v>
      </c>
      <c r="O6951">
        <f t="shared" si="1260"/>
        <v>0</v>
      </c>
      <c r="P6951">
        <f t="shared" si="1261"/>
        <v>7</v>
      </c>
      <c r="Q6951">
        <f>IF(G6951="B",VLOOKUP(F6951,room_rates!$A$2:$G$8,3,FALSE),IF(G6951="P",VLOOKUP(F6951,room_rates!$A$2:$G$8,6,FALSE),IF(G6951="M",VLOOKUP(F6951,room_rates!$A$2:$G$8,7,FALSE),"")))</f>
        <v>562.5</v>
      </c>
      <c r="R6951">
        <f t="shared" si="1262"/>
        <v>0</v>
      </c>
      <c r="S6951">
        <f>IF(J6951="Online Travel Agency",VLOOKUP(F6951,room_rates!$A$2:$G$8,3,FALSE)*15%,0)</f>
        <v>0</v>
      </c>
      <c r="T6951">
        <f t="shared" si="1263"/>
        <v>0</v>
      </c>
      <c r="U6951">
        <f t="shared" si="1264"/>
        <v>7875</v>
      </c>
      <c r="V6951">
        <f t="shared" si="1265"/>
        <v>14</v>
      </c>
    </row>
    <row r="6952" spans="1:22" ht="15" customHeight="1" x14ac:dyDescent="0.35">
      <c r="A6952" s="1">
        <v>1002961</v>
      </c>
      <c r="B6952" s="3">
        <v>46014</v>
      </c>
      <c r="C6952" s="3">
        <v>46014</v>
      </c>
      <c r="D6952" s="3">
        <v>46018</v>
      </c>
      <c r="E6952" s="1" t="s">
        <v>13</v>
      </c>
      <c r="F6952" s="1">
        <v>6</v>
      </c>
      <c r="G6952" s="1" t="s">
        <v>25</v>
      </c>
      <c r="H6952" s="1">
        <v>0</v>
      </c>
      <c r="I6952" s="1">
        <f t="shared" si="1259"/>
        <v>0</v>
      </c>
      <c r="J6952" s="1" t="s">
        <v>20</v>
      </c>
      <c r="K6952" s="1">
        <v>2</v>
      </c>
      <c r="L6952" s="1" t="s">
        <v>16</v>
      </c>
      <c r="M6952" s="1" t="b">
        <v>0</v>
      </c>
      <c r="N6952" s="2" t="s">
        <v>17</v>
      </c>
      <c r="O6952">
        <f t="shared" si="1260"/>
        <v>0</v>
      </c>
      <c r="P6952">
        <f t="shared" si="1261"/>
        <v>4</v>
      </c>
      <c r="Q6952">
        <f>IF(G6952="B",VLOOKUP(F6952,room_rates!$A$2:$G$8,3,FALSE),IF(G6952="P",VLOOKUP(F6952,room_rates!$A$2:$G$8,6,FALSE),IF(G6952="M",VLOOKUP(F6952,room_rates!$A$2:$G$8,7,FALSE),"")))</f>
        <v>437.5</v>
      </c>
      <c r="R6952">
        <f t="shared" si="1262"/>
        <v>0</v>
      </c>
      <c r="S6952">
        <f>IF(J6952="Online Travel Agency",VLOOKUP(F6952,room_rates!$A$2:$G$8,3,FALSE)*15%,0)</f>
        <v>0</v>
      </c>
      <c r="T6952">
        <f t="shared" si="1263"/>
        <v>0</v>
      </c>
      <c r="U6952">
        <f t="shared" si="1264"/>
        <v>3500</v>
      </c>
      <c r="V6952">
        <f t="shared" si="1265"/>
        <v>8</v>
      </c>
    </row>
    <row r="6953" spans="1:22" ht="15" customHeight="1" x14ac:dyDescent="0.35">
      <c r="A6953" s="1">
        <v>1003029</v>
      </c>
      <c r="B6953" s="3">
        <v>46014</v>
      </c>
      <c r="C6953" s="3">
        <v>46014</v>
      </c>
      <c r="D6953" s="3">
        <v>46018</v>
      </c>
      <c r="E6953" s="1" t="s">
        <v>18</v>
      </c>
      <c r="F6953" s="1">
        <v>2</v>
      </c>
      <c r="G6953" s="1" t="s">
        <v>25</v>
      </c>
      <c r="H6953" s="1">
        <v>0</v>
      </c>
      <c r="I6953" s="1">
        <f t="shared" si="1259"/>
        <v>0</v>
      </c>
      <c r="J6953" s="1" t="s">
        <v>20</v>
      </c>
      <c r="K6953" s="1">
        <v>1</v>
      </c>
      <c r="L6953" s="1" t="s">
        <v>19</v>
      </c>
      <c r="M6953" s="1" t="b">
        <v>0</v>
      </c>
      <c r="N6953" s="2" t="s">
        <v>17</v>
      </c>
      <c r="O6953">
        <f t="shared" si="1260"/>
        <v>0</v>
      </c>
      <c r="P6953">
        <f t="shared" si="1261"/>
        <v>4</v>
      </c>
      <c r="Q6953">
        <f>IF(G6953="B",VLOOKUP(F6953,room_rates!$A$2:$G$8,3,FALSE),IF(G6953="P",VLOOKUP(F6953,room_rates!$A$2:$G$8,6,FALSE),IF(G6953="M",VLOOKUP(F6953,room_rates!$A$2:$G$8,7,FALSE),"")))</f>
        <v>175</v>
      </c>
      <c r="R6953">
        <f t="shared" si="1262"/>
        <v>0</v>
      </c>
      <c r="S6953">
        <f>IF(J6953="Online Travel Agency",VLOOKUP(F6953,room_rates!$A$2:$G$8,3,FALSE)*15%,0)</f>
        <v>0</v>
      </c>
      <c r="T6953">
        <f t="shared" si="1263"/>
        <v>0</v>
      </c>
      <c r="U6953">
        <f t="shared" si="1264"/>
        <v>700</v>
      </c>
      <c r="V6953">
        <f t="shared" si="1265"/>
        <v>4</v>
      </c>
    </row>
    <row r="6954" spans="1:22" ht="15" customHeight="1" x14ac:dyDescent="0.35">
      <c r="A6954" s="1">
        <v>1003198</v>
      </c>
      <c r="B6954" s="3">
        <v>46005</v>
      </c>
      <c r="C6954" s="3">
        <v>46014</v>
      </c>
      <c r="D6954" s="3">
        <v>46019</v>
      </c>
      <c r="E6954" s="1" t="s">
        <v>21</v>
      </c>
      <c r="F6954" s="1">
        <v>3</v>
      </c>
      <c r="G6954" s="1" t="s">
        <v>25</v>
      </c>
      <c r="H6954" s="1">
        <v>0</v>
      </c>
      <c r="I6954" s="1">
        <f t="shared" si="1259"/>
        <v>0</v>
      </c>
      <c r="J6954" s="1" t="s">
        <v>15</v>
      </c>
      <c r="K6954" s="1">
        <v>1</v>
      </c>
      <c r="L6954" s="1" t="s">
        <v>19</v>
      </c>
      <c r="M6954" s="1" t="b">
        <v>1</v>
      </c>
      <c r="N6954" s="2" t="s">
        <v>17</v>
      </c>
      <c r="O6954">
        <f t="shared" si="1260"/>
        <v>9</v>
      </c>
      <c r="P6954">
        <f t="shared" si="1261"/>
        <v>5</v>
      </c>
      <c r="Q6954">
        <f>IF(G6954="B",VLOOKUP(F6954,room_rates!$A$2:$G$8,3,FALSE),IF(G6954="P",VLOOKUP(F6954,room_rates!$A$2:$G$8,6,FALSE),IF(G6954="M",VLOOKUP(F6954,room_rates!$A$2:$G$8,7,FALSE),"")))</f>
        <v>275</v>
      </c>
      <c r="R6954">
        <f t="shared" si="1262"/>
        <v>0</v>
      </c>
      <c r="S6954">
        <f>IF(J6954="Online Travel Agency",VLOOKUP(F6954,room_rates!$A$2:$G$8,3,FALSE)*15%,0)</f>
        <v>0</v>
      </c>
      <c r="T6954">
        <f t="shared" si="1263"/>
        <v>2.75</v>
      </c>
      <c r="U6954">
        <f t="shared" si="1264"/>
        <v>1361.25</v>
      </c>
      <c r="V6954">
        <f t="shared" si="1265"/>
        <v>5</v>
      </c>
    </row>
    <row r="6955" spans="1:22" ht="15" customHeight="1" x14ac:dyDescent="0.35">
      <c r="A6955" s="1">
        <v>1003234</v>
      </c>
      <c r="B6955" s="3">
        <v>45989</v>
      </c>
      <c r="C6955" s="3">
        <v>46014</v>
      </c>
      <c r="D6955" s="3">
        <v>46018</v>
      </c>
      <c r="E6955" s="1" t="s">
        <v>21</v>
      </c>
      <c r="F6955" s="1">
        <v>5</v>
      </c>
      <c r="G6955" s="1" t="s">
        <v>25</v>
      </c>
      <c r="H6955" s="1">
        <v>0</v>
      </c>
      <c r="I6955" s="1">
        <f t="shared" si="1259"/>
        <v>0</v>
      </c>
      <c r="J6955" s="1" t="s">
        <v>15</v>
      </c>
      <c r="K6955" s="1">
        <v>1</v>
      </c>
      <c r="L6955" s="1" t="s">
        <v>16</v>
      </c>
      <c r="M6955" s="1" t="b">
        <v>0</v>
      </c>
      <c r="N6955" s="2" t="s">
        <v>17</v>
      </c>
      <c r="O6955">
        <f t="shared" si="1260"/>
        <v>25</v>
      </c>
      <c r="P6955">
        <f t="shared" si="1261"/>
        <v>4</v>
      </c>
      <c r="Q6955">
        <f>IF(G6955="B",VLOOKUP(F6955,room_rates!$A$2:$G$8,3,FALSE),IF(G6955="P",VLOOKUP(F6955,room_rates!$A$2:$G$8,6,FALSE),IF(G6955="M",VLOOKUP(F6955,room_rates!$A$2:$G$8,7,FALSE),"")))</f>
        <v>300</v>
      </c>
      <c r="R6955">
        <f t="shared" si="1262"/>
        <v>0</v>
      </c>
      <c r="S6955">
        <f>IF(J6955="Online Travel Agency",VLOOKUP(F6955,room_rates!$A$2:$G$8,3,FALSE)*15%,0)</f>
        <v>0</v>
      </c>
      <c r="T6955">
        <f t="shared" si="1263"/>
        <v>0</v>
      </c>
      <c r="U6955">
        <f t="shared" si="1264"/>
        <v>1200</v>
      </c>
      <c r="V6955">
        <f t="shared" si="1265"/>
        <v>4</v>
      </c>
    </row>
    <row r="6956" spans="1:22" ht="15" customHeight="1" x14ac:dyDescent="0.35">
      <c r="A6956" s="1">
        <v>1003251</v>
      </c>
      <c r="B6956" s="3">
        <v>45996</v>
      </c>
      <c r="C6956" s="3">
        <v>46014</v>
      </c>
      <c r="D6956" s="3">
        <v>46021</v>
      </c>
      <c r="E6956" s="1" t="s">
        <v>13</v>
      </c>
      <c r="F6956" s="1">
        <v>6</v>
      </c>
      <c r="G6956" s="1" t="s">
        <v>25</v>
      </c>
      <c r="H6956" s="1">
        <v>0</v>
      </c>
      <c r="I6956" s="1">
        <f t="shared" si="1259"/>
        <v>0</v>
      </c>
      <c r="J6956" s="1" t="s">
        <v>24</v>
      </c>
      <c r="K6956" s="1">
        <v>2</v>
      </c>
      <c r="L6956" s="1" t="s">
        <v>19</v>
      </c>
      <c r="M6956" s="1" t="b">
        <v>0</v>
      </c>
      <c r="N6956" s="2" t="s">
        <v>17</v>
      </c>
      <c r="O6956">
        <f t="shared" si="1260"/>
        <v>18</v>
      </c>
      <c r="P6956">
        <f t="shared" si="1261"/>
        <v>7</v>
      </c>
      <c r="Q6956">
        <f>IF(G6956="B",VLOOKUP(F6956,room_rates!$A$2:$G$8,3,FALSE),IF(G6956="P",VLOOKUP(F6956,room_rates!$A$2:$G$8,6,FALSE),IF(G6956="M",VLOOKUP(F6956,room_rates!$A$2:$G$8,7,FALSE),"")))</f>
        <v>437.5</v>
      </c>
      <c r="R6956">
        <f t="shared" si="1262"/>
        <v>0</v>
      </c>
      <c r="S6956">
        <f>IF(J6956="Online Travel Agency",VLOOKUP(F6956,room_rates!$A$2:$G$8,3,FALSE)*15%,0)</f>
        <v>52.5</v>
      </c>
      <c r="T6956">
        <f t="shared" si="1263"/>
        <v>0</v>
      </c>
      <c r="U6956">
        <f t="shared" si="1264"/>
        <v>5390</v>
      </c>
      <c r="V6956">
        <f t="shared" si="1265"/>
        <v>14</v>
      </c>
    </row>
    <row r="6957" spans="1:22" ht="15" customHeight="1" x14ac:dyDescent="0.35">
      <c r="A6957" s="1">
        <v>1003429</v>
      </c>
      <c r="B6957" s="3">
        <v>45996</v>
      </c>
      <c r="C6957" s="3">
        <v>46014</v>
      </c>
      <c r="D6957" s="3">
        <v>46018</v>
      </c>
      <c r="E6957" s="1" t="s">
        <v>13</v>
      </c>
      <c r="F6957" s="1">
        <v>7</v>
      </c>
      <c r="G6957" s="1" t="s">
        <v>25</v>
      </c>
      <c r="H6957" s="1">
        <v>0</v>
      </c>
      <c r="I6957" s="1">
        <f t="shared" si="1259"/>
        <v>0</v>
      </c>
      <c r="J6957" s="1" t="s">
        <v>15</v>
      </c>
      <c r="K6957" s="1">
        <v>2</v>
      </c>
      <c r="L6957" s="1" t="s">
        <v>19</v>
      </c>
      <c r="M6957" s="1" t="b">
        <v>0</v>
      </c>
      <c r="N6957" s="2" t="s">
        <v>17</v>
      </c>
      <c r="O6957">
        <f t="shared" si="1260"/>
        <v>18</v>
      </c>
      <c r="P6957">
        <f t="shared" si="1261"/>
        <v>4</v>
      </c>
      <c r="Q6957">
        <f>IF(G6957="B",VLOOKUP(F6957,room_rates!$A$2:$G$8,3,FALSE),IF(G6957="P",VLOOKUP(F6957,room_rates!$A$2:$G$8,6,FALSE),IF(G6957="M",VLOOKUP(F6957,room_rates!$A$2:$G$8,7,FALSE),"")))</f>
        <v>562.5</v>
      </c>
      <c r="R6957">
        <f t="shared" si="1262"/>
        <v>0</v>
      </c>
      <c r="S6957">
        <f>IF(J6957="Online Travel Agency",VLOOKUP(F6957,room_rates!$A$2:$G$8,3,FALSE)*15%,0)</f>
        <v>0</v>
      </c>
      <c r="T6957">
        <f t="shared" si="1263"/>
        <v>0</v>
      </c>
      <c r="U6957">
        <f t="shared" si="1264"/>
        <v>4500</v>
      </c>
      <c r="V6957">
        <f t="shared" si="1265"/>
        <v>8</v>
      </c>
    </row>
    <row r="6958" spans="1:22" ht="15" customHeight="1" x14ac:dyDescent="0.35">
      <c r="A6958" s="1">
        <v>1003991</v>
      </c>
      <c r="B6958" s="3">
        <v>46014</v>
      </c>
      <c r="C6958" s="3">
        <v>46014</v>
      </c>
      <c r="D6958" s="3">
        <v>46018</v>
      </c>
      <c r="E6958" s="1" t="s">
        <v>21</v>
      </c>
      <c r="F6958" s="1">
        <v>4</v>
      </c>
      <c r="G6958" s="1" t="s">
        <v>25</v>
      </c>
      <c r="H6958" s="1">
        <v>0</v>
      </c>
      <c r="I6958" s="1">
        <f t="shared" si="1259"/>
        <v>0</v>
      </c>
      <c r="J6958" s="1" t="s">
        <v>20</v>
      </c>
      <c r="K6958" s="1">
        <v>1</v>
      </c>
      <c r="L6958" s="1" t="s">
        <v>19</v>
      </c>
      <c r="M6958" s="1" t="b">
        <v>0</v>
      </c>
      <c r="N6958" s="2" t="s">
        <v>17</v>
      </c>
      <c r="O6958">
        <f t="shared" si="1260"/>
        <v>0</v>
      </c>
      <c r="P6958">
        <f t="shared" si="1261"/>
        <v>4</v>
      </c>
      <c r="Q6958">
        <f>IF(G6958="B",VLOOKUP(F6958,room_rates!$A$2:$G$8,3,FALSE),IF(G6958="P",VLOOKUP(F6958,room_rates!$A$2:$G$8,6,FALSE),IF(G6958="M",VLOOKUP(F6958,room_rates!$A$2:$G$8,7,FALSE),"")))</f>
        <v>287.5</v>
      </c>
      <c r="R6958">
        <f t="shared" si="1262"/>
        <v>0</v>
      </c>
      <c r="S6958">
        <f>IF(J6958="Online Travel Agency",VLOOKUP(F6958,room_rates!$A$2:$G$8,3,FALSE)*15%,0)</f>
        <v>0</v>
      </c>
      <c r="T6958">
        <f t="shared" si="1263"/>
        <v>0</v>
      </c>
      <c r="U6958">
        <f t="shared" si="1264"/>
        <v>1150</v>
      </c>
      <c r="V6958">
        <f t="shared" si="1265"/>
        <v>4</v>
      </c>
    </row>
    <row r="6959" spans="1:22" ht="15" customHeight="1" x14ac:dyDescent="0.35">
      <c r="A6959" s="1">
        <v>1004193</v>
      </c>
      <c r="B6959" s="3">
        <v>46009</v>
      </c>
      <c r="C6959" s="3">
        <v>46014</v>
      </c>
      <c r="D6959" s="3">
        <v>46019</v>
      </c>
      <c r="E6959" s="1" t="s">
        <v>18</v>
      </c>
      <c r="F6959" s="1">
        <v>1</v>
      </c>
      <c r="G6959" s="1" t="s">
        <v>25</v>
      </c>
      <c r="H6959" s="1">
        <v>0</v>
      </c>
      <c r="I6959" s="1">
        <f t="shared" si="1259"/>
        <v>0</v>
      </c>
      <c r="J6959" s="1" t="s">
        <v>24</v>
      </c>
      <c r="K6959" s="1">
        <v>3</v>
      </c>
      <c r="L6959" s="1" t="s">
        <v>16</v>
      </c>
      <c r="M6959" s="1" t="b">
        <v>0</v>
      </c>
      <c r="N6959" s="2" t="s">
        <v>17</v>
      </c>
      <c r="O6959">
        <f t="shared" si="1260"/>
        <v>5</v>
      </c>
      <c r="P6959">
        <f t="shared" si="1261"/>
        <v>5</v>
      </c>
      <c r="Q6959">
        <f>IF(G6959="B",VLOOKUP(F6959,room_rates!$A$2:$G$8,3,FALSE),IF(G6959="P",VLOOKUP(F6959,room_rates!$A$2:$G$8,6,FALSE),IF(G6959="M",VLOOKUP(F6959,room_rates!$A$2:$G$8,7,FALSE),"")))</f>
        <v>150</v>
      </c>
      <c r="R6959">
        <f t="shared" si="1262"/>
        <v>0</v>
      </c>
      <c r="S6959">
        <f>IF(J6959="Online Travel Agency",VLOOKUP(F6959,room_rates!$A$2:$G$8,3,FALSE)*15%,0)</f>
        <v>18</v>
      </c>
      <c r="T6959">
        <f t="shared" si="1263"/>
        <v>0</v>
      </c>
      <c r="U6959">
        <f t="shared" si="1264"/>
        <v>1980</v>
      </c>
      <c r="V6959">
        <f t="shared" si="1265"/>
        <v>15</v>
      </c>
    </row>
    <row r="6960" spans="1:22" ht="15" customHeight="1" x14ac:dyDescent="0.35">
      <c r="A6960" s="1">
        <v>1004378</v>
      </c>
      <c r="B6960" s="3">
        <v>46014</v>
      </c>
      <c r="C6960" s="3">
        <v>46014</v>
      </c>
      <c r="D6960" s="3">
        <v>46021</v>
      </c>
      <c r="E6960" s="1" t="s">
        <v>21</v>
      </c>
      <c r="F6960" s="1">
        <v>4</v>
      </c>
      <c r="G6960" s="1" t="s">
        <v>25</v>
      </c>
      <c r="H6960" s="1">
        <v>0</v>
      </c>
      <c r="I6960" s="1">
        <f t="shared" si="1259"/>
        <v>0</v>
      </c>
      <c r="J6960" s="1" t="s">
        <v>20</v>
      </c>
      <c r="K6960" s="1">
        <v>3</v>
      </c>
      <c r="L6960" s="1" t="s">
        <v>19</v>
      </c>
      <c r="M6960" s="1" t="b">
        <v>0</v>
      </c>
      <c r="N6960" s="2" t="s">
        <v>17</v>
      </c>
      <c r="O6960">
        <f t="shared" si="1260"/>
        <v>0</v>
      </c>
      <c r="P6960">
        <f t="shared" si="1261"/>
        <v>7</v>
      </c>
      <c r="Q6960">
        <f>IF(G6960="B",VLOOKUP(F6960,room_rates!$A$2:$G$8,3,FALSE),IF(G6960="P",VLOOKUP(F6960,room_rates!$A$2:$G$8,6,FALSE),IF(G6960="M",VLOOKUP(F6960,room_rates!$A$2:$G$8,7,FALSE),"")))</f>
        <v>287.5</v>
      </c>
      <c r="R6960">
        <f t="shared" si="1262"/>
        <v>0</v>
      </c>
      <c r="S6960">
        <f>IF(J6960="Online Travel Agency",VLOOKUP(F6960,room_rates!$A$2:$G$8,3,FALSE)*15%,0)</f>
        <v>0</v>
      </c>
      <c r="T6960">
        <f t="shared" si="1263"/>
        <v>0</v>
      </c>
      <c r="U6960">
        <f t="shared" si="1264"/>
        <v>6037.5</v>
      </c>
      <c r="V6960">
        <f t="shared" si="1265"/>
        <v>21</v>
      </c>
    </row>
    <row r="6961" spans="1:22" ht="15" customHeight="1" x14ac:dyDescent="0.35">
      <c r="A6961" s="1">
        <v>1004379</v>
      </c>
      <c r="B6961" s="3">
        <v>46014</v>
      </c>
      <c r="C6961" s="3">
        <v>46014</v>
      </c>
      <c r="D6961" s="3">
        <v>46019</v>
      </c>
      <c r="E6961" s="1" t="s">
        <v>18</v>
      </c>
      <c r="F6961" s="1">
        <v>1</v>
      </c>
      <c r="G6961" s="1" t="s">
        <v>25</v>
      </c>
      <c r="H6961" s="1">
        <v>0</v>
      </c>
      <c r="I6961" s="1">
        <f t="shared" si="1259"/>
        <v>0</v>
      </c>
      <c r="J6961" s="1" t="s">
        <v>20</v>
      </c>
      <c r="K6961" s="1">
        <v>1</v>
      </c>
      <c r="L6961" s="1" t="s">
        <v>16</v>
      </c>
      <c r="M6961" s="1" t="b">
        <v>0</v>
      </c>
      <c r="N6961" s="2" t="s">
        <v>17</v>
      </c>
      <c r="O6961">
        <f t="shared" si="1260"/>
        <v>0</v>
      </c>
      <c r="P6961">
        <f t="shared" si="1261"/>
        <v>5</v>
      </c>
      <c r="Q6961">
        <f>IF(G6961="B",VLOOKUP(F6961,room_rates!$A$2:$G$8,3,FALSE),IF(G6961="P",VLOOKUP(F6961,room_rates!$A$2:$G$8,6,FALSE),IF(G6961="M",VLOOKUP(F6961,room_rates!$A$2:$G$8,7,FALSE),"")))</f>
        <v>150</v>
      </c>
      <c r="R6961">
        <f t="shared" si="1262"/>
        <v>0</v>
      </c>
      <c r="S6961">
        <f>IF(J6961="Online Travel Agency",VLOOKUP(F6961,room_rates!$A$2:$G$8,3,FALSE)*15%,0)</f>
        <v>0</v>
      </c>
      <c r="T6961">
        <f t="shared" si="1263"/>
        <v>0</v>
      </c>
      <c r="U6961">
        <f t="shared" si="1264"/>
        <v>750</v>
      </c>
      <c r="V6961">
        <f t="shared" si="1265"/>
        <v>5</v>
      </c>
    </row>
    <row r="6962" spans="1:22" ht="15" customHeight="1" x14ac:dyDescent="0.35">
      <c r="A6962" s="1">
        <v>1004528</v>
      </c>
      <c r="B6962" s="3">
        <v>46007</v>
      </c>
      <c r="C6962" s="3">
        <v>46014</v>
      </c>
      <c r="D6962" s="3">
        <v>46020</v>
      </c>
      <c r="E6962" s="1" t="s">
        <v>18</v>
      </c>
      <c r="F6962" s="1">
        <v>1</v>
      </c>
      <c r="G6962" s="1" t="s">
        <v>25</v>
      </c>
      <c r="H6962" s="1">
        <v>0</v>
      </c>
      <c r="I6962" s="1">
        <f t="shared" si="1259"/>
        <v>0</v>
      </c>
      <c r="J6962" s="1" t="s">
        <v>24</v>
      </c>
      <c r="K6962" s="1">
        <v>2</v>
      </c>
      <c r="L6962" s="1" t="s">
        <v>19</v>
      </c>
      <c r="M6962" s="1" t="b">
        <v>0</v>
      </c>
      <c r="N6962" s="2" t="s">
        <v>17</v>
      </c>
      <c r="O6962">
        <f t="shared" si="1260"/>
        <v>7</v>
      </c>
      <c r="P6962">
        <f t="shared" si="1261"/>
        <v>6</v>
      </c>
      <c r="Q6962">
        <f>IF(G6962="B",VLOOKUP(F6962,room_rates!$A$2:$G$8,3,FALSE),IF(G6962="P",VLOOKUP(F6962,room_rates!$A$2:$G$8,6,FALSE),IF(G6962="M",VLOOKUP(F6962,room_rates!$A$2:$G$8,7,FALSE),"")))</f>
        <v>150</v>
      </c>
      <c r="R6962">
        <f t="shared" si="1262"/>
        <v>0</v>
      </c>
      <c r="S6962">
        <f>IF(J6962="Online Travel Agency",VLOOKUP(F6962,room_rates!$A$2:$G$8,3,FALSE)*15%,0)</f>
        <v>18</v>
      </c>
      <c r="T6962">
        <f t="shared" si="1263"/>
        <v>0</v>
      </c>
      <c r="U6962">
        <f t="shared" si="1264"/>
        <v>1584</v>
      </c>
      <c r="V6962">
        <f t="shared" si="1265"/>
        <v>12</v>
      </c>
    </row>
    <row r="6963" spans="1:22" ht="15" customHeight="1" x14ac:dyDescent="0.35">
      <c r="A6963" s="1">
        <v>1004767</v>
      </c>
      <c r="B6963" s="3">
        <v>45974</v>
      </c>
      <c r="C6963" s="3">
        <v>46014</v>
      </c>
      <c r="D6963" s="3">
        <v>46019</v>
      </c>
      <c r="E6963" s="1" t="s">
        <v>18</v>
      </c>
      <c r="F6963" s="1">
        <v>1</v>
      </c>
      <c r="G6963" s="1" t="s">
        <v>25</v>
      </c>
      <c r="H6963" s="1">
        <v>0</v>
      </c>
      <c r="I6963" s="1">
        <f t="shared" si="1259"/>
        <v>0</v>
      </c>
      <c r="J6963" s="1" t="s">
        <v>15</v>
      </c>
      <c r="K6963" s="1">
        <v>3</v>
      </c>
      <c r="L6963" s="1" t="s">
        <v>16</v>
      </c>
      <c r="M6963" s="1" t="b">
        <v>0</v>
      </c>
      <c r="N6963" s="2" t="s">
        <v>17</v>
      </c>
      <c r="O6963">
        <f t="shared" si="1260"/>
        <v>40</v>
      </c>
      <c r="P6963">
        <f t="shared" si="1261"/>
        <v>5</v>
      </c>
      <c r="Q6963">
        <f>IF(G6963="B",VLOOKUP(F6963,room_rates!$A$2:$G$8,3,FALSE),IF(G6963="P",VLOOKUP(F6963,room_rates!$A$2:$G$8,6,FALSE),IF(G6963="M",VLOOKUP(F6963,room_rates!$A$2:$G$8,7,FALSE),"")))</f>
        <v>150</v>
      </c>
      <c r="R6963">
        <f t="shared" si="1262"/>
        <v>0</v>
      </c>
      <c r="S6963">
        <f>IF(J6963="Online Travel Agency",VLOOKUP(F6963,room_rates!$A$2:$G$8,3,FALSE)*15%,0)</f>
        <v>0</v>
      </c>
      <c r="T6963">
        <f t="shared" si="1263"/>
        <v>0</v>
      </c>
      <c r="U6963">
        <f t="shared" si="1264"/>
        <v>2250</v>
      </c>
      <c r="V6963">
        <f t="shared" si="1265"/>
        <v>15</v>
      </c>
    </row>
    <row r="6964" spans="1:22" ht="15" customHeight="1" x14ac:dyDescent="0.35">
      <c r="A6964" s="1">
        <v>1004907</v>
      </c>
      <c r="B6964" s="3">
        <v>46014</v>
      </c>
      <c r="C6964" s="3">
        <v>46014</v>
      </c>
      <c r="D6964" s="3">
        <v>46020</v>
      </c>
      <c r="E6964" s="1" t="s">
        <v>18</v>
      </c>
      <c r="F6964" s="1">
        <v>1</v>
      </c>
      <c r="G6964" s="1" t="s">
        <v>25</v>
      </c>
      <c r="H6964" s="1">
        <v>0</v>
      </c>
      <c r="I6964" s="1">
        <f t="shared" si="1259"/>
        <v>0</v>
      </c>
      <c r="J6964" s="1" t="s">
        <v>20</v>
      </c>
      <c r="K6964" s="1">
        <v>2</v>
      </c>
      <c r="L6964" s="1" t="s">
        <v>16</v>
      </c>
      <c r="M6964" s="1" t="b">
        <v>0</v>
      </c>
      <c r="N6964" s="2" t="s">
        <v>17</v>
      </c>
      <c r="O6964">
        <f t="shared" si="1260"/>
        <v>0</v>
      </c>
      <c r="P6964">
        <f t="shared" si="1261"/>
        <v>6</v>
      </c>
      <c r="Q6964">
        <f>IF(G6964="B",VLOOKUP(F6964,room_rates!$A$2:$G$8,3,FALSE),IF(G6964="P",VLOOKUP(F6964,room_rates!$A$2:$G$8,6,FALSE),IF(G6964="M",VLOOKUP(F6964,room_rates!$A$2:$G$8,7,FALSE),"")))</f>
        <v>150</v>
      </c>
      <c r="R6964">
        <f t="shared" si="1262"/>
        <v>0</v>
      </c>
      <c r="S6964">
        <f>IF(J6964="Online Travel Agency",VLOOKUP(F6964,room_rates!$A$2:$G$8,3,FALSE)*15%,0)</f>
        <v>0</v>
      </c>
      <c r="T6964">
        <f t="shared" si="1263"/>
        <v>0</v>
      </c>
      <c r="U6964">
        <f t="shared" si="1264"/>
        <v>1800</v>
      </c>
      <c r="V6964">
        <f t="shared" si="1265"/>
        <v>12</v>
      </c>
    </row>
    <row r="6965" spans="1:22" ht="15" customHeight="1" x14ac:dyDescent="0.35">
      <c r="A6965" s="1">
        <v>1004983</v>
      </c>
      <c r="B6965" s="3">
        <v>45973</v>
      </c>
      <c r="C6965" s="3">
        <v>46014</v>
      </c>
      <c r="D6965" s="3">
        <v>46020</v>
      </c>
      <c r="E6965" s="1" t="s">
        <v>18</v>
      </c>
      <c r="F6965" s="1">
        <v>2</v>
      </c>
      <c r="G6965" s="1" t="s">
        <v>25</v>
      </c>
      <c r="H6965" s="1">
        <v>0</v>
      </c>
      <c r="I6965" s="1">
        <f t="shared" si="1259"/>
        <v>0</v>
      </c>
      <c r="J6965" s="1" t="s">
        <v>15</v>
      </c>
      <c r="K6965" s="1">
        <v>2</v>
      </c>
      <c r="L6965" s="1" t="s">
        <v>19</v>
      </c>
      <c r="M6965" s="1" t="b">
        <v>0</v>
      </c>
      <c r="N6965" s="2" t="s">
        <v>17</v>
      </c>
      <c r="O6965">
        <f t="shared" si="1260"/>
        <v>41</v>
      </c>
      <c r="P6965">
        <f t="shared" si="1261"/>
        <v>6</v>
      </c>
      <c r="Q6965">
        <f>IF(G6965="B",VLOOKUP(F6965,room_rates!$A$2:$G$8,3,FALSE),IF(G6965="P",VLOOKUP(F6965,room_rates!$A$2:$G$8,6,FALSE),IF(G6965="M",VLOOKUP(F6965,room_rates!$A$2:$G$8,7,FALSE),"")))</f>
        <v>175</v>
      </c>
      <c r="R6965">
        <f t="shared" si="1262"/>
        <v>0</v>
      </c>
      <c r="S6965">
        <f>IF(J6965="Online Travel Agency",VLOOKUP(F6965,room_rates!$A$2:$G$8,3,FALSE)*15%,0)</f>
        <v>0</v>
      </c>
      <c r="T6965">
        <f t="shared" si="1263"/>
        <v>0</v>
      </c>
      <c r="U6965">
        <f t="shared" si="1264"/>
        <v>2100</v>
      </c>
      <c r="V6965">
        <f t="shared" si="1265"/>
        <v>12</v>
      </c>
    </row>
    <row r="6966" spans="1:22" ht="15" customHeight="1" x14ac:dyDescent="0.35">
      <c r="A6966" s="1">
        <v>1005174</v>
      </c>
      <c r="B6966" s="3">
        <v>46014</v>
      </c>
      <c r="C6966" s="3">
        <v>46014</v>
      </c>
      <c r="D6966" s="3">
        <v>46021</v>
      </c>
      <c r="E6966" s="1" t="s">
        <v>18</v>
      </c>
      <c r="F6966" s="1">
        <v>2</v>
      </c>
      <c r="G6966" s="1" t="s">
        <v>25</v>
      </c>
      <c r="H6966" s="1">
        <v>0</v>
      </c>
      <c r="I6966" s="1">
        <f t="shared" si="1259"/>
        <v>0</v>
      </c>
      <c r="J6966" s="1" t="s">
        <v>20</v>
      </c>
      <c r="K6966" s="1">
        <v>1</v>
      </c>
      <c r="L6966" s="1" t="s">
        <v>16</v>
      </c>
      <c r="M6966" s="1" t="b">
        <v>1</v>
      </c>
      <c r="N6966" s="2" t="s">
        <v>17</v>
      </c>
      <c r="O6966">
        <f t="shared" si="1260"/>
        <v>0</v>
      </c>
      <c r="P6966">
        <f t="shared" si="1261"/>
        <v>7</v>
      </c>
      <c r="Q6966">
        <f>IF(G6966="B",VLOOKUP(F6966,room_rates!$A$2:$G$8,3,FALSE),IF(G6966="P",VLOOKUP(F6966,room_rates!$A$2:$G$8,6,FALSE),IF(G6966="M",VLOOKUP(F6966,room_rates!$A$2:$G$8,7,FALSE),"")))</f>
        <v>175</v>
      </c>
      <c r="R6966">
        <f t="shared" si="1262"/>
        <v>0</v>
      </c>
      <c r="S6966">
        <f>IF(J6966="Online Travel Agency",VLOOKUP(F6966,room_rates!$A$2:$G$8,3,FALSE)*15%,0)</f>
        <v>0</v>
      </c>
      <c r="T6966">
        <f t="shared" si="1263"/>
        <v>1.75</v>
      </c>
      <c r="U6966">
        <f t="shared" si="1264"/>
        <v>1212.75</v>
      </c>
      <c r="V6966">
        <f t="shared" si="1265"/>
        <v>7</v>
      </c>
    </row>
    <row r="6967" spans="1:22" ht="15" customHeight="1" x14ac:dyDescent="0.35">
      <c r="A6967" s="1">
        <v>1000310</v>
      </c>
      <c r="B6967" s="3">
        <v>46012</v>
      </c>
      <c r="C6967" s="3">
        <v>46015</v>
      </c>
      <c r="D6967" s="3">
        <v>46021</v>
      </c>
      <c r="E6967" s="1" t="s">
        <v>13</v>
      </c>
      <c r="F6967" s="1">
        <v>6</v>
      </c>
      <c r="G6967" s="1" t="s">
        <v>25</v>
      </c>
      <c r="H6967" s="1">
        <v>0</v>
      </c>
      <c r="I6967" s="1">
        <f t="shared" si="1259"/>
        <v>0</v>
      </c>
      <c r="J6967" s="1" t="s">
        <v>15</v>
      </c>
      <c r="K6967" s="1">
        <v>1</v>
      </c>
      <c r="L6967" s="1" t="s">
        <v>19</v>
      </c>
      <c r="M6967" s="1" t="b">
        <v>0</v>
      </c>
      <c r="N6967" s="2" t="s">
        <v>17</v>
      </c>
      <c r="O6967">
        <f t="shared" si="1260"/>
        <v>3</v>
      </c>
      <c r="P6967">
        <f t="shared" si="1261"/>
        <v>6</v>
      </c>
      <c r="Q6967">
        <f>IF(G6967="B",VLOOKUP(F6967,room_rates!$A$2:$G$8,3,FALSE),IF(G6967="P",VLOOKUP(F6967,room_rates!$A$2:$G$8,6,FALSE),IF(G6967="M",VLOOKUP(F6967,room_rates!$A$2:$G$8,7,FALSE),"")))</f>
        <v>437.5</v>
      </c>
      <c r="R6967">
        <f t="shared" si="1262"/>
        <v>0</v>
      </c>
      <c r="S6967">
        <f>IF(J6967="Online Travel Agency",VLOOKUP(F6967,room_rates!$A$2:$G$8,3,FALSE)*15%,0)</f>
        <v>0</v>
      </c>
      <c r="T6967">
        <f t="shared" si="1263"/>
        <v>0</v>
      </c>
      <c r="U6967">
        <f t="shared" si="1264"/>
        <v>2625</v>
      </c>
      <c r="V6967">
        <f t="shared" si="1265"/>
        <v>6</v>
      </c>
    </row>
    <row r="6968" spans="1:22" ht="15" customHeight="1" x14ac:dyDescent="0.35">
      <c r="A6968" s="1">
        <v>1000471</v>
      </c>
      <c r="B6968" s="3">
        <v>46015</v>
      </c>
      <c r="C6968" s="3">
        <v>46015</v>
      </c>
      <c r="D6968" s="3">
        <v>46022</v>
      </c>
      <c r="E6968" s="1" t="s">
        <v>18</v>
      </c>
      <c r="F6968" s="1">
        <v>1</v>
      </c>
      <c r="G6968" s="1" t="s">
        <v>25</v>
      </c>
      <c r="H6968" s="1">
        <v>0</v>
      </c>
      <c r="I6968" s="1">
        <f t="shared" si="1259"/>
        <v>0</v>
      </c>
      <c r="J6968" s="1" t="s">
        <v>20</v>
      </c>
      <c r="K6968" s="1">
        <v>1</v>
      </c>
      <c r="L6968" s="1" t="s">
        <v>19</v>
      </c>
      <c r="M6968" s="1" t="b">
        <v>0</v>
      </c>
      <c r="N6968" s="2" t="s">
        <v>17</v>
      </c>
      <c r="O6968">
        <f t="shared" si="1260"/>
        <v>0</v>
      </c>
      <c r="P6968">
        <f t="shared" si="1261"/>
        <v>7</v>
      </c>
      <c r="Q6968">
        <f>IF(G6968="B",VLOOKUP(F6968,room_rates!$A$2:$G$8,3,FALSE),IF(G6968="P",VLOOKUP(F6968,room_rates!$A$2:$G$8,6,FALSE),IF(G6968="M",VLOOKUP(F6968,room_rates!$A$2:$G$8,7,FALSE),"")))</f>
        <v>150</v>
      </c>
      <c r="R6968">
        <f t="shared" si="1262"/>
        <v>0</v>
      </c>
      <c r="S6968">
        <f>IF(J6968="Online Travel Agency",VLOOKUP(F6968,room_rates!$A$2:$G$8,3,FALSE)*15%,0)</f>
        <v>0</v>
      </c>
      <c r="T6968">
        <f t="shared" si="1263"/>
        <v>0</v>
      </c>
      <c r="U6968">
        <f t="shared" si="1264"/>
        <v>1050</v>
      </c>
      <c r="V6968">
        <f t="shared" si="1265"/>
        <v>7</v>
      </c>
    </row>
    <row r="6969" spans="1:22" ht="15" customHeight="1" x14ac:dyDescent="0.35">
      <c r="A6969" s="1">
        <v>1000839</v>
      </c>
      <c r="B6969" s="3">
        <v>46010</v>
      </c>
      <c r="C6969" s="3">
        <v>46015</v>
      </c>
      <c r="D6969" s="3">
        <v>46019</v>
      </c>
      <c r="E6969" s="1" t="s">
        <v>13</v>
      </c>
      <c r="F6969" s="1">
        <v>6</v>
      </c>
      <c r="G6969" s="1" t="s">
        <v>25</v>
      </c>
      <c r="H6969" s="1">
        <v>0</v>
      </c>
      <c r="I6969" s="1">
        <f t="shared" si="1259"/>
        <v>0</v>
      </c>
      <c r="J6969" s="1" t="s">
        <v>15</v>
      </c>
      <c r="K6969" s="1">
        <v>2</v>
      </c>
      <c r="L6969" s="1" t="s">
        <v>19</v>
      </c>
      <c r="M6969" s="1" t="b">
        <v>1</v>
      </c>
      <c r="N6969" s="2" t="s">
        <v>17</v>
      </c>
      <c r="O6969">
        <f t="shared" si="1260"/>
        <v>5</v>
      </c>
      <c r="P6969">
        <f t="shared" si="1261"/>
        <v>4</v>
      </c>
      <c r="Q6969">
        <f>IF(G6969="B",VLOOKUP(F6969,room_rates!$A$2:$G$8,3,FALSE),IF(G6969="P",VLOOKUP(F6969,room_rates!$A$2:$G$8,6,FALSE),IF(G6969="M",VLOOKUP(F6969,room_rates!$A$2:$G$8,7,FALSE),"")))</f>
        <v>437.5</v>
      </c>
      <c r="R6969">
        <f t="shared" si="1262"/>
        <v>0</v>
      </c>
      <c r="S6969">
        <f>IF(J6969="Online Travel Agency",VLOOKUP(F6969,room_rates!$A$2:$G$8,3,FALSE)*15%,0)</f>
        <v>0</v>
      </c>
      <c r="T6969">
        <f t="shared" si="1263"/>
        <v>4.375</v>
      </c>
      <c r="U6969">
        <f t="shared" si="1264"/>
        <v>3465</v>
      </c>
      <c r="V6969">
        <f t="shared" si="1265"/>
        <v>8</v>
      </c>
    </row>
    <row r="6970" spans="1:22" ht="15" customHeight="1" x14ac:dyDescent="0.35">
      <c r="A6970" s="1">
        <v>1000968</v>
      </c>
      <c r="B6970" s="3">
        <v>46003</v>
      </c>
      <c r="C6970" s="3">
        <v>46015</v>
      </c>
      <c r="D6970" s="3">
        <v>46019</v>
      </c>
      <c r="E6970" s="1" t="s">
        <v>21</v>
      </c>
      <c r="F6970" s="1">
        <v>4</v>
      </c>
      <c r="G6970" s="1" t="s">
        <v>25</v>
      </c>
      <c r="H6970" s="1">
        <v>0</v>
      </c>
      <c r="I6970" s="1">
        <f t="shared" si="1259"/>
        <v>0</v>
      </c>
      <c r="J6970" s="1" t="s">
        <v>15</v>
      </c>
      <c r="K6970" s="1">
        <v>1</v>
      </c>
      <c r="L6970" s="1" t="s">
        <v>19</v>
      </c>
      <c r="M6970" s="1" t="b">
        <v>0</v>
      </c>
      <c r="N6970" s="2" t="s">
        <v>17</v>
      </c>
      <c r="O6970">
        <f t="shared" si="1260"/>
        <v>12</v>
      </c>
      <c r="P6970">
        <f t="shared" si="1261"/>
        <v>4</v>
      </c>
      <c r="Q6970">
        <f>IF(G6970="B",VLOOKUP(F6970,room_rates!$A$2:$G$8,3,FALSE),IF(G6970="P",VLOOKUP(F6970,room_rates!$A$2:$G$8,6,FALSE),IF(G6970="M",VLOOKUP(F6970,room_rates!$A$2:$G$8,7,FALSE),"")))</f>
        <v>287.5</v>
      </c>
      <c r="R6970">
        <f t="shared" si="1262"/>
        <v>0</v>
      </c>
      <c r="S6970">
        <f>IF(J6970="Online Travel Agency",VLOOKUP(F6970,room_rates!$A$2:$G$8,3,FALSE)*15%,0)</f>
        <v>0</v>
      </c>
      <c r="T6970">
        <f t="shared" si="1263"/>
        <v>0</v>
      </c>
      <c r="U6970">
        <f t="shared" si="1264"/>
        <v>1150</v>
      </c>
      <c r="V6970">
        <f t="shared" si="1265"/>
        <v>4</v>
      </c>
    </row>
    <row r="6971" spans="1:22" ht="15" customHeight="1" x14ac:dyDescent="0.35">
      <c r="A6971" s="1">
        <v>1001017</v>
      </c>
      <c r="B6971" s="3">
        <v>46012</v>
      </c>
      <c r="C6971" s="3">
        <v>46015</v>
      </c>
      <c r="D6971" s="3">
        <v>46021</v>
      </c>
      <c r="E6971" s="1" t="s">
        <v>13</v>
      </c>
      <c r="F6971" s="1">
        <v>6</v>
      </c>
      <c r="G6971" s="1" t="s">
        <v>25</v>
      </c>
      <c r="H6971" s="1">
        <v>0</v>
      </c>
      <c r="I6971" s="1">
        <f t="shared" si="1259"/>
        <v>0</v>
      </c>
      <c r="J6971" s="1" t="s">
        <v>15</v>
      </c>
      <c r="K6971" s="1">
        <v>2</v>
      </c>
      <c r="L6971" s="1" t="s">
        <v>16</v>
      </c>
      <c r="M6971" s="1" t="b">
        <v>0</v>
      </c>
      <c r="N6971" s="2" t="s">
        <v>17</v>
      </c>
      <c r="O6971">
        <f t="shared" si="1260"/>
        <v>3</v>
      </c>
      <c r="P6971">
        <f t="shared" si="1261"/>
        <v>6</v>
      </c>
      <c r="Q6971">
        <f>IF(G6971="B",VLOOKUP(F6971,room_rates!$A$2:$G$8,3,FALSE),IF(G6971="P",VLOOKUP(F6971,room_rates!$A$2:$G$8,6,FALSE),IF(G6971="M",VLOOKUP(F6971,room_rates!$A$2:$G$8,7,FALSE),"")))</f>
        <v>437.5</v>
      </c>
      <c r="R6971">
        <f t="shared" si="1262"/>
        <v>0</v>
      </c>
      <c r="S6971">
        <f>IF(J6971="Online Travel Agency",VLOOKUP(F6971,room_rates!$A$2:$G$8,3,FALSE)*15%,0)</f>
        <v>0</v>
      </c>
      <c r="T6971">
        <f t="shared" si="1263"/>
        <v>0</v>
      </c>
      <c r="U6971">
        <f t="shared" si="1264"/>
        <v>5250</v>
      </c>
      <c r="V6971">
        <f t="shared" si="1265"/>
        <v>12</v>
      </c>
    </row>
    <row r="6972" spans="1:22" ht="15" customHeight="1" x14ac:dyDescent="0.35">
      <c r="A6972" s="1">
        <v>1001047</v>
      </c>
      <c r="B6972" s="3">
        <v>45978</v>
      </c>
      <c r="C6972" s="3">
        <v>46015</v>
      </c>
      <c r="D6972" s="3">
        <v>46022</v>
      </c>
      <c r="E6972" s="1" t="s">
        <v>18</v>
      </c>
      <c r="F6972" s="1">
        <v>2</v>
      </c>
      <c r="G6972" s="1" t="s">
        <v>25</v>
      </c>
      <c r="H6972" s="1">
        <v>0</v>
      </c>
      <c r="I6972" s="1">
        <f t="shared" si="1259"/>
        <v>0</v>
      </c>
      <c r="J6972" s="1" t="s">
        <v>15</v>
      </c>
      <c r="K6972" s="1">
        <v>2</v>
      </c>
      <c r="L6972" s="1" t="s">
        <v>19</v>
      </c>
      <c r="M6972" s="1" t="b">
        <v>1</v>
      </c>
      <c r="N6972" s="2" t="s">
        <v>17</v>
      </c>
      <c r="O6972">
        <f t="shared" si="1260"/>
        <v>37</v>
      </c>
      <c r="P6972">
        <f t="shared" si="1261"/>
        <v>7</v>
      </c>
      <c r="Q6972">
        <f>IF(G6972="B",VLOOKUP(F6972,room_rates!$A$2:$G$8,3,FALSE),IF(G6972="P",VLOOKUP(F6972,room_rates!$A$2:$G$8,6,FALSE),IF(G6972="M",VLOOKUP(F6972,room_rates!$A$2:$G$8,7,FALSE),"")))</f>
        <v>175</v>
      </c>
      <c r="R6972">
        <f t="shared" si="1262"/>
        <v>0</v>
      </c>
      <c r="S6972">
        <f>IF(J6972="Online Travel Agency",VLOOKUP(F6972,room_rates!$A$2:$G$8,3,FALSE)*15%,0)</f>
        <v>0</v>
      </c>
      <c r="T6972">
        <f t="shared" si="1263"/>
        <v>1.75</v>
      </c>
      <c r="U6972">
        <f t="shared" si="1264"/>
        <v>2425.5</v>
      </c>
      <c r="V6972">
        <f t="shared" si="1265"/>
        <v>14</v>
      </c>
    </row>
    <row r="6973" spans="1:22" ht="15" customHeight="1" x14ac:dyDescent="0.35">
      <c r="A6973" s="1">
        <v>1001109</v>
      </c>
      <c r="B6973" s="3">
        <v>45996</v>
      </c>
      <c r="C6973" s="3">
        <v>46015</v>
      </c>
      <c r="D6973" s="3">
        <v>46022</v>
      </c>
      <c r="E6973" s="1" t="s">
        <v>13</v>
      </c>
      <c r="F6973" s="1">
        <v>6</v>
      </c>
      <c r="G6973" s="1" t="s">
        <v>25</v>
      </c>
      <c r="H6973" s="1">
        <v>0</v>
      </c>
      <c r="I6973" s="1">
        <f t="shared" si="1259"/>
        <v>0</v>
      </c>
      <c r="J6973" s="1" t="s">
        <v>24</v>
      </c>
      <c r="K6973" s="1">
        <v>1</v>
      </c>
      <c r="L6973" s="1" t="s">
        <v>16</v>
      </c>
      <c r="M6973" s="1" t="b">
        <v>0</v>
      </c>
      <c r="N6973" s="2" t="s">
        <v>17</v>
      </c>
      <c r="O6973">
        <f t="shared" si="1260"/>
        <v>19</v>
      </c>
      <c r="P6973">
        <f t="shared" si="1261"/>
        <v>7</v>
      </c>
      <c r="Q6973">
        <f>IF(G6973="B",VLOOKUP(F6973,room_rates!$A$2:$G$8,3,FALSE),IF(G6973="P",VLOOKUP(F6973,room_rates!$A$2:$G$8,6,FALSE),IF(G6973="M",VLOOKUP(F6973,room_rates!$A$2:$G$8,7,FALSE),"")))</f>
        <v>437.5</v>
      </c>
      <c r="R6973">
        <f t="shared" si="1262"/>
        <v>0</v>
      </c>
      <c r="S6973">
        <f>IF(J6973="Online Travel Agency",VLOOKUP(F6973,room_rates!$A$2:$G$8,3,FALSE)*15%,0)</f>
        <v>52.5</v>
      </c>
      <c r="T6973">
        <f t="shared" si="1263"/>
        <v>0</v>
      </c>
      <c r="U6973">
        <f t="shared" si="1264"/>
        <v>2695</v>
      </c>
      <c r="V6973">
        <f t="shared" si="1265"/>
        <v>7</v>
      </c>
    </row>
    <row r="6974" spans="1:22" ht="15" customHeight="1" x14ac:dyDescent="0.35">
      <c r="A6974" s="1">
        <v>1001355</v>
      </c>
      <c r="B6974" s="3">
        <v>46012</v>
      </c>
      <c r="C6974" s="3">
        <v>46015</v>
      </c>
      <c r="D6974" s="3">
        <v>46021</v>
      </c>
      <c r="E6974" s="1" t="s">
        <v>13</v>
      </c>
      <c r="F6974" s="1">
        <v>6</v>
      </c>
      <c r="G6974" s="1" t="s">
        <v>25</v>
      </c>
      <c r="H6974" s="1">
        <v>0</v>
      </c>
      <c r="I6974" s="1">
        <f t="shared" si="1259"/>
        <v>0</v>
      </c>
      <c r="J6974" s="1" t="s">
        <v>15</v>
      </c>
      <c r="K6974" s="1">
        <v>3</v>
      </c>
      <c r="L6974" s="1" t="s">
        <v>16</v>
      </c>
      <c r="M6974" s="1" t="b">
        <v>0</v>
      </c>
      <c r="N6974" s="2" t="s">
        <v>17</v>
      </c>
      <c r="O6974">
        <f t="shared" si="1260"/>
        <v>3</v>
      </c>
      <c r="P6974">
        <f t="shared" si="1261"/>
        <v>6</v>
      </c>
      <c r="Q6974">
        <f>IF(G6974="B",VLOOKUP(F6974,room_rates!$A$2:$G$8,3,FALSE),IF(G6974="P",VLOOKUP(F6974,room_rates!$A$2:$G$8,6,FALSE),IF(G6974="M",VLOOKUP(F6974,room_rates!$A$2:$G$8,7,FALSE),"")))</f>
        <v>437.5</v>
      </c>
      <c r="R6974">
        <f t="shared" si="1262"/>
        <v>0</v>
      </c>
      <c r="S6974">
        <f>IF(J6974="Online Travel Agency",VLOOKUP(F6974,room_rates!$A$2:$G$8,3,FALSE)*15%,0)</f>
        <v>0</v>
      </c>
      <c r="T6974">
        <f t="shared" si="1263"/>
        <v>0</v>
      </c>
      <c r="U6974">
        <f t="shared" si="1264"/>
        <v>7875</v>
      </c>
      <c r="V6974">
        <f t="shared" si="1265"/>
        <v>18</v>
      </c>
    </row>
    <row r="6975" spans="1:22" ht="15" customHeight="1" x14ac:dyDescent="0.35">
      <c r="A6975" s="1">
        <v>1001357</v>
      </c>
      <c r="B6975" s="3">
        <v>46004</v>
      </c>
      <c r="C6975" s="3">
        <v>46015</v>
      </c>
      <c r="D6975" s="3">
        <v>46022</v>
      </c>
      <c r="E6975" s="1" t="s">
        <v>21</v>
      </c>
      <c r="F6975" s="1">
        <v>5</v>
      </c>
      <c r="G6975" s="1" t="s">
        <v>25</v>
      </c>
      <c r="H6975" s="1">
        <v>0</v>
      </c>
      <c r="I6975" s="1">
        <f t="shared" si="1259"/>
        <v>0</v>
      </c>
      <c r="J6975" s="1" t="s">
        <v>15</v>
      </c>
      <c r="K6975" s="1">
        <v>1</v>
      </c>
      <c r="L6975" s="1" t="s">
        <v>19</v>
      </c>
      <c r="M6975" s="1" t="b">
        <v>1</v>
      </c>
      <c r="N6975" s="2" t="s">
        <v>17</v>
      </c>
      <c r="O6975">
        <f t="shared" si="1260"/>
        <v>11</v>
      </c>
      <c r="P6975">
        <f t="shared" si="1261"/>
        <v>7</v>
      </c>
      <c r="Q6975">
        <f>IF(G6975="B",VLOOKUP(F6975,room_rates!$A$2:$G$8,3,FALSE),IF(G6975="P",VLOOKUP(F6975,room_rates!$A$2:$G$8,6,FALSE),IF(G6975="M",VLOOKUP(F6975,room_rates!$A$2:$G$8,7,FALSE),"")))</f>
        <v>300</v>
      </c>
      <c r="R6975">
        <f t="shared" si="1262"/>
        <v>0</v>
      </c>
      <c r="S6975">
        <f>IF(J6975="Online Travel Agency",VLOOKUP(F6975,room_rates!$A$2:$G$8,3,FALSE)*15%,0)</f>
        <v>0</v>
      </c>
      <c r="T6975">
        <f t="shared" si="1263"/>
        <v>3</v>
      </c>
      <c r="U6975">
        <f t="shared" si="1264"/>
        <v>2079</v>
      </c>
      <c r="V6975">
        <f t="shared" si="1265"/>
        <v>7</v>
      </c>
    </row>
    <row r="6976" spans="1:22" ht="15" customHeight="1" x14ac:dyDescent="0.35">
      <c r="A6976" s="1">
        <v>1001382</v>
      </c>
      <c r="B6976" s="3">
        <v>45990</v>
      </c>
      <c r="C6976" s="3">
        <v>46015</v>
      </c>
      <c r="D6976" s="3">
        <v>46021</v>
      </c>
      <c r="E6976" s="1" t="s">
        <v>13</v>
      </c>
      <c r="F6976" s="1">
        <v>7</v>
      </c>
      <c r="G6976" s="1" t="s">
        <v>25</v>
      </c>
      <c r="H6976" s="1">
        <v>0</v>
      </c>
      <c r="I6976" s="1">
        <f t="shared" ref="I6976:I7039" si="1266">H6976/100</f>
        <v>0</v>
      </c>
      <c r="J6976" s="1" t="s">
        <v>15</v>
      </c>
      <c r="K6976" s="1">
        <v>1</v>
      </c>
      <c r="L6976" s="1" t="s">
        <v>19</v>
      </c>
      <c r="M6976" s="1" t="b">
        <v>0</v>
      </c>
      <c r="N6976" s="2" t="s">
        <v>17</v>
      </c>
      <c r="O6976">
        <f t="shared" ref="O6976:O7039" si="1267">C6976-B6976</f>
        <v>25</v>
      </c>
      <c r="P6976">
        <f t="shared" ref="P6976:P7039" si="1268">D6976-C6976</f>
        <v>6</v>
      </c>
      <c r="Q6976">
        <f>IF(G6976="B",VLOOKUP(F6976,room_rates!$A$2:$G$8,3,FALSE),IF(G6976="P",VLOOKUP(F6976,room_rates!$A$2:$G$8,6,FALSE),IF(G6976="M",VLOOKUP(F6976,room_rates!$A$2:$G$8,7,FALSE),"")))</f>
        <v>562.5</v>
      </c>
      <c r="R6976">
        <f t="shared" ref="R6976:R7039" si="1269">Q6976*(H6976/100)</f>
        <v>0</v>
      </c>
      <c r="S6976">
        <f>IF(J6976="Online Travel Agency",VLOOKUP(F6976,room_rates!$A$2:$G$8,3,FALSE)*15%,0)</f>
        <v>0</v>
      </c>
      <c r="T6976">
        <f t="shared" ref="T6976:T7039" si="1270">IF(M6976=TRUE, Q6976*1%,0)</f>
        <v>0</v>
      </c>
      <c r="U6976">
        <f t="shared" ref="U6976:U7039" si="1271">(Q6976-R6976-S6976-T6976)*V6976</f>
        <v>3375</v>
      </c>
      <c r="V6976">
        <f t="shared" ref="V6976:V7039" si="1272">K6976*P6976</f>
        <v>6</v>
      </c>
    </row>
    <row r="6977" spans="1:22" ht="15" customHeight="1" x14ac:dyDescent="0.35">
      <c r="A6977" s="1">
        <v>1001490</v>
      </c>
      <c r="B6977" s="3">
        <v>46010</v>
      </c>
      <c r="C6977" s="3">
        <v>46015</v>
      </c>
      <c r="D6977" s="3">
        <v>46021</v>
      </c>
      <c r="E6977" s="1" t="s">
        <v>13</v>
      </c>
      <c r="F6977" s="1">
        <v>6</v>
      </c>
      <c r="G6977" s="1" t="s">
        <v>25</v>
      </c>
      <c r="H6977" s="1">
        <v>0</v>
      </c>
      <c r="I6977" s="1">
        <f t="shared" si="1266"/>
        <v>0</v>
      </c>
      <c r="J6977" s="1" t="s">
        <v>15</v>
      </c>
      <c r="K6977" s="1">
        <v>2</v>
      </c>
      <c r="L6977" s="1" t="s">
        <v>16</v>
      </c>
      <c r="M6977" s="1" t="b">
        <v>0</v>
      </c>
      <c r="N6977" s="2" t="s">
        <v>17</v>
      </c>
      <c r="O6977">
        <f t="shared" si="1267"/>
        <v>5</v>
      </c>
      <c r="P6977">
        <f t="shared" si="1268"/>
        <v>6</v>
      </c>
      <c r="Q6977">
        <f>IF(G6977="B",VLOOKUP(F6977,room_rates!$A$2:$G$8,3,FALSE),IF(G6977="P",VLOOKUP(F6977,room_rates!$A$2:$G$8,6,FALSE),IF(G6977="M",VLOOKUP(F6977,room_rates!$A$2:$G$8,7,FALSE),"")))</f>
        <v>437.5</v>
      </c>
      <c r="R6977">
        <f t="shared" si="1269"/>
        <v>0</v>
      </c>
      <c r="S6977">
        <f>IF(J6977="Online Travel Agency",VLOOKUP(F6977,room_rates!$A$2:$G$8,3,FALSE)*15%,0)</f>
        <v>0</v>
      </c>
      <c r="T6977">
        <f t="shared" si="1270"/>
        <v>0</v>
      </c>
      <c r="U6977">
        <f t="shared" si="1271"/>
        <v>5250</v>
      </c>
      <c r="V6977">
        <f t="shared" si="1272"/>
        <v>12</v>
      </c>
    </row>
    <row r="6978" spans="1:22" ht="15" customHeight="1" x14ac:dyDescent="0.35">
      <c r="A6978" s="1">
        <v>1001603</v>
      </c>
      <c r="B6978" s="3">
        <v>46015</v>
      </c>
      <c r="C6978" s="3">
        <v>46015</v>
      </c>
      <c r="D6978" s="3">
        <v>46021</v>
      </c>
      <c r="E6978" s="1" t="s">
        <v>13</v>
      </c>
      <c r="F6978" s="1">
        <v>6</v>
      </c>
      <c r="G6978" s="1" t="s">
        <v>25</v>
      </c>
      <c r="H6978" s="1">
        <v>0</v>
      </c>
      <c r="I6978" s="1">
        <f t="shared" si="1266"/>
        <v>0</v>
      </c>
      <c r="J6978" s="1" t="s">
        <v>20</v>
      </c>
      <c r="K6978" s="1">
        <v>1</v>
      </c>
      <c r="L6978" s="1" t="s">
        <v>19</v>
      </c>
      <c r="M6978" s="1" t="b">
        <v>1</v>
      </c>
      <c r="N6978" s="2" t="s">
        <v>17</v>
      </c>
      <c r="O6978">
        <f t="shared" si="1267"/>
        <v>0</v>
      </c>
      <c r="P6978">
        <f t="shared" si="1268"/>
        <v>6</v>
      </c>
      <c r="Q6978">
        <f>IF(G6978="B",VLOOKUP(F6978,room_rates!$A$2:$G$8,3,FALSE),IF(G6978="P",VLOOKUP(F6978,room_rates!$A$2:$G$8,6,FALSE),IF(G6978="M",VLOOKUP(F6978,room_rates!$A$2:$G$8,7,FALSE),"")))</f>
        <v>437.5</v>
      </c>
      <c r="R6978">
        <f t="shared" si="1269"/>
        <v>0</v>
      </c>
      <c r="S6978">
        <f>IF(J6978="Online Travel Agency",VLOOKUP(F6978,room_rates!$A$2:$G$8,3,FALSE)*15%,0)</f>
        <v>0</v>
      </c>
      <c r="T6978">
        <f t="shared" si="1270"/>
        <v>4.375</v>
      </c>
      <c r="U6978">
        <f t="shared" si="1271"/>
        <v>2598.75</v>
      </c>
      <c r="V6978">
        <f t="shared" si="1272"/>
        <v>6</v>
      </c>
    </row>
    <row r="6979" spans="1:22" ht="15" customHeight="1" x14ac:dyDescent="0.35">
      <c r="A6979" s="1">
        <v>1001839</v>
      </c>
      <c r="B6979" s="3">
        <v>45995</v>
      </c>
      <c r="C6979" s="3">
        <v>46015</v>
      </c>
      <c r="D6979" s="3">
        <v>46020</v>
      </c>
      <c r="E6979" s="1" t="s">
        <v>18</v>
      </c>
      <c r="F6979" s="1">
        <v>1</v>
      </c>
      <c r="G6979" s="1" t="s">
        <v>25</v>
      </c>
      <c r="H6979" s="1">
        <v>0</v>
      </c>
      <c r="I6979" s="1">
        <f t="shared" si="1266"/>
        <v>0</v>
      </c>
      <c r="J6979" s="1" t="s">
        <v>15</v>
      </c>
      <c r="K6979" s="1">
        <v>3</v>
      </c>
      <c r="L6979" s="1" t="s">
        <v>16</v>
      </c>
      <c r="M6979" s="1" t="b">
        <v>1</v>
      </c>
      <c r="N6979" s="2" t="s">
        <v>17</v>
      </c>
      <c r="O6979">
        <f t="shared" si="1267"/>
        <v>20</v>
      </c>
      <c r="P6979">
        <f t="shared" si="1268"/>
        <v>5</v>
      </c>
      <c r="Q6979">
        <f>IF(G6979="B",VLOOKUP(F6979,room_rates!$A$2:$G$8,3,FALSE),IF(G6979="P",VLOOKUP(F6979,room_rates!$A$2:$G$8,6,FALSE),IF(G6979="M",VLOOKUP(F6979,room_rates!$A$2:$G$8,7,FALSE),"")))</f>
        <v>150</v>
      </c>
      <c r="R6979">
        <f t="shared" si="1269"/>
        <v>0</v>
      </c>
      <c r="S6979">
        <f>IF(J6979="Online Travel Agency",VLOOKUP(F6979,room_rates!$A$2:$G$8,3,FALSE)*15%,0)</f>
        <v>0</v>
      </c>
      <c r="T6979">
        <f t="shared" si="1270"/>
        <v>1.5</v>
      </c>
      <c r="U6979">
        <f t="shared" si="1271"/>
        <v>2227.5</v>
      </c>
      <c r="V6979">
        <f t="shared" si="1272"/>
        <v>15</v>
      </c>
    </row>
    <row r="6980" spans="1:22" ht="15" customHeight="1" x14ac:dyDescent="0.35">
      <c r="A6980" s="1">
        <v>1001841</v>
      </c>
      <c r="B6980" s="3">
        <v>46012</v>
      </c>
      <c r="C6980" s="3">
        <v>46015</v>
      </c>
      <c r="D6980" s="3">
        <v>46020</v>
      </c>
      <c r="E6980" s="1" t="s">
        <v>13</v>
      </c>
      <c r="F6980" s="1">
        <v>6</v>
      </c>
      <c r="G6980" s="1" t="s">
        <v>25</v>
      </c>
      <c r="H6980" s="1">
        <v>0</v>
      </c>
      <c r="I6980" s="1">
        <f t="shared" si="1266"/>
        <v>0</v>
      </c>
      <c r="J6980" s="1" t="s">
        <v>15</v>
      </c>
      <c r="K6980" s="1">
        <v>1</v>
      </c>
      <c r="L6980" s="1" t="s">
        <v>19</v>
      </c>
      <c r="M6980" s="1" t="b">
        <v>1</v>
      </c>
      <c r="N6980" s="2" t="s">
        <v>17</v>
      </c>
      <c r="O6980">
        <f t="shared" si="1267"/>
        <v>3</v>
      </c>
      <c r="P6980">
        <f t="shared" si="1268"/>
        <v>5</v>
      </c>
      <c r="Q6980">
        <f>IF(G6980="B",VLOOKUP(F6980,room_rates!$A$2:$G$8,3,FALSE),IF(G6980="P",VLOOKUP(F6980,room_rates!$A$2:$G$8,6,FALSE),IF(G6980="M",VLOOKUP(F6980,room_rates!$A$2:$G$8,7,FALSE),"")))</f>
        <v>437.5</v>
      </c>
      <c r="R6980">
        <f t="shared" si="1269"/>
        <v>0</v>
      </c>
      <c r="S6980">
        <f>IF(J6980="Online Travel Agency",VLOOKUP(F6980,room_rates!$A$2:$G$8,3,FALSE)*15%,0)</f>
        <v>0</v>
      </c>
      <c r="T6980">
        <f t="shared" si="1270"/>
        <v>4.375</v>
      </c>
      <c r="U6980">
        <f t="shared" si="1271"/>
        <v>2165.625</v>
      </c>
      <c r="V6980">
        <f t="shared" si="1272"/>
        <v>5</v>
      </c>
    </row>
    <row r="6981" spans="1:22" ht="15" customHeight="1" x14ac:dyDescent="0.35">
      <c r="A6981" s="1">
        <v>1001861</v>
      </c>
      <c r="B6981" s="3">
        <v>45970</v>
      </c>
      <c r="C6981" s="3">
        <v>46015</v>
      </c>
      <c r="D6981" s="3">
        <v>46020</v>
      </c>
      <c r="E6981" s="1" t="s">
        <v>21</v>
      </c>
      <c r="F6981" s="1">
        <v>3</v>
      </c>
      <c r="G6981" s="1" t="s">
        <v>25</v>
      </c>
      <c r="H6981" s="1">
        <v>0</v>
      </c>
      <c r="I6981" s="1">
        <f t="shared" si="1266"/>
        <v>0</v>
      </c>
      <c r="J6981" s="1" t="s">
        <v>15</v>
      </c>
      <c r="K6981" s="1">
        <v>2</v>
      </c>
      <c r="L6981" s="1" t="s">
        <v>19</v>
      </c>
      <c r="M6981" s="1" t="b">
        <v>0</v>
      </c>
      <c r="N6981" s="2" t="s">
        <v>17</v>
      </c>
      <c r="O6981">
        <f t="shared" si="1267"/>
        <v>45</v>
      </c>
      <c r="P6981">
        <f t="shared" si="1268"/>
        <v>5</v>
      </c>
      <c r="Q6981">
        <f>IF(G6981="B",VLOOKUP(F6981,room_rates!$A$2:$G$8,3,FALSE),IF(G6981="P",VLOOKUP(F6981,room_rates!$A$2:$G$8,6,FALSE),IF(G6981="M",VLOOKUP(F6981,room_rates!$A$2:$G$8,7,FALSE),"")))</f>
        <v>275</v>
      </c>
      <c r="R6981">
        <f t="shared" si="1269"/>
        <v>0</v>
      </c>
      <c r="S6981">
        <f>IF(J6981="Online Travel Agency",VLOOKUP(F6981,room_rates!$A$2:$G$8,3,FALSE)*15%,0)</f>
        <v>0</v>
      </c>
      <c r="T6981">
        <f t="shared" si="1270"/>
        <v>0</v>
      </c>
      <c r="U6981">
        <f t="shared" si="1271"/>
        <v>2750</v>
      </c>
      <c r="V6981">
        <f t="shared" si="1272"/>
        <v>10</v>
      </c>
    </row>
    <row r="6982" spans="1:22" ht="15" customHeight="1" x14ac:dyDescent="0.35">
      <c r="A6982" s="1">
        <v>1001912</v>
      </c>
      <c r="B6982" s="3">
        <v>46009</v>
      </c>
      <c r="C6982" s="3">
        <v>46015</v>
      </c>
      <c r="D6982" s="3">
        <v>46020</v>
      </c>
      <c r="E6982" s="1" t="s">
        <v>13</v>
      </c>
      <c r="F6982" s="1">
        <v>7</v>
      </c>
      <c r="G6982" s="1" t="s">
        <v>25</v>
      </c>
      <c r="H6982" s="1">
        <v>0</v>
      </c>
      <c r="I6982" s="1">
        <f t="shared" si="1266"/>
        <v>0</v>
      </c>
      <c r="J6982" s="1" t="s">
        <v>24</v>
      </c>
      <c r="K6982" s="1">
        <v>1</v>
      </c>
      <c r="L6982" s="1" t="s">
        <v>19</v>
      </c>
      <c r="M6982" s="1" t="b">
        <v>0</v>
      </c>
      <c r="N6982" s="2" t="s">
        <v>17</v>
      </c>
      <c r="O6982">
        <f t="shared" si="1267"/>
        <v>6</v>
      </c>
      <c r="P6982">
        <f t="shared" si="1268"/>
        <v>5</v>
      </c>
      <c r="Q6982">
        <f>IF(G6982="B",VLOOKUP(F6982,room_rates!$A$2:$G$8,3,FALSE),IF(G6982="P",VLOOKUP(F6982,room_rates!$A$2:$G$8,6,FALSE),IF(G6982="M",VLOOKUP(F6982,room_rates!$A$2:$G$8,7,FALSE),"")))</f>
        <v>562.5</v>
      </c>
      <c r="R6982">
        <f t="shared" si="1269"/>
        <v>0</v>
      </c>
      <c r="S6982">
        <f>IF(J6982="Online Travel Agency",VLOOKUP(F6982,room_rates!$A$2:$G$8,3,FALSE)*15%,0)</f>
        <v>67.5</v>
      </c>
      <c r="T6982">
        <f t="shared" si="1270"/>
        <v>0</v>
      </c>
      <c r="U6982">
        <f t="shared" si="1271"/>
        <v>2475</v>
      </c>
      <c r="V6982">
        <f t="shared" si="1272"/>
        <v>5</v>
      </c>
    </row>
    <row r="6983" spans="1:22" ht="15" customHeight="1" x14ac:dyDescent="0.35">
      <c r="A6983" s="1">
        <v>1002401</v>
      </c>
      <c r="B6983" s="3">
        <v>45992</v>
      </c>
      <c r="C6983" s="3">
        <v>46015</v>
      </c>
      <c r="D6983" s="3">
        <v>46021</v>
      </c>
      <c r="E6983" s="1" t="s">
        <v>13</v>
      </c>
      <c r="F6983" s="1">
        <v>6</v>
      </c>
      <c r="G6983" s="1" t="s">
        <v>25</v>
      </c>
      <c r="H6983" s="1">
        <v>0</v>
      </c>
      <c r="I6983" s="1">
        <f t="shared" si="1266"/>
        <v>0</v>
      </c>
      <c r="J6983" s="1" t="s">
        <v>15</v>
      </c>
      <c r="K6983" s="1">
        <v>2</v>
      </c>
      <c r="L6983" s="1" t="s">
        <v>16</v>
      </c>
      <c r="M6983" s="1" t="b">
        <v>0</v>
      </c>
      <c r="N6983" s="2" t="s">
        <v>17</v>
      </c>
      <c r="O6983">
        <f t="shared" si="1267"/>
        <v>23</v>
      </c>
      <c r="P6983">
        <f t="shared" si="1268"/>
        <v>6</v>
      </c>
      <c r="Q6983">
        <f>IF(G6983="B",VLOOKUP(F6983,room_rates!$A$2:$G$8,3,FALSE),IF(G6983="P",VLOOKUP(F6983,room_rates!$A$2:$G$8,6,FALSE),IF(G6983="M",VLOOKUP(F6983,room_rates!$A$2:$G$8,7,FALSE),"")))</f>
        <v>437.5</v>
      </c>
      <c r="R6983">
        <f t="shared" si="1269"/>
        <v>0</v>
      </c>
      <c r="S6983">
        <f>IF(J6983="Online Travel Agency",VLOOKUP(F6983,room_rates!$A$2:$G$8,3,FALSE)*15%,0)</f>
        <v>0</v>
      </c>
      <c r="T6983">
        <f t="shared" si="1270"/>
        <v>0</v>
      </c>
      <c r="U6983">
        <f t="shared" si="1271"/>
        <v>5250</v>
      </c>
      <c r="V6983">
        <f t="shared" si="1272"/>
        <v>12</v>
      </c>
    </row>
    <row r="6984" spans="1:22" ht="15" customHeight="1" x14ac:dyDescent="0.35">
      <c r="A6984" s="1">
        <v>1002753</v>
      </c>
      <c r="B6984" s="3">
        <v>45983</v>
      </c>
      <c r="C6984" s="3">
        <v>46015</v>
      </c>
      <c r="D6984" s="3">
        <v>46022</v>
      </c>
      <c r="E6984" s="1" t="s">
        <v>18</v>
      </c>
      <c r="F6984" s="1">
        <v>1</v>
      </c>
      <c r="G6984" s="1" t="s">
        <v>25</v>
      </c>
      <c r="H6984" s="1">
        <v>0</v>
      </c>
      <c r="I6984" s="1">
        <f t="shared" si="1266"/>
        <v>0</v>
      </c>
      <c r="J6984" s="1" t="s">
        <v>15</v>
      </c>
      <c r="K6984" s="1">
        <v>1</v>
      </c>
      <c r="L6984" s="1" t="s">
        <v>19</v>
      </c>
      <c r="M6984" s="1" t="b">
        <v>0</v>
      </c>
      <c r="N6984" s="2" t="s">
        <v>17</v>
      </c>
      <c r="O6984">
        <f t="shared" si="1267"/>
        <v>32</v>
      </c>
      <c r="P6984">
        <f t="shared" si="1268"/>
        <v>7</v>
      </c>
      <c r="Q6984">
        <f>IF(G6984="B",VLOOKUP(F6984,room_rates!$A$2:$G$8,3,FALSE),IF(G6984="P",VLOOKUP(F6984,room_rates!$A$2:$G$8,6,FALSE),IF(G6984="M",VLOOKUP(F6984,room_rates!$A$2:$G$8,7,FALSE),"")))</f>
        <v>150</v>
      </c>
      <c r="R6984">
        <f t="shared" si="1269"/>
        <v>0</v>
      </c>
      <c r="S6984">
        <f>IF(J6984="Online Travel Agency",VLOOKUP(F6984,room_rates!$A$2:$G$8,3,FALSE)*15%,0)</f>
        <v>0</v>
      </c>
      <c r="T6984">
        <f t="shared" si="1270"/>
        <v>0</v>
      </c>
      <c r="U6984">
        <f t="shared" si="1271"/>
        <v>1050</v>
      </c>
      <c r="V6984">
        <f t="shared" si="1272"/>
        <v>7</v>
      </c>
    </row>
    <row r="6985" spans="1:22" ht="15" customHeight="1" x14ac:dyDescent="0.35">
      <c r="A6985" s="1">
        <v>1002900</v>
      </c>
      <c r="B6985" s="3">
        <v>46007</v>
      </c>
      <c r="C6985" s="3">
        <v>46015</v>
      </c>
      <c r="D6985" s="3">
        <v>46019</v>
      </c>
      <c r="E6985" s="1" t="s">
        <v>13</v>
      </c>
      <c r="F6985" s="1">
        <v>6</v>
      </c>
      <c r="G6985" s="1" t="s">
        <v>25</v>
      </c>
      <c r="H6985" s="1">
        <v>0</v>
      </c>
      <c r="I6985" s="1">
        <f t="shared" si="1266"/>
        <v>0</v>
      </c>
      <c r="J6985" s="1" t="s">
        <v>15</v>
      </c>
      <c r="K6985" s="1">
        <v>1</v>
      </c>
      <c r="L6985" s="1" t="s">
        <v>19</v>
      </c>
      <c r="M6985" s="1" t="b">
        <v>0</v>
      </c>
      <c r="N6985" s="2" t="s">
        <v>17</v>
      </c>
      <c r="O6985">
        <f t="shared" si="1267"/>
        <v>8</v>
      </c>
      <c r="P6985">
        <f t="shared" si="1268"/>
        <v>4</v>
      </c>
      <c r="Q6985">
        <f>IF(G6985="B",VLOOKUP(F6985,room_rates!$A$2:$G$8,3,FALSE),IF(G6985="P",VLOOKUP(F6985,room_rates!$A$2:$G$8,6,FALSE),IF(G6985="M",VLOOKUP(F6985,room_rates!$A$2:$G$8,7,FALSE),"")))</f>
        <v>437.5</v>
      </c>
      <c r="R6985">
        <f t="shared" si="1269"/>
        <v>0</v>
      </c>
      <c r="S6985">
        <f>IF(J6985="Online Travel Agency",VLOOKUP(F6985,room_rates!$A$2:$G$8,3,FALSE)*15%,0)</f>
        <v>0</v>
      </c>
      <c r="T6985">
        <f t="shared" si="1270"/>
        <v>0</v>
      </c>
      <c r="U6985">
        <f t="shared" si="1271"/>
        <v>1750</v>
      </c>
      <c r="V6985">
        <f t="shared" si="1272"/>
        <v>4</v>
      </c>
    </row>
    <row r="6986" spans="1:22" ht="15" customHeight="1" x14ac:dyDescent="0.35">
      <c r="A6986" s="1">
        <v>1003020</v>
      </c>
      <c r="B6986" s="3">
        <v>45995</v>
      </c>
      <c r="C6986" s="3">
        <v>46015</v>
      </c>
      <c r="D6986" s="3">
        <v>46021</v>
      </c>
      <c r="E6986" s="1" t="s">
        <v>18</v>
      </c>
      <c r="F6986" s="1">
        <v>2</v>
      </c>
      <c r="G6986" s="1" t="s">
        <v>25</v>
      </c>
      <c r="H6986" s="1">
        <v>0</v>
      </c>
      <c r="I6986" s="1">
        <f t="shared" si="1266"/>
        <v>0</v>
      </c>
      <c r="J6986" s="1" t="s">
        <v>24</v>
      </c>
      <c r="K6986" s="1">
        <v>1</v>
      </c>
      <c r="L6986" s="1" t="s">
        <v>19</v>
      </c>
      <c r="M6986" s="1" t="b">
        <v>0</v>
      </c>
      <c r="N6986" s="2" t="s">
        <v>17</v>
      </c>
      <c r="O6986">
        <f t="shared" si="1267"/>
        <v>20</v>
      </c>
      <c r="P6986">
        <f t="shared" si="1268"/>
        <v>6</v>
      </c>
      <c r="Q6986">
        <f>IF(G6986="B",VLOOKUP(F6986,room_rates!$A$2:$G$8,3,FALSE),IF(G6986="P",VLOOKUP(F6986,room_rates!$A$2:$G$8,6,FALSE),IF(G6986="M",VLOOKUP(F6986,room_rates!$A$2:$G$8,7,FALSE),"")))</f>
        <v>175</v>
      </c>
      <c r="R6986">
        <f t="shared" si="1269"/>
        <v>0</v>
      </c>
      <c r="S6986">
        <f>IF(J6986="Online Travel Agency",VLOOKUP(F6986,room_rates!$A$2:$G$8,3,FALSE)*15%,0)</f>
        <v>21</v>
      </c>
      <c r="T6986">
        <f t="shared" si="1270"/>
        <v>0</v>
      </c>
      <c r="U6986">
        <f t="shared" si="1271"/>
        <v>924</v>
      </c>
      <c r="V6986">
        <f t="shared" si="1272"/>
        <v>6</v>
      </c>
    </row>
    <row r="6987" spans="1:22" ht="15" customHeight="1" x14ac:dyDescent="0.35">
      <c r="A6987" s="1">
        <v>1003032</v>
      </c>
      <c r="B6987" s="3">
        <v>46015</v>
      </c>
      <c r="C6987" s="3">
        <v>46015</v>
      </c>
      <c r="D6987" s="3">
        <v>46022</v>
      </c>
      <c r="E6987" s="1" t="s">
        <v>18</v>
      </c>
      <c r="F6987" s="1">
        <v>1</v>
      </c>
      <c r="G6987" s="1" t="s">
        <v>25</v>
      </c>
      <c r="H6987" s="1">
        <v>0</v>
      </c>
      <c r="I6987" s="1">
        <f t="shared" si="1266"/>
        <v>0</v>
      </c>
      <c r="J6987" s="1" t="s">
        <v>20</v>
      </c>
      <c r="K6987" s="1">
        <v>2</v>
      </c>
      <c r="L6987" s="1" t="s">
        <v>19</v>
      </c>
      <c r="M6987" s="1" t="b">
        <v>0</v>
      </c>
      <c r="N6987" s="2" t="s">
        <v>17</v>
      </c>
      <c r="O6987">
        <f t="shared" si="1267"/>
        <v>0</v>
      </c>
      <c r="P6987">
        <f t="shared" si="1268"/>
        <v>7</v>
      </c>
      <c r="Q6987">
        <f>IF(G6987="B",VLOOKUP(F6987,room_rates!$A$2:$G$8,3,FALSE),IF(G6987="P",VLOOKUP(F6987,room_rates!$A$2:$G$8,6,FALSE),IF(G6987="M",VLOOKUP(F6987,room_rates!$A$2:$G$8,7,FALSE),"")))</f>
        <v>150</v>
      </c>
      <c r="R6987">
        <f t="shared" si="1269"/>
        <v>0</v>
      </c>
      <c r="S6987">
        <f>IF(J6987="Online Travel Agency",VLOOKUP(F6987,room_rates!$A$2:$G$8,3,FALSE)*15%,0)</f>
        <v>0</v>
      </c>
      <c r="T6987">
        <f t="shared" si="1270"/>
        <v>0</v>
      </c>
      <c r="U6987">
        <f t="shared" si="1271"/>
        <v>2100</v>
      </c>
      <c r="V6987">
        <f t="shared" si="1272"/>
        <v>14</v>
      </c>
    </row>
    <row r="6988" spans="1:22" ht="15" customHeight="1" x14ac:dyDescent="0.35">
      <c r="A6988" s="1">
        <v>1003117</v>
      </c>
      <c r="B6988" s="3">
        <v>46010</v>
      </c>
      <c r="C6988" s="3">
        <v>46015</v>
      </c>
      <c r="D6988" s="3">
        <v>46021</v>
      </c>
      <c r="E6988" s="1" t="s">
        <v>18</v>
      </c>
      <c r="F6988" s="1">
        <v>1</v>
      </c>
      <c r="G6988" s="1" t="s">
        <v>25</v>
      </c>
      <c r="H6988" s="1">
        <v>0</v>
      </c>
      <c r="I6988" s="1">
        <f t="shared" si="1266"/>
        <v>0</v>
      </c>
      <c r="J6988" s="1" t="s">
        <v>24</v>
      </c>
      <c r="K6988" s="1">
        <v>2</v>
      </c>
      <c r="L6988" s="1" t="s">
        <v>19</v>
      </c>
      <c r="M6988" s="1" t="b">
        <v>0</v>
      </c>
      <c r="N6988" s="2" t="s">
        <v>17</v>
      </c>
      <c r="O6988">
        <f t="shared" si="1267"/>
        <v>5</v>
      </c>
      <c r="P6988">
        <f t="shared" si="1268"/>
        <v>6</v>
      </c>
      <c r="Q6988">
        <f>IF(G6988="B",VLOOKUP(F6988,room_rates!$A$2:$G$8,3,FALSE),IF(G6988="P",VLOOKUP(F6988,room_rates!$A$2:$G$8,6,FALSE),IF(G6988="M",VLOOKUP(F6988,room_rates!$A$2:$G$8,7,FALSE),"")))</f>
        <v>150</v>
      </c>
      <c r="R6988">
        <f t="shared" si="1269"/>
        <v>0</v>
      </c>
      <c r="S6988">
        <f>IF(J6988="Online Travel Agency",VLOOKUP(F6988,room_rates!$A$2:$G$8,3,FALSE)*15%,0)</f>
        <v>18</v>
      </c>
      <c r="T6988">
        <f t="shared" si="1270"/>
        <v>0</v>
      </c>
      <c r="U6988">
        <f t="shared" si="1271"/>
        <v>1584</v>
      </c>
      <c r="V6988">
        <f t="shared" si="1272"/>
        <v>12</v>
      </c>
    </row>
    <row r="6989" spans="1:22" ht="15" customHeight="1" x14ac:dyDescent="0.35">
      <c r="A6989" s="1">
        <v>1003241</v>
      </c>
      <c r="B6989" s="3">
        <v>45999</v>
      </c>
      <c r="C6989" s="3">
        <v>46015</v>
      </c>
      <c r="D6989" s="3">
        <v>46020</v>
      </c>
      <c r="E6989" s="1" t="s">
        <v>21</v>
      </c>
      <c r="F6989" s="1">
        <v>3</v>
      </c>
      <c r="G6989" s="1" t="s">
        <v>25</v>
      </c>
      <c r="H6989" s="1">
        <v>0</v>
      </c>
      <c r="I6989" s="1">
        <f t="shared" si="1266"/>
        <v>0</v>
      </c>
      <c r="J6989" s="1" t="s">
        <v>24</v>
      </c>
      <c r="K6989" s="1">
        <v>1</v>
      </c>
      <c r="L6989" s="1" t="s">
        <v>19</v>
      </c>
      <c r="M6989" s="1" t="b">
        <v>0</v>
      </c>
      <c r="N6989" s="2" t="s">
        <v>17</v>
      </c>
      <c r="O6989">
        <f t="shared" si="1267"/>
        <v>16</v>
      </c>
      <c r="P6989">
        <f t="shared" si="1268"/>
        <v>5</v>
      </c>
      <c r="Q6989">
        <f>IF(G6989="B",VLOOKUP(F6989,room_rates!$A$2:$G$8,3,FALSE),IF(G6989="P",VLOOKUP(F6989,room_rates!$A$2:$G$8,6,FALSE),IF(G6989="M",VLOOKUP(F6989,room_rates!$A$2:$G$8,7,FALSE),"")))</f>
        <v>275</v>
      </c>
      <c r="R6989">
        <f t="shared" si="1269"/>
        <v>0</v>
      </c>
      <c r="S6989">
        <f>IF(J6989="Online Travel Agency",VLOOKUP(F6989,room_rates!$A$2:$G$8,3,FALSE)*15%,0)</f>
        <v>33</v>
      </c>
      <c r="T6989">
        <f t="shared" si="1270"/>
        <v>0</v>
      </c>
      <c r="U6989">
        <f t="shared" si="1271"/>
        <v>1210</v>
      </c>
      <c r="V6989">
        <f t="shared" si="1272"/>
        <v>5</v>
      </c>
    </row>
    <row r="6990" spans="1:22" ht="15" customHeight="1" x14ac:dyDescent="0.35">
      <c r="A6990" s="1">
        <v>1003531</v>
      </c>
      <c r="B6990" s="3">
        <v>45991</v>
      </c>
      <c r="C6990" s="3">
        <v>46015</v>
      </c>
      <c r="D6990" s="3">
        <v>46022</v>
      </c>
      <c r="E6990" s="1" t="s">
        <v>18</v>
      </c>
      <c r="F6990" s="1">
        <v>2</v>
      </c>
      <c r="G6990" s="1" t="s">
        <v>25</v>
      </c>
      <c r="H6990" s="1">
        <v>0</v>
      </c>
      <c r="I6990" s="1">
        <f t="shared" si="1266"/>
        <v>0</v>
      </c>
      <c r="J6990" s="1" t="s">
        <v>15</v>
      </c>
      <c r="K6990" s="1">
        <v>3</v>
      </c>
      <c r="L6990" s="1" t="s">
        <v>16</v>
      </c>
      <c r="M6990" s="1" t="b">
        <v>0</v>
      </c>
      <c r="N6990" s="2" t="s">
        <v>17</v>
      </c>
      <c r="O6990">
        <f t="shared" si="1267"/>
        <v>24</v>
      </c>
      <c r="P6990">
        <f t="shared" si="1268"/>
        <v>7</v>
      </c>
      <c r="Q6990">
        <f>IF(G6990="B",VLOOKUP(F6990,room_rates!$A$2:$G$8,3,FALSE),IF(G6990="P",VLOOKUP(F6990,room_rates!$A$2:$G$8,6,FALSE),IF(G6990="M",VLOOKUP(F6990,room_rates!$A$2:$G$8,7,FALSE),"")))</f>
        <v>175</v>
      </c>
      <c r="R6990">
        <f t="shared" si="1269"/>
        <v>0</v>
      </c>
      <c r="S6990">
        <f>IF(J6990="Online Travel Agency",VLOOKUP(F6990,room_rates!$A$2:$G$8,3,FALSE)*15%,0)</f>
        <v>0</v>
      </c>
      <c r="T6990">
        <f t="shared" si="1270"/>
        <v>0</v>
      </c>
      <c r="U6990">
        <f t="shared" si="1271"/>
        <v>3675</v>
      </c>
      <c r="V6990">
        <f t="shared" si="1272"/>
        <v>21</v>
      </c>
    </row>
    <row r="6991" spans="1:22" ht="15" customHeight="1" x14ac:dyDescent="0.35">
      <c r="A6991" s="1">
        <v>1003540</v>
      </c>
      <c r="B6991" s="3">
        <v>46011</v>
      </c>
      <c r="C6991" s="3">
        <v>46015</v>
      </c>
      <c r="D6991" s="3">
        <v>46022</v>
      </c>
      <c r="E6991" s="1" t="s">
        <v>18</v>
      </c>
      <c r="F6991" s="1">
        <v>2</v>
      </c>
      <c r="G6991" s="1" t="s">
        <v>25</v>
      </c>
      <c r="H6991" s="1">
        <v>0</v>
      </c>
      <c r="I6991" s="1">
        <f t="shared" si="1266"/>
        <v>0</v>
      </c>
      <c r="J6991" s="1" t="s">
        <v>15</v>
      </c>
      <c r="K6991" s="1">
        <v>2</v>
      </c>
      <c r="L6991" s="1" t="s">
        <v>19</v>
      </c>
      <c r="M6991" s="1" t="b">
        <v>0</v>
      </c>
      <c r="N6991" s="2" t="s">
        <v>17</v>
      </c>
      <c r="O6991">
        <f t="shared" si="1267"/>
        <v>4</v>
      </c>
      <c r="P6991">
        <f t="shared" si="1268"/>
        <v>7</v>
      </c>
      <c r="Q6991">
        <f>IF(G6991="B",VLOOKUP(F6991,room_rates!$A$2:$G$8,3,FALSE),IF(G6991="P",VLOOKUP(F6991,room_rates!$A$2:$G$8,6,FALSE),IF(G6991="M",VLOOKUP(F6991,room_rates!$A$2:$G$8,7,FALSE),"")))</f>
        <v>175</v>
      </c>
      <c r="R6991">
        <f t="shared" si="1269"/>
        <v>0</v>
      </c>
      <c r="S6991">
        <f>IF(J6991="Online Travel Agency",VLOOKUP(F6991,room_rates!$A$2:$G$8,3,FALSE)*15%,0)</f>
        <v>0</v>
      </c>
      <c r="T6991">
        <f t="shared" si="1270"/>
        <v>0</v>
      </c>
      <c r="U6991">
        <f t="shared" si="1271"/>
        <v>2450</v>
      </c>
      <c r="V6991">
        <f t="shared" si="1272"/>
        <v>14</v>
      </c>
    </row>
    <row r="6992" spans="1:22" ht="15" customHeight="1" x14ac:dyDescent="0.35">
      <c r="A6992" s="1">
        <v>1003859</v>
      </c>
      <c r="B6992" s="3">
        <v>45998</v>
      </c>
      <c r="C6992" s="3">
        <v>46015</v>
      </c>
      <c r="D6992" s="3">
        <v>46020</v>
      </c>
      <c r="E6992" s="1" t="s">
        <v>13</v>
      </c>
      <c r="F6992" s="1">
        <v>6</v>
      </c>
      <c r="G6992" s="1" t="s">
        <v>25</v>
      </c>
      <c r="H6992" s="1">
        <v>0</v>
      </c>
      <c r="I6992" s="1">
        <f t="shared" si="1266"/>
        <v>0</v>
      </c>
      <c r="J6992" s="1" t="s">
        <v>24</v>
      </c>
      <c r="K6992" s="1">
        <v>2</v>
      </c>
      <c r="L6992" s="1" t="s">
        <v>16</v>
      </c>
      <c r="M6992" s="1" t="b">
        <v>0</v>
      </c>
      <c r="N6992" s="2" t="s">
        <v>17</v>
      </c>
      <c r="O6992">
        <f t="shared" si="1267"/>
        <v>17</v>
      </c>
      <c r="P6992">
        <f t="shared" si="1268"/>
        <v>5</v>
      </c>
      <c r="Q6992">
        <f>IF(G6992="B",VLOOKUP(F6992,room_rates!$A$2:$G$8,3,FALSE),IF(G6992="P",VLOOKUP(F6992,room_rates!$A$2:$G$8,6,FALSE),IF(G6992="M",VLOOKUP(F6992,room_rates!$A$2:$G$8,7,FALSE),"")))</f>
        <v>437.5</v>
      </c>
      <c r="R6992">
        <f t="shared" si="1269"/>
        <v>0</v>
      </c>
      <c r="S6992">
        <f>IF(J6992="Online Travel Agency",VLOOKUP(F6992,room_rates!$A$2:$G$8,3,FALSE)*15%,0)</f>
        <v>52.5</v>
      </c>
      <c r="T6992">
        <f t="shared" si="1270"/>
        <v>0</v>
      </c>
      <c r="U6992">
        <f t="shared" si="1271"/>
        <v>3850</v>
      </c>
      <c r="V6992">
        <f t="shared" si="1272"/>
        <v>10</v>
      </c>
    </row>
    <row r="6993" spans="1:22" ht="15" customHeight="1" x14ac:dyDescent="0.35">
      <c r="A6993" s="1">
        <v>1003927</v>
      </c>
      <c r="B6993" s="3">
        <v>45996</v>
      </c>
      <c r="C6993" s="3">
        <v>46015</v>
      </c>
      <c r="D6993" s="3">
        <v>46021</v>
      </c>
      <c r="E6993" s="1" t="s">
        <v>21</v>
      </c>
      <c r="F6993" s="1">
        <v>3</v>
      </c>
      <c r="G6993" s="1" t="s">
        <v>25</v>
      </c>
      <c r="H6993" s="1">
        <v>0</v>
      </c>
      <c r="I6993" s="1">
        <f t="shared" si="1266"/>
        <v>0</v>
      </c>
      <c r="J6993" s="1" t="s">
        <v>15</v>
      </c>
      <c r="K6993" s="1">
        <v>2</v>
      </c>
      <c r="L6993" s="1" t="s">
        <v>16</v>
      </c>
      <c r="M6993" s="1" t="b">
        <v>0</v>
      </c>
      <c r="N6993" s="2" t="s">
        <v>17</v>
      </c>
      <c r="O6993">
        <f t="shared" si="1267"/>
        <v>19</v>
      </c>
      <c r="P6993">
        <f t="shared" si="1268"/>
        <v>6</v>
      </c>
      <c r="Q6993">
        <f>IF(G6993="B",VLOOKUP(F6993,room_rates!$A$2:$G$8,3,FALSE),IF(G6993="P",VLOOKUP(F6993,room_rates!$A$2:$G$8,6,FALSE),IF(G6993="M",VLOOKUP(F6993,room_rates!$A$2:$G$8,7,FALSE),"")))</f>
        <v>275</v>
      </c>
      <c r="R6993">
        <f t="shared" si="1269"/>
        <v>0</v>
      </c>
      <c r="S6993">
        <f>IF(J6993="Online Travel Agency",VLOOKUP(F6993,room_rates!$A$2:$G$8,3,FALSE)*15%,0)</f>
        <v>0</v>
      </c>
      <c r="T6993">
        <f t="shared" si="1270"/>
        <v>0</v>
      </c>
      <c r="U6993">
        <f t="shared" si="1271"/>
        <v>3300</v>
      </c>
      <c r="V6993">
        <f t="shared" si="1272"/>
        <v>12</v>
      </c>
    </row>
    <row r="6994" spans="1:22" ht="15" customHeight="1" x14ac:dyDescent="0.35">
      <c r="A6994" s="1">
        <v>1003928</v>
      </c>
      <c r="B6994" s="3">
        <v>45977</v>
      </c>
      <c r="C6994" s="3">
        <v>46015</v>
      </c>
      <c r="D6994" s="3">
        <v>46021</v>
      </c>
      <c r="E6994" s="1" t="s">
        <v>13</v>
      </c>
      <c r="F6994" s="1">
        <v>6</v>
      </c>
      <c r="G6994" s="1" t="s">
        <v>25</v>
      </c>
      <c r="H6994" s="1">
        <v>0</v>
      </c>
      <c r="I6994" s="1">
        <f t="shared" si="1266"/>
        <v>0</v>
      </c>
      <c r="J6994" s="1" t="s">
        <v>15</v>
      </c>
      <c r="K6994" s="1">
        <v>1</v>
      </c>
      <c r="L6994" s="1" t="s">
        <v>16</v>
      </c>
      <c r="M6994" s="1" t="b">
        <v>1</v>
      </c>
      <c r="N6994" s="2" t="s">
        <v>17</v>
      </c>
      <c r="O6994">
        <f t="shared" si="1267"/>
        <v>38</v>
      </c>
      <c r="P6994">
        <f t="shared" si="1268"/>
        <v>6</v>
      </c>
      <c r="Q6994">
        <f>IF(G6994="B",VLOOKUP(F6994,room_rates!$A$2:$G$8,3,FALSE),IF(G6994="P",VLOOKUP(F6994,room_rates!$A$2:$G$8,6,FALSE),IF(G6994="M",VLOOKUP(F6994,room_rates!$A$2:$G$8,7,FALSE),"")))</f>
        <v>437.5</v>
      </c>
      <c r="R6994">
        <f t="shared" si="1269"/>
        <v>0</v>
      </c>
      <c r="S6994">
        <f>IF(J6994="Online Travel Agency",VLOOKUP(F6994,room_rates!$A$2:$G$8,3,FALSE)*15%,0)</f>
        <v>0</v>
      </c>
      <c r="T6994">
        <f t="shared" si="1270"/>
        <v>4.375</v>
      </c>
      <c r="U6994">
        <f t="shared" si="1271"/>
        <v>2598.75</v>
      </c>
      <c r="V6994">
        <f t="shared" si="1272"/>
        <v>6</v>
      </c>
    </row>
    <row r="6995" spans="1:22" ht="15" customHeight="1" x14ac:dyDescent="0.35">
      <c r="A6995" s="1">
        <v>1003950</v>
      </c>
      <c r="B6995" s="3">
        <v>46004</v>
      </c>
      <c r="C6995" s="3">
        <v>46015</v>
      </c>
      <c r="D6995" s="3">
        <v>46020</v>
      </c>
      <c r="E6995" s="1" t="s">
        <v>18</v>
      </c>
      <c r="F6995" s="1">
        <v>2</v>
      </c>
      <c r="G6995" s="1" t="s">
        <v>25</v>
      </c>
      <c r="H6995" s="1">
        <v>0</v>
      </c>
      <c r="I6995" s="1">
        <f t="shared" si="1266"/>
        <v>0</v>
      </c>
      <c r="J6995" s="1" t="s">
        <v>15</v>
      </c>
      <c r="K6995" s="1">
        <v>3</v>
      </c>
      <c r="L6995" s="1" t="s">
        <v>16</v>
      </c>
      <c r="M6995" s="1" t="b">
        <v>0</v>
      </c>
      <c r="N6995" s="2" t="s">
        <v>17</v>
      </c>
      <c r="O6995">
        <f t="shared" si="1267"/>
        <v>11</v>
      </c>
      <c r="P6995">
        <f t="shared" si="1268"/>
        <v>5</v>
      </c>
      <c r="Q6995">
        <f>IF(G6995="B",VLOOKUP(F6995,room_rates!$A$2:$G$8,3,FALSE),IF(G6995="P",VLOOKUP(F6995,room_rates!$A$2:$G$8,6,FALSE),IF(G6995="M",VLOOKUP(F6995,room_rates!$A$2:$G$8,7,FALSE),"")))</f>
        <v>175</v>
      </c>
      <c r="R6995">
        <f t="shared" si="1269"/>
        <v>0</v>
      </c>
      <c r="S6995">
        <f>IF(J6995="Online Travel Agency",VLOOKUP(F6995,room_rates!$A$2:$G$8,3,FALSE)*15%,0)</f>
        <v>0</v>
      </c>
      <c r="T6995">
        <f t="shared" si="1270"/>
        <v>0</v>
      </c>
      <c r="U6995">
        <f t="shared" si="1271"/>
        <v>2625</v>
      </c>
      <c r="V6995">
        <f t="shared" si="1272"/>
        <v>15</v>
      </c>
    </row>
    <row r="6996" spans="1:22" ht="15" customHeight="1" x14ac:dyDescent="0.35">
      <c r="A6996" s="1">
        <v>1004061</v>
      </c>
      <c r="B6996" s="3">
        <v>46006</v>
      </c>
      <c r="C6996" s="3">
        <v>46015</v>
      </c>
      <c r="D6996" s="3">
        <v>46022</v>
      </c>
      <c r="E6996" s="1" t="s">
        <v>18</v>
      </c>
      <c r="F6996" s="1">
        <v>2</v>
      </c>
      <c r="G6996" s="1" t="s">
        <v>25</v>
      </c>
      <c r="H6996" s="1">
        <v>0</v>
      </c>
      <c r="I6996" s="1">
        <f t="shared" si="1266"/>
        <v>0</v>
      </c>
      <c r="J6996" s="1" t="s">
        <v>24</v>
      </c>
      <c r="K6996" s="1">
        <v>2</v>
      </c>
      <c r="L6996" s="1" t="s">
        <v>16</v>
      </c>
      <c r="M6996" s="1" t="b">
        <v>0</v>
      </c>
      <c r="N6996" s="2" t="s">
        <v>17</v>
      </c>
      <c r="O6996">
        <f t="shared" si="1267"/>
        <v>9</v>
      </c>
      <c r="P6996">
        <f t="shared" si="1268"/>
        <v>7</v>
      </c>
      <c r="Q6996">
        <f>IF(G6996="B",VLOOKUP(F6996,room_rates!$A$2:$G$8,3,FALSE),IF(G6996="P",VLOOKUP(F6996,room_rates!$A$2:$G$8,6,FALSE),IF(G6996="M",VLOOKUP(F6996,room_rates!$A$2:$G$8,7,FALSE),"")))</f>
        <v>175</v>
      </c>
      <c r="R6996">
        <f t="shared" si="1269"/>
        <v>0</v>
      </c>
      <c r="S6996">
        <f>IF(J6996="Online Travel Agency",VLOOKUP(F6996,room_rates!$A$2:$G$8,3,FALSE)*15%,0)</f>
        <v>21</v>
      </c>
      <c r="T6996">
        <f t="shared" si="1270"/>
        <v>0</v>
      </c>
      <c r="U6996">
        <f t="shared" si="1271"/>
        <v>2156</v>
      </c>
      <c r="V6996">
        <f t="shared" si="1272"/>
        <v>14</v>
      </c>
    </row>
    <row r="6997" spans="1:22" ht="15" customHeight="1" x14ac:dyDescent="0.35">
      <c r="A6997" s="1">
        <v>1004461</v>
      </c>
      <c r="B6997" s="3">
        <v>46012</v>
      </c>
      <c r="C6997" s="3">
        <v>46015</v>
      </c>
      <c r="D6997" s="3">
        <v>46021</v>
      </c>
      <c r="E6997" s="1" t="s">
        <v>18</v>
      </c>
      <c r="F6997" s="1">
        <v>1</v>
      </c>
      <c r="G6997" s="1" t="s">
        <v>25</v>
      </c>
      <c r="H6997" s="1">
        <v>0</v>
      </c>
      <c r="I6997" s="1">
        <f t="shared" si="1266"/>
        <v>0</v>
      </c>
      <c r="J6997" s="1" t="s">
        <v>15</v>
      </c>
      <c r="K6997" s="1">
        <v>2</v>
      </c>
      <c r="L6997" s="1" t="s">
        <v>19</v>
      </c>
      <c r="M6997" s="1" t="b">
        <v>0</v>
      </c>
      <c r="N6997" s="2" t="s">
        <v>17</v>
      </c>
      <c r="O6997">
        <f t="shared" si="1267"/>
        <v>3</v>
      </c>
      <c r="P6997">
        <f t="shared" si="1268"/>
        <v>6</v>
      </c>
      <c r="Q6997">
        <f>IF(G6997="B",VLOOKUP(F6997,room_rates!$A$2:$G$8,3,FALSE),IF(G6997="P",VLOOKUP(F6997,room_rates!$A$2:$G$8,6,FALSE),IF(G6997="M",VLOOKUP(F6997,room_rates!$A$2:$G$8,7,FALSE),"")))</f>
        <v>150</v>
      </c>
      <c r="R6997">
        <f t="shared" si="1269"/>
        <v>0</v>
      </c>
      <c r="S6997">
        <f>IF(J6997="Online Travel Agency",VLOOKUP(F6997,room_rates!$A$2:$G$8,3,FALSE)*15%,0)</f>
        <v>0</v>
      </c>
      <c r="T6997">
        <f t="shared" si="1270"/>
        <v>0</v>
      </c>
      <c r="U6997">
        <f t="shared" si="1271"/>
        <v>1800</v>
      </c>
      <c r="V6997">
        <f t="shared" si="1272"/>
        <v>12</v>
      </c>
    </row>
    <row r="6998" spans="1:22" ht="15" customHeight="1" x14ac:dyDescent="0.35">
      <c r="A6998" s="1">
        <v>1004531</v>
      </c>
      <c r="B6998" s="3">
        <v>46015</v>
      </c>
      <c r="C6998" s="3">
        <v>46015</v>
      </c>
      <c r="D6998" s="3">
        <v>46020</v>
      </c>
      <c r="E6998" s="1" t="s">
        <v>21</v>
      </c>
      <c r="F6998" s="1">
        <v>5</v>
      </c>
      <c r="G6998" s="1" t="s">
        <v>25</v>
      </c>
      <c r="H6998" s="1">
        <v>0</v>
      </c>
      <c r="I6998" s="1">
        <f t="shared" si="1266"/>
        <v>0</v>
      </c>
      <c r="J6998" s="1" t="s">
        <v>20</v>
      </c>
      <c r="K6998" s="1">
        <v>1</v>
      </c>
      <c r="L6998" s="1" t="s">
        <v>19</v>
      </c>
      <c r="M6998" s="1" t="b">
        <v>0</v>
      </c>
      <c r="N6998" s="2" t="s">
        <v>17</v>
      </c>
      <c r="O6998">
        <f t="shared" si="1267"/>
        <v>0</v>
      </c>
      <c r="P6998">
        <f t="shared" si="1268"/>
        <v>5</v>
      </c>
      <c r="Q6998">
        <f>IF(G6998="B",VLOOKUP(F6998,room_rates!$A$2:$G$8,3,FALSE),IF(G6998="P",VLOOKUP(F6998,room_rates!$A$2:$G$8,6,FALSE),IF(G6998="M",VLOOKUP(F6998,room_rates!$A$2:$G$8,7,FALSE),"")))</f>
        <v>300</v>
      </c>
      <c r="R6998">
        <f t="shared" si="1269"/>
        <v>0</v>
      </c>
      <c r="S6998">
        <f>IF(J6998="Online Travel Agency",VLOOKUP(F6998,room_rates!$A$2:$G$8,3,FALSE)*15%,0)</f>
        <v>0</v>
      </c>
      <c r="T6998">
        <f t="shared" si="1270"/>
        <v>0</v>
      </c>
      <c r="U6998">
        <f t="shared" si="1271"/>
        <v>1500</v>
      </c>
      <c r="V6998">
        <f t="shared" si="1272"/>
        <v>5</v>
      </c>
    </row>
    <row r="6999" spans="1:22" ht="15" customHeight="1" x14ac:dyDescent="0.35">
      <c r="A6999" s="1">
        <v>1004577</v>
      </c>
      <c r="B6999" s="3">
        <v>46010</v>
      </c>
      <c r="C6999" s="3">
        <v>46015</v>
      </c>
      <c r="D6999" s="3">
        <v>46020</v>
      </c>
      <c r="E6999" s="1" t="s">
        <v>21</v>
      </c>
      <c r="F6999" s="1">
        <v>3</v>
      </c>
      <c r="G6999" s="1" t="s">
        <v>25</v>
      </c>
      <c r="H6999" s="1">
        <v>0</v>
      </c>
      <c r="I6999" s="1">
        <f t="shared" si="1266"/>
        <v>0</v>
      </c>
      <c r="J6999" s="1" t="s">
        <v>24</v>
      </c>
      <c r="K6999" s="1">
        <v>2</v>
      </c>
      <c r="L6999" s="1" t="s">
        <v>19</v>
      </c>
      <c r="M6999" s="1" t="b">
        <v>0</v>
      </c>
      <c r="N6999" s="2" t="s">
        <v>17</v>
      </c>
      <c r="O6999">
        <f t="shared" si="1267"/>
        <v>5</v>
      </c>
      <c r="P6999">
        <f t="shared" si="1268"/>
        <v>5</v>
      </c>
      <c r="Q6999">
        <f>IF(G6999="B",VLOOKUP(F6999,room_rates!$A$2:$G$8,3,FALSE),IF(G6999="P",VLOOKUP(F6999,room_rates!$A$2:$G$8,6,FALSE),IF(G6999="M",VLOOKUP(F6999,room_rates!$A$2:$G$8,7,FALSE),"")))</f>
        <v>275</v>
      </c>
      <c r="R6999">
        <f t="shared" si="1269"/>
        <v>0</v>
      </c>
      <c r="S6999">
        <f>IF(J6999="Online Travel Agency",VLOOKUP(F6999,room_rates!$A$2:$G$8,3,FALSE)*15%,0)</f>
        <v>33</v>
      </c>
      <c r="T6999">
        <f t="shared" si="1270"/>
        <v>0</v>
      </c>
      <c r="U6999">
        <f t="shared" si="1271"/>
        <v>2420</v>
      </c>
      <c r="V6999">
        <f t="shared" si="1272"/>
        <v>10</v>
      </c>
    </row>
    <row r="7000" spans="1:22" ht="15" customHeight="1" x14ac:dyDescent="0.35">
      <c r="A7000" s="1">
        <v>1004593</v>
      </c>
      <c r="B7000" s="3">
        <v>46015</v>
      </c>
      <c r="C7000" s="3">
        <v>46015</v>
      </c>
      <c r="D7000" s="3">
        <v>46019</v>
      </c>
      <c r="E7000" s="1" t="s">
        <v>18</v>
      </c>
      <c r="F7000" s="1">
        <v>1</v>
      </c>
      <c r="G7000" s="1" t="s">
        <v>25</v>
      </c>
      <c r="H7000" s="1">
        <v>0</v>
      </c>
      <c r="I7000" s="1">
        <f t="shared" si="1266"/>
        <v>0</v>
      </c>
      <c r="J7000" s="1" t="s">
        <v>20</v>
      </c>
      <c r="K7000" s="1">
        <v>1</v>
      </c>
      <c r="L7000" s="1" t="s">
        <v>19</v>
      </c>
      <c r="M7000" s="1" t="b">
        <v>0</v>
      </c>
      <c r="N7000" s="2" t="s">
        <v>17</v>
      </c>
      <c r="O7000">
        <f t="shared" si="1267"/>
        <v>0</v>
      </c>
      <c r="P7000">
        <f t="shared" si="1268"/>
        <v>4</v>
      </c>
      <c r="Q7000">
        <f>IF(G7000="B",VLOOKUP(F7000,room_rates!$A$2:$G$8,3,FALSE),IF(G7000="P",VLOOKUP(F7000,room_rates!$A$2:$G$8,6,FALSE),IF(G7000="M",VLOOKUP(F7000,room_rates!$A$2:$G$8,7,FALSE),"")))</f>
        <v>150</v>
      </c>
      <c r="R7000">
        <f t="shared" si="1269"/>
        <v>0</v>
      </c>
      <c r="S7000">
        <f>IF(J7000="Online Travel Agency",VLOOKUP(F7000,room_rates!$A$2:$G$8,3,FALSE)*15%,0)</f>
        <v>0</v>
      </c>
      <c r="T7000">
        <f t="shared" si="1270"/>
        <v>0</v>
      </c>
      <c r="U7000">
        <f t="shared" si="1271"/>
        <v>600</v>
      </c>
      <c r="V7000">
        <f t="shared" si="1272"/>
        <v>4</v>
      </c>
    </row>
    <row r="7001" spans="1:22" ht="15" customHeight="1" x14ac:dyDescent="0.35">
      <c r="A7001" s="1">
        <v>1005227</v>
      </c>
      <c r="B7001" s="3">
        <v>46009</v>
      </c>
      <c r="C7001" s="3">
        <v>46015</v>
      </c>
      <c r="D7001" s="3">
        <v>46020</v>
      </c>
      <c r="E7001" s="1" t="s">
        <v>18</v>
      </c>
      <c r="F7001" s="1">
        <v>2</v>
      </c>
      <c r="G7001" s="1" t="s">
        <v>25</v>
      </c>
      <c r="H7001" s="1">
        <v>0</v>
      </c>
      <c r="I7001" s="1">
        <f t="shared" si="1266"/>
        <v>0</v>
      </c>
      <c r="J7001" s="1" t="s">
        <v>24</v>
      </c>
      <c r="K7001" s="1">
        <v>1</v>
      </c>
      <c r="L7001" s="1" t="s">
        <v>19</v>
      </c>
      <c r="M7001" s="1" t="b">
        <v>1</v>
      </c>
      <c r="N7001" s="2" t="s">
        <v>17</v>
      </c>
      <c r="O7001">
        <f t="shared" si="1267"/>
        <v>6</v>
      </c>
      <c r="P7001">
        <f t="shared" si="1268"/>
        <v>5</v>
      </c>
      <c r="Q7001">
        <f>IF(G7001="B",VLOOKUP(F7001,room_rates!$A$2:$G$8,3,FALSE),IF(G7001="P",VLOOKUP(F7001,room_rates!$A$2:$G$8,6,FALSE),IF(G7001="M",VLOOKUP(F7001,room_rates!$A$2:$G$8,7,FALSE),"")))</f>
        <v>175</v>
      </c>
      <c r="R7001">
        <f t="shared" si="1269"/>
        <v>0</v>
      </c>
      <c r="S7001">
        <f>IF(J7001="Online Travel Agency",VLOOKUP(F7001,room_rates!$A$2:$G$8,3,FALSE)*15%,0)</f>
        <v>21</v>
      </c>
      <c r="T7001">
        <f t="shared" si="1270"/>
        <v>1.75</v>
      </c>
      <c r="U7001">
        <f t="shared" si="1271"/>
        <v>761.25</v>
      </c>
      <c r="V7001">
        <f t="shared" si="1272"/>
        <v>5</v>
      </c>
    </row>
    <row r="7002" spans="1:22" ht="15" customHeight="1" x14ac:dyDescent="0.35">
      <c r="A7002" s="1">
        <v>1000153</v>
      </c>
      <c r="B7002" s="3">
        <v>46016</v>
      </c>
      <c r="C7002" s="3">
        <v>46016</v>
      </c>
      <c r="D7002" s="3">
        <v>46023</v>
      </c>
      <c r="E7002" s="1" t="s">
        <v>21</v>
      </c>
      <c r="F7002" s="1">
        <v>3</v>
      </c>
      <c r="G7002" s="1" t="s">
        <v>25</v>
      </c>
      <c r="H7002" s="1">
        <v>0</v>
      </c>
      <c r="I7002" s="1">
        <f t="shared" si="1266"/>
        <v>0</v>
      </c>
      <c r="J7002" s="1" t="s">
        <v>20</v>
      </c>
      <c r="K7002" s="1">
        <v>2</v>
      </c>
      <c r="L7002" s="1" t="s">
        <v>19</v>
      </c>
      <c r="M7002" s="1" t="b">
        <v>1</v>
      </c>
      <c r="N7002" s="2" t="s">
        <v>17</v>
      </c>
      <c r="O7002">
        <f t="shared" si="1267"/>
        <v>0</v>
      </c>
      <c r="P7002">
        <f t="shared" si="1268"/>
        <v>7</v>
      </c>
      <c r="Q7002">
        <f>IF(G7002="B",VLOOKUP(F7002,room_rates!$A$2:$G$8,3,FALSE),IF(G7002="P",VLOOKUP(F7002,room_rates!$A$2:$G$8,6,FALSE),IF(G7002="M",VLOOKUP(F7002,room_rates!$A$2:$G$8,7,FALSE),"")))</f>
        <v>275</v>
      </c>
      <c r="R7002">
        <f t="shared" si="1269"/>
        <v>0</v>
      </c>
      <c r="S7002">
        <f>IF(J7002="Online Travel Agency",VLOOKUP(F7002,room_rates!$A$2:$G$8,3,FALSE)*15%,0)</f>
        <v>0</v>
      </c>
      <c r="T7002">
        <f t="shared" si="1270"/>
        <v>2.75</v>
      </c>
      <c r="U7002">
        <f t="shared" si="1271"/>
        <v>3811.5</v>
      </c>
      <c r="V7002">
        <f t="shared" si="1272"/>
        <v>14</v>
      </c>
    </row>
    <row r="7003" spans="1:22" ht="15" customHeight="1" x14ac:dyDescent="0.35">
      <c r="A7003" s="1">
        <v>1000321</v>
      </c>
      <c r="B7003" s="3">
        <v>46016</v>
      </c>
      <c r="C7003" s="3">
        <v>46016</v>
      </c>
      <c r="D7003" s="3">
        <v>46020</v>
      </c>
      <c r="E7003" s="1" t="s">
        <v>21</v>
      </c>
      <c r="F7003" s="1">
        <v>5</v>
      </c>
      <c r="G7003" s="1" t="s">
        <v>25</v>
      </c>
      <c r="H7003" s="1">
        <v>0</v>
      </c>
      <c r="I7003" s="1">
        <f t="shared" si="1266"/>
        <v>0</v>
      </c>
      <c r="J7003" s="1" t="s">
        <v>20</v>
      </c>
      <c r="K7003" s="1">
        <v>2</v>
      </c>
      <c r="L7003" s="1" t="s">
        <v>19</v>
      </c>
      <c r="M7003" s="1" t="b">
        <v>0</v>
      </c>
      <c r="N7003" s="2" t="s">
        <v>17</v>
      </c>
      <c r="O7003">
        <f t="shared" si="1267"/>
        <v>0</v>
      </c>
      <c r="P7003">
        <f t="shared" si="1268"/>
        <v>4</v>
      </c>
      <c r="Q7003">
        <f>IF(G7003="B",VLOOKUP(F7003,room_rates!$A$2:$G$8,3,FALSE),IF(G7003="P",VLOOKUP(F7003,room_rates!$A$2:$G$8,6,FALSE),IF(G7003="M",VLOOKUP(F7003,room_rates!$A$2:$G$8,7,FALSE),"")))</f>
        <v>300</v>
      </c>
      <c r="R7003">
        <f t="shared" si="1269"/>
        <v>0</v>
      </c>
      <c r="S7003">
        <f>IF(J7003="Online Travel Agency",VLOOKUP(F7003,room_rates!$A$2:$G$8,3,FALSE)*15%,0)</f>
        <v>0</v>
      </c>
      <c r="T7003">
        <f t="shared" si="1270"/>
        <v>0</v>
      </c>
      <c r="U7003">
        <f t="shared" si="1271"/>
        <v>2400</v>
      </c>
      <c r="V7003">
        <f t="shared" si="1272"/>
        <v>8</v>
      </c>
    </row>
    <row r="7004" spans="1:22" ht="15" customHeight="1" x14ac:dyDescent="0.35">
      <c r="A7004" s="1">
        <v>1001052</v>
      </c>
      <c r="B7004" s="3">
        <v>45997</v>
      </c>
      <c r="C7004" s="3">
        <v>46016</v>
      </c>
      <c r="D7004" s="3">
        <v>46021</v>
      </c>
      <c r="E7004" s="1" t="s">
        <v>13</v>
      </c>
      <c r="F7004" s="1">
        <v>7</v>
      </c>
      <c r="G7004" s="1" t="s">
        <v>25</v>
      </c>
      <c r="H7004" s="1">
        <v>0</v>
      </c>
      <c r="I7004" s="1">
        <f t="shared" si="1266"/>
        <v>0</v>
      </c>
      <c r="J7004" s="1" t="s">
        <v>15</v>
      </c>
      <c r="K7004" s="1">
        <v>1</v>
      </c>
      <c r="L7004" s="1" t="s">
        <v>16</v>
      </c>
      <c r="M7004" s="1" t="b">
        <v>1</v>
      </c>
      <c r="N7004" s="2" t="s">
        <v>17</v>
      </c>
      <c r="O7004">
        <f t="shared" si="1267"/>
        <v>19</v>
      </c>
      <c r="P7004">
        <f t="shared" si="1268"/>
        <v>5</v>
      </c>
      <c r="Q7004">
        <f>IF(G7004="B",VLOOKUP(F7004,room_rates!$A$2:$G$8,3,FALSE),IF(G7004="P",VLOOKUP(F7004,room_rates!$A$2:$G$8,6,FALSE),IF(G7004="M",VLOOKUP(F7004,room_rates!$A$2:$G$8,7,FALSE),"")))</f>
        <v>562.5</v>
      </c>
      <c r="R7004">
        <f t="shared" si="1269"/>
        <v>0</v>
      </c>
      <c r="S7004">
        <f>IF(J7004="Online Travel Agency",VLOOKUP(F7004,room_rates!$A$2:$G$8,3,FALSE)*15%,0)</f>
        <v>0</v>
      </c>
      <c r="T7004">
        <f t="shared" si="1270"/>
        <v>5.625</v>
      </c>
      <c r="U7004">
        <f t="shared" si="1271"/>
        <v>2784.375</v>
      </c>
      <c r="V7004">
        <f t="shared" si="1272"/>
        <v>5</v>
      </c>
    </row>
    <row r="7005" spans="1:22" ht="15" customHeight="1" x14ac:dyDescent="0.35">
      <c r="A7005" s="1">
        <v>1001314</v>
      </c>
      <c r="B7005" s="3">
        <v>46016</v>
      </c>
      <c r="C7005" s="3">
        <v>46016</v>
      </c>
      <c r="D7005" s="3">
        <v>46020</v>
      </c>
      <c r="E7005" s="1" t="s">
        <v>13</v>
      </c>
      <c r="F7005" s="1">
        <v>6</v>
      </c>
      <c r="G7005" s="1" t="s">
        <v>25</v>
      </c>
      <c r="H7005" s="1">
        <v>0</v>
      </c>
      <c r="I7005" s="1">
        <f t="shared" si="1266"/>
        <v>0</v>
      </c>
      <c r="J7005" s="1" t="s">
        <v>20</v>
      </c>
      <c r="K7005" s="1">
        <v>1</v>
      </c>
      <c r="L7005" s="1" t="s">
        <v>19</v>
      </c>
      <c r="M7005" s="1" t="b">
        <v>0</v>
      </c>
      <c r="N7005" s="2" t="s">
        <v>17</v>
      </c>
      <c r="O7005">
        <f t="shared" si="1267"/>
        <v>0</v>
      </c>
      <c r="P7005">
        <f t="shared" si="1268"/>
        <v>4</v>
      </c>
      <c r="Q7005">
        <f>IF(G7005="B",VLOOKUP(F7005,room_rates!$A$2:$G$8,3,FALSE),IF(G7005="P",VLOOKUP(F7005,room_rates!$A$2:$G$8,6,FALSE),IF(G7005="M",VLOOKUP(F7005,room_rates!$A$2:$G$8,7,FALSE),"")))</f>
        <v>437.5</v>
      </c>
      <c r="R7005">
        <f t="shared" si="1269"/>
        <v>0</v>
      </c>
      <c r="S7005">
        <f>IF(J7005="Online Travel Agency",VLOOKUP(F7005,room_rates!$A$2:$G$8,3,FALSE)*15%,0)</f>
        <v>0</v>
      </c>
      <c r="T7005">
        <f t="shared" si="1270"/>
        <v>0</v>
      </c>
      <c r="U7005">
        <f t="shared" si="1271"/>
        <v>1750</v>
      </c>
      <c r="V7005">
        <f t="shared" si="1272"/>
        <v>4</v>
      </c>
    </row>
    <row r="7006" spans="1:22" ht="15" customHeight="1" x14ac:dyDescent="0.35">
      <c r="A7006" s="1">
        <v>1001443</v>
      </c>
      <c r="B7006" s="3">
        <v>46000</v>
      </c>
      <c r="C7006" s="3">
        <v>46016</v>
      </c>
      <c r="D7006" s="3">
        <v>46020</v>
      </c>
      <c r="E7006" s="1" t="s">
        <v>13</v>
      </c>
      <c r="F7006" s="1">
        <v>6</v>
      </c>
      <c r="G7006" s="1" t="s">
        <v>25</v>
      </c>
      <c r="H7006" s="1">
        <v>0</v>
      </c>
      <c r="I7006" s="1">
        <f t="shared" si="1266"/>
        <v>0</v>
      </c>
      <c r="J7006" s="1" t="s">
        <v>24</v>
      </c>
      <c r="K7006" s="1">
        <v>1</v>
      </c>
      <c r="L7006" s="1" t="s">
        <v>19</v>
      </c>
      <c r="M7006" s="1" t="b">
        <v>1</v>
      </c>
      <c r="N7006" s="2" t="s">
        <v>17</v>
      </c>
      <c r="O7006">
        <f t="shared" si="1267"/>
        <v>16</v>
      </c>
      <c r="P7006">
        <f t="shared" si="1268"/>
        <v>4</v>
      </c>
      <c r="Q7006">
        <f>IF(G7006="B",VLOOKUP(F7006,room_rates!$A$2:$G$8,3,FALSE),IF(G7006="P",VLOOKUP(F7006,room_rates!$A$2:$G$8,6,FALSE),IF(G7006="M",VLOOKUP(F7006,room_rates!$A$2:$G$8,7,FALSE),"")))</f>
        <v>437.5</v>
      </c>
      <c r="R7006">
        <f t="shared" si="1269"/>
        <v>0</v>
      </c>
      <c r="S7006">
        <f>IF(J7006="Online Travel Agency",VLOOKUP(F7006,room_rates!$A$2:$G$8,3,FALSE)*15%,0)</f>
        <v>52.5</v>
      </c>
      <c r="T7006">
        <f t="shared" si="1270"/>
        <v>4.375</v>
      </c>
      <c r="U7006">
        <f t="shared" si="1271"/>
        <v>1522.5</v>
      </c>
      <c r="V7006">
        <f t="shared" si="1272"/>
        <v>4</v>
      </c>
    </row>
    <row r="7007" spans="1:22" ht="15" customHeight="1" x14ac:dyDescent="0.35">
      <c r="A7007" s="1">
        <v>1001473</v>
      </c>
      <c r="B7007" s="3">
        <v>46016</v>
      </c>
      <c r="C7007" s="3">
        <v>46016</v>
      </c>
      <c r="D7007" s="3">
        <v>46020</v>
      </c>
      <c r="E7007" s="1" t="s">
        <v>13</v>
      </c>
      <c r="F7007" s="1">
        <v>6</v>
      </c>
      <c r="G7007" s="1" t="s">
        <v>25</v>
      </c>
      <c r="H7007" s="1">
        <v>0</v>
      </c>
      <c r="I7007" s="1">
        <f t="shared" si="1266"/>
        <v>0</v>
      </c>
      <c r="J7007" s="1" t="s">
        <v>20</v>
      </c>
      <c r="K7007" s="1">
        <v>1</v>
      </c>
      <c r="L7007" s="1" t="s">
        <v>16</v>
      </c>
      <c r="M7007" s="1" t="b">
        <v>0</v>
      </c>
      <c r="N7007" s="2" t="s">
        <v>17</v>
      </c>
      <c r="O7007">
        <f t="shared" si="1267"/>
        <v>0</v>
      </c>
      <c r="P7007">
        <f t="shared" si="1268"/>
        <v>4</v>
      </c>
      <c r="Q7007">
        <f>IF(G7007="B",VLOOKUP(F7007,room_rates!$A$2:$G$8,3,FALSE),IF(G7007="P",VLOOKUP(F7007,room_rates!$A$2:$G$8,6,FALSE),IF(G7007="M",VLOOKUP(F7007,room_rates!$A$2:$G$8,7,FALSE),"")))</f>
        <v>437.5</v>
      </c>
      <c r="R7007">
        <f t="shared" si="1269"/>
        <v>0</v>
      </c>
      <c r="S7007">
        <f>IF(J7007="Online Travel Agency",VLOOKUP(F7007,room_rates!$A$2:$G$8,3,FALSE)*15%,0)</f>
        <v>0</v>
      </c>
      <c r="T7007">
        <f t="shared" si="1270"/>
        <v>0</v>
      </c>
      <c r="U7007">
        <f t="shared" si="1271"/>
        <v>1750</v>
      </c>
      <c r="V7007">
        <f t="shared" si="1272"/>
        <v>4</v>
      </c>
    </row>
    <row r="7008" spans="1:22" ht="15" customHeight="1" x14ac:dyDescent="0.35">
      <c r="A7008" s="1">
        <v>1001776</v>
      </c>
      <c r="B7008" s="3">
        <v>46003</v>
      </c>
      <c r="C7008" s="3">
        <v>46016</v>
      </c>
      <c r="D7008" s="3">
        <v>46022</v>
      </c>
      <c r="E7008" s="1" t="s">
        <v>18</v>
      </c>
      <c r="F7008" s="1">
        <v>1</v>
      </c>
      <c r="G7008" s="1" t="s">
        <v>25</v>
      </c>
      <c r="H7008" s="1">
        <v>0</v>
      </c>
      <c r="I7008" s="1">
        <f t="shared" si="1266"/>
        <v>0</v>
      </c>
      <c r="J7008" s="1" t="s">
        <v>24</v>
      </c>
      <c r="K7008" s="1">
        <v>1</v>
      </c>
      <c r="L7008" s="1" t="s">
        <v>19</v>
      </c>
      <c r="M7008" s="1" t="b">
        <v>0</v>
      </c>
      <c r="N7008" s="2" t="s">
        <v>17</v>
      </c>
      <c r="O7008">
        <f t="shared" si="1267"/>
        <v>13</v>
      </c>
      <c r="P7008">
        <f t="shared" si="1268"/>
        <v>6</v>
      </c>
      <c r="Q7008">
        <f>IF(G7008="B",VLOOKUP(F7008,room_rates!$A$2:$G$8,3,FALSE),IF(G7008="P",VLOOKUP(F7008,room_rates!$A$2:$G$8,6,FALSE),IF(G7008="M",VLOOKUP(F7008,room_rates!$A$2:$G$8,7,FALSE),"")))</f>
        <v>150</v>
      </c>
      <c r="R7008">
        <f t="shared" si="1269"/>
        <v>0</v>
      </c>
      <c r="S7008">
        <f>IF(J7008="Online Travel Agency",VLOOKUP(F7008,room_rates!$A$2:$G$8,3,FALSE)*15%,0)</f>
        <v>18</v>
      </c>
      <c r="T7008">
        <f t="shared" si="1270"/>
        <v>0</v>
      </c>
      <c r="U7008">
        <f t="shared" si="1271"/>
        <v>792</v>
      </c>
      <c r="V7008">
        <f t="shared" si="1272"/>
        <v>6</v>
      </c>
    </row>
    <row r="7009" spans="1:22" ht="15" customHeight="1" x14ac:dyDescent="0.35">
      <c r="A7009" s="1">
        <v>1001810</v>
      </c>
      <c r="B7009" s="3">
        <v>46016</v>
      </c>
      <c r="C7009" s="3">
        <v>46016</v>
      </c>
      <c r="D7009" s="3">
        <v>46023</v>
      </c>
      <c r="E7009" s="1" t="s">
        <v>18</v>
      </c>
      <c r="F7009" s="1">
        <v>2</v>
      </c>
      <c r="G7009" s="1" t="s">
        <v>25</v>
      </c>
      <c r="H7009" s="1">
        <v>0</v>
      </c>
      <c r="I7009" s="1">
        <f t="shared" si="1266"/>
        <v>0</v>
      </c>
      <c r="J7009" s="1" t="s">
        <v>20</v>
      </c>
      <c r="K7009" s="1">
        <v>2</v>
      </c>
      <c r="L7009" s="1" t="s">
        <v>16</v>
      </c>
      <c r="M7009" s="1" t="b">
        <v>0</v>
      </c>
      <c r="N7009" s="2" t="s">
        <v>17</v>
      </c>
      <c r="O7009">
        <f t="shared" si="1267"/>
        <v>0</v>
      </c>
      <c r="P7009">
        <f t="shared" si="1268"/>
        <v>7</v>
      </c>
      <c r="Q7009">
        <f>IF(G7009="B",VLOOKUP(F7009,room_rates!$A$2:$G$8,3,FALSE),IF(G7009="P",VLOOKUP(F7009,room_rates!$A$2:$G$8,6,FALSE),IF(G7009="M",VLOOKUP(F7009,room_rates!$A$2:$G$8,7,FALSE),"")))</f>
        <v>175</v>
      </c>
      <c r="R7009">
        <f t="shared" si="1269"/>
        <v>0</v>
      </c>
      <c r="S7009">
        <f>IF(J7009="Online Travel Agency",VLOOKUP(F7009,room_rates!$A$2:$G$8,3,FALSE)*15%,0)</f>
        <v>0</v>
      </c>
      <c r="T7009">
        <f t="shared" si="1270"/>
        <v>0</v>
      </c>
      <c r="U7009">
        <f t="shared" si="1271"/>
        <v>2450</v>
      </c>
      <c r="V7009">
        <f t="shared" si="1272"/>
        <v>14</v>
      </c>
    </row>
    <row r="7010" spans="1:22" ht="15" customHeight="1" x14ac:dyDescent="0.35">
      <c r="A7010" s="1">
        <v>1002120</v>
      </c>
      <c r="B7010" s="3">
        <v>46005</v>
      </c>
      <c r="C7010" s="3">
        <v>46016</v>
      </c>
      <c r="D7010" s="3">
        <v>46023</v>
      </c>
      <c r="E7010" s="1" t="s">
        <v>18</v>
      </c>
      <c r="F7010" s="1">
        <v>2</v>
      </c>
      <c r="G7010" s="1" t="s">
        <v>25</v>
      </c>
      <c r="H7010" s="1">
        <v>0</v>
      </c>
      <c r="I7010" s="1">
        <f t="shared" si="1266"/>
        <v>0</v>
      </c>
      <c r="J7010" s="1" t="s">
        <v>24</v>
      </c>
      <c r="K7010" s="1">
        <v>1</v>
      </c>
      <c r="L7010" s="1" t="s">
        <v>19</v>
      </c>
      <c r="M7010" s="1" t="b">
        <v>0</v>
      </c>
      <c r="N7010" s="2" t="s">
        <v>17</v>
      </c>
      <c r="O7010">
        <f t="shared" si="1267"/>
        <v>11</v>
      </c>
      <c r="P7010">
        <f t="shared" si="1268"/>
        <v>7</v>
      </c>
      <c r="Q7010">
        <f>IF(G7010="B",VLOOKUP(F7010,room_rates!$A$2:$G$8,3,FALSE),IF(G7010="P",VLOOKUP(F7010,room_rates!$A$2:$G$8,6,FALSE),IF(G7010="M",VLOOKUP(F7010,room_rates!$A$2:$G$8,7,FALSE),"")))</f>
        <v>175</v>
      </c>
      <c r="R7010">
        <f t="shared" si="1269"/>
        <v>0</v>
      </c>
      <c r="S7010">
        <f>IF(J7010="Online Travel Agency",VLOOKUP(F7010,room_rates!$A$2:$G$8,3,FALSE)*15%,0)</f>
        <v>21</v>
      </c>
      <c r="T7010">
        <f t="shared" si="1270"/>
        <v>0</v>
      </c>
      <c r="U7010">
        <f t="shared" si="1271"/>
        <v>1078</v>
      </c>
      <c r="V7010">
        <f t="shared" si="1272"/>
        <v>7</v>
      </c>
    </row>
    <row r="7011" spans="1:22" ht="15" customHeight="1" x14ac:dyDescent="0.35">
      <c r="A7011" s="1">
        <v>1002267</v>
      </c>
      <c r="B7011" s="3">
        <v>46011</v>
      </c>
      <c r="C7011" s="3">
        <v>46016</v>
      </c>
      <c r="D7011" s="3">
        <v>46020</v>
      </c>
      <c r="E7011" s="1" t="s">
        <v>13</v>
      </c>
      <c r="F7011" s="1">
        <v>6</v>
      </c>
      <c r="G7011" s="1" t="s">
        <v>25</v>
      </c>
      <c r="H7011" s="1">
        <v>0</v>
      </c>
      <c r="I7011" s="1">
        <f t="shared" si="1266"/>
        <v>0</v>
      </c>
      <c r="J7011" s="1" t="s">
        <v>24</v>
      </c>
      <c r="K7011" s="1">
        <v>2</v>
      </c>
      <c r="L7011" s="1" t="s">
        <v>19</v>
      </c>
      <c r="M7011" s="1" t="b">
        <v>0</v>
      </c>
      <c r="N7011" s="2" t="s">
        <v>17</v>
      </c>
      <c r="O7011">
        <f t="shared" si="1267"/>
        <v>5</v>
      </c>
      <c r="P7011">
        <f t="shared" si="1268"/>
        <v>4</v>
      </c>
      <c r="Q7011">
        <f>IF(G7011="B",VLOOKUP(F7011,room_rates!$A$2:$G$8,3,FALSE),IF(G7011="P",VLOOKUP(F7011,room_rates!$A$2:$G$8,6,FALSE),IF(G7011="M",VLOOKUP(F7011,room_rates!$A$2:$G$8,7,FALSE),"")))</f>
        <v>437.5</v>
      </c>
      <c r="R7011">
        <f t="shared" si="1269"/>
        <v>0</v>
      </c>
      <c r="S7011">
        <f>IF(J7011="Online Travel Agency",VLOOKUP(F7011,room_rates!$A$2:$G$8,3,FALSE)*15%,0)</f>
        <v>52.5</v>
      </c>
      <c r="T7011">
        <f t="shared" si="1270"/>
        <v>0</v>
      </c>
      <c r="U7011">
        <f t="shared" si="1271"/>
        <v>3080</v>
      </c>
      <c r="V7011">
        <f t="shared" si="1272"/>
        <v>8</v>
      </c>
    </row>
    <row r="7012" spans="1:22" ht="15" customHeight="1" x14ac:dyDescent="0.35">
      <c r="A7012" s="1">
        <v>1002444</v>
      </c>
      <c r="B7012" s="3">
        <v>46016</v>
      </c>
      <c r="C7012" s="3">
        <v>46016</v>
      </c>
      <c r="D7012" s="3">
        <v>46021</v>
      </c>
      <c r="E7012" s="1" t="s">
        <v>13</v>
      </c>
      <c r="F7012" s="1">
        <v>7</v>
      </c>
      <c r="G7012" s="1" t="s">
        <v>25</v>
      </c>
      <c r="H7012" s="1">
        <v>0</v>
      </c>
      <c r="I7012" s="1">
        <f t="shared" si="1266"/>
        <v>0</v>
      </c>
      <c r="J7012" s="1" t="s">
        <v>20</v>
      </c>
      <c r="K7012" s="1">
        <v>3</v>
      </c>
      <c r="L7012" s="1" t="s">
        <v>16</v>
      </c>
      <c r="M7012" s="1" t="b">
        <v>0</v>
      </c>
      <c r="N7012" s="2" t="s">
        <v>17</v>
      </c>
      <c r="O7012">
        <f t="shared" si="1267"/>
        <v>0</v>
      </c>
      <c r="P7012">
        <f t="shared" si="1268"/>
        <v>5</v>
      </c>
      <c r="Q7012">
        <f>IF(G7012="B",VLOOKUP(F7012,room_rates!$A$2:$G$8,3,FALSE),IF(G7012="P",VLOOKUP(F7012,room_rates!$A$2:$G$8,6,FALSE),IF(G7012="M",VLOOKUP(F7012,room_rates!$A$2:$G$8,7,FALSE),"")))</f>
        <v>562.5</v>
      </c>
      <c r="R7012">
        <f t="shared" si="1269"/>
        <v>0</v>
      </c>
      <c r="S7012">
        <f>IF(J7012="Online Travel Agency",VLOOKUP(F7012,room_rates!$A$2:$G$8,3,FALSE)*15%,0)</f>
        <v>0</v>
      </c>
      <c r="T7012">
        <f t="shared" si="1270"/>
        <v>0</v>
      </c>
      <c r="U7012">
        <f t="shared" si="1271"/>
        <v>8437.5</v>
      </c>
      <c r="V7012">
        <f t="shared" si="1272"/>
        <v>15</v>
      </c>
    </row>
    <row r="7013" spans="1:22" ht="15" customHeight="1" x14ac:dyDescent="0.35">
      <c r="A7013" s="1">
        <v>1002757</v>
      </c>
      <c r="B7013" s="3">
        <v>46001</v>
      </c>
      <c r="C7013" s="3">
        <v>46016</v>
      </c>
      <c r="D7013" s="3">
        <v>46023</v>
      </c>
      <c r="E7013" s="1" t="s">
        <v>13</v>
      </c>
      <c r="F7013" s="1">
        <v>6</v>
      </c>
      <c r="G7013" s="1" t="s">
        <v>25</v>
      </c>
      <c r="H7013" s="1">
        <v>0</v>
      </c>
      <c r="I7013" s="1">
        <f t="shared" si="1266"/>
        <v>0</v>
      </c>
      <c r="J7013" s="1" t="s">
        <v>15</v>
      </c>
      <c r="K7013" s="1">
        <v>2</v>
      </c>
      <c r="L7013" s="1" t="s">
        <v>16</v>
      </c>
      <c r="M7013" s="1" t="b">
        <v>0</v>
      </c>
      <c r="N7013" s="2" t="s">
        <v>17</v>
      </c>
      <c r="O7013">
        <f t="shared" si="1267"/>
        <v>15</v>
      </c>
      <c r="P7013">
        <f t="shared" si="1268"/>
        <v>7</v>
      </c>
      <c r="Q7013">
        <f>IF(G7013="B",VLOOKUP(F7013,room_rates!$A$2:$G$8,3,FALSE),IF(G7013="P",VLOOKUP(F7013,room_rates!$A$2:$G$8,6,FALSE),IF(G7013="M",VLOOKUP(F7013,room_rates!$A$2:$G$8,7,FALSE),"")))</f>
        <v>437.5</v>
      </c>
      <c r="R7013">
        <f t="shared" si="1269"/>
        <v>0</v>
      </c>
      <c r="S7013">
        <f>IF(J7013="Online Travel Agency",VLOOKUP(F7013,room_rates!$A$2:$G$8,3,FALSE)*15%,0)</f>
        <v>0</v>
      </c>
      <c r="T7013">
        <f t="shared" si="1270"/>
        <v>0</v>
      </c>
      <c r="U7013">
        <f t="shared" si="1271"/>
        <v>6125</v>
      </c>
      <c r="V7013">
        <f t="shared" si="1272"/>
        <v>14</v>
      </c>
    </row>
    <row r="7014" spans="1:22" ht="15" customHeight="1" x14ac:dyDescent="0.35">
      <c r="A7014" s="1">
        <v>1002836</v>
      </c>
      <c r="B7014" s="3">
        <v>46016</v>
      </c>
      <c r="C7014" s="3">
        <v>46016</v>
      </c>
      <c r="D7014" s="3">
        <v>46022</v>
      </c>
      <c r="E7014" s="1" t="s">
        <v>18</v>
      </c>
      <c r="F7014" s="1">
        <v>1</v>
      </c>
      <c r="G7014" s="1" t="s">
        <v>25</v>
      </c>
      <c r="H7014" s="1">
        <v>0</v>
      </c>
      <c r="I7014" s="1">
        <f t="shared" si="1266"/>
        <v>0</v>
      </c>
      <c r="J7014" s="1" t="s">
        <v>20</v>
      </c>
      <c r="K7014" s="1">
        <v>1</v>
      </c>
      <c r="L7014" s="1" t="s">
        <v>19</v>
      </c>
      <c r="M7014" s="1" t="b">
        <v>0</v>
      </c>
      <c r="N7014" s="2" t="s">
        <v>17</v>
      </c>
      <c r="O7014">
        <f t="shared" si="1267"/>
        <v>0</v>
      </c>
      <c r="P7014">
        <f t="shared" si="1268"/>
        <v>6</v>
      </c>
      <c r="Q7014">
        <f>IF(G7014="B",VLOOKUP(F7014,room_rates!$A$2:$G$8,3,FALSE),IF(G7014="P",VLOOKUP(F7014,room_rates!$A$2:$G$8,6,FALSE),IF(G7014="M",VLOOKUP(F7014,room_rates!$A$2:$G$8,7,FALSE),"")))</f>
        <v>150</v>
      </c>
      <c r="R7014">
        <f t="shared" si="1269"/>
        <v>0</v>
      </c>
      <c r="S7014">
        <f>IF(J7014="Online Travel Agency",VLOOKUP(F7014,room_rates!$A$2:$G$8,3,FALSE)*15%,0)</f>
        <v>0</v>
      </c>
      <c r="T7014">
        <f t="shared" si="1270"/>
        <v>0</v>
      </c>
      <c r="U7014">
        <f t="shared" si="1271"/>
        <v>900</v>
      </c>
      <c r="V7014">
        <f t="shared" si="1272"/>
        <v>6</v>
      </c>
    </row>
    <row r="7015" spans="1:22" ht="15" customHeight="1" x14ac:dyDescent="0.35">
      <c r="A7015" s="1">
        <v>1002941</v>
      </c>
      <c r="B7015" s="3">
        <v>45981</v>
      </c>
      <c r="C7015" s="3">
        <v>46016</v>
      </c>
      <c r="D7015" s="3">
        <v>46020</v>
      </c>
      <c r="E7015" s="1" t="s">
        <v>21</v>
      </c>
      <c r="F7015" s="1">
        <v>3</v>
      </c>
      <c r="G7015" s="1" t="s">
        <v>25</v>
      </c>
      <c r="H7015" s="1">
        <v>0</v>
      </c>
      <c r="I7015" s="1">
        <f t="shared" si="1266"/>
        <v>0</v>
      </c>
      <c r="J7015" s="1" t="s">
        <v>15</v>
      </c>
      <c r="K7015" s="1">
        <v>3</v>
      </c>
      <c r="L7015" s="1" t="s">
        <v>16</v>
      </c>
      <c r="M7015" s="1" t="b">
        <v>0</v>
      </c>
      <c r="N7015" s="2" t="s">
        <v>17</v>
      </c>
      <c r="O7015">
        <f t="shared" si="1267"/>
        <v>35</v>
      </c>
      <c r="P7015">
        <f t="shared" si="1268"/>
        <v>4</v>
      </c>
      <c r="Q7015">
        <f>IF(G7015="B",VLOOKUP(F7015,room_rates!$A$2:$G$8,3,FALSE),IF(G7015="P",VLOOKUP(F7015,room_rates!$A$2:$G$8,6,FALSE),IF(G7015="M",VLOOKUP(F7015,room_rates!$A$2:$G$8,7,FALSE),"")))</f>
        <v>275</v>
      </c>
      <c r="R7015">
        <f t="shared" si="1269"/>
        <v>0</v>
      </c>
      <c r="S7015">
        <f>IF(J7015="Online Travel Agency",VLOOKUP(F7015,room_rates!$A$2:$G$8,3,FALSE)*15%,0)</f>
        <v>0</v>
      </c>
      <c r="T7015">
        <f t="shared" si="1270"/>
        <v>0</v>
      </c>
      <c r="U7015">
        <f t="shared" si="1271"/>
        <v>3300</v>
      </c>
      <c r="V7015">
        <f t="shared" si="1272"/>
        <v>12</v>
      </c>
    </row>
    <row r="7016" spans="1:22" ht="15" customHeight="1" x14ac:dyDescent="0.35">
      <c r="A7016" s="1">
        <v>1003084</v>
      </c>
      <c r="B7016" s="3">
        <v>46016</v>
      </c>
      <c r="C7016" s="3">
        <v>46016</v>
      </c>
      <c r="D7016" s="3">
        <v>46022</v>
      </c>
      <c r="E7016" s="1" t="s">
        <v>18</v>
      </c>
      <c r="F7016" s="1">
        <v>1</v>
      </c>
      <c r="G7016" s="1" t="s">
        <v>25</v>
      </c>
      <c r="H7016" s="1">
        <v>0</v>
      </c>
      <c r="I7016" s="1">
        <f t="shared" si="1266"/>
        <v>0</v>
      </c>
      <c r="J7016" s="1" t="s">
        <v>20</v>
      </c>
      <c r="K7016" s="1">
        <v>1</v>
      </c>
      <c r="L7016" s="1" t="s">
        <v>19</v>
      </c>
      <c r="M7016" s="1" t="b">
        <v>0</v>
      </c>
      <c r="N7016" s="2" t="s">
        <v>17</v>
      </c>
      <c r="O7016">
        <f t="shared" si="1267"/>
        <v>0</v>
      </c>
      <c r="P7016">
        <f t="shared" si="1268"/>
        <v>6</v>
      </c>
      <c r="Q7016">
        <f>IF(G7016="B",VLOOKUP(F7016,room_rates!$A$2:$G$8,3,FALSE),IF(G7016="P",VLOOKUP(F7016,room_rates!$A$2:$G$8,6,FALSE),IF(G7016="M",VLOOKUP(F7016,room_rates!$A$2:$G$8,7,FALSE),"")))</f>
        <v>150</v>
      </c>
      <c r="R7016">
        <f t="shared" si="1269"/>
        <v>0</v>
      </c>
      <c r="S7016">
        <f>IF(J7016="Online Travel Agency",VLOOKUP(F7016,room_rates!$A$2:$G$8,3,FALSE)*15%,0)</f>
        <v>0</v>
      </c>
      <c r="T7016">
        <f t="shared" si="1270"/>
        <v>0</v>
      </c>
      <c r="U7016">
        <f t="shared" si="1271"/>
        <v>900</v>
      </c>
      <c r="V7016">
        <f t="shared" si="1272"/>
        <v>6</v>
      </c>
    </row>
    <row r="7017" spans="1:22" ht="15" customHeight="1" x14ac:dyDescent="0.35">
      <c r="A7017" s="1">
        <v>1003168</v>
      </c>
      <c r="B7017" s="3">
        <v>45987</v>
      </c>
      <c r="C7017" s="3">
        <v>46016</v>
      </c>
      <c r="D7017" s="3">
        <v>46021</v>
      </c>
      <c r="E7017" s="1" t="s">
        <v>13</v>
      </c>
      <c r="F7017" s="1">
        <v>6</v>
      </c>
      <c r="G7017" s="1" t="s">
        <v>25</v>
      </c>
      <c r="H7017" s="1">
        <v>0</v>
      </c>
      <c r="I7017" s="1">
        <f t="shared" si="1266"/>
        <v>0</v>
      </c>
      <c r="J7017" s="1" t="s">
        <v>15</v>
      </c>
      <c r="K7017" s="1">
        <v>2</v>
      </c>
      <c r="L7017" s="1" t="s">
        <v>16</v>
      </c>
      <c r="M7017" s="1" t="b">
        <v>0</v>
      </c>
      <c r="N7017" s="2" t="s">
        <v>17</v>
      </c>
      <c r="O7017">
        <f t="shared" si="1267"/>
        <v>29</v>
      </c>
      <c r="P7017">
        <f t="shared" si="1268"/>
        <v>5</v>
      </c>
      <c r="Q7017">
        <f>IF(G7017="B",VLOOKUP(F7017,room_rates!$A$2:$G$8,3,FALSE),IF(G7017="P",VLOOKUP(F7017,room_rates!$A$2:$G$8,6,FALSE),IF(G7017="M",VLOOKUP(F7017,room_rates!$A$2:$G$8,7,FALSE),"")))</f>
        <v>437.5</v>
      </c>
      <c r="R7017">
        <f t="shared" si="1269"/>
        <v>0</v>
      </c>
      <c r="S7017">
        <f>IF(J7017="Online Travel Agency",VLOOKUP(F7017,room_rates!$A$2:$G$8,3,FALSE)*15%,0)</f>
        <v>0</v>
      </c>
      <c r="T7017">
        <f t="shared" si="1270"/>
        <v>0</v>
      </c>
      <c r="U7017">
        <f t="shared" si="1271"/>
        <v>4375</v>
      </c>
      <c r="V7017">
        <f t="shared" si="1272"/>
        <v>10</v>
      </c>
    </row>
    <row r="7018" spans="1:22" ht="15" customHeight="1" x14ac:dyDescent="0.35">
      <c r="A7018" s="1">
        <v>1003315</v>
      </c>
      <c r="B7018" s="3">
        <v>46016</v>
      </c>
      <c r="C7018" s="3">
        <v>46016</v>
      </c>
      <c r="D7018" s="3">
        <v>46021</v>
      </c>
      <c r="E7018" s="1" t="s">
        <v>18</v>
      </c>
      <c r="F7018" s="1">
        <v>2</v>
      </c>
      <c r="G7018" s="1" t="s">
        <v>25</v>
      </c>
      <c r="H7018" s="1">
        <v>0</v>
      </c>
      <c r="I7018" s="1">
        <f t="shared" si="1266"/>
        <v>0</v>
      </c>
      <c r="J7018" s="1" t="s">
        <v>20</v>
      </c>
      <c r="K7018" s="1">
        <v>1</v>
      </c>
      <c r="L7018" s="1" t="s">
        <v>19</v>
      </c>
      <c r="M7018" s="1" t="b">
        <v>0</v>
      </c>
      <c r="N7018" s="2" t="s">
        <v>17</v>
      </c>
      <c r="O7018">
        <f t="shared" si="1267"/>
        <v>0</v>
      </c>
      <c r="P7018">
        <f t="shared" si="1268"/>
        <v>5</v>
      </c>
      <c r="Q7018">
        <f>IF(G7018="B",VLOOKUP(F7018,room_rates!$A$2:$G$8,3,FALSE),IF(G7018="P",VLOOKUP(F7018,room_rates!$A$2:$G$8,6,FALSE),IF(G7018="M",VLOOKUP(F7018,room_rates!$A$2:$G$8,7,FALSE),"")))</f>
        <v>175</v>
      </c>
      <c r="R7018">
        <f t="shared" si="1269"/>
        <v>0</v>
      </c>
      <c r="S7018">
        <f>IF(J7018="Online Travel Agency",VLOOKUP(F7018,room_rates!$A$2:$G$8,3,FALSE)*15%,0)</f>
        <v>0</v>
      </c>
      <c r="T7018">
        <f t="shared" si="1270"/>
        <v>0</v>
      </c>
      <c r="U7018">
        <f t="shared" si="1271"/>
        <v>875</v>
      </c>
      <c r="V7018">
        <f t="shared" si="1272"/>
        <v>5</v>
      </c>
    </row>
    <row r="7019" spans="1:22" ht="15" customHeight="1" x14ac:dyDescent="0.35">
      <c r="A7019" s="1">
        <v>1003504</v>
      </c>
      <c r="B7019" s="3">
        <v>46016</v>
      </c>
      <c r="C7019" s="3">
        <v>46016</v>
      </c>
      <c r="D7019" s="3">
        <v>46020</v>
      </c>
      <c r="E7019" s="1" t="s">
        <v>13</v>
      </c>
      <c r="F7019" s="1">
        <v>6</v>
      </c>
      <c r="G7019" s="1" t="s">
        <v>25</v>
      </c>
      <c r="H7019" s="1">
        <v>0</v>
      </c>
      <c r="I7019" s="1">
        <f t="shared" si="1266"/>
        <v>0</v>
      </c>
      <c r="J7019" s="1" t="s">
        <v>20</v>
      </c>
      <c r="K7019" s="1">
        <v>2</v>
      </c>
      <c r="L7019" s="1" t="s">
        <v>16</v>
      </c>
      <c r="M7019" s="1" t="b">
        <v>1</v>
      </c>
      <c r="N7019" s="2" t="s">
        <v>17</v>
      </c>
      <c r="O7019">
        <f t="shared" si="1267"/>
        <v>0</v>
      </c>
      <c r="P7019">
        <f t="shared" si="1268"/>
        <v>4</v>
      </c>
      <c r="Q7019">
        <f>IF(G7019="B",VLOOKUP(F7019,room_rates!$A$2:$G$8,3,FALSE),IF(G7019="P",VLOOKUP(F7019,room_rates!$A$2:$G$8,6,FALSE),IF(G7019="M",VLOOKUP(F7019,room_rates!$A$2:$G$8,7,FALSE),"")))</f>
        <v>437.5</v>
      </c>
      <c r="R7019">
        <f t="shared" si="1269"/>
        <v>0</v>
      </c>
      <c r="S7019">
        <f>IF(J7019="Online Travel Agency",VLOOKUP(F7019,room_rates!$A$2:$G$8,3,FALSE)*15%,0)</f>
        <v>0</v>
      </c>
      <c r="T7019">
        <f t="shared" si="1270"/>
        <v>4.375</v>
      </c>
      <c r="U7019">
        <f t="shared" si="1271"/>
        <v>3465</v>
      </c>
      <c r="V7019">
        <f t="shared" si="1272"/>
        <v>8</v>
      </c>
    </row>
    <row r="7020" spans="1:22" ht="15" customHeight="1" x14ac:dyDescent="0.35">
      <c r="A7020" s="1">
        <v>1004290</v>
      </c>
      <c r="B7020" s="3">
        <v>46000</v>
      </c>
      <c r="C7020" s="3">
        <v>46016</v>
      </c>
      <c r="D7020" s="3">
        <v>46022</v>
      </c>
      <c r="E7020" s="1" t="s">
        <v>21</v>
      </c>
      <c r="F7020" s="1">
        <v>5</v>
      </c>
      <c r="G7020" s="1" t="s">
        <v>25</v>
      </c>
      <c r="H7020" s="1">
        <v>0</v>
      </c>
      <c r="I7020" s="1">
        <f t="shared" si="1266"/>
        <v>0</v>
      </c>
      <c r="J7020" s="1" t="s">
        <v>24</v>
      </c>
      <c r="K7020" s="1">
        <v>1</v>
      </c>
      <c r="L7020" s="1" t="s">
        <v>19</v>
      </c>
      <c r="M7020" s="1" t="b">
        <v>0</v>
      </c>
      <c r="N7020" s="2" t="s">
        <v>17</v>
      </c>
      <c r="O7020">
        <f t="shared" si="1267"/>
        <v>16</v>
      </c>
      <c r="P7020">
        <f t="shared" si="1268"/>
        <v>6</v>
      </c>
      <c r="Q7020">
        <f>IF(G7020="B",VLOOKUP(F7020,room_rates!$A$2:$G$8,3,FALSE),IF(G7020="P",VLOOKUP(F7020,room_rates!$A$2:$G$8,6,FALSE),IF(G7020="M",VLOOKUP(F7020,room_rates!$A$2:$G$8,7,FALSE),"")))</f>
        <v>300</v>
      </c>
      <c r="R7020">
        <f t="shared" si="1269"/>
        <v>0</v>
      </c>
      <c r="S7020">
        <f>IF(J7020="Online Travel Agency",VLOOKUP(F7020,room_rates!$A$2:$G$8,3,FALSE)*15%,0)</f>
        <v>36</v>
      </c>
      <c r="T7020">
        <f t="shared" si="1270"/>
        <v>0</v>
      </c>
      <c r="U7020">
        <f t="shared" si="1271"/>
        <v>1584</v>
      </c>
      <c r="V7020">
        <f t="shared" si="1272"/>
        <v>6</v>
      </c>
    </row>
    <row r="7021" spans="1:22" ht="15" customHeight="1" x14ac:dyDescent="0.35">
      <c r="A7021" s="1">
        <v>1004363</v>
      </c>
      <c r="B7021" s="3">
        <v>46001</v>
      </c>
      <c r="C7021" s="3">
        <v>46016</v>
      </c>
      <c r="D7021" s="3">
        <v>46020</v>
      </c>
      <c r="E7021" s="1" t="s">
        <v>18</v>
      </c>
      <c r="F7021" s="1">
        <v>1</v>
      </c>
      <c r="G7021" s="1" t="s">
        <v>25</v>
      </c>
      <c r="H7021" s="1">
        <v>0</v>
      </c>
      <c r="I7021" s="1">
        <f t="shared" si="1266"/>
        <v>0</v>
      </c>
      <c r="J7021" s="1" t="s">
        <v>24</v>
      </c>
      <c r="K7021" s="1">
        <v>2</v>
      </c>
      <c r="L7021" s="1" t="s">
        <v>16</v>
      </c>
      <c r="M7021" s="1" t="b">
        <v>0</v>
      </c>
      <c r="N7021" s="2" t="s">
        <v>17</v>
      </c>
      <c r="O7021">
        <f t="shared" si="1267"/>
        <v>15</v>
      </c>
      <c r="P7021">
        <f t="shared" si="1268"/>
        <v>4</v>
      </c>
      <c r="Q7021">
        <f>IF(G7021="B",VLOOKUP(F7021,room_rates!$A$2:$G$8,3,FALSE),IF(G7021="P",VLOOKUP(F7021,room_rates!$A$2:$G$8,6,FALSE),IF(G7021="M",VLOOKUP(F7021,room_rates!$A$2:$G$8,7,FALSE),"")))</f>
        <v>150</v>
      </c>
      <c r="R7021">
        <f t="shared" si="1269"/>
        <v>0</v>
      </c>
      <c r="S7021">
        <f>IF(J7021="Online Travel Agency",VLOOKUP(F7021,room_rates!$A$2:$G$8,3,FALSE)*15%,0)</f>
        <v>18</v>
      </c>
      <c r="T7021">
        <f t="shared" si="1270"/>
        <v>0</v>
      </c>
      <c r="U7021">
        <f t="shared" si="1271"/>
        <v>1056</v>
      </c>
      <c r="V7021">
        <f t="shared" si="1272"/>
        <v>8</v>
      </c>
    </row>
    <row r="7022" spans="1:22" ht="15" customHeight="1" x14ac:dyDescent="0.35">
      <c r="A7022" s="1">
        <v>1004448</v>
      </c>
      <c r="B7022" s="3">
        <v>46014</v>
      </c>
      <c r="C7022" s="3">
        <v>46016</v>
      </c>
      <c r="D7022" s="3">
        <v>46020</v>
      </c>
      <c r="E7022" s="1" t="s">
        <v>18</v>
      </c>
      <c r="F7022" s="1">
        <v>2</v>
      </c>
      <c r="G7022" s="1" t="s">
        <v>25</v>
      </c>
      <c r="H7022" s="1">
        <v>0</v>
      </c>
      <c r="I7022" s="1">
        <f t="shared" si="1266"/>
        <v>0</v>
      </c>
      <c r="J7022" s="1" t="s">
        <v>15</v>
      </c>
      <c r="K7022" s="1">
        <v>2</v>
      </c>
      <c r="L7022" s="1" t="s">
        <v>16</v>
      </c>
      <c r="M7022" s="1" t="b">
        <v>0</v>
      </c>
      <c r="N7022" s="2" t="s">
        <v>17</v>
      </c>
      <c r="O7022">
        <f t="shared" si="1267"/>
        <v>2</v>
      </c>
      <c r="P7022">
        <f t="shared" si="1268"/>
        <v>4</v>
      </c>
      <c r="Q7022">
        <f>IF(G7022="B",VLOOKUP(F7022,room_rates!$A$2:$G$8,3,FALSE),IF(G7022="P",VLOOKUP(F7022,room_rates!$A$2:$G$8,6,FALSE),IF(G7022="M",VLOOKUP(F7022,room_rates!$A$2:$G$8,7,FALSE),"")))</f>
        <v>175</v>
      </c>
      <c r="R7022">
        <f t="shared" si="1269"/>
        <v>0</v>
      </c>
      <c r="S7022">
        <f>IF(J7022="Online Travel Agency",VLOOKUP(F7022,room_rates!$A$2:$G$8,3,FALSE)*15%,0)</f>
        <v>0</v>
      </c>
      <c r="T7022">
        <f t="shared" si="1270"/>
        <v>0</v>
      </c>
      <c r="U7022">
        <f t="shared" si="1271"/>
        <v>1400</v>
      </c>
      <c r="V7022">
        <f t="shared" si="1272"/>
        <v>8</v>
      </c>
    </row>
    <row r="7023" spans="1:22" ht="15" customHeight="1" x14ac:dyDescent="0.35">
      <c r="A7023" s="1">
        <v>1004849</v>
      </c>
      <c r="B7023" s="3">
        <v>45986</v>
      </c>
      <c r="C7023" s="3">
        <v>46016</v>
      </c>
      <c r="D7023" s="3">
        <v>46021</v>
      </c>
      <c r="E7023" s="1" t="s">
        <v>18</v>
      </c>
      <c r="F7023" s="1">
        <v>2</v>
      </c>
      <c r="G7023" s="1" t="s">
        <v>25</v>
      </c>
      <c r="H7023" s="1">
        <v>0</v>
      </c>
      <c r="I7023" s="1">
        <f t="shared" si="1266"/>
        <v>0</v>
      </c>
      <c r="J7023" s="1" t="s">
        <v>15</v>
      </c>
      <c r="K7023" s="1">
        <v>3</v>
      </c>
      <c r="L7023" s="1" t="s">
        <v>16</v>
      </c>
      <c r="M7023" s="1" t="b">
        <v>0</v>
      </c>
      <c r="N7023" s="2" t="s">
        <v>17</v>
      </c>
      <c r="O7023">
        <f t="shared" si="1267"/>
        <v>30</v>
      </c>
      <c r="P7023">
        <f t="shared" si="1268"/>
        <v>5</v>
      </c>
      <c r="Q7023">
        <f>IF(G7023="B",VLOOKUP(F7023,room_rates!$A$2:$G$8,3,FALSE),IF(G7023="P",VLOOKUP(F7023,room_rates!$A$2:$G$8,6,FALSE),IF(G7023="M",VLOOKUP(F7023,room_rates!$A$2:$G$8,7,FALSE),"")))</f>
        <v>175</v>
      </c>
      <c r="R7023">
        <f t="shared" si="1269"/>
        <v>0</v>
      </c>
      <c r="S7023">
        <f>IF(J7023="Online Travel Agency",VLOOKUP(F7023,room_rates!$A$2:$G$8,3,FALSE)*15%,0)</f>
        <v>0</v>
      </c>
      <c r="T7023">
        <f t="shared" si="1270"/>
        <v>0</v>
      </c>
      <c r="U7023">
        <f t="shared" si="1271"/>
        <v>2625</v>
      </c>
      <c r="V7023">
        <f t="shared" si="1272"/>
        <v>15</v>
      </c>
    </row>
    <row r="7024" spans="1:22" ht="15" customHeight="1" x14ac:dyDescent="0.35">
      <c r="A7024" s="1">
        <v>1005124</v>
      </c>
      <c r="B7024" s="3">
        <v>45997</v>
      </c>
      <c r="C7024" s="3">
        <v>46016</v>
      </c>
      <c r="D7024" s="3">
        <v>46020</v>
      </c>
      <c r="E7024" s="1" t="s">
        <v>21</v>
      </c>
      <c r="F7024" s="1">
        <v>5</v>
      </c>
      <c r="G7024" s="1" t="s">
        <v>25</v>
      </c>
      <c r="H7024" s="1">
        <v>0</v>
      </c>
      <c r="I7024" s="1">
        <f t="shared" si="1266"/>
        <v>0</v>
      </c>
      <c r="J7024" s="1" t="s">
        <v>24</v>
      </c>
      <c r="K7024" s="1">
        <v>2</v>
      </c>
      <c r="L7024" s="1" t="s">
        <v>19</v>
      </c>
      <c r="M7024" s="1" t="b">
        <v>0</v>
      </c>
      <c r="N7024" s="2" t="s">
        <v>17</v>
      </c>
      <c r="O7024">
        <f t="shared" si="1267"/>
        <v>19</v>
      </c>
      <c r="P7024">
        <f t="shared" si="1268"/>
        <v>4</v>
      </c>
      <c r="Q7024">
        <f>IF(G7024="B",VLOOKUP(F7024,room_rates!$A$2:$G$8,3,FALSE),IF(G7024="P",VLOOKUP(F7024,room_rates!$A$2:$G$8,6,FALSE),IF(G7024="M",VLOOKUP(F7024,room_rates!$A$2:$G$8,7,FALSE),"")))</f>
        <v>300</v>
      </c>
      <c r="R7024">
        <f t="shared" si="1269"/>
        <v>0</v>
      </c>
      <c r="S7024">
        <f>IF(J7024="Online Travel Agency",VLOOKUP(F7024,room_rates!$A$2:$G$8,3,FALSE)*15%,0)</f>
        <v>36</v>
      </c>
      <c r="T7024">
        <f t="shared" si="1270"/>
        <v>0</v>
      </c>
      <c r="U7024">
        <f t="shared" si="1271"/>
        <v>2112</v>
      </c>
      <c r="V7024">
        <f t="shared" si="1272"/>
        <v>8</v>
      </c>
    </row>
    <row r="7025" spans="1:22" ht="15" customHeight="1" x14ac:dyDescent="0.35">
      <c r="A7025" s="1">
        <v>1005131</v>
      </c>
      <c r="B7025" s="3">
        <v>45997</v>
      </c>
      <c r="C7025" s="3">
        <v>46016</v>
      </c>
      <c r="D7025" s="3">
        <v>46020</v>
      </c>
      <c r="E7025" s="1" t="s">
        <v>18</v>
      </c>
      <c r="F7025" s="1">
        <v>1</v>
      </c>
      <c r="G7025" s="1" t="s">
        <v>25</v>
      </c>
      <c r="H7025" s="1">
        <v>0</v>
      </c>
      <c r="I7025" s="1">
        <f t="shared" si="1266"/>
        <v>0</v>
      </c>
      <c r="J7025" s="1" t="s">
        <v>24</v>
      </c>
      <c r="K7025" s="1">
        <v>2</v>
      </c>
      <c r="L7025" s="1" t="s">
        <v>19</v>
      </c>
      <c r="M7025" s="1" t="b">
        <v>1</v>
      </c>
      <c r="N7025" s="2" t="s">
        <v>17</v>
      </c>
      <c r="O7025">
        <f t="shared" si="1267"/>
        <v>19</v>
      </c>
      <c r="P7025">
        <f t="shared" si="1268"/>
        <v>4</v>
      </c>
      <c r="Q7025">
        <f>IF(G7025="B",VLOOKUP(F7025,room_rates!$A$2:$G$8,3,FALSE),IF(G7025="P",VLOOKUP(F7025,room_rates!$A$2:$G$8,6,FALSE),IF(G7025="M",VLOOKUP(F7025,room_rates!$A$2:$G$8,7,FALSE),"")))</f>
        <v>150</v>
      </c>
      <c r="R7025">
        <f t="shared" si="1269"/>
        <v>0</v>
      </c>
      <c r="S7025">
        <f>IF(J7025="Online Travel Agency",VLOOKUP(F7025,room_rates!$A$2:$G$8,3,FALSE)*15%,0)</f>
        <v>18</v>
      </c>
      <c r="T7025">
        <f t="shared" si="1270"/>
        <v>1.5</v>
      </c>
      <c r="U7025">
        <f t="shared" si="1271"/>
        <v>1044</v>
      </c>
      <c r="V7025">
        <f t="shared" si="1272"/>
        <v>8</v>
      </c>
    </row>
    <row r="7026" spans="1:22" ht="15" customHeight="1" x14ac:dyDescent="0.35">
      <c r="A7026" s="1">
        <v>1000003</v>
      </c>
      <c r="B7026" s="3">
        <v>46017</v>
      </c>
      <c r="C7026" s="3">
        <v>46017</v>
      </c>
      <c r="D7026" s="3">
        <v>46024</v>
      </c>
      <c r="E7026" s="1" t="s">
        <v>13</v>
      </c>
      <c r="F7026" s="1">
        <v>6</v>
      </c>
      <c r="G7026" s="1" t="s">
        <v>25</v>
      </c>
      <c r="H7026" s="1">
        <v>0</v>
      </c>
      <c r="I7026" s="1">
        <f t="shared" si="1266"/>
        <v>0</v>
      </c>
      <c r="J7026" s="1" t="s">
        <v>20</v>
      </c>
      <c r="K7026" s="1">
        <v>1</v>
      </c>
      <c r="L7026" s="1" t="s">
        <v>19</v>
      </c>
      <c r="M7026" s="1" t="b">
        <v>0</v>
      </c>
      <c r="N7026" s="2" t="s">
        <v>17</v>
      </c>
      <c r="O7026">
        <f t="shared" si="1267"/>
        <v>0</v>
      </c>
      <c r="P7026">
        <f t="shared" si="1268"/>
        <v>7</v>
      </c>
      <c r="Q7026">
        <f>IF(G7026="B",VLOOKUP(F7026,room_rates!$A$2:$G$8,3,FALSE),IF(G7026="P",VLOOKUP(F7026,room_rates!$A$2:$G$8,6,FALSE),IF(G7026="M",VLOOKUP(F7026,room_rates!$A$2:$G$8,7,FALSE),"")))</f>
        <v>437.5</v>
      </c>
      <c r="R7026">
        <f t="shared" si="1269"/>
        <v>0</v>
      </c>
      <c r="S7026">
        <f>IF(J7026="Online Travel Agency",VLOOKUP(F7026,room_rates!$A$2:$G$8,3,FALSE)*15%,0)</f>
        <v>0</v>
      </c>
      <c r="T7026">
        <f t="shared" si="1270"/>
        <v>0</v>
      </c>
      <c r="U7026">
        <f t="shared" si="1271"/>
        <v>3062.5</v>
      </c>
      <c r="V7026">
        <f t="shared" si="1272"/>
        <v>7</v>
      </c>
    </row>
    <row r="7027" spans="1:22" ht="15" customHeight="1" x14ac:dyDescent="0.35">
      <c r="A7027" s="1">
        <v>1000034</v>
      </c>
      <c r="B7027" s="3">
        <v>45992</v>
      </c>
      <c r="C7027" s="3">
        <v>46017</v>
      </c>
      <c r="D7027" s="3">
        <v>46022</v>
      </c>
      <c r="E7027" s="1" t="s">
        <v>21</v>
      </c>
      <c r="F7027" s="1">
        <v>3</v>
      </c>
      <c r="G7027" s="1" t="s">
        <v>25</v>
      </c>
      <c r="H7027" s="1">
        <v>0</v>
      </c>
      <c r="I7027" s="1">
        <f t="shared" si="1266"/>
        <v>0</v>
      </c>
      <c r="J7027" s="1" t="s">
        <v>15</v>
      </c>
      <c r="K7027" s="1">
        <v>1</v>
      </c>
      <c r="L7027" s="1" t="s">
        <v>19</v>
      </c>
      <c r="M7027" s="1" t="b">
        <v>0</v>
      </c>
      <c r="N7027" s="2" t="s">
        <v>17</v>
      </c>
      <c r="O7027">
        <f t="shared" si="1267"/>
        <v>25</v>
      </c>
      <c r="P7027">
        <f t="shared" si="1268"/>
        <v>5</v>
      </c>
      <c r="Q7027">
        <f>IF(G7027="B",VLOOKUP(F7027,room_rates!$A$2:$G$8,3,FALSE),IF(G7027="P",VLOOKUP(F7027,room_rates!$A$2:$G$8,6,FALSE),IF(G7027="M",VLOOKUP(F7027,room_rates!$A$2:$G$8,7,FALSE),"")))</f>
        <v>275</v>
      </c>
      <c r="R7027">
        <f t="shared" si="1269"/>
        <v>0</v>
      </c>
      <c r="S7027">
        <f>IF(J7027="Online Travel Agency",VLOOKUP(F7027,room_rates!$A$2:$G$8,3,FALSE)*15%,0)</f>
        <v>0</v>
      </c>
      <c r="T7027">
        <f t="shared" si="1270"/>
        <v>0</v>
      </c>
      <c r="U7027">
        <f t="shared" si="1271"/>
        <v>1375</v>
      </c>
      <c r="V7027">
        <f t="shared" si="1272"/>
        <v>5</v>
      </c>
    </row>
    <row r="7028" spans="1:22" ht="15" customHeight="1" x14ac:dyDescent="0.35">
      <c r="A7028" s="1">
        <v>1000089</v>
      </c>
      <c r="B7028" s="3">
        <v>46017</v>
      </c>
      <c r="C7028" s="3">
        <v>46017</v>
      </c>
      <c r="D7028" s="3">
        <v>46022</v>
      </c>
      <c r="E7028" s="1" t="s">
        <v>18</v>
      </c>
      <c r="F7028" s="1">
        <v>1</v>
      </c>
      <c r="G7028" s="1" t="s">
        <v>25</v>
      </c>
      <c r="H7028" s="1">
        <v>0</v>
      </c>
      <c r="I7028" s="1">
        <f t="shared" si="1266"/>
        <v>0</v>
      </c>
      <c r="J7028" s="1" t="s">
        <v>20</v>
      </c>
      <c r="K7028" s="1">
        <v>1</v>
      </c>
      <c r="L7028" s="1" t="s">
        <v>16</v>
      </c>
      <c r="M7028" s="1" t="b">
        <v>0</v>
      </c>
      <c r="N7028" s="2" t="s">
        <v>17</v>
      </c>
      <c r="O7028">
        <f t="shared" si="1267"/>
        <v>0</v>
      </c>
      <c r="P7028">
        <f t="shared" si="1268"/>
        <v>5</v>
      </c>
      <c r="Q7028">
        <f>IF(G7028="B",VLOOKUP(F7028,room_rates!$A$2:$G$8,3,FALSE),IF(G7028="P",VLOOKUP(F7028,room_rates!$A$2:$G$8,6,FALSE),IF(G7028="M",VLOOKUP(F7028,room_rates!$A$2:$G$8,7,FALSE),"")))</f>
        <v>150</v>
      </c>
      <c r="R7028">
        <f t="shared" si="1269"/>
        <v>0</v>
      </c>
      <c r="S7028">
        <f>IF(J7028="Online Travel Agency",VLOOKUP(F7028,room_rates!$A$2:$G$8,3,FALSE)*15%,0)</f>
        <v>0</v>
      </c>
      <c r="T7028">
        <f t="shared" si="1270"/>
        <v>0</v>
      </c>
      <c r="U7028">
        <f t="shared" si="1271"/>
        <v>750</v>
      </c>
      <c r="V7028">
        <f t="shared" si="1272"/>
        <v>5</v>
      </c>
    </row>
    <row r="7029" spans="1:22" ht="15" customHeight="1" x14ac:dyDescent="0.35">
      <c r="A7029" s="1">
        <v>1000576</v>
      </c>
      <c r="B7029" s="3">
        <v>45997</v>
      </c>
      <c r="C7029" s="3">
        <v>46017</v>
      </c>
      <c r="D7029" s="3">
        <v>46024</v>
      </c>
      <c r="E7029" s="1" t="s">
        <v>18</v>
      </c>
      <c r="F7029" s="1">
        <v>2</v>
      </c>
      <c r="G7029" s="1" t="s">
        <v>25</v>
      </c>
      <c r="H7029" s="1">
        <v>0</v>
      </c>
      <c r="I7029" s="1">
        <f t="shared" si="1266"/>
        <v>0</v>
      </c>
      <c r="J7029" s="1" t="s">
        <v>24</v>
      </c>
      <c r="K7029" s="1">
        <v>3</v>
      </c>
      <c r="L7029" s="1" t="s">
        <v>16</v>
      </c>
      <c r="M7029" s="1" t="b">
        <v>0</v>
      </c>
      <c r="N7029" s="2" t="s">
        <v>17</v>
      </c>
      <c r="O7029">
        <f t="shared" si="1267"/>
        <v>20</v>
      </c>
      <c r="P7029">
        <f t="shared" si="1268"/>
        <v>7</v>
      </c>
      <c r="Q7029">
        <f>IF(G7029="B",VLOOKUP(F7029,room_rates!$A$2:$G$8,3,FALSE),IF(G7029="P",VLOOKUP(F7029,room_rates!$A$2:$G$8,6,FALSE),IF(G7029="M",VLOOKUP(F7029,room_rates!$A$2:$G$8,7,FALSE),"")))</f>
        <v>175</v>
      </c>
      <c r="R7029">
        <f t="shared" si="1269"/>
        <v>0</v>
      </c>
      <c r="S7029">
        <f>IF(J7029="Online Travel Agency",VLOOKUP(F7029,room_rates!$A$2:$G$8,3,FALSE)*15%,0)</f>
        <v>21</v>
      </c>
      <c r="T7029">
        <f t="shared" si="1270"/>
        <v>0</v>
      </c>
      <c r="U7029">
        <f t="shared" si="1271"/>
        <v>3234</v>
      </c>
      <c r="V7029">
        <f t="shared" si="1272"/>
        <v>21</v>
      </c>
    </row>
    <row r="7030" spans="1:22" ht="15" customHeight="1" x14ac:dyDescent="0.35">
      <c r="A7030" s="1">
        <v>1000675</v>
      </c>
      <c r="B7030" s="3">
        <v>45998</v>
      </c>
      <c r="C7030" s="3">
        <v>46017</v>
      </c>
      <c r="D7030" s="3">
        <v>46024</v>
      </c>
      <c r="E7030" s="1" t="s">
        <v>18</v>
      </c>
      <c r="F7030" s="1">
        <v>2</v>
      </c>
      <c r="G7030" s="1" t="s">
        <v>25</v>
      </c>
      <c r="H7030" s="1">
        <v>0</v>
      </c>
      <c r="I7030" s="1">
        <f t="shared" si="1266"/>
        <v>0</v>
      </c>
      <c r="J7030" s="1" t="s">
        <v>24</v>
      </c>
      <c r="K7030" s="1">
        <v>1</v>
      </c>
      <c r="L7030" s="1" t="s">
        <v>16</v>
      </c>
      <c r="M7030" s="1" t="b">
        <v>0</v>
      </c>
      <c r="N7030" s="2" t="s">
        <v>17</v>
      </c>
      <c r="O7030">
        <f t="shared" si="1267"/>
        <v>19</v>
      </c>
      <c r="P7030">
        <f t="shared" si="1268"/>
        <v>7</v>
      </c>
      <c r="Q7030">
        <f>IF(G7030="B",VLOOKUP(F7030,room_rates!$A$2:$G$8,3,FALSE),IF(G7030="P",VLOOKUP(F7030,room_rates!$A$2:$G$8,6,FALSE),IF(G7030="M",VLOOKUP(F7030,room_rates!$A$2:$G$8,7,FALSE),"")))</f>
        <v>175</v>
      </c>
      <c r="R7030">
        <f t="shared" si="1269"/>
        <v>0</v>
      </c>
      <c r="S7030">
        <f>IF(J7030="Online Travel Agency",VLOOKUP(F7030,room_rates!$A$2:$G$8,3,FALSE)*15%,0)</f>
        <v>21</v>
      </c>
      <c r="T7030">
        <f t="shared" si="1270"/>
        <v>0</v>
      </c>
      <c r="U7030">
        <f t="shared" si="1271"/>
        <v>1078</v>
      </c>
      <c r="V7030">
        <f t="shared" si="1272"/>
        <v>7</v>
      </c>
    </row>
    <row r="7031" spans="1:22" ht="15" customHeight="1" x14ac:dyDescent="0.35">
      <c r="A7031" s="1">
        <v>1001074</v>
      </c>
      <c r="B7031" s="3">
        <v>45988</v>
      </c>
      <c r="C7031" s="3">
        <v>46017</v>
      </c>
      <c r="D7031" s="3">
        <v>46021</v>
      </c>
      <c r="E7031" s="1" t="s">
        <v>18</v>
      </c>
      <c r="F7031" s="1">
        <v>1</v>
      </c>
      <c r="G7031" s="1" t="s">
        <v>25</v>
      </c>
      <c r="H7031" s="1">
        <v>0</v>
      </c>
      <c r="I7031" s="1">
        <f t="shared" si="1266"/>
        <v>0</v>
      </c>
      <c r="J7031" s="1" t="s">
        <v>15</v>
      </c>
      <c r="K7031" s="1">
        <v>3</v>
      </c>
      <c r="L7031" s="1" t="s">
        <v>16</v>
      </c>
      <c r="M7031" s="1" t="b">
        <v>0</v>
      </c>
      <c r="N7031" s="2" t="s">
        <v>17</v>
      </c>
      <c r="O7031">
        <f t="shared" si="1267"/>
        <v>29</v>
      </c>
      <c r="P7031">
        <f t="shared" si="1268"/>
        <v>4</v>
      </c>
      <c r="Q7031">
        <f>IF(G7031="B",VLOOKUP(F7031,room_rates!$A$2:$G$8,3,FALSE),IF(G7031="P",VLOOKUP(F7031,room_rates!$A$2:$G$8,6,FALSE),IF(G7031="M",VLOOKUP(F7031,room_rates!$A$2:$G$8,7,FALSE),"")))</f>
        <v>150</v>
      </c>
      <c r="R7031">
        <f t="shared" si="1269"/>
        <v>0</v>
      </c>
      <c r="S7031">
        <f>IF(J7031="Online Travel Agency",VLOOKUP(F7031,room_rates!$A$2:$G$8,3,FALSE)*15%,0)</f>
        <v>0</v>
      </c>
      <c r="T7031">
        <f t="shared" si="1270"/>
        <v>0</v>
      </c>
      <c r="U7031">
        <f t="shared" si="1271"/>
        <v>1800</v>
      </c>
      <c r="V7031">
        <f t="shared" si="1272"/>
        <v>12</v>
      </c>
    </row>
    <row r="7032" spans="1:22" ht="15" customHeight="1" x14ac:dyDescent="0.35">
      <c r="A7032" s="1">
        <v>1001136</v>
      </c>
      <c r="B7032" s="3">
        <v>45995</v>
      </c>
      <c r="C7032" s="3">
        <v>46017</v>
      </c>
      <c r="D7032" s="3">
        <v>46021</v>
      </c>
      <c r="E7032" s="1" t="s">
        <v>13</v>
      </c>
      <c r="F7032" s="1">
        <v>6</v>
      </c>
      <c r="G7032" s="1" t="s">
        <v>25</v>
      </c>
      <c r="H7032" s="1">
        <v>0</v>
      </c>
      <c r="I7032" s="1">
        <f t="shared" si="1266"/>
        <v>0</v>
      </c>
      <c r="J7032" s="1" t="s">
        <v>15</v>
      </c>
      <c r="K7032" s="1">
        <v>2</v>
      </c>
      <c r="L7032" s="1" t="s">
        <v>19</v>
      </c>
      <c r="M7032" s="1" t="b">
        <v>0</v>
      </c>
      <c r="N7032" s="2" t="s">
        <v>17</v>
      </c>
      <c r="O7032">
        <f t="shared" si="1267"/>
        <v>22</v>
      </c>
      <c r="P7032">
        <f t="shared" si="1268"/>
        <v>4</v>
      </c>
      <c r="Q7032">
        <f>IF(G7032="B",VLOOKUP(F7032,room_rates!$A$2:$G$8,3,FALSE),IF(G7032="P",VLOOKUP(F7032,room_rates!$A$2:$G$8,6,FALSE),IF(G7032="M",VLOOKUP(F7032,room_rates!$A$2:$G$8,7,FALSE),"")))</f>
        <v>437.5</v>
      </c>
      <c r="R7032">
        <f t="shared" si="1269"/>
        <v>0</v>
      </c>
      <c r="S7032">
        <f>IF(J7032="Online Travel Agency",VLOOKUP(F7032,room_rates!$A$2:$G$8,3,FALSE)*15%,0)</f>
        <v>0</v>
      </c>
      <c r="T7032">
        <f t="shared" si="1270"/>
        <v>0</v>
      </c>
      <c r="U7032">
        <f t="shared" si="1271"/>
        <v>3500</v>
      </c>
      <c r="V7032">
        <f t="shared" si="1272"/>
        <v>8</v>
      </c>
    </row>
    <row r="7033" spans="1:22" ht="15" customHeight="1" x14ac:dyDescent="0.35">
      <c r="A7033" s="1">
        <v>1001303</v>
      </c>
      <c r="B7033" s="3">
        <v>46001</v>
      </c>
      <c r="C7033" s="3">
        <v>46017</v>
      </c>
      <c r="D7033" s="3">
        <v>46024</v>
      </c>
      <c r="E7033" s="1" t="s">
        <v>18</v>
      </c>
      <c r="F7033" s="1">
        <v>1</v>
      </c>
      <c r="G7033" s="1" t="s">
        <v>25</v>
      </c>
      <c r="H7033" s="1">
        <v>0</v>
      </c>
      <c r="I7033" s="1">
        <f t="shared" si="1266"/>
        <v>0</v>
      </c>
      <c r="J7033" s="1" t="s">
        <v>15</v>
      </c>
      <c r="K7033" s="1">
        <v>2</v>
      </c>
      <c r="L7033" s="1" t="s">
        <v>16</v>
      </c>
      <c r="M7033" s="1" t="b">
        <v>0</v>
      </c>
      <c r="N7033" s="2" t="s">
        <v>17</v>
      </c>
      <c r="O7033">
        <f t="shared" si="1267"/>
        <v>16</v>
      </c>
      <c r="P7033">
        <f t="shared" si="1268"/>
        <v>7</v>
      </c>
      <c r="Q7033">
        <f>IF(G7033="B",VLOOKUP(F7033,room_rates!$A$2:$G$8,3,FALSE),IF(G7033="P",VLOOKUP(F7033,room_rates!$A$2:$G$8,6,FALSE),IF(G7033="M",VLOOKUP(F7033,room_rates!$A$2:$G$8,7,FALSE),"")))</f>
        <v>150</v>
      </c>
      <c r="R7033">
        <f t="shared" si="1269"/>
        <v>0</v>
      </c>
      <c r="S7033">
        <f>IF(J7033="Online Travel Agency",VLOOKUP(F7033,room_rates!$A$2:$G$8,3,FALSE)*15%,0)</f>
        <v>0</v>
      </c>
      <c r="T7033">
        <f t="shared" si="1270"/>
        <v>0</v>
      </c>
      <c r="U7033">
        <f t="shared" si="1271"/>
        <v>2100</v>
      </c>
      <c r="V7033">
        <f t="shared" si="1272"/>
        <v>14</v>
      </c>
    </row>
    <row r="7034" spans="1:22" ht="15" customHeight="1" x14ac:dyDescent="0.35">
      <c r="A7034" s="1">
        <v>1001329</v>
      </c>
      <c r="B7034" s="3">
        <v>46017</v>
      </c>
      <c r="C7034" s="3">
        <v>46017</v>
      </c>
      <c r="D7034" s="3">
        <v>46024</v>
      </c>
      <c r="E7034" s="1" t="s">
        <v>21</v>
      </c>
      <c r="F7034" s="1">
        <v>3</v>
      </c>
      <c r="G7034" s="1" t="s">
        <v>25</v>
      </c>
      <c r="H7034" s="1">
        <v>0</v>
      </c>
      <c r="I7034" s="1">
        <f t="shared" si="1266"/>
        <v>0</v>
      </c>
      <c r="J7034" s="1" t="s">
        <v>20</v>
      </c>
      <c r="K7034" s="1">
        <v>1</v>
      </c>
      <c r="L7034" s="1" t="s">
        <v>16</v>
      </c>
      <c r="M7034" s="1" t="b">
        <v>1</v>
      </c>
      <c r="N7034" s="2" t="s">
        <v>17</v>
      </c>
      <c r="O7034">
        <f t="shared" si="1267"/>
        <v>0</v>
      </c>
      <c r="P7034">
        <f t="shared" si="1268"/>
        <v>7</v>
      </c>
      <c r="Q7034">
        <f>IF(G7034="B",VLOOKUP(F7034,room_rates!$A$2:$G$8,3,FALSE),IF(G7034="P",VLOOKUP(F7034,room_rates!$A$2:$G$8,6,FALSE),IF(G7034="M",VLOOKUP(F7034,room_rates!$A$2:$G$8,7,FALSE),"")))</f>
        <v>275</v>
      </c>
      <c r="R7034">
        <f t="shared" si="1269"/>
        <v>0</v>
      </c>
      <c r="S7034">
        <f>IF(J7034="Online Travel Agency",VLOOKUP(F7034,room_rates!$A$2:$G$8,3,FALSE)*15%,0)</f>
        <v>0</v>
      </c>
      <c r="T7034">
        <f t="shared" si="1270"/>
        <v>2.75</v>
      </c>
      <c r="U7034">
        <f t="shared" si="1271"/>
        <v>1905.75</v>
      </c>
      <c r="V7034">
        <f t="shared" si="1272"/>
        <v>7</v>
      </c>
    </row>
    <row r="7035" spans="1:22" ht="15" customHeight="1" x14ac:dyDescent="0.35">
      <c r="A7035" s="1">
        <v>1001544</v>
      </c>
      <c r="B7035" s="3">
        <v>46017</v>
      </c>
      <c r="C7035" s="3">
        <v>46017</v>
      </c>
      <c r="D7035" s="3">
        <v>46022</v>
      </c>
      <c r="E7035" s="1" t="s">
        <v>18</v>
      </c>
      <c r="F7035" s="1">
        <v>1</v>
      </c>
      <c r="G7035" s="1" t="s">
        <v>25</v>
      </c>
      <c r="H7035" s="1">
        <v>0</v>
      </c>
      <c r="I7035" s="1">
        <f t="shared" si="1266"/>
        <v>0</v>
      </c>
      <c r="J7035" s="1" t="s">
        <v>20</v>
      </c>
      <c r="K7035" s="1">
        <v>1</v>
      </c>
      <c r="L7035" s="1" t="s">
        <v>19</v>
      </c>
      <c r="M7035" s="1" t="b">
        <v>0</v>
      </c>
      <c r="N7035" s="2" t="s">
        <v>17</v>
      </c>
      <c r="O7035">
        <f t="shared" si="1267"/>
        <v>0</v>
      </c>
      <c r="P7035">
        <f t="shared" si="1268"/>
        <v>5</v>
      </c>
      <c r="Q7035">
        <f>IF(G7035="B",VLOOKUP(F7035,room_rates!$A$2:$G$8,3,FALSE),IF(G7035="P",VLOOKUP(F7035,room_rates!$A$2:$G$8,6,FALSE),IF(G7035="M",VLOOKUP(F7035,room_rates!$A$2:$G$8,7,FALSE),"")))</f>
        <v>150</v>
      </c>
      <c r="R7035">
        <f t="shared" si="1269"/>
        <v>0</v>
      </c>
      <c r="S7035">
        <f>IF(J7035="Online Travel Agency",VLOOKUP(F7035,room_rates!$A$2:$G$8,3,FALSE)*15%,0)</f>
        <v>0</v>
      </c>
      <c r="T7035">
        <f t="shared" si="1270"/>
        <v>0</v>
      </c>
      <c r="U7035">
        <f t="shared" si="1271"/>
        <v>750</v>
      </c>
      <c r="V7035">
        <f t="shared" si="1272"/>
        <v>5</v>
      </c>
    </row>
    <row r="7036" spans="1:22" ht="15" customHeight="1" x14ac:dyDescent="0.35">
      <c r="A7036" s="1">
        <v>1001563</v>
      </c>
      <c r="B7036" s="3">
        <v>46017</v>
      </c>
      <c r="C7036" s="3">
        <v>46017</v>
      </c>
      <c r="D7036" s="3">
        <v>46021</v>
      </c>
      <c r="E7036" s="1" t="s">
        <v>18</v>
      </c>
      <c r="F7036" s="1">
        <v>1</v>
      </c>
      <c r="G7036" s="1" t="s">
        <v>25</v>
      </c>
      <c r="H7036" s="1">
        <v>0</v>
      </c>
      <c r="I7036" s="1">
        <f t="shared" si="1266"/>
        <v>0</v>
      </c>
      <c r="J7036" s="1" t="s">
        <v>20</v>
      </c>
      <c r="K7036" s="1">
        <v>1</v>
      </c>
      <c r="L7036" s="1" t="s">
        <v>19</v>
      </c>
      <c r="M7036" s="1" t="b">
        <v>1</v>
      </c>
      <c r="N7036" s="2" t="s">
        <v>17</v>
      </c>
      <c r="O7036">
        <f t="shared" si="1267"/>
        <v>0</v>
      </c>
      <c r="P7036">
        <f t="shared" si="1268"/>
        <v>4</v>
      </c>
      <c r="Q7036">
        <f>IF(G7036="B",VLOOKUP(F7036,room_rates!$A$2:$G$8,3,FALSE),IF(G7036="P",VLOOKUP(F7036,room_rates!$A$2:$G$8,6,FALSE),IF(G7036="M",VLOOKUP(F7036,room_rates!$A$2:$G$8,7,FALSE),"")))</f>
        <v>150</v>
      </c>
      <c r="R7036">
        <f t="shared" si="1269"/>
        <v>0</v>
      </c>
      <c r="S7036">
        <f>IF(J7036="Online Travel Agency",VLOOKUP(F7036,room_rates!$A$2:$G$8,3,FALSE)*15%,0)</f>
        <v>0</v>
      </c>
      <c r="T7036">
        <f t="shared" si="1270"/>
        <v>1.5</v>
      </c>
      <c r="U7036">
        <f t="shared" si="1271"/>
        <v>594</v>
      </c>
      <c r="V7036">
        <f t="shared" si="1272"/>
        <v>4</v>
      </c>
    </row>
    <row r="7037" spans="1:22" ht="15" customHeight="1" x14ac:dyDescent="0.35">
      <c r="A7037" s="1">
        <v>1001680</v>
      </c>
      <c r="B7037" s="3">
        <v>46017</v>
      </c>
      <c r="C7037" s="3">
        <v>46017</v>
      </c>
      <c r="D7037" s="3">
        <v>46024</v>
      </c>
      <c r="E7037" s="1" t="s">
        <v>21</v>
      </c>
      <c r="F7037" s="1">
        <v>5</v>
      </c>
      <c r="G7037" s="1" t="s">
        <v>25</v>
      </c>
      <c r="H7037" s="1">
        <v>0</v>
      </c>
      <c r="I7037" s="1">
        <f t="shared" si="1266"/>
        <v>0</v>
      </c>
      <c r="J7037" s="1" t="s">
        <v>20</v>
      </c>
      <c r="K7037" s="1">
        <v>2</v>
      </c>
      <c r="L7037" s="1" t="s">
        <v>19</v>
      </c>
      <c r="M7037" s="1" t="b">
        <v>0</v>
      </c>
      <c r="N7037" s="2" t="s">
        <v>17</v>
      </c>
      <c r="O7037">
        <f t="shared" si="1267"/>
        <v>0</v>
      </c>
      <c r="P7037">
        <f t="shared" si="1268"/>
        <v>7</v>
      </c>
      <c r="Q7037">
        <f>IF(G7037="B",VLOOKUP(F7037,room_rates!$A$2:$G$8,3,FALSE),IF(G7037="P",VLOOKUP(F7037,room_rates!$A$2:$G$8,6,FALSE),IF(G7037="M",VLOOKUP(F7037,room_rates!$A$2:$G$8,7,FALSE),"")))</f>
        <v>300</v>
      </c>
      <c r="R7037">
        <f t="shared" si="1269"/>
        <v>0</v>
      </c>
      <c r="S7037">
        <f>IF(J7037="Online Travel Agency",VLOOKUP(F7037,room_rates!$A$2:$G$8,3,FALSE)*15%,0)</f>
        <v>0</v>
      </c>
      <c r="T7037">
        <f t="shared" si="1270"/>
        <v>0</v>
      </c>
      <c r="U7037">
        <f t="shared" si="1271"/>
        <v>4200</v>
      </c>
      <c r="V7037">
        <f t="shared" si="1272"/>
        <v>14</v>
      </c>
    </row>
    <row r="7038" spans="1:22" ht="15" customHeight="1" x14ac:dyDescent="0.35">
      <c r="A7038" s="1">
        <v>1001918</v>
      </c>
      <c r="B7038" s="3">
        <v>45977</v>
      </c>
      <c r="C7038" s="3">
        <v>46017</v>
      </c>
      <c r="D7038" s="3">
        <v>46023</v>
      </c>
      <c r="E7038" s="1" t="s">
        <v>18</v>
      </c>
      <c r="F7038" s="1">
        <v>2</v>
      </c>
      <c r="G7038" s="1" t="s">
        <v>25</v>
      </c>
      <c r="H7038" s="1">
        <v>0</v>
      </c>
      <c r="I7038" s="1">
        <f t="shared" si="1266"/>
        <v>0</v>
      </c>
      <c r="J7038" s="1" t="s">
        <v>15</v>
      </c>
      <c r="K7038" s="1">
        <v>2</v>
      </c>
      <c r="L7038" s="1" t="s">
        <v>16</v>
      </c>
      <c r="M7038" s="1" t="b">
        <v>0</v>
      </c>
      <c r="N7038" s="2" t="s">
        <v>17</v>
      </c>
      <c r="O7038">
        <f t="shared" si="1267"/>
        <v>40</v>
      </c>
      <c r="P7038">
        <f t="shared" si="1268"/>
        <v>6</v>
      </c>
      <c r="Q7038">
        <f>IF(G7038="B",VLOOKUP(F7038,room_rates!$A$2:$G$8,3,FALSE),IF(G7038="P",VLOOKUP(F7038,room_rates!$A$2:$G$8,6,FALSE),IF(G7038="M",VLOOKUP(F7038,room_rates!$A$2:$G$8,7,FALSE),"")))</f>
        <v>175</v>
      </c>
      <c r="R7038">
        <f t="shared" si="1269"/>
        <v>0</v>
      </c>
      <c r="S7038">
        <f>IF(J7038="Online Travel Agency",VLOOKUP(F7038,room_rates!$A$2:$G$8,3,FALSE)*15%,0)</f>
        <v>0</v>
      </c>
      <c r="T7038">
        <f t="shared" si="1270"/>
        <v>0</v>
      </c>
      <c r="U7038">
        <f t="shared" si="1271"/>
        <v>2100</v>
      </c>
      <c r="V7038">
        <f t="shared" si="1272"/>
        <v>12</v>
      </c>
    </row>
    <row r="7039" spans="1:22" ht="15" customHeight="1" x14ac:dyDescent="0.35">
      <c r="A7039" s="1">
        <v>1001953</v>
      </c>
      <c r="B7039" s="3">
        <v>46009</v>
      </c>
      <c r="C7039" s="3">
        <v>46017</v>
      </c>
      <c r="D7039" s="3">
        <v>46023</v>
      </c>
      <c r="E7039" s="1" t="s">
        <v>18</v>
      </c>
      <c r="F7039" s="1">
        <v>1</v>
      </c>
      <c r="G7039" s="1" t="s">
        <v>25</v>
      </c>
      <c r="H7039" s="1">
        <v>0</v>
      </c>
      <c r="I7039" s="1">
        <f t="shared" si="1266"/>
        <v>0</v>
      </c>
      <c r="J7039" s="1" t="s">
        <v>24</v>
      </c>
      <c r="K7039" s="1">
        <v>1</v>
      </c>
      <c r="L7039" s="1" t="s">
        <v>16</v>
      </c>
      <c r="M7039" s="1" t="b">
        <v>0</v>
      </c>
      <c r="N7039" s="2" t="s">
        <v>17</v>
      </c>
      <c r="O7039">
        <f t="shared" si="1267"/>
        <v>8</v>
      </c>
      <c r="P7039">
        <f t="shared" si="1268"/>
        <v>6</v>
      </c>
      <c r="Q7039">
        <f>IF(G7039="B",VLOOKUP(F7039,room_rates!$A$2:$G$8,3,FALSE),IF(G7039="P",VLOOKUP(F7039,room_rates!$A$2:$G$8,6,FALSE),IF(G7039="M",VLOOKUP(F7039,room_rates!$A$2:$G$8,7,FALSE),"")))</f>
        <v>150</v>
      </c>
      <c r="R7039">
        <f t="shared" si="1269"/>
        <v>0</v>
      </c>
      <c r="S7039">
        <f>IF(J7039="Online Travel Agency",VLOOKUP(F7039,room_rates!$A$2:$G$8,3,FALSE)*15%,0)</f>
        <v>18</v>
      </c>
      <c r="T7039">
        <f t="shared" si="1270"/>
        <v>0</v>
      </c>
      <c r="U7039">
        <f t="shared" si="1271"/>
        <v>792</v>
      </c>
      <c r="V7039">
        <f t="shared" si="1272"/>
        <v>6</v>
      </c>
    </row>
    <row r="7040" spans="1:22" ht="15" customHeight="1" x14ac:dyDescent="0.35">
      <c r="A7040" s="1">
        <v>1001964</v>
      </c>
      <c r="B7040" s="3">
        <v>45989</v>
      </c>
      <c r="C7040" s="3">
        <v>46017</v>
      </c>
      <c r="D7040" s="3">
        <v>46024</v>
      </c>
      <c r="E7040" s="1" t="s">
        <v>18</v>
      </c>
      <c r="F7040" s="1">
        <v>2</v>
      </c>
      <c r="G7040" s="1" t="s">
        <v>25</v>
      </c>
      <c r="H7040" s="1">
        <v>0</v>
      </c>
      <c r="I7040" s="1">
        <f t="shared" ref="I7040:I7103" si="1273">H7040/100</f>
        <v>0</v>
      </c>
      <c r="J7040" s="1" t="s">
        <v>15</v>
      </c>
      <c r="K7040" s="1">
        <v>2</v>
      </c>
      <c r="L7040" s="1" t="s">
        <v>16</v>
      </c>
      <c r="M7040" s="1" t="b">
        <v>0</v>
      </c>
      <c r="N7040" s="2" t="s">
        <v>17</v>
      </c>
      <c r="O7040">
        <f t="shared" ref="O7040:O7103" si="1274">C7040-B7040</f>
        <v>28</v>
      </c>
      <c r="P7040">
        <f t="shared" ref="P7040:P7103" si="1275">D7040-C7040</f>
        <v>7</v>
      </c>
      <c r="Q7040">
        <f>IF(G7040="B",VLOOKUP(F7040,room_rates!$A$2:$G$8,3,FALSE),IF(G7040="P",VLOOKUP(F7040,room_rates!$A$2:$G$8,6,FALSE),IF(G7040="M",VLOOKUP(F7040,room_rates!$A$2:$G$8,7,FALSE),"")))</f>
        <v>175</v>
      </c>
      <c r="R7040">
        <f t="shared" ref="R7040:R7103" si="1276">Q7040*(H7040/100)</f>
        <v>0</v>
      </c>
      <c r="S7040">
        <f>IF(J7040="Online Travel Agency",VLOOKUP(F7040,room_rates!$A$2:$G$8,3,FALSE)*15%,0)</f>
        <v>0</v>
      </c>
      <c r="T7040">
        <f t="shared" ref="T7040:T7103" si="1277">IF(M7040=TRUE, Q7040*1%,0)</f>
        <v>0</v>
      </c>
      <c r="U7040">
        <f t="shared" ref="U7040:U7103" si="1278">(Q7040-R7040-S7040-T7040)*V7040</f>
        <v>2450</v>
      </c>
      <c r="V7040">
        <f t="shared" ref="V7040:V7103" si="1279">K7040*P7040</f>
        <v>14</v>
      </c>
    </row>
    <row r="7041" spans="1:22" ht="15" customHeight="1" x14ac:dyDescent="0.35">
      <c r="A7041" s="1">
        <v>1001970</v>
      </c>
      <c r="B7041" s="3">
        <v>46002</v>
      </c>
      <c r="C7041" s="3">
        <v>46017</v>
      </c>
      <c r="D7041" s="3">
        <v>46022</v>
      </c>
      <c r="E7041" s="1" t="s">
        <v>18</v>
      </c>
      <c r="F7041" s="1">
        <v>1</v>
      </c>
      <c r="G7041" s="1" t="s">
        <v>25</v>
      </c>
      <c r="H7041" s="1">
        <v>0</v>
      </c>
      <c r="I7041" s="1">
        <f t="shared" si="1273"/>
        <v>0</v>
      </c>
      <c r="J7041" s="1" t="s">
        <v>24</v>
      </c>
      <c r="K7041" s="1">
        <v>1</v>
      </c>
      <c r="L7041" s="1" t="s">
        <v>16</v>
      </c>
      <c r="M7041" s="1" t="b">
        <v>0</v>
      </c>
      <c r="N7041" s="2" t="s">
        <v>17</v>
      </c>
      <c r="O7041">
        <f t="shared" si="1274"/>
        <v>15</v>
      </c>
      <c r="P7041">
        <f t="shared" si="1275"/>
        <v>5</v>
      </c>
      <c r="Q7041">
        <f>IF(G7041="B",VLOOKUP(F7041,room_rates!$A$2:$G$8,3,FALSE),IF(G7041="P",VLOOKUP(F7041,room_rates!$A$2:$G$8,6,FALSE),IF(G7041="M",VLOOKUP(F7041,room_rates!$A$2:$G$8,7,FALSE),"")))</f>
        <v>150</v>
      </c>
      <c r="R7041">
        <f t="shared" si="1276"/>
        <v>0</v>
      </c>
      <c r="S7041">
        <f>IF(J7041="Online Travel Agency",VLOOKUP(F7041,room_rates!$A$2:$G$8,3,FALSE)*15%,0)</f>
        <v>18</v>
      </c>
      <c r="T7041">
        <f t="shared" si="1277"/>
        <v>0</v>
      </c>
      <c r="U7041">
        <f t="shared" si="1278"/>
        <v>660</v>
      </c>
      <c r="V7041">
        <f t="shared" si="1279"/>
        <v>5</v>
      </c>
    </row>
    <row r="7042" spans="1:22" ht="15" customHeight="1" x14ac:dyDescent="0.35">
      <c r="A7042" s="1">
        <v>1001973</v>
      </c>
      <c r="B7042" s="3">
        <v>46011</v>
      </c>
      <c r="C7042" s="3">
        <v>46017</v>
      </c>
      <c r="D7042" s="3">
        <v>46024</v>
      </c>
      <c r="E7042" s="1" t="s">
        <v>21</v>
      </c>
      <c r="F7042" s="1">
        <v>3</v>
      </c>
      <c r="G7042" s="1" t="s">
        <v>25</v>
      </c>
      <c r="H7042" s="1">
        <v>0</v>
      </c>
      <c r="I7042" s="1">
        <f t="shared" si="1273"/>
        <v>0</v>
      </c>
      <c r="J7042" s="1" t="s">
        <v>24</v>
      </c>
      <c r="K7042" s="1">
        <v>1</v>
      </c>
      <c r="L7042" s="1" t="s">
        <v>19</v>
      </c>
      <c r="M7042" s="1" t="b">
        <v>0</v>
      </c>
      <c r="N7042" s="2" t="s">
        <v>17</v>
      </c>
      <c r="O7042">
        <f t="shared" si="1274"/>
        <v>6</v>
      </c>
      <c r="P7042">
        <f t="shared" si="1275"/>
        <v>7</v>
      </c>
      <c r="Q7042">
        <f>IF(G7042="B",VLOOKUP(F7042,room_rates!$A$2:$G$8,3,FALSE),IF(G7042="P",VLOOKUP(F7042,room_rates!$A$2:$G$8,6,FALSE),IF(G7042="M",VLOOKUP(F7042,room_rates!$A$2:$G$8,7,FALSE),"")))</f>
        <v>275</v>
      </c>
      <c r="R7042">
        <f t="shared" si="1276"/>
        <v>0</v>
      </c>
      <c r="S7042">
        <f>IF(J7042="Online Travel Agency",VLOOKUP(F7042,room_rates!$A$2:$G$8,3,FALSE)*15%,0)</f>
        <v>33</v>
      </c>
      <c r="T7042">
        <f t="shared" si="1277"/>
        <v>0</v>
      </c>
      <c r="U7042">
        <f t="shared" si="1278"/>
        <v>1694</v>
      </c>
      <c r="V7042">
        <f t="shared" si="1279"/>
        <v>7</v>
      </c>
    </row>
    <row r="7043" spans="1:22" ht="15" customHeight="1" x14ac:dyDescent="0.35">
      <c r="A7043" s="1">
        <v>1002830</v>
      </c>
      <c r="B7043" s="3">
        <v>45999</v>
      </c>
      <c r="C7043" s="3">
        <v>46017</v>
      </c>
      <c r="D7043" s="3">
        <v>46023</v>
      </c>
      <c r="E7043" s="1" t="s">
        <v>13</v>
      </c>
      <c r="F7043" s="1">
        <v>7</v>
      </c>
      <c r="G7043" s="1" t="s">
        <v>25</v>
      </c>
      <c r="H7043" s="1">
        <v>0</v>
      </c>
      <c r="I7043" s="1">
        <f t="shared" si="1273"/>
        <v>0</v>
      </c>
      <c r="J7043" s="1" t="s">
        <v>24</v>
      </c>
      <c r="K7043" s="1">
        <v>1</v>
      </c>
      <c r="L7043" s="1" t="s">
        <v>19</v>
      </c>
      <c r="M7043" s="1" t="b">
        <v>0</v>
      </c>
      <c r="N7043" s="2" t="s">
        <v>17</v>
      </c>
      <c r="O7043">
        <f t="shared" si="1274"/>
        <v>18</v>
      </c>
      <c r="P7043">
        <f t="shared" si="1275"/>
        <v>6</v>
      </c>
      <c r="Q7043">
        <f>IF(G7043="B",VLOOKUP(F7043,room_rates!$A$2:$G$8,3,FALSE),IF(G7043="P",VLOOKUP(F7043,room_rates!$A$2:$G$8,6,FALSE),IF(G7043="M",VLOOKUP(F7043,room_rates!$A$2:$G$8,7,FALSE),"")))</f>
        <v>562.5</v>
      </c>
      <c r="R7043">
        <f t="shared" si="1276"/>
        <v>0</v>
      </c>
      <c r="S7043">
        <f>IF(J7043="Online Travel Agency",VLOOKUP(F7043,room_rates!$A$2:$G$8,3,FALSE)*15%,0)</f>
        <v>67.5</v>
      </c>
      <c r="T7043">
        <f t="shared" si="1277"/>
        <v>0</v>
      </c>
      <c r="U7043">
        <f t="shared" si="1278"/>
        <v>2970</v>
      </c>
      <c r="V7043">
        <f t="shared" si="1279"/>
        <v>6</v>
      </c>
    </row>
    <row r="7044" spans="1:22" ht="15" customHeight="1" x14ac:dyDescent="0.35">
      <c r="A7044" s="1">
        <v>1003306</v>
      </c>
      <c r="B7044" s="3">
        <v>46017</v>
      </c>
      <c r="C7044" s="3">
        <v>46017</v>
      </c>
      <c r="D7044" s="3">
        <v>46024</v>
      </c>
      <c r="E7044" s="1" t="s">
        <v>18</v>
      </c>
      <c r="F7044" s="1">
        <v>2</v>
      </c>
      <c r="G7044" s="1" t="s">
        <v>25</v>
      </c>
      <c r="H7044" s="1">
        <v>0</v>
      </c>
      <c r="I7044" s="1">
        <f t="shared" si="1273"/>
        <v>0</v>
      </c>
      <c r="J7044" s="1" t="s">
        <v>20</v>
      </c>
      <c r="K7044" s="1">
        <v>1</v>
      </c>
      <c r="L7044" s="1" t="s">
        <v>19</v>
      </c>
      <c r="M7044" s="1" t="b">
        <v>0</v>
      </c>
      <c r="N7044" s="2" t="s">
        <v>17</v>
      </c>
      <c r="O7044">
        <f t="shared" si="1274"/>
        <v>0</v>
      </c>
      <c r="P7044">
        <f t="shared" si="1275"/>
        <v>7</v>
      </c>
      <c r="Q7044">
        <f>IF(G7044="B",VLOOKUP(F7044,room_rates!$A$2:$G$8,3,FALSE),IF(G7044="P",VLOOKUP(F7044,room_rates!$A$2:$G$8,6,FALSE),IF(G7044="M",VLOOKUP(F7044,room_rates!$A$2:$G$8,7,FALSE),"")))</f>
        <v>175</v>
      </c>
      <c r="R7044">
        <f t="shared" si="1276"/>
        <v>0</v>
      </c>
      <c r="S7044">
        <f>IF(J7044="Online Travel Agency",VLOOKUP(F7044,room_rates!$A$2:$G$8,3,FALSE)*15%,0)</f>
        <v>0</v>
      </c>
      <c r="T7044">
        <f t="shared" si="1277"/>
        <v>0</v>
      </c>
      <c r="U7044">
        <f t="shared" si="1278"/>
        <v>1225</v>
      </c>
      <c r="V7044">
        <f t="shared" si="1279"/>
        <v>7</v>
      </c>
    </row>
    <row r="7045" spans="1:22" ht="15" customHeight="1" x14ac:dyDescent="0.35">
      <c r="A7045" s="1">
        <v>1003375</v>
      </c>
      <c r="B7045" s="3">
        <v>45984</v>
      </c>
      <c r="C7045" s="3">
        <v>46017</v>
      </c>
      <c r="D7045" s="3">
        <v>46021</v>
      </c>
      <c r="E7045" s="1" t="s">
        <v>21</v>
      </c>
      <c r="F7045" s="1">
        <v>5</v>
      </c>
      <c r="G7045" s="1" t="s">
        <v>25</v>
      </c>
      <c r="H7045" s="1">
        <v>0</v>
      </c>
      <c r="I7045" s="1">
        <f t="shared" si="1273"/>
        <v>0</v>
      </c>
      <c r="J7045" s="1" t="s">
        <v>15</v>
      </c>
      <c r="K7045" s="1">
        <v>1</v>
      </c>
      <c r="L7045" s="1" t="s">
        <v>16</v>
      </c>
      <c r="M7045" s="1" t="b">
        <v>0</v>
      </c>
      <c r="N7045" s="2" t="s">
        <v>17</v>
      </c>
      <c r="O7045">
        <f t="shared" si="1274"/>
        <v>33</v>
      </c>
      <c r="P7045">
        <f t="shared" si="1275"/>
        <v>4</v>
      </c>
      <c r="Q7045">
        <f>IF(G7045="B",VLOOKUP(F7045,room_rates!$A$2:$G$8,3,FALSE),IF(G7045="P",VLOOKUP(F7045,room_rates!$A$2:$G$8,6,FALSE),IF(G7045="M",VLOOKUP(F7045,room_rates!$A$2:$G$8,7,FALSE),"")))</f>
        <v>300</v>
      </c>
      <c r="R7045">
        <f t="shared" si="1276"/>
        <v>0</v>
      </c>
      <c r="S7045">
        <f>IF(J7045="Online Travel Agency",VLOOKUP(F7045,room_rates!$A$2:$G$8,3,FALSE)*15%,0)</f>
        <v>0</v>
      </c>
      <c r="T7045">
        <f t="shared" si="1277"/>
        <v>0</v>
      </c>
      <c r="U7045">
        <f t="shared" si="1278"/>
        <v>1200</v>
      </c>
      <c r="V7045">
        <f t="shared" si="1279"/>
        <v>4</v>
      </c>
    </row>
    <row r="7046" spans="1:22" ht="15" customHeight="1" x14ac:dyDescent="0.35">
      <c r="A7046" s="1">
        <v>1003436</v>
      </c>
      <c r="B7046" s="3">
        <v>46012</v>
      </c>
      <c r="C7046" s="3">
        <v>46017</v>
      </c>
      <c r="D7046" s="3">
        <v>46022</v>
      </c>
      <c r="E7046" s="1" t="s">
        <v>13</v>
      </c>
      <c r="F7046" s="1">
        <v>6</v>
      </c>
      <c r="G7046" s="1" t="s">
        <v>25</v>
      </c>
      <c r="H7046" s="1">
        <v>0</v>
      </c>
      <c r="I7046" s="1">
        <f t="shared" si="1273"/>
        <v>0</v>
      </c>
      <c r="J7046" s="1" t="s">
        <v>24</v>
      </c>
      <c r="K7046" s="1">
        <v>2</v>
      </c>
      <c r="L7046" s="1" t="s">
        <v>16</v>
      </c>
      <c r="M7046" s="1" t="b">
        <v>0</v>
      </c>
      <c r="N7046" s="2" t="s">
        <v>17</v>
      </c>
      <c r="O7046">
        <f t="shared" si="1274"/>
        <v>5</v>
      </c>
      <c r="P7046">
        <f t="shared" si="1275"/>
        <v>5</v>
      </c>
      <c r="Q7046">
        <f>IF(G7046="B",VLOOKUP(F7046,room_rates!$A$2:$G$8,3,FALSE),IF(G7046="P",VLOOKUP(F7046,room_rates!$A$2:$G$8,6,FALSE),IF(G7046="M",VLOOKUP(F7046,room_rates!$A$2:$G$8,7,FALSE),"")))</f>
        <v>437.5</v>
      </c>
      <c r="R7046">
        <f t="shared" si="1276"/>
        <v>0</v>
      </c>
      <c r="S7046">
        <f>IF(J7046="Online Travel Agency",VLOOKUP(F7046,room_rates!$A$2:$G$8,3,FALSE)*15%,0)</f>
        <v>52.5</v>
      </c>
      <c r="T7046">
        <f t="shared" si="1277"/>
        <v>0</v>
      </c>
      <c r="U7046">
        <f t="shared" si="1278"/>
        <v>3850</v>
      </c>
      <c r="V7046">
        <f t="shared" si="1279"/>
        <v>10</v>
      </c>
    </row>
    <row r="7047" spans="1:22" ht="15" customHeight="1" x14ac:dyDescent="0.35">
      <c r="A7047" s="1">
        <v>1005025</v>
      </c>
      <c r="B7047" s="3">
        <v>45997</v>
      </c>
      <c r="C7047" s="3">
        <v>46017</v>
      </c>
      <c r="D7047" s="3">
        <v>46022</v>
      </c>
      <c r="E7047" s="1" t="s">
        <v>18</v>
      </c>
      <c r="F7047" s="1">
        <v>1</v>
      </c>
      <c r="G7047" s="1" t="s">
        <v>25</v>
      </c>
      <c r="H7047" s="1">
        <v>0</v>
      </c>
      <c r="I7047" s="1">
        <f t="shared" si="1273"/>
        <v>0</v>
      </c>
      <c r="J7047" s="1" t="s">
        <v>24</v>
      </c>
      <c r="K7047" s="1">
        <v>2</v>
      </c>
      <c r="L7047" s="1" t="s">
        <v>19</v>
      </c>
      <c r="M7047" s="1" t="b">
        <v>0</v>
      </c>
      <c r="N7047" s="2" t="s">
        <v>17</v>
      </c>
      <c r="O7047">
        <f t="shared" si="1274"/>
        <v>20</v>
      </c>
      <c r="P7047">
        <f t="shared" si="1275"/>
        <v>5</v>
      </c>
      <c r="Q7047">
        <f>IF(G7047="B",VLOOKUP(F7047,room_rates!$A$2:$G$8,3,FALSE),IF(G7047="P",VLOOKUP(F7047,room_rates!$A$2:$G$8,6,FALSE),IF(G7047="M",VLOOKUP(F7047,room_rates!$A$2:$G$8,7,FALSE),"")))</f>
        <v>150</v>
      </c>
      <c r="R7047">
        <f t="shared" si="1276"/>
        <v>0</v>
      </c>
      <c r="S7047">
        <f>IF(J7047="Online Travel Agency",VLOOKUP(F7047,room_rates!$A$2:$G$8,3,FALSE)*15%,0)</f>
        <v>18</v>
      </c>
      <c r="T7047">
        <f t="shared" si="1277"/>
        <v>0</v>
      </c>
      <c r="U7047">
        <f t="shared" si="1278"/>
        <v>1320</v>
      </c>
      <c r="V7047">
        <f t="shared" si="1279"/>
        <v>10</v>
      </c>
    </row>
    <row r="7048" spans="1:22" ht="15" customHeight="1" x14ac:dyDescent="0.35">
      <c r="A7048" s="1">
        <v>1005232</v>
      </c>
      <c r="B7048" s="3">
        <v>46017</v>
      </c>
      <c r="C7048" s="3">
        <v>46017</v>
      </c>
      <c r="D7048" s="3">
        <v>46021</v>
      </c>
      <c r="E7048" s="1" t="s">
        <v>18</v>
      </c>
      <c r="F7048" s="1">
        <v>1</v>
      </c>
      <c r="G7048" s="1" t="s">
        <v>25</v>
      </c>
      <c r="H7048" s="1">
        <v>0</v>
      </c>
      <c r="I7048" s="1">
        <f t="shared" si="1273"/>
        <v>0</v>
      </c>
      <c r="J7048" s="1" t="s">
        <v>20</v>
      </c>
      <c r="K7048" s="1">
        <v>3</v>
      </c>
      <c r="L7048" s="1" t="s">
        <v>19</v>
      </c>
      <c r="M7048" s="1" t="b">
        <v>0</v>
      </c>
      <c r="N7048" s="2" t="s">
        <v>17</v>
      </c>
      <c r="O7048">
        <f t="shared" si="1274"/>
        <v>0</v>
      </c>
      <c r="P7048">
        <f t="shared" si="1275"/>
        <v>4</v>
      </c>
      <c r="Q7048">
        <f>IF(G7048="B",VLOOKUP(F7048,room_rates!$A$2:$G$8,3,FALSE),IF(G7048="P",VLOOKUP(F7048,room_rates!$A$2:$G$8,6,FALSE),IF(G7048="M",VLOOKUP(F7048,room_rates!$A$2:$G$8,7,FALSE),"")))</f>
        <v>150</v>
      </c>
      <c r="R7048">
        <f t="shared" si="1276"/>
        <v>0</v>
      </c>
      <c r="S7048">
        <f>IF(J7048="Online Travel Agency",VLOOKUP(F7048,room_rates!$A$2:$G$8,3,FALSE)*15%,0)</f>
        <v>0</v>
      </c>
      <c r="T7048">
        <f t="shared" si="1277"/>
        <v>0</v>
      </c>
      <c r="U7048">
        <f t="shared" si="1278"/>
        <v>1800</v>
      </c>
      <c r="V7048">
        <f t="shared" si="1279"/>
        <v>12</v>
      </c>
    </row>
    <row r="7049" spans="1:22" ht="15" customHeight="1" x14ac:dyDescent="0.35">
      <c r="A7049" s="1">
        <v>1000225</v>
      </c>
      <c r="B7049" s="3">
        <v>46012</v>
      </c>
      <c r="C7049" s="3">
        <v>46018</v>
      </c>
      <c r="D7049" s="3">
        <v>46022</v>
      </c>
      <c r="E7049" s="1" t="s">
        <v>18</v>
      </c>
      <c r="F7049" s="1">
        <v>2</v>
      </c>
      <c r="G7049" s="1" t="s">
        <v>25</v>
      </c>
      <c r="H7049" s="1">
        <v>0</v>
      </c>
      <c r="I7049" s="1">
        <f t="shared" si="1273"/>
        <v>0</v>
      </c>
      <c r="J7049" s="1" t="s">
        <v>24</v>
      </c>
      <c r="K7049" s="1">
        <v>2</v>
      </c>
      <c r="L7049" s="1" t="s">
        <v>19</v>
      </c>
      <c r="M7049" s="1" t="b">
        <v>0</v>
      </c>
      <c r="N7049" s="2" t="s">
        <v>17</v>
      </c>
      <c r="O7049">
        <f t="shared" si="1274"/>
        <v>6</v>
      </c>
      <c r="P7049">
        <f t="shared" si="1275"/>
        <v>4</v>
      </c>
      <c r="Q7049">
        <f>IF(G7049="B",VLOOKUP(F7049,room_rates!$A$2:$G$8,3,FALSE),IF(G7049="P",VLOOKUP(F7049,room_rates!$A$2:$G$8,6,FALSE),IF(G7049="M",VLOOKUP(F7049,room_rates!$A$2:$G$8,7,FALSE),"")))</f>
        <v>175</v>
      </c>
      <c r="R7049">
        <f t="shared" si="1276"/>
        <v>0</v>
      </c>
      <c r="S7049">
        <f>IF(J7049="Online Travel Agency",VLOOKUP(F7049,room_rates!$A$2:$G$8,3,FALSE)*15%,0)</f>
        <v>21</v>
      </c>
      <c r="T7049">
        <f t="shared" si="1277"/>
        <v>0</v>
      </c>
      <c r="U7049">
        <f t="shared" si="1278"/>
        <v>1232</v>
      </c>
      <c r="V7049">
        <f t="shared" si="1279"/>
        <v>8</v>
      </c>
    </row>
    <row r="7050" spans="1:22" ht="15" customHeight="1" x14ac:dyDescent="0.35">
      <c r="A7050" s="1">
        <v>1000268</v>
      </c>
      <c r="B7050" s="3">
        <v>46018</v>
      </c>
      <c r="C7050" s="3">
        <v>46018</v>
      </c>
      <c r="D7050" s="3">
        <v>46024</v>
      </c>
      <c r="E7050" s="1" t="s">
        <v>21</v>
      </c>
      <c r="F7050" s="1">
        <v>4</v>
      </c>
      <c r="G7050" s="1" t="s">
        <v>25</v>
      </c>
      <c r="H7050" s="1">
        <v>0</v>
      </c>
      <c r="I7050" s="1">
        <f t="shared" si="1273"/>
        <v>0</v>
      </c>
      <c r="J7050" s="1" t="s">
        <v>20</v>
      </c>
      <c r="K7050" s="1">
        <v>1</v>
      </c>
      <c r="L7050" s="1" t="s">
        <v>16</v>
      </c>
      <c r="M7050" s="1" t="b">
        <v>0</v>
      </c>
      <c r="N7050" s="2" t="s">
        <v>17</v>
      </c>
      <c r="O7050">
        <f t="shared" si="1274"/>
        <v>0</v>
      </c>
      <c r="P7050">
        <f t="shared" si="1275"/>
        <v>6</v>
      </c>
      <c r="Q7050">
        <f>IF(G7050="B",VLOOKUP(F7050,room_rates!$A$2:$G$8,3,FALSE),IF(G7050="P",VLOOKUP(F7050,room_rates!$A$2:$G$8,6,FALSE),IF(G7050="M",VLOOKUP(F7050,room_rates!$A$2:$G$8,7,FALSE),"")))</f>
        <v>287.5</v>
      </c>
      <c r="R7050">
        <f t="shared" si="1276"/>
        <v>0</v>
      </c>
      <c r="S7050">
        <f>IF(J7050="Online Travel Agency",VLOOKUP(F7050,room_rates!$A$2:$G$8,3,FALSE)*15%,0)</f>
        <v>0</v>
      </c>
      <c r="T7050">
        <f t="shared" si="1277"/>
        <v>0</v>
      </c>
      <c r="U7050">
        <f t="shared" si="1278"/>
        <v>1725</v>
      </c>
      <c r="V7050">
        <f t="shared" si="1279"/>
        <v>6</v>
      </c>
    </row>
    <row r="7051" spans="1:22" ht="15" customHeight="1" x14ac:dyDescent="0.35">
      <c r="A7051" s="1">
        <v>1000472</v>
      </c>
      <c r="B7051" s="3">
        <v>46018</v>
      </c>
      <c r="C7051" s="3">
        <v>46018</v>
      </c>
      <c r="D7051" s="3">
        <v>46023</v>
      </c>
      <c r="E7051" s="1" t="s">
        <v>18</v>
      </c>
      <c r="F7051" s="1">
        <v>1</v>
      </c>
      <c r="G7051" s="1" t="s">
        <v>25</v>
      </c>
      <c r="H7051" s="1">
        <v>0</v>
      </c>
      <c r="I7051" s="1">
        <f t="shared" si="1273"/>
        <v>0</v>
      </c>
      <c r="J7051" s="1" t="s">
        <v>20</v>
      </c>
      <c r="K7051" s="1">
        <v>1</v>
      </c>
      <c r="L7051" s="1" t="s">
        <v>19</v>
      </c>
      <c r="M7051" s="1" t="b">
        <v>0</v>
      </c>
      <c r="N7051" s="2" t="s">
        <v>17</v>
      </c>
      <c r="O7051">
        <f t="shared" si="1274"/>
        <v>0</v>
      </c>
      <c r="P7051">
        <f t="shared" si="1275"/>
        <v>5</v>
      </c>
      <c r="Q7051">
        <f>IF(G7051="B",VLOOKUP(F7051,room_rates!$A$2:$G$8,3,FALSE),IF(G7051="P",VLOOKUP(F7051,room_rates!$A$2:$G$8,6,FALSE),IF(G7051="M",VLOOKUP(F7051,room_rates!$A$2:$G$8,7,FALSE),"")))</f>
        <v>150</v>
      </c>
      <c r="R7051">
        <f t="shared" si="1276"/>
        <v>0</v>
      </c>
      <c r="S7051">
        <f>IF(J7051="Online Travel Agency",VLOOKUP(F7051,room_rates!$A$2:$G$8,3,FALSE)*15%,0)</f>
        <v>0</v>
      </c>
      <c r="T7051">
        <f t="shared" si="1277"/>
        <v>0</v>
      </c>
      <c r="U7051">
        <f t="shared" si="1278"/>
        <v>750</v>
      </c>
      <c r="V7051">
        <f t="shared" si="1279"/>
        <v>5</v>
      </c>
    </row>
    <row r="7052" spans="1:22" ht="15" customHeight="1" x14ac:dyDescent="0.35">
      <c r="A7052" s="1">
        <v>1000841</v>
      </c>
      <c r="B7052" s="3">
        <v>46001</v>
      </c>
      <c r="C7052" s="3">
        <v>46018</v>
      </c>
      <c r="D7052" s="3">
        <v>46025</v>
      </c>
      <c r="E7052" s="1" t="s">
        <v>21</v>
      </c>
      <c r="F7052" s="1">
        <v>3</v>
      </c>
      <c r="G7052" s="1" t="s">
        <v>25</v>
      </c>
      <c r="H7052" s="1">
        <v>0</v>
      </c>
      <c r="I7052" s="1">
        <f t="shared" si="1273"/>
        <v>0</v>
      </c>
      <c r="J7052" s="1" t="s">
        <v>24</v>
      </c>
      <c r="K7052" s="1">
        <v>2</v>
      </c>
      <c r="L7052" s="1" t="s">
        <v>19</v>
      </c>
      <c r="M7052" s="1" t="b">
        <v>0</v>
      </c>
      <c r="N7052" s="2" t="s">
        <v>17</v>
      </c>
      <c r="O7052">
        <f t="shared" si="1274"/>
        <v>17</v>
      </c>
      <c r="P7052">
        <f t="shared" si="1275"/>
        <v>7</v>
      </c>
      <c r="Q7052">
        <f>IF(G7052="B",VLOOKUP(F7052,room_rates!$A$2:$G$8,3,FALSE),IF(G7052="P",VLOOKUP(F7052,room_rates!$A$2:$G$8,6,FALSE),IF(G7052="M",VLOOKUP(F7052,room_rates!$A$2:$G$8,7,FALSE),"")))</f>
        <v>275</v>
      </c>
      <c r="R7052">
        <f t="shared" si="1276"/>
        <v>0</v>
      </c>
      <c r="S7052">
        <f>IF(J7052="Online Travel Agency",VLOOKUP(F7052,room_rates!$A$2:$G$8,3,FALSE)*15%,0)</f>
        <v>33</v>
      </c>
      <c r="T7052">
        <f t="shared" si="1277"/>
        <v>0</v>
      </c>
      <c r="U7052">
        <f t="shared" si="1278"/>
        <v>3388</v>
      </c>
      <c r="V7052">
        <f t="shared" si="1279"/>
        <v>14</v>
      </c>
    </row>
    <row r="7053" spans="1:22" ht="15" customHeight="1" x14ac:dyDescent="0.35">
      <c r="A7053" s="1">
        <v>1001146</v>
      </c>
      <c r="B7053" s="3">
        <v>46018</v>
      </c>
      <c r="C7053" s="3">
        <v>46018</v>
      </c>
      <c r="D7053" s="3">
        <v>46025</v>
      </c>
      <c r="E7053" s="1" t="s">
        <v>18</v>
      </c>
      <c r="F7053" s="1">
        <v>1</v>
      </c>
      <c r="G7053" s="1" t="s">
        <v>25</v>
      </c>
      <c r="H7053" s="1">
        <v>0</v>
      </c>
      <c r="I7053" s="1">
        <f t="shared" si="1273"/>
        <v>0</v>
      </c>
      <c r="J7053" s="1" t="s">
        <v>20</v>
      </c>
      <c r="K7053" s="1">
        <v>1</v>
      </c>
      <c r="L7053" s="1" t="s">
        <v>19</v>
      </c>
      <c r="M7053" s="1" t="b">
        <v>0</v>
      </c>
      <c r="N7053" s="2" t="s">
        <v>17</v>
      </c>
      <c r="O7053">
        <f t="shared" si="1274"/>
        <v>0</v>
      </c>
      <c r="P7053">
        <f t="shared" si="1275"/>
        <v>7</v>
      </c>
      <c r="Q7053">
        <f>IF(G7053="B",VLOOKUP(F7053,room_rates!$A$2:$G$8,3,FALSE),IF(G7053="P",VLOOKUP(F7053,room_rates!$A$2:$G$8,6,FALSE),IF(G7053="M",VLOOKUP(F7053,room_rates!$A$2:$G$8,7,FALSE),"")))</f>
        <v>150</v>
      </c>
      <c r="R7053">
        <f t="shared" si="1276"/>
        <v>0</v>
      </c>
      <c r="S7053">
        <f>IF(J7053="Online Travel Agency",VLOOKUP(F7053,room_rates!$A$2:$G$8,3,FALSE)*15%,0)</f>
        <v>0</v>
      </c>
      <c r="T7053">
        <f t="shared" si="1277"/>
        <v>0</v>
      </c>
      <c r="U7053">
        <f t="shared" si="1278"/>
        <v>1050</v>
      </c>
      <c r="V7053">
        <f t="shared" si="1279"/>
        <v>7</v>
      </c>
    </row>
    <row r="7054" spans="1:22" ht="15" customHeight="1" x14ac:dyDescent="0.35">
      <c r="A7054" s="1">
        <v>1001593</v>
      </c>
      <c r="B7054" s="3">
        <v>46018</v>
      </c>
      <c r="C7054" s="3">
        <v>46018</v>
      </c>
      <c r="D7054" s="3">
        <v>46024</v>
      </c>
      <c r="E7054" s="1" t="s">
        <v>13</v>
      </c>
      <c r="F7054" s="1">
        <v>7</v>
      </c>
      <c r="G7054" s="1" t="s">
        <v>25</v>
      </c>
      <c r="H7054" s="1">
        <v>0</v>
      </c>
      <c r="I7054" s="1">
        <f t="shared" si="1273"/>
        <v>0</v>
      </c>
      <c r="J7054" s="1" t="s">
        <v>20</v>
      </c>
      <c r="K7054" s="1">
        <v>1</v>
      </c>
      <c r="L7054" s="1" t="s">
        <v>19</v>
      </c>
      <c r="M7054" s="1" t="b">
        <v>0</v>
      </c>
      <c r="N7054" s="2" t="s">
        <v>17</v>
      </c>
      <c r="O7054">
        <f t="shared" si="1274"/>
        <v>0</v>
      </c>
      <c r="P7054">
        <f t="shared" si="1275"/>
        <v>6</v>
      </c>
      <c r="Q7054">
        <f>IF(G7054="B",VLOOKUP(F7054,room_rates!$A$2:$G$8,3,FALSE),IF(G7054="P",VLOOKUP(F7054,room_rates!$A$2:$G$8,6,FALSE),IF(G7054="M",VLOOKUP(F7054,room_rates!$A$2:$G$8,7,FALSE),"")))</f>
        <v>562.5</v>
      </c>
      <c r="R7054">
        <f t="shared" si="1276"/>
        <v>0</v>
      </c>
      <c r="S7054">
        <f>IF(J7054="Online Travel Agency",VLOOKUP(F7054,room_rates!$A$2:$G$8,3,FALSE)*15%,0)</f>
        <v>0</v>
      </c>
      <c r="T7054">
        <f t="shared" si="1277"/>
        <v>0</v>
      </c>
      <c r="U7054">
        <f t="shared" si="1278"/>
        <v>3375</v>
      </c>
      <c r="V7054">
        <f t="shared" si="1279"/>
        <v>6</v>
      </c>
    </row>
    <row r="7055" spans="1:22" ht="15" customHeight="1" x14ac:dyDescent="0.35">
      <c r="A7055" s="1">
        <v>1001881</v>
      </c>
      <c r="B7055" s="3">
        <v>46006</v>
      </c>
      <c r="C7055" s="3">
        <v>46018</v>
      </c>
      <c r="D7055" s="3">
        <v>46024</v>
      </c>
      <c r="E7055" s="1" t="s">
        <v>13</v>
      </c>
      <c r="F7055" s="1">
        <v>6</v>
      </c>
      <c r="G7055" s="1" t="s">
        <v>25</v>
      </c>
      <c r="H7055" s="1">
        <v>0</v>
      </c>
      <c r="I7055" s="1">
        <f t="shared" si="1273"/>
        <v>0</v>
      </c>
      <c r="J7055" s="1" t="s">
        <v>24</v>
      </c>
      <c r="K7055" s="1">
        <v>3</v>
      </c>
      <c r="L7055" s="1" t="s">
        <v>16</v>
      </c>
      <c r="M7055" s="1" t="b">
        <v>0</v>
      </c>
      <c r="N7055" s="2" t="s">
        <v>17</v>
      </c>
      <c r="O7055">
        <f t="shared" si="1274"/>
        <v>12</v>
      </c>
      <c r="P7055">
        <f t="shared" si="1275"/>
        <v>6</v>
      </c>
      <c r="Q7055">
        <f>IF(G7055="B",VLOOKUP(F7055,room_rates!$A$2:$G$8,3,FALSE),IF(G7055="P",VLOOKUP(F7055,room_rates!$A$2:$G$8,6,FALSE),IF(G7055="M",VLOOKUP(F7055,room_rates!$A$2:$G$8,7,FALSE),"")))</f>
        <v>437.5</v>
      </c>
      <c r="R7055">
        <f t="shared" si="1276"/>
        <v>0</v>
      </c>
      <c r="S7055">
        <f>IF(J7055="Online Travel Agency",VLOOKUP(F7055,room_rates!$A$2:$G$8,3,FALSE)*15%,0)</f>
        <v>52.5</v>
      </c>
      <c r="T7055">
        <f t="shared" si="1277"/>
        <v>0</v>
      </c>
      <c r="U7055">
        <f t="shared" si="1278"/>
        <v>6930</v>
      </c>
      <c r="V7055">
        <f t="shared" si="1279"/>
        <v>18</v>
      </c>
    </row>
    <row r="7056" spans="1:22" ht="15" customHeight="1" x14ac:dyDescent="0.35">
      <c r="A7056" s="1">
        <v>1001882</v>
      </c>
      <c r="B7056" s="3">
        <v>45982</v>
      </c>
      <c r="C7056" s="3">
        <v>46018</v>
      </c>
      <c r="D7056" s="3">
        <v>46023</v>
      </c>
      <c r="E7056" s="1" t="s">
        <v>18</v>
      </c>
      <c r="F7056" s="1">
        <v>1</v>
      </c>
      <c r="G7056" s="1" t="s">
        <v>25</v>
      </c>
      <c r="H7056" s="1">
        <v>0</v>
      </c>
      <c r="I7056" s="1">
        <f t="shared" si="1273"/>
        <v>0</v>
      </c>
      <c r="J7056" s="1" t="s">
        <v>15</v>
      </c>
      <c r="K7056" s="1">
        <v>1</v>
      </c>
      <c r="L7056" s="1" t="s">
        <v>19</v>
      </c>
      <c r="M7056" s="1" t="b">
        <v>1</v>
      </c>
      <c r="N7056" s="2" t="s">
        <v>17</v>
      </c>
      <c r="O7056">
        <f t="shared" si="1274"/>
        <v>36</v>
      </c>
      <c r="P7056">
        <f t="shared" si="1275"/>
        <v>5</v>
      </c>
      <c r="Q7056">
        <f>IF(G7056="B",VLOOKUP(F7056,room_rates!$A$2:$G$8,3,FALSE),IF(G7056="P",VLOOKUP(F7056,room_rates!$A$2:$G$8,6,FALSE),IF(G7056="M",VLOOKUP(F7056,room_rates!$A$2:$G$8,7,FALSE),"")))</f>
        <v>150</v>
      </c>
      <c r="R7056">
        <f t="shared" si="1276"/>
        <v>0</v>
      </c>
      <c r="S7056">
        <f>IF(J7056="Online Travel Agency",VLOOKUP(F7056,room_rates!$A$2:$G$8,3,FALSE)*15%,0)</f>
        <v>0</v>
      </c>
      <c r="T7056">
        <f t="shared" si="1277"/>
        <v>1.5</v>
      </c>
      <c r="U7056">
        <f t="shared" si="1278"/>
        <v>742.5</v>
      </c>
      <c r="V7056">
        <f t="shared" si="1279"/>
        <v>5</v>
      </c>
    </row>
    <row r="7057" spans="1:22" ht="15" customHeight="1" x14ac:dyDescent="0.35">
      <c r="A7057" s="1">
        <v>1002274</v>
      </c>
      <c r="B7057" s="3">
        <v>45991</v>
      </c>
      <c r="C7057" s="3">
        <v>46018</v>
      </c>
      <c r="D7057" s="3">
        <v>46023</v>
      </c>
      <c r="E7057" s="1" t="s">
        <v>18</v>
      </c>
      <c r="F7057" s="1">
        <v>1</v>
      </c>
      <c r="G7057" s="1" t="s">
        <v>25</v>
      </c>
      <c r="H7057" s="1">
        <v>0</v>
      </c>
      <c r="I7057" s="1">
        <f t="shared" si="1273"/>
        <v>0</v>
      </c>
      <c r="J7057" s="1" t="s">
        <v>15</v>
      </c>
      <c r="K7057" s="1">
        <v>2</v>
      </c>
      <c r="L7057" s="1" t="s">
        <v>16</v>
      </c>
      <c r="M7057" s="1" t="b">
        <v>0</v>
      </c>
      <c r="N7057" s="2" t="s">
        <v>17</v>
      </c>
      <c r="O7057">
        <f t="shared" si="1274"/>
        <v>27</v>
      </c>
      <c r="P7057">
        <f t="shared" si="1275"/>
        <v>5</v>
      </c>
      <c r="Q7057">
        <f>IF(G7057="B",VLOOKUP(F7057,room_rates!$A$2:$G$8,3,FALSE),IF(G7057="P",VLOOKUP(F7057,room_rates!$A$2:$G$8,6,FALSE),IF(G7057="M",VLOOKUP(F7057,room_rates!$A$2:$G$8,7,FALSE),"")))</f>
        <v>150</v>
      </c>
      <c r="R7057">
        <f t="shared" si="1276"/>
        <v>0</v>
      </c>
      <c r="S7057">
        <f>IF(J7057="Online Travel Agency",VLOOKUP(F7057,room_rates!$A$2:$G$8,3,FALSE)*15%,0)</f>
        <v>0</v>
      </c>
      <c r="T7057">
        <f t="shared" si="1277"/>
        <v>0</v>
      </c>
      <c r="U7057">
        <f t="shared" si="1278"/>
        <v>1500</v>
      </c>
      <c r="V7057">
        <f t="shared" si="1279"/>
        <v>10</v>
      </c>
    </row>
    <row r="7058" spans="1:22" ht="15" customHeight="1" x14ac:dyDescent="0.35">
      <c r="A7058" s="1">
        <v>1002663</v>
      </c>
      <c r="B7058" s="3">
        <v>46018</v>
      </c>
      <c r="C7058" s="3">
        <v>46018</v>
      </c>
      <c r="D7058" s="3">
        <v>46023</v>
      </c>
      <c r="E7058" s="1" t="s">
        <v>18</v>
      </c>
      <c r="F7058" s="1">
        <v>2</v>
      </c>
      <c r="G7058" s="1" t="s">
        <v>25</v>
      </c>
      <c r="H7058" s="1">
        <v>0</v>
      </c>
      <c r="I7058" s="1">
        <f t="shared" si="1273"/>
        <v>0</v>
      </c>
      <c r="J7058" s="1" t="s">
        <v>20</v>
      </c>
      <c r="K7058" s="1">
        <v>2</v>
      </c>
      <c r="L7058" s="1" t="s">
        <v>19</v>
      </c>
      <c r="M7058" s="1" t="b">
        <v>1</v>
      </c>
      <c r="N7058" s="2" t="s">
        <v>17</v>
      </c>
      <c r="O7058">
        <f t="shared" si="1274"/>
        <v>0</v>
      </c>
      <c r="P7058">
        <f t="shared" si="1275"/>
        <v>5</v>
      </c>
      <c r="Q7058">
        <f>IF(G7058="B",VLOOKUP(F7058,room_rates!$A$2:$G$8,3,FALSE),IF(G7058="P",VLOOKUP(F7058,room_rates!$A$2:$G$8,6,FALSE),IF(G7058="M",VLOOKUP(F7058,room_rates!$A$2:$G$8,7,FALSE),"")))</f>
        <v>175</v>
      </c>
      <c r="R7058">
        <f t="shared" si="1276"/>
        <v>0</v>
      </c>
      <c r="S7058">
        <f>IF(J7058="Online Travel Agency",VLOOKUP(F7058,room_rates!$A$2:$G$8,3,FALSE)*15%,0)</f>
        <v>0</v>
      </c>
      <c r="T7058">
        <f t="shared" si="1277"/>
        <v>1.75</v>
      </c>
      <c r="U7058">
        <f t="shared" si="1278"/>
        <v>1732.5</v>
      </c>
      <c r="V7058">
        <f t="shared" si="1279"/>
        <v>10</v>
      </c>
    </row>
    <row r="7059" spans="1:22" ht="15" customHeight="1" x14ac:dyDescent="0.35">
      <c r="A7059" s="1">
        <v>1002958</v>
      </c>
      <c r="B7059" s="3">
        <v>46011</v>
      </c>
      <c r="C7059" s="3">
        <v>46018</v>
      </c>
      <c r="D7059" s="3">
        <v>46023</v>
      </c>
      <c r="E7059" s="1" t="s">
        <v>13</v>
      </c>
      <c r="F7059" s="1">
        <v>6</v>
      </c>
      <c r="G7059" s="1" t="s">
        <v>25</v>
      </c>
      <c r="H7059" s="1">
        <v>0</v>
      </c>
      <c r="I7059" s="1">
        <f t="shared" si="1273"/>
        <v>0</v>
      </c>
      <c r="J7059" s="1" t="s">
        <v>15</v>
      </c>
      <c r="K7059" s="1">
        <v>2</v>
      </c>
      <c r="L7059" s="1" t="s">
        <v>19</v>
      </c>
      <c r="M7059" s="1" t="b">
        <v>1</v>
      </c>
      <c r="N7059" s="2" t="s">
        <v>17</v>
      </c>
      <c r="O7059">
        <f t="shared" si="1274"/>
        <v>7</v>
      </c>
      <c r="P7059">
        <f t="shared" si="1275"/>
        <v>5</v>
      </c>
      <c r="Q7059">
        <f>IF(G7059="B",VLOOKUP(F7059,room_rates!$A$2:$G$8,3,FALSE),IF(G7059="P",VLOOKUP(F7059,room_rates!$A$2:$G$8,6,FALSE),IF(G7059="M",VLOOKUP(F7059,room_rates!$A$2:$G$8,7,FALSE),"")))</f>
        <v>437.5</v>
      </c>
      <c r="R7059">
        <f t="shared" si="1276"/>
        <v>0</v>
      </c>
      <c r="S7059">
        <f>IF(J7059="Online Travel Agency",VLOOKUP(F7059,room_rates!$A$2:$G$8,3,FALSE)*15%,0)</f>
        <v>0</v>
      </c>
      <c r="T7059">
        <f t="shared" si="1277"/>
        <v>4.375</v>
      </c>
      <c r="U7059">
        <f t="shared" si="1278"/>
        <v>4331.25</v>
      </c>
      <c r="V7059">
        <f t="shared" si="1279"/>
        <v>10</v>
      </c>
    </row>
    <row r="7060" spans="1:22" ht="15" customHeight="1" x14ac:dyDescent="0.35">
      <c r="A7060" s="1">
        <v>1003561</v>
      </c>
      <c r="B7060" s="3">
        <v>45977</v>
      </c>
      <c r="C7060" s="3">
        <v>46018</v>
      </c>
      <c r="D7060" s="3">
        <v>46025</v>
      </c>
      <c r="E7060" s="1" t="s">
        <v>13</v>
      </c>
      <c r="F7060" s="1">
        <v>6</v>
      </c>
      <c r="G7060" s="1" t="s">
        <v>25</v>
      </c>
      <c r="H7060" s="1">
        <v>0</v>
      </c>
      <c r="I7060" s="1">
        <f t="shared" si="1273"/>
        <v>0</v>
      </c>
      <c r="J7060" s="1" t="s">
        <v>15</v>
      </c>
      <c r="K7060" s="1">
        <v>1</v>
      </c>
      <c r="L7060" s="1" t="s">
        <v>16</v>
      </c>
      <c r="M7060" s="1" t="b">
        <v>0</v>
      </c>
      <c r="N7060" s="2" t="s">
        <v>17</v>
      </c>
      <c r="O7060">
        <f t="shared" si="1274"/>
        <v>41</v>
      </c>
      <c r="P7060">
        <f t="shared" si="1275"/>
        <v>7</v>
      </c>
      <c r="Q7060">
        <f>IF(G7060="B",VLOOKUP(F7060,room_rates!$A$2:$G$8,3,FALSE),IF(G7060="P",VLOOKUP(F7060,room_rates!$A$2:$G$8,6,FALSE),IF(G7060="M",VLOOKUP(F7060,room_rates!$A$2:$G$8,7,FALSE),"")))</f>
        <v>437.5</v>
      </c>
      <c r="R7060">
        <f t="shared" si="1276"/>
        <v>0</v>
      </c>
      <c r="S7060">
        <f>IF(J7060="Online Travel Agency",VLOOKUP(F7060,room_rates!$A$2:$G$8,3,FALSE)*15%,0)</f>
        <v>0</v>
      </c>
      <c r="T7060">
        <f t="shared" si="1277"/>
        <v>0</v>
      </c>
      <c r="U7060">
        <f t="shared" si="1278"/>
        <v>3062.5</v>
      </c>
      <c r="V7060">
        <f t="shared" si="1279"/>
        <v>7</v>
      </c>
    </row>
    <row r="7061" spans="1:22" ht="15" customHeight="1" x14ac:dyDescent="0.35">
      <c r="A7061" s="1">
        <v>1003806</v>
      </c>
      <c r="B7061" s="3">
        <v>46018</v>
      </c>
      <c r="C7061" s="3">
        <v>46018</v>
      </c>
      <c r="D7061" s="3">
        <v>46025</v>
      </c>
      <c r="E7061" s="1" t="s">
        <v>13</v>
      </c>
      <c r="F7061" s="1">
        <v>6</v>
      </c>
      <c r="G7061" s="1" t="s">
        <v>25</v>
      </c>
      <c r="H7061" s="1">
        <v>0</v>
      </c>
      <c r="I7061" s="1">
        <f t="shared" si="1273"/>
        <v>0</v>
      </c>
      <c r="J7061" s="1" t="s">
        <v>20</v>
      </c>
      <c r="K7061" s="1">
        <v>2</v>
      </c>
      <c r="L7061" s="1" t="s">
        <v>19</v>
      </c>
      <c r="M7061" s="1" t="b">
        <v>0</v>
      </c>
      <c r="N7061" s="2" t="s">
        <v>17</v>
      </c>
      <c r="O7061">
        <f t="shared" si="1274"/>
        <v>0</v>
      </c>
      <c r="P7061">
        <f t="shared" si="1275"/>
        <v>7</v>
      </c>
      <c r="Q7061">
        <f>IF(G7061="B",VLOOKUP(F7061,room_rates!$A$2:$G$8,3,FALSE),IF(G7061="P",VLOOKUP(F7061,room_rates!$A$2:$G$8,6,FALSE),IF(G7061="M",VLOOKUP(F7061,room_rates!$A$2:$G$8,7,FALSE),"")))</f>
        <v>437.5</v>
      </c>
      <c r="R7061">
        <f t="shared" si="1276"/>
        <v>0</v>
      </c>
      <c r="S7061">
        <f>IF(J7061="Online Travel Agency",VLOOKUP(F7061,room_rates!$A$2:$G$8,3,FALSE)*15%,0)</f>
        <v>0</v>
      </c>
      <c r="T7061">
        <f t="shared" si="1277"/>
        <v>0</v>
      </c>
      <c r="U7061">
        <f t="shared" si="1278"/>
        <v>6125</v>
      </c>
      <c r="V7061">
        <f t="shared" si="1279"/>
        <v>14</v>
      </c>
    </row>
    <row r="7062" spans="1:22" ht="15" customHeight="1" x14ac:dyDescent="0.35">
      <c r="A7062" s="1">
        <v>1005190</v>
      </c>
      <c r="B7062" s="3">
        <v>46018</v>
      </c>
      <c r="C7062" s="3">
        <v>46018</v>
      </c>
      <c r="D7062" s="3">
        <v>46023</v>
      </c>
      <c r="E7062" s="1" t="s">
        <v>18</v>
      </c>
      <c r="F7062" s="1">
        <v>1</v>
      </c>
      <c r="G7062" s="1" t="s">
        <v>25</v>
      </c>
      <c r="H7062" s="1">
        <v>0</v>
      </c>
      <c r="I7062" s="1">
        <f t="shared" si="1273"/>
        <v>0</v>
      </c>
      <c r="J7062" s="1" t="s">
        <v>20</v>
      </c>
      <c r="K7062" s="1">
        <v>1</v>
      </c>
      <c r="L7062" s="1" t="s">
        <v>19</v>
      </c>
      <c r="M7062" s="1" t="b">
        <v>0</v>
      </c>
      <c r="N7062" s="2" t="s">
        <v>17</v>
      </c>
      <c r="O7062">
        <f t="shared" si="1274"/>
        <v>0</v>
      </c>
      <c r="P7062">
        <f t="shared" si="1275"/>
        <v>5</v>
      </c>
      <c r="Q7062">
        <f>IF(G7062="B",VLOOKUP(F7062,room_rates!$A$2:$G$8,3,FALSE),IF(G7062="P",VLOOKUP(F7062,room_rates!$A$2:$G$8,6,FALSE),IF(G7062="M",VLOOKUP(F7062,room_rates!$A$2:$G$8,7,FALSE),"")))</f>
        <v>150</v>
      </c>
      <c r="R7062">
        <f t="shared" si="1276"/>
        <v>0</v>
      </c>
      <c r="S7062">
        <f>IF(J7062="Online Travel Agency",VLOOKUP(F7062,room_rates!$A$2:$G$8,3,FALSE)*15%,0)</f>
        <v>0</v>
      </c>
      <c r="T7062">
        <f t="shared" si="1277"/>
        <v>0</v>
      </c>
      <c r="U7062">
        <f t="shared" si="1278"/>
        <v>750</v>
      </c>
      <c r="V7062">
        <f t="shared" si="1279"/>
        <v>5</v>
      </c>
    </row>
    <row r="7063" spans="1:22" ht="15" customHeight="1" x14ac:dyDescent="0.35">
      <c r="A7063" s="1">
        <v>1000215</v>
      </c>
      <c r="B7063" s="3">
        <v>46019</v>
      </c>
      <c r="C7063" s="3">
        <v>46019</v>
      </c>
      <c r="D7063" s="3">
        <v>46024</v>
      </c>
      <c r="E7063" s="1" t="s">
        <v>18</v>
      </c>
      <c r="F7063" s="1">
        <v>1</v>
      </c>
      <c r="G7063" s="1" t="s">
        <v>25</v>
      </c>
      <c r="H7063" s="1">
        <v>0</v>
      </c>
      <c r="I7063" s="1">
        <f t="shared" si="1273"/>
        <v>0</v>
      </c>
      <c r="J7063" s="1" t="s">
        <v>20</v>
      </c>
      <c r="K7063" s="1">
        <v>3</v>
      </c>
      <c r="L7063" s="1" t="s">
        <v>16</v>
      </c>
      <c r="M7063" s="1" t="b">
        <v>1</v>
      </c>
      <c r="N7063" s="2" t="s">
        <v>17</v>
      </c>
      <c r="O7063">
        <f t="shared" si="1274"/>
        <v>0</v>
      </c>
      <c r="P7063">
        <f t="shared" si="1275"/>
        <v>5</v>
      </c>
      <c r="Q7063">
        <f>IF(G7063="B",VLOOKUP(F7063,room_rates!$A$2:$G$8,3,FALSE),IF(G7063="P",VLOOKUP(F7063,room_rates!$A$2:$G$8,6,FALSE),IF(G7063="M",VLOOKUP(F7063,room_rates!$A$2:$G$8,7,FALSE),"")))</f>
        <v>150</v>
      </c>
      <c r="R7063">
        <f t="shared" si="1276"/>
        <v>0</v>
      </c>
      <c r="S7063">
        <f>IF(J7063="Online Travel Agency",VLOOKUP(F7063,room_rates!$A$2:$G$8,3,FALSE)*15%,0)</f>
        <v>0</v>
      </c>
      <c r="T7063">
        <f t="shared" si="1277"/>
        <v>1.5</v>
      </c>
      <c r="U7063">
        <f t="shared" si="1278"/>
        <v>2227.5</v>
      </c>
      <c r="V7063">
        <f t="shared" si="1279"/>
        <v>15</v>
      </c>
    </row>
    <row r="7064" spans="1:22" ht="15" customHeight="1" x14ac:dyDescent="0.35">
      <c r="A7064" s="1">
        <v>1000653</v>
      </c>
      <c r="B7064" s="3">
        <v>46006</v>
      </c>
      <c r="C7064" s="3">
        <v>46019</v>
      </c>
      <c r="D7064" s="3">
        <v>46025</v>
      </c>
      <c r="E7064" s="1" t="s">
        <v>13</v>
      </c>
      <c r="F7064" s="1">
        <v>6</v>
      </c>
      <c r="G7064" s="1" t="s">
        <v>25</v>
      </c>
      <c r="H7064" s="1">
        <v>0</v>
      </c>
      <c r="I7064" s="1">
        <f t="shared" si="1273"/>
        <v>0</v>
      </c>
      <c r="J7064" s="1" t="s">
        <v>15</v>
      </c>
      <c r="K7064" s="1">
        <v>1</v>
      </c>
      <c r="L7064" s="1" t="s">
        <v>19</v>
      </c>
      <c r="M7064" s="1" t="b">
        <v>0</v>
      </c>
      <c r="N7064" s="2" t="s">
        <v>17</v>
      </c>
      <c r="O7064">
        <f t="shared" si="1274"/>
        <v>13</v>
      </c>
      <c r="P7064">
        <f t="shared" si="1275"/>
        <v>6</v>
      </c>
      <c r="Q7064">
        <f>IF(G7064="B",VLOOKUP(F7064,room_rates!$A$2:$G$8,3,FALSE),IF(G7064="P",VLOOKUP(F7064,room_rates!$A$2:$G$8,6,FALSE),IF(G7064="M",VLOOKUP(F7064,room_rates!$A$2:$G$8,7,FALSE),"")))</f>
        <v>437.5</v>
      </c>
      <c r="R7064">
        <f t="shared" si="1276"/>
        <v>0</v>
      </c>
      <c r="S7064">
        <f>IF(J7064="Online Travel Agency",VLOOKUP(F7064,room_rates!$A$2:$G$8,3,FALSE)*15%,0)</f>
        <v>0</v>
      </c>
      <c r="T7064">
        <f t="shared" si="1277"/>
        <v>0</v>
      </c>
      <c r="U7064">
        <f t="shared" si="1278"/>
        <v>2625</v>
      </c>
      <c r="V7064">
        <f t="shared" si="1279"/>
        <v>6</v>
      </c>
    </row>
    <row r="7065" spans="1:22" ht="15" customHeight="1" x14ac:dyDescent="0.35">
      <c r="A7065" s="1">
        <v>1000681</v>
      </c>
      <c r="B7065" s="3">
        <v>45997</v>
      </c>
      <c r="C7065" s="3">
        <v>46019</v>
      </c>
      <c r="D7065" s="3">
        <v>46025</v>
      </c>
      <c r="E7065" s="1" t="s">
        <v>13</v>
      </c>
      <c r="F7065" s="1">
        <v>7</v>
      </c>
      <c r="G7065" s="1" t="s">
        <v>25</v>
      </c>
      <c r="H7065" s="1">
        <v>0</v>
      </c>
      <c r="I7065" s="1">
        <f t="shared" si="1273"/>
        <v>0</v>
      </c>
      <c r="J7065" s="1" t="s">
        <v>15</v>
      </c>
      <c r="K7065" s="1">
        <v>1</v>
      </c>
      <c r="L7065" s="1" t="s">
        <v>19</v>
      </c>
      <c r="M7065" s="1" t="b">
        <v>0</v>
      </c>
      <c r="N7065" s="2" t="s">
        <v>17</v>
      </c>
      <c r="O7065">
        <f t="shared" si="1274"/>
        <v>22</v>
      </c>
      <c r="P7065">
        <f t="shared" si="1275"/>
        <v>6</v>
      </c>
      <c r="Q7065">
        <f>IF(G7065="B",VLOOKUP(F7065,room_rates!$A$2:$G$8,3,FALSE),IF(G7065="P",VLOOKUP(F7065,room_rates!$A$2:$G$8,6,FALSE),IF(G7065="M",VLOOKUP(F7065,room_rates!$A$2:$G$8,7,FALSE),"")))</f>
        <v>562.5</v>
      </c>
      <c r="R7065">
        <f t="shared" si="1276"/>
        <v>0</v>
      </c>
      <c r="S7065">
        <f>IF(J7065="Online Travel Agency",VLOOKUP(F7065,room_rates!$A$2:$G$8,3,FALSE)*15%,0)</f>
        <v>0</v>
      </c>
      <c r="T7065">
        <f t="shared" si="1277"/>
        <v>0</v>
      </c>
      <c r="U7065">
        <f t="shared" si="1278"/>
        <v>3375</v>
      </c>
      <c r="V7065">
        <f t="shared" si="1279"/>
        <v>6</v>
      </c>
    </row>
    <row r="7066" spans="1:22" ht="15" customHeight="1" x14ac:dyDescent="0.35">
      <c r="A7066" s="1">
        <v>1000817</v>
      </c>
      <c r="B7066" s="3">
        <v>45975</v>
      </c>
      <c r="C7066" s="3">
        <v>46019</v>
      </c>
      <c r="D7066" s="3">
        <v>46024</v>
      </c>
      <c r="E7066" s="1" t="s">
        <v>21</v>
      </c>
      <c r="F7066" s="1">
        <v>3</v>
      </c>
      <c r="G7066" s="1" t="s">
        <v>25</v>
      </c>
      <c r="H7066" s="1">
        <v>0</v>
      </c>
      <c r="I7066" s="1">
        <f t="shared" si="1273"/>
        <v>0</v>
      </c>
      <c r="J7066" s="1" t="s">
        <v>15</v>
      </c>
      <c r="K7066" s="1">
        <v>2</v>
      </c>
      <c r="L7066" s="1" t="s">
        <v>16</v>
      </c>
      <c r="M7066" s="1" t="b">
        <v>0</v>
      </c>
      <c r="N7066" s="2" t="s">
        <v>17</v>
      </c>
      <c r="O7066">
        <f t="shared" si="1274"/>
        <v>44</v>
      </c>
      <c r="P7066">
        <f t="shared" si="1275"/>
        <v>5</v>
      </c>
      <c r="Q7066">
        <f>IF(G7066="B",VLOOKUP(F7066,room_rates!$A$2:$G$8,3,FALSE),IF(G7066="P",VLOOKUP(F7066,room_rates!$A$2:$G$8,6,FALSE),IF(G7066="M",VLOOKUP(F7066,room_rates!$A$2:$G$8,7,FALSE),"")))</f>
        <v>275</v>
      </c>
      <c r="R7066">
        <f t="shared" si="1276"/>
        <v>0</v>
      </c>
      <c r="S7066">
        <f>IF(J7066="Online Travel Agency",VLOOKUP(F7066,room_rates!$A$2:$G$8,3,FALSE)*15%,0)</f>
        <v>0</v>
      </c>
      <c r="T7066">
        <f t="shared" si="1277"/>
        <v>0</v>
      </c>
      <c r="U7066">
        <f t="shared" si="1278"/>
        <v>2750</v>
      </c>
      <c r="V7066">
        <f t="shared" si="1279"/>
        <v>10</v>
      </c>
    </row>
    <row r="7067" spans="1:22" ht="15" customHeight="1" x14ac:dyDescent="0.35">
      <c r="A7067" s="1">
        <v>1001530</v>
      </c>
      <c r="B7067" s="3">
        <v>46010</v>
      </c>
      <c r="C7067" s="3">
        <v>46019</v>
      </c>
      <c r="D7067" s="3">
        <v>46024</v>
      </c>
      <c r="E7067" s="1" t="s">
        <v>13</v>
      </c>
      <c r="F7067" s="1">
        <v>6</v>
      </c>
      <c r="G7067" s="1" t="s">
        <v>25</v>
      </c>
      <c r="H7067" s="1">
        <v>0</v>
      </c>
      <c r="I7067" s="1">
        <f t="shared" si="1273"/>
        <v>0</v>
      </c>
      <c r="J7067" s="1" t="s">
        <v>24</v>
      </c>
      <c r="K7067" s="1">
        <v>1</v>
      </c>
      <c r="L7067" s="1" t="s">
        <v>19</v>
      </c>
      <c r="M7067" s="1" t="b">
        <v>1</v>
      </c>
      <c r="N7067" s="2" t="s">
        <v>17</v>
      </c>
      <c r="O7067">
        <f t="shared" si="1274"/>
        <v>9</v>
      </c>
      <c r="P7067">
        <f t="shared" si="1275"/>
        <v>5</v>
      </c>
      <c r="Q7067">
        <f>IF(G7067="B",VLOOKUP(F7067,room_rates!$A$2:$G$8,3,FALSE),IF(G7067="P",VLOOKUP(F7067,room_rates!$A$2:$G$8,6,FALSE),IF(G7067="M",VLOOKUP(F7067,room_rates!$A$2:$G$8,7,FALSE),"")))</f>
        <v>437.5</v>
      </c>
      <c r="R7067">
        <f t="shared" si="1276"/>
        <v>0</v>
      </c>
      <c r="S7067">
        <f>IF(J7067="Online Travel Agency",VLOOKUP(F7067,room_rates!$A$2:$G$8,3,FALSE)*15%,0)</f>
        <v>52.5</v>
      </c>
      <c r="T7067">
        <f t="shared" si="1277"/>
        <v>4.375</v>
      </c>
      <c r="U7067">
        <f t="shared" si="1278"/>
        <v>1903.125</v>
      </c>
      <c r="V7067">
        <f t="shared" si="1279"/>
        <v>5</v>
      </c>
    </row>
    <row r="7068" spans="1:22" ht="15" customHeight="1" x14ac:dyDescent="0.35">
      <c r="A7068" s="1">
        <v>1001696</v>
      </c>
      <c r="B7068" s="3">
        <v>45999</v>
      </c>
      <c r="C7068" s="3">
        <v>46019</v>
      </c>
      <c r="D7068" s="3">
        <v>46025</v>
      </c>
      <c r="E7068" s="1" t="s">
        <v>21</v>
      </c>
      <c r="F7068" s="1">
        <v>3</v>
      </c>
      <c r="G7068" s="1" t="s">
        <v>25</v>
      </c>
      <c r="H7068" s="1">
        <v>0</v>
      </c>
      <c r="I7068" s="1">
        <f t="shared" si="1273"/>
        <v>0</v>
      </c>
      <c r="J7068" s="1" t="s">
        <v>15</v>
      </c>
      <c r="K7068" s="1">
        <v>1</v>
      </c>
      <c r="L7068" s="1" t="s">
        <v>16</v>
      </c>
      <c r="M7068" s="1" t="b">
        <v>0</v>
      </c>
      <c r="N7068" s="2" t="s">
        <v>17</v>
      </c>
      <c r="O7068">
        <f t="shared" si="1274"/>
        <v>20</v>
      </c>
      <c r="P7068">
        <f t="shared" si="1275"/>
        <v>6</v>
      </c>
      <c r="Q7068">
        <f>IF(G7068="B",VLOOKUP(F7068,room_rates!$A$2:$G$8,3,FALSE),IF(G7068="P",VLOOKUP(F7068,room_rates!$A$2:$G$8,6,FALSE),IF(G7068="M",VLOOKUP(F7068,room_rates!$A$2:$G$8,7,FALSE),"")))</f>
        <v>275</v>
      </c>
      <c r="R7068">
        <f t="shared" si="1276"/>
        <v>0</v>
      </c>
      <c r="S7068">
        <f>IF(J7068="Online Travel Agency",VLOOKUP(F7068,room_rates!$A$2:$G$8,3,FALSE)*15%,0)</f>
        <v>0</v>
      </c>
      <c r="T7068">
        <f t="shared" si="1277"/>
        <v>0</v>
      </c>
      <c r="U7068">
        <f t="shared" si="1278"/>
        <v>1650</v>
      </c>
      <c r="V7068">
        <f t="shared" si="1279"/>
        <v>6</v>
      </c>
    </row>
    <row r="7069" spans="1:22" ht="15" customHeight="1" x14ac:dyDescent="0.35">
      <c r="A7069" s="1">
        <v>1001728</v>
      </c>
      <c r="B7069" s="3">
        <v>46014</v>
      </c>
      <c r="C7069" s="3">
        <v>46019</v>
      </c>
      <c r="D7069" s="3">
        <v>46024</v>
      </c>
      <c r="E7069" s="1" t="s">
        <v>18</v>
      </c>
      <c r="F7069" s="1">
        <v>1</v>
      </c>
      <c r="G7069" s="1" t="s">
        <v>25</v>
      </c>
      <c r="H7069" s="1">
        <v>0</v>
      </c>
      <c r="I7069" s="1">
        <f t="shared" si="1273"/>
        <v>0</v>
      </c>
      <c r="J7069" s="1" t="s">
        <v>24</v>
      </c>
      <c r="K7069" s="1">
        <v>3</v>
      </c>
      <c r="L7069" s="1" t="s">
        <v>16</v>
      </c>
      <c r="M7069" s="1" t="b">
        <v>0</v>
      </c>
      <c r="N7069" s="2" t="s">
        <v>17</v>
      </c>
      <c r="O7069">
        <f t="shared" si="1274"/>
        <v>5</v>
      </c>
      <c r="P7069">
        <f t="shared" si="1275"/>
        <v>5</v>
      </c>
      <c r="Q7069">
        <f>IF(G7069="B",VLOOKUP(F7069,room_rates!$A$2:$G$8,3,FALSE),IF(G7069="P",VLOOKUP(F7069,room_rates!$A$2:$G$8,6,FALSE),IF(G7069="M",VLOOKUP(F7069,room_rates!$A$2:$G$8,7,FALSE),"")))</f>
        <v>150</v>
      </c>
      <c r="R7069">
        <f t="shared" si="1276"/>
        <v>0</v>
      </c>
      <c r="S7069">
        <f>IF(J7069="Online Travel Agency",VLOOKUP(F7069,room_rates!$A$2:$G$8,3,FALSE)*15%,0)</f>
        <v>18</v>
      </c>
      <c r="T7069">
        <f t="shared" si="1277"/>
        <v>0</v>
      </c>
      <c r="U7069">
        <f t="shared" si="1278"/>
        <v>1980</v>
      </c>
      <c r="V7069">
        <f t="shared" si="1279"/>
        <v>15</v>
      </c>
    </row>
    <row r="7070" spans="1:22" ht="15" customHeight="1" x14ac:dyDescent="0.35">
      <c r="A7070" s="1">
        <v>1001855</v>
      </c>
      <c r="B7070" s="3">
        <v>46004</v>
      </c>
      <c r="C7070" s="3">
        <v>46019</v>
      </c>
      <c r="D7070" s="3">
        <v>46026</v>
      </c>
      <c r="E7070" s="1" t="s">
        <v>13</v>
      </c>
      <c r="F7070" s="1">
        <v>6</v>
      </c>
      <c r="G7070" s="1" t="s">
        <v>25</v>
      </c>
      <c r="H7070" s="1">
        <v>0</v>
      </c>
      <c r="I7070" s="1">
        <f t="shared" si="1273"/>
        <v>0</v>
      </c>
      <c r="J7070" s="1" t="s">
        <v>15</v>
      </c>
      <c r="K7070" s="1">
        <v>2</v>
      </c>
      <c r="L7070" s="1" t="s">
        <v>19</v>
      </c>
      <c r="M7070" s="1" t="b">
        <v>1</v>
      </c>
      <c r="N7070" s="2" t="s">
        <v>17</v>
      </c>
      <c r="O7070">
        <f t="shared" si="1274"/>
        <v>15</v>
      </c>
      <c r="P7070">
        <f t="shared" si="1275"/>
        <v>7</v>
      </c>
      <c r="Q7070">
        <f>IF(G7070="B",VLOOKUP(F7070,room_rates!$A$2:$G$8,3,FALSE),IF(G7070="P",VLOOKUP(F7070,room_rates!$A$2:$G$8,6,FALSE),IF(G7070="M",VLOOKUP(F7070,room_rates!$A$2:$G$8,7,FALSE),"")))</f>
        <v>437.5</v>
      </c>
      <c r="R7070">
        <f t="shared" si="1276"/>
        <v>0</v>
      </c>
      <c r="S7070">
        <f>IF(J7070="Online Travel Agency",VLOOKUP(F7070,room_rates!$A$2:$G$8,3,FALSE)*15%,0)</f>
        <v>0</v>
      </c>
      <c r="T7070">
        <f t="shared" si="1277"/>
        <v>4.375</v>
      </c>
      <c r="U7070">
        <f t="shared" si="1278"/>
        <v>6063.75</v>
      </c>
      <c r="V7070">
        <f t="shared" si="1279"/>
        <v>14</v>
      </c>
    </row>
    <row r="7071" spans="1:22" ht="15" customHeight="1" x14ac:dyDescent="0.35">
      <c r="A7071" s="1">
        <v>1001982</v>
      </c>
      <c r="B7071" s="3">
        <v>45991</v>
      </c>
      <c r="C7071" s="3">
        <v>46019</v>
      </c>
      <c r="D7071" s="3">
        <v>46023</v>
      </c>
      <c r="E7071" s="1" t="s">
        <v>13</v>
      </c>
      <c r="F7071" s="1">
        <v>6</v>
      </c>
      <c r="G7071" s="1" t="s">
        <v>25</v>
      </c>
      <c r="H7071" s="1">
        <v>0</v>
      </c>
      <c r="I7071" s="1">
        <f t="shared" si="1273"/>
        <v>0</v>
      </c>
      <c r="J7071" s="1" t="s">
        <v>15</v>
      </c>
      <c r="K7071" s="1">
        <v>2</v>
      </c>
      <c r="L7071" s="1" t="s">
        <v>19</v>
      </c>
      <c r="M7071" s="1" t="b">
        <v>0</v>
      </c>
      <c r="N7071" s="2" t="s">
        <v>17</v>
      </c>
      <c r="O7071">
        <f t="shared" si="1274"/>
        <v>28</v>
      </c>
      <c r="P7071">
        <f t="shared" si="1275"/>
        <v>4</v>
      </c>
      <c r="Q7071">
        <f>IF(G7071="B",VLOOKUP(F7071,room_rates!$A$2:$G$8,3,FALSE),IF(G7071="P",VLOOKUP(F7071,room_rates!$A$2:$G$8,6,FALSE),IF(G7071="M",VLOOKUP(F7071,room_rates!$A$2:$G$8,7,FALSE),"")))</f>
        <v>437.5</v>
      </c>
      <c r="R7071">
        <f t="shared" si="1276"/>
        <v>0</v>
      </c>
      <c r="S7071">
        <f>IF(J7071="Online Travel Agency",VLOOKUP(F7071,room_rates!$A$2:$G$8,3,FALSE)*15%,0)</f>
        <v>0</v>
      </c>
      <c r="T7071">
        <f t="shared" si="1277"/>
        <v>0</v>
      </c>
      <c r="U7071">
        <f t="shared" si="1278"/>
        <v>3500</v>
      </c>
      <c r="V7071">
        <f t="shared" si="1279"/>
        <v>8</v>
      </c>
    </row>
    <row r="7072" spans="1:22" ht="15" customHeight="1" x14ac:dyDescent="0.35">
      <c r="A7072" s="1">
        <v>1002094</v>
      </c>
      <c r="B7072" s="3">
        <v>46001</v>
      </c>
      <c r="C7072" s="3">
        <v>46019</v>
      </c>
      <c r="D7072" s="3">
        <v>46024</v>
      </c>
      <c r="E7072" s="1" t="s">
        <v>21</v>
      </c>
      <c r="F7072" s="1">
        <v>3</v>
      </c>
      <c r="G7072" s="1" t="s">
        <v>25</v>
      </c>
      <c r="H7072" s="1">
        <v>0</v>
      </c>
      <c r="I7072" s="1">
        <f t="shared" si="1273"/>
        <v>0</v>
      </c>
      <c r="J7072" s="1" t="s">
        <v>24</v>
      </c>
      <c r="K7072" s="1">
        <v>1</v>
      </c>
      <c r="L7072" s="1" t="s">
        <v>19</v>
      </c>
      <c r="M7072" s="1" t="b">
        <v>0</v>
      </c>
      <c r="N7072" s="2" t="s">
        <v>17</v>
      </c>
      <c r="O7072">
        <f t="shared" si="1274"/>
        <v>18</v>
      </c>
      <c r="P7072">
        <f t="shared" si="1275"/>
        <v>5</v>
      </c>
      <c r="Q7072">
        <f>IF(G7072="B",VLOOKUP(F7072,room_rates!$A$2:$G$8,3,FALSE),IF(G7072="P",VLOOKUP(F7072,room_rates!$A$2:$G$8,6,FALSE),IF(G7072="M",VLOOKUP(F7072,room_rates!$A$2:$G$8,7,FALSE),"")))</f>
        <v>275</v>
      </c>
      <c r="R7072">
        <f t="shared" si="1276"/>
        <v>0</v>
      </c>
      <c r="S7072">
        <f>IF(J7072="Online Travel Agency",VLOOKUP(F7072,room_rates!$A$2:$G$8,3,FALSE)*15%,0)</f>
        <v>33</v>
      </c>
      <c r="T7072">
        <f t="shared" si="1277"/>
        <v>0</v>
      </c>
      <c r="U7072">
        <f t="shared" si="1278"/>
        <v>1210</v>
      </c>
      <c r="V7072">
        <f t="shared" si="1279"/>
        <v>5</v>
      </c>
    </row>
    <row r="7073" spans="1:22" ht="15" customHeight="1" x14ac:dyDescent="0.35">
      <c r="A7073" s="1">
        <v>1002366</v>
      </c>
      <c r="B7073" s="3">
        <v>46014</v>
      </c>
      <c r="C7073" s="3">
        <v>46019</v>
      </c>
      <c r="D7073" s="3">
        <v>46026</v>
      </c>
      <c r="E7073" s="1" t="s">
        <v>21</v>
      </c>
      <c r="F7073" s="1">
        <v>3</v>
      </c>
      <c r="G7073" s="1" t="s">
        <v>25</v>
      </c>
      <c r="H7073" s="1">
        <v>0</v>
      </c>
      <c r="I7073" s="1">
        <f t="shared" si="1273"/>
        <v>0</v>
      </c>
      <c r="J7073" s="1" t="s">
        <v>24</v>
      </c>
      <c r="K7073" s="1">
        <v>2</v>
      </c>
      <c r="L7073" s="1" t="s">
        <v>19</v>
      </c>
      <c r="M7073" s="1" t="b">
        <v>0</v>
      </c>
      <c r="N7073" s="2" t="s">
        <v>17</v>
      </c>
      <c r="O7073">
        <f t="shared" si="1274"/>
        <v>5</v>
      </c>
      <c r="P7073">
        <f t="shared" si="1275"/>
        <v>7</v>
      </c>
      <c r="Q7073">
        <f>IF(G7073="B",VLOOKUP(F7073,room_rates!$A$2:$G$8,3,FALSE),IF(G7073="P",VLOOKUP(F7073,room_rates!$A$2:$G$8,6,FALSE),IF(G7073="M",VLOOKUP(F7073,room_rates!$A$2:$G$8,7,FALSE),"")))</f>
        <v>275</v>
      </c>
      <c r="R7073">
        <f t="shared" si="1276"/>
        <v>0</v>
      </c>
      <c r="S7073">
        <f>IF(J7073="Online Travel Agency",VLOOKUP(F7073,room_rates!$A$2:$G$8,3,FALSE)*15%,0)</f>
        <v>33</v>
      </c>
      <c r="T7073">
        <f t="shared" si="1277"/>
        <v>0</v>
      </c>
      <c r="U7073">
        <f t="shared" si="1278"/>
        <v>3388</v>
      </c>
      <c r="V7073">
        <f t="shared" si="1279"/>
        <v>14</v>
      </c>
    </row>
    <row r="7074" spans="1:22" ht="15" customHeight="1" x14ac:dyDescent="0.35">
      <c r="A7074" s="1">
        <v>1002369</v>
      </c>
      <c r="B7074" s="3">
        <v>46007</v>
      </c>
      <c r="C7074" s="3">
        <v>46019</v>
      </c>
      <c r="D7074" s="3">
        <v>46025</v>
      </c>
      <c r="E7074" s="1" t="s">
        <v>21</v>
      </c>
      <c r="F7074" s="1">
        <v>5</v>
      </c>
      <c r="G7074" s="1" t="s">
        <v>25</v>
      </c>
      <c r="H7074" s="1">
        <v>0</v>
      </c>
      <c r="I7074" s="1">
        <f t="shared" si="1273"/>
        <v>0</v>
      </c>
      <c r="J7074" s="1" t="s">
        <v>24</v>
      </c>
      <c r="K7074" s="1">
        <v>3</v>
      </c>
      <c r="L7074" s="1" t="s">
        <v>19</v>
      </c>
      <c r="M7074" s="1" t="b">
        <v>0</v>
      </c>
      <c r="N7074" s="2" t="s">
        <v>17</v>
      </c>
      <c r="O7074">
        <f t="shared" si="1274"/>
        <v>12</v>
      </c>
      <c r="P7074">
        <f t="shared" si="1275"/>
        <v>6</v>
      </c>
      <c r="Q7074">
        <f>IF(G7074="B",VLOOKUP(F7074,room_rates!$A$2:$G$8,3,FALSE),IF(G7074="P",VLOOKUP(F7074,room_rates!$A$2:$G$8,6,FALSE),IF(G7074="M",VLOOKUP(F7074,room_rates!$A$2:$G$8,7,FALSE),"")))</f>
        <v>300</v>
      </c>
      <c r="R7074">
        <f t="shared" si="1276"/>
        <v>0</v>
      </c>
      <c r="S7074">
        <f>IF(J7074="Online Travel Agency",VLOOKUP(F7074,room_rates!$A$2:$G$8,3,FALSE)*15%,0)</f>
        <v>36</v>
      </c>
      <c r="T7074">
        <f t="shared" si="1277"/>
        <v>0</v>
      </c>
      <c r="U7074">
        <f t="shared" si="1278"/>
        <v>4752</v>
      </c>
      <c r="V7074">
        <f t="shared" si="1279"/>
        <v>18</v>
      </c>
    </row>
    <row r="7075" spans="1:22" ht="15" customHeight="1" x14ac:dyDescent="0.35">
      <c r="A7075" s="1">
        <v>1002416</v>
      </c>
      <c r="B7075" s="3">
        <v>46019</v>
      </c>
      <c r="C7075" s="3">
        <v>46019</v>
      </c>
      <c r="D7075" s="3">
        <v>46024</v>
      </c>
      <c r="E7075" s="1" t="s">
        <v>18</v>
      </c>
      <c r="F7075" s="1">
        <v>1</v>
      </c>
      <c r="G7075" s="1" t="s">
        <v>25</v>
      </c>
      <c r="H7075" s="1">
        <v>0</v>
      </c>
      <c r="I7075" s="1">
        <f t="shared" si="1273"/>
        <v>0</v>
      </c>
      <c r="J7075" s="1" t="s">
        <v>20</v>
      </c>
      <c r="K7075" s="1">
        <v>1</v>
      </c>
      <c r="L7075" s="1" t="s">
        <v>16</v>
      </c>
      <c r="M7075" s="1" t="b">
        <v>0</v>
      </c>
      <c r="N7075" s="2" t="s">
        <v>17</v>
      </c>
      <c r="O7075">
        <f t="shared" si="1274"/>
        <v>0</v>
      </c>
      <c r="P7075">
        <f t="shared" si="1275"/>
        <v>5</v>
      </c>
      <c r="Q7075">
        <f>IF(G7075="B",VLOOKUP(F7075,room_rates!$A$2:$G$8,3,FALSE),IF(G7075="P",VLOOKUP(F7075,room_rates!$A$2:$G$8,6,FALSE),IF(G7075="M",VLOOKUP(F7075,room_rates!$A$2:$G$8,7,FALSE),"")))</f>
        <v>150</v>
      </c>
      <c r="R7075">
        <f t="shared" si="1276"/>
        <v>0</v>
      </c>
      <c r="S7075">
        <f>IF(J7075="Online Travel Agency",VLOOKUP(F7075,room_rates!$A$2:$G$8,3,FALSE)*15%,0)</f>
        <v>0</v>
      </c>
      <c r="T7075">
        <f t="shared" si="1277"/>
        <v>0</v>
      </c>
      <c r="U7075">
        <f t="shared" si="1278"/>
        <v>750</v>
      </c>
      <c r="V7075">
        <f t="shared" si="1279"/>
        <v>5</v>
      </c>
    </row>
    <row r="7076" spans="1:22" ht="15" customHeight="1" x14ac:dyDescent="0.35">
      <c r="A7076" s="1">
        <v>1002671</v>
      </c>
      <c r="B7076" s="3">
        <v>46019</v>
      </c>
      <c r="C7076" s="3">
        <v>46019</v>
      </c>
      <c r="D7076" s="3">
        <v>46025</v>
      </c>
      <c r="E7076" s="1" t="s">
        <v>18</v>
      </c>
      <c r="F7076" s="1">
        <v>2</v>
      </c>
      <c r="G7076" s="1" t="s">
        <v>25</v>
      </c>
      <c r="H7076" s="1">
        <v>0</v>
      </c>
      <c r="I7076" s="1">
        <f t="shared" si="1273"/>
        <v>0</v>
      </c>
      <c r="J7076" s="1" t="s">
        <v>20</v>
      </c>
      <c r="K7076" s="1">
        <v>1</v>
      </c>
      <c r="L7076" s="1" t="s">
        <v>16</v>
      </c>
      <c r="M7076" s="1" t="b">
        <v>0</v>
      </c>
      <c r="N7076" s="2" t="s">
        <v>17</v>
      </c>
      <c r="O7076">
        <f t="shared" si="1274"/>
        <v>0</v>
      </c>
      <c r="P7076">
        <f t="shared" si="1275"/>
        <v>6</v>
      </c>
      <c r="Q7076">
        <f>IF(G7076="B",VLOOKUP(F7076,room_rates!$A$2:$G$8,3,FALSE),IF(G7076="P",VLOOKUP(F7076,room_rates!$A$2:$G$8,6,FALSE),IF(G7076="M",VLOOKUP(F7076,room_rates!$A$2:$G$8,7,FALSE),"")))</f>
        <v>175</v>
      </c>
      <c r="R7076">
        <f t="shared" si="1276"/>
        <v>0</v>
      </c>
      <c r="S7076">
        <f>IF(J7076="Online Travel Agency",VLOOKUP(F7076,room_rates!$A$2:$G$8,3,FALSE)*15%,0)</f>
        <v>0</v>
      </c>
      <c r="T7076">
        <f t="shared" si="1277"/>
        <v>0</v>
      </c>
      <c r="U7076">
        <f t="shared" si="1278"/>
        <v>1050</v>
      </c>
      <c r="V7076">
        <f t="shared" si="1279"/>
        <v>6</v>
      </c>
    </row>
    <row r="7077" spans="1:22" ht="15" customHeight="1" x14ac:dyDescent="0.35">
      <c r="A7077" s="1">
        <v>1002903</v>
      </c>
      <c r="B7077" s="3">
        <v>46019</v>
      </c>
      <c r="C7077" s="3">
        <v>46019</v>
      </c>
      <c r="D7077" s="3">
        <v>46024</v>
      </c>
      <c r="E7077" s="1" t="s">
        <v>13</v>
      </c>
      <c r="F7077" s="1">
        <v>6</v>
      </c>
      <c r="G7077" s="1" t="s">
        <v>25</v>
      </c>
      <c r="H7077" s="1">
        <v>0</v>
      </c>
      <c r="I7077" s="1">
        <f t="shared" si="1273"/>
        <v>0</v>
      </c>
      <c r="J7077" s="1" t="s">
        <v>20</v>
      </c>
      <c r="K7077" s="1">
        <v>3</v>
      </c>
      <c r="L7077" s="1" t="s">
        <v>16</v>
      </c>
      <c r="M7077" s="1" t="b">
        <v>0</v>
      </c>
      <c r="N7077" s="2" t="s">
        <v>17</v>
      </c>
      <c r="O7077">
        <f t="shared" si="1274"/>
        <v>0</v>
      </c>
      <c r="P7077">
        <f t="shared" si="1275"/>
        <v>5</v>
      </c>
      <c r="Q7077">
        <f>IF(G7077="B",VLOOKUP(F7077,room_rates!$A$2:$G$8,3,FALSE),IF(G7077="P",VLOOKUP(F7077,room_rates!$A$2:$G$8,6,FALSE),IF(G7077="M",VLOOKUP(F7077,room_rates!$A$2:$G$8,7,FALSE),"")))</f>
        <v>437.5</v>
      </c>
      <c r="R7077">
        <f t="shared" si="1276"/>
        <v>0</v>
      </c>
      <c r="S7077">
        <f>IF(J7077="Online Travel Agency",VLOOKUP(F7077,room_rates!$A$2:$G$8,3,FALSE)*15%,0)</f>
        <v>0</v>
      </c>
      <c r="T7077">
        <f t="shared" si="1277"/>
        <v>0</v>
      </c>
      <c r="U7077">
        <f t="shared" si="1278"/>
        <v>6562.5</v>
      </c>
      <c r="V7077">
        <f t="shared" si="1279"/>
        <v>15</v>
      </c>
    </row>
    <row r="7078" spans="1:22" ht="15" customHeight="1" x14ac:dyDescent="0.35">
      <c r="A7078" s="1">
        <v>1003567</v>
      </c>
      <c r="B7078" s="3">
        <v>46012</v>
      </c>
      <c r="C7078" s="3">
        <v>46019</v>
      </c>
      <c r="D7078" s="3">
        <v>46025</v>
      </c>
      <c r="E7078" s="1" t="s">
        <v>21</v>
      </c>
      <c r="F7078" s="1">
        <v>3</v>
      </c>
      <c r="G7078" s="1" t="s">
        <v>25</v>
      </c>
      <c r="H7078" s="1">
        <v>0</v>
      </c>
      <c r="I7078" s="1">
        <f t="shared" si="1273"/>
        <v>0</v>
      </c>
      <c r="J7078" s="1" t="s">
        <v>24</v>
      </c>
      <c r="K7078" s="1">
        <v>3</v>
      </c>
      <c r="L7078" s="1" t="s">
        <v>19</v>
      </c>
      <c r="M7078" s="1" t="b">
        <v>0</v>
      </c>
      <c r="N7078" s="2" t="s">
        <v>17</v>
      </c>
      <c r="O7078">
        <f t="shared" si="1274"/>
        <v>7</v>
      </c>
      <c r="P7078">
        <f t="shared" si="1275"/>
        <v>6</v>
      </c>
      <c r="Q7078">
        <f>IF(G7078="B",VLOOKUP(F7078,room_rates!$A$2:$G$8,3,FALSE),IF(G7078="P",VLOOKUP(F7078,room_rates!$A$2:$G$8,6,FALSE),IF(G7078="M",VLOOKUP(F7078,room_rates!$A$2:$G$8,7,FALSE),"")))</f>
        <v>275</v>
      </c>
      <c r="R7078">
        <f t="shared" si="1276"/>
        <v>0</v>
      </c>
      <c r="S7078">
        <f>IF(J7078="Online Travel Agency",VLOOKUP(F7078,room_rates!$A$2:$G$8,3,FALSE)*15%,0)</f>
        <v>33</v>
      </c>
      <c r="T7078">
        <f t="shared" si="1277"/>
        <v>0</v>
      </c>
      <c r="U7078">
        <f t="shared" si="1278"/>
        <v>4356</v>
      </c>
      <c r="V7078">
        <f t="shared" si="1279"/>
        <v>18</v>
      </c>
    </row>
    <row r="7079" spans="1:22" ht="15" customHeight="1" x14ac:dyDescent="0.35">
      <c r="A7079" s="1">
        <v>1004161</v>
      </c>
      <c r="B7079" s="3">
        <v>46013</v>
      </c>
      <c r="C7079" s="3">
        <v>46019</v>
      </c>
      <c r="D7079" s="3">
        <v>46026</v>
      </c>
      <c r="E7079" s="1" t="s">
        <v>21</v>
      </c>
      <c r="F7079" s="1">
        <v>3</v>
      </c>
      <c r="G7079" s="1" t="s">
        <v>25</v>
      </c>
      <c r="H7079" s="1">
        <v>0</v>
      </c>
      <c r="I7079" s="1">
        <f t="shared" si="1273"/>
        <v>0</v>
      </c>
      <c r="J7079" s="1" t="s">
        <v>15</v>
      </c>
      <c r="K7079" s="1">
        <v>2</v>
      </c>
      <c r="L7079" s="1" t="s">
        <v>16</v>
      </c>
      <c r="M7079" s="1" t="b">
        <v>0</v>
      </c>
      <c r="N7079" s="2" t="s">
        <v>17</v>
      </c>
      <c r="O7079">
        <f t="shared" si="1274"/>
        <v>6</v>
      </c>
      <c r="P7079">
        <f t="shared" si="1275"/>
        <v>7</v>
      </c>
      <c r="Q7079">
        <f>IF(G7079="B",VLOOKUP(F7079,room_rates!$A$2:$G$8,3,FALSE),IF(G7079="P",VLOOKUP(F7079,room_rates!$A$2:$G$8,6,FALSE),IF(G7079="M",VLOOKUP(F7079,room_rates!$A$2:$G$8,7,FALSE),"")))</f>
        <v>275</v>
      </c>
      <c r="R7079">
        <f t="shared" si="1276"/>
        <v>0</v>
      </c>
      <c r="S7079">
        <f>IF(J7079="Online Travel Agency",VLOOKUP(F7079,room_rates!$A$2:$G$8,3,FALSE)*15%,0)</f>
        <v>0</v>
      </c>
      <c r="T7079">
        <f t="shared" si="1277"/>
        <v>0</v>
      </c>
      <c r="U7079">
        <f t="shared" si="1278"/>
        <v>3850</v>
      </c>
      <c r="V7079">
        <f t="shared" si="1279"/>
        <v>14</v>
      </c>
    </row>
    <row r="7080" spans="1:22" ht="15" customHeight="1" x14ac:dyDescent="0.35">
      <c r="A7080" s="1">
        <v>1004708</v>
      </c>
      <c r="B7080" s="3">
        <v>45992</v>
      </c>
      <c r="C7080" s="3">
        <v>46019</v>
      </c>
      <c r="D7080" s="3">
        <v>46025</v>
      </c>
      <c r="E7080" s="1" t="s">
        <v>18</v>
      </c>
      <c r="F7080" s="1">
        <v>2</v>
      </c>
      <c r="G7080" s="1" t="s">
        <v>25</v>
      </c>
      <c r="H7080" s="1">
        <v>0</v>
      </c>
      <c r="I7080" s="1">
        <f t="shared" si="1273"/>
        <v>0</v>
      </c>
      <c r="J7080" s="1" t="s">
        <v>15</v>
      </c>
      <c r="K7080" s="1">
        <v>1</v>
      </c>
      <c r="L7080" s="1" t="s">
        <v>19</v>
      </c>
      <c r="M7080" s="1" t="b">
        <v>1</v>
      </c>
      <c r="N7080" s="2" t="s">
        <v>17</v>
      </c>
      <c r="O7080">
        <f t="shared" si="1274"/>
        <v>27</v>
      </c>
      <c r="P7080">
        <f t="shared" si="1275"/>
        <v>6</v>
      </c>
      <c r="Q7080">
        <f>IF(G7080="B",VLOOKUP(F7080,room_rates!$A$2:$G$8,3,FALSE),IF(G7080="P",VLOOKUP(F7080,room_rates!$A$2:$G$8,6,FALSE),IF(G7080="M",VLOOKUP(F7080,room_rates!$A$2:$G$8,7,FALSE),"")))</f>
        <v>175</v>
      </c>
      <c r="R7080">
        <f t="shared" si="1276"/>
        <v>0</v>
      </c>
      <c r="S7080">
        <f>IF(J7080="Online Travel Agency",VLOOKUP(F7080,room_rates!$A$2:$G$8,3,FALSE)*15%,0)</f>
        <v>0</v>
      </c>
      <c r="T7080">
        <f t="shared" si="1277"/>
        <v>1.75</v>
      </c>
      <c r="U7080">
        <f t="shared" si="1278"/>
        <v>1039.5</v>
      </c>
      <c r="V7080">
        <f t="shared" si="1279"/>
        <v>6</v>
      </c>
    </row>
    <row r="7081" spans="1:22" ht="15" customHeight="1" x14ac:dyDescent="0.35">
      <c r="A7081" s="1">
        <v>1005137</v>
      </c>
      <c r="B7081" s="3">
        <v>46011</v>
      </c>
      <c r="C7081" s="3">
        <v>46019</v>
      </c>
      <c r="D7081" s="3">
        <v>46025</v>
      </c>
      <c r="E7081" s="1" t="s">
        <v>18</v>
      </c>
      <c r="F7081" s="1">
        <v>1</v>
      </c>
      <c r="G7081" s="1" t="s">
        <v>25</v>
      </c>
      <c r="H7081" s="1">
        <v>0</v>
      </c>
      <c r="I7081" s="1">
        <f t="shared" si="1273"/>
        <v>0</v>
      </c>
      <c r="J7081" s="1" t="s">
        <v>24</v>
      </c>
      <c r="K7081" s="1">
        <v>3</v>
      </c>
      <c r="L7081" s="1" t="s">
        <v>16</v>
      </c>
      <c r="M7081" s="1" t="b">
        <v>0</v>
      </c>
      <c r="N7081" s="2" t="s">
        <v>17</v>
      </c>
      <c r="O7081">
        <f t="shared" si="1274"/>
        <v>8</v>
      </c>
      <c r="P7081">
        <f t="shared" si="1275"/>
        <v>6</v>
      </c>
      <c r="Q7081">
        <f>IF(G7081="B",VLOOKUP(F7081,room_rates!$A$2:$G$8,3,FALSE),IF(G7081="P",VLOOKUP(F7081,room_rates!$A$2:$G$8,6,FALSE),IF(G7081="M",VLOOKUP(F7081,room_rates!$A$2:$G$8,7,FALSE),"")))</f>
        <v>150</v>
      </c>
      <c r="R7081">
        <f t="shared" si="1276"/>
        <v>0</v>
      </c>
      <c r="S7081">
        <f>IF(J7081="Online Travel Agency",VLOOKUP(F7081,room_rates!$A$2:$G$8,3,FALSE)*15%,0)</f>
        <v>18</v>
      </c>
      <c r="T7081">
        <f t="shared" si="1277"/>
        <v>0</v>
      </c>
      <c r="U7081">
        <f t="shared" si="1278"/>
        <v>2376</v>
      </c>
      <c r="V7081">
        <f t="shared" si="1279"/>
        <v>18</v>
      </c>
    </row>
    <row r="7082" spans="1:22" ht="15" customHeight="1" x14ac:dyDescent="0.35">
      <c r="A7082" s="1">
        <v>1005289</v>
      </c>
      <c r="B7082" s="3">
        <v>45982</v>
      </c>
      <c r="C7082" s="3">
        <v>46019</v>
      </c>
      <c r="D7082" s="3">
        <v>46026</v>
      </c>
      <c r="E7082" s="1" t="s">
        <v>18</v>
      </c>
      <c r="F7082" s="1">
        <v>2</v>
      </c>
      <c r="G7082" s="1" t="s">
        <v>25</v>
      </c>
      <c r="H7082" s="1">
        <v>0</v>
      </c>
      <c r="I7082" s="1">
        <f t="shared" si="1273"/>
        <v>0</v>
      </c>
      <c r="J7082" s="1" t="s">
        <v>15</v>
      </c>
      <c r="K7082" s="1">
        <v>2</v>
      </c>
      <c r="L7082" s="1" t="s">
        <v>19</v>
      </c>
      <c r="M7082" s="1" t="b">
        <v>0</v>
      </c>
      <c r="N7082" s="2" t="s">
        <v>17</v>
      </c>
      <c r="O7082">
        <f t="shared" si="1274"/>
        <v>37</v>
      </c>
      <c r="P7082">
        <f t="shared" si="1275"/>
        <v>7</v>
      </c>
      <c r="Q7082">
        <f>IF(G7082="B",VLOOKUP(F7082,room_rates!$A$2:$G$8,3,FALSE),IF(G7082="P",VLOOKUP(F7082,room_rates!$A$2:$G$8,6,FALSE),IF(G7082="M",VLOOKUP(F7082,room_rates!$A$2:$G$8,7,FALSE),"")))</f>
        <v>175</v>
      </c>
      <c r="R7082">
        <f t="shared" si="1276"/>
        <v>0</v>
      </c>
      <c r="S7082">
        <f>IF(J7082="Online Travel Agency",VLOOKUP(F7082,room_rates!$A$2:$G$8,3,FALSE)*15%,0)</f>
        <v>0</v>
      </c>
      <c r="T7082">
        <f t="shared" si="1277"/>
        <v>0</v>
      </c>
      <c r="U7082">
        <f t="shared" si="1278"/>
        <v>2450</v>
      </c>
      <c r="V7082">
        <f t="shared" si="1279"/>
        <v>14</v>
      </c>
    </row>
    <row r="7083" spans="1:22" ht="15" customHeight="1" x14ac:dyDescent="0.35">
      <c r="A7083" s="1">
        <v>1000051</v>
      </c>
      <c r="B7083" s="3">
        <v>46010</v>
      </c>
      <c r="C7083" s="3">
        <v>46020</v>
      </c>
      <c r="D7083" s="3">
        <v>46026</v>
      </c>
      <c r="E7083" s="1" t="s">
        <v>13</v>
      </c>
      <c r="F7083" s="1">
        <v>6</v>
      </c>
      <c r="G7083" s="1" t="s">
        <v>25</v>
      </c>
      <c r="H7083" s="1">
        <v>0</v>
      </c>
      <c r="I7083" s="1">
        <f t="shared" si="1273"/>
        <v>0</v>
      </c>
      <c r="J7083" s="1" t="s">
        <v>24</v>
      </c>
      <c r="K7083" s="1">
        <v>1</v>
      </c>
      <c r="L7083" s="1" t="s">
        <v>19</v>
      </c>
      <c r="M7083" s="1" t="b">
        <v>0</v>
      </c>
      <c r="N7083" s="2" t="s">
        <v>17</v>
      </c>
      <c r="O7083">
        <f t="shared" si="1274"/>
        <v>10</v>
      </c>
      <c r="P7083">
        <f t="shared" si="1275"/>
        <v>6</v>
      </c>
      <c r="Q7083">
        <f>IF(G7083="B",VLOOKUP(F7083,room_rates!$A$2:$G$8,3,FALSE),IF(G7083="P",VLOOKUP(F7083,room_rates!$A$2:$G$8,6,FALSE),IF(G7083="M",VLOOKUP(F7083,room_rates!$A$2:$G$8,7,FALSE),"")))</f>
        <v>437.5</v>
      </c>
      <c r="R7083">
        <f t="shared" si="1276"/>
        <v>0</v>
      </c>
      <c r="S7083">
        <f>IF(J7083="Online Travel Agency",VLOOKUP(F7083,room_rates!$A$2:$G$8,3,FALSE)*15%,0)</f>
        <v>52.5</v>
      </c>
      <c r="T7083">
        <f t="shared" si="1277"/>
        <v>0</v>
      </c>
      <c r="U7083">
        <f t="shared" si="1278"/>
        <v>2310</v>
      </c>
      <c r="V7083">
        <f t="shared" si="1279"/>
        <v>6</v>
      </c>
    </row>
    <row r="7084" spans="1:22" ht="15" customHeight="1" x14ac:dyDescent="0.35">
      <c r="A7084" s="1">
        <v>1000112</v>
      </c>
      <c r="B7084" s="3">
        <v>46007</v>
      </c>
      <c r="C7084" s="3">
        <v>46020</v>
      </c>
      <c r="D7084" s="3">
        <v>46027</v>
      </c>
      <c r="E7084" s="1" t="s">
        <v>21</v>
      </c>
      <c r="F7084" s="1">
        <v>5</v>
      </c>
      <c r="G7084" s="1" t="s">
        <v>25</v>
      </c>
      <c r="H7084" s="1">
        <v>0</v>
      </c>
      <c r="I7084" s="1">
        <f t="shared" si="1273"/>
        <v>0</v>
      </c>
      <c r="J7084" s="1" t="s">
        <v>24</v>
      </c>
      <c r="K7084" s="1">
        <v>1</v>
      </c>
      <c r="L7084" s="1" t="s">
        <v>19</v>
      </c>
      <c r="M7084" s="1" t="b">
        <v>0</v>
      </c>
      <c r="N7084" s="2" t="s">
        <v>17</v>
      </c>
      <c r="O7084">
        <f t="shared" si="1274"/>
        <v>13</v>
      </c>
      <c r="P7084">
        <f t="shared" si="1275"/>
        <v>7</v>
      </c>
      <c r="Q7084">
        <f>IF(G7084="B",VLOOKUP(F7084,room_rates!$A$2:$G$8,3,FALSE),IF(G7084="P",VLOOKUP(F7084,room_rates!$A$2:$G$8,6,FALSE),IF(G7084="M",VLOOKUP(F7084,room_rates!$A$2:$G$8,7,FALSE),"")))</f>
        <v>300</v>
      </c>
      <c r="R7084">
        <f t="shared" si="1276"/>
        <v>0</v>
      </c>
      <c r="S7084">
        <f>IF(J7084="Online Travel Agency",VLOOKUP(F7084,room_rates!$A$2:$G$8,3,FALSE)*15%,0)</f>
        <v>36</v>
      </c>
      <c r="T7084">
        <f t="shared" si="1277"/>
        <v>0</v>
      </c>
      <c r="U7084">
        <f t="shared" si="1278"/>
        <v>1848</v>
      </c>
      <c r="V7084">
        <f t="shared" si="1279"/>
        <v>7</v>
      </c>
    </row>
    <row r="7085" spans="1:22" ht="15" customHeight="1" x14ac:dyDescent="0.35">
      <c r="A7085" s="1">
        <v>1000164</v>
      </c>
      <c r="B7085" s="3">
        <v>46020</v>
      </c>
      <c r="C7085" s="3">
        <v>46020</v>
      </c>
      <c r="D7085" s="3">
        <v>46024</v>
      </c>
      <c r="E7085" s="1" t="s">
        <v>21</v>
      </c>
      <c r="F7085" s="1">
        <v>5</v>
      </c>
      <c r="G7085" s="1" t="s">
        <v>25</v>
      </c>
      <c r="H7085" s="1">
        <v>0</v>
      </c>
      <c r="I7085" s="1">
        <f t="shared" si="1273"/>
        <v>0</v>
      </c>
      <c r="J7085" s="1" t="s">
        <v>20</v>
      </c>
      <c r="K7085" s="1">
        <v>1</v>
      </c>
      <c r="L7085" s="1" t="s">
        <v>16</v>
      </c>
      <c r="M7085" s="1" t="b">
        <v>0</v>
      </c>
      <c r="N7085" s="2" t="s">
        <v>17</v>
      </c>
      <c r="O7085">
        <f t="shared" si="1274"/>
        <v>0</v>
      </c>
      <c r="P7085">
        <f t="shared" si="1275"/>
        <v>4</v>
      </c>
      <c r="Q7085">
        <f>IF(G7085="B",VLOOKUP(F7085,room_rates!$A$2:$G$8,3,FALSE),IF(G7085="P",VLOOKUP(F7085,room_rates!$A$2:$G$8,6,FALSE),IF(G7085="M",VLOOKUP(F7085,room_rates!$A$2:$G$8,7,FALSE),"")))</f>
        <v>300</v>
      </c>
      <c r="R7085">
        <f t="shared" si="1276"/>
        <v>0</v>
      </c>
      <c r="S7085">
        <f>IF(J7085="Online Travel Agency",VLOOKUP(F7085,room_rates!$A$2:$G$8,3,FALSE)*15%,0)</f>
        <v>0</v>
      </c>
      <c r="T7085">
        <f t="shared" si="1277"/>
        <v>0</v>
      </c>
      <c r="U7085">
        <f t="shared" si="1278"/>
        <v>1200</v>
      </c>
      <c r="V7085">
        <f t="shared" si="1279"/>
        <v>4</v>
      </c>
    </row>
    <row r="7086" spans="1:22" ht="15" customHeight="1" x14ac:dyDescent="0.35">
      <c r="A7086" s="1">
        <v>1000528</v>
      </c>
      <c r="B7086" s="3">
        <v>46020</v>
      </c>
      <c r="C7086" s="3">
        <v>46020</v>
      </c>
      <c r="D7086" s="3">
        <v>46027</v>
      </c>
      <c r="E7086" s="1" t="s">
        <v>18</v>
      </c>
      <c r="F7086" s="1">
        <v>2</v>
      </c>
      <c r="G7086" s="1" t="s">
        <v>25</v>
      </c>
      <c r="H7086" s="1">
        <v>0</v>
      </c>
      <c r="I7086" s="1">
        <f t="shared" si="1273"/>
        <v>0</v>
      </c>
      <c r="J7086" s="1" t="s">
        <v>20</v>
      </c>
      <c r="K7086" s="1">
        <v>1</v>
      </c>
      <c r="L7086" s="1" t="s">
        <v>19</v>
      </c>
      <c r="M7086" s="1" t="b">
        <v>0</v>
      </c>
      <c r="N7086" s="2" t="s">
        <v>17</v>
      </c>
      <c r="O7086">
        <f t="shared" si="1274"/>
        <v>0</v>
      </c>
      <c r="P7086">
        <f t="shared" si="1275"/>
        <v>7</v>
      </c>
      <c r="Q7086">
        <f>IF(G7086="B",VLOOKUP(F7086,room_rates!$A$2:$G$8,3,FALSE),IF(G7086="P",VLOOKUP(F7086,room_rates!$A$2:$G$8,6,FALSE),IF(G7086="M",VLOOKUP(F7086,room_rates!$A$2:$G$8,7,FALSE),"")))</f>
        <v>175</v>
      </c>
      <c r="R7086">
        <f t="shared" si="1276"/>
        <v>0</v>
      </c>
      <c r="S7086">
        <f>IF(J7086="Online Travel Agency",VLOOKUP(F7086,room_rates!$A$2:$G$8,3,FALSE)*15%,0)</f>
        <v>0</v>
      </c>
      <c r="T7086">
        <f t="shared" si="1277"/>
        <v>0</v>
      </c>
      <c r="U7086">
        <f t="shared" si="1278"/>
        <v>1225</v>
      </c>
      <c r="V7086">
        <f t="shared" si="1279"/>
        <v>7</v>
      </c>
    </row>
    <row r="7087" spans="1:22" ht="15" customHeight="1" x14ac:dyDescent="0.35">
      <c r="A7087" s="1">
        <v>1000708</v>
      </c>
      <c r="B7087" s="3">
        <v>46002</v>
      </c>
      <c r="C7087" s="3">
        <v>46020</v>
      </c>
      <c r="D7087" s="3">
        <v>46024</v>
      </c>
      <c r="E7087" s="1" t="s">
        <v>21</v>
      </c>
      <c r="F7087" s="1">
        <v>3</v>
      </c>
      <c r="G7087" s="1" t="s">
        <v>25</v>
      </c>
      <c r="H7087" s="1">
        <v>0</v>
      </c>
      <c r="I7087" s="1">
        <f t="shared" si="1273"/>
        <v>0</v>
      </c>
      <c r="J7087" s="1" t="s">
        <v>24</v>
      </c>
      <c r="K7087" s="1">
        <v>1</v>
      </c>
      <c r="L7087" s="1" t="s">
        <v>19</v>
      </c>
      <c r="M7087" s="1" t="b">
        <v>0</v>
      </c>
      <c r="N7087" s="2" t="s">
        <v>17</v>
      </c>
      <c r="O7087">
        <f t="shared" si="1274"/>
        <v>18</v>
      </c>
      <c r="P7087">
        <f t="shared" si="1275"/>
        <v>4</v>
      </c>
      <c r="Q7087">
        <f>IF(G7087="B",VLOOKUP(F7087,room_rates!$A$2:$G$8,3,FALSE),IF(G7087="P",VLOOKUP(F7087,room_rates!$A$2:$G$8,6,FALSE),IF(G7087="M",VLOOKUP(F7087,room_rates!$A$2:$G$8,7,FALSE),"")))</f>
        <v>275</v>
      </c>
      <c r="R7087">
        <f t="shared" si="1276"/>
        <v>0</v>
      </c>
      <c r="S7087">
        <f>IF(J7087="Online Travel Agency",VLOOKUP(F7087,room_rates!$A$2:$G$8,3,FALSE)*15%,0)</f>
        <v>33</v>
      </c>
      <c r="T7087">
        <f t="shared" si="1277"/>
        <v>0</v>
      </c>
      <c r="U7087">
        <f t="shared" si="1278"/>
        <v>968</v>
      </c>
      <c r="V7087">
        <f t="shared" si="1279"/>
        <v>4</v>
      </c>
    </row>
    <row r="7088" spans="1:22" ht="15" customHeight="1" x14ac:dyDescent="0.35">
      <c r="A7088" s="1">
        <v>1000735</v>
      </c>
      <c r="B7088" s="3">
        <v>46020</v>
      </c>
      <c r="C7088" s="3">
        <v>46020</v>
      </c>
      <c r="D7088" s="3">
        <v>46024</v>
      </c>
      <c r="E7088" s="1" t="s">
        <v>13</v>
      </c>
      <c r="F7088" s="1">
        <v>6</v>
      </c>
      <c r="G7088" s="1" t="s">
        <v>25</v>
      </c>
      <c r="H7088" s="1">
        <v>0</v>
      </c>
      <c r="I7088" s="1">
        <f t="shared" si="1273"/>
        <v>0</v>
      </c>
      <c r="J7088" s="1" t="s">
        <v>20</v>
      </c>
      <c r="K7088" s="1">
        <v>3</v>
      </c>
      <c r="L7088" s="1" t="s">
        <v>16</v>
      </c>
      <c r="M7088" s="1" t="b">
        <v>0</v>
      </c>
      <c r="N7088" s="2" t="s">
        <v>17</v>
      </c>
      <c r="O7088">
        <f t="shared" si="1274"/>
        <v>0</v>
      </c>
      <c r="P7088">
        <f t="shared" si="1275"/>
        <v>4</v>
      </c>
      <c r="Q7088">
        <f>IF(G7088="B",VLOOKUP(F7088,room_rates!$A$2:$G$8,3,FALSE),IF(G7088="P",VLOOKUP(F7088,room_rates!$A$2:$G$8,6,FALSE),IF(G7088="M",VLOOKUP(F7088,room_rates!$A$2:$G$8,7,FALSE),"")))</f>
        <v>437.5</v>
      </c>
      <c r="R7088">
        <f t="shared" si="1276"/>
        <v>0</v>
      </c>
      <c r="S7088">
        <f>IF(J7088="Online Travel Agency",VLOOKUP(F7088,room_rates!$A$2:$G$8,3,FALSE)*15%,0)</f>
        <v>0</v>
      </c>
      <c r="T7088">
        <f t="shared" si="1277"/>
        <v>0</v>
      </c>
      <c r="U7088">
        <f t="shared" si="1278"/>
        <v>5250</v>
      </c>
      <c r="V7088">
        <f t="shared" si="1279"/>
        <v>12</v>
      </c>
    </row>
    <row r="7089" spans="1:22" ht="15" customHeight="1" x14ac:dyDescent="0.35">
      <c r="A7089" s="1">
        <v>1000920</v>
      </c>
      <c r="B7089" s="3">
        <v>46020</v>
      </c>
      <c r="C7089" s="3">
        <v>46020</v>
      </c>
      <c r="D7089" s="3">
        <v>46026</v>
      </c>
      <c r="E7089" s="1" t="s">
        <v>18</v>
      </c>
      <c r="F7089" s="1">
        <v>1</v>
      </c>
      <c r="G7089" s="1" t="s">
        <v>25</v>
      </c>
      <c r="H7089" s="1">
        <v>0</v>
      </c>
      <c r="I7089" s="1">
        <f t="shared" si="1273"/>
        <v>0</v>
      </c>
      <c r="J7089" s="1" t="s">
        <v>20</v>
      </c>
      <c r="K7089" s="1">
        <v>1</v>
      </c>
      <c r="L7089" s="1" t="s">
        <v>19</v>
      </c>
      <c r="M7089" s="1" t="b">
        <v>0</v>
      </c>
      <c r="N7089" s="2" t="s">
        <v>17</v>
      </c>
      <c r="O7089">
        <f t="shared" si="1274"/>
        <v>0</v>
      </c>
      <c r="P7089">
        <f t="shared" si="1275"/>
        <v>6</v>
      </c>
      <c r="Q7089">
        <f>IF(G7089="B",VLOOKUP(F7089,room_rates!$A$2:$G$8,3,FALSE),IF(G7089="P",VLOOKUP(F7089,room_rates!$A$2:$G$8,6,FALSE),IF(G7089="M",VLOOKUP(F7089,room_rates!$A$2:$G$8,7,FALSE),"")))</f>
        <v>150</v>
      </c>
      <c r="R7089">
        <f t="shared" si="1276"/>
        <v>0</v>
      </c>
      <c r="S7089">
        <f>IF(J7089="Online Travel Agency",VLOOKUP(F7089,room_rates!$A$2:$G$8,3,FALSE)*15%,0)</f>
        <v>0</v>
      </c>
      <c r="T7089">
        <f t="shared" si="1277"/>
        <v>0</v>
      </c>
      <c r="U7089">
        <f t="shared" si="1278"/>
        <v>900</v>
      </c>
      <c r="V7089">
        <f t="shared" si="1279"/>
        <v>6</v>
      </c>
    </row>
    <row r="7090" spans="1:22" ht="15" customHeight="1" x14ac:dyDescent="0.35">
      <c r="A7090" s="1">
        <v>1001033</v>
      </c>
      <c r="B7090" s="3">
        <v>46020</v>
      </c>
      <c r="C7090" s="3">
        <v>46020</v>
      </c>
      <c r="D7090" s="3">
        <v>46027</v>
      </c>
      <c r="E7090" s="1" t="s">
        <v>21</v>
      </c>
      <c r="F7090" s="1">
        <v>3</v>
      </c>
      <c r="G7090" s="1" t="s">
        <v>25</v>
      </c>
      <c r="H7090" s="1">
        <v>0</v>
      </c>
      <c r="I7090" s="1">
        <f t="shared" si="1273"/>
        <v>0</v>
      </c>
      <c r="J7090" s="1" t="s">
        <v>20</v>
      </c>
      <c r="K7090" s="1">
        <v>1</v>
      </c>
      <c r="L7090" s="1" t="s">
        <v>19</v>
      </c>
      <c r="M7090" s="1" t="b">
        <v>0</v>
      </c>
      <c r="N7090" s="2" t="s">
        <v>17</v>
      </c>
      <c r="O7090">
        <f t="shared" si="1274"/>
        <v>0</v>
      </c>
      <c r="P7090">
        <f t="shared" si="1275"/>
        <v>7</v>
      </c>
      <c r="Q7090">
        <f>IF(G7090="B",VLOOKUP(F7090,room_rates!$A$2:$G$8,3,FALSE),IF(G7090="P",VLOOKUP(F7090,room_rates!$A$2:$G$8,6,FALSE),IF(G7090="M",VLOOKUP(F7090,room_rates!$A$2:$G$8,7,FALSE),"")))</f>
        <v>275</v>
      </c>
      <c r="R7090">
        <f t="shared" si="1276"/>
        <v>0</v>
      </c>
      <c r="S7090">
        <f>IF(J7090="Online Travel Agency",VLOOKUP(F7090,room_rates!$A$2:$G$8,3,FALSE)*15%,0)</f>
        <v>0</v>
      </c>
      <c r="T7090">
        <f t="shared" si="1277"/>
        <v>0</v>
      </c>
      <c r="U7090">
        <f t="shared" si="1278"/>
        <v>1925</v>
      </c>
      <c r="V7090">
        <f t="shared" si="1279"/>
        <v>7</v>
      </c>
    </row>
    <row r="7091" spans="1:22" ht="15" customHeight="1" x14ac:dyDescent="0.35">
      <c r="A7091" s="1">
        <v>1001080</v>
      </c>
      <c r="B7091" s="3">
        <v>46000</v>
      </c>
      <c r="C7091" s="3">
        <v>46020</v>
      </c>
      <c r="D7091" s="3">
        <v>46025</v>
      </c>
      <c r="E7091" s="1" t="s">
        <v>21</v>
      </c>
      <c r="F7091" s="1">
        <v>3</v>
      </c>
      <c r="G7091" s="1" t="s">
        <v>25</v>
      </c>
      <c r="H7091" s="1">
        <v>0</v>
      </c>
      <c r="I7091" s="1">
        <f t="shared" si="1273"/>
        <v>0</v>
      </c>
      <c r="J7091" s="1" t="s">
        <v>24</v>
      </c>
      <c r="K7091" s="1">
        <v>1</v>
      </c>
      <c r="L7091" s="1" t="s">
        <v>19</v>
      </c>
      <c r="M7091" s="1" t="b">
        <v>0</v>
      </c>
      <c r="N7091" s="2" t="s">
        <v>17</v>
      </c>
      <c r="O7091">
        <f t="shared" si="1274"/>
        <v>20</v>
      </c>
      <c r="P7091">
        <f t="shared" si="1275"/>
        <v>5</v>
      </c>
      <c r="Q7091">
        <f>IF(G7091="B",VLOOKUP(F7091,room_rates!$A$2:$G$8,3,FALSE),IF(G7091="P",VLOOKUP(F7091,room_rates!$A$2:$G$8,6,FALSE),IF(G7091="M",VLOOKUP(F7091,room_rates!$A$2:$G$8,7,FALSE),"")))</f>
        <v>275</v>
      </c>
      <c r="R7091">
        <f t="shared" si="1276"/>
        <v>0</v>
      </c>
      <c r="S7091">
        <f>IF(J7091="Online Travel Agency",VLOOKUP(F7091,room_rates!$A$2:$G$8,3,FALSE)*15%,0)</f>
        <v>33</v>
      </c>
      <c r="T7091">
        <f t="shared" si="1277"/>
        <v>0</v>
      </c>
      <c r="U7091">
        <f t="shared" si="1278"/>
        <v>1210</v>
      </c>
      <c r="V7091">
        <f t="shared" si="1279"/>
        <v>5</v>
      </c>
    </row>
    <row r="7092" spans="1:22" ht="15" customHeight="1" x14ac:dyDescent="0.35">
      <c r="A7092" s="1">
        <v>1001247</v>
      </c>
      <c r="B7092" s="3">
        <v>46020</v>
      </c>
      <c r="C7092" s="3">
        <v>46020</v>
      </c>
      <c r="D7092" s="3">
        <v>46027</v>
      </c>
      <c r="E7092" s="1" t="s">
        <v>18</v>
      </c>
      <c r="F7092" s="1">
        <v>1</v>
      </c>
      <c r="G7092" s="1" t="s">
        <v>25</v>
      </c>
      <c r="H7092" s="1">
        <v>0</v>
      </c>
      <c r="I7092" s="1">
        <f t="shared" si="1273"/>
        <v>0</v>
      </c>
      <c r="J7092" s="1" t="s">
        <v>20</v>
      </c>
      <c r="K7092" s="1">
        <v>2</v>
      </c>
      <c r="L7092" s="1" t="s">
        <v>19</v>
      </c>
      <c r="M7092" s="1" t="b">
        <v>0</v>
      </c>
      <c r="N7092" s="2" t="s">
        <v>17</v>
      </c>
      <c r="O7092">
        <f t="shared" si="1274"/>
        <v>0</v>
      </c>
      <c r="P7092">
        <f t="shared" si="1275"/>
        <v>7</v>
      </c>
      <c r="Q7092">
        <f>IF(G7092="B",VLOOKUP(F7092,room_rates!$A$2:$G$8,3,FALSE),IF(G7092="P",VLOOKUP(F7092,room_rates!$A$2:$G$8,6,FALSE),IF(G7092="M",VLOOKUP(F7092,room_rates!$A$2:$G$8,7,FALSE),"")))</f>
        <v>150</v>
      </c>
      <c r="R7092">
        <f t="shared" si="1276"/>
        <v>0</v>
      </c>
      <c r="S7092">
        <f>IF(J7092="Online Travel Agency",VLOOKUP(F7092,room_rates!$A$2:$G$8,3,FALSE)*15%,0)</f>
        <v>0</v>
      </c>
      <c r="T7092">
        <f t="shared" si="1277"/>
        <v>0</v>
      </c>
      <c r="U7092">
        <f t="shared" si="1278"/>
        <v>2100</v>
      </c>
      <c r="V7092">
        <f t="shared" si="1279"/>
        <v>14</v>
      </c>
    </row>
    <row r="7093" spans="1:22" ht="15" customHeight="1" x14ac:dyDescent="0.35">
      <c r="A7093" s="1">
        <v>1001459</v>
      </c>
      <c r="B7093" s="3">
        <v>46014</v>
      </c>
      <c r="C7093" s="3">
        <v>46020</v>
      </c>
      <c r="D7093" s="3">
        <v>46025</v>
      </c>
      <c r="E7093" s="1" t="s">
        <v>13</v>
      </c>
      <c r="F7093" s="1">
        <v>6</v>
      </c>
      <c r="G7093" s="1" t="s">
        <v>25</v>
      </c>
      <c r="H7093" s="1">
        <v>0</v>
      </c>
      <c r="I7093" s="1">
        <f t="shared" si="1273"/>
        <v>0</v>
      </c>
      <c r="J7093" s="1" t="s">
        <v>24</v>
      </c>
      <c r="K7093" s="1">
        <v>2</v>
      </c>
      <c r="L7093" s="1" t="s">
        <v>19</v>
      </c>
      <c r="M7093" s="1" t="b">
        <v>0</v>
      </c>
      <c r="N7093" s="2" t="s">
        <v>17</v>
      </c>
      <c r="O7093">
        <f t="shared" si="1274"/>
        <v>6</v>
      </c>
      <c r="P7093">
        <f t="shared" si="1275"/>
        <v>5</v>
      </c>
      <c r="Q7093">
        <f>IF(G7093="B",VLOOKUP(F7093,room_rates!$A$2:$G$8,3,FALSE),IF(G7093="P",VLOOKUP(F7093,room_rates!$A$2:$G$8,6,FALSE),IF(G7093="M",VLOOKUP(F7093,room_rates!$A$2:$G$8,7,FALSE),"")))</f>
        <v>437.5</v>
      </c>
      <c r="R7093">
        <f t="shared" si="1276"/>
        <v>0</v>
      </c>
      <c r="S7093">
        <f>IF(J7093="Online Travel Agency",VLOOKUP(F7093,room_rates!$A$2:$G$8,3,FALSE)*15%,0)</f>
        <v>52.5</v>
      </c>
      <c r="T7093">
        <f t="shared" si="1277"/>
        <v>0</v>
      </c>
      <c r="U7093">
        <f t="shared" si="1278"/>
        <v>3850</v>
      </c>
      <c r="V7093">
        <f t="shared" si="1279"/>
        <v>10</v>
      </c>
    </row>
    <row r="7094" spans="1:22" ht="15" customHeight="1" x14ac:dyDescent="0.35">
      <c r="A7094" s="1">
        <v>1002193</v>
      </c>
      <c r="B7094" s="3">
        <v>46020</v>
      </c>
      <c r="C7094" s="3">
        <v>46020</v>
      </c>
      <c r="D7094" s="3">
        <v>46025</v>
      </c>
      <c r="E7094" s="1" t="s">
        <v>21</v>
      </c>
      <c r="F7094" s="1">
        <v>3</v>
      </c>
      <c r="G7094" s="1" t="s">
        <v>25</v>
      </c>
      <c r="H7094" s="1">
        <v>0</v>
      </c>
      <c r="I7094" s="1">
        <f t="shared" si="1273"/>
        <v>0</v>
      </c>
      <c r="J7094" s="1" t="s">
        <v>20</v>
      </c>
      <c r="K7094" s="1">
        <v>2</v>
      </c>
      <c r="L7094" s="1" t="s">
        <v>19</v>
      </c>
      <c r="M7094" s="1" t="b">
        <v>0</v>
      </c>
      <c r="N7094" s="2" t="s">
        <v>17</v>
      </c>
      <c r="O7094">
        <f t="shared" si="1274"/>
        <v>0</v>
      </c>
      <c r="P7094">
        <f t="shared" si="1275"/>
        <v>5</v>
      </c>
      <c r="Q7094">
        <f>IF(G7094="B",VLOOKUP(F7094,room_rates!$A$2:$G$8,3,FALSE),IF(G7094="P",VLOOKUP(F7094,room_rates!$A$2:$G$8,6,FALSE),IF(G7094="M",VLOOKUP(F7094,room_rates!$A$2:$G$8,7,FALSE),"")))</f>
        <v>275</v>
      </c>
      <c r="R7094">
        <f t="shared" si="1276"/>
        <v>0</v>
      </c>
      <c r="S7094">
        <f>IF(J7094="Online Travel Agency",VLOOKUP(F7094,room_rates!$A$2:$G$8,3,FALSE)*15%,0)</f>
        <v>0</v>
      </c>
      <c r="T7094">
        <f t="shared" si="1277"/>
        <v>0</v>
      </c>
      <c r="U7094">
        <f t="shared" si="1278"/>
        <v>2750</v>
      </c>
      <c r="V7094">
        <f t="shared" si="1279"/>
        <v>10</v>
      </c>
    </row>
    <row r="7095" spans="1:22" ht="15" customHeight="1" x14ac:dyDescent="0.35">
      <c r="A7095" s="1">
        <v>1002215</v>
      </c>
      <c r="B7095" s="3">
        <v>45977</v>
      </c>
      <c r="C7095" s="3">
        <v>46020</v>
      </c>
      <c r="D7095" s="3">
        <v>46025</v>
      </c>
      <c r="E7095" s="1" t="s">
        <v>18</v>
      </c>
      <c r="F7095" s="1">
        <v>1</v>
      </c>
      <c r="G7095" s="1" t="s">
        <v>25</v>
      </c>
      <c r="H7095" s="1">
        <v>0</v>
      </c>
      <c r="I7095" s="1">
        <f t="shared" si="1273"/>
        <v>0</v>
      </c>
      <c r="J7095" s="1" t="s">
        <v>15</v>
      </c>
      <c r="K7095" s="1">
        <v>3</v>
      </c>
      <c r="L7095" s="1" t="s">
        <v>16</v>
      </c>
      <c r="M7095" s="1" t="b">
        <v>0</v>
      </c>
      <c r="N7095" s="2" t="s">
        <v>17</v>
      </c>
      <c r="O7095">
        <f t="shared" si="1274"/>
        <v>43</v>
      </c>
      <c r="P7095">
        <f t="shared" si="1275"/>
        <v>5</v>
      </c>
      <c r="Q7095">
        <f>IF(G7095="B",VLOOKUP(F7095,room_rates!$A$2:$G$8,3,FALSE),IF(G7095="P",VLOOKUP(F7095,room_rates!$A$2:$G$8,6,FALSE),IF(G7095="M",VLOOKUP(F7095,room_rates!$A$2:$G$8,7,FALSE),"")))</f>
        <v>150</v>
      </c>
      <c r="R7095">
        <f t="shared" si="1276"/>
        <v>0</v>
      </c>
      <c r="S7095">
        <f>IF(J7095="Online Travel Agency",VLOOKUP(F7095,room_rates!$A$2:$G$8,3,FALSE)*15%,0)</f>
        <v>0</v>
      </c>
      <c r="T7095">
        <f t="shared" si="1277"/>
        <v>0</v>
      </c>
      <c r="U7095">
        <f t="shared" si="1278"/>
        <v>2250</v>
      </c>
      <c r="V7095">
        <f t="shared" si="1279"/>
        <v>15</v>
      </c>
    </row>
    <row r="7096" spans="1:22" ht="15" customHeight="1" x14ac:dyDescent="0.35">
      <c r="A7096" s="1">
        <v>1002404</v>
      </c>
      <c r="B7096" s="3">
        <v>46020</v>
      </c>
      <c r="C7096" s="3">
        <v>46020</v>
      </c>
      <c r="D7096" s="3">
        <v>46025</v>
      </c>
      <c r="E7096" s="1" t="s">
        <v>18</v>
      </c>
      <c r="F7096" s="1">
        <v>2</v>
      </c>
      <c r="G7096" s="1" t="s">
        <v>25</v>
      </c>
      <c r="H7096" s="1">
        <v>0</v>
      </c>
      <c r="I7096" s="1">
        <f t="shared" si="1273"/>
        <v>0</v>
      </c>
      <c r="J7096" s="1" t="s">
        <v>20</v>
      </c>
      <c r="K7096" s="1">
        <v>1</v>
      </c>
      <c r="L7096" s="1" t="s">
        <v>19</v>
      </c>
      <c r="M7096" s="1" t="b">
        <v>0</v>
      </c>
      <c r="N7096" s="2" t="s">
        <v>17</v>
      </c>
      <c r="O7096">
        <f t="shared" si="1274"/>
        <v>0</v>
      </c>
      <c r="P7096">
        <f t="shared" si="1275"/>
        <v>5</v>
      </c>
      <c r="Q7096">
        <f>IF(G7096="B",VLOOKUP(F7096,room_rates!$A$2:$G$8,3,FALSE),IF(G7096="P",VLOOKUP(F7096,room_rates!$A$2:$G$8,6,FALSE),IF(G7096="M",VLOOKUP(F7096,room_rates!$A$2:$G$8,7,FALSE),"")))</f>
        <v>175</v>
      </c>
      <c r="R7096">
        <f t="shared" si="1276"/>
        <v>0</v>
      </c>
      <c r="S7096">
        <f>IF(J7096="Online Travel Agency",VLOOKUP(F7096,room_rates!$A$2:$G$8,3,FALSE)*15%,0)</f>
        <v>0</v>
      </c>
      <c r="T7096">
        <f t="shared" si="1277"/>
        <v>0</v>
      </c>
      <c r="U7096">
        <f t="shared" si="1278"/>
        <v>875</v>
      </c>
      <c r="V7096">
        <f t="shared" si="1279"/>
        <v>5</v>
      </c>
    </row>
    <row r="7097" spans="1:22" ht="15" customHeight="1" x14ac:dyDescent="0.35">
      <c r="A7097" s="1">
        <v>1002439</v>
      </c>
      <c r="B7097" s="3">
        <v>46020</v>
      </c>
      <c r="C7097" s="3">
        <v>46020</v>
      </c>
      <c r="D7097" s="3">
        <v>46025</v>
      </c>
      <c r="E7097" s="1" t="s">
        <v>21</v>
      </c>
      <c r="F7097" s="1">
        <v>3</v>
      </c>
      <c r="G7097" s="1" t="s">
        <v>25</v>
      </c>
      <c r="H7097" s="1">
        <v>0</v>
      </c>
      <c r="I7097" s="1">
        <f t="shared" si="1273"/>
        <v>0</v>
      </c>
      <c r="J7097" s="1" t="s">
        <v>20</v>
      </c>
      <c r="K7097" s="1">
        <v>1</v>
      </c>
      <c r="L7097" s="1" t="s">
        <v>19</v>
      </c>
      <c r="M7097" s="1" t="b">
        <v>0</v>
      </c>
      <c r="N7097" s="2" t="s">
        <v>17</v>
      </c>
      <c r="O7097">
        <f t="shared" si="1274"/>
        <v>0</v>
      </c>
      <c r="P7097">
        <f t="shared" si="1275"/>
        <v>5</v>
      </c>
      <c r="Q7097">
        <f>IF(G7097="B",VLOOKUP(F7097,room_rates!$A$2:$G$8,3,FALSE),IF(G7097="P",VLOOKUP(F7097,room_rates!$A$2:$G$8,6,FALSE),IF(G7097="M",VLOOKUP(F7097,room_rates!$A$2:$G$8,7,FALSE),"")))</f>
        <v>275</v>
      </c>
      <c r="R7097">
        <f t="shared" si="1276"/>
        <v>0</v>
      </c>
      <c r="S7097">
        <f>IF(J7097="Online Travel Agency",VLOOKUP(F7097,room_rates!$A$2:$G$8,3,FALSE)*15%,0)</f>
        <v>0</v>
      </c>
      <c r="T7097">
        <f t="shared" si="1277"/>
        <v>0</v>
      </c>
      <c r="U7097">
        <f t="shared" si="1278"/>
        <v>1375</v>
      </c>
      <c r="V7097">
        <f t="shared" si="1279"/>
        <v>5</v>
      </c>
    </row>
    <row r="7098" spans="1:22" ht="15" customHeight="1" x14ac:dyDescent="0.35">
      <c r="A7098" s="1">
        <v>1003435</v>
      </c>
      <c r="B7098" s="3">
        <v>45987</v>
      </c>
      <c r="C7098" s="3">
        <v>46020</v>
      </c>
      <c r="D7098" s="3">
        <v>46027</v>
      </c>
      <c r="E7098" s="1" t="s">
        <v>13</v>
      </c>
      <c r="F7098" s="1">
        <v>6</v>
      </c>
      <c r="G7098" s="1" t="s">
        <v>25</v>
      </c>
      <c r="H7098" s="1">
        <v>0</v>
      </c>
      <c r="I7098" s="1">
        <f t="shared" si="1273"/>
        <v>0</v>
      </c>
      <c r="J7098" s="1" t="s">
        <v>15</v>
      </c>
      <c r="K7098" s="1">
        <v>3</v>
      </c>
      <c r="L7098" s="1" t="s">
        <v>16</v>
      </c>
      <c r="M7098" s="1" t="b">
        <v>0</v>
      </c>
      <c r="N7098" s="2" t="s">
        <v>17</v>
      </c>
      <c r="O7098">
        <f t="shared" si="1274"/>
        <v>33</v>
      </c>
      <c r="P7098">
        <f t="shared" si="1275"/>
        <v>7</v>
      </c>
      <c r="Q7098">
        <f>IF(G7098="B",VLOOKUP(F7098,room_rates!$A$2:$G$8,3,FALSE),IF(G7098="P",VLOOKUP(F7098,room_rates!$A$2:$G$8,6,FALSE),IF(G7098="M",VLOOKUP(F7098,room_rates!$A$2:$G$8,7,FALSE),"")))</f>
        <v>437.5</v>
      </c>
      <c r="R7098">
        <f t="shared" si="1276"/>
        <v>0</v>
      </c>
      <c r="S7098">
        <f>IF(J7098="Online Travel Agency",VLOOKUP(F7098,room_rates!$A$2:$G$8,3,FALSE)*15%,0)</f>
        <v>0</v>
      </c>
      <c r="T7098">
        <f t="shared" si="1277"/>
        <v>0</v>
      </c>
      <c r="U7098">
        <f t="shared" si="1278"/>
        <v>9187.5</v>
      </c>
      <c r="V7098">
        <f t="shared" si="1279"/>
        <v>21</v>
      </c>
    </row>
    <row r="7099" spans="1:22" ht="15" customHeight="1" x14ac:dyDescent="0.35">
      <c r="A7099" s="1">
        <v>1003584</v>
      </c>
      <c r="B7099" s="3">
        <v>46020</v>
      </c>
      <c r="C7099" s="3">
        <v>46020</v>
      </c>
      <c r="D7099" s="3">
        <v>46025</v>
      </c>
      <c r="E7099" s="1" t="s">
        <v>13</v>
      </c>
      <c r="F7099" s="1">
        <v>7</v>
      </c>
      <c r="G7099" s="1" t="s">
        <v>25</v>
      </c>
      <c r="H7099" s="1">
        <v>0</v>
      </c>
      <c r="I7099" s="1">
        <f t="shared" si="1273"/>
        <v>0</v>
      </c>
      <c r="J7099" s="1" t="s">
        <v>20</v>
      </c>
      <c r="K7099" s="1">
        <v>1</v>
      </c>
      <c r="L7099" s="1" t="s">
        <v>19</v>
      </c>
      <c r="M7099" s="1" t="b">
        <v>0</v>
      </c>
      <c r="N7099" s="2" t="s">
        <v>17</v>
      </c>
      <c r="O7099">
        <f t="shared" si="1274"/>
        <v>0</v>
      </c>
      <c r="P7099">
        <f t="shared" si="1275"/>
        <v>5</v>
      </c>
      <c r="Q7099">
        <f>IF(G7099="B",VLOOKUP(F7099,room_rates!$A$2:$G$8,3,FALSE),IF(G7099="P",VLOOKUP(F7099,room_rates!$A$2:$G$8,6,FALSE),IF(G7099="M",VLOOKUP(F7099,room_rates!$A$2:$G$8,7,FALSE),"")))</f>
        <v>562.5</v>
      </c>
      <c r="R7099">
        <f t="shared" si="1276"/>
        <v>0</v>
      </c>
      <c r="S7099">
        <f>IF(J7099="Online Travel Agency",VLOOKUP(F7099,room_rates!$A$2:$G$8,3,FALSE)*15%,0)</f>
        <v>0</v>
      </c>
      <c r="T7099">
        <f t="shared" si="1277"/>
        <v>0</v>
      </c>
      <c r="U7099">
        <f t="shared" si="1278"/>
        <v>2812.5</v>
      </c>
      <c r="V7099">
        <f t="shared" si="1279"/>
        <v>5</v>
      </c>
    </row>
    <row r="7100" spans="1:22" ht="15" customHeight="1" x14ac:dyDescent="0.35">
      <c r="A7100" s="1">
        <v>1003666</v>
      </c>
      <c r="B7100" s="3">
        <v>46020</v>
      </c>
      <c r="C7100" s="3">
        <v>46020</v>
      </c>
      <c r="D7100" s="3">
        <v>46024</v>
      </c>
      <c r="E7100" s="1" t="s">
        <v>21</v>
      </c>
      <c r="F7100" s="1">
        <v>4</v>
      </c>
      <c r="G7100" s="1" t="s">
        <v>25</v>
      </c>
      <c r="H7100" s="1">
        <v>0</v>
      </c>
      <c r="I7100" s="1">
        <f t="shared" si="1273"/>
        <v>0</v>
      </c>
      <c r="J7100" s="1" t="s">
        <v>20</v>
      </c>
      <c r="K7100" s="1">
        <v>1</v>
      </c>
      <c r="L7100" s="1" t="s">
        <v>16</v>
      </c>
      <c r="M7100" s="1" t="b">
        <v>0</v>
      </c>
      <c r="N7100" s="2" t="s">
        <v>17</v>
      </c>
      <c r="O7100">
        <f t="shared" si="1274"/>
        <v>0</v>
      </c>
      <c r="P7100">
        <f t="shared" si="1275"/>
        <v>4</v>
      </c>
      <c r="Q7100">
        <f>IF(G7100="B",VLOOKUP(F7100,room_rates!$A$2:$G$8,3,FALSE),IF(G7100="P",VLOOKUP(F7100,room_rates!$A$2:$G$8,6,FALSE),IF(G7100="M",VLOOKUP(F7100,room_rates!$A$2:$G$8,7,FALSE),"")))</f>
        <v>287.5</v>
      </c>
      <c r="R7100">
        <f t="shared" si="1276"/>
        <v>0</v>
      </c>
      <c r="S7100">
        <f>IF(J7100="Online Travel Agency",VLOOKUP(F7100,room_rates!$A$2:$G$8,3,FALSE)*15%,0)</f>
        <v>0</v>
      </c>
      <c r="T7100">
        <f t="shared" si="1277"/>
        <v>0</v>
      </c>
      <c r="U7100">
        <f t="shared" si="1278"/>
        <v>1150</v>
      </c>
      <c r="V7100">
        <f t="shared" si="1279"/>
        <v>4</v>
      </c>
    </row>
    <row r="7101" spans="1:22" ht="15" customHeight="1" x14ac:dyDescent="0.35">
      <c r="A7101" s="1">
        <v>1003882</v>
      </c>
      <c r="B7101" s="3">
        <v>46014</v>
      </c>
      <c r="C7101" s="3">
        <v>46020</v>
      </c>
      <c r="D7101" s="3">
        <v>46024</v>
      </c>
      <c r="E7101" s="1" t="s">
        <v>18</v>
      </c>
      <c r="F7101" s="1">
        <v>1</v>
      </c>
      <c r="G7101" s="1" t="s">
        <v>25</v>
      </c>
      <c r="H7101" s="1">
        <v>0</v>
      </c>
      <c r="I7101" s="1">
        <f t="shared" si="1273"/>
        <v>0</v>
      </c>
      <c r="J7101" s="1" t="s">
        <v>24</v>
      </c>
      <c r="K7101" s="1">
        <v>1</v>
      </c>
      <c r="L7101" s="1" t="s">
        <v>19</v>
      </c>
      <c r="M7101" s="1" t="b">
        <v>0</v>
      </c>
      <c r="N7101" s="2" t="s">
        <v>17</v>
      </c>
      <c r="O7101">
        <f t="shared" si="1274"/>
        <v>6</v>
      </c>
      <c r="P7101">
        <f t="shared" si="1275"/>
        <v>4</v>
      </c>
      <c r="Q7101">
        <f>IF(G7101="B",VLOOKUP(F7101,room_rates!$A$2:$G$8,3,FALSE),IF(G7101="P",VLOOKUP(F7101,room_rates!$A$2:$G$8,6,FALSE),IF(G7101="M",VLOOKUP(F7101,room_rates!$A$2:$G$8,7,FALSE),"")))</f>
        <v>150</v>
      </c>
      <c r="R7101">
        <f t="shared" si="1276"/>
        <v>0</v>
      </c>
      <c r="S7101">
        <f>IF(J7101="Online Travel Agency",VLOOKUP(F7101,room_rates!$A$2:$G$8,3,FALSE)*15%,0)</f>
        <v>18</v>
      </c>
      <c r="T7101">
        <f t="shared" si="1277"/>
        <v>0</v>
      </c>
      <c r="U7101">
        <f t="shared" si="1278"/>
        <v>528</v>
      </c>
      <c r="V7101">
        <f t="shared" si="1279"/>
        <v>4</v>
      </c>
    </row>
    <row r="7102" spans="1:22" ht="15" customHeight="1" x14ac:dyDescent="0.35">
      <c r="A7102" s="1">
        <v>1004185</v>
      </c>
      <c r="B7102" s="3">
        <v>46020</v>
      </c>
      <c r="C7102" s="3">
        <v>46020</v>
      </c>
      <c r="D7102" s="3">
        <v>46027</v>
      </c>
      <c r="E7102" s="1" t="s">
        <v>13</v>
      </c>
      <c r="F7102" s="1">
        <v>7</v>
      </c>
      <c r="G7102" s="1" t="s">
        <v>25</v>
      </c>
      <c r="H7102" s="1">
        <v>0</v>
      </c>
      <c r="I7102" s="1">
        <f t="shared" si="1273"/>
        <v>0</v>
      </c>
      <c r="J7102" s="1" t="s">
        <v>20</v>
      </c>
      <c r="K7102" s="1">
        <v>1</v>
      </c>
      <c r="L7102" s="1" t="s">
        <v>16</v>
      </c>
      <c r="M7102" s="1" t="b">
        <v>0</v>
      </c>
      <c r="N7102" s="2" t="s">
        <v>17</v>
      </c>
      <c r="O7102">
        <f t="shared" si="1274"/>
        <v>0</v>
      </c>
      <c r="P7102">
        <f t="shared" si="1275"/>
        <v>7</v>
      </c>
      <c r="Q7102">
        <f>IF(G7102="B",VLOOKUP(F7102,room_rates!$A$2:$G$8,3,FALSE),IF(G7102="P",VLOOKUP(F7102,room_rates!$A$2:$G$8,6,FALSE),IF(G7102="M",VLOOKUP(F7102,room_rates!$A$2:$G$8,7,FALSE),"")))</f>
        <v>562.5</v>
      </c>
      <c r="R7102">
        <f t="shared" si="1276"/>
        <v>0</v>
      </c>
      <c r="S7102">
        <f>IF(J7102="Online Travel Agency",VLOOKUP(F7102,room_rates!$A$2:$G$8,3,FALSE)*15%,0)</f>
        <v>0</v>
      </c>
      <c r="T7102">
        <f t="shared" si="1277"/>
        <v>0</v>
      </c>
      <c r="U7102">
        <f t="shared" si="1278"/>
        <v>3937.5</v>
      </c>
      <c r="V7102">
        <f t="shared" si="1279"/>
        <v>7</v>
      </c>
    </row>
    <row r="7103" spans="1:22" ht="15" customHeight="1" x14ac:dyDescent="0.35">
      <c r="A7103" s="1">
        <v>1004868</v>
      </c>
      <c r="B7103" s="3">
        <v>45993</v>
      </c>
      <c r="C7103" s="3">
        <v>46020</v>
      </c>
      <c r="D7103" s="3">
        <v>46026</v>
      </c>
      <c r="E7103" s="1" t="s">
        <v>18</v>
      </c>
      <c r="F7103" s="1">
        <v>2</v>
      </c>
      <c r="G7103" s="1" t="s">
        <v>25</v>
      </c>
      <c r="H7103" s="1">
        <v>0</v>
      </c>
      <c r="I7103" s="1">
        <f t="shared" si="1273"/>
        <v>0</v>
      </c>
      <c r="J7103" s="1" t="s">
        <v>15</v>
      </c>
      <c r="K7103" s="1">
        <v>3</v>
      </c>
      <c r="L7103" s="1" t="s">
        <v>19</v>
      </c>
      <c r="M7103" s="1" t="b">
        <v>0</v>
      </c>
      <c r="N7103" s="2" t="s">
        <v>17</v>
      </c>
      <c r="O7103">
        <f t="shared" si="1274"/>
        <v>27</v>
      </c>
      <c r="P7103">
        <f t="shared" si="1275"/>
        <v>6</v>
      </c>
      <c r="Q7103">
        <f>IF(G7103="B",VLOOKUP(F7103,room_rates!$A$2:$G$8,3,FALSE),IF(G7103="P",VLOOKUP(F7103,room_rates!$A$2:$G$8,6,FALSE),IF(G7103="M",VLOOKUP(F7103,room_rates!$A$2:$G$8,7,FALSE),"")))</f>
        <v>175</v>
      </c>
      <c r="R7103">
        <f t="shared" si="1276"/>
        <v>0</v>
      </c>
      <c r="S7103">
        <f>IF(J7103="Online Travel Agency",VLOOKUP(F7103,room_rates!$A$2:$G$8,3,FALSE)*15%,0)</f>
        <v>0</v>
      </c>
      <c r="T7103">
        <f t="shared" si="1277"/>
        <v>0</v>
      </c>
      <c r="U7103">
        <f t="shared" si="1278"/>
        <v>3150</v>
      </c>
      <c r="V7103">
        <f t="shared" si="1279"/>
        <v>18</v>
      </c>
    </row>
    <row r="7104" spans="1:22" ht="15" customHeight="1" x14ac:dyDescent="0.35">
      <c r="A7104" s="1">
        <v>1004913</v>
      </c>
      <c r="B7104" s="3">
        <v>46011</v>
      </c>
      <c r="C7104" s="3">
        <v>46020</v>
      </c>
      <c r="D7104" s="3">
        <v>46025</v>
      </c>
      <c r="E7104" s="1" t="s">
        <v>18</v>
      </c>
      <c r="F7104" s="1">
        <v>2</v>
      </c>
      <c r="G7104" s="1" t="s">
        <v>25</v>
      </c>
      <c r="H7104" s="1">
        <v>0</v>
      </c>
      <c r="I7104" s="1">
        <f t="shared" ref="I7104:I7158" si="1280">H7104/100</f>
        <v>0</v>
      </c>
      <c r="J7104" s="1" t="s">
        <v>15</v>
      </c>
      <c r="K7104" s="1">
        <v>2</v>
      </c>
      <c r="L7104" s="1" t="s">
        <v>19</v>
      </c>
      <c r="M7104" s="1" t="b">
        <v>0</v>
      </c>
      <c r="N7104" s="2" t="s">
        <v>17</v>
      </c>
      <c r="O7104">
        <f t="shared" ref="O7104:O7158" si="1281">C7104-B7104</f>
        <v>9</v>
      </c>
      <c r="P7104">
        <f t="shared" ref="P7104:P7158" si="1282">D7104-C7104</f>
        <v>5</v>
      </c>
      <c r="Q7104">
        <f>IF(G7104="B",VLOOKUP(F7104,room_rates!$A$2:$G$8,3,FALSE),IF(G7104="P",VLOOKUP(F7104,room_rates!$A$2:$G$8,6,FALSE),IF(G7104="M",VLOOKUP(F7104,room_rates!$A$2:$G$8,7,FALSE),"")))</f>
        <v>175</v>
      </c>
      <c r="R7104">
        <f t="shared" ref="R7104:R7158" si="1283">Q7104*(H7104/100)</f>
        <v>0</v>
      </c>
      <c r="S7104">
        <f>IF(J7104="Online Travel Agency",VLOOKUP(F7104,room_rates!$A$2:$G$8,3,FALSE)*15%,0)</f>
        <v>0</v>
      </c>
      <c r="T7104">
        <f t="shared" ref="T7104:T7158" si="1284">IF(M7104=TRUE, Q7104*1%,0)</f>
        <v>0</v>
      </c>
      <c r="U7104">
        <f t="shared" ref="U7104:U7158" si="1285">(Q7104-R7104-S7104-T7104)*V7104</f>
        <v>1750</v>
      </c>
      <c r="V7104">
        <f t="shared" ref="V7104:V7158" si="1286">K7104*P7104</f>
        <v>10</v>
      </c>
    </row>
    <row r="7105" spans="1:22" ht="15" customHeight="1" x14ac:dyDescent="0.35">
      <c r="A7105" s="1">
        <v>1005024</v>
      </c>
      <c r="B7105" s="3">
        <v>46013</v>
      </c>
      <c r="C7105" s="3">
        <v>46020</v>
      </c>
      <c r="D7105" s="3">
        <v>46025</v>
      </c>
      <c r="E7105" s="1" t="s">
        <v>18</v>
      </c>
      <c r="F7105" s="1">
        <v>1</v>
      </c>
      <c r="G7105" s="1" t="s">
        <v>25</v>
      </c>
      <c r="H7105" s="1">
        <v>0</v>
      </c>
      <c r="I7105" s="1">
        <f t="shared" si="1280"/>
        <v>0</v>
      </c>
      <c r="J7105" s="1" t="s">
        <v>24</v>
      </c>
      <c r="K7105" s="1">
        <v>2</v>
      </c>
      <c r="L7105" s="1" t="s">
        <v>16</v>
      </c>
      <c r="M7105" s="1" t="b">
        <v>0</v>
      </c>
      <c r="N7105" s="2" t="s">
        <v>17</v>
      </c>
      <c r="O7105">
        <f t="shared" si="1281"/>
        <v>7</v>
      </c>
      <c r="P7105">
        <f t="shared" si="1282"/>
        <v>5</v>
      </c>
      <c r="Q7105">
        <f>IF(G7105="B",VLOOKUP(F7105,room_rates!$A$2:$G$8,3,FALSE),IF(G7105="P",VLOOKUP(F7105,room_rates!$A$2:$G$8,6,FALSE),IF(G7105="M",VLOOKUP(F7105,room_rates!$A$2:$G$8,7,FALSE),"")))</f>
        <v>150</v>
      </c>
      <c r="R7105">
        <f t="shared" si="1283"/>
        <v>0</v>
      </c>
      <c r="S7105">
        <f>IF(J7105="Online Travel Agency",VLOOKUP(F7105,room_rates!$A$2:$G$8,3,FALSE)*15%,0)</f>
        <v>18</v>
      </c>
      <c r="T7105">
        <f t="shared" si="1284"/>
        <v>0</v>
      </c>
      <c r="U7105">
        <f t="shared" si="1285"/>
        <v>1320</v>
      </c>
      <c r="V7105">
        <f t="shared" si="1286"/>
        <v>10</v>
      </c>
    </row>
    <row r="7106" spans="1:22" ht="15" customHeight="1" x14ac:dyDescent="0.35">
      <c r="A7106" s="1">
        <v>1005242</v>
      </c>
      <c r="B7106" s="3">
        <v>45990</v>
      </c>
      <c r="C7106" s="3">
        <v>46020</v>
      </c>
      <c r="D7106" s="3">
        <v>46026</v>
      </c>
      <c r="E7106" s="1" t="s">
        <v>18</v>
      </c>
      <c r="F7106" s="1">
        <v>1</v>
      </c>
      <c r="G7106" s="1" t="s">
        <v>25</v>
      </c>
      <c r="H7106" s="1">
        <v>0</v>
      </c>
      <c r="I7106" s="1">
        <f t="shared" si="1280"/>
        <v>0</v>
      </c>
      <c r="J7106" s="1" t="s">
        <v>15</v>
      </c>
      <c r="K7106" s="1">
        <v>2</v>
      </c>
      <c r="L7106" s="1" t="s">
        <v>16</v>
      </c>
      <c r="M7106" s="1" t="b">
        <v>0</v>
      </c>
      <c r="N7106" s="2" t="s">
        <v>17</v>
      </c>
      <c r="O7106">
        <f t="shared" si="1281"/>
        <v>30</v>
      </c>
      <c r="P7106">
        <f t="shared" si="1282"/>
        <v>6</v>
      </c>
      <c r="Q7106">
        <f>IF(G7106="B",VLOOKUP(F7106,room_rates!$A$2:$G$8,3,FALSE),IF(G7106="P",VLOOKUP(F7106,room_rates!$A$2:$G$8,6,FALSE),IF(G7106="M",VLOOKUP(F7106,room_rates!$A$2:$G$8,7,FALSE),"")))</f>
        <v>150</v>
      </c>
      <c r="R7106">
        <f t="shared" si="1283"/>
        <v>0</v>
      </c>
      <c r="S7106">
        <f>IF(J7106="Online Travel Agency",VLOOKUP(F7106,room_rates!$A$2:$G$8,3,FALSE)*15%,0)</f>
        <v>0</v>
      </c>
      <c r="T7106">
        <f t="shared" si="1284"/>
        <v>0</v>
      </c>
      <c r="U7106">
        <f t="shared" si="1285"/>
        <v>1800</v>
      </c>
      <c r="V7106">
        <f t="shared" si="1286"/>
        <v>12</v>
      </c>
    </row>
    <row r="7107" spans="1:22" ht="15" customHeight="1" x14ac:dyDescent="0.35">
      <c r="A7107" s="1">
        <v>1000004</v>
      </c>
      <c r="B7107" s="3">
        <v>46006</v>
      </c>
      <c r="C7107" s="3">
        <v>46021</v>
      </c>
      <c r="D7107" s="3">
        <v>46026</v>
      </c>
      <c r="E7107" s="1" t="s">
        <v>21</v>
      </c>
      <c r="F7107" s="1">
        <v>4</v>
      </c>
      <c r="G7107" s="1" t="s">
        <v>25</v>
      </c>
      <c r="H7107" s="1">
        <v>0</v>
      </c>
      <c r="I7107" s="1">
        <f t="shared" si="1280"/>
        <v>0</v>
      </c>
      <c r="J7107" s="1" t="s">
        <v>15</v>
      </c>
      <c r="K7107" s="1">
        <v>2</v>
      </c>
      <c r="L7107" s="1" t="s">
        <v>19</v>
      </c>
      <c r="M7107" s="1" t="b">
        <v>0</v>
      </c>
      <c r="N7107" s="2" t="s">
        <v>17</v>
      </c>
      <c r="O7107">
        <f t="shared" si="1281"/>
        <v>15</v>
      </c>
      <c r="P7107">
        <f t="shared" si="1282"/>
        <v>5</v>
      </c>
      <c r="Q7107">
        <f>IF(G7107="B",VLOOKUP(F7107,room_rates!$A$2:$G$8,3,FALSE),IF(G7107="P",VLOOKUP(F7107,room_rates!$A$2:$G$8,6,FALSE),IF(G7107="M",VLOOKUP(F7107,room_rates!$A$2:$G$8,7,FALSE),"")))</f>
        <v>287.5</v>
      </c>
      <c r="R7107">
        <f t="shared" si="1283"/>
        <v>0</v>
      </c>
      <c r="S7107">
        <f>IF(J7107="Online Travel Agency",VLOOKUP(F7107,room_rates!$A$2:$G$8,3,FALSE)*15%,0)</f>
        <v>0</v>
      </c>
      <c r="T7107">
        <f t="shared" si="1284"/>
        <v>0</v>
      </c>
      <c r="U7107">
        <f t="shared" si="1285"/>
        <v>2875</v>
      </c>
      <c r="V7107">
        <f t="shared" si="1286"/>
        <v>10</v>
      </c>
    </row>
    <row r="7108" spans="1:22" ht="15" customHeight="1" x14ac:dyDescent="0.35">
      <c r="A7108" s="1">
        <v>1000045</v>
      </c>
      <c r="B7108" s="3">
        <v>46021</v>
      </c>
      <c r="C7108" s="3">
        <v>46021</v>
      </c>
      <c r="D7108" s="3">
        <v>46027</v>
      </c>
      <c r="E7108" s="1" t="s">
        <v>18</v>
      </c>
      <c r="F7108" s="1">
        <v>2</v>
      </c>
      <c r="G7108" s="1" t="s">
        <v>25</v>
      </c>
      <c r="H7108" s="1">
        <v>0</v>
      </c>
      <c r="I7108" s="1">
        <f t="shared" si="1280"/>
        <v>0</v>
      </c>
      <c r="J7108" s="1" t="s">
        <v>20</v>
      </c>
      <c r="K7108" s="1">
        <v>1</v>
      </c>
      <c r="L7108" s="1" t="s">
        <v>16</v>
      </c>
      <c r="M7108" s="1" t="b">
        <v>0</v>
      </c>
      <c r="N7108" s="2" t="s">
        <v>17</v>
      </c>
      <c r="O7108">
        <f t="shared" si="1281"/>
        <v>0</v>
      </c>
      <c r="P7108">
        <f t="shared" si="1282"/>
        <v>6</v>
      </c>
      <c r="Q7108">
        <f>IF(G7108="B",VLOOKUP(F7108,room_rates!$A$2:$G$8,3,FALSE),IF(G7108="P",VLOOKUP(F7108,room_rates!$A$2:$G$8,6,FALSE),IF(G7108="M",VLOOKUP(F7108,room_rates!$A$2:$G$8,7,FALSE),"")))</f>
        <v>175</v>
      </c>
      <c r="R7108">
        <f t="shared" si="1283"/>
        <v>0</v>
      </c>
      <c r="S7108">
        <f>IF(J7108="Online Travel Agency",VLOOKUP(F7108,room_rates!$A$2:$G$8,3,FALSE)*15%,0)</f>
        <v>0</v>
      </c>
      <c r="T7108">
        <f t="shared" si="1284"/>
        <v>0</v>
      </c>
      <c r="U7108">
        <f t="shared" si="1285"/>
        <v>1050</v>
      </c>
      <c r="V7108">
        <f t="shared" si="1286"/>
        <v>6</v>
      </c>
    </row>
    <row r="7109" spans="1:22" ht="15" customHeight="1" x14ac:dyDescent="0.35">
      <c r="A7109" s="1">
        <v>1000251</v>
      </c>
      <c r="B7109" s="3">
        <v>45994</v>
      </c>
      <c r="C7109" s="3">
        <v>46021</v>
      </c>
      <c r="D7109" s="3">
        <v>46028</v>
      </c>
      <c r="E7109" s="1" t="s">
        <v>18</v>
      </c>
      <c r="F7109" s="1">
        <v>2</v>
      </c>
      <c r="G7109" s="1" t="s">
        <v>25</v>
      </c>
      <c r="H7109" s="1">
        <v>0</v>
      </c>
      <c r="I7109" s="1">
        <f t="shared" si="1280"/>
        <v>0</v>
      </c>
      <c r="J7109" s="1" t="s">
        <v>15</v>
      </c>
      <c r="K7109" s="1">
        <v>1</v>
      </c>
      <c r="L7109" s="1" t="s">
        <v>19</v>
      </c>
      <c r="M7109" s="1" t="b">
        <v>0</v>
      </c>
      <c r="N7109" s="2" t="s">
        <v>17</v>
      </c>
      <c r="O7109">
        <f t="shared" si="1281"/>
        <v>27</v>
      </c>
      <c r="P7109">
        <f t="shared" si="1282"/>
        <v>7</v>
      </c>
      <c r="Q7109">
        <f>IF(G7109="B",VLOOKUP(F7109,room_rates!$A$2:$G$8,3,FALSE),IF(G7109="P",VLOOKUP(F7109,room_rates!$A$2:$G$8,6,FALSE),IF(G7109="M",VLOOKUP(F7109,room_rates!$A$2:$G$8,7,FALSE),"")))</f>
        <v>175</v>
      </c>
      <c r="R7109">
        <f t="shared" si="1283"/>
        <v>0</v>
      </c>
      <c r="S7109">
        <f>IF(J7109="Online Travel Agency",VLOOKUP(F7109,room_rates!$A$2:$G$8,3,FALSE)*15%,0)</f>
        <v>0</v>
      </c>
      <c r="T7109">
        <f t="shared" si="1284"/>
        <v>0</v>
      </c>
      <c r="U7109">
        <f t="shared" si="1285"/>
        <v>1225</v>
      </c>
      <c r="V7109">
        <f t="shared" si="1286"/>
        <v>7</v>
      </c>
    </row>
    <row r="7110" spans="1:22" ht="15" customHeight="1" x14ac:dyDescent="0.35">
      <c r="A7110" s="1">
        <v>1000358</v>
      </c>
      <c r="B7110" s="3">
        <v>46005</v>
      </c>
      <c r="C7110" s="3">
        <v>46021</v>
      </c>
      <c r="D7110" s="3">
        <v>46028</v>
      </c>
      <c r="E7110" s="1" t="s">
        <v>18</v>
      </c>
      <c r="F7110" s="1">
        <v>1</v>
      </c>
      <c r="G7110" s="1" t="s">
        <v>25</v>
      </c>
      <c r="H7110" s="1">
        <v>0</v>
      </c>
      <c r="I7110" s="1">
        <f t="shared" si="1280"/>
        <v>0</v>
      </c>
      <c r="J7110" s="1" t="s">
        <v>24</v>
      </c>
      <c r="K7110" s="1">
        <v>1</v>
      </c>
      <c r="L7110" s="1" t="s">
        <v>19</v>
      </c>
      <c r="M7110" s="1" t="b">
        <v>0</v>
      </c>
      <c r="N7110" s="2" t="s">
        <v>17</v>
      </c>
      <c r="O7110">
        <f t="shared" si="1281"/>
        <v>16</v>
      </c>
      <c r="P7110">
        <f t="shared" si="1282"/>
        <v>7</v>
      </c>
      <c r="Q7110">
        <f>IF(G7110="B",VLOOKUP(F7110,room_rates!$A$2:$G$8,3,FALSE),IF(G7110="P",VLOOKUP(F7110,room_rates!$A$2:$G$8,6,FALSE),IF(G7110="M",VLOOKUP(F7110,room_rates!$A$2:$G$8,7,FALSE),"")))</f>
        <v>150</v>
      </c>
      <c r="R7110">
        <f t="shared" si="1283"/>
        <v>0</v>
      </c>
      <c r="S7110">
        <f>IF(J7110="Online Travel Agency",VLOOKUP(F7110,room_rates!$A$2:$G$8,3,FALSE)*15%,0)</f>
        <v>18</v>
      </c>
      <c r="T7110">
        <f t="shared" si="1284"/>
        <v>0</v>
      </c>
      <c r="U7110">
        <f t="shared" si="1285"/>
        <v>924</v>
      </c>
      <c r="V7110">
        <f t="shared" si="1286"/>
        <v>7</v>
      </c>
    </row>
    <row r="7111" spans="1:22" ht="15" customHeight="1" x14ac:dyDescent="0.35">
      <c r="A7111" s="1">
        <v>1000447</v>
      </c>
      <c r="B7111" s="3">
        <v>46006</v>
      </c>
      <c r="C7111" s="3">
        <v>46021</v>
      </c>
      <c r="D7111" s="3">
        <v>46025</v>
      </c>
      <c r="E7111" s="1" t="s">
        <v>13</v>
      </c>
      <c r="F7111" s="1">
        <v>6</v>
      </c>
      <c r="G7111" s="1" t="s">
        <v>25</v>
      </c>
      <c r="H7111" s="1">
        <v>0</v>
      </c>
      <c r="I7111" s="1">
        <f t="shared" si="1280"/>
        <v>0</v>
      </c>
      <c r="J7111" s="1" t="s">
        <v>15</v>
      </c>
      <c r="K7111" s="1">
        <v>1</v>
      </c>
      <c r="L7111" s="1" t="s">
        <v>19</v>
      </c>
      <c r="M7111" s="1" t="b">
        <v>0</v>
      </c>
      <c r="N7111" s="2" t="s">
        <v>17</v>
      </c>
      <c r="O7111">
        <f t="shared" si="1281"/>
        <v>15</v>
      </c>
      <c r="P7111">
        <f t="shared" si="1282"/>
        <v>4</v>
      </c>
      <c r="Q7111">
        <f>IF(G7111="B",VLOOKUP(F7111,room_rates!$A$2:$G$8,3,FALSE),IF(G7111="P",VLOOKUP(F7111,room_rates!$A$2:$G$8,6,FALSE),IF(G7111="M",VLOOKUP(F7111,room_rates!$A$2:$G$8,7,FALSE),"")))</f>
        <v>437.5</v>
      </c>
      <c r="R7111">
        <f t="shared" si="1283"/>
        <v>0</v>
      </c>
      <c r="S7111">
        <f>IF(J7111="Online Travel Agency",VLOOKUP(F7111,room_rates!$A$2:$G$8,3,FALSE)*15%,0)</f>
        <v>0</v>
      </c>
      <c r="T7111">
        <f t="shared" si="1284"/>
        <v>0</v>
      </c>
      <c r="U7111">
        <f t="shared" si="1285"/>
        <v>1750</v>
      </c>
      <c r="V7111">
        <f t="shared" si="1286"/>
        <v>4</v>
      </c>
    </row>
    <row r="7112" spans="1:22" ht="15" customHeight="1" x14ac:dyDescent="0.35">
      <c r="A7112" s="1">
        <v>1000454</v>
      </c>
      <c r="B7112" s="3">
        <v>46011</v>
      </c>
      <c r="C7112" s="3">
        <v>46021</v>
      </c>
      <c r="D7112" s="3">
        <v>46028</v>
      </c>
      <c r="E7112" s="1" t="s">
        <v>21</v>
      </c>
      <c r="F7112" s="1">
        <v>3</v>
      </c>
      <c r="G7112" s="1" t="s">
        <v>25</v>
      </c>
      <c r="H7112" s="1">
        <v>0</v>
      </c>
      <c r="I7112" s="1">
        <f t="shared" si="1280"/>
        <v>0</v>
      </c>
      <c r="J7112" s="1" t="s">
        <v>24</v>
      </c>
      <c r="K7112" s="1">
        <v>1</v>
      </c>
      <c r="L7112" s="1" t="s">
        <v>16</v>
      </c>
      <c r="M7112" s="1" t="b">
        <v>0</v>
      </c>
      <c r="N7112" s="2" t="s">
        <v>17</v>
      </c>
      <c r="O7112">
        <f t="shared" si="1281"/>
        <v>10</v>
      </c>
      <c r="P7112">
        <f t="shared" si="1282"/>
        <v>7</v>
      </c>
      <c r="Q7112">
        <f>IF(G7112="B",VLOOKUP(F7112,room_rates!$A$2:$G$8,3,FALSE),IF(G7112="P",VLOOKUP(F7112,room_rates!$A$2:$G$8,6,FALSE),IF(G7112="M",VLOOKUP(F7112,room_rates!$A$2:$G$8,7,FALSE),"")))</f>
        <v>275</v>
      </c>
      <c r="R7112">
        <f t="shared" si="1283"/>
        <v>0</v>
      </c>
      <c r="S7112">
        <f>IF(J7112="Online Travel Agency",VLOOKUP(F7112,room_rates!$A$2:$G$8,3,FALSE)*15%,0)</f>
        <v>33</v>
      </c>
      <c r="T7112">
        <f t="shared" si="1284"/>
        <v>0</v>
      </c>
      <c r="U7112">
        <f t="shared" si="1285"/>
        <v>1694</v>
      </c>
      <c r="V7112">
        <f t="shared" si="1286"/>
        <v>7</v>
      </c>
    </row>
    <row r="7113" spans="1:22" ht="15" customHeight="1" x14ac:dyDescent="0.35">
      <c r="A7113" s="1">
        <v>1000485</v>
      </c>
      <c r="B7113" s="3">
        <v>46021</v>
      </c>
      <c r="C7113" s="3">
        <v>46021</v>
      </c>
      <c r="D7113" s="3">
        <v>46028</v>
      </c>
      <c r="E7113" s="1" t="s">
        <v>18</v>
      </c>
      <c r="F7113" s="1">
        <v>2</v>
      </c>
      <c r="G7113" s="1" t="s">
        <v>25</v>
      </c>
      <c r="H7113" s="1">
        <v>0</v>
      </c>
      <c r="I7113" s="1">
        <f t="shared" si="1280"/>
        <v>0</v>
      </c>
      <c r="J7113" s="1" t="s">
        <v>20</v>
      </c>
      <c r="K7113" s="1">
        <v>2</v>
      </c>
      <c r="L7113" s="1" t="s">
        <v>19</v>
      </c>
      <c r="M7113" s="1" t="b">
        <v>0</v>
      </c>
      <c r="N7113" s="2" t="s">
        <v>17</v>
      </c>
      <c r="O7113">
        <f t="shared" si="1281"/>
        <v>0</v>
      </c>
      <c r="P7113">
        <f t="shared" si="1282"/>
        <v>7</v>
      </c>
      <c r="Q7113">
        <f>IF(G7113="B",VLOOKUP(F7113,room_rates!$A$2:$G$8,3,FALSE),IF(G7113="P",VLOOKUP(F7113,room_rates!$A$2:$G$8,6,FALSE),IF(G7113="M",VLOOKUP(F7113,room_rates!$A$2:$G$8,7,FALSE),"")))</f>
        <v>175</v>
      </c>
      <c r="R7113">
        <f t="shared" si="1283"/>
        <v>0</v>
      </c>
      <c r="S7113">
        <f>IF(J7113="Online Travel Agency",VLOOKUP(F7113,room_rates!$A$2:$G$8,3,FALSE)*15%,0)</f>
        <v>0</v>
      </c>
      <c r="T7113">
        <f t="shared" si="1284"/>
        <v>0</v>
      </c>
      <c r="U7113">
        <f t="shared" si="1285"/>
        <v>2450</v>
      </c>
      <c r="V7113">
        <f t="shared" si="1286"/>
        <v>14</v>
      </c>
    </row>
    <row r="7114" spans="1:22" ht="15" customHeight="1" x14ac:dyDescent="0.35">
      <c r="A7114" s="1">
        <v>1000559</v>
      </c>
      <c r="B7114" s="3">
        <v>46008</v>
      </c>
      <c r="C7114" s="3">
        <v>46021</v>
      </c>
      <c r="D7114" s="3">
        <v>46025</v>
      </c>
      <c r="E7114" s="1" t="s">
        <v>18</v>
      </c>
      <c r="F7114" s="1">
        <v>1</v>
      </c>
      <c r="G7114" s="1" t="s">
        <v>25</v>
      </c>
      <c r="H7114" s="1">
        <v>0</v>
      </c>
      <c r="I7114" s="1">
        <f t="shared" si="1280"/>
        <v>0</v>
      </c>
      <c r="J7114" s="1" t="s">
        <v>24</v>
      </c>
      <c r="K7114" s="1">
        <v>2</v>
      </c>
      <c r="L7114" s="1" t="s">
        <v>16</v>
      </c>
      <c r="M7114" s="1" t="b">
        <v>0</v>
      </c>
      <c r="N7114" s="2" t="s">
        <v>17</v>
      </c>
      <c r="O7114">
        <f t="shared" si="1281"/>
        <v>13</v>
      </c>
      <c r="P7114">
        <f t="shared" si="1282"/>
        <v>4</v>
      </c>
      <c r="Q7114">
        <f>IF(G7114="B",VLOOKUP(F7114,room_rates!$A$2:$G$8,3,FALSE),IF(G7114="P",VLOOKUP(F7114,room_rates!$A$2:$G$8,6,FALSE),IF(G7114="M",VLOOKUP(F7114,room_rates!$A$2:$G$8,7,FALSE),"")))</f>
        <v>150</v>
      </c>
      <c r="R7114">
        <f t="shared" si="1283"/>
        <v>0</v>
      </c>
      <c r="S7114">
        <f>IF(J7114="Online Travel Agency",VLOOKUP(F7114,room_rates!$A$2:$G$8,3,FALSE)*15%,0)</f>
        <v>18</v>
      </c>
      <c r="T7114">
        <f t="shared" si="1284"/>
        <v>0</v>
      </c>
      <c r="U7114">
        <f t="shared" si="1285"/>
        <v>1056</v>
      </c>
      <c r="V7114">
        <f t="shared" si="1286"/>
        <v>8</v>
      </c>
    </row>
    <row r="7115" spans="1:22" ht="15" customHeight="1" x14ac:dyDescent="0.35">
      <c r="A7115" s="1">
        <v>1000664</v>
      </c>
      <c r="B7115" s="3">
        <v>46010</v>
      </c>
      <c r="C7115" s="3">
        <v>46021</v>
      </c>
      <c r="D7115" s="3">
        <v>46027</v>
      </c>
      <c r="E7115" s="1" t="s">
        <v>13</v>
      </c>
      <c r="F7115" s="1">
        <v>6</v>
      </c>
      <c r="G7115" s="1" t="s">
        <v>25</v>
      </c>
      <c r="H7115" s="1">
        <v>0</v>
      </c>
      <c r="I7115" s="1">
        <f t="shared" si="1280"/>
        <v>0</v>
      </c>
      <c r="J7115" s="1" t="s">
        <v>24</v>
      </c>
      <c r="K7115" s="1">
        <v>3</v>
      </c>
      <c r="L7115" s="1" t="s">
        <v>16</v>
      </c>
      <c r="M7115" s="1" t="b">
        <v>0</v>
      </c>
      <c r="N7115" s="2" t="s">
        <v>17</v>
      </c>
      <c r="O7115">
        <f t="shared" si="1281"/>
        <v>11</v>
      </c>
      <c r="P7115">
        <f t="shared" si="1282"/>
        <v>6</v>
      </c>
      <c r="Q7115">
        <f>IF(G7115="B",VLOOKUP(F7115,room_rates!$A$2:$G$8,3,FALSE),IF(G7115="P",VLOOKUP(F7115,room_rates!$A$2:$G$8,6,FALSE),IF(G7115="M",VLOOKUP(F7115,room_rates!$A$2:$G$8,7,FALSE),"")))</f>
        <v>437.5</v>
      </c>
      <c r="R7115">
        <f t="shared" si="1283"/>
        <v>0</v>
      </c>
      <c r="S7115">
        <f>IF(J7115="Online Travel Agency",VLOOKUP(F7115,room_rates!$A$2:$G$8,3,FALSE)*15%,0)</f>
        <v>52.5</v>
      </c>
      <c r="T7115">
        <f t="shared" si="1284"/>
        <v>0</v>
      </c>
      <c r="U7115">
        <f t="shared" si="1285"/>
        <v>6930</v>
      </c>
      <c r="V7115">
        <f t="shared" si="1286"/>
        <v>18</v>
      </c>
    </row>
    <row r="7116" spans="1:22" ht="15" customHeight="1" x14ac:dyDescent="0.35">
      <c r="A7116" s="1">
        <v>1000793</v>
      </c>
      <c r="B7116" s="3">
        <v>45983</v>
      </c>
      <c r="C7116" s="3">
        <v>46021</v>
      </c>
      <c r="D7116" s="3">
        <v>46025</v>
      </c>
      <c r="E7116" s="1" t="s">
        <v>18</v>
      </c>
      <c r="F7116" s="1">
        <v>2</v>
      </c>
      <c r="G7116" s="1" t="s">
        <v>25</v>
      </c>
      <c r="H7116" s="1">
        <v>0</v>
      </c>
      <c r="I7116" s="1">
        <f t="shared" si="1280"/>
        <v>0</v>
      </c>
      <c r="J7116" s="1" t="s">
        <v>15</v>
      </c>
      <c r="K7116" s="1">
        <v>2</v>
      </c>
      <c r="L7116" s="1" t="s">
        <v>19</v>
      </c>
      <c r="M7116" s="1" t="b">
        <v>0</v>
      </c>
      <c r="N7116" s="2" t="s">
        <v>17</v>
      </c>
      <c r="O7116">
        <f t="shared" si="1281"/>
        <v>38</v>
      </c>
      <c r="P7116">
        <f t="shared" si="1282"/>
        <v>4</v>
      </c>
      <c r="Q7116">
        <f>IF(G7116="B",VLOOKUP(F7116,room_rates!$A$2:$G$8,3,FALSE),IF(G7116="P",VLOOKUP(F7116,room_rates!$A$2:$G$8,6,FALSE),IF(G7116="M",VLOOKUP(F7116,room_rates!$A$2:$G$8,7,FALSE),"")))</f>
        <v>175</v>
      </c>
      <c r="R7116">
        <f t="shared" si="1283"/>
        <v>0</v>
      </c>
      <c r="S7116">
        <f>IF(J7116="Online Travel Agency",VLOOKUP(F7116,room_rates!$A$2:$G$8,3,FALSE)*15%,0)</f>
        <v>0</v>
      </c>
      <c r="T7116">
        <f t="shared" si="1284"/>
        <v>0</v>
      </c>
      <c r="U7116">
        <f t="shared" si="1285"/>
        <v>1400</v>
      </c>
      <c r="V7116">
        <f t="shared" si="1286"/>
        <v>8</v>
      </c>
    </row>
    <row r="7117" spans="1:22" ht="15" customHeight="1" x14ac:dyDescent="0.35">
      <c r="A7117" s="1">
        <v>1001138</v>
      </c>
      <c r="B7117" s="3">
        <v>46013</v>
      </c>
      <c r="C7117" s="3">
        <v>46021</v>
      </c>
      <c r="D7117" s="3">
        <v>46027</v>
      </c>
      <c r="E7117" s="1" t="s">
        <v>13</v>
      </c>
      <c r="F7117" s="1">
        <v>7</v>
      </c>
      <c r="G7117" s="1" t="s">
        <v>25</v>
      </c>
      <c r="H7117" s="1">
        <v>0</v>
      </c>
      <c r="I7117" s="1">
        <f t="shared" si="1280"/>
        <v>0</v>
      </c>
      <c r="J7117" s="1" t="s">
        <v>24</v>
      </c>
      <c r="K7117" s="1">
        <v>2</v>
      </c>
      <c r="L7117" s="1" t="s">
        <v>19</v>
      </c>
      <c r="M7117" s="1" t="b">
        <v>0</v>
      </c>
      <c r="N7117" s="2" t="s">
        <v>17</v>
      </c>
      <c r="O7117">
        <f t="shared" si="1281"/>
        <v>8</v>
      </c>
      <c r="P7117">
        <f t="shared" si="1282"/>
        <v>6</v>
      </c>
      <c r="Q7117">
        <f>IF(G7117="B",VLOOKUP(F7117,room_rates!$A$2:$G$8,3,FALSE),IF(G7117="P",VLOOKUP(F7117,room_rates!$A$2:$G$8,6,FALSE),IF(G7117="M",VLOOKUP(F7117,room_rates!$A$2:$G$8,7,FALSE),"")))</f>
        <v>562.5</v>
      </c>
      <c r="R7117">
        <f t="shared" si="1283"/>
        <v>0</v>
      </c>
      <c r="S7117">
        <f>IF(J7117="Online Travel Agency",VLOOKUP(F7117,room_rates!$A$2:$G$8,3,FALSE)*15%,0)</f>
        <v>67.5</v>
      </c>
      <c r="T7117">
        <f t="shared" si="1284"/>
        <v>0</v>
      </c>
      <c r="U7117">
        <f t="shared" si="1285"/>
        <v>5940</v>
      </c>
      <c r="V7117">
        <f t="shared" si="1286"/>
        <v>12</v>
      </c>
    </row>
    <row r="7118" spans="1:22" ht="15" customHeight="1" x14ac:dyDescent="0.35">
      <c r="A7118" s="1">
        <v>1001181</v>
      </c>
      <c r="B7118" s="3">
        <v>46021</v>
      </c>
      <c r="C7118" s="3">
        <v>46021</v>
      </c>
      <c r="D7118" s="3">
        <v>46026</v>
      </c>
      <c r="E7118" s="1" t="s">
        <v>13</v>
      </c>
      <c r="F7118" s="1">
        <v>6</v>
      </c>
      <c r="G7118" s="1" t="s">
        <v>25</v>
      </c>
      <c r="H7118" s="1">
        <v>0</v>
      </c>
      <c r="I7118" s="1">
        <f t="shared" si="1280"/>
        <v>0</v>
      </c>
      <c r="J7118" s="1" t="s">
        <v>20</v>
      </c>
      <c r="K7118" s="1">
        <v>1</v>
      </c>
      <c r="L7118" s="1" t="s">
        <v>19</v>
      </c>
      <c r="M7118" s="1" t="b">
        <v>0</v>
      </c>
      <c r="N7118" s="2" t="s">
        <v>17</v>
      </c>
      <c r="O7118">
        <f t="shared" si="1281"/>
        <v>0</v>
      </c>
      <c r="P7118">
        <f t="shared" si="1282"/>
        <v>5</v>
      </c>
      <c r="Q7118">
        <f>IF(G7118="B",VLOOKUP(F7118,room_rates!$A$2:$G$8,3,FALSE),IF(G7118="P",VLOOKUP(F7118,room_rates!$A$2:$G$8,6,FALSE),IF(G7118="M",VLOOKUP(F7118,room_rates!$A$2:$G$8,7,FALSE),"")))</f>
        <v>437.5</v>
      </c>
      <c r="R7118">
        <f t="shared" si="1283"/>
        <v>0</v>
      </c>
      <c r="S7118">
        <f>IF(J7118="Online Travel Agency",VLOOKUP(F7118,room_rates!$A$2:$G$8,3,FALSE)*15%,0)</f>
        <v>0</v>
      </c>
      <c r="T7118">
        <f t="shared" si="1284"/>
        <v>0</v>
      </c>
      <c r="U7118">
        <f t="shared" si="1285"/>
        <v>2187.5</v>
      </c>
      <c r="V7118">
        <f t="shared" si="1286"/>
        <v>5</v>
      </c>
    </row>
    <row r="7119" spans="1:22" ht="15" customHeight="1" x14ac:dyDescent="0.35">
      <c r="A7119" s="1">
        <v>1001248</v>
      </c>
      <c r="B7119" s="3">
        <v>46021</v>
      </c>
      <c r="C7119" s="3">
        <v>46021</v>
      </c>
      <c r="D7119" s="3">
        <v>46025</v>
      </c>
      <c r="E7119" s="1" t="s">
        <v>21</v>
      </c>
      <c r="F7119" s="1">
        <v>4</v>
      </c>
      <c r="G7119" s="1" t="s">
        <v>25</v>
      </c>
      <c r="H7119" s="1">
        <v>0</v>
      </c>
      <c r="I7119" s="1">
        <f t="shared" si="1280"/>
        <v>0</v>
      </c>
      <c r="J7119" s="1" t="s">
        <v>20</v>
      </c>
      <c r="K7119" s="1">
        <v>1</v>
      </c>
      <c r="L7119" s="1" t="s">
        <v>19</v>
      </c>
      <c r="M7119" s="1" t="b">
        <v>0</v>
      </c>
      <c r="N7119" s="2" t="s">
        <v>17</v>
      </c>
      <c r="O7119">
        <f t="shared" si="1281"/>
        <v>0</v>
      </c>
      <c r="P7119">
        <f t="shared" si="1282"/>
        <v>4</v>
      </c>
      <c r="Q7119">
        <f>IF(G7119="B",VLOOKUP(F7119,room_rates!$A$2:$G$8,3,FALSE),IF(G7119="P",VLOOKUP(F7119,room_rates!$A$2:$G$8,6,FALSE),IF(G7119="M",VLOOKUP(F7119,room_rates!$A$2:$G$8,7,FALSE),"")))</f>
        <v>287.5</v>
      </c>
      <c r="R7119">
        <f t="shared" si="1283"/>
        <v>0</v>
      </c>
      <c r="S7119">
        <f>IF(J7119="Online Travel Agency",VLOOKUP(F7119,room_rates!$A$2:$G$8,3,FALSE)*15%,0)</f>
        <v>0</v>
      </c>
      <c r="T7119">
        <f t="shared" si="1284"/>
        <v>0</v>
      </c>
      <c r="U7119">
        <f t="shared" si="1285"/>
        <v>1150</v>
      </c>
      <c r="V7119">
        <f t="shared" si="1286"/>
        <v>4</v>
      </c>
    </row>
    <row r="7120" spans="1:22" ht="15" customHeight="1" x14ac:dyDescent="0.35">
      <c r="A7120" s="1">
        <v>1001690</v>
      </c>
      <c r="B7120" s="3">
        <v>46009</v>
      </c>
      <c r="C7120" s="3">
        <v>46021</v>
      </c>
      <c r="D7120" s="3">
        <v>46028</v>
      </c>
      <c r="E7120" s="1" t="s">
        <v>18</v>
      </c>
      <c r="F7120" s="1">
        <v>1</v>
      </c>
      <c r="G7120" s="1" t="s">
        <v>25</v>
      </c>
      <c r="H7120" s="1">
        <v>0</v>
      </c>
      <c r="I7120" s="1">
        <f t="shared" si="1280"/>
        <v>0</v>
      </c>
      <c r="J7120" s="1" t="s">
        <v>24</v>
      </c>
      <c r="K7120" s="1">
        <v>2</v>
      </c>
      <c r="L7120" s="1" t="s">
        <v>16</v>
      </c>
      <c r="M7120" s="1" t="b">
        <v>1</v>
      </c>
      <c r="N7120" s="2" t="s">
        <v>17</v>
      </c>
      <c r="O7120">
        <f t="shared" si="1281"/>
        <v>12</v>
      </c>
      <c r="P7120">
        <f t="shared" si="1282"/>
        <v>7</v>
      </c>
      <c r="Q7120">
        <f>IF(G7120="B",VLOOKUP(F7120,room_rates!$A$2:$G$8,3,FALSE),IF(G7120="P",VLOOKUP(F7120,room_rates!$A$2:$G$8,6,FALSE),IF(G7120="M",VLOOKUP(F7120,room_rates!$A$2:$G$8,7,FALSE),"")))</f>
        <v>150</v>
      </c>
      <c r="R7120">
        <f t="shared" si="1283"/>
        <v>0</v>
      </c>
      <c r="S7120">
        <f>IF(J7120="Online Travel Agency",VLOOKUP(F7120,room_rates!$A$2:$G$8,3,FALSE)*15%,0)</f>
        <v>18</v>
      </c>
      <c r="T7120">
        <f t="shared" si="1284"/>
        <v>1.5</v>
      </c>
      <c r="U7120">
        <f t="shared" si="1285"/>
        <v>1827</v>
      </c>
      <c r="V7120">
        <f t="shared" si="1286"/>
        <v>14</v>
      </c>
    </row>
    <row r="7121" spans="1:22" ht="15" customHeight="1" x14ac:dyDescent="0.35">
      <c r="A7121" s="1">
        <v>1001877</v>
      </c>
      <c r="B7121" s="3">
        <v>46021</v>
      </c>
      <c r="C7121" s="3">
        <v>46021</v>
      </c>
      <c r="D7121" s="3">
        <v>46028</v>
      </c>
      <c r="E7121" s="1" t="s">
        <v>13</v>
      </c>
      <c r="F7121" s="1">
        <v>7</v>
      </c>
      <c r="G7121" s="1" t="s">
        <v>25</v>
      </c>
      <c r="H7121" s="1">
        <v>0</v>
      </c>
      <c r="I7121" s="1">
        <f t="shared" si="1280"/>
        <v>0</v>
      </c>
      <c r="J7121" s="1" t="s">
        <v>20</v>
      </c>
      <c r="K7121" s="1">
        <v>1</v>
      </c>
      <c r="L7121" s="1" t="s">
        <v>19</v>
      </c>
      <c r="M7121" s="1" t="b">
        <v>1</v>
      </c>
      <c r="N7121" s="2" t="s">
        <v>17</v>
      </c>
      <c r="O7121">
        <f t="shared" si="1281"/>
        <v>0</v>
      </c>
      <c r="P7121">
        <f t="shared" si="1282"/>
        <v>7</v>
      </c>
      <c r="Q7121">
        <f>IF(G7121="B",VLOOKUP(F7121,room_rates!$A$2:$G$8,3,FALSE),IF(G7121="P",VLOOKUP(F7121,room_rates!$A$2:$G$8,6,FALSE),IF(G7121="M",VLOOKUP(F7121,room_rates!$A$2:$G$8,7,FALSE),"")))</f>
        <v>562.5</v>
      </c>
      <c r="R7121">
        <f t="shared" si="1283"/>
        <v>0</v>
      </c>
      <c r="S7121">
        <f>IF(J7121="Online Travel Agency",VLOOKUP(F7121,room_rates!$A$2:$G$8,3,FALSE)*15%,0)</f>
        <v>0</v>
      </c>
      <c r="T7121">
        <f t="shared" si="1284"/>
        <v>5.625</v>
      </c>
      <c r="U7121">
        <f t="shared" si="1285"/>
        <v>3898.125</v>
      </c>
      <c r="V7121">
        <f t="shared" si="1286"/>
        <v>7</v>
      </c>
    </row>
    <row r="7122" spans="1:22" ht="15" customHeight="1" x14ac:dyDescent="0.35">
      <c r="A7122" s="1">
        <v>1002147</v>
      </c>
      <c r="B7122" s="3">
        <v>46010</v>
      </c>
      <c r="C7122" s="3">
        <v>46021</v>
      </c>
      <c r="D7122" s="3">
        <v>46025</v>
      </c>
      <c r="E7122" s="1" t="s">
        <v>18</v>
      </c>
      <c r="F7122" s="1">
        <v>2</v>
      </c>
      <c r="G7122" s="1" t="s">
        <v>25</v>
      </c>
      <c r="H7122" s="1">
        <v>0</v>
      </c>
      <c r="I7122" s="1">
        <f t="shared" si="1280"/>
        <v>0</v>
      </c>
      <c r="J7122" s="1" t="s">
        <v>24</v>
      </c>
      <c r="K7122" s="1">
        <v>2</v>
      </c>
      <c r="L7122" s="1" t="s">
        <v>19</v>
      </c>
      <c r="M7122" s="1" t="b">
        <v>0</v>
      </c>
      <c r="N7122" s="2" t="s">
        <v>17</v>
      </c>
      <c r="O7122">
        <f t="shared" si="1281"/>
        <v>11</v>
      </c>
      <c r="P7122">
        <f t="shared" si="1282"/>
        <v>4</v>
      </c>
      <c r="Q7122">
        <f>IF(G7122="B",VLOOKUP(F7122,room_rates!$A$2:$G$8,3,FALSE),IF(G7122="P",VLOOKUP(F7122,room_rates!$A$2:$G$8,6,FALSE),IF(G7122="M",VLOOKUP(F7122,room_rates!$A$2:$G$8,7,FALSE),"")))</f>
        <v>175</v>
      </c>
      <c r="R7122">
        <f t="shared" si="1283"/>
        <v>0</v>
      </c>
      <c r="S7122">
        <f>IF(J7122="Online Travel Agency",VLOOKUP(F7122,room_rates!$A$2:$G$8,3,FALSE)*15%,0)</f>
        <v>21</v>
      </c>
      <c r="T7122">
        <f t="shared" si="1284"/>
        <v>0</v>
      </c>
      <c r="U7122">
        <f t="shared" si="1285"/>
        <v>1232</v>
      </c>
      <c r="V7122">
        <f t="shared" si="1286"/>
        <v>8</v>
      </c>
    </row>
    <row r="7123" spans="1:22" ht="15" customHeight="1" x14ac:dyDescent="0.35">
      <c r="A7123" s="1">
        <v>1002266</v>
      </c>
      <c r="B7123" s="3">
        <v>46021</v>
      </c>
      <c r="C7123" s="3">
        <v>46021</v>
      </c>
      <c r="D7123" s="3">
        <v>46026</v>
      </c>
      <c r="E7123" s="1" t="s">
        <v>18</v>
      </c>
      <c r="F7123" s="1">
        <v>1</v>
      </c>
      <c r="G7123" s="1" t="s">
        <v>25</v>
      </c>
      <c r="H7123" s="1">
        <v>0</v>
      </c>
      <c r="I7123" s="1">
        <f t="shared" si="1280"/>
        <v>0</v>
      </c>
      <c r="J7123" s="1" t="s">
        <v>20</v>
      </c>
      <c r="K7123" s="1">
        <v>3</v>
      </c>
      <c r="L7123" s="1" t="s">
        <v>16</v>
      </c>
      <c r="M7123" s="1" t="b">
        <v>0</v>
      </c>
      <c r="N7123" s="2" t="s">
        <v>17</v>
      </c>
      <c r="O7123">
        <f t="shared" si="1281"/>
        <v>0</v>
      </c>
      <c r="P7123">
        <f t="shared" si="1282"/>
        <v>5</v>
      </c>
      <c r="Q7123">
        <f>IF(G7123="B",VLOOKUP(F7123,room_rates!$A$2:$G$8,3,FALSE),IF(G7123="P",VLOOKUP(F7123,room_rates!$A$2:$G$8,6,FALSE),IF(G7123="M",VLOOKUP(F7123,room_rates!$A$2:$G$8,7,FALSE),"")))</f>
        <v>150</v>
      </c>
      <c r="R7123">
        <f t="shared" si="1283"/>
        <v>0</v>
      </c>
      <c r="S7123">
        <f>IF(J7123="Online Travel Agency",VLOOKUP(F7123,room_rates!$A$2:$G$8,3,FALSE)*15%,0)</f>
        <v>0</v>
      </c>
      <c r="T7123">
        <f t="shared" si="1284"/>
        <v>0</v>
      </c>
      <c r="U7123">
        <f t="shared" si="1285"/>
        <v>2250</v>
      </c>
      <c r="V7123">
        <f t="shared" si="1286"/>
        <v>15</v>
      </c>
    </row>
    <row r="7124" spans="1:22" ht="15" customHeight="1" x14ac:dyDescent="0.35">
      <c r="A7124" s="1">
        <v>1002284</v>
      </c>
      <c r="B7124" s="3">
        <v>46016</v>
      </c>
      <c r="C7124" s="3">
        <v>46021</v>
      </c>
      <c r="D7124" s="3">
        <v>46026</v>
      </c>
      <c r="E7124" s="1" t="s">
        <v>13</v>
      </c>
      <c r="F7124" s="1">
        <v>6</v>
      </c>
      <c r="G7124" s="1" t="s">
        <v>25</v>
      </c>
      <c r="H7124" s="1">
        <v>0</v>
      </c>
      <c r="I7124" s="1">
        <f t="shared" si="1280"/>
        <v>0</v>
      </c>
      <c r="J7124" s="1" t="s">
        <v>24</v>
      </c>
      <c r="K7124" s="1">
        <v>1</v>
      </c>
      <c r="L7124" s="1" t="s">
        <v>16</v>
      </c>
      <c r="M7124" s="1" t="b">
        <v>0</v>
      </c>
      <c r="N7124" s="2" t="s">
        <v>17</v>
      </c>
      <c r="O7124">
        <f t="shared" si="1281"/>
        <v>5</v>
      </c>
      <c r="P7124">
        <f t="shared" si="1282"/>
        <v>5</v>
      </c>
      <c r="Q7124">
        <f>IF(G7124="B",VLOOKUP(F7124,room_rates!$A$2:$G$8,3,FALSE),IF(G7124="P",VLOOKUP(F7124,room_rates!$A$2:$G$8,6,FALSE),IF(G7124="M",VLOOKUP(F7124,room_rates!$A$2:$G$8,7,FALSE),"")))</f>
        <v>437.5</v>
      </c>
      <c r="R7124">
        <f t="shared" si="1283"/>
        <v>0</v>
      </c>
      <c r="S7124">
        <f>IF(J7124="Online Travel Agency",VLOOKUP(F7124,room_rates!$A$2:$G$8,3,FALSE)*15%,0)</f>
        <v>52.5</v>
      </c>
      <c r="T7124">
        <f t="shared" si="1284"/>
        <v>0</v>
      </c>
      <c r="U7124">
        <f t="shared" si="1285"/>
        <v>1925</v>
      </c>
      <c r="V7124">
        <f t="shared" si="1286"/>
        <v>5</v>
      </c>
    </row>
    <row r="7125" spans="1:22" ht="15" customHeight="1" x14ac:dyDescent="0.35">
      <c r="A7125" s="1">
        <v>1002587</v>
      </c>
      <c r="B7125" s="3">
        <v>46006</v>
      </c>
      <c r="C7125" s="3">
        <v>46021</v>
      </c>
      <c r="D7125" s="3">
        <v>46027</v>
      </c>
      <c r="E7125" s="1" t="s">
        <v>13</v>
      </c>
      <c r="F7125" s="1">
        <v>6</v>
      </c>
      <c r="G7125" s="1" t="s">
        <v>25</v>
      </c>
      <c r="H7125" s="1">
        <v>0</v>
      </c>
      <c r="I7125" s="1">
        <f t="shared" si="1280"/>
        <v>0</v>
      </c>
      <c r="J7125" s="1" t="s">
        <v>24</v>
      </c>
      <c r="K7125" s="1">
        <v>3</v>
      </c>
      <c r="L7125" s="1" t="s">
        <v>16</v>
      </c>
      <c r="M7125" s="1" t="b">
        <v>1</v>
      </c>
      <c r="N7125" s="2" t="s">
        <v>17</v>
      </c>
      <c r="O7125">
        <f t="shared" si="1281"/>
        <v>15</v>
      </c>
      <c r="P7125">
        <f t="shared" si="1282"/>
        <v>6</v>
      </c>
      <c r="Q7125">
        <f>IF(G7125="B",VLOOKUP(F7125,room_rates!$A$2:$G$8,3,FALSE),IF(G7125="P",VLOOKUP(F7125,room_rates!$A$2:$G$8,6,FALSE),IF(G7125="M",VLOOKUP(F7125,room_rates!$A$2:$G$8,7,FALSE),"")))</f>
        <v>437.5</v>
      </c>
      <c r="R7125">
        <f t="shared" si="1283"/>
        <v>0</v>
      </c>
      <c r="S7125">
        <f>IF(J7125="Online Travel Agency",VLOOKUP(F7125,room_rates!$A$2:$G$8,3,FALSE)*15%,0)</f>
        <v>52.5</v>
      </c>
      <c r="T7125">
        <f t="shared" si="1284"/>
        <v>4.375</v>
      </c>
      <c r="U7125">
        <f t="shared" si="1285"/>
        <v>6851.25</v>
      </c>
      <c r="V7125">
        <f t="shared" si="1286"/>
        <v>18</v>
      </c>
    </row>
    <row r="7126" spans="1:22" ht="15" customHeight="1" x14ac:dyDescent="0.35">
      <c r="A7126" s="1">
        <v>1002727</v>
      </c>
      <c r="B7126" s="3">
        <v>46002</v>
      </c>
      <c r="C7126" s="3">
        <v>46021</v>
      </c>
      <c r="D7126" s="3">
        <v>46028</v>
      </c>
      <c r="E7126" s="1" t="s">
        <v>18</v>
      </c>
      <c r="F7126" s="1">
        <v>2</v>
      </c>
      <c r="G7126" s="1" t="s">
        <v>25</v>
      </c>
      <c r="H7126" s="1">
        <v>0</v>
      </c>
      <c r="I7126" s="1">
        <f t="shared" si="1280"/>
        <v>0</v>
      </c>
      <c r="J7126" s="1" t="s">
        <v>15</v>
      </c>
      <c r="K7126" s="1">
        <v>1</v>
      </c>
      <c r="L7126" s="1" t="s">
        <v>19</v>
      </c>
      <c r="M7126" s="1" t="b">
        <v>0</v>
      </c>
      <c r="N7126" s="2" t="s">
        <v>17</v>
      </c>
      <c r="O7126">
        <f t="shared" si="1281"/>
        <v>19</v>
      </c>
      <c r="P7126">
        <f t="shared" si="1282"/>
        <v>7</v>
      </c>
      <c r="Q7126">
        <f>IF(G7126="B",VLOOKUP(F7126,room_rates!$A$2:$G$8,3,FALSE),IF(G7126="P",VLOOKUP(F7126,room_rates!$A$2:$G$8,6,FALSE),IF(G7126="M",VLOOKUP(F7126,room_rates!$A$2:$G$8,7,FALSE),"")))</f>
        <v>175</v>
      </c>
      <c r="R7126">
        <f t="shared" si="1283"/>
        <v>0</v>
      </c>
      <c r="S7126">
        <f>IF(J7126="Online Travel Agency",VLOOKUP(F7126,room_rates!$A$2:$G$8,3,FALSE)*15%,0)</f>
        <v>0</v>
      </c>
      <c r="T7126">
        <f t="shared" si="1284"/>
        <v>0</v>
      </c>
      <c r="U7126">
        <f t="shared" si="1285"/>
        <v>1225</v>
      </c>
      <c r="V7126">
        <f t="shared" si="1286"/>
        <v>7</v>
      </c>
    </row>
    <row r="7127" spans="1:22" ht="15" customHeight="1" x14ac:dyDescent="0.35">
      <c r="A7127" s="1">
        <v>1002774</v>
      </c>
      <c r="B7127" s="3">
        <v>46002</v>
      </c>
      <c r="C7127" s="3">
        <v>46021</v>
      </c>
      <c r="D7127" s="3">
        <v>46025</v>
      </c>
      <c r="E7127" s="1" t="s">
        <v>21</v>
      </c>
      <c r="F7127" s="1">
        <v>5</v>
      </c>
      <c r="G7127" s="1" t="s">
        <v>25</v>
      </c>
      <c r="H7127" s="1">
        <v>0</v>
      </c>
      <c r="I7127" s="1">
        <f t="shared" si="1280"/>
        <v>0</v>
      </c>
      <c r="J7127" s="1" t="s">
        <v>15</v>
      </c>
      <c r="K7127" s="1">
        <v>1</v>
      </c>
      <c r="L7127" s="1" t="s">
        <v>16</v>
      </c>
      <c r="M7127" s="1" t="b">
        <v>0</v>
      </c>
      <c r="N7127" s="2" t="s">
        <v>17</v>
      </c>
      <c r="O7127">
        <f t="shared" si="1281"/>
        <v>19</v>
      </c>
      <c r="P7127">
        <f t="shared" si="1282"/>
        <v>4</v>
      </c>
      <c r="Q7127">
        <f>IF(G7127="B",VLOOKUP(F7127,room_rates!$A$2:$G$8,3,FALSE),IF(G7127="P",VLOOKUP(F7127,room_rates!$A$2:$G$8,6,FALSE),IF(G7127="M",VLOOKUP(F7127,room_rates!$A$2:$G$8,7,FALSE),"")))</f>
        <v>300</v>
      </c>
      <c r="R7127">
        <f t="shared" si="1283"/>
        <v>0</v>
      </c>
      <c r="S7127">
        <f>IF(J7127="Online Travel Agency",VLOOKUP(F7127,room_rates!$A$2:$G$8,3,FALSE)*15%,0)</f>
        <v>0</v>
      </c>
      <c r="T7127">
        <f t="shared" si="1284"/>
        <v>0</v>
      </c>
      <c r="U7127">
        <f t="shared" si="1285"/>
        <v>1200</v>
      </c>
      <c r="V7127">
        <f t="shared" si="1286"/>
        <v>4</v>
      </c>
    </row>
    <row r="7128" spans="1:22" ht="15" customHeight="1" x14ac:dyDescent="0.35">
      <c r="A7128" s="1">
        <v>1002835</v>
      </c>
      <c r="B7128" s="3">
        <v>46021</v>
      </c>
      <c r="C7128" s="3">
        <v>46021</v>
      </c>
      <c r="D7128" s="3">
        <v>46025</v>
      </c>
      <c r="E7128" s="1" t="s">
        <v>21</v>
      </c>
      <c r="F7128" s="1">
        <v>3</v>
      </c>
      <c r="G7128" s="1" t="s">
        <v>25</v>
      </c>
      <c r="H7128" s="1">
        <v>0</v>
      </c>
      <c r="I7128" s="1">
        <f t="shared" si="1280"/>
        <v>0</v>
      </c>
      <c r="J7128" s="1" t="s">
        <v>20</v>
      </c>
      <c r="K7128" s="1">
        <v>1</v>
      </c>
      <c r="L7128" s="1" t="s">
        <v>19</v>
      </c>
      <c r="M7128" s="1" t="b">
        <v>0</v>
      </c>
      <c r="N7128" s="2" t="s">
        <v>17</v>
      </c>
      <c r="O7128">
        <f t="shared" si="1281"/>
        <v>0</v>
      </c>
      <c r="P7128">
        <f t="shared" si="1282"/>
        <v>4</v>
      </c>
      <c r="Q7128">
        <f>IF(G7128="B",VLOOKUP(F7128,room_rates!$A$2:$G$8,3,FALSE),IF(G7128="P",VLOOKUP(F7128,room_rates!$A$2:$G$8,6,FALSE),IF(G7128="M",VLOOKUP(F7128,room_rates!$A$2:$G$8,7,FALSE),"")))</f>
        <v>275</v>
      </c>
      <c r="R7128">
        <f t="shared" si="1283"/>
        <v>0</v>
      </c>
      <c r="S7128">
        <f>IF(J7128="Online Travel Agency",VLOOKUP(F7128,room_rates!$A$2:$G$8,3,FALSE)*15%,0)</f>
        <v>0</v>
      </c>
      <c r="T7128">
        <f t="shared" si="1284"/>
        <v>0</v>
      </c>
      <c r="U7128">
        <f t="shared" si="1285"/>
        <v>1100</v>
      </c>
      <c r="V7128">
        <f t="shared" si="1286"/>
        <v>4</v>
      </c>
    </row>
    <row r="7129" spans="1:22" ht="15" customHeight="1" x14ac:dyDescent="0.35">
      <c r="A7129" s="1">
        <v>1003039</v>
      </c>
      <c r="B7129" s="3">
        <v>46021</v>
      </c>
      <c r="C7129" s="3">
        <v>46021</v>
      </c>
      <c r="D7129" s="3">
        <v>46027</v>
      </c>
      <c r="E7129" s="1" t="s">
        <v>18</v>
      </c>
      <c r="F7129" s="1">
        <v>2</v>
      </c>
      <c r="G7129" s="1" t="s">
        <v>25</v>
      </c>
      <c r="H7129" s="1">
        <v>0</v>
      </c>
      <c r="I7129" s="1">
        <f t="shared" si="1280"/>
        <v>0</v>
      </c>
      <c r="J7129" s="1" t="s">
        <v>20</v>
      </c>
      <c r="K7129" s="1">
        <v>1</v>
      </c>
      <c r="L7129" s="1" t="s">
        <v>19</v>
      </c>
      <c r="M7129" s="1" t="b">
        <v>0</v>
      </c>
      <c r="N7129" s="2" t="s">
        <v>17</v>
      </c>
      <c r="O7129">
        <f t="shared" si="1281"/>
        <v>0</v>
      </c>
      <c r="P7129">
        <f t="shared" si="1282"/>
        <v>6</v>
      </c>
      <c r="Q7129">
        <f>IF(G7129="B",VLOOKUP(F7129,room_rates!$A$2:$G$8,3,FALSE),IF(G7129="P",VLOOKUP(F7129,room_rates!$A$2:$G$8,6,FALSE),IF(G7129="M",VLOOKUP(F7129,room_rates!$A$2:$G$8,7,FALSE),"")))</f>
        <v>175</v>
      </c>
      <c r="R7129">
        <f t="shared" si="1283"/>
        <v>0</v>
      </c>
      <c r="S7129">
        <f>IF(J7129="Online Travel Agency",VLOOKUP(F7129,room_rates!$A$2:$G$8,3,FALSE)*15%,0)</f>
        <v>0</v>
      </c>
      <c r="T7129">
        <f t="shared" si="1284"/>
        <v>0</v>
      </c>
      <c r="U7129">
        <f t="shared" si="1285"/>
        <v>1050</v>
      </c>
      <c r="V7129">
        <f t="shared" si="1286"/>
        <v>6</v>
      </c>
    </row>
    <row r="7130" spans="1:22" ht="15" customHeight="1" x14ac:dyDescent="0.35">
      <c r="A7130" s="1">
        <v>1003068</v>
      </c>
      <c r="B7130" s="3">
        <v>45976</v>
      </c>
      <c r="C7130" s="3">
        <v>46021</v>
      </c>
      <c r="D7130" s="3">
        <v>46028</v>
      </c>
      <c r="E7130" s="1" t="s">
        <v>13</v>
      </c>
      <c r="F7130" s="1">
        <v>7</v>
      </c>
      <c r="G7130" s="1" t="s">
        <v>25</v>
      </c>
      <c r="H7130" s="1">
        <v>0</v>
      </c>
      <c r="I7130" s="1">
        <f t="shared" si="1280"/>
        <v>0</v>
      </c>
      <c r="J7130" s="1" t="s">
        <v>15</v>
      </c>
      <c r="K7130" s="1">
        <v>1</v>
      </c>
      <c r="L7130" s="1" t="s">
        <v>19</v>
      </c>
      <c r="M7130" s="1" t="b">
        <v>0</v>
      </c>
      <c r="N7130" s="2" t="s">
        <v>17</v>
      </c>
      <c r="O7130">
        <f t="shared" si="1281"/>
        <v>45</v>
      </c>
      <c r="P7130">
        <f t="shared" si="1282"/>
        <v>7</v>
      </c>
      <c r="Q7130">
        <f>IF(G7130="B",VLOOKUP(F7130,room_rates!$A$2:$G$8,3,FALSE),IF(G7130="P",VLOOKUP(F7130,room_rates!$A$2:$G$8,6,FALSE),IF(G7130="M",VLOOKUP(F7130,room_rates!$A$2:$G$8,7,FALSE),"")))</f>
        <v>562.5</v>
      </c>
      <c r="R7130">
        <f t="shared" si="1283"/>
        <v>0</v>
      </c>
      <c r="S7130">
        <f>IF(J7130="Online Travel Agency",VLOOKUP(F7130,room_rates!$A$2:$G$8,3,FALSE)*15%,0)</f>
        <v>0</v>
      </c>
      <c r="T7130">
        <f t="shared" si="1284"/>
        <v>0</v>
      </c>
      <c r="U7130">
        <f t="shared" si="1285"/>
        <v>3937.5</v>
      </c>
      <c r="V7130">
        <f t="shared" si="1286"/>
        <v>7</v>
      </c>
    </row>
    <row r="7131" spans="1:22" ht="15" customHeight="1" x14ac:dyDescent="0.35">
      <c r="A7131" s="1">
        <v>1003573</v>
      </c>
      <c r="B7131" s="3">
        <v>46021</v>
      </c>
      <c r="C7131" s="3">
        <v>46021</v>
      </c>
      <c r="D7131" s="3">
        <v>46026</v>
      </c>
      <c r="E7131" s="1" t="s">
        <v>21</v>
      </c>
      <c r="F7131" s="1">
        <v>4</v>
      </c>
      <c r="G7131" s="1" t="s">
        <v>25</v>
      </c>
      <c r="H7131" s="1">
        <v>0</v>
      </c>
      <c r="I7131" s="1">
        <f t="shared" si="1280"/>
        <v>0</v>
      </c>
      <c r="J7131" s="1" t="s">
        <v>20</v>
      </c>
      <c r="K7131" s="1">
        <v>1</v>
      </c>
      <c r="L7131" s="1" t="s">
        <v>19</v>
      </c>
      <c r="M7131" s="1" t="b">
        <v>0</v>
      </c>
      <c r="N7131" s="2" t="s">
        <v>17</v>
      </c>
      <c r="O7131">
        <f t="shared" si="1281"/>
        <v>0</v>
      </c>
      <c r="P7131">
        <f t="shared" si="1282"/>
        <v>5</v>
      </c>
      <c r="Q7131">
        <f>IF(G7131="B",VLOOKUP(F7131,room_rates!$A$2:$G$8,3,FALSE),IF(G7131="P",VLOOKUP(F7131,room_rates!$A$2:$G$8,6,FALSE),IF(G7131="M",VLOOKUP(F7131,room_rates!$A$2:$G$8,7,FALSE),"")))</f>
        <v>287.5</v>
      </c>
      <c r="R7131">
        <f t="shared" si="1283"/>
        <v>0</v>
      </c>
      <c r="S7131">
        <f>IF(J7131="Online Travel Agency",VLOOKUP(F7131,room_rates!$A$2:$G$8,3,FALSE)*15%,0)</f>
        <v>0</v>
      </c>
      <c r="T7131">
        <f t="shared" si="1284"/>
        <v>0</v>
      </c>
      <c r="U7131">
        <f t="shared" si="1285"/>
        <v>1437.5</v>
      </c>
      <c r="V7131">
        <f t="shared" si="1286"/>
        <v>5</v>
      </c>
    </row>
    <row r="7132" spans="1:22" ht="15" customHeight="1" x14ac:dyDescent="0.35">
      <c r="A7132" s="1">
        <v>1003630</v>
      </c>
      <c r="B7132" s="3">
        <v>46004</v>
      </c>
      <c r="C7132" s="3">
        <v>46021</v>
      </c>
      <c r="D7132" s="3">
        <v>46028</v>
      </c>
      <c r="E7132" s="1" t="s">
        <v>13</v>
      </c>
      <c r="F7132" s="1">
        <v>6</v>
      </c>
      <c r="G7132" s="1" t="s">
        <v>25</v>
      </c>
      <c r="H7132" s="1">
        <v>0</v>
      </c>
      <c r="I7132" s="1">
        <f t="shared" si="1280"/>
        <v>0</v>
      </c>
      <c r="J7132" s="1" t="s">
        <v>24</v>
      </c>
      <c r="K7132" s="1">
        <v>1</v>
      </c>
      <c r="L7132" s="1" t="s">
        <v>19</v>
      </c>
      <c r="M7132" s="1" t="b">
        <v>1</v>
      </c>
      <c r="N7132" s="2" t="s">
        <v>17</v>
      </c>
      <c r="O7132">
        <f t="shared" si="1281"/>
        <v>17</v>
      </c>
      <c r="P7132">
        <f t="shared" si="1282"/>
        <v>7</v>
      </c>
      <c r="Q7132">
        <f>IF(G7132="B",VLOOKUP(F7132,room_rates!$A$2:$G$8,3,FALSE),IF(G7132="P",VLOOKUP(F7132,room_rates!$A$2:$G$8,6,FALSE),IF(G7132="M",VLOOKUP(F7132,room_rates!$A$2:$G$8,7,FALSE),"")))</f>
        <v>437.5</v>
      </c>
      <c r="R7132">
        <f t="shared" si="1283"/>
        <v>0</v>
      </c>
      <c r="S7132">
        <f>IF(J7132="Online Travel Agency",VLOOKUP(F7132,room_rates!$A$2:$G$8,3,FALSE)*15%,0)</f>
        <v>52.5</v>
      </c>
      <c r="T7132">
        <f t="shared" si="1284"/>
        <v>4.375</v>
      </c>
      <c r="U7132">
        <f t="shared" si="1285"/>
        <v>2664.375</v>
      </c>
      <c r="V7132">
        <f t="shared" si="1286"/>
        <v>7</v>
      </c>
    </row>
    <row r="7133" spans="1:22" ht="15" customHeight="1" x14ac:dyDescent="0.35">
      <c r="A7133" s="1">
        <v>1004178</v>
      </c>
      <c r="B7133" s="3">
        <v>46007</v>
      </c>
      <c r="C7133" s="3">
        <v>46021</v>
      </c>
      <c r="D7133" s="3">
        <v>46025</v>
      </c>
      <c r="E7133" s="1" t="s">
        <v>18</v>
      </c>
      <c r="F7133" s="1">
        <v>1</v>
      </c>
      <c r="G7133" s="1" t="s">
        <v>25</v>
      </c>
      <c r="H7133" s="1">
        <v>0</v>
      </c>
      <c r="I7133" s="1">
        <f t="shared" si="1280"/>
        <v>0</v>
      </c>
      <c r="J7133" s="1" t="s">
        <v>24</v>
      </c>
      <c r="K7133" s="1">
        <v>1</v>
      </c>
      <c r="L7133" s="1" t="s">
        <v>19</v>
      </c>
      <c r="M7133" s="1" t="b">
        <v>0</v>
      </c>
      <c r="N7133" s="2" t="s">
        <v>17</v>
      </c>
      <c r="O7133">
        <f t="shared" si="1281"/>
        <v>14</v>
      </c>
      <c r="P7133">
        <f t="shared" si="1282"/>
        <v>4</v>
      </c>
      <c r="Q7133">
        <f>IF(G7133="B",VLOOKUP(F7133,room_rates!$A$2:$G$8,3,FALSE),IF(G7133="P",VLOOKUP(F7133,room_rates!$A$2:$G$8,6,FALSE),IF(G7133="M",VLOOKUP(F7133,room_rates!$A$2:$G$8,7,FALSE),"")))</f>
        <v>150</v>
      </c>
      <c r="R7133">
        <f t="shared" si="1283"/>
        <v>0</v>
      </c>
      <c r="S7133">
        <f>IF(J7133="Online Travel Agency",VLOOKUP(F7133,room_rates!$A$2:$G$8,3,FALSE)*15%,0)</f>
        <v>18</v>
      </c>
      <c r="T7133">
        <f t="shared" si="1284"/>
        <v>0</v>
      </c>
      <c r="U7133">
        <f t="shared" si="1285"/>
        <v>528</v>
      </c>
      <c r="V7133">
        <f t="shared" si="1286"/>
        <v>4</v>
      </c>
    </row>
    <row r="7134" spans="1:22" ht="15" customHeight="1" x14ac:dyDescent="0.35">
      <c r="A7134" s="1">
        <v>1004396</v>
      </c>
      <c r="B7134" s="3">
        <v>46000</v>
      </c>
      <c r="C7134" s="3">
        <v>46021</v>
      </c>
      <c r="D7134" s="3">
        <v>46027</v>
      </c>
      <c r="E7134" s="1" t="s">
        <v>18</v>
      </c>
      <c r="F7134" s="1">
        <v>1</v>
      </c>
      <c r="G7134" s="1" t="s">
        <v>25</v>
      </c>
      <c r="H7134" s="1">
        <v>0</v>
      </c>
      <c r="I7134" s="1">
        <f t="shared" si="1280"/>
        <v>0</v>
      </c>
      <c r="J7134" s="1" t="s">
        <v>15</v>
      </c>
      <c r="K7134" s="1">
        <v>1</v>
      </c>
      <c r="L7134" s="1" t="s">
        <v>19</v>
      </c>
      <c r="M7134" s="1" t="b">
        <v>0</v>
      </c>
      <c r="N7134" s="2" t="s">
        <v>17</v>
      </c>
      <c r="O7134">
        <f t="shared" si="1281"/>
        <v>21</v>
      </c>
      <c r="P7134">
        <f t="shared" si="1282"/>
        <v>6</v>
      </c>
      <c r="Q7134">
        <f>IF(G7134="B",VLOOKUP(F7134,room_rates!$A$2:$G$8,3,FALSE),IF(G7134="P",VLOOKUP(F7134,room_rates!$A$2:$G$8,6,FALSE),IF(G7134="M",VLOOKUP(F7134,room_rates!$A$2:$G$8,7,FALSE),"")))</f>
        <v>150</v>
      </c>
      <c r="R7134">
        <f t="shared" si="1283"/>
        <v>0</v>
      </c>
      <c r="S7134">
        <f>IF(J7134="Online Travel Agency",VLOOKUP(F7134,room_rates!$A$2:$G$8,3,FALSE)*15%,0)</f>
        <v>0</v>
      </c>
      <c r="T7134">
        <f t="shared" si="1284"/>
        <v>0</v>
      </c>
      <c r="U7134">
        <f t="shared" si="1285"/>
        <v>900</v>
      </c>
      <c r="V7134">
        <f t="shared" si="1286"/>
        <v>6</v>
      </c>
    </row>
    <row r="7135" spans="1:22" ht="15" customHeight="1" x14ac:dyDescent="0.35">
      <c r="A7135" s="1">
        <v>1004687</v>
      </c>
      <c r="B7135" s="3">
        <v>46010</v>
      </c>
      <c r="C7135" s="3">
        <v>46021</v>
      </c>
      <c r="D7135" s="3">
        <v>46025</v>
      </c>
      <c r="E7135" s="1" t="s">
        <v>18</v>
      </c>
      <c r="F7135" s="1">
        <v>1</v>
      </c>
      <c r="G7135" s="1" t="s">
        <v>25</v>
      </c>
      <c r="H7135" s="1">
        <v>0</v>
      </c>
      <c r="I7135" s="1">
        <f t="shared" si="1280"/>
        <v>0</v>
      </c>
      <c r="J7135" s="1" t="s">
        <v>15</v>
      </c>
      <c r="K7135" s="1">
        <v>2</v>
      </c>
      <c r="L7135" s="1" t="s">
        <v>16</v>
      </c>
      <c r="M7135" s="1" t="b">
        <v>0</v>
      </c>
      <c r="N7135" s="2" t="s">
        <v>17</v>
      </c>
      <c r="O7135">
        <f t="shared" si="1281"/>
        <v>11</v>
      </c>
      <c r="P7135">
        <f t="shared" si="1282"/>
        <v>4</v>
      </c>
      <c r="Q7135">
        <f>IF(G7135="B",VLOOKUP(F7135,room_rates!$A$2:$G$8,3,FALSE),IF(G7135="P",VLOOKUP(F7135,room_rates!$A$2:$G$8,6,FALSE),IF(G7135="M",VLOOKUP(F7135,room_rates!$A$2:$G$8,7,FALSE),"")))</f>
        <v>150</v>
      </c>
      <c r="R7135">
        <f t="shared" si="1283"/>
        <v>0</v>
      </c>
      <c r="S7135">
        <f>IF(J7135="Online Travel Agency",VLOOKUP(F7135,room_rates!$A$2:$G$8,3,FALSE)*15%,0)</f>
        <v>0</v>
      </c>
      <c r="T7135">
        <f t="shared" si="1284"/>
        <v>0</v>
      </c>
      <c r="U7135">
        <f t="shared" si="1285"/>
        <v>1200</v>
      </c>
      <c r="V7135">
        <f t="shared" si="1286"/>
        <v>8</v>
      </c>
    </row>
    <row r="7136" spans="1:22" ht="15" customHeight="1" x14ac:dyDescent="0.35">
      <c r="A7136" s="1">
        <v>1004905</v>
      </c>
      <c r="B7136" s="3">
        <v>46001</v>
      </c>
      <c r="C7136" s="3">
        <v>46021</v>
      </c>
      <c r="D7136" s="3">
        <v>46028</v>
      </c>
      <c r="E7136" s="1" t="s">
        <v>18</v>
      </c>
      <c r="F7136" s="1">
        <v>2</v>
      </c>
      <c r="G7136" s="1" t="s">
        <v>25</v>
      </c>
      <c r="H7136" s="1">
        <v>0</v>
      </c>
      <c r="I7136" s="1">
        <f t="shared" si="1280"/>
        <v>0</v>
      </c>
      <c r="J7136" s="1" t="s">
        <v>24</v>
      </c>
      <c r="K7136" s="1">
        <v>3</v>
      </c>
      <c r="L7136" s="1" t="s">
        <v>16</v>
      </c>
      <c r="M7136" s="1" t="b">
        <v>0</v>
      </c>
      <c r="N7136" s="2" t="s">
        <v>17</v>
      </c>
      <c r="O7136">
        <f t="shared" si="1281"/>
        <v>20</v>
      </c>
      <c r="P7136">
        <f t="shared" si="1282"/>
        <v>7</v>
      </c>
      <c r="Q7136">
        <f>IF(G7136="B",VLOOKUP(F7136,room_rates!$A$2:$G$8,3,FALSE),IF(G7136="P",VLOOKUP(F7136,room_rates!$A$2:$G$8,6,FALSE),IF(G7136="M",VLOOKUP(F7136,room_rates!$A$2:$G$8,7,FALSE),"")))</f>
        <v>175</v>
      </c>
      <c r="R7136">
        <f t="shared" si="1283"/>
        <v>0</v>
      </c>
      <c r="S7136">
        <f>IF(J7136="Online Travel Agency",VLOOKUP(F7136,room_rates!$A$2:$G$8,3,FALSE)*15%,0)</f>
        <v>21</v>
      </c>
      <c r="T7136">
        <f t="shared" si="1284"/>
        <v>0</v>
      </c>
      <c r="U7136">
        <f t="shared" si="1285"/>
        <v>3234</v>
      </c>
      <c r="V7136">
        <f t="shared" si="1286"/>
        <v>21</v>
      </c>
    </row>
    <row r="7137" spans="1:22" ht="15" customHeight="1" x14ac:dyDescent="0.35">
      <c r="A7137" s="1">
        <v>1000101</v>
      </c>
      <c r="B7137" s="3">
        <v>45994</v>
      </c>
      <c r="C7137" s="3">
        <v>46022</v>
      </c>
      <c r="D7137" s="3">
        <v>46029</v>
      </c>
      <c r="E7137" s="1" t="s">
        <v>13</v>
      </c>
      <c r="F7137" s="1">
        <v>6</v>
      </c>
      <c r="G7137" s="1" t="s">
        <v>25</v>
      </c>
      <c r="H7137" s="1">
        <v>0</v>
      </c>
      <c r="I7137" s="1">
        <f t="shared" si="1280"/>
        <v>0</v>
      </c>
      <c r="J7137" s="1" t="s">
        <v>15</v>
      </c>
      <c r="K7137" s="1">
        <v>1</v>
      </c>
      <c r="L7137" s="1" t="s">
        <v>19</v>
      </c>
      <c r="M7137" s="1" t="b">
        <v>0</v>
      </c>
      <c r="N7137" s="2" t="s">
        <v>17</v>
      </c>
      <c r="O7137">
        <f t="shared" si="1281"/>
        <v>28</v>
      </c>
      <c r="P7137">
        <f t="shared" si="1282"/>
        <v>7</v>
      </c>
      <c r="Q7137">
        <f>IF(G7137="B",VLOOKUP(F7137,room_rates!$A$2:$G$8,3,FALSE),IF(G7137="P",VLOOKUP(F7137,room_rates!$A$2:$G$8,6,FALSE),IF(G7137="M",VLOOKUP(F7137,room_rates!$A$2:$G$8,7,FALSE),"")))</f>
        <v>437.5</v>
      </c>
      <c r="R7137">
        <f t="shared" si="1283"/>
        <v>0</v>
      </c>
      <c r="S7137">
        <f>IF(J7137="Online Travel Agency",VLOOKUP(F7137,room_rates!$A$2:$G$8,3,FALSE)*15%,0)</f>
        <v>0</v>
      </c>
      <c r="T7137">
        <f t="shared" si="1284"/>
        <v>0</v>
      </c>
      <c r="U7137">
        <f t="shared" si="1285"/>
        <v>3062.5</v>
      </c>
      <c r="V7137">
        <f t="shared" si="1286"/>
        <v>7</v>
      </c>
    </row>
    <row r="7138" spans="1:22" ht="15" customHeight="1" x14ac:dyDescent="0.35">
      <c r="A7138" s="1">
        <v>1000524</v>
      </c>
      <c r="B7138" s="3">
        <v>46022</v>
      </c>
      <c r="C7138" s="3">
        <v>46022</v>
      </c>
      <c r="D7138" s="3">
        <v>46029</v>
      </c>
      <c r="E7138" s="1" t="s">
        <v>21</v>
      </c>
      <c r="F7138" s="1">
        <v>3</v>
      </c>
      <c r="G7138" s="1" t="s">
        <v>25</v>
      </c>
      <c r="H7138" s="1">
        <v>0</v>
      </c>
      <c r="I7138" s="1">
        <f t="shared" si="1280"/>
        <v>0</v>
      </c>
      <c r="J7138" s="1" t="s">
        <v>20</v>
      </c>
      <c r="K7138" s="1">
        <v>1</v>
      </c>
      <c r="L7138" s="1" t="s">
        <v>19</v>
      </c>
      <c r="M7138" s="1" t="b">
        <v>0</v>
      </c>
      <c r="N7138" s="2" t="s">
        <v>17</v>
      </c>
      <c r="O7138">
        <f t="shared" si="1281"/>
        <v>0</v>
      </c>
      <c r="P7138">
        <f t="shared" si="1282"/>
        <v>7</v>
      </c>
      <c r="Q7138">
        <f>IF(G7138="B",VLOOKUP(F7138,room_rates!$A$2:$G$8,3,FALSE),IF(G7138="P",VLOOKUP(F7138,room_rates!$A$2:$G$8,6,FALSE),IF(G7138="M",VLOOKUP(F7138,room_rates!$A$2:$G$8,7,FALSE),"")))</f>
        <v>275</v>
      </c>
      <c r="R7138">
        <f t="shared" si="1283"/>
        <v>0</v>
      </c>
      <c r="S7138">
        <f>IF(J7138="Online Travel Agency",VLOOKUP(F7138,room_rates!$A$2:$G$8,3,FALSE)*15%,0)</f>
        <v>0</v>
      </c>
      <c r="T7138">
        <f t="shared" si="1284"/>
        <v>0</v>
      </c>
      <c r="U7138">
        <f t="shared" si="1285"/>
        <v>1925</v>
      </c>
      <c r="V7138">
        <f t="shared" si="1286"/>
        <v>7</v>
      </c>
    </row>
    <row r="7139" spans="1:22" ht="15" customHeight="1" x14ac:dyDescent="0.35">
      <c r="A7139" s="1">
        <v>1000635</v>
      </c>
      <c r="B7139" s="3">
        <v>46008</v>
      </c>
      <c r="C7139" s="3">
        <v>46022</v>
      </c>
      <c r="D7139" s="3">
        <v>46027</v>
      </c>
      <c r="E7139" s="1" t="s">
        <v>21</v>
      </c>
      <c r="F7139" s="1">
        <v>5</v>
      </c>
      <c r="G7139" s="1" t="s">
        <v>25</v>
      </c>
      <c r="H7139" s="1">
        <v>0</v>
      </c>
      <c r="I7139" s="1">
        <f t="shared" si="1280"/>
        <v>0</v>
      </c>
      <c r="J7139" s="1" t="s">
        <v>15</v>
      </c>
      <c r="K7139" s="1">
        <v>1</v>
      </c>
      <c r="L7139" s="1" t="s">
        <v>19</v>
      </c>
      <c r="M7139" s="1" t="b">
        <v>0</v>
      </c>
      <c r="N7139" s="2" t="s">
        <v>17</v>
      </c>
      <c r="O7139">
        <f t="shared" si="1281"/>
        <v>14</v>
      </c>
      <c r="P7139">
        <f t="shared" si="1282"/>
        <v>5</v>
      </c>
      <c r="Q7139">
        <f>IF(G7139="B",VLOOKUP(F7139,room_rates!$A$2:$G$8,3,FALSE),IF(G7139="P",VLOOKUP(F7139,room_rates!$A$2:$G$8,6,FALSE),IF(G7139="M",VLOOKUP(F7139,room_rates!$A$2:$G$8,7,FALSE),"")))</f>
        <v>300</v>
      </c>
      <c r="R7139">
        <f t="shared" si="1283"/>
        <v>0</v>
      </c>
      <c r="S7139">
        <f>IF(J7139="Online Travel Agency",VLOOKUP(F7139,room_rates!$A$2:$G$8,3,FALSE)*15%,0)</f>
        <v>0</v>
      </c>
      <c r="T7139">
        <f t="shared" si="1284"/>
        <v>0</v>
      </c>
      <c r="U7139">
        <f t="shared" si="1285"/>
        <v>1500</v>
      </c>
      <c r="V7139">
        <f t="shared" si="1286"/>
        <v>5</v>
      </c>
    </row>
    <row r="7140" spans="1:22" ht="15" customHeight="1" x14ac:dyDescent="0.35">
      <c r="A7140" s="1">
        <v>1000775</v>
      </c>
      <c r="B7140" s="3">
        <v>46022</v>
      </c>
      <c r="C7140" s="3">
        <v>46022</v>
      </c>
      <c r="D7140" s="3">
        <v>46026</v>
      </c>
      <c r="E7140" s="1" t="s">
        <v>21</v>
      </c>
      <c r="F7140" s="1">
        <v>3</v>
      </c>
      <c r="G7140" s="1" t="s">
        <v>25</v>
      </c>
      <c r="H7140" s="1">
        <v>0</v>
      </c>
      <c r="I7140" s="1">
        <f t="shared" si="1280"/>
        <v>0</v>
      </c>
      <c r="J7140" s="1" t="s">
        <v>20</v>
      </c>
      <c r="K7140" s="1">
        <v>2</v>
      </c>
      <c r="L7140" s="1" t="s">
        <v>16</v>
      </c>
      <c r="M7140" s="1" t="b">
        <v>0</v>
      </c>
      <c r="N7140" s="2" t="s">
        <v>17</v>
      </c>
      <c r="O7140">
        <f t="shared" si="1281"/>
        <v>0</v>
      </c>
      <c r="P7140">
        <f t="shared" si="1282"/>
        <v>4</v>
      </c>
      <c r="Q7140">
        <f>IF(G7140="B",VLOOKUP(F7140,room_rates!$A$2:$G$8,3,FALSE),IF(G7140="P",VLOOKUP(F7140,room_rates!$A$2:$G$8,6,FALSE),IF(G7140="M",VLOOKUP(F7140,room_rates!$A$2:$G$8,7,FALSE),"")))</f>
        <v>275</v>
      </c>
      <c r="R7140">
        <f t="shared" si="1283"/>
        <v>0</v>
      </c>
      <c r="S7140">
        <f>IF(J7140="Online Travel Agency",VLOOKUP(F7140,room_rates!$A$2:$G$8,3,FALSE)*15%,0)</f>
        <v>0</v>
      </c>
      <c r="T7140">
        <f t="shared" si="1284"/>
        <v>0</v>
      </c>
      <c r="U7140">
        <f t="shared" si="1285"/>
        <v>2200</v>
      </c>
      <c r="V7140">
        <f t="shared" si="1286"/>
        <v>8</v>
      </c>
    </row>
    <row r="7141" spans="1:22" ht="15" customHeight="1" x14ac:dyDescent="0.35">
      <c r="A7141" s="1">
        <v>1001142</v>
      </c>
      <c r="B7141" s="3">
        <v>45981</v>
      </c>
      <c r="C7141" s="3">
        <v>46022</v>
      </c>
      <c r="D7141" s="3">
        <v>46029</v>
      </c>
      <c r="E7141" s="1" t="s">
        <v>18</v>
      </c>
      <c r="F7141" s="1">
        <v>2</v>
      </c>
      <c r="G7141" s="1" t="s">
        <v>25</v>
      </c>
      <c r="H7141" s="1">
        <v>0</v>
      </c>
      <c r="I7141" s="1">
        <f t="shared" si="1280"/>
        <v>0</v>
      </c>
      <c r="J7141" s="1" t="s">
        <v>15</v>
      </c>
      <c r="K7141" s="1">
        <v>2</v>
      </c>
      <c r="L7141" s="1" t="s">
        <v>19</v>
      </c>
      <c r="M7141" s="1" t="b">
        <v>0</v>
      </c>
      <c r="N7141" s="2" t="s">
        <v>17</v>
      </c>
      <c r="O7141">
        <f t="shared" si="1281"/>
        <v>41</v>
      </c>
      <c r="P7141">
        <f t="shared" si="1282"/>
        <v>7</v>
      </c>
      <c r="Q7141">
        <f>IF(G7141="B",VLOOKUP(F7141,room_rates!$A$2:$G$8,3,FALSE),IF(G7141="P",VLOOKUP(F7141,room_rates!$A$2:$G$8,6,FALSE),IF(G7141="M",VLOOKUP(F7141,room_rates!$A$2:$G$8,7,FALSE),"")))</f>
        <v>175</v>
      </c>
      <c r="R7141">
        <f t="shared" si="1283"/>
        <v>0</v>
      </c>
      <c r="S7141">
        <f>IF(J7141="Online Travel Agency",VLOOKUP(F7141,room_rates!$A$2:$G$8,3,FALSE)*15%,0)</f>
        <v>0</v>
      </c>
      <c r="T7141">
        <f t="shared" si="1284"/>
        <v>0</v>
      </c>
      <c r="U7141">
        <f t="shared" si="1285"/>
        <v>2450</v>
      </c>
      <c r="V7141">
        <f t="shared" si="1286"/>
        <v>14</v>
      </c>
    </row>
    <row r="7142" spans="1:22" ht="15" customHeight="1" x14ac:dyDescent="0.35">
      <c r="A7142" s="1">
        <v>1001304</v>
      </c>
      <c r="B7142" s="3">
        <v>46004</v>
      </c>
      <c r="C7142" s="3">
        <v>46022</v>
      </c>
      <c r="D7142" s="3">
        <v>46026</v>
      </c>
      <c r="E7142" s="1" t="s">
        <v>18</v>
      </c>
      <c r="F7142" s="1">
        <v>2</v>
      </c>
      <c r="G7142" s="1" t="s">
        <v>25</v>
      </c>
      <c r="H7142" s="1">
        <v>0</v>
      </c>
      <c r="I7142" s="1">
        <f t="shared" si="1280"/>
        <v>0</v>
      </c>
      <c r="J7142" s="1" t="s">
        <v>15</v>
      </c>
      <c r="K7142" s="1">
        <v>3</v>
      </c>
      <c r="L7142" s="1" t="s">
        <v>19</v>
      </c>
      <c r="M7142" s="1" t="b">
        <v>0</v>
      </c>
      <c r="N7142" s="2" t="s">
        <v>17</v>
      </c>
      <c r="O7142">
        <f t="shared" si="1281"/>
        <v>18</v>
      </c>
      <c r="P7142">
        <f t="shared" si="1282"/>
        <v>4</v>
      </c>
      <c r="Q7142">
        <f>IF(G7142="B",VLOOKUP(F7142,room_rates!$A$2:$G$8,3,FALSE),IF(G7142="P",VLOOKUP(F7142,room_rates!$A$2:$G$8,6,FALSE),IF(G7142="M",VLOOKUP(F7142,room_rates!$A$2:$G$8,7,FALSE),"")))</f>
        <v>175</v>
      </c>
      <c r="R7142">
        <f t="shared" si="1283"/>
        <v>0</v>
      </c>
      <c r="S7142">
        <f>IF(J7142="Online Travel Agency",VLOOKUP(F7142,room_rates!$A$2:$G$8,3,FALSE)*15%,0)</f>
        <v>0</v>
      </c>
      <c r="T7142">
        <f t="shared" si="1284"/>
        <v>0</v>
      </c>
      <c r="U7142">
        <f t="shared" si="1285"/>
        <v>2100</v>
      </c>
      <c r="V7142">
        <f t="shared" si="1286"/>
        <v>12</v>
      </c>
    </row>
    <row r="7143" spans="1:22" ht="15" customHeight="1" x14ac:dyDescent="0.35">
      <c r="A7143" s="1">
        <v>1001560</v>
      </c>
      <c r="B7143" s="3">
        <v>46022</v>
      </c>
      <c r="C7143" s="3">
        <v>46022</v>
      </c>
      <c r="D7143" s="3">
        <v>46027</v>
      </c>
      <c r="E7143" s="1" t="s">
        <v>13</v>
      </c>
      <c r="F7143" s="1">
        <v>6</v>
      </c>
      <c r="G7143" s="1" t="s">
        <v>25</v>
      </c>
      <c r="H7143" s="1">
        <v>0</v>
      </c>
      <c r="I7143" s="1">
        <f t="shared" si="1280"/>
        <v>0</v>
      </c>
      <c r="J7143" s="1" t="s">
        <v>20</v>
      </c>
      <c r="K7143" s="1">
        <v>3</v>
      </c>
      <c r="L7143" s="1" t="s">
        <v>19</v>
      </c>
      <c r="M7143" s="1" t="b">
        <v>0</v>
      </c>
      <c r="N7143" s="2" t="s">
        <v>17</v>
      </c>
      <c r="O7143">
        <f t="shared" si="1281"/>
        <v>0</v>
      </c>
      <c r="P7143">
        <f t="shared" si="1282"/>
        <v>5</v>
      </c>
      <c r="Q7143">
        <f>IF(G7143="B",VLOOKUP(F7143,room_rates!$A$2:$G$8,3,FALSE),IF(G7143="P",VLOOKUP(F7143,room_rates!$A$2:$G$8,6,FALSE),IF(G7143="M",VLOOKUP(F7143,room_rates!$A$2:$G$8,7,FALSE),"")))</f>
        <v>437.5</v>
      </c>
      <c r="R7143">
        <f t="shared" si="1283"/>
        <v>0</v>
      </c>
      <c r="S7143">
        <f>IF(J7143="Online Travel Agency",VLOOKUP(F7143,room_rates!$A$2:$G$8,3,FALSE)*15%,0)</f>
        <v>0</v>
      </c>
      <c r="T7143">
        <f t="shared" si="1284"/>
        <v>0</v>
      </c>
      <c r="U7143">
        <f t="shared" si="1285"/>
        <v>6562.5</v>
      </c>
      <c r="V7143">
        <f t="shared" si="1286"/>
        <v>15</v>
      </c>
    </row>
    <row r="7144" spans="1:22" ht="15" customHeight="1" x14ac:dyDescent="0.35">
      <c r="A7144" s="1">
        <v>1001958</v>
      </c>
      <c r="B7144" s="3">
        <v>46022</v>
      </c>
      <c r="C7144" s="3">
        <v>46022</v>
      </c>
      <c r="D7144" s="3">
        <v>46029</v>
      </c>
      <c r="E7144" s="1" t="s">
        <v>21</v>
      </c>
      <c r="F7144" s="1">
        <v>3</v>
      </c>
      <c r="G7144" s="1" t="s">
        <v>25</v>
      </c>
      <c r="H7144" s="1">
        <v>0</v>
      </c>
      <c r="I7144" s="1">
        <f t="shared" si="1280"/>
        <v>0</v>
      </c>
      <c r="J7144" s="1" t="s">
        <v>20</v>
      </c>
      <c r="K7144" s="1">
        <v>1</v>
      </c>
      <c r="L7144" s="1" t="s">
        <v>19</v>
      </c>
      <c r="M7144" s="1" t="b">
        <v>0</v>
      </c>
      <c r="N7144" s="2" t="s">
        <v>17</v>
      </c>
      <c r="O7144">
        <f t="shared" si="1281"/>
        <v>0</v>
      </c>
      <c r="P7144">
        <f t="shared" si="1282"/>
        <v>7</v>
      </c>
      <c r="Q7144">
        <f>IF(G7144="B",VLOOKUP(F7144,room_rates!$A$2:$G$8,3,FALSE),IF(G7144="P",VLOOKUP(F7144,room_rates!$A$2:$G$8,6,FALSE),IF(G7144="M",VLOOKUP(F7144,room_rates!$A$2:$G$8,7,FALSE),"")))</f>
        <v>275</v>
      </c>
      <c r="R7144">
        <f t="shared" si="1283"/>
        <v>0</v>
      </c>
      <c r="S7144">
        <f>IF(J7144="Online Travel Agency",VLOOKUP(F7144,room_rates!$A$2:$G$8,3,FALSE)*15%,0)</f>
        <v>0</v>
      </c>
      <c r="T7144">
        <f t="shared" si="1284"/>
        <v>0</v>
      </c>
      <c r="U7144">
        <f t="shared" si="1285"/>
        <v>1925</v>
      </c>
      <c r="V7144">
        <f t="shared" si="1286"/>
        <v>7</v>
      </c>
    </row>
    <row r="7145" spans="1:22" ht="15" customHeight="1" x14ac:dyDescent="0.35">
      <c r="A7145" s="1">
        <v>1002031</v>
      </c>
      <c r="B7145" s="3">
        <v>46003</v>
      </c>
      <c r="C7145" s="3">
        <v>46022</v>
      </c>
      <c r="D7145" s="3">
        <v>46029</v>
      </c>
      <c r="E7145" s="1" t="s">
        <v>18</v>
      </c>
      <c r="F7145" s="1">
        <v>1</v>
      </c>
      <c r="G7145" s="1" t="s">
        <v>25</v>
      </c>
      <c r="H7145" s="1">
        <v>0</v>
      </c>
      <c r="I7145" s="1">
        <f t="shared" si="1280"/>
        <v>0</v>
      </c>
      <c r="J7145" s="1" t="s">
        <v>24</v>
      </c>
      <c r="K7145" s="1">
        <v>1</v>
      </c>
      <c r="L7145" s="1" t="s">
        <v>19</v>
      </c>
      <c r="M7145" s="1" t="b">
        <v>0</v>
      </c>
      <c r="N7145" s="2" t="s">
        <v>17</v>
      </c>
      <c r="O7145">
        <f t="shared" si="1281"/>
        <v>19</v>
      </c>
      <c r="P7145">
        <f t="shared" si="1282"/>
        <v>7</v>
      </c>
      <c r="Q7145">
        <f>IF(G7145="B",VLOOKUP(F7145,room_rates!$A$2:$G$8,3,FALSE),IF(G7145="P",VLOOKUP(F7145,room_rates!$A$2:$G$8,6,FALSE),IF(G7145="M",VLOOKUP(F7145,room_rates!$A$2:$G$8,7,FALSE),"")))</f>
        <v>150</v>
      </c>
      <c r="R7145">
        <f t="shared" si="1283"/>
        <v>0</v>
      </c>
      <c r="S7145">
        <f>IF(J7145="Online Travel Agency",VLOOKUP(F7145,room_rates!$A$2:$G$8,3,FALSE)*15%,0)</f>
        <v>18</v>
      </c>
      <c r="T7145">
        <f t="shared" si="1284"/>
        <v>0</v>
      </c>
      <c r="U7145">
        <f t="shared" si="1285"/>
        <v>924</v>
      </c>
      <c r="V7145">
        <f t="shared" si="1286"/>
        <v>7</v>
      </c>
    </row>
    <row r="7146" spans="1:22" ht="15" customHeight="1" x14ac:dyDescent="0.35">
      <c r="A7146" s="1">
        <v>1002109</v>
      </c>
      <c r="B7146" s="3">
        <v>46022</v>
      </c>
      <c r="C7146" s="3">
        <v>46022</v>
      </c>
      <c r="D7146" s="3">
        <v>46029</v>
      </c>
      <c r="E7146" s="1" t="s">
        <v>18</v>
      </c>
      <c r="F7146" s="1">
        <v>1</v>
      </c>
      <c r="G7146" s="1" t="s">
        <v>25</v>
      </c>
      <c r="H7146" s="1">
        <v>0</v>
      </c>
      <c r="I7146" s="1">
        <f t="shared" si="1280"/>
        <v>0</v>
      </c>
      <c r="J7146" s="1" t="s">
        <v>20</v>
      </c>
      <c r="K7146" s="1">
        <v>1</v>
      </c>
      <c r="L7146" s="1" t="s">
        <v>19</v>
      </c>
      <c r="M7146" s="1" t="b">
        <v>0</v>
      </c>
      <c r="N7146" s="2" t="s">
        <v>17</v>
      </c>
      <c r="O7146">
        <f t="shared" si="1281"/>
        <v>0</v>
      </c>
      <c r="P7146">
        <f t="shared" si="1282"/>
        <v>7</v>
      </c>
      <c r="Q7146">
        <f>IF(G7146="B",VLOOKUP(F7146,room_rates!$A$2:$G$8,3,FALSE),IF(G7146="P",VLOOKUP(F7146,room_rates!$A$2:$G$8,6,FALSE),IF(G7146="M",VLOOKUP(F7146,room_rates!$A$2:$G$8,7,FALSE),"")))</f>
        <v>150</v>
      </c>
      <c r="R7146">
        <f t="shared" si="1283"/>
        <v>0</v>
      </c>
      <c r="S7146">
        <f>IF(J7146="Online Travel Agency",VLOOKUP(F7146,room_rates!$A$2:$G$8,3,FALSE)*15%,0)</f>
        <v>0</v>
      </c>
      <c r="T7146">
        <f t="shared" si="1284"/>
        <v>0</v>
      </c>
      <c r="U7146">
        <f t="shared" si="1285"/>
        <v>1050</v>
      </c>
      <c r="V7146">
        <f t="shared" si="1286"/>
        <v>7</v>
      </c>
    </row>
    <row r="7147" spans="1:22" ht="15" customHeight="1" x14ac:dyDescent="0.35">
      <c r="A7147" s="1">
        <v>1002188</v>
      </c>
      <c r="B7147" s="3">
        <v>45977</v>
      </c>
      <c r="C7147" s="3">
        <v>46022</v>
      </c>
      <c r="D7147" s="3">
        <v>46029</v>
      </c>
      <c r="E7147" s="1" t="s">
        <v>13</v>
      </c>
      <c r="F7147" s="1">
        <v>6</v>
      </c>
      <c r="G7147" s="1" t="s">
        <v>25</v>
      </c>
      <c r="H7147" s="1">
        <v>0</v>
      </c>
      <c r="I7147" s="1">
        <f t="shared" si="1280"/>
        <v>0</v>
      </c>
      <c r="J7147" s="1" t="s">
        <v>15</v>
      </c>
      <c r="K7147" s="1">
        <v>3</v>
      </c>
      <c r="L7147" s="1" t="s">
        <v>16</v>
      </c>
      <c r="M7147" s="1" t="b">
        <v>0</v>
      </c>
      <c r="N7147" s="2" t="s">
        <v>17</v>
      </c>
      <c r="O7147">
        <f t="shared" si="1281"/>
        <v>45</v>
      </c>
      <c r="P7147">
        <f t="shared" si="1282"/>
        <v>7</v>
      </c>
      <c r="Q7147">
        <f>IF(G7147="B",VLOOKUP(F7147,room_rates!$A$2:$G$8,3,FALSE),IF(G7147="P",VLOOKUP(F7147,room_rates!$A$2:$G$8,6,FALSE),IF(G7147="M",VLOOKUP(F7147,room_rates!$A$2:$G$8,7,FALSE),"")))</f>
        <v>437.5</v>
      </c>
      <c r="R7147">
        <f t="shared" si="1283"/>
        <v>0</v>
      </c>
      <c r="S7147">
        <f>IF(J7147="Online Travel Agency",VLOOKUP(F7147,room_rates!$A$2:$G$8,3,FALSE)*15%,0)</f>
        <v>0</v>
      </c>
      <c r="T7147">
        <f t="shared" si="1284"/>
        <v>0</v>
      </c>
      <c r="U7147">
        <f t="shared" si="1285"/>
        <v>9187.5</v>
      </c>
      <c r="V7147">
        <f t="shared" si="1286"/>
        <v>21</v>
      </c>
    </row>
    <row r="7148" spans="1:22" ht="15" customHeight="1" x14ac:dyDescent="0.35">
      <c r="A7148" s="1">
        <v>1002426</v>
      </c>
      <c r="B7148" s="3">
        <v>46019</v>
      </c>
      <c r="C7148" s="3">
        <v>46022</v>
      </c>
      <c r="D7148" s="3">
        <v>46029</v>
      </c>
      <c r="E7148" s="1" t="s">
        <v>13</v>
      </c>
      <c r="F7148" s="1">
        <v>6</v>
      </c>
      <c r="G7148" s="1" t="s">
        <v>25</v>
      </c>
      <c r="H7148" s="1">
        <v>0</v>
      </c>
      <c r="I7148" s="1">
        <f t="shared" si="1280"/>
        <v>0</v>
      </c>
      <c r="J7148" s="1" t="s">
        <v>15</v>
      </c>
      <c r="K7148" s="1">
        <v>1</v>
      </c>
      <c r="L7148" s="1" t="s">
        <v>19</v>
      </c>
      <c r="M7148" s="1" t="b">
        <v>0</v>
      </c>
      <c r="N7148" s="2" t="s">
        <v>17</v>
      </c>
      <c r="O7148">
        <f t="shared" si="1281"/>
        <v>3</v>
      </c>
      <c r="P7148">
        <f t="shared" si="1282"/>
        <v>7</v>
      </c>
      <c r="Q7148">
        <f>IF(G7148="B",VLOOKUP(F7148,room_rates!$A$2:$G$8,3,FALSE),IF(G7148="P",VLOOKUP(F7148,room_rates!$A$2:$G$8,6,FALSE),IF(G7148="M",VLOOKUP(F7148,room_rates!$A$2:$G$8,7,FALSE),"")))</f>
        <v>437.5</v>
      </c>
      <c r="R7148">
        <f t="shared" si="1283"/>
        <v>0</v>
      </c>
      <c r="S7148">
        <f>IF(J7148="Online Travel Agency",VLOOKUP(F7148,room_rates!$A$2:$G$8,3,FALSE)*15%,0)</f>
        <v>0</v>
      </c>
      <c r="T7148">
        <f t="shared" si="1284"/>
        <v>0</v>
      </c>
      <c r="U7148">
        <f t="shared" si="1285"/>
        <v>3062.5</v>
      </c>
      <c r="V7148">
        <f t="shared" si="1286"/>
        <v>7</v>
      </c>
    </row>
    <row r="7149" spans="1:22" ht="15" customHeight="1" x14ac:dyDescent="0.35">
      <c r="A7149" s="1">
        <v>1002448</v>
      </c>
      <c r="B7149" s="3">
        <v>46005</v>
      </c>
      <c r="C7149" s="3">
        <v>46022</v>
      </c>
      <c r="D7149" s="3">
        <v>46029</v>
      </c>
      <c r="E7149" s="1" t="s">
        <v>13</v>
      </c>
      <c r="F7149" s="1">
        <v>6</v>
      </c>
      <c r="G7149" s="1" t="s">
        <v>25</v>
      </c>
      <c r="H7149" s="1">
        <v>0</v>
      </c>
      <c r="I7149" s="1">
        <f t="shared" si="1280"/>
        <v>0</v>
      </c>
      <c r="J7149" s="1" t="s">
        <v>24</v>
      </c>
      <c r="K7149" s="1">
        <v>1</v>
      </c>
      <c r="L7149" s="1" t="s">
        <v>16</v>
      </c>
      <c r="M7149" s="1" t="b">
        <v>1</v>
      </c>
      <c r="N7149" s="2" t="s">
        <v>17</v>
      </c>
      <c r="O7149">
        <f t="shared" si="1281"/>
        <v>17</v>
      </c>
      <c r="P7149">
        <f t="shared" si="1282"/>
        <v>7</v>
      </c>
      <c r="Q7149">
        <f>IF(G7149="B",VLOOKUP(F7149,room_rates!$A$2:$G$8,3,FALSE),IF(G7149="P",VLOOKUP(F7149,room_rates!$A$2:$G$8,6,FALSE),IF(G7149="M",VLOOKUP(F7149,room_rates!$A$2:$G$8,7,FALSE),"")))</f>
        <v>437.5</v>
      </c>
      <c r="R7149">
        <f t="shared" si="1283"/>
        <v>0</v>
      </c>
      <c r="S7149">
        <f>IF(J7149="Online Travel Agency",VLOOKUP(F7149,room_rates!$A$2:$G$8,3,FALSE)*15%,0)</f>
        <v>52.5</v>
      </c>
      <c r="T7149">
        <f t="shared" si="1284"/>
        <v>4.375</v>
      </c>
      <c r="U7149">
        <f t="shared" si="1285"/>
        <v>2664.375</v>
      </c>
      <c r="V7149">
        <f t="shared" si="1286"/>
        <v>7</v>
      </c>
    </row>
    <row r="7150" spans="1:22" ht="15" customHeight="1" x14ac:dyDescent="0.35">
      <c r="A7150" s="1">
        <v>1002750</v>
      </c>
      <c r="B7150" s="3">
        <v>46003</v>
      </c>
      <c r="C7150" s="3">
        <v>46022</v>
      </c>
      <c r="D7150" s="3">
        <v>46027</v>
      </c>
      <c r="E7150" s="1" t="s">
        <v>13</v>
      </c>
      <c r="F7150" s="1">
        <v>6</v>
      </c>
      <c r="G7150" s="1" t="s">
        <v>25</v>
      </c>
      <c r="H7150" s="1">
        <v>0</v>
      </c>
      <c r="I7150" s="1">
        <f t="shared" si="1280"/>
        <v>0</v>
      </c>
      <c r="J7150" s="1" t="s">
        <v>24</v>
      </c>
      <c r="K7150" s="1">
        <v>1</v>
      </c>
      <c r="L7150" s="1" t="s">
        <v>19</v>
      </c>
      <c r="M7150" s="1" t="b">
        <v>0</v>
      </c>
      <c r="N7150" s="2" t="s">
        <v>17</v>
      </c>
      <c r="O7150">
        <f t="shared" si="1281"/>
        <v>19</v>
      </c>
      <c r="P7150">
        <f t="shared" si="1282"/>
        <v>5</v>
      </c>
      <c r="Q7150">
        <f>IF(G7150="B",VLOOKUP(F7150,room_rates!$A$2:$G$8,3,FALSE),IF(G7150="P",VLOOKUP(F7150,room_rates!$A$2:$G$8,6,FALSE),IF(G7150="M",VLOOKUP(F7150,room_rates!$A$2:$G$8,7,FALSE),"")))</f>
        <v>437.5</v>
      </c>
      <c r="R7150">
        <f t="shared" si="1283"/>
        <v>0</v>
      </c>
      <c r="S7150">
        <f>IF(J7150="Online Travel Agency",VLOOKUP(F7150,room_rates!$A$2:$G$8,3,FALSE)*15%,0)</f>
        <v>52.5</v>
      </c>
      <c r="T7150">
        <f t="shared" si="1284"/>
        <v>0</v>
      </c>
      <c r="U7150">
        <f t="shared" si="1285"/>
        <v>1925</v>
      </c>
      <c r="V7150">
        <f t="shared" si="1286"/>
        <v>5</v>
      </c>
    </row>
    <row r="7151" spans="1:22" ht="15" customHeight="1" x14ac:dyDescent="0.35">
      <c r="A7151" s="1">
        <v>1002924</v>
      </c>
      <c r="B7151" s="3">
        <v>46005</v>
      </c>
      <c r="C7151" s="3">
        <v>46022</v>
      </c>
      <c r="D7151" s="3">
        <v>46027</v>
      </c>
      <c r="E7151" s="1" t="s">
        <v>13</v>
      </c>
      <c r="F7151" s="1">
        <v>7</v>
      </c>
      <c r="G7151" s="1" t="s">
        <v>25</v>
      </c>
      <c r="H7151" s="1">
        <v>0</v>
      </c>
      <c r="I7151" s="1">
        <f t="shared" si="1280"/>
        <v>0</v>
      </c>
      <c r="J7151" s="1" t="s">
        <v>15</v>
      </c>
      <c r="K7151" s="1">
        <v>1</v>
      </c>
      <c r="L7151" s="1" t="s">
        <v>19</v>
      </c>
      <c r="M7151" s="1" t="b">
        <v>0</v>
      </c>
      <c r="N7151" s="2" t="s">
        <v>17</v>
      </c>
      <c r="O7151">
        <f t="shared" si="1281"/>
        <v>17</v>
      </c>
      <c r="P7151">
        <f t="shared" si="1282"/>
        <v>5</v>
      </c>
      <c r="Q7151">
        <f>IF(G7151="B",VLOOKUP(F7151,room_rates!$A$2:$G$8,3,FALSE),IF(G7151="P",VLOOKUP(F7151,room_rates!$A$2:$G$8,6,FALSE),IF(G7151="M",VLOOKUP(F7151,room_rates!$A$2:$G$8,7,FALSE),"")))</f>
        <v>562.5</v>
      </c>
      <c r="R7151">
        <f t="shared" si="1283"/>
        <v>0</v>
      </c>
      <c r="S7151">
        <f>IF(J7151="Online Travel Agency",VLOOKUP(F7151,room_rates!$A$2:$G$8,3,FALSE)*15%,0)</f>
        <v>0</v>
      </c>
      <c r="T7151">
        <f t="shared" si="1284"/>
        <v>0</v>
      </c>
      <c r="U7151">
        <f t="shared" si="1285"/>
        <v>2812.5</v>
      </c>
      <c r="V7151">
        <f t="shared" si="1286"/>
        <v>5</v>
      </c>
    </row>
    <row r="7152" spans="1:22" ht="15" customHeight="1" x14ac:dyDescent="0.35">
      <c r="A7152" s="1">
        <v>1002957</v>
      </c>
      <c r="B7152" s="3">
        <v>46009</v>
      </c>
      <c r="C7152" s="3">
        <v>46022</v>
      </c>
      <c r="D7152" s="3">
        <v>46029</v>
      </c>
      <c r="E7152" s="1" t="s">
        <v>18</v>
      </c>
      <c r="F7152" s="1">
        <v>1</v>
      </c>
      <c r="G7152" s="1" t="s">
        <v>25</v>
      </c>
      <c r="H7152" s="1">
        <v>0</v>
      </c>
      <c r="I7152" s="1">
        <f t="shared" si="1280"/>
        <v>0</v>
      </c>
      <c r="J7152" s="1" t="s">
        <v>24</v>
      </c>
      <c r="K7152" s="1">
        <v>2</v>
      </c>
      <c r="L7152" s="1" t="s">
        <v>19</v>
      </c>
      <c r="M7152" s="1" t="b">
        <v>0</v>
      </c>
      <c r="N7152" s="2" t="s">
        <v>17</v>
      </c>
      <c r="O7152">
        <f t="shared" si="1281"/>
        <v>13</v>
      </c>
      <c r="P7152">
        <f t="shared" si="1282"/>
        <v>7</v>
      </c>
      <c r="Q7152">
        <f>IF(G7152="B",VLOOKUP(F7152,room_rates!$A$2:$G$8,3,FALSE),IF(G7152="P",VLOOKUP(F7152,room_rates!$A$2:$G$8,6,FALSE),IF(G7152="M",VLOOKUP(F7152,room_rates!$A$2:$G$8,7,FALSE),"")))</f>
        <v>150</v>
      </c>
      <c r="R7152">
        <f t="shared" si="1283"/>
        <v>0</v>
      </c>
      <c r="S7152">
        <f>IF(J7152="Online Travel Agency",VLOOKUP(F7152,room_rates!$A$2:$G$8,3,FALSE)*15%,0)</f>
        <v>18</v>
      </c>
      <c r="T7152">
        <f t="shared" si="1284"/>
        <v>0</v>
      </c>
      <c r="U7152">
        <f t="shared" si="1285"/>
        <v>1848</v>
      </c>
      <c r="V7152">
        <f t="shared" si="1286"/>
        <v>14</v>
      </c>
    </row>
    <row r="7153" spans="1:22" ht="15" customHeight="1" x14ac:dyDescent="0.35">
      <c r="A7153" s="1">
        <v>1003442</v>
      </c>
      <c r="B7153" s="3">
        <v>46013</v>
      </c>
      <c r="C7153" s="3">
        <v>46022</v>
      </c>
      <c r="D7153" s="3">
        <v>46026</v>
      </c>
      <c r="E7153" s="1" t="s">
        <v>18</v>
      </c>
      <c r="F7153" s="1">
        <v>2</v>
      </c>
      <c r="G7153" s="1" t="s">
        <v>25</v>
      </c>
      <c r="H7153" s="1">
        <v>0</v>
      </c>
      <c r="I7153" s="1">
        <f t="shared" si="1280"/>
        <v>0</v>
      </c>
      <c r="J7153" s="1" t="s">
        <v>24</v>
      </c>
      <c r="K7153" s="1">
        <v>1</v>
      </c>
      <c r="L7153" s="1" t="s">
        <v>19</v>
      </c>
      <c r="M7153" s="1" t="b">
        <v>0</v>
      </c>
      <c r="N7153" s="2" t="s">
        <v>17</v>
      </c>
      <c r="O7153">
        <f t="shared" si="1281"/>
        <v>9</v>
      </c>
      <c r="P7153">
        <f t="shared" si="1282"/>
        <v>4</v>
      </c>
      <c r="Q7153">
        <f>IF(G7153="B",VLOOKUP(F7153,room_rates!$A$2:$G$8,3,FALSE),IF(G7153="P",VLOOKUP(F7153,room_rates!$A$2:$G$8,6,FALSE),IF(G7153="M",VLOOKUP(F7153,room_rates!$A$2:$G$8,7,FALSE),"")))</f>
        <v>175</v>
      </c>
      <c r="R7153">
        <f t="shared" si="1283"/>
        <v>0</v>
      </c>
      <c r="S7153">
        <f>IF(J7153="Online Travel Agency",VLOOKUP(F7153,room_rates!$A$2:$G$8,3,FALSE)*15%,0)</f>
        <v>21</v>
      </c>
      <c r="T7153">
        <f t="shared" si="1284"/>
        <v>0</v>
      </c>
      <c r="U7153">
        <f t="shared" si="1285"/>
        <v>616</v>
      </c>
      <c r="V7153">
        <f t="shared" si="1286"/>
        <v>4</v>
      </c>
    </row>
    <row r="7154" spans="1:22" ht="15" customHeight="1" x14ac:dyDescent="0.35">
      <c r="A7154" s="1">
        <v>1004029</v>
      </c>
      <c r="B7154" s="3">
        <v>46012</v>
      </c>
      <c r="C7154" s="3">
        <v>46022</v>
      </c>
      <c r="D7154" s="3">
        <v>46026</v>
      </c>
      <c r="E7154" s="1" t="s">
        <v>13</v>
      </c>
      <c r="F7154" s="1">
        <v>6</v>
      </c>
      <c r="G7154" s="1" t="s">
        <v>25</v>
      </c>
      <c r="H7154" s="1">
        <v>0</v>
      </c>
      <c r="I7154" s="1">
        <f t="shared" si="1280"/>
        <v>0</v>
      </c>
      <c r="J7154" s="1" t="s">
        <v>15</v>
      </c>
      <c r="K7154" s="1">
        <v>3</v>
      </c>
      <c r="L7154" s="1" t="s">
        <v>19</v>
      </c>
      <c r="M7154" s="1" t="b">
        <v>0</v>
      </c>
      <c r="N7154" s="2" t="s">
        <v>17</v>
      </c>
      <c r="O7154">
        <f t="shared" si="1281"/>
        <v>10</v>
      </c>
      <c r="P7154">
        <f t="shared" si="1282"/>
        <v>4</v>
      </c>
      <c r="Q7154">
        <f>IF(G7154="B",VLOOKUP(F7154,room_rates!$A$2:$G$8,3,FALSE),IF(G7154="P",VLOOKUP(F7154,room_rates!$A$2:$G$8,6,FALSE),IF(G7154="M",VLOOKUP(F7154,room_rates!$A$2:$G$8,7,FALSE),"")))</f>
        <v>437.5</v>
      </c>
      <c r="R7154">
        <f t="shared" si="1283"/>
        <v>0</v>
      </c>
      <c r="S7154">
        <f>IF(J7154="Online Travel Agency",VLOOKUP(F7154,room_rates!$A$2:$G$8,3,FALSE)*15%,0)</f>
        <v>0</v>
      </c>
      <c r="T7154">
        <f t="shared" si="1284"/>
        <v>0</v>
      </c>
      <c r="U7154">
        <f t="shared" si="1285"/>
        <v>5250</v>
      </c>
      <c r="V7154">
        <f t="shared" si="1286"/>
        <v>12</v>
      </c>
    </row>
    <row r="7155" spans="1:22" ht="15" customHeight="1" x14ac:dyDescent="0.35">
      <c r="A7155" s="1">
        <v>1004807</v>
      </c>
      <c r="B7155" s="3">
        <v>46013</v>
      </c>
      <c r="C7155" s="3">
        <v>46022</v>
      </c>
      <c r="D7155" s="3">
        <v>46027</v>
      </c>
      <c r="E7155" s="1" t="s">
        <v>18</v>
      </c>
      <c r="F7155" s="1">
        <v>1</v>
      </c>
      <c r="G7155" s="1" t="s">
        <v>25</v>
      </c>
      <c r="H7155" s="1">
        <v>0</v>
      </c>
      <c r="I7155" s="1">
        <f t="shared" si="1280"/>
        <v>0</v>
      </c>
      <c r="J7155" s="1" t="s">
        <v>15</v>
      </c>
      <c r="K7155" s="1">
        <v>3</v>
      </c>
      <c r="L7155" s="1" t="s">
        <v>16</v>
      </c>
      <c r="M7155" s="1" t="b">
        <v>0</v>
      </c>
      <c r="N7155" s="2" t="s">
        <v>17</v>
      </c>
      <c r="O7155">
        <f t="shared" si="1281"/>
        <v>9</v>
      </c>
      <c r="P7155">
        <f t="shared" si="1282"/>
        <v>5</v>
      </c>
      <c r="Q7155">
        <f>IF(G7155="B",VLOOKUP(F7155,room_rates!$A$2:$G$8,3,FALSE),IF(G7155="P",VLOOKUP(F7155,room_rates!$A$2:$G$8,6,FALSE),IF(G7155="M",VLOOKUP(F7155,room_rates!$A$2:$G$8,7,FALSE),"")))</f>
        <v>150</v>
      </c>
      <c r="R7155">
        <f t="shared" si="1283"/>
        <v>0</v>
      </c>
      <c r="S7155">
        <f>IF(J7155="Online Travel Agency",VLOOKUP(F7155,room_rates!$A$2:$G$8,3,FALSE)*15%,0)</f>
        <v>0</v>
      </c>
      <c r="T7155">
        <f t="shared" si="1284"/>
        <v>0</v>
      </c>
      <c r="U7155">
        <f t="shared" si="1285"/>
        <v>2250</v>
      </c>
      <c r="V7155">
        <f t="shared" si="1286"/>
        <v>15</v>
      </c>
    </row>
    <row r="7156" spans="1:22" ht="15" customHeight="1" x14ac:dyDescent="0.35">
      <c r="A7156" s="1">
        <v>1004908</v>
      </c>
      <c r="B7156" s="3">
        <v>46014</v>
      </c>
      <c r="C7156" s="3">
        <v>46022</v>
      </c>
      <c r="D7156" s="3">
        <v>46027</v>
      </c>
      <c r="E7156" s="1" t="s">
        <v>21</v>
      </c>
      <c r="F7156" s="1">
        <v>5</v>
      </c>
      <c r="G7156" s="1" t="s">
        <v>25</v>
      </c>
      <c r="H7156" s="1">
        <v>0</v>
      </c>
      <c r="I7156" s="1">
        <f t="shared" si="1280"/>
        <v>0</v>
      </c>
      <c r="J7156" s="1" t="s">
        <v>24</v>
      </c>
      <c r="K7156" s="1">
        <v>1</v>
      </c>
      <c r="L7156" s="1" t="s">
        <v>19</v>
      </c>
      <c r="M7156" s="1" t="b">
        <v>0</v>
      </c>
      <c r="N7156" s="2" t="s">
        <v>17</v>
      </c>
      <c r="O7156">
        <f t="shared" si="1281"/>
        <v>8</v>
      </c>
      <c r="P7156">
        <f t="shared" si="1282"/>
        <v>5</v>
      </c>
      <c r="Q7156">
        <f>IF(G7156="B",VLOOKUP(F7156,room_rates!$A$2:$G$8,3,FALSE),IF(G7156="P",VLOOKUP(F7156,room_rates!$A$2:$G$8,6,FALSE),IF(G7156="M",VLOOKUP(F7156,room_rates!$A$2:$G$8,7,FALSE),"")))</f>
        <v>300</v>
      </c>
      <c r="R7156">
        <f t="shared" si="1283"/>
        <v>0</v>
      </c>
      <c r="S7156">
        <f>IF(J7156="Online Travel Agency",VLOOKUP(F7156,room_rates!$A$2:$G$8,3,FALSE)*15%,0)</f>
        <v>36</v>
      </c>
      <c r="T7156">
        <f t="shared" si="1284"/>
        <v>0</v>
      </c>
      <c r="U7156">
        <f t="shared" si="1285"/>
        <v>1320</v>
      </c>
      <c r="V7156">
        <f t="shared" si="1286"/>
        <v>5</v>
      </c>
    </row>
    <row r="7157" spans="1:22" ht="15" customHeight="1" x14ac:dyDescent="0.35">
      <c r="A7157" s="1">
        <v>1005167</v>
      </c>
      <c r="B7157" s="3">
        <v>46022</v>
      </c>
      <c r="C7157" s="3">
        <v>46022</v>
      </c>
      <c r="D7157" s="3">
        <v>46027</v>
      </c>
      <c r="E7157" s="1" t="s">
        <v>18</v>
      </c>
      <c r="F7157" s="1">
        <v>2</v>
      </c>
      <c r="G7157" s="1" t="s">
        <v>25</v>
      </c>
      <c r="H7157" s="1">
        <v>0</v>
      </c>
      <c r="I7157" s="1">
        <f t="shared" si="1280"/>
        <v>0</v>
      </c>
      <c r="J7157" s="1" t="s">
        <v>20</v>
      </c>
      <c r="K7157" s="1">
        <v>1</v>
      </c>
      <c r="L7157" s="1" t="s">
        <v>19</v>
      </c>
      <c r="M7157" s="1" t="b">
        <v>0</v>
      </c>
      <c r="N7157" s="2" t="s">
        <v>17</v>
      </c>
      <c r="O7157">
        <f t="shared" si="1281"/>
        <v>0</v>
      </c>
      <c r="P7157">
        <f t="shared" si="1282"/>
        <v>5</v>
      </c>
      <c r="Q7157">
        <f>IF(G7157="B",VLOOKUP(F7157,room_rates!$A$2:$G$8,3,FALSE),IF(G7157="P",VLOOKUP(F7157,room_rates!$A$2:$G$8,6,FALSE),IF(G7157="M",VLOOKUP(F7157,room_rates!$A$2:$G$8,7,FALSE),"")))</f>
        <v>175</v>
      </c>
      <c r="R7157">
        <f t="shared" si="1283"/>
        <v>0</v>
      </c>
      <c r="S7157">
        <f>IF(J7157="Online Travel Agency",VLOOKUP(F7157,room_rates!$A$2:$G$8,3,FALSE)*15%,0)</f>
        <v>0</v>
      </c>
      <c r="T7157">
        <f t="shared" si="1284"/>
        <v>0</v>
      </c>
      <c r="U7157">
        <f t="shared" si="1285"/>
        <v>875</v>
      </c>
      <c r="V7157">
        <f t="shared" si="1286"/>
        <v>5</v>
      </c>
    </row>
    <row r="7158" spans="1:22" ht="15" customHeight="1" x14ac:dyDescent="0.35">
      <c r="A7158" s="1">
        <v>1005292</v>
      </c>
      <c r="B7158" s="3">
        <v>46022</v>
      </c>
      <c r="C7158" s="3">
        <v>46022</v>
      </c>
      <c r="D7158" s="3">
        <v>46027</v>
      </c>
      <c r="E7158" s="1" t="s">
        <v>21</v>
      </c>
      <c r="F7158" s="1">
        <v>3</v>
      </c>
      <c r="G7158" s="1" t="s">
        <v>25</v>
      </c>
      <c r="H7158" s="1">
        <v>0</v>
      </c>
      <c r="I7158" s="1">
        <f t="shared" si="1280"/>
        <v>0</v>
      </c>
      <c r="J7158" s="1" t="s">
        <v>20</v>
      </c>
      <c r="K7158" s="1">
        <v>1</v>
      </c>
      <c r="L7158" s="1" t="s">
        <v>19</v>
      </c>
      <c r="M7158" s="1" t="b">
        <v>0</v>
      </c>
      <c r="N7158" s="2" t="s">
        <v>17</v>
      </c>
      <c r="O7158">
        <f t="shared" si="1281"/>
        <v>0</v>
      </c>
      <c r="P7158">
        <f t="shared" si="1282"/>
        <v>5</v>
      </c>
      <c r="Q7158">
        <f>IF(G7158="B",VLOOKUP(F7158,room_rates!$A$2:$G$8,3,FALSE),IF(G7158="P",VLOOKUP(F7158,room_rates!$A$2:$G$8,6,FALSE),IF(G7158="M",VLOOKUP(F7158,room_rates!$A$2:$G$8,7,FALSE),"")))</f>
        <v>275</v>
      </c>
      <c r="R7158">
        <f t="shared" si="1283"/>
        <v>0</v>
      </c>
      <c r="S7158">
        <f>IF(J7158="Online Travel Agency",VLOOKUP(F7158,room_rates!$A$2:$G$8,3,FALSE)*15%,0)</f>
        <v>0</v>
      </c>
      <c r="T7158">
        <f t="shared" si="1284"/>
        <v>0</v>
      </c>
      <c r="U7158">
        <f t="shared" si="1285"/>
        <v>1375</v>
      </c>
      <c r="V7158">
        <f t="shared" si="1286"/>
        <v>5</v>
      </c>
    </row>
  </sheetData>
  <autoFilter ref="A1:N7158" xr:uid="{00000000-0001-0000-0000-000000000000}">
    <filterColumn colId="3">
      <customFilters>
        <customFilter operator="notEqual" val=" "/>
      </custom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B477F-47E8-4E13-9CB4-EA7F3FFE696D}">
  <dimension ref="A1:A366"/>
  <sheetViews>
    <sheetView tabSelected="1" topLeftCell="A345" workbookViewId="0">
      <selection activeCell="A2" sqref="A2:A366"/>
    </sheetView>
  </sheetViews>
  <sheetFormatPr defaultRowHeight="14.5" x14ac:dyDescent="0.35"/>
  <cols>
    <col min="1" max="1" width="10.453125" bestFit="1" customWidth="1"/>
  </cols>
  <sheetData>
    <row r="1" spans="1:1" x14ac:dyDescent="0.35">
      <c r="A1" t="s">
        <v>53</v>
      </c>
    </row>
    <row r="2" spans="1:1" x14ac:dyDescent="0.35">
      <c r="A2" s="5" cm="1">
        <f t="array" ref="A2:A366">_xlfn.SEQUENCE(MAX(hotel_bookings_data!C:C)-MIN(hotel_bookings_data!C:C)+1,1,MIN(hotel_bookings_data!C:C),1)</f>
        <v>45658</v>
      </c>
    </row>
    <row r="3" spans="1:1" x14ac:dyDescent="0.35">
      <c r="A3" s="5">
        <v>45659</v>
      </c>
    </row>
    <row r="4" spans="1:1" x14ac:dyDescent="0.35">
      <c r="A4" s="5">
        <v>45660</v>
      </c>
    </row>
    <row r="5" spans="1:1" x14ac:dyDescent="0.35">
      <c r="A5" s="5">
        <v>45661</v>
      </c>
    </row>
    <row r="6" spans="1:1" x14ac:dyDescent="0.35">
      <c r="A6" s="5">
        <v>45662</v>
      </c>
    </row>
    <row r="7" spans="1:1" x14ac:dyDescent="0.35">
      <c r="A7" s="5">
        <v>45663</v>
      </c>
    </row>
    <row r="8" spans="1:1" x14ac:dyDescent="0.35">
      <c r="A8" s="5">
        <v>45664</v>
      </c>
    </row>
    <row r="9" spans="1:1" x14ac:dyDescent="0.35">
      <c r="A9" s="5">
        <v>45665</v>
      </c>
    </row>
    <row r="10" spans="1:1" x14ac:dyDescent="0.35">
      <c r="A10" s="5">
        <v>45666</v>
      </c>
    </row>
    <row r="11" spans="1:1" x14ac:dyDescent="0.35">
      <c r="A11" s="5">
        <v>45667</v>
      </c>
    </row>
    <row r="12" spans="1:1" x14ac:dyDescent="0.35">
      <c r="A12" s="5">
        <v>45668</v>
      </c>
    </row>
    <row r="13" spans="1:1" x14ac:dyDescent="0.35">
      <c r="A13" s="5">
        <v>45669</v>
      </c>
    </row>
    <row r="14" spans="1:1" x14ac:dyDescent="0.35">
      <c r="A14" s="5">
        <v>45670</v>
      </c>
    </row>
    <row r="15" spans="1:1" x14ac:dyDescent="0.35">
      <c r="A15" s="5">
        <v>45671</v>
      </c>
    </row>
    <row r="16" spans="1:1" x14ac:dyDescent="0.35">
      <c r="A16" s="5">
        <v>45672</v>
      </c>
    </row>
    <row r="17" spans="1:1" x14ac:dyDescent="0.35">
      <c r="A17" s="5">
        <v>45673</v>
      </c>
    </row>
    <row r="18" spans="1:1" x14ac:dyDescent="0.35">
      <c r="A18" s="5">
        <v>45674</v>
      </c>
    </row>
    <row r="19" spans="1:1" x14ac:dyDescent="0.35">
      <c r="A19" s="5">
        <v>45675</v>
      </c>
    </row>
    <row r="20" spans="1:1" x14ac:dyDescent="0.35">
      <c r="A20" s="5">
        <v>45676</v>
      </c>
    </row>
    <row r="21" spans="1:1" x14ac:dyDescent="0.35">
      <c r="A21" s="5">
        <v>45677</v>
      </c>
    </row>
    <row r="22" spans="1:1" x14ac:dyDescent="0.35">
      <c r="A22" s="5">
        <v>45678</v>
      </c>
    </row>
    <row r="23" spans="1:1" x14ac:dyDescent="0.35">
      <c r="A23" s="5">
        <v>45679</v>
      </c>
    </row>
    <row r="24" spans="1:1" x14ac:dyDescent="0.35">
      <c r="A24" s="5">
        <v>45680</v>
      </c>
    </row>
    <row r="25" spans="1:1" x14ac:dyDescent="0.35">
      <c r="A25" s="5">
        <v>45681</v>
      </c>
    </row>
    <row r="26" spans="1:1" x14ac:dyDescent="0.35">
      <c r="A26" s="5">
        <v>45682</v>
      </c>
    </row>
    <row r="27" spans="1:1" x14ac:dyDescent="0.35">
      <c r="A27" s="5">
        <v>45683</v>
      </c>
    </row>
    <row r="28" spans="1:1" x14ac:dyDescent="0.35">
      <c r="A28" s="5">
        <v>45684</v>
      </c>
    </row>
    <row r="29" spans="1:1" x14ac:dyDescent="0.35">
      <c r="A29" s="5">
        <v>45685</v>
      </c>
    </row>
    <row r="30" spans="1:1" x14ac:dyDescent="0.35">
      <c r="A30" s="5">
        <v>45686</v>
      </c>
    </row>
    <row r="31" spans="1:1" x14ac:dyDescent="0.35">
      <c r="A31" s="5">
        <v>45687</v>
      </c>
    </row>
    <row r="32" spans="1:1" x14ac:dyDescent="0.35">
      <c r="A32" s="5">
        <v>45688</v>
      </c>
    </row>
    <row r="33" spans="1:1" x14ac:dyDescent="0.35">
      <c r="A33" s="5">
        <v>45689</v>
      </c>
    </row>
    <row r="34" spans="1:1" x14ac:dyDescent="0.35">
      <c r="A34" s="5">
        <v>45690</v>
      </c>
    </row>
    <row r="35" spans="1:1" x14ac:dyDescent="0.35">
      <c r="A35" s="5">
        <v>45691</v>
      </c>
    </row>
    <row r="36" spans="1:1" x14ac:dyDescent="0.35">
      <c r="A36" s="5">
        <v>45692</v>
      </c>
    </row>
    <row r="37" spans="1:1" x14ac:dyDescent="0.35">
      <c r="A37" s="5">
        <v>45693</v>
      </c>
    </row>
    <row r="38" spans="1:1" x14ac:dyDescent="0.35">
      <c r="A38" s="5">
        <v>45694</v>
      </c>
    </row>
    <row r="39" spans="1:1" x14ac:dyDescent="0.35">
      <c r="A39" s="5">
        <v>45695</v>
      </c>
    </row>
    <row r="40" spans="1:1" x14ac:dyDescent="0.35">
      <c r="A40" s="5">
        <v>45696</v>
      </c>
    </row>
    <row r="41" spans="1:1" x14ac:dyDescent="0.35">
      <c r="A41" s="5">
        <v>45697</v>
      </c>
    </row>
    <row r="42" spans="1:1" x14ac:dyDescent="0.35">
      <c r="A42" s="5">
        <v>45698</v>
      </c>
    </row>
    <row r="43" spans="1:1" x14ac:dyDescent="0.35">
      <c r="A43" s="5">
        <v>45699</v>
      </c>
    </row>
    <row r="44" spans="1:1" x14ac:dyDescent="0.35">
      <c r="A44" s="5">
        <v>45700</v>
      </c>
    </row>
    <row r="45" spans="1:1" x14ac:dyDescent="0.35">
      <c r="A45" s="5">
        <v>45701</v>
      </c>
    </row>
    <row r="46" spans="1:1" x14ac:dyDescent="0.35">
      <c r="A46" s="5">
        <v>45702</v>
      </c>
    </row>
    <row r="47" spans="1:1" x14ac:dyDescent="0.35">
      <c r="A47" s="5">
        <v>45703</v>
      </c>
    </row>
    <row r="48" spans="1:1" x14ac:dyDescent="0.35">
      <c r="A48" s="5">
        <v>45704</v>
      </c>
    </row>
    <row r="49" spans="1:1" x14ac:dyDescent="0.35">
      <c r="A49" s="5">
        <v>45705</v>
      </c>
    </row>
    <row r="50" spans="1:1" x14ac:dyDescent="0.35">
      <c r="A50" s="5">
        <v>45706</v>
      </c>
    </row>
    <row r="51" spans="1:1" x14ac:dyDescent="0.35">
      <c r="A51" s="5">
        <v>45707</v>
      </c>
    </row>
    <row r="52" spans="1:1" x14ac:dyDescent="0.35">
      <c r="A52" s="5">
        <v>45708</v>
      </c>
    </row>
    <row r="53" spans="1:1" x14ac:dyDescent="0.35">
      <c r="A53" s="5">
        <v>45709</v>
      </c>
    </row>
    <row r="54" spans="1:1" x14ac:dyDescent="0.35">
      <c r="A54" s="5">
        <v>45710</v>
      </c>
    </row>
    <row r="55" spans="1:1" x14ac:dyDescent="0.35">
      <c r="A55" s="5">
        <v>45711</v>
      </c>
    </row>
    <row r="56" spans="1:1" x14ac:dyDescent="0.35">
      <c r="A56" s="5">
        <v>45712</v>
      </c>
    </row>
    <row r="57" spans="1:1" x14ac:dyDescent="0.35">
      <c r="A57" s="5">
        <v>45713</v>
      </c>
    </row>
    <row r="58" spans="1:1" x14ac:dyDescent="0.35">
      <c r="A58" s="5">
        <v>45714</v>
      </c>
    </row>
    <row r="59" spans="1:1" x14ac:dyDescent="0.35">
      <c r="A59" s="5">
        <v>45715</v>
      </c>
    </row>
    <row r="60" spans="1:1" x14ac:dyDescent="0.35">
      <c r="A60" s="5">
        <v>45716</v>
      </c>
    </row>
    <row r="61" spans="1:1" x14ac:dyDescent="0.35">
      <c r="A61" s="5">
        <v>45717</v>
      </c>
    </row>
    <row r="62" spans="1:1" x14ac:dyDescent="0.35">
      <c r="A62" s="5">
        <v>45718</v>
      </c>
    </row>
    <row r="63" spans="1:1" x14ac:dyDescent="0.35">
      <c r="A63" s="5">
        <v>45719</v>
      </c>
    </row>
    <row r="64" spans="1:1" x14ac:dyDescent="0.35">
      <c r="A64" s="5">
        <v>45720</v>
      </c>
    </row>
    <row r="65" spans="1:1" x14ac:dyDescent="0.35">
      <c r="A65" s="5">
        <v>45721</v>
      </c>
    </row>
    <row r="66" spans="1:1" x14ac:dyDescent="0.35">
      <c r="A66" s="5">
        <v>45722</v>
      </c>
    </row>
    <row r="67" spans="1:1" x14ac:dyDescent="0.35">
      <c r="A67" s="5">
        <v>45723</v>
      </c>
    </row>
    <row r="68" spans="1:1" x14ac:dyDescent="0.35">
      <c r="A68" s="5">
        <v>45724</v>
      </c>
    </row>
    <row r="69" spans="1:1" x14ac:dyDescent="0.35">
      <c r="A69" s="5">
        <v>45725</v>
      </c>
    </row>
    <row r="70" spans="1:1" x14ac:dyDescent="0.35">
      <c r="A70" s="5">
        <v>45726</v>
      </c>
    </row>
    <row r="71" spans="1:1" x14ac:dyDescent="0.35">
      <c r="A71" s="5">
        <v>45727</v>
      </c>
    </row>
    <row r="72" spans="1:1" x14ac:dyDescent="0.35">
      <c r="A72" s="5">
        <v>45728</v>
      </c>
    </row>
    <row r="73" spans="1:1" x14ac:dyDescent="0.35">
      <c r="A73" s="5">
        <v>45729</v>
      </c>
    </row>
    <row r="74" spans="1:1" x14ac:dyDescent="0.35">
      <c r="A74" s="5">
        <v>45730</v>
      </c>
    </row>
    <row r="75" spans="1:1" x14ac:dyDescent="0.35">
      <c r="A75" s="5">
        <v>45731</v>
      </c>
    </row>
    <row r="76" spans="1:1" x14ac:dyDescent="0.35">
      <c r="A76" s="5">
        <v>45732</v>
      </c>
    </row>
    <row r="77" spans="1:1" x14ac:dyDescent="0.35">
      <c r="A77" s="5">
        <v>45733</v>
      </c>
    </row>
    <row r="78" spans="1:1" x14ac:dyDescent="0.35">
      <c r="A78" s="5">
        <v>45734</v>
      </c>
    </row>
    <row r="79" spans="1:1" x14ac:dyDescent="0.35">
      <c r="A79" s="5">
        <v>45735</v>
      </c>
    </row>
    <row r="80" spans="1:1" x14ac:dyDescent="0.35">
      <c r="A80" s="5">
        <v>45736</v>
      </c>
    </row>
    <row r="81" spans="1:1" x14ac:dyDescent="0.35">
      <c r="A81" s="5">
        <v>45737</v>
      </c>
    </row>
    <row r="82" spans="1:1" x14ac:dyDescent="0.35">
      <c r="A82" s="5">
        <v>45738</v>
      </c>
    </row>
    <row r="83" spans="1:1" x14ac:dyDescent="0.35">
      <c r="A83" s="5">
        <v>45739</v>
      </c>
    </row>
    <row r="84" spans="1:1" x14ac:dyDescent="0.35">
      <c r="A84" s="5">
        <v>45740</v>
      </c>
    </row>
    <row r="85" spans="1:1" x14ac:dyDescent="0.35">
      <c r="A85" s="5">
        <v>45741</v>
      </c>
    </row>
    <row r="86" spans="1:1" x14ac:dyDescent="0.35">
      <c r="A86" s="5">
        <v>45742</v>
      </c>
    </row>
    <row r="87" spans="1:1" x14ac:dyDescent="0.35">
      <c r="A87" s="5">
        <v>45743</v>
      </c>
    </row>
    <row r="88" spans="1:1" x14ac:dyDescent="0.35">
      <c r="A88" s="5">
        <v>45744</v>
      </c>
    </row>
    <row r="89" spans="1:1" x14ac:dyDescent="0.35">
      <c r="A89" s="5">
        <v>45745</v>
      </c>
    </row>
    <row r="90" spans="1:1" x14ac:dyDescent="0.35">
      <c r="A90" s="5">
        <v>45746</v>
      </c>
    </row>
    <row r="91" spans="1:1" x14ac:dyDescent="0.35">
      <c r="A91" s="5">
        <v>45747</v>
      </c>
    </row>
    <row r="92" spans="1:1" x14ac:dyDescent="0.35">
      <c r="A92" s="5">
        <v>45748</v>
      </c>
    </row>
    <row r="93" spans="1:1" x14ac:dyDescent="0.35">
      <c r="A93" s="5">
        <v>45749</v>
      </c>
    </row>
    <row r="94" spans="1:1" x14ac:dyDescent="0.35">
      <c r="A94" s="5">
        <v>45750</v>
      </c>
    </row>
    <row r="95" spans="1:1" x14ac:dyDescent="0.35">
      <c r="A95" s="5">
        <v>45751</v>
      </c>
    </row>
    <row r="96" spans="1:1" x14ac:dyDescent="0.35">
      <c r="A96" s="5">
        <v>45752</v>
      </c>
    </row>
    <row r="97" spans="1:1" x14ac:dyDescent="0.35">
      <c r="A97" s="5">
        <v>45753</v>
      </c>
    </row>
    <row r="98" spans="1:1" x14ac:dyDescent="0.35">
      <c r="A98" s="5">
        <v>45754</v>
      </c>
    </row>
    <row r="99" spans="1:1" x14ac:dyDescent="0.35">
      <c r="A99" s="5">
        <v>45755</v>
      </c>
    </row>
    <row r="100" spans="1:1" x14ac:dyDescent="0.35">
      <c r="A100" s="5">
        <v>45756</v>
      </c>
    </row>
    <row r="101" spans="1:1" x14ac:dyDescent="0.35">
      <c r="A101" s="5">
        <v>45757</v>
      </c>
    </row>
    <row r="102" spans="1:1" x14ac:dyDescent="0.35">
      <c r="A102" s="5">
        <v>45758</v>
      </c>
    </row>
    <row r="103" spans="1:1" x14ac:dyDescent="0.35">
      <c r="A103" s="5">
        <v>45759</v>
      </c>
    </row>
    <row r="104" spans="1:1" x14ac:dyDescent="0.35">
      <c r="A104" s="5">
        <v>45760</v>
      </c>
    </row>
    <row r="105" spans="1:1" x14ac:dyDescent="0.35">
      <c r="A105" s="5">
        <v>45761</v>
      </c>
    </row>
    <row r="106" spans="1:1" x14ac:dyDescent="0.35">
      <c r="A106" s="5">
        <v>45762</v>
      </c>
    </row>
    <row r="107" spans="1:1" x14ac:dyDescent="0.35">
      <c r="A107" s="5">
        <v>45763</v>
      </c>
    </row>
    <row r="108" spans="1:1" x14ac:dyDescent="0.35">
      <c r="A108" s="5">
        <v>45764</v>
      </c>
    </row>
    <row r="109" spans="1:1" x14ac:dyDescent="0.35">
      <c r="A109" s="5">
        <v>45765</v>
      </c>
    </row>
    <row r="110" spans="1:1" x14ac:dyDescent="0.35">
      <c r="A110" s="5">
        <v>45766</v>
      </c>
    </row>
    <row r="111" spans="1:1" x14ac:dyDescent="0.35">
      <c r="A111" s="5">
        <v>45767</v>
      </c>
    </row>
    <row r="112" spans="1:1" x14ac:dyDescent="0.35">
      <c r="A112" s="5">
        <v>45768</v>
      </c>
    </row>
    <row r="113" spans="1:1" x14ac:dyDescent="0.35">
      <c r="A113" s="5">
        <v>45769</v>
      </c>
    </row>
    <row r="114" spans="1:1" x14ac:dyDescent="0.35">
      <c r="A114" s="5">
        <v>45770</v>
      </c>
    </row>
    <row r="115" spans="1:1" x14ac:dyDescent="0.35">
      <c r="A115" s="5">
        <v>45771</v>
      </c>
    </row>
    <row r="116" spans="1:1" x14ac:dyDescent="0.35">
      <c r="A116" s="5">
        <v>45772</v>
      </c>
    </row>
    <row r="117" spans="1:1" x14ac:dyDescent="0.35">
      <c r="A117" s="5">
        <v>45773</v>
      </c>
    </row>
    <row r="118" spans="1:1" x14ac:dyDescent="0.35">
      <c r="A118" s="5">
        <v>45774</v>
      </c>
    </row>
    <row r="119" spans="1:1" x14ac:dyDescent="0.35">
      <c r="A119" s="5">
        <v>45775</v>
      </c>
    </row>
    <row r="120" spans="1:1" x14ac:dyDescent="0.35">
      <c r="A120" s="5">
        <v>45776</v>
      </c>
    </row>
    <row r="121" spans="1:1" x14ac:dyDescent="0.35">
      <c r="A121" s="5">
        <v>45777</v>
      </c>
    </row>
    <row r="122" spans="1:1" x14ac:dyDescent="0.35">
      <c r="A122" s="5">
        <v>45778</v>
      </c>
    </row>
    <row r="123" spans="1:1" x14ac:dyDescent="0.35">
      <c r="A123" s="5">
        <v>45779</v>
      </c>
    </row>
    <row r="124" spans="1:1" x14ac:dyDescent="0.35">
      <c r="A124" s="5">
        <v>45780</v>
      </c>
    </row>
    <row r="125" spans="1:1" x14ac:dyDescent="0.35">
      <c r="A125" s="5">
        <v>45781</v>
      </c>
    </row>
    <row r="126" spans="1:1" x14ac:dyDescent="0.35">
      <c r="A126" s="5">
        <v>45782</v>
      </c>
    </row>
    <row r="127" spans="1:1" x14ac:dyDescent="0.35">
      <c r="A127" s="5">
        <v>45783</v>
      </c>
    </row>
    <row r="128" spans="1:1" x14ac:dyDescent="0.35">
      <c r="A128" s="5">
        <v>45784</v>
      </c>
    </row>
    <row r="129" spans="1:1" x14ac:dyDescent="0.35">
      <c r="A129" s="5">
        <v>45785</v>
      </c>
    </row>
    <row r="130" spans="1:1" x14ac:dyDescent="0.35">
      <c r="A130" s="5">
        <v>45786</v>
      </c>
    </row>
    <row r="131" spans="1:1" x14ac:dyDescent="0.35">
      <c r="A131" s="5">
        <v>45787</v>
      </c>
    </row>
    <row r="132" spans="1:1" x14ac:dyDescent="0.35">
      <c r="A132" s="5">
        <v>45788</v>
      </c>
    </row>
    <row r="133" spans="1:1" x14ac:dyDescent="0.35">
      <c r="A133" s="5">
        <v>45789</v>
      </c>
    </row>
    <row r="134" spans="1:1" x14ac:dyDescent="0.35">
      <c r="A134" s="5">
        <v>45790</v>
      </c>
    </row>
    <row r="135" spans="1:1" x14ac:dyDescent="0.35">
      <c r="A135" s="5">
        <v>45791</v>
      </c>
    </row>
    <row r="136" spans="1:1" x14ac:dyDescent="0.35">
      <c r="A136" s="5">
        <v>45792</v>
      </c>
    </row>
    <row r="137" spans="1:1" x14ac:dyDescent="0.35">
      <c r="A137" s="5">
        <v>45793</v>
      </c>
    </row>
    <row r="138" spans="1:1" x14ac:dyDescent="0.35">
      <c r="A138" s="5">
        <v>45794</v>
      </c>
    </row>
    <row r="139" spans="1:1" x14ac:dyDescent="0.35">
      <c r="A139" s="5">
        <v>45795</v>
      </c>
    </row>
    <row r="140" spans="1:1" x14ac:dyDescent="0.35">
      <c r="A140" s="5">
        <v>45796</v>
      </c>
    </row>
    <row r="141" spans="1:1" x14ac:dyDescent="0.35">
      <c r="A141" s="5">
        <v>45797</v>
      </c>
    </row>
    <row r="142" spans="1:1" x14ac:dyDescent="0.35">
      <c r="A142" s="5">
        <v>45798</v>
      </c>
    </row>
    <row r="143" spans="1:1" x14ac:dyDescent="0.35">
      <c r="A143" s="5">
        <v>45799</v>
      </c>
    </row>
    <row r="144" spans="1:1" x14ac:dyDescent="0.35">
      <c r="A144" s="5">
        <v>45800</v>
      </c>
    </row>
    <row r="145" spans="1:1" x14ac:dyDescent="0.35">
      <c r="A145" s="5">
        <v>45801</v>
      </c>
    </row>
    <row r="146" spans="1:1" x14ac:dyDescent="0.35">
      <c r="A146" s="5">
        <v>45802</v>
      </c>
    </row>
    <row r="147" spans="1:1" x14ac:dyDescent="0.35">
      <c r="A147" s="5">
        <v>45803</v>
      </c>
    </row>
    <row r="148" spans="1:1" x14ac:dyDescent="0.35">
      <c r="A148" s="5">
        <v>45804</v>
      </c>
    </row>
    <row r="149" spans="1:1" x14ac:dyDescent="0.35">
      <c r="A149" s="5">
        <v>45805</v>
      </c>
    </row>
    <row r="150" spans="1:1" x14ac:dyDescent="0.35">
      <c r="A150" s="5">
        <v>45806</v>
      </c>
    </row>
    <row r="151" spans="1:1" x14ac:dyDescent="0.35">
      <c r="A151" s="5">
        <v>45807</v>
      </c>
    </row>
    <row r="152" spans="1:1" x14ac:dyDescent="0.35">
      <c r="A152" s="5">
        <v>45808</v>
      </c>
    </row>
    <row r="153" spans="1:1" x14ac:dyDescent="0.35">
      <c r="A153" s="5">
        <v>45809</v>
      </c>
    </row>
    <row r="154" spans="1:1" x14ac:dyDescent="0.35">
      <c r="A154" s="5">
        <v>45810</v>
      </c>
    </row>
    <row r="155" spans="1:1" x14ac:dyDescent="0.35">
      <c r="A155" s="5">
        <v>45811</v>
      </c>
    </row>
    <row r="156" spans="1:1" x14ac:dyDescent="0.35">
      <c r="A156" s="5">
        <v>45812</v>
      </c>
    </row>
    <row r="157" spans="1:1" x14ac:dyDescent="0.35">
      <c r="A157" s="5">
        <v>45813</v>
      </c>
    </row>
    <row r="158" spans="1:1" x14ac:dyDescent="0.35">
      <c r="A158" s="5">
        <v>45814</v>
      </c>
    </row>
    <row r="159" spans="1:1" x14ac:dyDescent="0.35">
      <c r="A159" s="5">
        <v>45815</v>
      </c>
    </row>
    <row r="160" spans="1:1" x14ac:dyDescent="0.35">
      <c r="A160" s="5">
        <v>45816</v>
      </c>
    </row>
    <row r="161" spans="1:1" x14ac:dyDescent="0.35">
      <c r="A161" s="5">
        <v>45817</v>
      </c>
    </row>
    <row r="162" spans="1:1" x14ac:dyDescent="0.35">
      <c r="A162" s="5">
        <v>45818</v>
      </c>
    </row>
    <row r="163" spans="1:1" x14ac:dyDescent="0.35">
      <c r="A163" s="5">
        <v>45819</v>
      </c>
    </row>
    <row r="164" spans="1:1" x14ac:dyDescent="0.35">
      <c r="A164" s="5">
        <v>45820</v>
      </c>
    </row>
    <row r="165" spans="1:1" x14ac:dyDescent="0.35">
      <c r="A165" s="5">
        <v>45821</v>
      </c>
    </row>
    <row r="166" spans="1:1" x14ac:dyDescent="0.35">
      <c r="A166" s="5">
        <v>45822</v>
      </c>
    </row>
    <row r="167" spans="1:1" x14ac:dyDescent="0.35">
      <c r="A167" s="5">
        <v>45823</v>
      </c>
    </row>
    <row r="168" spans="1:1" x14ac:dyDescent="0.35">
      <c r="A168" s="5">
        <v>45824</v>
      </c>
    </row>
    <row r="169" spans="1:1" x14ac:dyDescent="0.35">
      <c r="A169" s="5">
        <v>45825</v>
      </c>
    </row>
    <row r="170" spans="1:1" x14ac:dyDescent="0.35">
      <c r="A170" s="5">
        <v>45826</v>
      </c>
    </row>
    <row r="171" spans="1:1" x14ac:dyDescent="0.35">
      <c r="A171" s="5">
        <v>45827</v>
      </c>
    </row>
    <row r="172" spans="1:1" x14ac:dyDescent="0.35">
      <c r="A172" s="5">
        <v>45828</v>
      </c>
    </row>
    <row r="173" spans="1:1" x14ac:dyDescent="0.35">
      <c r="A173" s="5">
        <v>45829</v>
      </c>
    </row>
    <row r="174" spans="1:1" x14ac:dyDescent="0.35">
      <c r="A174" s="5">
        <v>45830</v>
      </c>
    </row>
    <row r="175" spans="1:1" x14ac:dyDescent="0.35">
      <c r="A175" s="5">
        <v>45831</v>
      </c>
    </row>
    <row r="176" spans="1:1" x14ac:dyDescent="0.35">
      <c r="A176" s="5">
        <v>45832</v>
      </c>
    </row>
    <row r="177" spans="1:1" x14ac:dyDescent="0.35">
      <c r="A177" s="5">
        <v>45833</v>
      </c>
    </row>
    <row r="178" spans="1:1" x14ac:dyDescent="0.35">
      <c r="A178" s="5">
        <v>45834</v>
      </c>
    </row>
    <row r="179" spans="1:1" x14ac:dyDescent="0.35">
      <c r="A179" s="5">
        <v>45835</v>
      </c>
    </row>
    <row r="180" spans="1:1" x14ac:dyDescent="0.35">
      <c r="A180" s="5">
        <v>45836</v>
      </c>
    </row>
    <row r="181" spans="1:1" x14ac:dyDescent="0.35">
      <c r="A181" s="5">
        <v>45837</v>
      </c>
    </row>
    <row r="182" spans="1:1" x14ac:dyDescent="0.35">
      <c r="A182" s="5">
        <v>45838</v>
      </c>
    </row>
    <row r="183" spans="1:1" x14ac:dyDescent="0.35">
      <c r="A183" s="5">
        <v>45839</v>
      </c>
    </row>
    <row r="184" spans="1:1" x14ac:dyDescent="0.35">
      <c r="A184" s="5">
        <v>45840</v>
      </c>
    </row>
    <row r="185" spans="1:1" x14ac:dyDescent="0.35">
      <c r="A185" s="5">
        <v>45841</v>
      </c>
    </row>
    <row r="186" spans="1:1" x14ac:dyDescent="0.35">
      <c r="A186" s="5">
        <v>45842</v>
      </c>
    </row>
    <row r="187" spans="1:1" x14ac:dyDescent="0.35">
      <c r="A187" s="5">
        <v>45843</v>
      </c>
    </row>
    <row r="188" spans="1:1" x14ac:dyDescent="0.35">
      <c r="A188" s="5">
        <v>45844</v>
      </c>
    </row>
    <row r="189" spans="1:1" x14ac:dyDescent="0.35">
      <c r="A189" s="5">
        <v>45845</v>
      </c>
    </row>
    <row r="190" spans="1:1" x14ac:dyDescent="0.35">
      <c r="A190" s="5">
        <v>45846</v>
      </c>
    </row>
    <row r="191" spans="1:1" x14ac:dyDescent="0.35">
      <c r="A191" s="5">
        <v>45847</v>
      </c>
    </row>
    <row r="192" spans="1:1" x14ac:dyDescent="0.35">
      <c r="A192" s="5">
        <v>45848</v>
      </c>
    </row>
    <row r="193" spans="1:1" x14ac:dyDescent="0.35">
      <c r="A193" s="5">
        <v>45849</v>
      </c>
    </row>
    <row r="194" spans="1:1" x14ac:dyDescent="0.35">
      <c r="A194" s="5">
        <v>45850</v>
      </c>
    </row>
    <row r="195" spans="1:1" x14ac:dyDescent="0.35">
      <c r="A195" s="5">
        <v>45851</v>
      </c>
    </row>
    <row r="196" spans="1:1" x14ac:dyDescent="0.35">
      <c r="A196" s="5">
        <v>45852</v>
      </c>
    </row>
    <row r="197" spans="1:1" x14ac:dyDescent="0.35">
      <c r="A197" s="5">
        <v>45853</v>
      </c>
    </row>
    <row r="198" spans="1:1" x14ac:dyDescent="0.35">
      <c r="A198" s="5">
        <v>45854</v>
      </c>
    </row>
    <row r="199" spans="1:1" x14ac:dyDescent="0.35">
      <c r="A199" s="5">
        <v>45855</v>
      </c>
    </row>
    <row r="200" spans="1:1" x14ac:dyDescent="0.35">
      <c r="A200" s="5">
        <v>45856</v>
      </c>
    </row>
    <row r="201" spans="1:1" x14ac:dyDescent="0.35">
      <c r="A201" s="5">
        <v>45857</v>
      </c>
    </row>
    <row r="202" spans="1:1" x14ac:dyDescent="0.35">
      <c r="A202" s="5">
        <v>45858</v>
      </c>
    </row>
    <row r="203" spans="1:1" x14ac:dyDescent="0.35">
      <c r="A203" s="5">
        <v>45859</v>
      </c>
    </row>
    <row r="204" spans="1:1" x14ac:dyDescent="0.35">
      <c r="A204" s="5">
        <v>45860</v>
      </c>
    </row>
    <row r="205" spans="1:1" x14ac:dyDescent="0.35">
      <c r="A205" s="5">
        <v>45861</v>
      </c>
    </row>
    <row r="206" spans="1:1" x14ac:dyDescent="0.35">
      <c r="A206" s="5">
        <v>45862</v>
      </c>
    </row>
    <row r="207" spans="1:1" x14ac:dyDescent="0.35">
      <c r="A207" s="5">
        <v>45863</v>
      </c>
    </row>
    <row r="208" spans="1:1" x14ac:dyDescent="0.35">
      <c r="A208" s="5">
        <v>45864</v>
      </c>
    </row>
    <row r="209" spans="1:1" x14ac:dyDescent="0.35">
      <c r="A209" s="5">
        <v>45865</v>
      </c>
    </row>
    <row r="210" spans="1:1" x14ac:dyDescent="0.35">
      <c r="A210" s="5">
        <v>45866</v>
      </c>
    </row>
    <row r="211" spans="1:1" x14ac:dyDescent="0.35">
      <c r="A211" s="5">
        <v>45867</v>
      </c>
    </row>
    <row r="212" spans="1:1" x14ac:dyDescent="0.35">
      <c r="A212" s="5">
        <v>45868</v>
      </c>
    </row>
    <row r="213" spans="1:1" x14ac:dyDescent="0.35">
      <c r="A213" s="5">
        <v>45869</v>
      </c>
    </row>
    <row r="214" spans="1:1" x14ac:dyDescent="0.35">
      <c r="A214" s="5">
        <v>45870</v>
      </c>
    </row>
    <row r="215" spans="1:1" x14ac:dyDescent="0.35">
      <c r="A215" s="5">
        <v>45871</v>
      </c>
    </row>
    <row r="216" spans="1:1" x14ac:dyDescent="0.35">
      <c r="A216" s="5">
        <v>45872</v>
      </c>
    </row>
    <row r="217" spans="1:1" x14ac:dyDescent="0.35">
      <c r="A217" s="5">
        <v>45873</v>
      </c>
    </row>
    <row r="218" spans="1:1" x14ac:dyDescent="0.35">
      <c r="A218" s="5">
        <v>45874</v>
      </c>
    </row>
    <row r="219" spans="1:1" x14ac:dyDescent="0.35">
      <c r="A219" s="5">
        <v>45875</v>
      </c>
    </row>
    <row r="220" spans="1:1" x14ac:dyDescent="0.35">
      <c r="A220" s="5">
        <v>45876</v>
      </c>
    </row>
    <row r="221" spans="1:1" x14ac:dyDescent="0.35">
      <c r="A221" s="5">
        <v>45877</v>
      </c>
    </row>
    <row r="222" spans="1:1" x14ac:dyDescent="0.35">
      <c r="A222" s="5">
        <v>45878</v>
      </c>
    </row>
    <row r="223" spans="1:1" x14ac:dyDescent="0.35">
      <c r="A223" s="5">
        <v>45879</v>
      </c>
    </row>
    <row r="224" spans="1:1" x14ac:dyDescent="0.35">
      <c r="A224" s="5">
        <v>45880</v>
      </c>
    </row>
    <row r="225" spans="1:1" x14ac:dyDescent="0.35">
      <c r="A225" s="5">
        <v>45881</v>
      </c>
    </row>
    <row r="226" spans="1:1" x14ac:dyDescent="0.35">
      <c r="A226" s="5">
        <v>45882</v>
      </c>
    </row>
    <row r="227" spans="1:1" x14ac:dyDescent="0.35">
      <c r="A227" s="5">
        <v>45883</v>
      </c>
    </row>
    <row r="228" spans="1:1" x14ac:dyDescent="0.35">
      <c r="A228" s="5">
        <v>45884</v>
      </c>
    </row>
    <row r="229" spans="1:1" x14ac:dyDescent="0.35">
      <c r="A229" s="5">
        <v>45885</v>
      </c>
    </row>
    <row r="230" spans="1:1" x14ac:dyDescent="0.35">
      <c r="A230" s="5">
        <v>45886</v>
      </c>
    </row>
    <row r="231" spans="1:1" x14ac:dyDescent="0.35">
      <c r="A231" s="5">
        <v>45887</v>
      </c>
    </row>
    <row r="232" spans="1:1" x14ac:dyDescent="0.35">
      <c r="A232" s="5">
        <v>45888</v>
      </c>
    </row>
    <row r="233" spans="1:1" x14ac:dyDescent="0.35">
      <c r="A233" s="5">
        <v>45889</v>
      </c>
    </row>
    <row r="234" spans="1:1" x14ac:dyDescent="0.35">
      <c r="A234" s="5">
        <v>45890</v>
      </c>
    </row>
    <row r="235" spans="1:1" x14ac:dyDescent="0.35">
      <c r="A235" s="5">
        <v>45891</v>
      </c>
    </row>
    <row r="236" spans="1:1" x14ac:dyDescent="0.35">
      <c r="A236" s="5">
        <v>45892</v>
      </c>
    </row>
    <row r="237" spans="1:1" x14ac:dyDescent="0.35">
      <c r="A237" s="5">
        <v>45893</v>
      </c>
    </row>
    <row r="238" spans="1:1" x14ac:dyDescent="0.35">
      <c r="A238" s="5">
        <v>45894</v>
      </c>
    </row>
    <row r="239" spans="1:1" x14ac:dyDescent="0.35">
      <c r="A239" s="5">
        <v>45895</v>
      </c>
    </row>
    <row r="240" spans="1:1" x14ac:dyDescent="0.35">
      <c r="A240" s="5">
        <v>45896</v>
      </c>
    </row>
    <row r="241" spans="1:1" x14ac:dyDescent="0.35">
      <c r="A241" s="5">
        <v>45897</v>
      </c>
    </row>
    <row r="242" spans="1:1" x14ac:dyDescent="0.35">
      <c r="A242" s="5">
        <v>45898</v>
      </c>
    </row>
    <row r="243" spans="1:1" x14ac:dyDescent="0.35">
      <c r="A243" s="5">
        <v>45899</v>
      </c>
    </row>
    <row r="244" spans="1:1" x14ac:dyDescent="0.35">
      <c r="A244" s="5">
        <v>45900</v>
      </c>
    </row>
    <row r="245" spans="1:1" x14ac:dyDescent="0.35">
      <c r="A245" s="5">
        <v>45901</v>
      </c>
    </row>
    <row r="246" spans="1:1" x14ac:dyDescent="0.35">
      <c r="A246" s="5">
        <v>45902</v>
      </c>
    </row>
    <row r="247" spans="1:1" x14ac:dyDescent="0.35">
      <c r="A247" s="5">
        <v>45903</v>
      </c>
    </row>
    <row r="248" spans="1:1" x14ac:dyDescent="0.35">
      <c r="A248" s="5">
        <v>45904</v>
      </c>
    </row>
    <row r="249" spans="1:1" x14ac:dyDescent="0.35">
      <c r="A249" s="5">
        <v>45905</v>
      </c>
    </row>
    <row r="250" spans="1:1" x14ac:dyDescent="0.35">
      <c r="A250" s="5">
        <v>45906</v>
      </c>
    </row>
    <row r="251" spans="1:1" x14ac:dyDescent="0.35">
      <c r="A251" s="5">
        <v>45907</v>
      </c>
    </row>
    <row r="252" spans="1:1" x14ac:dyDescent="0.35">
      <c r="A252" s="5">
        <v>45908</v>
      </c>
    </row>
    <row r="253" spans="1:1" x14ac:dyDescent="0.35">
      <c r="A253" s="5">
        <v>45909</v>
      </c>
    </row>
    <row r="254" spans="1:1" x14ac:dyDescent="0.35">
      <c r="A254" s="5">
        <v>45910</v>
      </c>
    </row>
    <row r="255" spans="1:1" x14ac:dyDescent="0.35">
      <c r="A255" s="5">
        <v>45911</v>
      </c>
    </row>
    <row r="256" spans="1:1" x14ac:dyDescent="0.35">
      <c r="A256" s="5">
        <v>45912</v>
      </c>
    </row>
    <row r="257" spans="1:1" x14ac:dyDescent="0.35">
      <c r="A257" s="5">
        <v>45913</v>
      </c>
    </row>
    <row r="258" spans="1:1" x14ac:dyDescent="0.35">
      <c r="A258" s="5">
        <v>45914</v>
      </c>
    </row>
    <row r="259" spans="1:1" x14ac:dyDescent="0.35">
      <c r="A259" s="5">
        <v>45915</v>
      </c>
    </row>
    <row r="260" spans="1:1" x14ac:dyDescent="0.35">
      <c r="A260" s="5">
        <v>45916</v>
      </c>
    </row>
    <row r="261" spans="1:1" x14ac:dyDescent="0.35">
      <c r="A261" s="5">
        <v>45917</v>
      </c>
    </row>
    <row r="262" spans="1:1" x14ac:dyDescent="0.35">
      <c r="A262" s="5">
        <v>45918</v>
      </c>
    </row>
    <row r="263" spans="1:1" x14ac:dyDescent="0.35">
      <c r="A263" s="5">
        <v>45919</v>
      </c>
    </row>
    <row r="264" spans="1:1" x14ac:dyDescent="0.35">
      <c r="A264" s="5">
        <v>45920</v>
      </c>
    </row>
    <row r="265" spans="1:1" x14ac:dyDescent="0.35">
      <c r="A265" s="5">
        <v>45921</v>
      </c>
    </row>
    <row r="266" spans="1:1" x14ac:dyDescent="0.35">
      <c r="A266" s="5">
        <v>45922</v>
      </c>
    </row>
    <row r="267" spans="1:1" x14ac:dyDescent="0.35">
      <c r="A267" s="5">
        <v>45923</v>
      </c>
    </row>
    <row r="268" spans="1:1" x14ac:dyDescent="0.35">
      <c r="A268" s="5">
        <v>45924</v>
      </c>
    </row>
    <row r="269" spans="1:1" x14ac:dyDescent="0.35">
      <c r="A269" s="5">
        <v>45925</v>
      </c>
    </row>
    <row r="270" spans="1:1" x14ac:dyDescent="0.35">
      <c r="A270" s="5">
        <v>45926</v>
      </c>
    </row>
    <row r="271" spans="1:1" x14ac:dyDescent="0.35">
      <c r="A271" s="5">
        <v>45927</v>
      </c>
    </row>
    <row r="272" spans="1:1" x14ac:dyDescent="0.35">
      <c r="A272" s="5">
        <v>45928</v>
      </c>
    </row>
    <row r="273" spans="1:1" x14ac:dyDescent="0.35">
      <c r="A273" s="5">
        <v>45929</v>
      </c>
    </row>
    <row r="274" spans="1:1" x14ac:dyDescent="0.35">
      <c r="A274" s="5">
        <v>45930</v>
      </c>
    </row>
    <row r="275" spans="1:1" x14ac:dyDescent="0.35">
      <c r="A275" s="5">
        <v>45931</v>
      </c>
    </row>
    <row r="276" spans="1:1" x14ac:dyDescent="0.35">
      <c r="A276" s="5">
        <v>45932</v>
      </c>
    </row>
    <row r="277" spans="1:1" x14ac:dyDescent="0.35">
      <c r="A277" s="5">
        <v>45933</v>
      </c>
    </row>
    <row r="278" spans="1:1" x14ac:dyDescent="0.35">
      <c r="A278" s="5">
        <v>45934</v>
      </c>
    </row>
    <row r="279" spans="1:1" x14ac:dyDescent="0.35">
      <c r="A279" s="5">
        <v>45935</v>
      </c>
    </row>
    <row r="280" spans="1:1" x14ac:dyDescent="0.35">
      <c r="A280" s="5">
        <v>45936</v>
      </c>
    </row>
    <row r="281" spans="1:1" x14ac:dyDescent="0.35">
      <c r="A281" s="5">
        <v>45937</v>
      </c>
    </row>
    <row r="282" spans="1:1" x14ac:dyDescent="0.35">
      <c r="A282" s="5">
        <v>45938</v>
      </c>
    </row>
    <row r="283" spans="1:1" x14ac:dyDescent="0.35">
      <c r="A283" s="5">
        <v>45939</v>
      </c>
    </row>
    <row r="284" spans="1:1" x14ac:dyDescent="0.35">
      <c r="A284" s="5">
        <v>45940</v>
      </c>
    </row>
    <row r="285" spans="1:1" x14ac:dyDescent="0.35">
      <c r="A285" s="5">
        <v>45941</v>
      </c>
    </row>
    <row r="286" spans="1:1" x14ac:dyDescent="0.35">
      <c r="A286" s="5">
        <v>45942</v>
      </c>
    </row>
    <row r="287" spans="1:1" x14ac:dyDescent="0.35">
      <c r="A287" s="5">
        <v>45943</v>
      </c>
    </row>
    <row r="288" spans="1:1" x14ac:dyDescent="0.35">
      <c r="A288" s="5">
        <v>45944</v>
      </c>
    </row>
    <row r="289" spans="1:1" x14ac:dyDescent="0.35">
      <c r="A289" s="5">
        <v>45945</v>
      </c>
    </row>
    <row r="290" spans="1:1" x14ac:dyDescent="0.35">
      <c r="A290" s="5">
        <v>45946</v>
      </c>
    </row>
    <row r="291" spans="1:1" x14ac:dyDescent="0.35">
      <c r="A291" s="5">
        <v>45947</v>
      </c>
    </row>
    <row r="292" spans="1:1" x14ac:dyDescent="0.35">
      <c r="A292" s="5">
        <v>45948</v>
      </c>
    </row>
    <row r="293" spans="1:1" x14ac:dyDescent="0.35">
      <c r="A293" s="5">
        <v>45949</v>
      </c>
    </row>
    <row r="294" spans="1:1" x14ac:dyDescent="0.35">
      <c r="A294" s="5">
        <v>45950</v>
      </c>
    </row>
    <row r="295" spans="1:1" x14ac:dyDescent="0.35">
      <c r="A295" s="5">
        <v>45951</v>
      </c>
    </row>
    <row r="296" spans="1:1" x14ac:dyDescent="0.35">
      <c r="A296" s="5">
        <v>45952</v>
      </c>
    </row>
    <row r="297" spans="1:1" x14ac:dyDescent="0.35">
      <c r="A297" s="5">
        <v>45953</v>
      </c>
    </row>
    <row r="298" spans="1:1" x14ac:dyDescent="0.35">
      <c r="A298" s="5">
        <v>45954</v>
      </c>
    </row>
    <row r="299" spans="1:1" x14ac:dyDescent="0.35">
      <c r="A299" s="5">
        <v>45955</v>
      </c>
    </row>
    <row r="300" spans="1:1" x14ac:dyDescent="0.35">
      <c r="A300" s="5">
        <v>45956</v>
      </c>
    </row>
    <row r="301" spans="1:1" x14ac:dyDescent="0.35">
      <c r="A301" s="5">
        <v>45957</v>
      </c>
    </row>
    <row r="302" spans="1:1" x14ac:dyDescent="0.35">
      <c r="A302" s="5">
        <v>45958</v>
      </c>
    </row>
    <row r="303" spans="1:1" x14ac:dyDescent="0.35">
      <c r="A303" s="5">
        <v>45959</v>
      </c>
    </row>
    <row r="304" spans="1:1" x14ac:dyDescent="0.35">
      <c r="A304" s="5">
        <v>45960</v>
      </c>
    </row>
    <row r="305" spans="1:1" x14ac:dyDescent="0.35">
      <c r="A305" s="5">
        <v>45961</v>
      </c>
    </row>
    <row r="306" spans="1:1" x14ac:dyDescent="0.35">
      <c r="A306" s="5">
        <v>45962</v>
      </c>
    </row>
    <row r="307" spans="1:1" x14ac:dyDescent="0.35">
      <c r="A307" s="5">
        <v>45963</v>
      </c>
    </row>
    <row r="308" spans="1:1" x14ac:dyDescent="0.35">
      <c r="A308" s="5">
        <v>45964</v>
      </c>
    </row>
    <row r="309" spans="1:1" x14ac:dyDescent="0.35">
      <c r="A309" s="5">
        <v>45965</v>
      </c>
    </row>
    <row r="310" spans="1:1" x14ac:dyDescent="0.35">
      <c r="A310" s="5">
        <v>45966</v>
      </c>
    </row>
    <row r="311" spans="1:1" x14ac:dyDescent="0.35">
      <c r="A311" s="5">
        <v>45967</v>
      </c>
    </row>
    <row r="312" spans="1:1" x14ac:dyDescent="0.35">
      <c r="A312" s="5">
        <v>45968</v>
      </c>
    </row>
    <row r="313" spans="1:1" x14ac:dyDescent="0.35">
      <c r="A313" s="5">
        <v>45969</v>
      </c>
    </row>
    <row r="314" spans="1:1" x14ac:dyDescent="0.35">
      <c r="A314" s="5">
        <v>45970</v>
      </c>
    </row>
    <row r="315" spans="1:1" x14ac:dyDescent="0.35">
      <c r="A315" s="5">
        <v>45971</v>
      </c>
    </row>
    <row r="316" spans="1:1" x14ac:dyDescent="0.35">
      <c r="A316" s="5">
        <v>45972</v>
      </c>
    </row>
    <row r="317" spans="1:1" x14ac:dyDescent="0.35">
      <c r="A317" s="5">
        <v>45973</v>
      </c>
    </row>
    <row r="318" spans="1:1" x14ac:dyDescent="0.35">
      <c r="A318" s="5">
        <v>45974</v>
      </c>
    </row>
    <row r="319" spans="1:1" x14ac:dyDescent="0.35">
      <c r="A319" s="5">
        <v>45975</v>
      </c>
    </row>
    <row r="320" spans="1:1" x14ac:dyDescent="0.35">
      <c r="A320" s="5">
        <v>45976</v>
      </c>
    </row>
    <row r="321" spans="1:1" x14ac:dyDescent="0.35">
      <c r="A321" s="5">
        <v>45977</v>
      </c>
    </row>
    <row r="322" spans="1:1" x14ac:dyDescent="0.35">
      <c r="A322" s="5">
        <v>45978</v>
      </c>
    </row>
    <row r="323" spans="1:1" x14ac:dyDescent="0.35">
      <c r="A323" s="5">
        <v>45979</v>
      </c>
    </row>
    <row r="324" spans="1:1" x14ac:dyDescent="0.35">
      <c r="A324" s="5">
        <v>45980</v>
      </c>
    </row>
    <row r="325" spans="1:1" x14ac:dyDescent="0.35">
      <c r="A325" s="5">
        <v>45981</v>
      </c>
    </row>
    <row r="326" spans="1:1" x14ac:dyDescent="0.35">
      <c r="A326" s="5">
        <v>45982</v>
      </c>
    </row>
    <row r="327" spans="1:1" x14ac:dyDescent="0.35">
      <c r="A327" s="5">
        <v>45983</v>
      </c>
    </row>
    <row r="328" spans="1:1" x14ac:dyDescent="0.35">
      <c r="A328" s="5">
        <v>45984</v>
      </c>
    </row>
    <row r="329" spans="1:1" x14ac:dyDescent="0.35">
      <c r="A329" s="5">
        <v>45985</v>
      </c>
    </row>
    <row r="330" spans="1:1" x14ac:dyDescent="0.35">
      <c r="A330" s="5">
        <v>45986</v>
      </c>
    </row>
    <row r="331" spans="1:1" x14ac:dyDescent="0.35">
      <c r="A331" s="5">
        <v>45987</v>
      </c>
    </row>
    <row r="332" spans="1:1" x14ac:dyDescent="0.35">
      <c r="A332" s="5">
        <v>45988</v>
      </c>
    </row>
    <row r="333" spans="1:1" x14ac:dyDescent="0.35">
      <c r="A333" s="5">
        <v>45989</v>
      </c>
    </row>
    <row r="334" spans="1:1" x14ac:dyDescent="0.35">
      <c r="A334" s="5">
        <v>45990</v>
      </c>
    </row>
    <row r="335" spans="1:1" x14ac:dyDescent="0.35">
      <c r="A335" s="5">
        <v>45991</v>
      </c>
    </row>
    <row r="336" spans="1:1" x14ac:dyDescent="0.35">
      <c r="A336" s="5">
        <v>45992</v>
      </c>
    </row>
    <row r="337" spans="1:1" x14ac:dyDescent="0.35">
      <c r="A337" s="5">
        <v>45993</v>
      </c>
    </row>
    <row r="338" spans="1:1" x14ac:dyDescent="0.35">
      <c r="A338" s="5">
        <v>45994</v>
      </c>
    </row>
    <row r="339" spans="1:1" x14ac:dyDescent="0.35">
      <c r="A339" s="5">
        <v>45995</v>
      </c>
    </row>
    <row r="340" spans="1:1" x14ac:dyDescent="0.35">
      <c r="A340" s="5">
        <v>45996</v>
      </c>
    </row>
    <row r="341" spans="1:1" x14ac:dyDescent="0.35">
      <c r="A341" s="5">
        <v>45997</v>
      </c>
    </row>
    <row r="342" spans="1:1" x14ac:dyDescent="0.35">
      <c r="A342" s="5">
        <v>45998</v>
      </c>
    </row>
    <row r="343" spans="1:1" x14ac:dyDescent="0.35">
      <c r="A343" s="5">
        <v>45999</v>
      </c>
    </row>
    <row r="344" spans="1:1" x14ac:dyDescent="0.35">
      <c r="A344" s="5">
        <v>46000</v>
      </c>
    </row>
    <row r="345" spans="1:1" x14ac:dyDescent="0.35">
      <c r="A345" s="5">
        <v>46001</v>
      </c>
    </row>
    <row r="346" spans="1:1" x14ac:dyDescent="0.35">
      <c r="A346" s="5">
        <v>46002</v>
      </c>
    </row>
    <row r="347" spans="1:1" x14ac:dyDescent="0.35">
      <c r="A347" s="5">
        <v>46003</v>
      </c>
    </row>
    <row r="348" spans="1:1" x14ac:dyDescent="0.35">
      <c r="A348" s="5">
        <v>46004</v>
      </c>
    </row>
    <row r="349" spans="1:1" x14ac:dyDescent="0.35">
      <c r="A349" s="5">
        <v>46005</v>
      </c>
    </row>
    <row r="350" spans="1:1" x14ac:dyDescent="0.35">
      <c r="A350" s="5">
        <v>46006</v>
      </c>
    </row>
    <row r="351" spans="1:1" x14ac:dyDescent="0.35">
      <c r="A351" s="5">
        <v>46007</v>
      </c>
    </row>
    <row r="352" spans="1:1" x14ac:dyDescent="0.35">
      <c r="A352" s="5">
        <v>46008</v>
      </c>
    </row>
    <row r="353" spans="1:1" x14ac:dyDescent="0.35">
      <c r="A353" s="5">
        <v>46009</v>
      </c>
    </row>
    <row r="354" spans="1:1" x14ac:dyDescent="0.35">
      <c r="A354" s="5">
        <v>46010</v>
      </c>
    </row>
    <row r="355" spans="1:1" x14ac:dyDescent="0.35">
      <c r="A355" s="5">
        <v>46011</v>
      </c>
    </row>
    <row r="356" spans="1:1" x14ac:dyDescent="0.35">
      <c r="A356" s="5">
        <v>46012</v>
      </c>
    </row>
    <row r="357" spans="1:1" x14ac:dyDescent="0.35">
      <c r="A357" s="5">
        <v>46013</v>
      </c>
    </row>
    <row r="358" spans="1:1" x14ac:dyDescent="0.35">
      <c r="A358" s="5">
        <v>46014</v>
      </c>
    </row>
    <row r="359" spans="1:1" x14ac:dyDescent="0.35">
      <c r="A359" s="5">
        <v>46015</v>
      </c>
    </row>
    <row r="360" spans="1:1" x14ac:dyDescent="0.35">
      <c r="A360" s="5">
        <v>46016</v>
      </c>
    </row>
    <row r="361" spans="1:1" x14ac:dyDescent="0.35">
      <c r="A361" s="5">
        <v>46017</v>
      </c>
    </row>
    <row r="362" spans="1:1" x14ac:dyDescent="0.35">
      <c r="A362" s="5">
        <v>46018</v>
      </c>
    </row>
    <row r="363" spans="1:1" x14ac:dyDescent="0.35">
      <c r="A363" s="5">
        <v>46019</v>
      </c>
    </row>
    <row r="364" spans="1:1" x14ac:dyDescent="0.35">
      <c r="A364" s="5">
        <v>46020</v>
      </c>
    </row>
    <row r="365" spans="1:1" x14ac:dyDescent="0.35">
      <c r="A365" s="5">
        <v>46021</v>
      </c>
    </row>
    <row r="366" spans="1:1" x14ac:dyDescent="0.35">
      <c r="A366" s="5">
        <v>46022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2B303-BA81-471F-9942-B3F7DA36A9AC}">
  <dimension ref="A1:C5484"/>
  <sheetViews>
    <sheetView workbookViewId="0">
      <selection sqref="A1:A1048576"/>
    </sheetView>
  </sheetViews>
  <sheetFormatPr defaultColWidth="14.453125" defaultRowHeight="15" customHeight="1" x14ac:dyDescent="0.35"/>
  <cols>
    <col min="1" max="1" width="10.26953125" customWidth="1"/>
    <col min="2" max="6" width="8.7265625" customWidth="1"/>
  </cols>
  <sheetData>
    <row r="1" spans="1:3" ht="14.25" customHeight="1" x14ac:dyDescent="0.35">
      <c r="A1" s="2" t="s">
        <v>0</v>
      </c>
      <c r="B1" s="2" t="s">
        <v>26</v>
      </c>
      <c r="C1" s="2" t="s">
        <v>27</v>
      </c>
    </row>
    <row r="2" spans="1:3" ht="14.25" customHeight="1" x14ac:dyDescent="0.35">
      <c r="A2" s="2">
        <v>1004256</v>
      </c>
      <c r="B2" s="2" t="s">
        <v>28</v>
      </c>
      <c r="C2" s="2">
        <v>27</v>
      </c>
    </row>
    <row r="3" spans="1:3" ht="14.25" customHeight="1" x14ac:dyDescent="0.35">
      <c r="A3" s="2">
        <v>1004284</v>
      </c>
      <c r="B3" s="2" t="s">
        <v>28</v>
      </c>
      <c r="C3" s="2">
        <v>27</v>
      </c>
    </row>
    <row r="4" spans="1:3" ht="14.25" customHeight="1" x14ac:dyDescent="0.35">
      <c r="A4" s="2">
        <v>1004497</v>
      </c>
      <c r="B4" s="2" t="s">
        <v>29</v>
      </c>
      <c r="C4" s="2">
        <v>35</v>
      </c>
    </row>
    <row r="5" spans="1:3" ht="14.25" customHeight="1" x14ac:dyDescent="0.35">
      <c r="A5" s="2">
        <v>1004498</v>
      </c>
      <c r="B5" s="2" t="s">
        <v>28</v>
      </c>
      <c r="C5" s="2">
        <v>109</v>
      </c>
    </row>
    <row r="6" spans="1:3" ht="14.25" customHeight="1" x14ac:dyDescent="0.35">
      <c r="A6" s="2">
        <v>1004836</v>
      </c>
      <c r="B6" s="2" t="s">
        <v>30</v>
      </c>
      <c r="C6" s="2">
        <v>144</v>
      </c>
    </row>
    <row r="7" spans="1:3" ht="14.25" customHeight="1" x14ac:dyDescent="0.35">
      <c r="A7" s="2">
        <v>1005469</v>
      </c>
      <c r="B7" s="2" t="s">
        <v>28</v>
      </c>
      <c r="C7" s="2">
        <v>61</v>
      </c>
    </row>
    <row r="8" spans="1:3" ht="14.25" customHeight="1" x14ac:dyDescent="0.35">
      <c r="A8" s="2">
        <v>1005491</v>
      </c>
      <c r="B8" s="2" t="s">
        <v>30</v>
      </c>
      <c r="C8" s="2">
        <v>197</v>
      </c>
    </row>
    <row r="9" spans="1:3" ht="14.25" customHeight="1" x14ac:dyDescent="0.35">
      <c r="A9" s="2">
        <v>1005546</v>
      </c>
      <c r="B9" s="2" t="s">
        <v>28</v>
      </c>
      <c r="C9" s="2">
        <v>33</v>
      </c>
    </row>
    <row r="10" spans="1:3" ht="14.25" customHeight="1" x14ac:dyDescent="0.35">
      <c r="A10" s="2">
        <v>1005586</v>
      </c>
      <c r="B10" s="2" t="s">
        <v>28</v>
      </c>
      <c r="C10" s="2">
        <v>25</v>
      </c>
    </row>
    <row r="11" spans="1:3" ht="14.25" customHeight="1" x14ac:dyDescent="0.35">
      <c r="A11" s="2">
        <v>1005752</v>
      </c>
      <c r="B11" s="2" t="s">
        <v>28</v>
      </c>
      <c r="C11" s="2">
        <v>79</v>
      </c>
    </row>
    <row r="12" spans="1:3" ht="14.25" customHeight="1" x14ac:dyDescent="0.35">
      <c r="A12" s="2">
        <v>1003249</v>
      </c>
      <c r="B12" s="2" t="s">
        <v>30</v>
      </c>
      <c r="C12" s="2">
        <v>140</v>
      </c>
    </row>
    <row r="13" spans="1:3" ht="14.25" customHeight="1" x14ac:dyDescent="0.35">
      <c r="A13" s="2">
        <v>1003616</v>
      </c>
      <c r="B13" s="2" t="s">
        <v>30</v>
      </c>
      <c r="C13" s="2">
        <v>477</v>
      </c>
    </row>
    <row r="14" spans="1:3" ht="14.25" customHeight="1" x14ac:dyDescent="0.35">
      <c r="A14" s="2">
        <v>1003987</v>
      </c>
      <c r="B14" s="2" t="s">
        <v>30</v>
      </c>
      <c r="C14" s="2">
        <v>442</v>
      </c>
    </row>
    <row r="15" spans="1:3" ht="14.25" customHeight="1" x14ac:dyDescent="0.35">
      <c r="A15" s="2">
        <v>1004040</v>
      </c>
      <c r="B15" s="2" t="s">
        <v>28</v>
      </c>
      <c r="C15" s="2">
        <v>279</v>
      </c>
    </row>
    <row r="16" spans="1:3" ht="14.25" customHeight="1" x14ac:dyDescent="0.35">
      <c r="A16" s="2">
        <v>1004163</v>
      </c>
      <c r="B16" s="2" t="s">
        <v>29</v>
      </c>
      <c r="C16" s="2">
        <v>74</v>
      </c>
    </row>
    <row r="17" spans="1:3" ht="14.25" customHeight="1" x14ac:dyDescent="0.35">
      <c r="A17" s="2">
        <v>1004227</v>
      </c>
      <c r="B17" s="2" t="s">
        <v>30</v>
      </c>
      <c r="C17" s="2">
        <v>195</v>
      </c>
    </row>
    <row r="18" spans="1:3" ht="14.25" customHeight="1" x14ac:dyDescent="0.35">
      <c r="A18" s="2">
        <v>1004843</v>
      </c>
      <c r="B18" s="2" t="s">
        <v>29</v>
      </c>
      <c r="C18" s="2">
        <v>42</v>
      </c>
    </row>
    <row r="19" spans="1:3" ht="14.25" customHeight="1" x14ac:dyDescent="0.35">
      <c r="A19" s="2">
        <v>1005221</v>
      </c>
      <c r="B19" s="2" t="s">
        <v>30</v>
      </c>
      <c r="C19" s="2">
        <v>311</v>
      </c>
    </row>
    <row r="20" spans="1:3" ht="14.25" customHeight="1" x14ac:dyDescent="0.35">
      <c r="A20" s="2">
        <v>1005263</v>
      </c>
      <c r="B20" s="2" t="s">
        <v>28</v>
      </c>
      <c r="C20" s="2">
        <v>77</v>
      </c>
    </row>
    <row r="21" spans="1:3" ht="14.25" customHeight="1" x14ac:dyDescent="0.35">
      <c r="A21" s="2">
        <v>1005309</v>
      </c>
      <c r="B21" s="2" t="s">
        <v>29</v>
      </c>
      <c r="C21" s="2">
        <v>134</v>
      </c>
    </row>
    <row r="22" spans="1:3" ht="14.25" customHeight="1" x14ac:dyDescent="0.35">
      <c r="A22" s="2">
        <v>1005608</v>
      </c>
      <c r="B22" s="2" t="s">
        <v>28</v>
      </c>
      <c r="C22" s="2">
        <v>361</v>
      </c>
    </row>
    <row r="23" spans="1:3" ht="14.25" customHeight="1" x14ac:dyDescent="0.35">
      <c r="A23" s="2">
        <v>1005666</v>
      </c>
      <c r="B23" s="2" t="s">
        <v>28</v>
      </c>
      <c r="C23" s="2">
        <v>29</v>
      </c>
    </row>
    <row r="24" spans="1:3" ht="14.25" customHeight="1" x14ac:dyDescent="0.35">
      <c r="A24" s="2">
        <v>1005699</v>
      </c>
      <c r="B24" s="2" t="s">
        <v>29</v>
      </c>
      <c r="C24" s="2">
        <v>83</v>
      </c>
    </row>
    <row r="25" spans="1:3" ht="14.25" customHeight="1" x14ac:dyDescent="0.35">
      <c r="A25" s="2">
        <v>1005900</v>
      </c>
      <c r="B25" s="2" t="s">
        <v>30</v>
      </c>
      <c r="C25" s="2">
        <v>139</v>
      </c>
    </row>
    <row r="26" spans="1:3" ht="14.25" customHeight="1" x14ac:dyDescent="0.35">
      <c r="A26" s="2">
        <v>1006109</v>
      </c>
      <c r="B26" s="2" t="s">
        <v>28</v>
      </c>
      <c r="C26" s="2">
        <v>262</v>
      </c>
    </row>
    <row r="27" spans="1:3" ht="14.25" customHeight="1" x14ac:dyDescent="0.35">
      <c r="A27" s="2">
        <v>1003193</v>
      </c>
      <c r="B27" s="2" t="s">
        <v>28</v>
      </c>
      <c r="C27" s="2">
        <v>30</v>
      </c>
    </row>
    <row r="28" spans="1:3" ht="14.25" customHeight="1" x14ac:dyDescent="0.35">
      <c r="A28" s="2">
        <v>1003781</v>
      </c>
      <c r="B28" s="2" t="s">
        <v>29</v>
      </c>
      <c r="C28" s="2">
        <v>93</v>
      </c>
    </row>
    <row r="29" spans="1:3" ht="14.25" customHeight="1" x14ac:dyDescent="0.35">
      <c r="A29" s="2">
        <v>1003955</v>
      </c>
      <c r="B29" s="2" t="s">
        <v>30</v>
      </c>
      <c r="C29" s="2">
        <v>378</v>
      </c>
    </row>
    <row r="30" spans="1:3" ht="14.25" customHeight="1" x14ac:dyDescent="0.35">
      <c r="A30" s="2">
        <v>1004302</v>
      </c>
      <c r="B30" s="2" t="s">
        <v>28</v>
      </c>
      <c r="C30" s="2">
        <v>51</v>
      </c>
    </row>
    <row r="31" spans="1:3" ht="14.25" customHeight="1" x14ac:dyDescent="0.35">
      <c r="A31" s="2">
        <v>1004418</v>
      </c>
      <c r="B31" s="2" t="s">
        <v>28</v>
      </c>
      <c r="C31" s="2">
        <v>56</v>
      </c>
    </row>
    <row r="32" spans="1:3" ht="14.25" customHeight="1" x14ac:dyDescent="0.35">
      <c r="A32" s="2">
        <v>1004524</v>
      </c>
      <c r="B32" s="2" t="s">
        <v>29</v>
      </c>
      <c r="C32" s="2">
        <v>59</v>
      </c>
    </row>
    <row r="33" spans="1:3" ht="14.25" customHeight="1" x14ac:dyDescent="0.35">
      <c r="A33" s="2">
        <v>1004544</v>
      </c>
      <c r="B33" s="2" t="s">
        <v>28</v>
      </c>
      <c r="C33" s="2">
        <v>386</v>
      </c>
    </row>
    <row r="34" spans="1:3" ht="14.25" customHeight="1" x14ac:dyDescent="0.35">
      <c r="A34" s="2">
        <v>1004937</v>
      </c>
      <c r="B34" s="2" t="s">
        <v>28</v>
      </c>
      <c r="C34" s="2">
        <v>25</v>
      </c>
    </row>
    <row r="35" spans="1:3" ht="14.25" customHeight="1" x14ac:dyDescent="0.35">
      <c r="A35" s="2">
        <v>1004951</v>
      </c>
      <c r="B35" s="2" t="s">
        <v>28</v>
      </c>
      <c r="C35" s="2">
        <v>65</v>
      </c>
    </row>
    <row r="36" spans="1:3" ht="14.25" customHeight="1" x14ac:dyDescent="0.35">
      <c r="A36" s="2">
        <v>1004964</v>
      </c>
      <c r="B36" s="2" t="s">
        <v>28</v>
      </c>
      <c r="C36" s="2">
        <v>63</v>
      </c>
    </row>
    <row r="37" spans="1:3" ht="14.25" customHeight="1" x14ac:dyDescent="0.35">
      <c r="A37" s="2">
        <v>1005015</v>
      </c>
      <c r="B37" s="2" t="s">
        <v>29</v>
      </c>
      <c r="C37" s="2">
        <v>82</v>
      </c>
    </row>
    <row r="38" spans="1:3" ht="14.25" customHeight="1" x14ac:dyDescent="0.35">
      <c r="A38" s="2">
        <v>1005036</v>
      </c>
      <c r="B38" s="2" t="s">
        <v>29</v>
      </c>
      <c r="C38" s="2">
        <v>87</v>
      </c>
    </row>
    <row r="39" spans="1:3" ht="14.25" customHeight="1" x14ac:dyDescent="0.35">
      <c r="A39" s="2">
        <v>1005044</v>
      </c>
      <c r="B39" s="2" t="s">
        <v>28</v>
      </c>
      <c r="C39" s="2">
        <v>20</v>
      </c>
    </row>
    <row r="40" spans="1:3" ht="14.25" customHeight="1" x14ac:dyDescent="0.35">
      <c r="A40" s="2">
        <v>1005087</v>
      </c>
      <c r="B40" s="2" t="s">
        <v>30</v>
      </c>
      <c r="C40" s="2">
        <v>180</v>
      </c>
    </row>
    <row r="41" spans="1:3" ht="14.25" customHeight="1" x14ac:dyDescent="0.35">
      <c r="A41" s="2">
        <v>1005157</v>
      </c>
      <c r="B41" s="2" t="s">
        <v>28</v>
      </c>
      <c r="C41" s="2">
        <v>491</v>
      </c>
    </row>
    <row r="42" spans="1:3" ht="14.25" customHeight="1" x14ac:dyDescent="0.35">
      <c r="A42" s="2">
        <v>1005694</v>
      </c>
      <c r="B42" s="2" t="s">
        <v>29</v>
      </c>
      <c r="C42" s="2">
        <v>45</v>
      </c>
    </row>
    <row r="43" spans="1:3" ht="14.25" customHeight="1" x14ac:dyDescent="0.35">
      <c r="A43" s="2">
        <v>1005757</v>
      </c>
      <c r="B43" s="2" t="s">
        <v>28</v>
      </c>
      <c r="C43" s="2">
        <v>35</v>
      </c>
    </row>
    <row r="44" spans="1:3" ht="14.25" customHeight="1" x14ac:dyDescent="0.35">
      <c r="A44" s="2">
        <v>1005873</v>
      </c>
      <c r="B44" s="2" t="s">
        <v>28</v>
      </c>
      <c r="C44" s="2">
        <v>33</v>
      </c>
    </row>
    <row r="45" spans="1:3" ht="14.25" customHeight="1" x14ac:dyDescent="0.35">
      <c r="A45" s="2">
        <v>1005925</v>
      </c>
      <c r="B45" s="2" t="s">
        <v>28</v>
      </c>
      <c r="C45" s="2">
        <v>39</v>
      </c>
    </row>
    <row r="46" spans="1:3" ht="14.25" customHeight="1" x14ac:dyDescent="0.35">
      <c r="A46" s="2">
        <v>1003489</v>
      </c>
      <c r="B46" s="2" t="s">
        <v>28</v>
      </c>
      <c r="C46" s="2">
        <v>334</v>
      </c>
    </row>
    <row r="47" spans="1:3" ht="14.25" customHeight="1" x14ac:dyDescent="0.35">
      <c r="A47" s="2">
        <v>1003609</v>
      </c>
      <c r="B47" s="2" t="s">
        <v>30</v>
      </c>
      <c r="C47" s="2">
        <v>358</v>
      </c>
    </row>
    <row r="48" spans="1:3" ht="14.25" customHeight="1" x14ac:dyDescent="0.35">
      <c r="A48" s="2">
        <v>1003979</v>
      </c>
      <c r="B48" s="2" t="s">
        <v>28</v>
      </c>
      <c r="C48" s="2">
        <v>245</v>
      </c>
    </row>
    <row r="49" spans="1:3" ht="14.25" customHeight="1" x14ac:dyDescent="0.35">
      <c r="A49" s="2">
        <v>1004198</v>
      </c>
      <c r="B49" s="2" t="s">
        <v>28</v>
      </c>
      <c r="C49" s="2">
        <v>256</v>
      </c>
    </row>
    <row r="50" spans="1:3" ht="14.25" customHeight="1" x14ac:dyDescent="0.35">
      <c r="A50" s="2">
        <v>1004392</v>
      </c>
      <c r="B50" s="2" t="s">
        <v>28</v>
      </c>
      <c r="C50" s="2">
        <v>49</v>
      </c>
    </row>
    <row r="51" spans="1:3" ht="14.25" customHeight="1" x14ac:dyDescent="0.35">
      <c r="A51" s="2">
        <v>1004493</v>
      </c>
      <c r="B51" s="2" t="s">
        <v>29</v>
      </c>
      <c r="C51" s="2">
        <v>89</v>
      </c>
    </row>
    <row r="52" spans="1:3" ht="14.25" customHeight="1" x14ac:dyDescent="0.35">
      <c r="A52" s="2">
        <v>1004518</v>
      </c>
      <c r="B52" s="2" t="s">
        <v>28</v>
      </c>
      <c r="C52" s="2">
        <v>62</v>
      </c>
    </row>
    <row r="53" spans="1:3" ht="14.25" customHeight="1" x14ac:dyDescent="0.35">
      <c r="A53" s="2">
        <v>1004587</v>
      </c>
      <c r="B53" s="2" t="s">
        <v>30</v>
      </c>
      <c r="C53" s="2">
        <v>264</v>
      </c>
    </row>
    <row r="54" spans="1:3" ht="14.25" customHeight="1" x14ac:dyDescent="0.35">
      <c r="A54" s="2">
        <v>1004622</v>
      </c>
      <c r="B54" s="2" t="s">
        <v>30</v>
      </c>
      <c r="C54" s="2">
        <v>394</v>
      </c>
    </row>
    <row r="55" spans="1:3" ht="14.25" customHeight="1" x14ac:dyDescent="0.35">
      <c r="A55" s="2">
        <v>1004704</v>
      </c>
      <c r="B55" s="2" t="s">
        <v>29</v>
      </c>
      <c r="C55" s="2">
        <v>59</v>
      </c>
    </row>
    <row r="56" spans="1:3" ht="14.25" customHeight="1" x14ac:dyDescent="0.35">
      <c r="A56" s="2">
        <v>1005278</v>
      </c>
      <c r="B56" s="2" t="s">
        <v>30</v>
      </c>
      <c r="C56" s="2">
        <v>253</v>
      </c>
    </row>
    <row r="57" spans="1:3" ht="14.25" customHeight="1" x14ac:dyDescent="0.35">
      <c r="A57" s="2">
        <v>1005320</v>
      </c>
      <c r="B57" s="2" t="s">
        <v>28</v>
      </c>
      <c r="C57" s="2">
        <v>330</v>
      </c>
    </row>
    <row r="58" spans="1:3" ht="14.25" customHeight="1" x14ac:dyDescent="0.35">
      <c r="A58" s="2">
        <v>1005587</v>
      </c>
      <c r="B58" s="2" t="s">
        <v>30</v>
      </c>
      <c r="C58" s="2">
        <v>458</v>
      </c>
    </row>
    <row r="59" spans="1:3" ht="14.25" customHeight="1" x14ac:dyDescent="0.35">
      <c r="A59" s="2">
        <v>1005745</v>
      </c>
      <c r="B59" s="2" t="s">
        <v>30</v>
      </c>
      <c r="C59" s="2">
        <v>221</v>
      </c>
    </row>
    <row r="60" spans="1:3" ht="14.25" customHeight="1" x14ac:dyDescent="0.35">
      <c r="A60" s="2">
        <v>1005877</v>
      </c>
      <c r="B60" s="2" t="s">
        <v>29</v>
      </c>
      <c r="C60" s="2">
        <v>70</v>
      </c>
    </row>
    <row r="61" spans="1:3" ht="14.25" customHeight="1" x14ac:dyDescent="0.35">
      <c r="A61" s="2">
        <v>1005988</v>
      </c>
      <c r="B61" s="2" t="s">
        <v>30</v>
      </c>
      <c r="C61" s="2">
        <v>144</v>
      </c>
    </row>
    <row r="62" spans="1:3" ht="14.25" customHeight="1" x14ac:dyDescent="0.35">
      <c r="A62" s="2">
        <v>1006043</v>
      </c>
      <c r="B62" s="2" t="s">
        <v>30</v>
      </c>
      <c r="C62" s="2">
        <v>349</v>
      </c>
    </row>
    <row r="63" spans="1:3" ht="14.25" customHeight="1" x14ac:dyDescent="0.35">
      <c r="A63" s="2">
        <v>1006125</v>
      </c>
      <c r="B63" s="2" t="s">
        <v>28</v>
      </c>
      <c r="C63" s="2">
        <v>188</v>
      </c>
    </row>
    <row r="64" spans="1:3" ht="14.25" customHeight="1" x14ac:dyDescent="0.35">
      <c r="A64" s="2">
        <v>1004056</v>
      </c>
      <c r="B64" s="2" t="s">
        <v>30</v>
      </c>
      <c r="C64" s="2">
        <v>339</v>
      </c>
    </row>
    <row r="65" spans="1:3" ht="14.25" customHeight="1" x14ac:dyDescent="0.35">
      <c r="A65" s="2">
        <v>1004337</v>
      </c>
      <c r="B65" s="2" t="s">
        <v>28</v>
      </c>
      <c r="C65" s="2">
        <v>57</v>
      </c>
    </row>
    <row r="66" spans="1:3" ht="14.25" customHeight="1" x14ac:dyDescent="0.35">
      <c r="A66" s="2">
        <v>1004533</v>
      </c>
      <c r="B66" s="2" t="s">
        <v>30</v>
      </c>
      <c r="C66" s="2">
        <v>142</v>
      </c>
    </row>
    <row r="67" spans="1:3" ht="14.25" customHeight="1" x14ac:dyDescent="0.35">
      <c r="A67" s="2">
        <v>1004778</v>
      </c>
      <c r="B67" s="2" t="s">
        <v>30</v>
      </c>
      <c r="C67" s="2">
        <v>430</v>
      </c>
    </row>
    <row r="68" spans="1:3" ht="14.25" customHeight="1" x14ac:dyDescent="0.35">
      <c r="A68" s="2">
        <v>1004904</v>
      </c>
      <c r="B68" s="2" t="s">
        <v>28</v>
      </c>
      <c r="C68" s="2">
        <v>150</v>
      </c>
    </row>
    <row r="69" spans="1:3" ht="14.25" customHeight="1" x14ac:dyDescent="0.35">
      <c r="A69" s="2">
        <v>1005911</v>
      </c>
      <c r="B69" s="2" t="s">
        <v>28</v>
      </c>
      <c r="C69" s="2">
        <v>61</v>
      </c>
    </row>
    <row r="70" spans="1:3" ht="14.25" customHeight="1" x14ac:dyDescent="0.35">
      <c r="A70" s="2">
        <v>1003097</v>
      </c>
      <c r="B70" s="2" t="s">
        <v>29</v>
      </c>
      <c r="C70" s="2">
        <v>50</v>
      </c>
    </row>
    <row r="71" spans="1:3" ht="14.25" customHeight="1" x14ac:dyDescent="0.35">
      <c r="A71" s="2">
        <v>1003260</v>
      </c>
      <c r="B71" s="2" t="s">
        <v>29</v>
      </c>
      <c r="C71" s="2">
        <v>92</v>
      </c>
    </row>
    <row r="72" spans="1:3" ht="14.25" customHeight="1" x14ac:dyDescent="0.35">
      <c r="A72" s="2">
        <v>1003377</v>
      </c>
      <c r="B72" s="2" t="s">
        <v>30</v>
      </c>
      <c r="C72" s="2">
        <v>360</v>
      </c>
    </row>
    <row r="73" spans="1:3" ht="14.25" customHeight="1" x14ac:dyDescent="0.35">
      <c r="A73" s="2">
        <v>1003838</v>
      </c>
      <c r="B73" s="2" t="s">
        <v>29</v>
      </c>
      <c r="C73" s="2">
        <v>68</v>
      </c>
    </row>
    <row r="74" spans="1:3" ht="14.25" customHeight="1" x14ac:dyDescent="0.35">
      <c r="A74" s="2">
        <v>1003946</v>
      </c>
      <c r="B74" s="2" t="s">
        <v>30</v>
      </c>
      <c r="C74" s="2">
        <v>371</v>
      </c>
    </row>
    <row r="75" spans="1:3" ht="14.25" customHeight="1" x14ac:dyDescent="0.35">
      <c r="A75" s="2">
        <v>1004035</v>
      </c>
      <c r="B75" s="2" t="s">
        <v>29</v>
      </c>
      <c r="C75" s="2">
        <v>121</v>
      </c>
    </row>
    <row r="76" spans="1:3" ht="14.25" customHeight="1" x14ac:dyDescent="0.35">
      <c r="A76" s="2">
        <v>1004038</v>
      </c>
      <c r="B76" s="2" t="s">
        <v>29</v>
      </c>
      <c r="C76" s="2">
        <v>131</v>
      </c>
    </row>
    <row r="77" spans="1:3" ht="14.25" customHeight="1" x14ac:dyDescent="0.35">
      <c r="A77" s="2">
        <v>1004219</v>
      </c>
      <c r="B77" s="2" t="s">
        <v>28</v>
      </c>
      <c r="C77" s="2">
        <v>70</v>
      </c>
    </row>
    <row r="78" spans="1:3" ht="14.25" customHeight="1" x14ac:dyDescent="0.35">
      <c r="A78" s="2">
        <v>1004436</v>
      </c>
      <c r="B78" s="2" t="s">
        <v>30</v>
      </c>
      <c r="C78" s="2">
        <v>135</v>
      </c>
    </row>
    <row r="79" spans="1:3" ht="14.25" customHeight="1" x14ac:dyDescent="0.35">
      <c r="A79" s="2">
        <v>1004472</v>
      </c>
      <c r="B79" s="2" t="s">
        <v>28</v>
      </c>
      <c r="C79" s="2">
        <v>77</v>
      </c>
    </row>
    <row r="80" spans="1:3" ht="14.25" customHeight="1" x14ac:dyDescent="0.35">
      <c r="A80" s="2">
        <v>1004619</v>
      </c>
      <c r="B80" s="2" t="s">
        <v>28</v>
      </c>
      <c r="C80" s="2">
        <v>54</v>
      </c>
    </row>
    <row r="81" spans="1:3" ht="14.25" customHeight="1" x14ac:dyDescent="0.35">
      <c r="A81" s="2">
        <v>1004650</v>
      </c>
      <c r="B81" s="2" t="s">
        <v>30</v>
      </c>
      <c r="C81" s="2">
        <v>484</v>
      </c>
    </row>
    <row r="82" spans="1:3" ht="14.25" customHeight="1" x14ac:dyDescent="0.35">
      <c r="A82" s="2">
        <v>1004764</v>
      </c>
      <c r="B82" s="2" t="s">
        <v>28</v>
      </c>
      <c r="C82" s="2">
        <v>53</v>
      </c>
    </row>
    <row r="83" spans="1:3" ht="14.25" customHeight="1" x14ac:dyDescent="0.35">
      <c r="A83" s="2">
        <v>1004857</v>
      </c>
      <c r="B83" s="2" t="s">
        <v>28</v>
      </c>
      <c r="C83" s="2">
        <v>67</v>
      </c>
    </row>
    <row r="84" spans="1:3" ht="14.25" customHeight="1" x14ac:dyDescent="0.35">
      <c r="A84" s="2">
        <v>1004903</v>
      </c>
      <c r="B84" s="2" t="s">
        <v>30</v>
      </c>
      <c r="C84" s="2">
        <v>389</v>
      </c>
    </row>
    <row r="85" spans="1:3" ht="14.25" customHeight="1" x14ac:dyDescent="0.35">
      <c r="A85" s="2">
        <v>1004909</v>
      </c>
      <c r="B85" s="2" t="s">
        <v>28</v>
      </c>
      <c r="C85" s="2">
        <v>31</v>
      </c>
    </row>
    <row r="86" spans="1:3" ht="14.25" customHeight="1" x14ac:dyDescent="0.35">
      <c r="A86" s="2">
        <v>1004958</v>
      </c>
      <c r="B86" s="2" t="s">
        <v>28</v>
      </c>
      <c r="C86" s="2">
        <v>26</v>
      </c>
    </row>
    <row r="87" spans="1:3" ht="14.25" customHeight="1" x14ac:dyDescent="0.35">
      <c r="A87" s="2">
        <v>1005079</v>
      </c>
      <c r="B87" s="2" t="s">
        <v>30</v>
      </c>
      <c r="C87" s="2">
        <v>449</v>
      </c>
    </row>
    <row r="88" spans="1:3" ht="14.25" customHeight="1" x14ac:dyDescent="0.35">
      <c r="A88" s="2">
        <v>1005112</v>
      </c>
      <c r="B88" s="2" t="s">
        <v>28</v>
      </c>
      <c r="C88" s="2">
        <v>21</v>
      </c>
    </row>
    <row r="89" spans="1:3" ht="14.25" customHeight="1" x14ac:dyDescent="0.35">
      <c r="A89" s="2">
        <v>1005266</v>
      </c>
      <c r="B89" s="2" t="s">
        <v>28</v>
      </c>
      <c r="C89" s="2">
        <v>487</v>
      </c>
    </row>
    <row r="90" spans="1:3" ht="14.25" customHeight="1" x14ac:dyDescent="0.35">
      <c r="A90" s="2">
        <v>1005331</v>
      </c>
      <c r="B90" s="2" t="s">
        <v>30</v>
      </c>
      <c r="C90" s="2">
        <v>432</v>
      </c>
    </row>
    <row r="91" spans="1:3" ht="14.25" customHeight="1" x14ac:dyDescent="0.35">
      <c r="A91" s="2">
        <v>1005644</v>
      </c>
      <c r="B91" s="2" t="s">
        <v>28</v>
      </c>
      <c r="C91" s="2">
        <v>60</v>
      </c>
    </row>
    <row r="92" spans="1:3" ht="14.25" customHeight="1" x14ac:dyDescent="0.35">
      <c r="A92" s="2">
        <v>1005665</v>
      </c>
      <c r="B92" s="2" t="s">
        <v>28</v>
      </c>
      <c r="C92" s="2">
        <v>39</v>
      </c>
    </row>
    <row r="93" spans="1:3" ht="14.25" customHeight="1" x14ac:dyDescent="0.35">
      <c r="A93" s="2">
        <v>1005772</v>
      </c>
      <c r="B93" s="2" t="s">
        <v>29</v>
      </c>
      <c r="C93" s="2">
        <v>139</v>
      </c>
    </row>
    <row r="94" spans="1:3" ht="14.25" customHeight="1" x14ac:dyDescent="0.35">
      <c r="A94" s="2">
        <v>1005977</v>
      </c>
      <c r="B94" s="2" t="s">
        <v>28</v>
      </c>
      <c r="C94" s="2">
        <v>168</v>
      </c>
    </row>
    <row r="95" spans="1:3" ht="14.25" customHeight="1" x14ac:dyDescent="0.35">
      <c r="A95" s="2">
        <v>1005996</v>
      </c>
      <c r="B95" s="2" t="s">
        <v>28</v>
      </c>
      <c r="C95" s="2">
        <v>61</v>
      </c>
    </row>
    <row r="96" spans="1:3" ht="14.25" customHeight="1" x14ac:dyDescent="0.35">
      <c r="A96" s="2">
        <v>1006072</v>
      </c>
      <c r="B96" s="2" t="s">
        <v>30</v>
      </c>
      <c r="C96" s="2">
        <v>356</v>
      </c>
    </row>
    <row r="97" spans="1:3" ht="14.25" customHeight="1" x14ac:dyDescent="0.35">
      <c r="A97" s="2">
        <v>1003295</v>
      </c>
      <c r="B97" s="2" t="s">
        <v>29</v>
      </c>
      <c r="C97" s="2">
        <v>127</v>
      </c>
    </row>
    <row r="98" spans="1:3" ht="14.25" customHeight="1" x14ac:dyDescent="0.35">
      <c r="A98" s="2">
        <v>1003493</v>
      </c>
      <c r="B98" s="2" t="s">
        <v>28</v>
      </c>
      <c r="C98" s="2">
        <v>27</v>
      </c>
    </row>
    <row r="99" spans="1:3" ht="14.25" customHeight="1" x14ac:dyDescent="0.35">
      <c r="A99" s="2">
        <v>1003514</v>
      </c>
      <c r="B99" s="2" t="s">
        <v>28</v>
      </c>
      <c r="C99" s="2">
        <v>78</v>
      </c>
    </row>
    <row r="100" spans="1:3" ht="14.25" customHeight="1" x14ac:dyDescent="0.35">
      <c r="A100" s="2">
        <v>1003533</v>
      </c>
      <c r="B100" s="2" t="s">
        <v>28</v>
      </c>
      <c r="C100" s="2">
        <v>77</v>
      </c>
    </row>
    <row r="101" spans="1:3" ht="14.25" customHeight="1" x14ac:dyDescent="0.35">
      <c r="A101" s="2">
        <v>1003576</v>
      </c>
      <c r="B101" s="2" t="s">
        <v>28</v>
      </c>
      <c r="C101" s="2">
        <v>193</v>
      </c>
    </row>
    <row r="102" spans="1:3" ht="14.25" customHeight="1" x14ac:dyDescent="0.35">
      <c r="A102" s="2">
        <v>1003657</v>
      </c>
      <c r="B102" s="2" t="s">
        <v>30</v>
      </c>
      <c r="C102" s="2">
        <v>229</v>
      </c>
    </row>
    <row r="103" spans="1:3" ht="14.25" customHeight="1" x14ac:dyDescent="0.35">
      <c r="A103" s="2">
        <v>1003796</v>
      </c>
      <c r="B103" s="2" t="s">
        <v>30</v>
      </c>
      <c r="C103" s="2">
        <v>427</v>
      </c>
    </row>
    <row r="104" spans="1:3" ht="14.25" customHeight="1" x14ac:dyDescent="0.35">
      <c r="A104" s="2">
        <v>1003925</v>
      </c>
      <c r="B104" s="2" t="s">
        <v>30</v>
      </c>
      <c r="C104" s="2">
        <v>368</v>
      </c>
    </row>
    <row r="105" spans="1:3" ht="14.25" customHeight="1" x14ac:dyDescent="0.35">
      <c r="A105" s="2">
        <v>1003965</v>
      </c>
      <c r="B105" s="2" t="s">
        <v>28</v>
      </c>
      <c r="C105" s="2">
        <v>130</v>
      </c>
    </row>
    <row r="106" spans="1:3" ht="14.25" customHeight="1" x14ac:dyDescent="0.35">
      <c r="A106" s="2">
        <v>1004106</v>
      </c>
      <c r="B106" s="2" t="s">
        <v>29</v>
      </c>
      <c r="C106" s="2">
        <v>38</v>
      </c>
    </row>
    <row r="107" spans="1:3" ht="14.25" customHeight="1" x14ac:dyDescent="0.35">
      <c r="A107" s="2">
        <v>1004204</v>
      </c>
      <c r="B107" s="2" t="s">
        <v>28</v>
      </c>
      <c r="C107" s="2">
        <v>22</v>
      </c>
    </row>
    <row r="108" spans="1:3" ht="14.25" customHeight="1" x14ac:dyDescent="0.35">
      <c r="A108" s="2">
        <v>1004260</v>
      </c>
      <c r="B108" s="2" t="s">
        <v>28</v>
      </c>
      <c r="C108" s="2">
        <v>78</v>
      </c>
    </row>
    <row r="109" spans="1:3" ht="14.25" customHeight="1" x14ac:dyDescent="0.35">
      <c r="A109" s="2">
        <v>1004283</v>
      </c>
      <c r="B109" s="2" t="s">
        <v>30</v>
      </c>
      <c r="C109" s="2">
        <v>419</v>
      </c>
    </row>
    <row r="110" spans="1:3" ht="14.25" customHeight="1" x14ac:dyDescent="0.35">
      <c r="A110" s="2">
        <v>1004568</v>
      </c>
      <c r="B110" s="2" t="s">
        <v>29</v>
      </c>
      <c r="C110" s="2">
        <v>50</v>
      </c>
    </row>
    <row r="111" spans="1:3" ht="14.25" customHeight="1" x14ac:dyDescent="0.35">
      <c r="A111" s="2">
        <v>1004763</v>
      </c>
      <c r="B111" s="2" t="s">
        <v>29</v>
      </c>
      <c r="C111" s="2">
        <v>143</v>
      </c>
    </row>
    <row r="112" spans="1:3" ht="14.25" customHeight="1" x14ac:dyDescent="0.35">
      <c r="A112" s="2">
        <v>1004777</v>
      </c>
      <c r="B112" s="2" t="s">
        <v>30</v>
      </c>
      <c r="C112" s="2">
        <v>245</v>
      </c>
    </row>
    <row r="113" spans="1:3" ht="14.25" customHeight="1" x14ac:dyDescent="0.35">
      <c r="A113" s="2">
        <v>1004796</v>
      </c>
      <c r="B113" s="2" t="s">
        <v>29</v>
      </c>
      <c r="C113" s="2">
        <v>104</v>
      </c>
    </row>
    <row r="114" spans="1:3" ht="14.25" customHeight="1" x14ac:dyDescent="0.35">
      <c r="A114" s="2">
        <v>1004812</v>
      </c>
      <c r="B114" s="2" t="s">
        <v>28</v>
      </c>
      <c r="C114" s="2">
        <v>491</v>
      </c>
    </row>
    <row r="115" spans="1:3" ht="14.25" customHeight="1" x14ac:dyDescent="0.35">
      <c r="A115" s="2">
        <v>1004923</v>
      </c>
      <c r="B115" s="2" t="s">
        <v>30</v>
      </c>
      <c r="C115" s="2">
        <v>207</v>
      </c>
    </row>
    <row r="116" spans="1:3" ht="14.25" customHeight="1" x14ac:dyDescent="0.35">
      <c r="A116" s="2">
        <v>1005051</v>
      </c>
      <c r="B116" s="2" t="s">
        <v>29</v>
      </c>
      <c r="C116" s="2">
        <v>63</v>
      </c>
    </row>
    <row r="117" spans="1:3" ht="14.25" customHeight="1" x14ac:dyDescent="0.35">
      <c r="A117" s="2">
        <v>1005080</v>
      </c>
      <c r="B117" s="2" t="s">
        <v>29</v>
      </c>
      <c r="C117" s="2">
        <v>81</v>
      </c>
    </row>
    <row r="118" spans="1:3" ht="14.25" customHeight="1" x14ac:dyDescent="0.35">
      <c r="A118" s="2">
        <v>1005548</v>
      </c>
      <c r="B118" s="2" t="s">
        <v>30</v>
      </c>
      <c r="C118" s="2">
        <v>103</v>
      </c>
    </row>
    <row r="119" spans="1:3" ht="14.25" customHeight="1" x14ac:dyDescent="0.35">
      <c r="A119" s="2">
        <v>1005625</v>
      </c>
      <c r="B119" s="2" t="s">
        <v>29</v>
      </c>
      <c r="C119" s="2">
        <v>50</v>
      </c>
    </row>
    <row r="120" spans="1:3" ht="14.25" customHeight="1" x14ac:dyDescent="0.35">
      <c r="A120" s="2">
        <v>1005634</v>
      </c>
      <c r="B120" s="2" t="s">
        <v>29</v>
      </c>
      <c r="C120" s="2">
        <v>76</v>
      </c>
    </row>
    <row r="121" spans="1:3" ht="14.25" customHeight="1" x14ac:dyDescent="0.35">
      <c r="A121" s="2">
        <v>1005662</v>
      </c>
      <c r="B121" s="2" t="s">
        <v>28</v>
      </c>
      <c r="C121" s="2">
        <v>61</v>
      </c>
    </row>
    <row r="122" spans="1:3" ht="14.25" customHeight="1" x14ac:dyDescent="0.35">
      <c r="A122" s="2">
        <v>1005914</v>
      </c>
      <c r="B122" s="2" t="s">
        <v>28</v>
      </c>
      <c r="C122" s="2">
        <v>72</v>
      </c>
    </row>
    <row r="123" spans="1:3" ht="14.25" customHeight="1" x14ac:dyDescent="0.35">
      <c r="A123" s="2">
        <v>1006006</v>
      </c>
      <c r="B123" s="2" t="s">
        <v>28</v>
      </c>
      <c r="C123" s="2">
        <v>43</v>
      </c>
    </row>
    <row r="124" spans="1:3" ht="14.25" customHeight="1" x14ac:dyDescent="0.35">
      <c r="A124" s="2">
        <v>1006134</v>
      </c>
      <c r="B124" s="2" t="s">
        <v>28</v>
      </c>
      <c r="C124" s="2">
        <v>214</v>
      </c>
    </row>
    <row r="125" spans="1:3" ht="14.25" customHeight="1" x14ac:dyDescent="0.35">
      <c r="A125" s="2">
        <v>1003046</v>
      </c>
      <c r="B125" s="2" t="s">
        <v>30</v>
      </c>
      <c r="C125" s="2">
        <v>150</v>
      </c>
    </row>
    <row r="126" spans="1:3" ht="14.25" customHeight="1" x14ac:dyDescent="0.35">
      <c r="A126" s="2">
        <v>1003217</v>
      </c>
      <c r="B126" s="2" t="s">
        <v>29</v>
      </c>
      <c r="C126" s="2">
        <v>52</v>
      </c>
    </row>
    <row r="127" spans="1:3" ht="14.25" customHeight="1" x14ac:dyDescent="0.35">
      <c r="A127" s="2">
        <v>1003272</v>
      </c>
      <c r="B127" s="2" t="s">
        <v>29</v>
      </c>
      <c r="C127" s="2">
        <v>129</v>
      </c>
    </row>
    <row r="128" spans="1:3" ht="14.25" customHeight="1" x14ac:dyDescent="0.35">
      <c r="A128" s="2">
        <v>1003687</v>
      </c>
      <c r="B128" s="2" t="s">
        <v>28</v>
      </c>
      <c r="C128" s="2">
        <v>60</v>
      </c>
    </row>
    <row r="129" spans="1:3" ht="14.25" customHeight="1" x14ac:dyDescent="0.35">
      <c r="A129" s="2">
        <v>1003835</v>
      </c>
      <c r="B129" s="2" t="s">
        <v>28</v>
      </c>
      <c r="C129" s="2">
        <v>280</v>
      </c>
    </row>
    <row r="130" spans="1:3" ht="14.25" customHeight="1" x14ac:dyDescent="0.35">
      <c r="A130" s="2">
        <v>1004050</v>
      </c>
      <c r="B130" s="2" t="s">
        <v>30</v>
      </c>
      <c r="C130" s="2">
        <v>468</v>
      </c>
    </row>
    <row r="131" spans="1:3" ht="14.25" customHeight="1" x14ac:dyDescent="0.35">
      <c r="A131" s="2">
        <v>1004187</v>
      </c>
      <c r="B131" s="2" t="s">
        <v>29</v>
      </c>
      <c r="C131" s="2">
        <v>134</v>
      </c>
    </row>
    <row r="132" spans="1:3" ht="14.25" customHeight="1" x14ac:dyDescent="0.35">
      <c r="A132" s="2">
        <v>1004343</v>
      </c>
      <c r="B132" s="2" t="s">
        <v>29</v>
      </c>
      <c r="C132" s="2">
        <v>114</v>
      </c>
    </row>
    <row r="133" spans="1:3" ht="14.25" customHeight="1" x14ac:dyDescent="0.35">
      <c r="A133" s="2">
        <v>1004470</v>
      </c>
      <c r="B133" s="2" t="s">
        <v>30</v>
      </c>
      <c r="C133" s="2">
        <v>446</v>
      </c>
    </row>
    <row r="134" spans="1:3" ht="14.25" customHeight="1" x14ac:dyDescent="0.35">
      <c r="A134" s="2">
        <v>1004476</v>
      </c>
      <c r="B134" s="2" t="s">
        <v>28</v>
      </c>
      <c r="C134" s="2">
        <v>239</v>
      </c>
    </row>
    <row r="135" spans="1:3" ht="14.25" customHeight="1" x14ac:dyDescent="0.35">
      <c r="A135" s="2">
        <v>1004856</v>
      </c>
      <c r="B135" s="2" t="s">
        <v>30</v>
      </c>
      <c r="C135" s="2">
        <v>141</v>
      </c>
    </row>
    <row r="136" spans="1:3" ht="14.25" customHeight="1" x14ac:dyDescent="0.35">
      <c r="A136" s="2">
        <v>1004943</v>
      </c>
      <c r="B136" s="2" t="s">
        <v>28</v>
      </c>
      <c r="C136" s="2">
        <v>64</v>
      </c>
    </row>
    <row r="137" spans="1:3" ht="14.25" customHeight="1" x14ac:dyDescent="0.35">
      <c r="A137" s="2">
        <v>1004952</v>
      </c>
      <c r="B137" s="2" t="s">
        <v>28</v>
      </c>
      <c r="C137" s="2">
        <v>25</v>
      </c>
    </row>
    <row r="138" spans="1:3" ht="14.25" customHeight="1" x14ac:dyDescent="0.35">
      <c r="A138" s="2">
        <v>1005058</v>
      </c>
      <c r="B138" s="2" t="s">
        <v>28</v>
      </c>
      <c r="C138" s="2">
        <v>397</v>
      </c>
    </row>
    <row r="139" spans="1:3" ht="14.25" customHeight="1" x14ac:dyDescent="0.35">
      <c r="A139" s="2">
        <v>1005067</v>
      </c>
      <c r="B139" s="2" t="s">
        <v>28</v>
      </c>
      <c r="C139" s="2">
        <v>30</v>
      </c>
    </row>
    <row r="140" spans="1:3" ht="14.25" customHeight="1" x14ac:dyDescent="0.35">
      <c r="A140" s="2">
        <v>1005195</v>
      </c>
      <c r="B140" s="2" t="s">
        <v>30</v>
      </c>
      <c r="C140" s="2">
        <v>411</v>
      </c>
    </row>
    <row r="141" spans="1:3" ht="14.25" customHeight="1" x14ac:dyDescent="0.35">
      <c r="A141" s="2">
        <v>1005213</v>
      </c>
      <c r="B141" s="2" t="s">
        <v>30</v>
      </c>
      <c r="C141" s="2">
        <v>141</v>
      </c>
    </row>
    <row r="142" spans="1:3" ht="14.25" customHeight="1" x14ac:dyDescent="0.35">
      <c r="A142" s="2">
        <v>1005258</v>
      </c>
      <c r="B142" s="2" t="s">
        <v>30</v>
      </c>
      <c r="C142" s="2">
        <v>144</v>
      </c>
    </row>
    <row r="143" spans="1:3" ht="14.25" customHeight="1" x14ac:dyDescent="0.35">
      <c r="A143" s="2">
        <v>1005528</v>
      </c>
      <c r="B143" s="2" t="s">
        <v>28</v>
      </c>
      <c r="C143" s="2">
        <v>75</v>
      </c>
    </row>
    <row r="144" spans="1:3" ht="14.25" customHeight="1" x14ac:dyDescent="0.35">
      <c r="A144" s="2">
        <v>1005724</v>
      </c>
      <c r="B144" s="2" t="s">
        <v>30</v>
      </c>
      <c r="C144" s="2">
        <v>186</v>
      </c>
    </row>
    <row r="145" spans="1:3" ht="14.25" customHeight="1" x14ac:dyDescent="0.35">
      <c r="A145" s="2">
        <v>1005735</v>
      </c>
      <c r="B145" s="2" t="s">
        <v>28</v>
      </c>
      <c r="C145" s="2">
        <v>53</v>
      </c>
    </row>
    <row r="146" spans="1:3" ht="14.25" customHeight="1" x14ac:dyDescent="0.35">
      <c r="A146" s="2">
        <v>1005853</v>
      </c>
      <c r="B146" s="2" t="s">
        <v>30</v>
      </c>
      <c r="C146" s="2">
        <v>488</v>
      </c>
    </row>
    <row r="147" spans="1:3" ht="14.25" customHeight="1" x14ac:dyDescent="0.35">
      <c r="A147" s="2">
        <v>1006054</v>
      </c>
      <c r="B147" s="2" t="s">
        <v>28</v>
      </c>
      <c r="C147" s="2">
        <v>76</v>
      </c>
    </row>
    <row r="148" spans="1:3" ht="14.25" customHeight="1" x14ac:dyDescent="0.35">
      <c r="A148" s="2">
        <v>1003093</v>
      </c>
      <c r="B148" s="2" t="s">
        <v>28</v>
      </c>
      <c r="C148" s="2">
        <v>23</v>
      </c>
    </row>
    <row r="149" spans="1:3" ht="14.25" customHeight="1" x14ac:dyDescent="0.35">
      <c r="A149" s="2">
        <v>1003114</v>
      </c>
      <c r="B149" s="2" t="s">
        <v>29</v>
      </c>
      <c r="C149" s="2">
        <v>49</v>
      </c>
    </row>
    <row r="150" spans="1:3" ht="14.25" customHeight="1" x14ac:dyDescent="0.35">
      <c r="A150" s="2">
        <v>1003212</v>
      </c>
      <c r="B150" s="2" t="s">
        <v>28</v>
      </c>
      <c r="C150" s="2">
        <v>31</v>
      </c>
    </row>
    <row r="151" spans="1:3" ht="14.25" customHeight="1" x14ac:dyDescent="0.35">
      <c r="A151" s="2">
        <v>1003322</v>
      </c>
      <c r="B151" s="2" t="s">
        <v>30</v>
      </c>
      <c r="C151" s="2">
        <v>462</v>
      </c>
    </row>
    <row r="152" spans="1:3" ht="14.25" customHeight="1" x14ac:dyDescent="0.35">
      <c r="A152" s="2">
        <v>1003414</v>
      </c>
      <c r="B152" s="2" t="s">
        <v>28</v>
      </c>
      <c r="C152" s="2">
        <v>262</v>
      </c>
    </row>
    <row r="153" spans="1:3" ht="14.25" customHeight="1" x14ac:dyDescent="0.35">
      <c r="A153" s="2">
        <v>1003645</v>
      </c>
      <c r="B153" s="2" t="s">
        <v>30</v>
      </c>
      <c r="C153" s="2">
        <v>420</v>
      </c>
    </row>
    <row r="154" spans="1:3" ht="14.25" customHeight="1" x14ac:dyDescent="0.35">
      <c r="A154" s="2">
        <v>1003763</v>
      </c>
      <c r="B154" s="2" t="s">
        <v>29</v>
      </c>
      <c r="C154" s="2">
        <v>54</v>
      </c>
    </row>
    <row r="155" spans="1:3" ht="14.25" customHeight="1" x14ac:dyDescent="0.35">
      <c r="A155" s="2">
        <v>1004154</v>
      </c>
      <c r="B155" s="2" t="s">
        <v>29</v>
      </c>
      <c r="C155" s="2">
        <v>110</v>
      </c>
    </row>
    <row r="156" spans="1:3" ht="14.25" customHeight="1" x14ac:dyDescent="0.35">
      <c r="A156" s="2">
        <v>1004168</v>
      </c>
      <c r="B156" s="2" t="s">
        <v>28</v>
      </c>
      <c r="C156" s="2">
        <v>72</v>
      </c>
    </row>
    <row r="157" spans="1:3" ht="14.25" customHeight="1" x14ac:dyDescent="0.35">
      <c r="A157" s="2">
        <v>1004222</v>
      </c>
      <c r="B157" s="2" t="s">
        <v>28</v>
      </c>
      <c r="C157" s="2">
        <v>58</v>
      </c>
    </row>
    <row r="158" spans="1:3" ht="14.25" customHeight="1" x14ac:dyDescent="0.35">
      <c r="A158" s="2">
        <v>1004243</v>
      </c>
      <c r="B158" s="2" t="s">
        <v>28</v>
      </c>
      <c r="C158" s="2">
        <v>476</v>
      </c>
    </row>
    <row r="159" spans="1:3" ht="14.25" customHeight="1" x14ac:dyDescent="0.35">
      <c r="A159" s="2">
        <v>1004307</v>
      </c>
      <c r="B159" s="2" t="s">
        <v>28</v>
      </c>
      <c r="C159" s="2">
        <v>118</v>
      </c>
    </row>
    <row r="160" spans="1:3" ht="14.25" customHeight="1" x14ac:dyDescent="0.35">
      <c r="A160" s="2">
        <v>1004368</v>
      </c>
      <c r="B160" s="2" t="s">
        <v>29</v>
      </c>
      <c r="C160" s="2">
        <v>77</v>
      </c>
    </row>
    <row r="161" spans="1:3" ht="14.25" customHeight="1" x14ac:dyDescent="0.35">
      <c r="A161" s="2">
        <v>1004502</v>
      </c>
      <c r="B161" s="2" t="s">
        <v>29</v>
      </c>
      <c r="C161" s="2">
        <v>143</v>
      </c>
    </row>
    <row r="162" spans="1:3" ht="14.25" customHeight="1" x14ac:dyDescent="0.35">
      <c r="A162" s="2">
        <v>1004536</v>
      </c>
      <c r="B162" s="2" t="s">
        <v>29</v>
      </c>
      <c r="C162" s="2">
        <v>149</v>
      </c>
    </row>
    <row r="163" spans="1:3" ht="14.25" customHeight="1" x14ac:dyDescent="0.35">
      <c r="A163" s="2">
        <v>1004612</v>
      </c>
      <c r="B163" s="2" t="s">
        <v>29</v>
      </c>
      <c r="C163" s="2">
        <v>91</v>
      </c>
    </row>
    <row r="164" spans="1:3" ht="14.25" customHeight="1" x14ac:dyDescent="0.35">
      <c r="A164" s="2">
        <v>1004671</v>
      </c>
      <c r="B164" s="2" t="s">
        <v>29</v>
      </c>
      <c r="C164" s="2">
        <v>90</v>
      </c>
    </row>
    <row r="165" spans="1:3" ht="14.25" customHeight="1" x14ac:dyDescent="0.35">
      <c r="A165" s="2">
        <v>1004735</v>
      </c>
      <c r="B165" s="2" t="s">
        <v>29</v>
      </c>
      <c r="C165" s="2">
        <v>33</v>
      </c>
    </row>
    <row r="166" spans="1:3" ht="14.25" customHeight="1" x14ac:dyDescent="0.35">
      <c r="A166" s="2">
        <v>1004828</v>
      </c>
      <c r="B166" s="2" t="s">
        <v>28</v>
      </c>
      <c r="C166" s="2">
        <v>166</v>
      </c>
    </row>
    <row r="167" spans="1:3" ht="14.25" customHeight="1" x14ac:dyDescent="0.35">
      <c r="A167" s="2">
        <v>1005299</v>
      </c>
      <c r="B167" s="2" t="s">
        <v>29</v>
      </c>
      <c r="C167" s="2">
        <v>84</v>
      </c>
    </row>
    <row r="168" spans="1:3" ht="14.25" customHeight="1" x14ac:dyDescent="0.35">
      <c r="A168" s="2">
        <v>1005341</v>
      </c>
      <c r="B168" s="2" t="s">
        <v>30</v>
      </c>
      <c r="C168" s="2">
        <v>294</v>
      </c>
    </row>
    <row r="169" spans="1:3" ht="14.25" customHeight="1" x14ac:dyDescent="0.35">
      <c r="A169" s="2">
        <v>1005385</v>
      </c>
      <c r="B169" s="2" t="s">
        <v>29</v>
      </c>
      <c r="C169" s="2">
        <v>144</v>
      </c>
    </row>
    <row r="170" spans="1:3" ht="14.25" customHeight="1" x14ac:dyDescent="0.35">
      <c r="A170" s="2">
        <v>1005812</v>
      </c>
      <c r="B170" s="2" t="s">
        <v>29</v>
      </c>
      <c r="C170" s="2">
        <v>110</v>
      </c>
    </row>
    <row r="171" spans="1:3" ht="14.25" customHeight="1" x14ac:dyDescent="0.35">
      <c r="A171" s="2">
        <v>1005870</v>
      </c>
      <c r="B171" s="2" t="s">
        <v>30</v>
      </c>
      <c r="C171" s="2">
        <v>360</v>
      </c>
    </row>
    <row r="172" spans="1:3" ht="14.25" customHeight="1" x14ac:dyDescent="0.35">
      <c r="A172" s="2">
        <v>1006007</v>
      </c>
      <c r="B172" s="2" t="s">
        <v>30</v>
      </c>
      <c r="C172" s="2">
        <v>174</v>
      </c>
    </row>
    <row r="173" spans="1:3" ht="14.25" customHeight="1" x14ac:dyDescent="0.35">
      <c r="A173" s="2">
        <v>1006063</v>
      </c>
      <c r="B173" s="2" t="s">
        <v>30</v>
      </c>
      <c r="C173" s="2">
        <v>224</v>
      </c>
    </row>
    <row r="174" spans="1:3" ht="14.25" customHeight="1" x14ac:dyDescent="0.35">
      <c r="A174" s="2">
        <v>1003116</v>
      </c>
      <c r="B174" s="2" t="s">
        <v>29</v>
      </c>
      <c r="C174" s="2">
        <v>82</v>
      </c>
    </row>
    <row r="175" spans="1:3" ht="14.25" customHeight="1" x14ac:dyDescent="0.35">
      <c r="A175" s="2">
        <v>1003373</v>
      </c>
      <c r="B175" s="2" t="s">
        <v>30</v>
      </c>
      <c r="C175" s="2">
        <v>316</v>
      </c>
    </row>
    <row r="176" spans="1:3" ht="14.25" customHeight="1" x14ac:dyDescent="0.35">
      <c r="A176" s="2">
        <v>1003981</v>
      </c>
      <c r="B176" s="2" t="s">
        <v>30</v>
      </c>
      <c r="C176" s="2">
        <v>153</v>
      </c>
    </row>
    <row r="177" spans="1:3" ht="14.25" customHeight="1" x14ac:dyDescent="0.35">
      <c r="A177" s="2">
        <v>1004010</v>
      </c>
      <c r="B177" s="2" t="s">
        <v>29</v>
      </c>
      <c r="C177" s="2">
        <v>125</v>
      </c>
    </row>
    <row r="178" spans="1:3" ht="14.25" customHeight="1" x14ac:dyDescent="0.35">
      <c r="A178" s="2">
        <v>1004322</v>
      </c>
      <c r="B178" s="2" t="s">
        <v>28</v>
      </c>
      <c r="C178" s="2">
        <v>225</v>
      </c>
    </row>
    <row r="179" spans="1:3" ht="14.25" customHeight="1" x14ac:dyDescent="0.35">
      <c r="A179" s="2">
        <v>1004624</v>
      </c>
      <c r="B179" s="2" t="s">
        <v>29</v>
      </c>
      <c r="C179" s="2">
        <v>150</v>
      </c>
    </row>
    <row r="180" spans="1:3" ht="14.25" customHeight="1" x14ac:dyDescent="0.35">
      <c r="A180" s="2">
        <v>1004681</v>
      </c>
      <c r="B180" s="2" t="s">
        <v>28</v>
      </c>
      <c r="C180" s="2">
        <v>76</v>
      </c>
    </row>
    <row r="181" spans="1:3" ht="14.25" customHeight="1" x14ac:dyDescent="0.35">
      <c r="A181" s="2">
        <v>1004740</v>
      </c>
      <c r="B181" s="2" t="s">
        <v>30</v>
      </c>
      <c r="C181" s="2">
        <v>413</v>
      </c>
    </row>
    <row r="182" spans="1:3" ht="14.25" customHeight="1" x14ac:dyDescent="0.35">
      <c r="A182" s="2">
        <v>1004886</v>
      </c>
      <c r="B182" s="2" t="s">
        <v>28</v>
      </c>
      <c r="C182" s="2">
        <v>46</v>
      </c>
    </row>
    <row r="183" spans="1:3" ht="14.25" customHeight="1" x14ac:dyDescent="0.35">
      <c r="A183" s="2">
        <v>1004926</v>
      </c>
      <c r="B183" s="2" t="s">
        <v>28</v>
      </c>
      <c r="C183" s="2">
        <v>295</v>
      </c>
    </row>
    <row r="184" spans="1:3" ht="14.25" customHeight="1" x14ac:dyDescent="0.35">
      <c r="A184" s="2">
        <v>1005185</v>
      </c>
      <c r="B184" s="2" t="s">
        <v>28</v>
      </c>
      <c r="C184" s="2">
        <v>52</v>
      </c>
    </row>
    <row r="185" spans="1:3" ht="14.25" customHeight="1" x14ac:dyDescent="0.35">
      <c r="A185" s="2">
        <v>1005211</v>
      </c>
      <c r="B185" s="2" t="s">
        <v>30</v>
      </c>
      <c r="C185" s="2">
        <v>354</v>
      </c>
    </row>
    <row r="186" spans="1:3" ht="14.25" customHeight="1" x14ac:dyDescent="0.35">
      <c r="A186" s="2">
        <v>1005410</v>
      </c>
      <c r="B186" s="2" t="s">
        <v>29</v>
      </c>
      <c r="C186" s="2">
        <v>103</v>
      </c>
    </row>
    <row r="187" spans="1:3" ht="14.25" customHeight="1" x14ac:dyDescent="0.35">
      <c r="A187" s="2">
        <v>1005505</v>
      </c>
      <c r="B187" s="2" t="s">
        <v>28</v>
      </c>
      <c r="C187" s="2">
        <v>60</v>
      </c>
    </row>
    <row r="188" spans="1:3" ht="14.25" customHeight="1" x14ac:dyDescent="0.35">
      <c r="A188" s="2">
        <v>1005715</v>
      </c>
      <c r="B188" s="2" t="s">
        <v>29</v>
      </c>
      <c r="C188" s="2">
        <v>83</v>
      </c>
    </row>
    <row r="189" spans="1:3" ht="14.25" customHeight="1" x14ac:dyDescent="0.35">
      <c r="A189" s="2">
        <v>1003206</v>
      </c>
      <c r="B189" s="2" t="s">
        <v>29</v>
      </c>
      <c r="C189" s="2">
        <v>64</v>
      </c>
    </row>
    <row r="190" spans="1:3" ht="14.25" customHeight="1" x14ac:dyDescent="0.35">
      <c r="A190" s="2">
        <v>1003310</v>
      </c>
      <c r="B190" s="2" t="s">
        <v>30</v>
      </c>
      <c r="C190" s="2">
        <v>418</v>
      </c>
    </row>
    <row r="191" spans="1:3" ht="14.25" customHeight="1" x14ac:dyDescent="0.35">
      <c r="A191" s="2">
        <v>1003468</v>
      </c>
      <c r="B191" s="2" t="s">
        <v>28</v>
      </c>
      <c r="C191" s="2">
        <v>67</v>
      </c>
    </row>
    <row r="192" spans="1:3" ht="14.25" customHeight="1" x14ac:dyDescent="0.35">
      <c r="A192" s="2">
        <v>1003626</v>
      </c>
      <c r="B192" s="2" t="s">
        <v>29</v>
      </c>
      <c r="C192" s="2">
        <v>36</v>
      </c>
    </row>
    <row r="193" spans="1:3" ht="14.25" customHeight="1" x14ac:dyDescent="0.35">
      <c r="A193" s="2">
        <v>1003730</v>
      </c>
      <c r="B193" s="2" t="s">
        <v>29</v>
      </c>
      <c r="C193" s="2">
        <v>88</v>
      </c>
    </row>
    <row r="194" spans="1:3" ht="14.25" customHeight="1" x14ac:dyDescent="0.35">
      <c r="A194" s="2">
        <v>1004054</v>
      </c>
      <c r="B194" s="2" t="s">
        <v>30</v>
      </c>
      <c r="C194" s="2">
        <v>174</v>
      </c>
    </row>
    <row r="195" spans="1:3" ht="14.25" customHeight="1" x14ac:dyDescent="0.35">
      <c r="A195" s="2">
        <v>1004310</v>
      </c>
      <c r="B195" s="2" t="s">
        <v>28</v>
      </c>
      <c r="C195" s="2">
        <v>166</v>
      </c>
    </row>
    <row r="196" spans="1:3" ht="14.25" customHeight="1" x14ac:dyDescent="0.35">
      <c r="A196" s="2">
        <v>1005023</v>
      </c>
      <c r="B196" s="2" t="s">
        <v>29</v>
      </c>
      <c r="C196" s="2">
        <v>87</v>
      </c>
    </row>
    <row r="197" spans="1:3" ht="14.25" customHeight="1" x14ac:dyDescent="0.35">
      <c r="A197" s="2">
        <v>1005033</v>
      </c>
      <c r="B197" s="2" t="s">
        <v>30</v>
      </c>
      <c r="C197" s="2">
        <v>337</v>
      </c>
    </row>
    <row r="198" spans="1:3" ht="14.25" customHeight="1" x14ac:dyDescent="0.35">
      <c r="A198" s="2">
        <v>1005206</v>
      </c>
      <c r="B198" s="2" t="s">
        <v>28</v>
      </c>
      <c r="C198" s="2">
        <v>71</v>
      </c>
    </row>
    <row r="199" spans="1:3" ht="14.25" customHeight="1" x14ac:dyDescent="0.35">
      <c r="A199" s="2">
        <v>1005313</v>
      </c>
      <c r="B199" s="2" t="s">
        <v>28</v>
      </c>
      <c r="C199" s="2">
        <v>437</v>
      </c>
    </row>
    <row r="200" spans="1:3" ht="14.25" customHeight="1" x14ac:dyDescent="0.35">
      <c r="A200" s="2">
        <v>1006046</v>
      </c>
      <c r="B200" s="2" t="s">
        <v>28</v>
      </c>
      <c r="C200" s="2">
        <v>51</v>
      </c>
    </row>
    <row r="201" spans="1:3" ht="14.25" customHeight="1" x14ac:dyDescent="0.35">
      <c r="A201" s="2">
        <v>1004002</v>
      </c>
      <c r="B201" s="2" t="s">
        <v>29</v>
      </c>
      <c r="C201" s="2">
        <v>150</v>
      </c>
    </row>
    <row r="202" spans="1:3" ht="14.25" customHeight="1" x14ac:dyDescent="0.35">
      <c r="A202" s="2">
        <v>1004070</v>
      </c>
      <c r="B202" s="2" t="s">
        <v>28</v>
      </c>
      <c r="C202" s="2">
        <v>320</v>
      </c>
    </row>
    <row r="203" spans="1:3" ht="14.25" customHeight="1" x14ac:dyDescent="0.35">
      <c r="A203" s="2">
        <v>1004116</v>
      </c>
      <c r="B203" s="2" t="s">
        <v>29</v>
      </c>
      <c r="C203" s="2">
        <v>50</v>
      </c>
    </row>
    <row r="204" spans="1:3" ht="14.25" customHeight="1" x14ac:dyDescent="0.35">
      <c r="A204" s="2">
        <v>1004408</v>
      </c>
      <c r="B204" s="2" t="s">
        <v>28</v>
      </c>
      <c r="C204" s="2">
        <v>122</v>
      </c>
    </row>
    <row r="205" spans="1:3" ht="14.25" customHeight="1" x14ac:dyDescent="0.35">
      <c r="A205" s="2">
        <v>1004597</v>
      </c>
      <c r="B205" s="2" t="s">
        <v>29</v>
      </c>
      <c r="C205" s="2">
        <v>131</v>
      </c>
    </row>
    <row r="206" spans="1:3" ht="14.25" customHeight="1" x14ac:dyDescent="0.35">
      <c r="A206" s="2">
        <v>1004759</v>
      </c>
      <c r="B206" s="2" t="s">
        <v>28</v>
      </c>
      <c r="C206" s="2">
        <v>76</v>
      </c>
    </row>
    <row r="207" spans="1:3" ht="14.25" customHeight="1" x14ac:dyDescent="0.35">
      <c r="A207" s="2">
        <v>1005078</v>
      </c>
      <c r="B207" s="2" t="s">
        <v>29</v>
      </c>
      <c r="C207" s="2">
        <v>122</v>
      </c>
    </row>
    <row r="208" spans="1:3" ht="14.25" customHeight="1" x14ac:dyDescent="0.35">
      <c r="A208" s="2">
        <v>1005229</v>
      </c>
      <c r="B208" s="2" t="s">
        <v>30</v>
      </c>
      <c r="C208" s="2">
        <v>351</v>
      </c>
    </row>
    <row r="209" spans="1:3" ht="14.25" customHeight="1" x14ac:dyDescent="0.35">
      <c r="A209" s="2">
        <v>1005780</v>
      </c>
      <c r="B209" s="2" t="s">
        <v>28</v>
      </c>
      <c r="C209" s="2">
        <v>296</v>
      </c>
    </row>
    <row r="210" spans="1:3" ht="14.25" customHeight="1" x14ac:dyDescent="0.35">
      <c r="A210" s="2">
        <v>1006002</v>
      </c>
      <c r="B210" s="2" t="s">
        <v>28</v>
      </c>
      <c r="C210" s="2">
        <v>76</v>
      </c>
    </row>
    <row r="211" spans="1:3" ht="14.25" customHeight="1" x14ac:dyDescent="0.35">
      <c r="A211" s="2">
        <v>1003154</v>
      </c>
      <c r="B211" s="2" t="s">
        <v>28</v>
      </c>
      <c r="C211" s="2">
        <v>241</v>
      </c>
    </row>
    <row r="212" spans="1:3" ht="14.25" customHeight="1" x14ac:dyDescent="0.35">
      <c r="A212" s="2">
        <v>1004053</v>
      </c>
      <c r="B212" s="2" t="s">
        <v>30</v>
      </c>
      <c r="C212" s="2">
        <v>489</v>
      </c>
    </row>
    <row r="213" spans="1:3" ht="14.25" customHeight="1" x14ac:dyDescent="0.35">
      <c r="A213" s="2">
        <v>1004105</v>
      </c>
      <c r="B213" s="2" t="s">
        <v>29</v>
      </c>
      <c r="C213" s="2">
        <v>89</v>
      </c>
    </row>
    <row r="214" spans="1:3" ht="14.25" customHeight="1" x14ac:dyDescent="0.35">
      <c r="A214" s="2">
        <v>1004114</v>
      </c>
      <c r="B214" s="2" t="s">
        <v>28</v>
      </c>
      <c r="C214" s="2">
        <v>483</v>
      </c>
    </row>
    <row r="215" spans="1:3" ht="14.25" customHeight="1" x14ac:dyDescent="0.35">
      <c r="A215" s="2">
        <v>1004608</v>
      </c>
      <c r="B215" s="2" t="s">
        <v>28</v>
      </c>
      <c r="C215" s="2">
        <v>230</v>
      </c>
    </row>
    <row r="216" spans="1:3" ht="14.25" customHeight="1" x14ac:dyDescent="0.35">
      <c r="A216" s="2">
        <v>1004779</v>
      </c>
      <c r="B216" s="2" t="s">
        <v>28</v>
      </c>
      <c r="C216" s="2">
        <v>55</v>
      </c>
    </row>
    <row r="217" spans="1:3" ht="14.25" customHeight="1" x14ac:dyDescent="0.35">
      <c r="A217" s="2">
        <v>1005115</v>
      </c>
      <c r="B217" s="2" t="s">
        <v>28</v>
      </c>
      <c r="C217" s="2">
        <v>307</v>
      </c>
    </row>
    <row r="218" spans="1:3" ht="14.25" customHeight="1" x14ac:dyDescent="0.35">
      <c r="A218" s="2">
        <v>1005138</v>
      </c>
      <c r="B218" s="2" t="s">
        <v>28</v>
      </c>
      <c r="C218" s="2">
        <v>61</v>
      </c>
    </row>
    <row r="219" spans="1:3" ht="14.25" customHeight="1" x14ac:dyDescent="0.35">
      <c r="A219" s="2">
        <v>1005489</v>
      </c>
      <c r="B219" s="2" t="s">
        <v>28</v>
      </c>
      <c r="C219" s="2">
        <v>25</v>
      </c>
    </row>
    <row r="220" spans="1:3" ht="14.25" customHeight="1" x14ac:dyDescent="0.35">
      <c r="A220" s="2">
        <v>1005559</v>
      </c>
      <c r="B220" s="2" t="s">
        <v>29</v>
      </c>
      <c r="C220" s="2">
        <v>63</v>
      </c>
    </row>
    <row r="221" spans="1:3" ht="14.25" customHeight="1" x14ac:dyDescent="0.35">
      <c r="A221" s="2">
        <v>1005624</v>
      </c>
      <c r="B221" s="2" t="s">
        <v>28</v>
      </c>
      <c r="C221" s="2">
        <v>21</v>
      </c>
    </row>
    <row r="222" spans="1:3" ht="14.25" customHeight="1" x14ac:dyDescent="0.35">
      <c r="A222" s="2">
        <v>1006018</v>
      </c>
      <c r="B222" s="2" t="s">
        <v>28</v>
      </c>
      <c r="C222" s="2">
        <v>62</v>
      </c>
    </row>
    <row r="223" spans="1:3" ht="14.25" customHeight="1" x14ac:dyDescent="0.35">
      <c r="A223" s="2">
        <v>1003731</v>
      </c>
      <c r="B223" s="2" t="s">
        <v>29</v>
      </c>
      <c r="C223" s="2">
        <v>44</v>
      </c>
    </row>
    <row r="224" spans="1:3" ht="14.25" customHeight="1" x14ac:dyDescent="0.35">
      <c r="A224" s="2">
        <v>1004208</v>
      </c>
      <c r="B224" s="2" t="s">
        <v>28</v>
      </c>
      <c r="C224" s="2">
        <v>202</v>
      </c>
    </row>
    <row r="225" spans="1:3" ht="14.25" customHeight="1" x14ac:dyDescent="0.35">
      <c r="A225" s="2">
        <v>1004250</v>
      </c>
      <c r="B225" s="2" t="s">
        <v>30</v>
      </c>
      <c r="C225" s="2">
        <v>288</v>
      </c>
    </row>
    <row r="226" spans="1:3" ht="14.25" customHeight="1" x14ac:dyDescent="0.35">
      <c r="A226" s="2">
        <v>1004366</v>
      </c>
      <c r="B226" s="2" t="s">
        <v>30</v>
      </c>
      <c r="C226" s="2">
        <v>461</v>
      </c>
    </row>
    <row r="227" spans="1:3" ht="14.25" customHeight="1" x14ac:dyDescent="0.35">
      <c r="A227" s="2">
        <v>1004395</v>
      </c>
      <c r="B227" s="2" t="s">
        <v>28</v>
      </c>
      <c r="C227" s="2">
        <v>21</v>
      </c>
    </row>
    <row r="228" spans="1:3" ht="14.25" customHeight="1" x14ac:dyDescent="0.35">
      <c r="A228" s="2">
        <v>1004592</v>
      </c>
      <c r="B228" s="2" t="s">
        <v>28</v>
      </c>
      <c r="C228" s="2">
        <v>151</v>
      </c>
    </row>
    <row r="229" spans="1:3" ht="14.25" customHeight="1" x14ac:dyDescent="0.35">
      <c r="A229" s="2">
        <v>1004667</v>
      </c>
      <c r="B229" s="2" t="s">
        <v>29</v>
      </c>
      <c r="C229" s="2">
        <v>149</v>
      </c>
    </row>
    <row r="230" spans="1:3" ht="14.25" customHeight="1" x14ac:dyDescent="0.35">
      <c r="A230" s="2">
        <v>1004832</v>
      </c>
      <c r="B230" s="2" t="s">
        <v>29</v>
      </c>
      <c r="C230" s="2">
        <v>53</v>
      </c>
    </row>
    <row r="231" spans="1:3" ht="14.25" customHeight="1" x14ac:dyDescent="0.35">
      <c r="A231" s="2">
        <v>1004852</v>
      </c>
      <c r="B231" s="2" t="s">
        <v>28</v>
      </c>
      <c r="C231" s="2">
        <v>33</v>
      </c>
    </row>
    <row r="232" spans="1:3" ht="14.25" customHeight="1" x14ac:dyDescent="0.35">
      <c r="A232" s="2">
        <v>1004896</v>
      </c>
      <c r="B232" s="2" t="s">
        <v>28</v>
      </c>
      <c r="C232" s="2">
        <v>23</v>
      </c>
    </row>
    <row r="233" spans="1:3" ht="14.25" customHeight="1" x14ac:dyDescent="0.35">
      <c r="A233" s="2">
        <v>1005144</v>
      </c>
      <c r="B233" s="2" t="s">
        <v>28</v>
      </c>
      <c r="C233" s="2">
        <v>303</v>
      </c>
    </row>
    <row r="234" spans="1:3" ht="14.25" customHeight="1" x14ac:dyDescent="0.35">
      <c r="A234" s="2">
        <v>1005228</v>
      </c>
      <c r="B234" s="2" t="s">
        <v>30</v>
      </c>
      <c r="C234" s="2">
        <v>317</v>
      </c>
    </row>
    <row r="235" spans="1:3" ht="14.25" customHeight="1" x14ac:dyDescent="0.35">
      <c r="A235" s="2">
        <v>1005247</v>
      </c>
      <c r="B235" s="2" t="s">
        <v>28</v>
      </c>
      <c r="C235" s="2">
        <v>51</v>
      </c>
    </row>
    <row r="236" spans="1:3" ht="14.25" customHeight="1" x14ac:dyDescent="0.35">
      <c r="A236" s="2">
        <v>1005402</v>
      </c>
      <c r="B236" s="2" t="s">
        <v>29</v>
      </c>
      <c r="C236" s="2">
        <v>130</v>
      </c>
    </row>
    <row r="237" spans="1:3" ht="14.25" customHeight="1" x14ac:dyDescent="0.35">
      <c r="A237" s="2">
        <v>1003350</v>
      </c>
      <c r="B237" s="2" t="s">
        <v>28</v>
      </c>
      <c r="C237" s="2">
        <v>33</v>
      </c>
    </row>
    <row r="238" spans="1:3" ht="14.25" customHeight="1" x14ac:dyDescent="0.35">
      <c r="A238" s="2">
        <v>1003499</v>
      </c>
      <c r="B238" s="2" t="s">
        <v>29</v>
      </c>
      <c r="C238" s="2">
        <v>53</v>
      </c>
    </row>
    <row r="239" spans="1:3" ht="14.25" customHeight="1" x14ac:dyDescent="0.35">
      <c r="A239" s="2">
        <v>1003680</v>
      </c>
      <c r="B239" s="2" t="s">
        <v>28</v>
      </c>
      <c r="C239" s="2">
        <v>51</v>
      </c>
    </row>
    <row r="240" spans="1:3" ht="14.25" customHeight="1" x14ac:dyDescent="0.35">
      <c r="A240" s="2">
        <v>1003866</v>
      </c>
      <c r="B240" s="2" t="s">
        <v>28</v>
      </c>
      <c r="C240" s="2">
        <v>287</v>
      </c>
    </row>
    <row r="241" spans="1:3" ht="14.25" customHeight="1" x14ac:dyDescent="0.35">
      <c r="A241" s="2">
        <v>1004094</v>
      </c>
      <c r="B241" s="2" t="s">
        <v>29</v>
      </c>
      <c r="C241" s="2">
        <v>141</v>
      </c>
    </row>
    <row r="242" spans="1:3" ht="14.25" customHeight="1" x14ac:dyDescent="0.35">
      <c r="A242" s="2">
        <v>1004148</v>
      </c>
      <c r="B242" s="2" t="s">
        <v>29</v>
      </c>
      <c r="C242" s="2">
        <v>41</v>
      </c>
    </row>
    <row r="243" spans="1:3" ht="14.25" customHeight="1" x14ac:dyDescent="0.35">
      <c r="A243" s="2">
        <v>1004217</v>
      </c>
      <c r="B243" s="2" t="s">
        <v>29</v>
      </c>
      <c r="C243" s="2">
        <v>66</v>
      </c>
    </row>
    <row r="244" spans="1:3" ht="14.25" customHeight="1" x14ac:dyDescent="0.35">
      <c r="A244" s="2">
        <v>1005220</v>
      </c>
      <c r="B244" s="2" t="s">
        <v>28</v>
      </c>
      <c r="C244" s="2">
        <v>382</v>
      </c>
    </row>
    <row r="245" spans="1:3" ht="14.25" customHeight="1" x14ac:dyDescent="0.35">
      <c r="A245" s="2">
        <v>1005286</v>
      </c>
      <c r="B245" s="2" t="s">
        <v>28</v>
      </c>
      <c r="C245" s="2">
        <v>179</v>
      </c>
    </row>
    <row r="246" spans="1:3" ht="14.25" customHeight="1" x14ac:dyDescent="0.35">
      <c r="A246" s="2">
        <v>1005352</v>
      </c>
      <c r="B246" s="2" t="s">
        <v>30</v>
      </c>
      <c r="C246" s="2">
        <v>132</v>
      </c>
    </row>
    <row r="247" spans="1:3" ht="14.25" customHeight="1" x14ac:dyDescent="0.35">
      <c r="A247" s="2">
        <v>1006106</v>
      </c>
      <c r="B247" s="2" t="s">
        <v>29</v>
      </c>
      <c r="C247" s="2">
        <v>86</v>
      </c>
    </row>
    <row r="248" spans="1:3" ht="14.25" customHeight="1" x14ac:dyDescent="0.35">
      <c r="A248" s="2">
        <v>1006115</v>
      </c>
      <c r="B248" s="2" t="s">
        <v>29</v>
      </c>
      <c r="C248" s="2">
        <v>116</v>
      </c>
    </row>
    <row r="249" spans="1:3" ht="14.25" customHeight="1" x14ac:dyDescent="0.35">
      <c r="A249" s="2">
        <v>1003124</v>
      </c>
      <c r="B249" s="2" t="s">
        <v>29</v>
      </c>
      <c r="C249" s="2">
        <v>72</v>
      </c>
    </row>
    <row r="250" spans="1:3" ht="14.25" customHeight="1" x14ac:dyDescent="0.35">
      <c r="A250" s="2">
        <v>1003144</v>
      </c>
      <c r="B250" s="2" t="s">
        <v>28</v>
      </c>
      <c r="C250" s="2">
        <v>74</v>
      </c>
    </row>
    <row r="251" spans="1:3" ht="14.25" customHeight="1" x14ac:dyDescent="0.35">
      <c r="A251" s="2">
        <v>1003606</v>
      </c>
      <c r="B251" s="2" t="s">
        <v>28</v>
      </c>
      <c r="C251" s="2">
        <v>29</v>
      </c>
    </row>
    <row r="252" spans="1:3" ht="14.25" customHeight="1" x14ac:dyDescent="0.35">
      <c r="A252" s="2">
        <v>1003640</v>
      </c>
      <c r="B252" s="2" t="s">
        <v>28</v>
      </c>
      <c r="C252" s="2">
        <v>52</v>
      </c>
    </row>
    <row r="253" spans="1:3" ht="14.25" customHeight="1" x14ac:dyDescent="0.35">
      <c r="A253" s="2">
        <v>1004125</v>
      </c>
      <c r="B253" s="2" t="s">
        <v>29</v>
      </c>
      <c r="C253" s="2">
        <v>71</v>
      </c>
    </row>
    <row r="254" spans="1:3" ht="14.25" customHeight="1" x14ac:dyDescent="0.35">
      <c r="A254" s="2">
        <v>1004356</v>
      </c>
      <c r="B254" s="2" t="s">
        <v>28</v>
      </c>
      <c r="C254" s="2">
        <v>190</v>
      </c>
    </row>
    <row r="255" spans="1:3" ht="14.25" customHeight="1" x14ac:dyDescent="0.35">
      <c r="A255" s="2">
        <v>1004585</v>
      </c>
      <c r="B255" s="2" t="s">
        <v>28</v>
      </c>
      <c r="C255" s="2">
        <v>35</v>
      </c>
    </row>
    <row r="256" spans="1:3" ht="14.25" customHeight="1" x14ac:dyDescent="0.35">
      <c r="A256" s="2">
        <v>1004806</v>
      </c>
      <c r="B256" s="2" t="s">
        <v>30</v>
      </c>
      <c r="C256" s="2">
        <v>241</v>
      </c>
    </row>
    <row r="257" spans="1:3" ht="14.25" customHeight="1" x14ac:dyDescent="0.35">
      <c r="A257" s="2">
        <v>1004838</v>
      </c>
      <c r="B257" s="2" t="s">
        <v>28</v>
      </c>
      <c r="C257" s="2">
        <v>394</v>
      </c>
    </row>
    <row r="258" spans="1:3" ht="14.25" customHeight="1" x14ac:dyDescent="0.35">
      <c r="A258" s="2">
        <v>1004901</v>
      </c>
      <c r="B258" s="2" t="s">
        <v>29</v>
      </c>
      <c r="C258" s="2">
        <v>132</v>
      </c>
    </row>
    <row r="259" spans="1:3" ht="14.25" customHeight="1" x14ac:dyDescent="0.35">
      <c r="A259" s="2">
        <v>1005077</v>
      </c>
      <c r="B259" s="2" t="s">
        <v>29</v>
      </c>
      <c r="C259" s="2">
        <v>133</v>
      </c>
    </row>
    <row r="260" spans="1:3" ht="14.25" customHeight="1" x14ac:dyDescent="0.35">
      <c r="A260" s="2">
        <v>1005557</v>
      </c>
      <c r="B260" s="2" t="s">
        <v>30</v>
      </c>
      <c r="C260" s="2">
        <v>325</v>
      </c>
    </row>
    <row r="261" spans="1:3" ht="14.25" customHeight="1" x14ac:dyDescent="0.35">
      <c r="A261" s="2">
        <v>1006011</v>
      </c>
      <c r="B261" s="2" t="s">
        <v>29</v>
      </c>
      <c r="C261" s="2">
        <v>64</v>
      </c>
    </row>
    <row r="262" spans="1:3" ht="14.25" customHeight="1" x14ac:dyDescent="0.35">
      <c r="A262" s="2">
        <v>1006132</v>
      </c>
      <c r="B262" s="2" t="s">
        <v>29</v>
      </c>
      <c r="C262" s="2">
        <v>95</v>
      </c>
    </row>
    <row r="263" spans="1:3" ht="14.25" customHeight="1" x14ac:dyDescent="0.35">
      <c r="A263" s="2">
        <v>1003108</v>
      </c>
      <c r="B263" s="2" t="s">
        <v>29</v>
      </c>
      <c r="C263" s="2">
        <v>42</v>
      </c>
    </row>
    <row r="264" spans="1:3" ht="14.25" customHeight="1" x14ac:dyDescent="0.35">
      <c r="A264" s="2">
        <v>1003890</v>
      </c>
      <c r="B264" s="2" t="s">
        <v>30</v>
      </c>
      <c r="C264" s="2">
        <v>429</v>
      </c>
    </row>
    <row r="265" spans="1:3" ht="14.25" customHeight="1" x14ac:dyDescent="0.35">
      <c r="A265" s="2">
        <v>1004153</v>
      </c>
      <c r="B265" s="2" t="s">
        <v>30</v>
      </c>
      <c r="C265" s="2">
        <v>442</v>
      </c>
    </row>
    <row r="266" spans="1:3" ht="14.25" customHeight="1" x14ac:dyDescent="0.35">
      <c r="A266" s="2">
        <v>1004272</v>
      </c>
      <c r="B266" s="2" t="s">
        <v>29</v>
      </c>
      <c r="C266" s="2">
        <v>64</v>
      </c>
    </row>
    <row r="267" spans="1:3" ht="14.25" customHeight="1" x14ac:dyDescent="0.35">
      <c r="A267" s="2">
        <v>1004376</v>
      </c>
      <c r="B267" s="2" t="s">
        <v>30</v>
      </c>
      <c r="C267" s="2">
        <v>393</v>
      </c>
    </row>
    <row r="268" spans="1:3" ht="14.25" customHeight="1" x14ac:dyDescent="0.35">
      <c r="A268" s="2">
        <v>1004611</v>
      </c>
      <c r="B268" s="2" t="s">
        <v>30</v>
      </c>
      <c r="C268" s="2">
        <v>407</v>
      </c>
    </row>
    <row r="269" spans="1:3" ht="14.25" customHeight="1" x14ac:dyDescent="0.35">
      <c r="A269" s="2">
        <v>1004649</v>
      </c>
      <c r="B269" s="2" t="s">
        <v>29</v>
      </c>
      <c r="C269" s="2">
        <v>99</v>
      </c>
    </row>
    <row r="270" spans="1:3" ht="14.25" customHeight="1" x14ac:dyDescent="0.35">
      <c r="A270" s="2">
        <v>1004691</v>
      </c>
      <c r="B270" s="2" t="s">
        <v>30</v>
      </c>
      <c r="C270" s="2">
        <v>437</v>
      </c>
    </row>
    <row r="271" spans="1:3" ht="14.25" customHeight="1" x14ac:dyDescent="0.35">
      <c r="A271" s="2">
        <v>1004867</v>
      </c>
      <c r="B271" s="2" t="s">
        <v>29</v>
      </c>
      <c r="C271" s="2">
        <v>87</v>
      </c>
    </row>
    <row r="272" spans="1:3" ht="14.25" customHeight="1" x14ac:dyDescent="0.35">
      <c r="A272" s="2">
        <v>1004928</v>
      </c>
      <c r="B272" s="2" t="s">
        <v>29</v>
      </c>
      <c r="C272" s="2">
        <v>111</v>
      </c>
    </row>
    <row r="273" spans="1:3" ht="14.25" customHeight="1" x14ac:dyDescent="0.35">
      <c r="A273" s="2">
        <v>1004984</v>
      </c>
      <c r="B273" s="2" t="s">
        <v>30</v>
      </c>
      <c r="C273" s="2">
        <v>137</v>
      </c>
    </row>
    <row r="274" spans="1:3" ht="14.25" customHeight="1" x14ac:dyDescent="0.35">
      <c r="A274" s="2">
        <v>1005059</v>
      </c>
      <c r="B274" s="2" t="s">
        <v>28</v>
      </c>
      <c r="C274" s="2">
        <v>117</v>
      </c>
    </row>
    <row r="275" spans="1:3" ht="14.25" customHeight="1" x14ac:dyDescent="0.35">
      <c r="A275" s="2">
        <v>1005101</v>
      </c>
      <c r="B275" s="2" t="s">
        <v>30</v>
      </c>
      <c r="C275" s="2">
        <v>257</v>
      </c>
    </row>
    <row r="276" spans="1:3" ht="14.25" customHeight="1" x14ac:dyDescent="0.35">
      <c r="A276" s="2">
        <v>1005123</v>
      </c>
      <c r="B276" s="2" t="s">
        <v>30</v>
      </c>
      <c r="C276" s="2">
        <v>440</v>
      </c>
    </row>
    <row r="277" spans="1:3" ht="14.25" customHeight="1" x14ac:dyDescent="0.35">
      <c r="A277" s="2">
        <v>1005703</v>
      </c>
      <c r="B277" s="2" t="s">
        <v>28</v>
      </c>
      <c r="C277" s="2">
        <v>58</v>
      </c>
    </row>
    <row r="278" spans="1:3" ht="14.25" customHeight="1" x14ac:dyDescent="0.35">
      <c r="A278" s="2">
        <v>1005923</v>
      </c>
      <c r="B278" s="2" t="s">
        <v>30</v>
      </c>
      <c r="C278" s="2">
        <v>407</v>
      </c>
    </row>
    <row r="279" spans="1:3" ht="14.25" customHeight="1" x14ac:dyDescent="0.35">
      <c r="A279" s="2">
        <v>1003207</v>
      </c>
      <c r="B279" s="2" t="s">
        <v>29</v>
      </c>
      <c r="C279" s="2">
        <v>98</v>
      </c>
    </row>
    <row r="280" spans="1:3" ht="14.25" customHeight="1" x14ac:dyDescent="0.35">
      <c r="A280" s="2">
        <v>1003702</v>
      </c>
      <c r="B280" s="2" t="s">
        <v>29</v>
      </c>
      <c r="C280" s="2">
        <v>67</v>
      </c>
    </row>
    <row r="281" spans="1:3" ht="14.25" customHeight="1" x14ac:dyDescent="0.35">
      <c r="A281" s="2">
        <v>1003797</v>
      </c>
      <c r="B281" s="2" t="s">
        <v>30</v>
      </c>
      <c r="C281" s="2">
        <v>420</v>
      </c>
    </row>
    <row r="282" spans="1:3" ht="14.25" customHeight="1" x14ac:dyDescent="0.35">
      <c r="A282" s="2">
        <v>1003891</v>
      </c>
      <c r="B282" s="2" t="s">
        <v>28</v>
      </c>
      <c r="C282" s="2">
        <v>71</v>
      </c>
    </row>
    <row r="283" spans="1:3" ht="14.25" customHeight="1" x14ac:dyDescent="0.35">
      <c r="A283" s="2">
        <v>1004164</v>
      </c>
      <c r="B283" s="2" t="s">
        <v>30</v>
      </c>
      <c r="C283" s="2">
        <v>462</v>
      </c>
    </row>
    <row r="284" spans="1:3" ht="14.25" customHeight="1" x14ac:dyDescent="0.35">
      <c r="A284" s="2">
        <v>1004431</v>
      </c>
      <c r="B284" s="2" t="s">
        <v>30</v>
      </c>
      <c r="C284" s="2">
        <v>347</v>
      </c>
    </row>
    <row r="285" spans="1:3" ht="14.25" customHeight="1" x14ac:dyDescent="0.35">
      <c r="A285" s="2">
        <v>1004709</v>
      </c>
      <c r="B285" s="2" t="s">
        <v>30</v>
      </c>
      <c r="C285" s="2">
        <v>103</v>
      </c>
    </row>
    <row r="286" spans="1:3" ht="14.25" customHeight="1" x14ac:dyDescent="0.35">
      <c r="A286" s="2">
        <v>1004770</v>
      </c>
      <c r="B286" s="2" t="s">
        <v>29</v>
      </c>
      <c r="C286" s="2">
        <v>73</v>
      </c>
    </row>
    <row r="287" spans="1:3" ht="14.25" customHeight="1" x14ac:dyDescent="0.35">
      <c r="A287" s="2">
        <v>1004885</v>
      </c>
      <c r="B287" s="2" t="s">
        <v>28</v>
      </c>
      <c r="C287" s="2">
        <v>251</v>
      </c>
    </row>
    <row r="288" spans="1:3" ht="14.25" customHeight="1" x14ac:dyDescent="0.35">
      <c r="A288" s="2">
        <v>1005383</v>
      </c>
      <c r="B288" s="2" t="s">
        <v>29</v>
      </c>
      <c r="C288" s="2">
        <v>112</v>
      </c>
    </row>
    <row r="289" spans="1:3" ht="14.25" customHeight="1" x14ac:dyDescent="0.35">
      <c r="A289" s="2">
        <v>1005568</v>
      </c>
      <c r="B289" s="2" t="s">
        <v>30</v>
      </c>
      <c r="C289" s="2">
        <v>451</v>
      </c>
    </row>
    <row r="290" spans="1:3" ht="14.25" customHeight="1" x14ac:dyDescent="0.35">
      <c r="A290" s="2">
        <v>1005907</v>
      </c>
      <c r="B290" s="2" t="s">
        <v>28</v>
      </c>
      <c r="C290" s="2">
        <v>36</v>
      </c>
    </row>
    <row r="291" spans="1:3" ht="14.25" customHeight="1" x14ac:dyDescent="0.35">
      <c r="A291" s="2">
        <v>1006122</v>
      </c>
      <c r="B291" s="2" t="s">
        <v>29</v>
      </c>
      <c r="C291" s="2">
        <v>83</v>
      </c>
    </row>
    <row r="292" spans="1:3" ht="14.25" customHeight="1" x14ac:dyDescent="0.35">
      <c r="A292" s="2">
        <v>1003071</v>
      </c>
      <c r="B292" s="2" t="s">
        <v>30</v>
      </c>
      <c r="C292" s="2">
        <v>326</v>
      </c>
    </row>
    <row r="293" spans="1:3" ht="14.25" customHeight="1" x14ac:dyDescent="0.35">
      <c r="A293" s="2">
        <v>1003224</v>
      </c>
      <c r="B293" s="2" t="s">
        <v>29</v>
      </c>
      <c r="C293" s="2">
        <v>126</v>
      </c>
    </row>
    <row r="294" spans="1:3" ht="14.25" customHeight="1" x14ac:dyDescent="0.35">
      <c r="A294" s="2">
        <v>1003867</v>
      </c>
      <c r="B294" s="2" t="s">
        <v>28</v>
      </c>
      <c r="C294" s="2">
        <v>376</v>
      </c>
    </row>
    <row r="295" spans="1:3" ht="14.25" customHeight="1" x14ac:dyDescent="0.35">
      <c r="A295" s="2">
        <v>1003941</v>
      </c>
      <c r="B295" s="2" t="s">
        <v>29</v>
      </c>
      <c r="C295" s="2">
        <v>134</v>
      </c>
    </row>
    <row r="296" spans="1:3" ht="14.25" customHeight="1" x14ac:dyDescent="0.35">
      <c r="A296" s="2">
        <v>1004463</v>
      </c>
      <c r="B296" s="2" t="s">
        <v>30</v>
      </c>
      <c r="C296" s="2">
        <v>182</v>
      </c>
    </row>
    <row r="297" spans="1:3" ht="14.25" customHeight="1" x14ac:dyDescent="0.35">
      <c r="A297" s="2">
        <v>1004915</v>
      </c>
      <c r="B297" s="2" t="s">
        <v>28</v>
      </c>
      <c r="C297" s="2">
        <v>46</v>
      </c>
    </row>
    <row r="298" spans="1:3" ht="14.25" customHeight="1" x14ac:dyDescent="0.35">
      <c r="A298" s="2">
        <v>1005192</v>
      </c>
      <c r="B298" s="2" t="s">
        <v>28</v>
      </c>
      <c r="C298" s="2">
        <v>45</v>
      </c>
    </row>
    <row r="299" spans="1:3" ht="14.25" customHeight="1" x14ac:dyDescent="0.35">
      <c r="A299" s="2">
        <v>1005351</v>
      </c>
      <c r="B299" s="2" t="s">
        <v>30</v>
      </c>
      <c r="C299" s="2">
        <v>388</v>
      </c>
    </row>
    <row r="300" spans="1:3" ht="14.25" customHeight="1" x14ac:dyDescent="0.35">
      <c r="A300" s="2">
        <v>1005362</v>
      </c>
      <c r="B300" s="2" t="s">
        <v>30</v>
      </c>
      <c r="C300" s="2">
        <v>390</v>
      </c>
    </row>
    <row r="301" spans="1:3" ht="14.25" customHeight="1" x14ac:dyDescent="0.35">
      <c r="A301" s="2">
        <v>1005431</v>
      </c>
      <c r="B301" s="2" t="s">
        <v>28</v>
      </c>
      <c r="C301" s="2">
        <v>75</v>
      </c>
    </row>
    <row r="302" spans="1:3" ht="14.25" customHeight="1" x14ac:dyDescent="0.35">
      <c r="A302" s="2">
        <v>1005545</v>
      </c>
      <c r="B302" s="2" t="s">
        <v>29</v>
      </c>
      <c r="C302" s="2">
        <v>39</v>
      </c>
    </row>
    <row r="303" spans="1:3" ht="14.25" customHeight="1" x14ac:dyDescent="0.35">
      <c r="A303" s="2">
        <v>1005615</v>
      </c>
      <c r="B303" s="2" t="s">
        <v>30</v>
      </c>
      <c r="C303" s="2">
        <v>197</v>
      </c>
    </row>
    <row r="304" spans="1:3" ht="14.25" customHeight="1" x14ac:dyDescent="0.35">
      <c r="A304" s="2">
        <v>1005696</v>
      </c>
      <c r="B304" s="2" t="s">
        <v>29</v>
      </c>
      <c r="C304" s="2">
        <v>131</v>
      </c>
    </row>
    <row r="305" spans="1:3" ht="14.25" customHeight="1" x14ac:dyDescent="0.35">
      <c r="A305" s="2">
        <v>1005850</v>
      </c>
      <c r="B305" s="2" t="s">
        <v>28</v>
      </c>
      <c r="C305" s="2">
        <v>49</v>
      </c>
    </row>
    <row r="306" spans="1:3" ht="14.25" customHeight="1" x14ac:dyDescent="0.35">
      <c r="A306" s="2">
        <v>1003082</v>
      </c>
      <c r="B306" s="2" t="s">
        <v>29</v>
      </c>
      <c r="C306" s="2">
        <v>126</v>
      </c>
    </row>
    <row r="307" spans="1:3" ht="14.25" customHeight="1" x14ac:dyDescent="0.35">
      <c r="A307" s="2">
        <v>1003118</v>
      </c>
      <c r="B307" s="2" t="s">
        <v>30</v>
      </c>
      <c r="C307" s="2">
        <v>175</v>
      </c>
    </row>
    <row r="308" spans="1:3" ht="14.25" customHeight="1" x14ac:dyDescent="0.35">
      <c r="A308" s="2">
        <v>1003191</v>
      </c>
      <c r="B308" s="2" t="s">
        <v>28</v>
      </c>
      <c r="C308" s="2">
        <v>49</v>
      </c>
    </row>
    <row r="309" spans="1:3" ht="14.25" customHeight="1" x14ac:dyDescent="0.35">
      <c r="A309" s="2">
        <v>1004016</v>
      </c>
      <c r="B309" s="2" t="s">
        <v>30</v>
      </c>
      <c r="C309" s="2">
        <v>413</v>
      </c>
    </row>
    <row r="310" spans="1:3" ht="14.25" customHeight="1" x14ac:dyDescent="0.35">
      <c r="A310" s="2">
        <v>1004374</v>
      </c>
      <c r="B310" s="2" t="s">
        <v>29</v>
      </c>
      <c r="C310" s="2">
        <v>71</v>
      </c>
    </row>
    <row r="311" spans="1:3" ht="14.25" customHeight="1" x14ac:dyDescent="0.35">
      <c r="A311" s="2">
        <v>1004444</v>
      </c>
      <c r="B311" s="2" t="s">
        <v>28</v>
      </c>
      <c r="C311" s="2">
        <v>141</v>
      </c>
    </row>
    <row r="312" spans="1:3" ht="14.25" customHeight="1" x14ac:dyDescent="0.35">
      <c r="A312" s="2">
        <v>1004545</v>
      </c>
      <c r="B312" s="2" t="s">
        <v>28</v>
      </c>
      <c r="C312" s="2">
        <v>56</v>
      </c>
    </row>
    <row r="313" spans="1:3" ht="14.25" customHeight="1" x14ac:dyDescent="0.35">
      <c r="A313" s="2">
        <v>1004554</v>
      </c>
      <c r="B313" s="2" t="s">
        <v>29</v>
      </c>
      <c r="C313" s="2">
        <v>112</v>
      </c>
    </row>
    <row r="314" spans="1:3" ht="14.25" customHeight="1" x14ac:dyDescent="0.35">
      <c r="A314" s="2">
        <v>1004557</v>
      </c>
      <c r="B314" s="2" t="s">
        <v>29</v>
      </c>
      <c r="C314" s="2">
        <v>94</v>
      </c>
    </row>
    <row r="315" spans="1:3" ht="14.25" customHeight="1" x14ac:dyDescent="0.35">
      <c r="A315" s="2">
        <v>1004823</v>
      </c>
      <c r="B315" s="2" t="s">
        <v>30</v>
      </c>
      <c r="C315" s="2">
        <v>210</v>
      </c>
    </row>
    <row r="316" spans="1:3" ht="14.25" customHeight="1" x14ac:dyDescent="0.35">
      <c r="A316" s="2">
        <v>1004906</v>
      </c>
      <c r="B316" s="2" t="s">
        <v>30</v>
      </c>
      <c r="C316" s="2">
        <v>107</v>
      </c>
    </row>
    <row r="317" spans="1:3" ht="14.25" customHeight="1" x14ac:dyDescent="0.35">
      <c r="A317" s="2">
        <v>1004980</v>
      </c>
      <c r="B317" s="2" t="s">
        <v>29</v>
      </c>
      <c r="C317" s="2">
        <v>40</v>
      </c>
    </row>
    <row r="318" spans="1:3" ht="14.25" customHeight="1" x14ac:dyDescent="0.35">
      <c r="A318" s="2">
        <v>1005215</v>
      </c>
      <c r="B318" s="2" t="s">
        <v>30</v>
      </c>
      <c r="C318" s="2">
        <v>229</v>
      </c>
    </row>
    <row r="319" spans="1:3" ht="14.25" customHeight="1" x14ac:dyDescent="0.35">
      <c r="A319" s="2">
        <v>1005238</v>
      </c>
      <c r="B319" s="2" t="s">
        <v>28</v>
      </c>
      <c r="C319" s="2">
        <v>136</v>
      </c>
    </row>
    <row r="320" spans="1:3" ht="14.25" customHeight="1" x14ac:dyDescent="0.35">
      <c r="A320" s="2">
        <v>1005387</v>
      </c>
      <c r="B320" s="2" t="s">
        <v>28</v>
      </c>
      <c r="C320" s="2">
        <v>430</v>
      </c>
    </row>
    <row r="321" spans="1:3" ht="14.25" customHeight="1" x14ac:dyDescent="0.35">
      <c r="A321" s="2">
        <v>1006136</v>
      </c>
      <c r="B321" s="2" t="s">
        <v>28</v>
      </c>
      <c r="C321" s="2">
        <v>278</v>
      </c>
    </row>
    <row r="322" spans="1:3" ht="14.25" customHeight="1" x14ac:dyDescent="0.35">
      <c r="A322" s="2">
        <v>1003123</v>
      </c>
      <c r="B322" s="2" t="s">
        <v>28</v>
      </c>
      <c r="C322" s="2">
        <v>298</v>
      </c>
    </row>
    <row r="323" spans="1:3" ht="14.25" customHeight="1" x14ac:dyDescent="0.35">
      <c r="A323" s="2">
        <v>1003323</v>
      </c>
      <c r="B323" s="2" t="s">
        <v>30</v>
      </c>
      <c r="C323" s="2">
        <v>237</v>
      </c>
    </row>
    <row r="324" spans="1:3" ht="14.25" customHeight="1" x14ac:dyDescent="0.35">
      <c r="A324" s="2">
        <v>1004004</v>
      </c>
      <c r="B324" s="2" t="s">
        <v>28</v>
      </c>
      <c r="C324" s="2">
        <v>273</v>
      </c>
    </row>
    <row r="325" spans="1:3" ht="14.25" customHeight="1" x14ac:dyDescent="0.35">
      <c r="A325" s="2">
        <v>1004099</v>
      </c>
      <c r="B325" s="2" t="s">
        <v>30</v>
      </c>
      <c r="C325" s="2">
        <v>117</v>
      </c>
    </row>
    <row r="326" spans="1:3" ht="14.25" customHeight="1" x14ac:dyDescent="0.35">
      <c r="A326" s="2">
        <v>1004267</v>
      </c>
      <c r="B326" s="2" t="s">
        <v>28</v>
      </c>
      <c r="C326" s="2">
        <v>64</v>
      </c>
    </row>
    <row r="327" spans="1:3" ht="14.25" customHeight="1" x14ac:dyDescent="0.35">
      <c r="A327" s="2">
        <v>1004720</v>
      </c>
      <c r="B327" s="2" t="s">
        <v>29</v>
      </c>
      <c r="C327" s="2">
        <v>72</v>
      </c>
    </row>
    <row r="328" spans="1:3" ht="14.25" customHeight="1" x14ac:dyDescent="0.35">
      <c r="A328" s="2">
        <v>1005188</v>
      </c>
      <c r="B328" s="2" t="s">
        <v>28</v>
      </c>
      <c r="C328" s="2">
        <v>36</v>
      </c>
    </row>
    <row r="329" spans="1:3" ht="14.25" customHeight="1" x14ac:dyDescent="0.35">
      <c r="A329" s="2">
        <v>1005235</v>
      </c>
      <c r="B329" s="2" t="s">
        <v>28</v>
      </c>
      <c r="C329" s="2">
        <v>54</v>
      </c>
    </row>
    <row r="330" spans="1:3" ht="14.25" customHeight="1" x14ac:dyDescent="0.35">
      <c r="A330" s="2">
        <v>1005304</v>
      </c>
      <c r="B330" s="2" t="s">
        <v>29</v>
      </c>
      <c r="C330" s="2">
        <v>108</v>
      </c>
    </row>
    <row r="331" spans="1:3" ht="14.25" customHeight="1" x14ac:dyDescent="0.35">
      <c r="A331" s="2">
        <v>1005359</v>
      </c>
      <c r="B331" s="2" t="s">
        <v>28</v>
      </c>
      <c r="C331" s="2">
        <v>428</v>
      </c>
    </row>
    <row r="332" spans="1:3" ht="14.25" customHeight="1" x14ac:dyDescent="0.35">
      <c r="A332" s="2">
        <v>1005564</v>
      </c>
      <c r="B332" s="2" t="s">
        <v>30</v>
      </c>
      <c r="C332" s="2">
        <v>125</v>
      </c>
    </row>
    <row r="333" spans="1:3" ht="14.25" customHeight="1" x14ac:dyDescent="0.35">
      <c r="A333" s="2">
        <v>1005679</v>
      </c>
      <c r="B333" s="2" t="s">
        <v>28</v>
      </c>
      <c r="C333" s="2">
        <v>49</v>
      </c>
    </row>
    <row r="334" spans="1:3" ht="14.25" customHeight="1" x14ac:dyDescent="0.35">
      <c r="A334" s="2">
        <v>1003160</v>
      </c>
      <c r="B334" s="2" t="s">
        <v>29</v>
      </c>
      <c r="C334" s="2">
        <v>144</v>
      </c>
    </row>
    <row r="335" spans="1:3" ht="14.25" customHeight="1" x14ac:dyDescent="0.35">
      <c r="A335" s="2">
        <v>1004057</v>
      </c>
      <c r="B335" s="2" t="s">
        <v>29</v>
      </c>
      <c r="C335" s="2">
        <v>131</v>
      </c>
    </row>
    <row r="336" spans="1:3" ht="14.25" customHeight="1" x14ac:dyDescent="0.35">
      <c r="A336" s="2">
        <v>1004206</v>
      </c>
      <c r="B336" s="2" t="s">
        <v>29</v>
      </c>
      <c r="C336" s="2">
        <v>95</v>
      </c>
    </row>
    <row r="337" spans="1:3" ht="14.25" customHeight="1" x14ac:dyDescent="0.35">
      <c r="A337" s="2">
        <v>1004218</v>
      </c>
      <c r="B337" s="2" t="s">
        <v>30</v>
      </c>
      <c r="C337" s="2">
        <v>489</v>
      </c>
    </row>
    <row r="338" spans="1:3" ht="14.25" customHeight="1" x14ac:dyDescent="0.35">
      <c r="A338" s="2">
        <v>1004265</v>
      </c>
      <c r="B338" s="2" t="s">
        <v>29</v>
      </c>
      <c r="C338" s="2">
        <v>118</v>
      </c>
    </row>
    <row r="339" spans="1:3" ht="14.25" customHeight="1" x14ac:dyDescent="0.35">
      <c r="A339" s="2">
        <v>1004354</v>
      </c>
      <c r="B339" s="2" t="s">
        <v>28</v>
      </c>
      <c r="C339" s="2">
        <v>40</v>
      </c>
    </row>
    <row r="340" spans="1:3" ht="14.25" customHeight="1" x14ac:dyDescent="0.35">
      <c r="A340" s="2">
        <v>1004481</v>
      </c>
      <c r="B340" s="2" t="s">
        <v>29</v>
      </c>
      <c r="C340" s="2">
        <v>97</v>
      </c>
    </row>
    <row r="341" spans="1:3" ht="14.25" customHeight="1" x14ac:dyDescent="0.35">
      <c r="A341" s="2">
        <v>1004802</v>
      </c>
      <c r="B341" s="2" t="s">
        <v>29</v>
      </c>
      <c r="C341" s="2">
        <v>68</v>
      </c>
    </row>
    <row r="342" spans="1:3" ht="14.25" customHeight="1" x14ac:dyDescent="0.35">
      <c r="A342" s="2">
        <v>1004842</v>
      </c>
      <c r="B342" s="2" t="s">
        <v>30</v>
      </c>
      <c r="C342" s="2">
        <v>130</v>
      </c>
    </row>
    <row r="343" spans="1:3" ht="14.25" customHeight="1" x14ac:dyDescent="0.35">
      <c r="A343" s="2">
        <v>1004969</v>
      </c>
      <c r="B343" s="2" t="s">
        <v>28</v>
      </c>
      <c r="C343" s="2">
        <v>43</v>
      </c>
    </row>
    <row r="344" spans="1:3" ht="14.25" customHeight="1" x14ac:dyDescent="0.35">
      <c r="A344" s="2">
        <v>1005035</v>
      </c>
      <c r="B344" s="2" t="s">
        <v>29</v>
      </c>
      <c r="C344" s="2">
        <v>103</v>
      </c>
    </row>
    <row r="345" spans="1:3" ht="14.25" customHeight="1" x14ac:dyDescent="0.35">
      <c r="A345" s="2">
        <v>1005057</v>
      </c>
      <c r="B345" s="2" t="s">
        <v>30</v>
      </c>
      <c r="C345" s="2">
        <v>441</v>
      </c>
    </row>
    <row r="346" spans="1:3" ht="14.25" customHeight="1" x14ac:dyDescent="0.35">
      <c r="A346" s="2">
        <v>1005335</v>
      </c>
      <c r="B346" s="2" t="s">
        <v>30</v>
      </c>
      <c r="C346" s="2">
        <v>427</v>
      </c>
    </row>
    <row r="347" spans="1:3" ht="14.25" customHeight="1" x14ac:dyDescent="0.35">
      <c r="A347" s="2">
        <v>1005360</v>
      </c>
      <c r="B347" s="2" t="s">
        <v>30</v>
      </c>
      <c r="C347" s="2">
        <v>277</v>
      </c>
    </row>
    <row r="348" spans="1:3" ht="14.25" customHeight="1" x14ac:dyDescent="0.35">
      <c r="A348" s="2">
        <v>1006086</v>
      </c>
      <c r="B348" s="2" t="s">
        <v>29</v>
      </c>
      <c r="C348" s="2">
        <v>61</v>
      </c>
    </row>
    <row r="349" spans="1:3" ht="14.25" customHeight="1" x14ac:dyDescent="0.35">
      <c r="A349" s="2">
        <v>1006099</v>
      </c>
      <c r="B349" s="2" t="s">
        <v>29</v>
      </c>
      <c r="C349" s="2">
        <v>52</v>
      </c>
    </row>
    <row r="350" spans="1:3" ht="14.25" customHeight="1" x14ac:dyDescent="0.35">
      <c r="A350" s="2">
        <v>1003017</v>
      </c>
      <c r="B350" s="2" t="s">
        <v>28</v>
      </c>
      <c r="C350" s="2">
        <v>25</v>
      </c>
    </row>
    <row r="351" spans="1:3" ht="14.25" customHeight="1" x14ac:dyDescent="0.35">
      <c r="A351" s="2">
        <v>1003131</v>
      </c>
      <c r="B351" s="2" t="s">
        <v>28</v>
      </c>
      <c r="C351" s="2">
        <v>326</v>
      </c>
    </row>
    <row r="352" spans="1:3" ht="14.25" customHeight="1" x14ac:dyDescent="0.35">
      <c r="A352" s="2">
        <v>1003376</v>
      </c>
      <c r="B352" s="2" t="s">
        <v>28</v>
      </c>
      <c r="C352" s="2">
        <v>242</v>
      </c>
    </row>
    <row r="353" spans="1:3" ht="14.25" customHeight="1" x14ac:dyDescent="0.35">
      <c r="A353" s="2">
        <v>1003998</v>
      </c>
      <c r="B353" s="2" t="s">
        <v>29</v>
      </c>
      <c r="C353" s="2">
        <v>119</v>
      </c>
    </row>
    <row r="354" spans="1:3" ht="14.25" customHeight="1" x14ac:dyDescent="0.35">
      <c r="A354" s="2">
        <v>1004166</v>
      </c>
      <c r="B354" s="2" t="s">
        <v>29</v>
      </c>
      <c r="C354" s="2">
        <v>76</v>
      </c>
    </row>
    <row r="355" spans="1:3" ht="14.25" customHeight="1" x14ac:dyDescent="0.35">
      <c r="A355" s="2">
        <v>1004173</v>
      </c>
      <c r="B355" s="2" t="s">
        <v>29</v>
      </c>
      <c r="C355" s="2">
        <v>131</v>
      </c>
    </row>
    <row r="356" spans="1:3" ht="14.25" customHeight="1" x14ac:dyDescent="0.35">
      <c r="A356" s="2">
        <v>1004673</v>
      </c>
      <c r="B356" s="2" t="s">
        <v>28</v>
      </c>
      <c r="C356" s="2">
        <v>37</v>
      </c>
    </row>
    <row r="357" spans="1:3" ht="14.25" customHeight="1" x14ac:dyDescent="0.35">
      <c r="A357" s="2">
        <v>1004965</v>
      </c>
      <c r="B357" s="2" t="s">
        <v>29</v>
      </c>
      <c r="C357" s="2">
        <v>94</v>
      </c>
    </row>
    <row r="358" spans="1:3" ht="14.25" customHeight="1" x14ac:dyDescent="0.35">
      <c r="A358" s="2">
        <v>1005054</v>
      </c>
      <c r="B358" s="2" t="s">
        <v>28</v>
      </c>
      <c r="C358" s="2">
        <v>31</v>
      </c>
    </row>
    <row r="359" spans="1:3" ht="14.25" customHeight="1" x14ac:dyDescent="0.35">
      <c r="A359" s="2">
        <v>1005279</v>
      </c>
      <c r="B359" s="2" t="s">
        <v>30</v>
      </c>
      <c r="C359" s="2">
        <v>156</v>
      </c>
    </row>
    <row r="360" spans="1:3" ht="14.25" customHeight="1" x14ac:dyDescent="0.35">
      <c r="A360" s="2">
        <v>1005311</v>
      </c>
      <c r="B360" s="2" t="s">
        <v>29</v>
      </c>
      <c r="C360" s="2">
        <v>72</v>
      </c>
    </row>
    <row r="361" spans="1:3" ht="14.25" customHeight="1" x14ac:dyDescent="0.35">
      <c r="A361" s="2">
        <v>1006004</v>
      </c>
      <c r="B361" s="2" t="s">
        <v>28</v>
      </c>
      <c r="C361" s="2">
        <v>29</v>
      </c>
    </row>
    <row r="362" spans="1:3" ht="14.25" customHeight="1" x14ac:dyDescent="0.35">
      <c r="A362" s="2">
        <v>1003027</v>
      </c>
      <c r="B362" s="2" t="s">
        <v>28</v>
      </c>
      <c r="C362" s="2">
        <v>27</v>
      </c>
    </row>
    <row r="363" spans="1:3" ht="14.25" customHeight="1" x14ac:dyDescent="0.35">
      <c r="A363" s="2">
        <v>1003185</v>
      </c>
      <c r="B363" s="2" t="s">
        <v>29</v>
      </c>
      <c r="C363" s="2">
        <v>44</v>
      </c>
    </row>
    <row r="364" spans="1:3" ht="14.25" customHeight="1" x14ac:dyDescent="0.35">
      <c r="A364" s="2">
        <v>1004042</v>
      </c>
      <c r="B364" s="2" t="s">
        <v>28</v>
      </c>
      <c r="C364" s="2">
        <v>45</v>
      </c>
    </row>
    <row r="365" spans="1:3" ht="14.25" customHeight="1" x14ac:dyDescent="0.35">
      <c r="A365" s="2">
        <v>1004411</v>
      </c>
      <c r="B365" s="2" t="s">
        <v>29</v>
      </c>
      <c r="C365" s="2">
        <v>109</v>
      </c>
    </row>
    <row r="366" spans="1:3" ht="14.25" customHeight="1" x14ac:dyDescent="0.35">
      <c r="A366" s="2">
        <v>1004578</v>
      </c>
      <c r="B366" s="2" t="s">
        <v>30</v>
      </c>
      <c r="C366" s="2">
        <v>387</v>
      </c>
    </row>
    <row r="367" spans="1:3" ht="14.25" customHeight="1" x14ac:dyDescent="0.35">
      <c r="A367" s="2">
        <v>1004818</v>
      </c>
      <c r="B367" s="2" t="s">
        <v>29</v>
      </c>
      <c r="C367" s="2">
        <v>43</v>
      </c>
    </row>
    <row r="368" spans="1:3" ht="14.25" customHeight="1" x14ac:dyDescent="0.35">
      <c r="A368" s="2">
        <v>1004893</v>
      </c>
      <c r="B368" s="2" t="s">
        <v>29</v>
      </c>
      <c r="C368" s="2">
        <v>89</v>
      </c>
    </row>
    <row r="369" spans="1:3" ht="14.25" customHeight="1" x14ac:dyDescent="0.35">
      <c r="A369" s="2">
        <v>1004959</v>
      </c>
      <c r="B369" s="2" t="s">
        <v>28</v>
      </c>
      <c r="C369" s="2">
        <v>68</v>
      </c>
    </row>
    <row r="370" spans="1:3" ht="14.25" customHeight="1" x14ac:dyDescent="0.35">
      <c r="A370" s="2">
        <v>1005019</v>
      </c>
      <c r="B370" s="2" t="s">
        <v>29</v>
      </c>
      <c r="C370" s="2">
        <v>36</v>
      </c>
    </row>
    <row r="371" spans="1:3" ht="14.25" customHeight="1" x14ac:dyDescent="0.35">
      <c r="A371" s="2">
        <v>1005027</v>
      </c>
      <c r="B371" s="2" t="s">
        <v>29</v>
      </c>
      <c r="C371" s="2">
        <v>147</v>
      </c>
    </row>
    <row r="372" spans="1:3" ht="14.25" customHeight="1" x14ac:dyDescent="0.35">
      <c r="A372" s="2">
        <v>1005129</v>
      </c>
      <c r="B372" s="2" t="s">
        <v>28</v>
      </c>
      <c r="C372" s="2">
        <v>30</v>
      </c>
    </row>
    <row r="373" spans="1:3" ht="14.25" customHeight="1" x14ac:dyDescent="0.35">
      <c r="A373" s="2">
        <v>1005140</v>
      </c>
      <c r="B373" s="2" t="s">
        <v>28</v>
      </c>
      <c r="C373" s="2">
        <v>132</v>
      </c>
    </row>
    <row r="374" spans="1:3" ht="14.25" customHeight="1" x14ac:dyDescent="0.35">
      <c r="A374" s="2">
        <v>1006038</v>
      </c>
      <c r="B374" s="2" t="s">
        <v>28</v>
      </c>
      <c r="C374" s="2">
        <v>26</v>
      </c>
    </row>
    <row r="375" spans="1:3" ht="14.25" customHeight="1" x14ac:dyDescent="0.35">
      <c r="A375" s="2">
        <v>1003060</v>
      </c>
      <c r="B375" s="2" t="s">
        <v>28</v>
      </c>
      <c r="C375" s="2">
        <v>24</v>
      </c>
    </row>
    <row r="376" spans="1:3" ht="14.25" customHeight="1" x14ac:dyDescent="0.35">
      <c r="A376" s="2">
        <v>1003127</v>
      </c>
      <c r="B376" s="2" t="s">
        <v>30</v>
      </c>
      <c r="C376" s="2">
        <v>153</v>
      </c>
    </row>
    <row r="377" spans="1:3" ht="14.25" customHeight="1" x14ac:dyDescent="0.35">
      <c r="A377" s="2">
        <v>1004393</v>
      </c>
      <c r="B377" s="2" t="s">
        <v>30</v>
      </c>
      <c r="C377" s="2">
        <v>210</v>
      </c>
    </row>
    <row r="378" spans="1:3" ht="14.25" customHeight="1" x14ac:dyDescent="0.35">
      <c r="A378" s="2">
        <v>1004718</v>
      </c>
      <c r="B378" s="2" t="s">
        <v>28</v>
      </c>
      <c r="C378" s="2">
        <v>321</v>
      </c>
    </row>
    <row r="379" spans="1:3" ht="14.25" customHeight="1" x14ac:dyDescent="0.35">
      <c r="A379" s="2">
        <v>1004736</v>
      </c>
      <c r="B379" s="2" t="s">
        <v>28</v>
      </c>
      <c r="C379" s="2">
        <v>48</v>
      </c>
    </row>
    <row r="380" spans="1:3" ht="14.25" customHeight="1" x14ac:dyDescent="0.35">
      <c r="A380" s="2">
        <v>1004930</v>
      </c>
      <c r="B380" s="2" t="s">
        <v>29</v>
      </c>
      <c r="C380" s="2">
        <v>143</v>
      </c>
    </row>
    <row r="381" spans="1:3" ht="14.25" customHeight="1" x14ac:dyDescent="0.35">
      <c r="A381" s="2">
        <v>1005017</v>
      </c>
      <c r="B381" s="2" t="s">
        <v>30</v>
      </c>
      <c r="C381" s="2">
        <v>212</v>
      </c>
    </row>
    <row r="382" spans="1:3" ht="14.25" customHeight="1" x14ac:dyDescent="0.35">
      <c r="A382" s="2">
        <v>1005142</v>
      </c>
      <c r="B382" s="2" t="s">
        <v>29</v>
      </c>
      <c r="C382" s="2">
        <v>57</v>
      </c>
    </row>
    <row r="383" spans="1:3" ht="14.25" customHeight="1" x14ac:dyDescent="0.35">
      <c r="A383" s="2">
        <v>1005240</v>
      </c>
      <c r="B383" s="2" t="s">
        <v>28</v>
      </c>
      <c r="C383" s="2">
        <v>79</v>
      </c>
    </row>
    <row r="384" spans="1:3" ht="14.25" customHeight="1" x14ac:dyDescent="0.35">
      <c r="A384" s="2">
        <v>1005251</v>
      </c>
      <c r="B384" s="2" t="s">
        <v>30</v>
      </c>
      <c r="C384" s="2">
        <v>242</v>
      </c>
    </row>
    <row r="385" spans="1:3" ht="14.25" customHeight="1" x14ac:dyDescent="0.35">
      <c r="A385" s="2">
        <v>1005480</v>
      </c>
      <c r="B385" s="2" t="s">
        <v>28</v>
      </c>
      <c r="C385" s="2">
        <v>384</v>
      </c>
    </row>
    <row r="386" spans="1:3" ht="14.25" customHeight="1" x14ac:dyDescent="0.35">
      <c r="A386" s="2">
        <v>1005965</v>
      </c>
      <c r="B386" s="2" t="s">
        <v>28</v>
      </c>
      <c r="C386" s="2">
        <v>440</v>
      </c>
    </row>
    <row r="387" spans="1:3" ht="14.25" customHeight="1" x14ac:dyDescent="0.35">
      <c r="A387" s="2">
        <v>1003302</v>
      </c>
      <c r="B387" s="2" t="s">
        <v>29</v>
      </c>
      <c r="C387" s="2">
        <v>112</v>
      </c>
    </row>
    <row r="388" spans="1:3" ht="14.25" customHeight="1" x14ac:dyDescent="0.35">
      <c r="A388" s="2">
        <v>1003340</v>
      </c>
      <c r="B388" s="2" t="s">
        <v>28</v>
      </c>
      <c r="C388" s="2">
        <v>253</v>
      </c>
    </row>
    <row r="389" spans="1:3" ht="14.25" customHeight="1" x14ac:dyDescent="0.35">
      <c r="A389" s="2">
        <v>1003992</v>
      </c>
      <c r="B389" s="2" t="s">
        <v>29</v>
      </c>
      <c r="C389" s="2">
        <v>61</v>
      </c>
    </row>
    <row r="390" spans="1:3" ht="14.25" customHeight="1" x14ac:dyDescent="0.35">
      <c r="A390" s="2">
        <v>1004296</v>
      </c>
      <c r="B390" s="2" t="s">
        <v>29</v>
      </c>
      <c r="C390" s="2">
        <v>95</v>
      </c>
    </row>
    <row r="391" spans="1:3" ht="14.25" customHeight="1" x14ac:dyDescent="0.35">
      <c r="A391" s="2">
        <v>1004433</v>
      </c>
      <c r="B391" s="2" t="s">
        <v>29</v>
      </c>
      <c r="C391" s="2">
        <v>131</v>
      </c>
    </row>
    <row r="392" spans="1:3" ht="14.25" customHeight="1" x14ac:dyDescent="0.35">
      <c r="A392" s="2">
        <v>1004679</v>
      </c>
      <c r="B392" s="2" t="s">
        <v>29</v>
      </c>
      <c r="C392" s="2">
        <v>72</v>
      </c>
    </row>
    <row r="393" spans="1:3" ht="14.25" customHeight="1" x14ac:dyDescent="0.35">
      <c r="A393" s="2">
        <v>1004851</v>
      </c>
      <c r="B393" s="2" t="s">
        <v>29</v>
      </c>
      <c r="C393" s="2">
        <v>134</v>
      </c>
    </row>
    <row r="394" spans="1:3" ht="14.25" customHeight="1" x14ac:dyDescent="0.35">
      <c r="A394" s="2">
        <v>1005186</v>
      </c>
      <c r="B394" s="2" t="s">
        <v>29</v>
      </c>
      <c r="C394" s="2">
        <v>116</v>
      </c>
    </row>
    <row r="395" spans="1:3" ht="14.25" customHeight="1" x14ac:dyDescent="0.35">
      <c r="A395" s="2">
        <v>1005635</v>
      </c>
      <c r="B395" s="2" t="s">
        <v>28</v>
      </c>
      <c r="C395" s="2">
        <v>203</v>
      </c>
    </row>
    <row r="396" spans="1:3" ht="14.25" customHeight="1" x14ac:dyDescent="0.35">
      <c r="A396" s="2">
        <v>1005690</v>
      </c>
      <c r="B396" s="2" t="s">
        <v>30</v>
      </c>
      <c r="C396" s="2">
        <v>429</v>
      </c>
    </row>
    <row r="397" spans="1:3" ht="14.25" customHeight="1" x14ac:dyDescent="0.35">
      <c r="A397" s="2">
        <v>1005748</v>
      </c>
      <c r="B397" s="2" t="s">
        <v>29</v>
      </c>
      <c r="C397" s="2">
        <v>131</v>
      </c>
    </row>
    <row r="398" spans="1:3" ht="14.25" customHeight="1" x14ac:dyDescent="0.35">
      <c r="A398" s="2">
        <v>1004224</v>
      </c>
      <c r="B398" s="2" t="s">
        <v>30</v>
      </c>
      <c r="C398" s="2">
        <v>445</v>
      </c>
    </row>
    <row r="399" spans="1:3" ht="14.25" customHeight="1" x14ac:dyDescent="0.35">
      <c r="A399" s="2">
        <v>1004304</v>
      </c>
      <c r="B399" s="2" t="s">
        <v>28</v>
      </c>
      <c r="C399" s="2">
        <v>22</v>
      </c>
    </row>
    <row r="400" spans="1:3" ht="14.25" customHeight="1" x14ac:dyDescent="0.35">
      <c r="A400" s="2">
        <v>1004513</v>
      </c>
      <c r="B400" s="2" t="s">
        <v>29</v>
      </c>
      <c r="C400" s="2">
        <v>59</v>
      </c>
    </row>
    <row r="401" spans="1:3" ht="14.25" customHeight="1" x14ac:dyDescent="0.35">
      <c r="A401" s="2">
        <v>1004892</v>
      </c>
      <c r="B401" s="2" t="s">
        <v>29</v>
      </c>
      <c r="C401" s="2">
        <v>93</v>
      </c>
    </row>
    <row r="402" spans="1:3" ht="14.25" customHeight="1" x14ac:dyDescent="0.35">
      <c r="A402" s="2">
        <v>1004960</v>
      </c>
      <c r="B402" s="2" t="s">
        <v>29</v>
      </c>
      <c r="C402" s="2">
        <v>31</v>
      </c>
    </row>
    <row r="403" spans="1:3" ht="14.25" customHeight="1" x14ac:dyDescent="0.35">
      <c r="A403" s="2">
        <v>1004200</v>
      </c>
      <c r="B403" s="2" t="s">
        <v>30</v>
      </c>
      <c r="C403" s="2">
        <v>471</v>
      </c>
    </row>
    <row r="404" spans="1:3" ht="14.25" customHeight="1" x14ac:dyDescent="0.35">
      <c r="A404" s="2">
        <v>1004445</v>
      </c>
      <c r="B404" s="2" t="s">
        <v>29</v>
      </c>
      <c r="C404" s="2">
        <v>56</v>
      </c>
    </row>
    <row r="405" spans="1:3" ht="14.25" customHeight="1" x14ac:dyDescent="0.35">
      <c r="A405" s="2">
        <v>1005203</v>
      </c>
      <c r="B405" s="2" t="s">
        <v>29</v>
      </c>
      <c r="C405" s="2">
        <v>54</v>
      </c>
    </row>
    <row r="406" spans="1:3" ht="14.25" customHeight="1" x14ac:dyDescent="0.35">
      <c r="A406" s="2">
        <v>1004998</v>
      </c>
      <c r="B406" s="2" t="s">
        <v>30</v>
      </c>
      <c r="C406" s="2">
        <v>351</v>
      </c>
    </row>
    <row r="407" spans="1:3" ht="14.25" customHeight="1" x14ac:dyDescent="0.35">
      <c r="A407" s="2">
        <v>1005376</v>
      </c>
      <c r="B407" s="2" t="s">
        <v>28</v>
      </c>
      <c r="C407" s="2">
        <v>62</v>
      </c>
    </row>
    <row r="408" spans="1:3" ht="14.25" customHeight="1" x14ac:dyDescent="0.35">
      <c r="A408" s="2">
        <v>1004086</v>
      </c>
      <c r="B408" s="2" t="s">
        <v>29</v>
      </c>
      <c r="C408" s="2">
        <v>100</v>
      </c>
    </row>
    <row r="409" spans="1:3" ht="14.25" customHeight="1" x14ac:dyDescent="0.35">
      <c r="A409" s="2">
        <v>1004860</v>
      </c>
      <c r="B409" s="2" t="s">
        <v>30</v>
      </c>
      <c r="C409" s="2">
        <v>341</v>
      </c>
    </row>
    <row r="410" spans="1:3" ht="14.25" customHeight="1" x14ac:dyDescent="0.35">
      <c r="A410" s="2">
        <v>1005306</v>
      </c>
      <c r="B410" s="2" t="s">
        <v>28</v>
      </c>
      <c r="C410" s="2">
        <v>363</v>
      </c>
    </row>
    <row r="411" spans="1:3" ht="14.25" customHeight="1" x14ac:dyDescent="0.35">
      <c r="A411" s="2">
        <v>1004701</v>
      </c>
      <c r="B411" s="2" t="s">
        <v>30</v>
      </c>
      <c r="C411" s="2">
        <v>202</v>
      </c>
    </row>
    <row r="412" spans="1:3" ht="14.25" customHeight="1" x14ac:dyDescent="0.35">
      <c r="A412" s="2">
        <v>1004754</v>
      </c>
      <c r="B412" s="2" t="s">
        <v>30</v>
      </c>
      <c r="C412" s="2">
        <v>469</v>
      </c>
    </row>
    <row r="413" spans="1:3" ht="14.25" customHeight="1" x14ac:dyDescent="0.35">
      <c r="A413" s="2">
        <v>1004872</v>
      </c>
      <c r="B413" s="2" t="s">
        <v>30</v>
      </c>
      <c r="C413" s="2">
        <v>309</v>
      </c>
    </row>
    <row r="414" spans="1:3" ht="14.25" customHeight="1" x14ac:dyDescent="0.35">
      <c r="A414" s="2">
        <v>1005881</v>
      </c>
      <c r="B414" s="2" t="s">
        <v>29</v>
      </c>
      <c r="C414" s="2">
        <v>84</v>
      </c>
    </row>
    <row r="415" spans="1:3" ht="14.25" customHeight="1" x14ac:dyDescent="0.35">
      <c r="A415" s="2">
        <v>1005633</v>
      </c>
      <c r="B415" s="2" t="s">
        <v>30</v>
      </c>
      <c r="C415" s="2">
        <v>269</v>
      </c>
    </row>
    <row r="416" spans="1:3" ht="14.25" customHeight="1" x14ac:dyDescent="0.35">
      <c r="A416" s="2">
        <v>1005702</v>
      </c>
      <c r="B416" s="2" t="s">
        <v>30</v>
      </c>
      <c r="C416" s="2">
        <v>411</v>
      </c>
    </row>
    <row r="417" spans="1:3" ht="14.25" customHeight="1" x14ac:dyDescent="0.35">
      <c r="A417" s="2">
        <v>1006283</v>
      </c>
      <c r="B417" s="2" t="s">
        <v>30</v>
      </c>
      <c r="C417" s="2">
        <v>262</v>
      </c>
    </row>
    <row r="418" spans="1:3" ht="14.25" customHeight="1" x14ac:dyDescent="0.35">
      <c r="A418" s="2">
        <v>1006448</v>
      </c>
      <c r="B418" s="2" t="s">
        <v>28</v>
      </c>
      <c r="C418" s="2">
        <v>397</v>
      </c>
    </row>
    <row r="419" spans="1:3" ht="14.25" customHeight="1" x14ac:dyDescent="0.35">
      <c r="A419" s="2">
        <v>1006203</v>
      </c>
      <c r="B419" s="2" t="s">
        <v>28</v>
      </c>
      <c r="C419" s="2">
        <v>42</v>
      </c>
    </row>
    <row r="420" spans="1:3" ht="14.25" customHeight="1" x14ac:dyDescent="0.35">
      <c r="A420" s="2">
        <v>1006417</v>
      </c>
      <c r="B420" s="2" t="s">
        <v>28</v>
      </c>
      <c r="C420" s="2">
        <v>31</v>
      </c>
    </row>
    <row r="421" spans="1:3" ht="14.25" customHeight="1" x14ac:dyDescent="0.35">
      <c r="A421" s="2">
        <v>1005889</v>
      </c>
      <c r="B421" s="2" t="s">
        <v>28</v>
      </c>
      <c r="C421" s="2">
        <v>46</v>
      </c>
    </row>
    <row r="422" spans="1:3" ht="14.25" customHeight="1" x14ac:dyDescent="0.35">
      <c r="A422" s="2">
        <v>1006245</v>
      </c>
      <c r="B422" s="2" t="s">
        <v>28</v>
      </c>
      <c r="C422" s="2">
        <v>53</v>
      </c>
    </row>
    <row r="423" spans="1:3" ht="14.25" customHeight="1" x14ac:dyDescent="0.35">
      <c r="A423" s="2">
        <v>1006787</v>
      </c>
      <c r="B423" s="2" t="s">
        <v>29</v>
      </c>
      <c r="C423" s="2">
        <v>117</v>
      </c>
    </row>
    <row r="424" spans="1:3" ht="14.25" customHeight="1" x14ac:dyDescent="0.35">
      <c r="A424" s="2">
        <v>1005737</v>
      </c>
      <c r="B424" s="2" t="s">
        <v>29</v>
      </c>
      <c r="C424" s="2">
        <v>67</v>
      </c>
    </row>
    <row r="425" spans="1:3" ht="14.25" customHeight="1" x14ac:dyDescent="0.35">
      <c r="A425" s="2">
        <v>1005826</v>
      </c>
      <c r="B425" s="2" t="s">
        <v>29</v>
      </c>
      <c r="C425" s="2">
        <v>97</v>
      </c>
    </row>
    <row r="426" spans="1:3" ht="14.25" customHeight="1" x14ac:dyDescent="0.35">
      <c r="A426" s="2">
        <v>1006103</v>
      </c>
      <c r="B426" s="2" t="s">
        <v>29</v>
      </c>
      <c r="C426" s="2">
        <v>138</v>
      </c>
    </row>
    <row r="427" spans="1:3" ht="14.25" customHeight="1" x14ac:dyDescent="0.35">
      <c r="A427" s="2">
        <v>1006155</v>
      </c>
      <c r="B427" s="2" t="s">
        <v>28</v>
      </c>
      <c r="C427" s="2">
        <v>80</v>
      </c>
    </row>
    <row r="428" spans="1:3" ht="14.25" customHeight="1" x14ac:dyDescent="0.35">
      <c r="A428" s="2">
        <v>1002302</v>
      </c>
      <c r="B428" s="2" t="s">
        <v>30</v>
      </c>
      <c r="C428" s="2">
        <v>456</v>
      </c>
    </row>
    <row r="429" spans="1:3" ht="14.25" customHeight="1" x14ac:dyDescent="0.35">
      <c r="A429" s="2">
        <v>1002355</v>
      </c>
      <c r="B429" s="2" t="s">
        <v>30</v>
      </c>
      <c r="C429" s="2">
        <v>430</v>
      </c>
    </row>
    <row r="430" spans="1:3" ht="14.25" customHeight="1" x14ac:dyDescent="0.35">
      <c r="A430" s="2">
        <v>1002854</v>
      </c>
      <c r="B430" s="2" t="s">
        <v>28</v>
      </c>
      <c r="C430" s="2">
        <v>166</v>
      </c>
    </row>
    <row r="431" spans="1:3" ht="14.25" customHeight="1" x14ac:dyDescent="0.35">
      <c r="A431" s="2">
        <v>1002861</v>
      </c>
      <c r="B431" s="2" t="s">
        <v>28</v>
      </c>
      <c r="C431" s="2">
        <v>172</v>
      </c>
    </row>
    <row r="432" spans="1:3" ht="14.25" customHeight="1" x14ac:dyDescent="0.35">
      <c r="A432" s="2">
        <v>1005541</v>
      </c>
      <c r="B432" s="2" t="s">
        <v>28</v>
      </c>
      <c r="C432" s="2">
        <v>241</v>
      </c>
    </row>
    <row r="433" spans="1:3" ht="14.25" customHeight="1" x14ac:dyDescent="0.35">
      <c r="A433" s="2">
        <v>1006235</v>
      </c>
      <c r="B433" s="2" t="s">
        <v>28</v>
      </c>
      <c r="C433" s="2">
        <v>448</v>
      </c>
    </row>
    <row r="434" spans="1:3" ht="14.25" customHeight="1" x14ac:dyDescent="0.35">
      <c r="A434" s="2">
        <v>1002423</v>
      </c>
      <c r="B434" s="2" t="s">
        <v>29</v>
      </c>
      <c r="C434" s="2">
        <v>30</v>
      </c>
    </row>
    <row r="435" spans="1:3" ht="14.25" customHeight="1" x14ac:dyDescent="0.35">
      <c r="A435" s="2">
        <v>1002605</v>
      </c>
      <c r="B435" s="2" t="s">
        <v>28</v>
      </c>
      <c r="C435" s="2">
        <v>49</v>
      </c>
    </row>
    <row r="436" spans="1:3" ht="14.25" customHeight="1" x14ac:dyDescent="0.35">
      <c r="A436" s="2">
        <v>1002667</v>
      </c>
      <c r="B436" s="2" t="s">
        <v>29</v>
      </c>
      <c r="C436" s="2">
        <v>132</v>
      </c>
    </row>
    <row r="437" spans="1:3" ht="14.25" customHeight="1" x14ac:dyDescent="0.35">
      <c r="A437" s="2">
        <v>1002766</v>
      </c>
      <c r="B437" s="2" t="s">
        <v>28</v>
      </c>
      <c r="C437" s="2">
        <v>44</v>
      </c>
    </row>
    <row r="438" spans="1:3" ht="14.25" customHeight="1" x14ac:dyDescent="0.35">
      <c r="A438" s="2">
        <v>1005432</v>
      </c>
      <c r="B438" s="2" t="s">
        <v>28</v>
      </c>
      <c r="C438" s="2">
        <v>156</v>
      </c>
    </row>
    <row r="439" spans="1:3" ht="14.25" customHeight="1" x14ac:dyDescent="0.35">
      <c r="A439" s="2">
        <v>1005459</v>
      </c>
      <c r="B439" s="2" t="s">
        <v>30</v>
      </c>
      <c r="C439" s="2">
        <v>381</v>
      </c>
    </row>
    <row r="440" spans="1:3" ht="14.25" customHeight="1" x14ac:dyDescent="0.35">
      <c r="A440" s="2">
        <v>1005686</v>
      </c>
      <c r="B440" s="2" t="s">
        <v>29</v>
      </c>
      <c r="C440" s="2">
        <v>32</v>
      </c>
    </row>
    <row r="441" spans="1:3" ht="14.25" customHeight="1" x14ac:dyDescent="0.35">
      <c r="A441" s="2">
        <v>1005786</v>
      </c>
      <c r="B441" s="2" t="s">
        <v>28</v>
      </c>
      <c r="C441" s="2">
        <v>69</v>
      </c>
    </row>
    <row r="442" spans="1:3" ht="14.25" customHeight="1" x14ac:dyDescent="0.35">
      <c r="A442" s="2">
        <v>1005795</v>
      </c>
      <c r="B442" s="2" t="s">
        <v>28</v>
      </c>
      <c r="C442" s="2">
        <v>100</v>
      </c>
    </row>
    <row r="443" spans="1:3" ht="14.25" customHeight="1" x14ac:dyDescent="0.35">
      <c r="A443" s="2">
        <v>1005984</v>
      </c>
      <c r="B443" s="2" t="s">
        <v>28</v>
      </c>
      <c r="C443" s="2">
        <v>60</v>
      </c>
    </row>
    <row r="444" spans="1:3" ht="14.25" customHeight="1" x14ac:dyDescent="0.35">
      <c r="A444" s="2">
        <v>1006010</v>
      </c>
      <c r="B444" s="2" t="s">
        <v>28</v>
      </c>
      <c r="C444" s="2">
        <v>75</v>
      </c>
    </row>
    <row r="445" spans="1:3" ht="14.25" customHeight="1" x14ac:dyDescent="0.35">
      <c r="A445" s="2">
        <v>1006564</v>
      </c>
      <c r="B445" s="2" t="s">
        <v>28</v>
      </c>
      <c r="C445" s="2">
        <v>343</v>
      </c>
    </row>
    <row r="446" spans="1:3" ht="14.25" customHeight="1" x14ac:dyDescent="0.35">
      <c r="A446" s="2">
        <v>1006782</v>
      </c>
      <c r="B446" s="2" t="s">
        <v>30</v>
      </c>
      <c r="C446" s="2">
        <v>291</v>
      </c>
    </row>
    <row r="447" spans="1:3" ht="14.25" customHeight="1" x14ac:dyDescent="0.35">
      <c r="A447" s="2">
        <v>1002286</v>
      </c>
      <c r="B447" s="2" t="s">
        <v>29</v>
      </c>
      <c r="C447" s="2">
        <v>32</v>
      </c>
    </row>
    <row r="448" spans="1:3" ht="14.25" customHeight="1" x14ac:dyDescent="0.35">
      <c r="A448" s="2">
        <v>1002334</v>
      </c>
      <c r="B448" s="2" t="s">
        <v>29</v>
      </c>
      <c r="C448" s="2">
        <v>119</v>
      </c>
    </row>
    <row r="449" spans="1:3" ht="14.25" customHeight="1" x14ac:dyDescent="0.35">
      <c r="A449" s="2">
        <v>1002498</v>
      </c>
      <c r="B449" s="2" t="s">
        <v>28</v>
      </c>
      <c r="C449" s="2">
        <v>53</v>
      </c>
    </row>
    <row r="450" spans="1:3" ht="14.25" customHeight="1" x14ac:dyDescent="0.35">
      <c r="A450" s="2">
        <v>1002665</v>
      </c>
      <c r="B450" s="2" t="s">
        <v>28</v>
      </c>
      <c r="C450" s="2">
        <v>70</v>
      </c>
    </row>
    <row r="451" spans="1:3" ht="14.25" customHeight="1" x14ac:dyDescent="0.35">
      <c r="A451" s="2">
        <v>1002705</v>
      </c>
      <c r="B451" s="2" t="s">
        <v>29</v>
      </c>
      <c r="C451" s="2">
        <v>92</v>
      </c>
    </row>
    <row r="452" spans="1:3" ht="14.25" customHeight="1" x14ac:dyDescent="0.35">
      <c r="A452" s="2">
        <v>1002715</v>
      </c>
      <c r="B452" s="2" t="s">
        <v>30</v>
      </c>
      <c r="C452" s="2">
        <v>354</v>
      </c>
    </row>
    <row r="453" spans="1:3" ht="14.25" customHeight="1" x14ac:dyDescent="0.35">
      <c r="A453" s="2">
        <v>1002851</v>
      </c>
      <c r="B453" s="2" t="s">
        <v>30</v>
      </c>
      <c r="C453" s="2">
        <v>195</v>
      </c>
    </row>
    <row r="454" spans="1:3" ht="14.25" customHeight="1" x14ac:dyDescent="0.35">
      <c r="A454" s="2">
        <v>1003013</v>
      </c>
      <c r="B454" s="2" t="s">
        <v>29</v>
      </c>
      <c r="C454" s="2">
        <v>119</v>
      </c>
    </row>
    <row r="455" spans="1:3" ht="14.25" customHeight="1" x14ac:dyDescent="0.35">
      <c r="A455" s="2">
        <v>1005333</v>
      </c>
      <c r="B455" s="2" t="s">
        <v>28</v>
      </c>
      <c r="C455" s="2">
        <v>272</v>
      </c>
    </row>
    <row r="456" spans="1:3" ht="14.25" customHeight="1" x14ac:dyDescent="0.35">
      <c r="A456" s="2">
        <v>1005495</v>
      </c>
      <c r="B456" s="2" t="s">
        <v>29</v>
      </c>
      <c r="C456" s="2">
        <v>61</v>
      </c>
    </row>
    <row r="457" spans="1:3" ht="14.25" customHeight="1" x14ac:dyDescent="0.35">
      <c r="A457" s="2">
        <v>1005535</v>
      </c>
      <c r="B457" s="2" t="s">
        <v>28</v>
      </c>
      <c r="C457" s="2">
        <v>59</v>
      </c>
    </row>
    <row r="458" spans="1:3" ht="14.25" customHeight="1" x14ac:dyDescent="0.35">
      <c r="A458" s="2">
        <v>1005736</v>
      </c>
      <c r="B458" s="2" t="s">
        <v>28</v>
      </c>
      <c r="C458" s="2">
        <v>57</v>
      </c>
    </row>
    <row r="459" spans="1:3" ht="14.25" customHeight="1" x14ac:dyDescent="0.35">
      <c r="A459" s="2">
        <v>1005932</v>
      </c>
      <c r="B459" s="2" t="s">
        <v>28</v>
      </c>
      <c r="C459" s="2">
        <v>416</v>
      </c>
    </row>
    <row r="460" spans="1:3" ht="14.25" customHeight="1" x14ac:dyDescent="0.35">
      <c r="A460" s="2">
        <v>1006770</v>
      </c>
      <c r="B460" s="2" t="s">
        <v>29</v>
      </c>
      <c r="C460" s="2">
        <v>97</v>
      </c>
    </row>
    <row r="461" spans="1:3" ht="14.25" customHeight="1" x14ac:dyDescent="0.35">
      <c r="A461" s="2">
        <v>1002826</v>
      </c>
      <c r="B461" s="2" t="s">
        <v>30</v>
      </c>
      <c r="C461" s="2">
        <v>268</v>
      </c>
    </row>
    <row r="462" spans="1:3" ht="14.25" customHeight="1" x14ac:dyDescent="0.35">
      <c r="A462" s="2">
        <v>1005611</v>
      </c>
      <c r="B462" s="2" t="s">
        <v>30</v>
      </c>
      <c r="C462" s="2">
        <v>320</v>
      </c>
    </row>
    <row r="463" spans="1:3" ht="14.25" customHeight="1" x14ac:dyDescent="0.35">
      <c r="A463" s="2">
        <v>1005651</v>
      </c>
      <c r="B463" s="2" t="s">
        <v>28</v>
      </c>
      <c r="C463" s="2">
        <v>42</v>
      </c>
    </row>
    <row r="464" spans="1:3" ht="14.25" customHeight="1" x14ac:dyDescent="0.35">
      <c r="A464" s="2">
        <v>1005767</v>
      </c>
      <c r="B464" s="2" t="s">
        <v>28</v>
      </c>
      <c r="C464" s="2">
        <v>35</v>
      </c>
    </row>
    <row r="465" spans="1:3" ht="14.25" customHeight="1" x14ac:dyDescent="0.35">
      <c r="A465" s="2">
        <v>1005837</v>
      </c>
      <c r="B465" s="2" t="s">
        <v>28</v>
      </c>
      <c r="C465" s="2">
        <v>56</v>
      </c>
    </row>
    <row r="466" spans="1:3" ht="14.25" customHeight="1" x14ac:dyDescent="0.35">
      <c r="A466" s="2">
        <v>1006145</v>
      </c>
      <c r="B466" s="2" t="s">
        <v>30</v>
      </c>
      <c r="C466" s="2">
        <v>372</v>
      </c>
    </row>
    <row r="467" spans="1:3" ht="14.25" customHeight="1" x14ac:dyDescent="0.35">
      <c r="A467" s="2">
        <v>1006271</v>
      </c>
      <c r="B467" s="2" t="s">
        <v>28</v>
      </c>
      <c r="C467" s="2">
        <v>66</v>
      </c>
    </row>
    <row r="468" spans="1:3" ht="14.25" customHeight="1" x14ac:dyDescent="0.35">
      <c r="A468" s="2">
        <v>1006738</v>
      </c>
      <c r="B468" s="2" t="s">
        <v>28</v>
      </c>
      <c r="C468" s="2">
        <v>497</v>
      </c>
    </row>
    <row r="469" spans="1:3" ht="14.25" customHeight="1" x14ac:dyDescent="0.35">
      <c r="A469" s="2">
        <v>1002175</v>
      </c>
      <c r="B469" s="2" t="s">
        <v>28</v>
      </c>
      <c r="C469" s="2">
        <v>50</v>
      </c>
    </row>
    <row r="470" spans="1:3" ht="14.25" customHeight="1" x14ac:dyDescent="0.35">
      <c r="A470" s="2">
        <v>1002322</v>
      </c>
      <c r="B470" s="2" t="s">
        <v>28</v>
      </c>
      <c r="C470" s="2">
        <v>450</v>
      </c>
    </row>
    <row r="471" spans="1:3" ht="14.25" customHeight="1" x14ac:dyDescent="0.35">
      <c r="A471" s="2">
        <v>1002428</v>
      </c>
      <c r="B471" s="2" t="s">
        <v>30</v>
      </c>
      <c r="C471" s="2">
        <v>355</v>
      </c>
    </row>
    <row r="472" spans="1:3" ht="14.25" customHeight="1" x14ac:dyDescent="0.35">
      <c r="A472" s="2">
        <v>1002732</v>
      </c>
      <c r="B472" s="2" t="s">
        <v>28</v>
      </c>
      <c r="C472" s="2">
        <v>100</v>
      </c>
    </row>
    <row r="473" spans="1:3" ht="14.25" customHeight="1" x14ac:dyDescent="0.35">
      <c r="A473" s="2">
        <v>1002745</v>
      </c>
      <c r="B473" s="2" t="s">
        <v>29</v>
      </c>
      <c r="C473" s="2">
        <v>59</v>
      </c>
    </row>
    <row r="474" spans="1:3" ht="14.25" customHeight="1" x14ac:dyDescent="0.35">
      <c r="A474" s="2">
        <v>1002785</v>
      </c>
      <c r="B474" s="2" t="s">
        <v>30</v>
      </c>
      <c r="C474" s="2">
        <v>323</v>
      </c>
    </row>
    <row r="475" spans="1:3" ht="14.25" customHeight="1" x14ac:dyDescent="0.35">
      <c r="A475" s="2">
        <v>1002875</v>
      </c>
      <c r="B475" s="2" t="s">
        <v>30</v>
      </c>
      <c r="C475" s="2">
        <v>413</v>
      </c>
    </row>
    <row r="476" spans="1:3" ht="14.25" customHeight="1" x14ac:dyDescent="0.35">
      <c r="A476" s="2">
        <v>1002907</v>
      </c>
      <c r="B476" s="2" t="s">
        <v>28</v>
      </c>
      <c r="C476" s="2">
        <v>80</v>
      </c>
    </row>
    <row r="477" spans="1:3" ht="14.25" customHeight="1" x14ac:dyDescent="0.35">
      <c r="A477" s="2">
        <v>1005504</v>
      </c>
      <c r="B477" s="2" t="s">
        <v>28</v>
      </c>
      <c r="C477" s="2">
        <v>334</v>
      </c>
    </row>
    <row r="478" spans="1:3" ht="14.25" customHeight="1" x14ac:dyDescent="0.35">
      <c r="A478" s="2">
        <v>1005841</v>
      </c>
      <c r="B478" s="2" t="s">
        <v>29</v>
      </c>
      <c r="C478" s="2">
        <v>133</v>
      </c>
    </row>
    <row r="479" spans="1:3" ht="14.25" customHeight="1" x14ac:dyDescent="0.35">
      <c r="A479" s="2">
        <v>1005842</v>
      </c>
      <c r="B479" s="2" t="s">
        <v>28</v>
      </c>
      <c r="C479" s="2">
        <v>75</v>
      </c>
    </row>
    <row r="480" spans="1:3" ht="14.25" customHeight="1" x14ac:dyDescent="0.35">
      <c r="A480" s="2">
        <v>1005898</v>
      </c>
      <c r="B480" s="2" t="s">
        <v>29</v>
      </c>
      <c r="C480" s="2">
        <v>67</v>
      </c>
    </row>
    <row r="481" spans="1:3" ht="14.25" customHeight="1" x14ac:dyDescent="0.35">
      <c r="A481" s="2">
        <v>1006197</v>
      </c>
      <c r="B481" s="2" t="s">
        <v>28</v>
      </c>
      <c r="C481" s="2">
        <v>254</v>
      </c>
    </row>
    <row r="482" spans="1:3" ht="14.25" customHeight="1" x14ac:dyDescent="0.35">
      <c r="A482" s="2">
        <v>1006809</v>
      </c>
      <c r="B482" s="2" t="s">
        <v>30</v>
      </c>
      <c r="C482" s="2">
        <v>144</v>
      </c>
    </row>
    <row r="483" spans="1:3" ht="14.25" customHeight="1" x14ac:dyDescent="0.35">
      <c r="A483" s="2">
        <v>1006821</v>
      </c>
      <c r="B483" s="2" t="s">
        <v>30</v>
      </c>
      <c r="C483" s="2">
        <v>242</v>
      </c>
    </row>
    <row r="484" spans="1:3" ht="14.25" customHeight="1" x14ac:dyDescent="0.35">
      <c r="A484" s="2">
        <v>1002294</v>
      </c>
      <c r="B484" s="2" t="s">
        <v>29</v>
      </c>
      <c r="C484" s="2">
        <v>66</v>
      </c>
    </row>
    <row r="485" spans="1:3" ht="14.25" customHeight="1" x14ac:dyDescent="0.35">
      <c r="A485" s="2">
        <v>1002323</v>
      </c>
      <c r="B485" s="2" t="s">
        <v>30</v>
      </c>
      <c r="C485" s="2">
        <v>387</v>
      </c>
    </row>
    <row r="486" spans="1:3" ht="14.25" customHeight="1" x14ac:dyDescent="0.35">
      <c r="A486" s="2">
        <v>1002399</v>
      </c>
      <c r="B486" s="2" t="s">
        <v>29</v>
      </c>
      <c r="C486" s="2">
        <v>105</v>
      </c>
    </row>
    <row r="487" spans="1:3" ht="14.25" customHeight="1" x14ac:dyDescent="0.35">
      <c r="A487" s="2">
        <v>1002500</v>
      </c>
      <c r="B487" s="2" t="s">
        <v>28</v>
      </c>
      <c r="C487" s="2">
        <v>277</v>
      </c>
    </row>
    <row r="488" spans="1:3" ht="14.25" customHeight="1" x14ac:dyDescent="0.35">
      <c r="A488" s="2">
        <v>1002506</v>
      </c>
      <c r="B488" s="2" t="s">
        <v>29</v>
      </c>
      <c r="C488" s="2">
        <v>47</v>
      </c>
    </row>
    <row r="489" spans="1:3" ht="14.25" customHeight="1" x14ac:dyDescent="0.35">
      <c r="A489" s="2">
        <v>1002590</v>
      </c>
      <c r="B489" s="2" t="s">
        <v>29</v>
      </c>
      <c r="C489" s="2">
        <v>132</v>
      </c>
    </row>
    <row r="490" spans="1:3" ht="14.25" customHeight="1" x14ac:dyDescent="0.35">
      <c r="A490" s="2">
        <v>1002677</v>
      </c>
      <c r="B490" s="2" t="s">
        <v>30</v>
      </c>
      <c r="C490" s="2">
        <v>226</v>
      </c>
    </row>
    <row r="491" spans="1:3" ht="14.25" customHeight="1" x14ac:dyDescent="0.35">
      <c r="A491" s="2">
        <v>1002892</v>
      </c>
      <c r="B491" s="2" t="s">
        <v>28</v>
      </c>
      <c r="C491" s="2">
        <v>68</v>
      </c>
    </row>
    <row r="492" spans="1:3" ht="14.25" customHeight="1" x14ac:dyDescent="0.35">
      <c r="A492" s="2">
        <v>1002930</v>
      </c>
      <c r="B492" s="2" t="s">
        <v>28</v>
      </c>
      <c r="C492" s="2">
        <v>329</v>
      </c>
    </row>
    <row r="493" spans="1:3" ht="14.25" customHeight="1" x14ac:dyDescent="0.35">
      <c r="A493" s="2">
        <v>1002993</v>
      </c>
      <c r="B493" s="2" t="s">
        <v>30</v>
      </c>
      <c r="C493" s="2">
        <v>249</v>
      </c>
    </row>
    <row r="494" spans="1:3" ht="14.25" customHeight="1" x14ac:dyDescent="0.35">
      <c r="A494" s="2">
        <v>1005458</v>
      </c>
      <c r="B494" s="2" t="s">
        <v>30</v>
      </c>
      <c r="C494" s="2">
        <v>268</v>
      </c>
    </row>
    <row r="495" spans="1:3" ht="14.25" customHeight="1" x14ac:dyDescent="0.35">
      <c r="A495" s="2">
        <v>1005560</v>
      </c>
      <c r="B495" s="2" t="s">
        <v>30</v>
      </c>
      <c r="C495" s="2">
        <v>217</v>
      </c>
    </row>
    <row r="496" spans="1:3" ht="14.25" customHeight="1" x14ac:dyDescent="0.35">
      <c r="A496" s="2">
        <v>1005692</v>
      </c>
      <c r="B496" s="2" t="s">
        <v>28</v>
      </c>
      <c r="C496" s="2">
        <v>35</v>
      </c>
    </row>
    <row r="497" spans="1:3" ht="14.25" customHeight="1" x14ac:dyDescent="0.35">
      <c r="A497" s="2">
        <v>1005933</v>
      </c>
      <c r="B497" s="2" t="s">
        <v>30</v>
      </c>
      <c r="C497" s="2">
        <v>139</v>
      </c>
    </row>
    <row r="498" spans="1:3" ht="14.25" customHeight="1" x14ac:dyDescent="0.35">
      <c r="A498" s="2">
        <v>1006082</v>
      </c>
      <c r="B498" s="2" t="s">
        <v>28</v>
      </c>
      <c r="C498" s="2">
        <v>69</v>
      </c>
    </row>
    <row r="499" spans="1:3" ht="14.25" customHeight="1" x14ac:dyDescent="0.35">
      <c r="A499" s="2">
        <v>1006199</v>
      </c>
      <c r="B499" s="2" t="s">
        <v>30</v>
      </c>
      <c r="C499" s="2">
        <v>350</v>
      </c>
    </row>
    <row r="500" spans="1:3" ht="14.25" customHeight="1" x14ac:dyDescent="0.35">
      <c r="A500" s="2">
        <v>1006617</v>
      </c>
      <c r="B500" s="2" t="s">
        <v>29</v>
      </c>
      <c r="C500" s="2">
        <v>99</v>
      </c>
    </row>
    <row r="501" spans="1:3" ht="14.25" customHeight="1" x14ac:dyDescent="0.35">
      <c r="A501" s="2">
        <v>1006650</v>
      </c>
      <c r="B501" s="2" t="s">
        <v>29</v>
      </c>
      <c r="C501" s="2">
        <v>108</v>
      </c>
    </row>
    <row r="502" spans="1:3" ht="14.25" customHeight="1" x14ac:dyDescent="0.35">
      <c r="A502" s="2">
        <v>1002135</v>
      </c>
      <c r="B502" s="2" t="s">
        <v>30</v>
      </c>
      <c r="C502" s="2">
        <v>127</v>
      </c>
    </row>
    <row r="503" spans="1:3" ht="14.25" customHeight="1" x14ac:dyDescent="0.35">
      <c r="A503" s="2">
        <v>1002232</v>
      </c>
      <c r="B503" s="2" t="s">
        <v>29</v>
      </c>
      <c r="C503" s="2">
        <v>123</v>
      </c>
    </row>
    <row r="504" spans="1:3" ht="14.25" customHeight="1" x14ac:dyDescent="0.35">
      <c r="A504" s="2">
        <v>1002582</v>
      </c>
      <c r="B504" s="2" t="s">
        <v>30</v>
      </c>
      <c r="C504" s="2">
        <v>377</v>
      </c>
    </row>
    <row r="505" spans="1:3" ht="14.25" customHeight="1" x14ac:dyDescent="0.35">
      <c r="A505" s="2">
        <v>1002905</v>
      </c>
      <c r="B505" s="2" t="s">
        <v>29</v>
      </c>
      <c r="C505" s="2">
        <v>58</v>
      </c>
    </row>
    <row r="506" spans="1:3" ht="14.25" customHeight="1" x14ac:dyDescent="0.35">
      <c r="A506" s="2">
        <v>1006171</v>
      </c>
      <c r="B506" s="2" t="s">
        <v>28</v>
      </c>
      <c r="C506" s="2">
        <v>425</v>
      </c>
    </row>
    <row r="507" spans="1:3" ht="14.25" customHeight="1" x14ac:dyDescent="0.35">
      <c r="A507" s="2">
        <v>1006286</v>
      </c>
      <c r="B507" s="2" t="s">
        <v>28</v>
      </c>
      <c r="C507" s="2">
        <v>74</v>
      </c>
    </row>
    <row r="508" spans="1:3" ht="14.25" customHeight="1" x14ac:dyDescent="0.35">
      <c r="A508" s="2">
        <v>1006730</v>
      </c>
      <c r="B508" s="2" t="s">
        <v>29</v>
      </c>
      <c r="C508" s="2">
        <v>90</v>
      </c>
    </row>
    <row r="509" spans="1:3" ht="14.25" customHeight="1" x14ac:dyDescent="0.35">
      <c r="A509" s="2">
        <v>1006791</v>
      </c>
      <c r="B509" s="2" t="s">
        <v>30</v>
      </c>
      <c r="C509" s="2">
        <v>334</v>
      </c>
    </row>
    <row r="510" spans="1:3" ht="14.25" customHeight="1" x14ac:dyDescent="0.35">
      <c r="A510" s="2">
        <v>1006872</v>
      </c>
      <c r="B510" s="2" t="s">
        <v>28</v>
      </c>
      <c r="C510" s="2">
        <v>29</v>
      </c>
    </row>
    <row r="511" spans="1:3" ht="14.25" customHeight="1" x14ac:dyDescent="0.35">
      <c r="A511" s="2">
        <v>1006883</v>
      </c>
      <c r="B511" s="2" t="s">
        <v>28</v>
      </c>
      <c r="C511" s="2">
        <v>61</v>
      </c>
    </row>
    <row r="512" spans="1:3" ht="14.25" customHeight="1" x14ac:dyDescent="0.35">
      <c r="A512" s="2">
        <v>1002425</v>
      </c>
      <c r="B512" s="2" t="s">
        <v>28</v>
      </c>
      <c r="C512" s="2">
        <v>42</v>
      </c>
    </row>
    <row r="513" spans="1:3" ht="14.25" customHeight="1" x14ac:dyDescent="0.35">
      <c r="A513" s="2">
        <v>1002697</v>
      </c>
      <c r="B513" s="2" t="s">
        <v>28</v>
      </c>
      <c r="C513" s="2">
        <v>40</v>
      </c>
    </row>
    <row r="514" spans="1:3" ht="14.25" customHeight="1" x14ac:dyDescent="0.35">
      <c r="A514" s="2">
        <v>1002737</v>
      </c>
      <c r="B514" s="2" t="s">
        <v>28</v>
      </c>
      <c r="C514" s="2">
        <v>303</v>
      </c>
    </row>
    <row r="515" spans="1:3" ht="14.25" customHeight="1" x14ac:dyDescent="0.35">
      <c r="A515" s="2">
        <v>1005836</v>
      </c>
      <c r="B515" s="2" t="s">
        <v>29</v>
      </c>
      <c r="C515" s="2">
        <v>133</v>
      </c>
    </row>
    <row r="516" spans="1:3" ht="14.25" customHeight="1" x14ac:dyDescent="0.35">
      <c r="A516" s="2">
        <v>1005971</v>
      </c>
      <c r="B516" s="2" t="s">
        <v>28</v>
      </c>
      <c r="C516" s="2">
        <v>67</v>
      </c>
    </row>
    <row r="517" spans="1:3" ht="14.25" customHeight="1" x14ac:dyDescent="0.35">
      <c r="A517" s="2">
        <v>1006028</v>
      </c>
      <c r="B517" s="2" t="s">
        <v>30</v>
      </c>
      <c r="C517" s="2">
        <v>383</v>
      </c>
    </row>
    <row r="518" spans="1:3" ht="14.25" customHeight="1" x14ac:dyDescent="0.35">
      <c r="A518" s="2">
        <v>1006176</v>
      </c>
      <c r="B518" s="2" t="s">
        <v>28</v>
      </c>
      <c r="C518" s="2">
        <v>65</v>
      </c>
    </row>
    <row r="519" spans="1:3" ht="14.25" customHeight="1" x14ac:dyDescent="0.35">
      <c r="A519" s="2">
        <v>1006238</v>
      </c>
      <c r="B519" s="2" t="s">
        <v>29</v>
      </c>
      <c r="C519" s="2">
        <v>109</v>
      </c>
    </row>
    <row r="520" spans="1:3" ht="14.25" customHeight="1" x14ac:dyDescent="0.35">
      <c r="A520" s="2">
        <v>1006480</v>
      </c>
      <c r="B520" s="2" t="s">
        <v>28</v>
      </c>
      <c r="C520" s="2">
        <v>49</v>
      </c>
    </row>
    <row r="521" spans="1:3" ht="14.25" customHeight="1" x14ac:dyDescent="0.35">
      <c r="A521" s="2">
        <v>1006666</v>
      </c>
      <c r="B521" s="2" t="s">
        <v>30</v>
      </c>
      <c r="C521" s="2">
        <v>253</v>
      </c>
    </row>
    <row r="522" spans="1:3" ht="14.25" customHeight="1" x14ac:dyDescent="0.35">
      <c r="A522" s="2">
        <v>1002203</v>
      </c>
      <c r="B522" s="2" t="s">
        <v>29</v>
      </c>
      <c r="C522" s="2">
        <v>33</v>
      </c>
    </row>
    <row r="523" spans="1:3" ht="14.25" customHeight="1" x14ac:dyDescent="0.35">
      <c r="A523" s="2">
        <v>1002263</v>
      </c>
      <c r="B523" s="2" t="s">
        <v>28</v>
      </c>
      <c r="C523" s="2">
        <v>394</v>
      </c>
    </row>
    <row r="524" spans="1:3" ht="14.25" customHeight="1" x14ac:dyDescent="0.35">
      <c r="A524" s="2">
        <v>1002282</v>
      </c>
      <c r="B524" s="2" t="s">
        <v>28</v>
      </c>
      <c r="C524" s="2">
        <v>49</v>
      </c>
    </row>
    <row r="525" spans="1:3" ht="14.25" customHeight="1" x14ac:dyDescent="0.35">
      <c r="A525" s="2">
        <v>1002382</v>
      </c>
      <c r="B525" s="2" t="s">
        <v>30</v>
      </c>
      <c r="C525" s="2">
        <v>385</v>
      </c>
    </row>
    <row r="526" spans="1:3" ht="14.25" customHeight="1" x14ac:dyDescent="0.35">
      <c r="A526" s="2">
        <v>1002560</v>
      </c>
      <c r="B526" s="2" t="s">
        <v>28</v>
      </c>
      <c r="C526" s="2">
        <v>25</v>
      </c>
    </row>
    <row r="527" spans="1:3" ht="14.25" customHeight="1" x14ac:dyDescent="0.35">
      <c r="A527" s="2">
        <v>1002741</v>
      </c>
      <c r="B527" s="2" t="s">
        <v>28</v>
      </c>
      <c r="C527" s="2">
        <v>62</v>
      </c>
    </row>
    <row r="528" spans="1:3" ht="14.25" customHeight="1" x14ac:dyDescent="0.35">
      <c r="A528" s="2">
        <v>1002816</v>
      </c>
      <c r="B528" s="2" t="s">
        <v>30</v>
      </c>
      <c r="C528" s="2">
        <v>306</v>
      </c>
    </row>
    <row r="529" spans="1:3" ht="14.25" customHeight="1" x14ac:dyDescent="0.35">
      <c r="A529" s="2">
        <v>1002870</v>
      </c>
      <c r="B529" s="2" t="s">
        <v>28</v>
      </c>
      <c r="C529" s="2">
        <v>70</v>
      </c>
    </row>
    <row r="530" spans="1:3" ht="14.25" customHeight="1" x14ac:dyDescent="0.35">
      <c r="A530" s="2">
        <v>1005477</v>
      </c>
      <c r="B530" s="2" t="s">
        <v>28</v>
      </c>
      <c r="C530" s="2">
        <v>214</v>
      </c>
    </row>
    <row r="531" spans="1:3" ht="14.25" customHeight="1" x14ac:dyDescent="0.35">
      <c r="A531" s="2">
        <v>1005833</v>
      </c>
      <c r="B531" s="2" t="s">
        <v>30</v>
      </c>
      <c r="C531" s="2">
        <v>310</v>
      </c>
    </row>
    <row r="532" spans="1:3" ht="14.25" customHeight="1" x14ac:dyDescent="0.35">
      <c r="A532" s="2">
        <v>1005846</v>
      </c>
      <c r="B532" s="2" t="s">
        <v>29</v>
      </c>
      <c r="C532" s="2">
        <v>107</v>
      </c>
    </row>
    <row r="533" spans="1:3" ht="14.25" customHeight="1" x14ac:dyDescent="0.35">
      <c r="A533" s="2">
        <v>1005964</v>
      </c>
      <c r="B533" s="2" t="s">
        <v>30</v>
      </c>
      <c r="C533" s="2">
        <v>284</v>
      </c>
    </row>
    <row r="534" spans="1:3" ht="14.25" customHeight="1" x14ac:dyDescent="0.35">
      <c r="A534" s="2">
        <v>1006888</v>
      </c>
      <c r="B534" s="2" t="s">
        <v>28</v>
      </c>
      <c r="C534" s="2">
        <v>74</v>
      </c>
    </row>
    <row r="535" spans="1:3" ht="14.25" customHeight="1" x14ac:dyDescent="0.35">
      <c r="A535" s="2">
        <v>1002220</v>
      </c>
      <c r="B535" s="2" t="s">
        <v>29</v>
      </c>
      <c r="C535" s="2">
        <v>63</v>
      </c>
    </row>
    <row r="536" spans="1:3" ht="14.25" customHeight="1" x14ac:dyDescent="0.35">
      <c r="A536" s="2">
        <v>1002734</v>
      </c>
      <c r="B536" s="2" t="s">
        <v>28</v>
      </c>
      <c r="C536" s="2">
        <v>31</v>
      </c>
    </row>
    <row r="537" spans="1:3" ht="14.25" customHeight="1" x14ac:dyDescent="0.35">
      <c r="A537" s="2">
        <v>1005582</v>
      </c>
      <c r="B537" s="2" t="s">
        <v>30</v>
      </c>
      <c r="C537" s="2">
        <v>362</v>
      </c>
    </row>
    <row r="538" spans="1:3" ht="14.25" customHeight="1" x14ac:dyDescent="0.35">
      <c r="A538" s="2">
        <v>1005734</v>
      </c>
      <c r="B538" s="2" t="s">
        <v>28</v>
      </c>
      <c r="C538" s="2">
        <v>54</v>
      </c>
    </row>
    <row r="539" spans="1:3" ht="14.25" customHeight="1" x14ac:dyDescent="0.35">
      <c r="A539" s="2">
        <v>1005849</v>
      </c>
      <c r="B539" s="2" t="s">
        <v>29</v>
      </c>
      <c r="C539" s="2">
        <v>77</v>
      </c>
    </row>
    <row r="540" spans="1:3" ht="14.25" customHeight="1" x14ac:dyDescent="0.35">
      <c r="A540" s="2">
        <v>1005851</v>
      </c>
      <c r="B540" s="2" t="s">
        <v>29</v>
      </c>
      <c r="C540" s="2">
        <v>127</v>
      </c>
    </row>
    <row r="541" spans="1:3" ht="14.25" customHeight="1" x14ac:dyDescent="0.35">
      <c r="A541" s="2">
        <v>1005894</v>
      </c>
      <c r="B541" s="2" t="s">
        <v>28</v>
      </c>
      <c r="C541" s="2">
        <v>262</v>
      </c>
    </row>
    <row r="542" spans="1:3" ht="14.25" customHeight="1" x14ac:dyDescent="0.35">
      <c r="A542" s="2">
        <v>1006535</v>
      </c>
      <c r="B542" s="2" t="s">
        <v>28</v>
      </c>
      <c r="C542" s="2">
        <v>416</v>
      </c>
    </row>
    <row r="543" spans="1:3" ht="14.25" customHeight="1" x14ac:dyDescent="0.35">
      <c r="A543" s="2">
        <v>1006812</v>
      </c>
      <c r="B543" s="2" t="s">
        <v>29</v>
      </c>
      <c r="C543" s="2">
        <v>46</v>
      </c>
    </row>
    <row r="544" spans="1:3" ht="14.25" customHeight="1" x14ac:dyDescent="0.35">
      <c r="A544" s="2">
        <v>1002622</v>
      </c>
      <c r="B544" s="2" t="s">
        <v>30</v>
      </c>
      <c r="C544" s="2">
        <v>110</v>
      </c>
    </row>
    <row r="545" spans="1:3" ht="14.25" customHeight="1" x14ac:dyDescent="0.35">
      <c r="A545" s="2">
        <v>1002684</v>
      </c>
      <c r="B545" s="2" t="s">
        <v>28</v>
      </c>
      <c r="C545" s="2">
        <v>79</v>
      </c>
    </row>
    <row r="546" spans="1:3" ht="14.25" customHeight="1" x14ac:dyDescent="0.35">
      <c r="A546" s="2">
        <v>1002762</v>
      </c>
      <c r="B546" s="2" t="s">
        <v>30</v>
      </c>
      <c r="C546" s="2">
        <v>119</v>
      </c>
    </row>
    <row r="547" spans="1:3" ht="14.25" customHeight="1" x14ac:dyDescent="0.35">
      <c r="A547" s="2">
        <v>1002898</v>
      </c>
      <c r="B547" s="2" t="s">
        <v>30</v>
      </c>
      <c r="C547" s="2">
        <v>462</v>
      </c>
    </row>
    <row r="548" spans="1:3" ht="14.25" customHeight="1" x14ac:dyDescent="0.35">
      <c r="A548" s="2">
        <v>1005419</v>
      </c>
      <c r="B548" s="2" t="s">
        <v>29</v>
      </c>
      <c r="C548" s="2">
        <v>130</v>
      </c>
    </row>
    <row r="549" spans="1:3" ht="14.25" customHeight="1" x14ac:dyDescent="0.35">
      <c r="A549" s="2">
        <v>1005782</v>
      </c>
      <c r="B549" s="2" t="s">
        <v>29</v>
      </c>
      <c r="C549" s="2">
        <v>128</v>
      </c>
    </row>
    <row r="550" spans="1:3" ht="14.25" customHeight="1" x14ac:dyDescent="0.35">
      <c r="A550" s="2">
        <v>1006001</v>
      </c>
      <c r="B550" s="2" t="s">
        <v>30</v>
      </c>
      <c r="C550" s="2">
        <v>123</v>
      </c>
    </row>
    <row r="551" spans="1:3" ht="14.25" customHeight="1" x14ac:dyDescent="0.35">
      <c r="A551" s="2">
        <v>1006048</v>
      </c>
      <c r="B551" s="2" t="s">
        <v>29</v>
      </c>
      <c r="C551" s="2">
        <v>126</v>
      </c>
    </row>
    <row r="552" spans="1:3" ht="14.25" customHeight="1" x14ac:dyDescent="0.35">
      <c r="A552" s="2">
        <v>1006055</v>
      </c>
      <c r="B552" s="2" t="s">
        <v>28</v>
      </c>
      <c r="C552" s="2">
        <v>71</v>
      </c>
    </row>
    <row r="553" spans="1:3" ht="14.25" customHeight="1" x14ac:dyDescent="0.35">
      <c r="A553" s="2">
        <v>1006065</v>
      </c>
      <c r="B553" s="2" t="s">
        <v>28</v>
      </c>
      <c r="C553" s="2">
        <v>356</v>
      </c>
    </row>
    <row r="554" spans="1:3" ht="14.25" customHeight="1" x14ac:dyDescent="0.35">
      <c r="A554" s="2">
        <v>1006853</v>
      </c>
      <c r="B554" s="2" t="s">
        <v>28</v>
      </c>
      <c r="C554" s="2">
        <v>44</v>
      </c>
    </row>
    <row r="555" spans="1:3" ht="14.25" customHeight="1" x14ac:dyDescent="0.35">
      <c r="A555" s="2">
        <v>1002769</v>
      </c>
      <c r="B555" s="2" t="s">
        <v>30</v>
      </c>
      <c r="C555" s="2">
        <v>390</v>
      </c>
    </row>
    <row r="556" spans="1:3" ht="14.25" customHeight="1" x14ac:dyDescent="0.35">
      <c r="A556" s="2">
        <v>1002808</v>
      </c>
      <c r="B556" s="2" t="s">
        <v>28</v>
      </c>
      <c r="C556" s="2">
        <v>40</v>
      </c>
    </row>
    <row r="557" spans="1:3" ht="14.25" customHeight="1" x14ac:dyDescent="0.35">
      <c r="A557" s="2">
        <v>1002962</v>
      </c>
      <c r="B557" s="2" t="s">
        <v>28</v>
      </c>
      <c r="C557" s="2">
        <v>37</v>
      </c>
    </row>
    <row r="558" spans="1:3" ht="14.25" customHeight="1" x14ac:dyDescent="0.35">
      <c r="A558" s="2">
        <v>1005664</v>
      </c>
      <c r="B558" s="2" t="s">
        <v>30</v>
      </c>
      <c r="C558" s="2">
        <v>105</v>
      </c>
    </row>
    <row r="559" spans="1:3" ht="14.25" customHeight="1" x14ac:dyDescent="0.35">
      <c r="A559" s="2">
        <v>1005958</v>
      </c>
      <c r="B559" s="2" t="s">
        <v>29</v>
      </c>
      <c r="C559" s="2">
        <v>101</v>
      </c>
    </row>
    <row r="560" spans="1:3" ht="14.25" customHeight="1" x14ac:dyDescent="0.35">
      <c r="A560" s="2">
        <v>1006208</v>
      </c>
      <c r="B560" s="2" t="s">
        <v>30</v>
      </c>
      <c r="C560" s="2">
        <v>353</v>
      </c>
    </row>
    <row r="561" spans="1:3" ht="14.25" customHeight="1" x14ac:dyDescent="0.35">
      <c r="A561" s="2">
        <v>1006508</v>
      </c>
      <c r="B561" s="2" t="s">
        <v>28</v>
      </c>
      <c r="C561" s="2">
        <v>120</v>
      </c>
    </row>
    <row r="562" spans="1:3" ht="14.25" customHeight="1" x14ac:dyDescent="0.35">
      <c r="A562" s="2">
        <v>1006551</v>
      </c>
      <c r="B562" s="2" t="s">
        <v>30</v>
      </c>
      <c r="C562" s="2">
        <v>358</v>
      </c>
    </row>
    <row r="563" spans="1:3" ht="14.25" customHeight="1" x14ac:dyDescent="0.35">
      <c r="A563" s="2">
        <v>1006822</v>
      </c>
      <c r="B563" s="2" t="s">
        <v>29</v>
      </c>
      <c r="C563" s="2">
        <v>48</v>
      </c>
    </row>
    <row r="564" spans="1:3" ht="14.25" customHeight="1" x14ac:dyDescent="0.35">
      <c r="A564" s="2">
        <v>1002335</v>
      </c>
      <c r="B564" s="2" t="s">
        <v>28</v>
      </c>
      <c r="C564" s="2">
        <v>22</v>
      </c>
    </row>
    <row r="565" spans="1:3" ht="14.25" customHeight="1" x14ac:dyDescent="0.35">
      <c r="A565" s="2">
        <v>1002478</v>
      </c>
      <c r="B565" s="2" t="s">
        <v>28</v>
      </c>
      <c r="C565" s="2">
        <v>79</v>
      </c>
    </row>
    <row r="566" spans="1:3" ht="14.25" customHeight="1" x14ac:dyDescent="0.35">
      <c r="A566" s="2">
        <v>1002611</v>
      </c>
      <c r="B566" s="2" t="s">
        <v>28</v>
      </c>
      <c r="C566" s="2">
        <v>463</v>
      </c>
    </row>
    <row r="567" spans="1:3" ht="14.25" customHeight="1" x14ac:dyDescent="0.35">
      <c r="A567" s="2">
        <v>1005455</v>
      </c>
      <c r="B567" s="2" t="s">
        <v>30</v>
      </c>
      <c r="C567" s="2">
        <v>387</v>
      </c>
    </row>
    <row r="568" spans="1:3" ht="14.25" customHeight="1" x14ac:dyDescent="0.35">
      <c r="A568" s="2">
        <v>1005632</v>
      </c>
      <c r="B568" s="2" t="s">
        <v>30</v>
      </c>
      <c r="C568" s="2">
        <v>281</v>
      </c>
    </row>
    <row r="569" spans="1:3" ht="14.25" customHeight="1" x14ac:dyDescent="0.35">
      <c r="A569" s="2">
        <v>1005685</v>
      </c>
      <c r="B569" s="2" t="s">
        <v>29</v>
      </c>
      <c r="C569" s="2">
        <v>143</v>
      </c>
    </row>
    <row r="570" spans="1:3" ht="14.25" customHeight="1" x14ac:dyDescent="0.35">
      <c r="A570" s="2">
        <v>1005720</v>
      </c>
      <c r="B570" s="2" t="s">
        <v>29</v>
      </c>
      <c r="C570" s="2">
        <v>44</v>
      </c>
    </row>
    <row r="571" spans="1:3" ht="14.25" customHeight="1" x14ac:dyDescent="0.35">
      <c r="A571" s="2">
        <v>1005763</v>
      </c>
      <c r="B571" s="2" t="s">
        <v>30</v>
      </c>
      <c r="C571" s="2">
        <v>460</v>
      </c>
    </row>
    <row r="572" spans="1:3" ht="14.25" customHeight="1" x14ac:dyDescent="0.35">
      <c r="A572" s="2">
        <v>1005781</v>
      </c>
      <c r="B572" s="2" t="s">
        <v>28</v>
      </c>
      <c r="C572" s="2">
        <v>60</v>
      </c>
    </row>
    <row r="573" spans="1:3" ht="14.25" customHeight="1" x14ac:dyDescent="0.35">
      <c r="A573" s="2">
        <v>1006389</v>
      </c>
      <c r="B573" s="2" t="s">
        <v>28</v>
      </c>
      <c r="C573" s="2">
        <v>33</v>
      </c>
    </row>
    <row r="574" spans="1:3" ht="14.25" customHeight="1" x14ac:dyDescent="0.35">
      <c r="A574" s="2">
        <v>1006510</v>
      </c>
      <c r="B574" s="2" t="s">
        <v>30</v>
      </c>
      <c r="C574" s="2">
        <v>441</v>
      </c>
    </row>
    <row r="575" spans="1:3" ht="14.25" customHeight="1" x14ac:dyDescent="0.35">
      <c r="A575" s="2">
        <v>1006799</v>
      </c>
      <c r="B575" s="2" t="s">
        <v>29</v>
      </c>
      <c r="C575" s="2">
        <v>123</v>
      </c>
    </row>
    <row r="576" spans="1:3" ht="14.25" customHeight="1" x14ac:dyDescent="0.35">
      <c r="A576" s="2">
        <v>1002718</v>
      </c>
      <c r="B576" s="2" t="s">
        <v>28</v>
      </c>
      <c r="C576" s="2">
        <v>452</v>
      </c>
    </row>
    <row r="577" spans="1:3" ht="14.25" customHeight="1" x14ac:dyDescent="0.35">
      <c r="A577" s="2">
        <v>1002886</v>
      </c>
      <c r="B577" s="2" t="s">
        <v>30</v>
      </c>
      <c r="C577" s="2">
        <v>158</v>
      </c>
    </row>
    <row r="578" spans="1:3" ht="14.25" customHeight="1" x14ac:dyDescent="0.35">
      <c r="A578" s="2">
        <v>1005390</v>
      </c>
      <c r="B578" s="2" t="s">
        <v>29</v>
      </c>
      <c r="C578" s="2">
        <v>138</v>
      </c>
    </row>
    <row r="579" spans="1:3" ht="14.25" customHeight="1" x14ac:dyDescent="0.35">
      <c r="A579" s="2">
        <v>1005670</v>
      </c>
      <c r="B579" s="2" t="s">
        <v>28</v>
      </c>
      <c r="C579" s="2">
        <v>476</v>
      </c>
    </row>
    <row r="580" spans="1:3" ht="14.25" customHeight="1" x14ac:dyDescent="0.35">
      <c r="A580" s="2">
        <v>1005728</v>
      </c>
      <c r="B580" s="2" t="s">
        <v>30</v>
      </c>
      <c r="C580" s="2">
        <v>484</v>
      </c>
    </row>
    <row r="581" spans="1:3" ht="14.25" customHeight="1" x14ac:dyDescent="0.35">
      <c r="A581" s="2">
        <v>1006183</v>
      </c>
      <c r="B581" s="2" t="s">
        <v>30</v>
      </c>
      <c r="C581" s="2">
        <v>224</v>
      </c>
    </row>
    <row r="582" spans="1:3" ht="14.25" customHeight="1" x14ac:dyDescent="0.35">
      <c r="A582" s="2">
        <v>1006572</v>
      </c>
      <c r="B582" s="2" t="s">
        <v>28</v>
      </c>
      <c r="C582" s="2">
        <v>68</v>
      </c>
    </row>
    <row r="583" spans="1:3" ht="14.25" customHeight="1" x14ac:dyDescent="0.35">
      <c r="A583" s="2">
        <v>1006620</v>
      </c>
      <c r="B583" s="2" t="s">
        <v>28</v>
      </c>
      <c r="C583" s="2">
        <v>32</v>
      </c>
    </row>
    <row r="584" spans="1:3" ht="14.25" customHeight="1" x14ac:dyDescent="0.35">
      <c r="A584" s="2">
        <v>1006685</v>
      </c>
      <c r="B584" s="2" t="s">
        <v>30</v>
      </c>
      <c r="C584" s="2">
        <v>114</v>
      </c>
    </row>
    <row r="585" spans="1:3" ht="14.25" customHeight="1" x14ac:dyDescent="0.35">
      <c r="A585" s="2">
        <v>1002304</v>
      </c>
      <c r="B585" s="2" t="s">
        <v>30</v>
      </c>
      <c r="C585" s="2">
        <v>332</v>
      </c>
    </row>
    <row r="586" spans="1:3" ht="14.25" customHeight="1" x14ac:dyDescent="0.35">
      <c r="A586" s="2">
        <v>1002326</v>
      </c>
      <c r="B586" s="2" t="s">
        <v>30</v>
      </c>
      <c r="C586" s="2">
        <v>420</v>
      </c>
    </row>
    <row r="587" spans="1:3" ht="14.25" customHeight="1" x14ac:dyDescent="0.35">
      <c r="A587" s="2">
        <v>1002345</v>
      </c>
      <c r="B587" s="2" t="s">
        <v>30</v>
      </c>
      <c r="C587" s="2">
        <v>399</v>
      </c>
    </row>
    <row r="588" spans="1:3" ht="14.25" customHeight="1" x14ac:dyDescent="0.35">
      <c r="A588" s="2">
        <v>1002419</v>
      </c>
      <c r="B588" s="2" t="s">
        <v>29</v>
      </c>
      <c r="C588" s="2">
        <v>133</v>
      </c>
    </row>
    <row r="589" spans="1:3" ht="14.25" customHeight="1" x14ac:dyDescent="0.35">
      <c r="A589" s="2">
        <v>1002458</v>
      </c>
      <c r="B589" s="2" t="s">
        <v>28</v>
      </c>
      <c r="C589" s="2">
        <v>76</v>
      </c>
    </row>
    <row r="590" spans="1:3" ht="14.25" customHeight="1" x14ac:dyDescent="0.35">
      <c r="A590" s="2">
        <v>1002517</v>
      </c>
      <c r="B590" s="2" t="s">
        <v>30</v>
      </c>
      <c r="C590" s="2">
        <v>207</v>
      </c>
    </row>
    <row r="591" spans="1:3" ht="14.25" customHeight="1" x14ac:dyDescent="0.35">
      <c r="A591" s="2">
        <v>1002616</v>
      </c>
      <c r="B591" s="2" t="s">
        <v>30</v>
      </c>
      <c r="C591" s="2">
        <v>231</v>
      </c>
    </row>
    <row r="592" spans="1:3" ht="14.25" customHeight="1" x14ac:dyDescent="0.35">
      <c r="A592" s="2">
        <v>1002664</v>
      </c>
      <c r="B592" s="2" t="s">
        <v>30</v>
      </c>
      <c r="C592" s="2">
        <v>274</v>
      </c>
    </row>
    <row r="593" spans="1:3" ht="14.25" customHeight="1" x14ac:dyDescent="0.35">
      <c r="A593" s="2">
        <v>1002767</v>
      </c>
      <c r="B593" s="2" t="s">
        <v>28</v>
      </c>
      <c r="C593" s="2">
        <v>57</v>
      </c>
    </row>
    <row r="594" spans="1:3" ht="14.25" customHeight="1" x14ac:dyDescent="0.35">
      <c r="A594" s="2">
        <v>1005349</v>
      </c>
      <c r="B594" s="2" t="s">
        <v>28</v>
      </c>
      <c r="C594" s="2">
        <v>74</v>
      </c>
    </row>
    <row r="595" spans="1:3" ht="14.25" customHeight="1" x14ac:dyDescent="0.35">
      <c r="A595" s="2">
        <v>1005421</v>
      </c>
      <c r="B595" s="2" t="s">
        <v>28</v>
      </c>
      <c r="C595" s="2">
        <v>28</v>
      </c>
    </row>
    <row r="596" spans="1:3" ht="14.25" customHeight="1" x14ac:dyDescent="0.35">
      <c r="A596" s="2">
        <v>1005465</v>
      </c>
      <c r="B596" s="2" t="s">
        <v>28</v>
      </c>
      <c r="C596" s="2">
        <v>206</v>
      </c>
    </row>
    <row r="597" spans="1:3" ht="14.25" customHeight="1" x14ac:dyDescent="0.35">
      <c r="A597" s="2">
        <v>1005659</v>
      </c>
      <c r="B597" s="2" t="s">
        <v>30</v>
      </c>
      <c r="C597" s="2">
        <v>403</v>
      </c>
    </row>
    <row r="598" spans="1:3" ht="14.25" customHeight="1" x14ac:dyDescent="0.35">
      <c r="A598" s="2">
        <v>1005805</v>
      </c>
      <c r="B598" s="2" t="s">
        <v>28</v>
      </c>
      <c r="C598" s="2">
        <v>52</v>
      </c>
    </row>
    <row r="599" spans="1:3" ht="14.25" customHeight="1" x14ac:dyDescent="0.35">
      <c r="A599" s="2">
        <v>1005822</v>
      </c>
      <c r="B599" s="2" t="s">
        <v>29</v>
      </c>
      <c r="C599" s="2">
        <v>58</v>
      </c>
    </row>
    <row r="600" spans="1:3" ht="14.25" customHeight="1" x14ac:dyDescent="0.35">
      <c r="A600" s="2">
        <v>1005992</v>
      </c>
      <c r="B600" s="2" t="s">
        <v>30</v>
      </c>
      <c r="C600" s="2">
        <v>434</v>
      </c>
    </row>
    <row r="601" spans="1:3" ht="14.25" customHeight="1" x14ac:dyDescent="0.35">
      <c r="A601" s="2">
        <v>1005998</v>
      </c>
      <c r="B601" s="2" t="s">
        <v>29</v>
      </c>
      <c r="C601" s="2">
        <v>115</v>
      </c>
    </row>
    <row r="602" spans="1:3" ht="14.25" customHeight="1" x14ac:dyDescent="0.35">
      <c r="A602" s="2">
        <v>1006033</v>
      </c>
      <c r="B602" s="2" t="s">
        <v>28</v>
      </c>
      <c r="C602" s="2">
        <v>42</v>
      </c>
    </row>
    <row r="603" spans="1:3" ht="14.25" customHeight="1" x14ac:dyDescent="0.35">
      <c r="A603" s="2">
        <v>1006463</v>
      </c>
      <c r="B603" s="2" t="s">
        <v>30</v>
      </c>
      <c r="C603" s="2">
        <v>202</v>
      </c>
    </row>
    <row r="604" spans="1:3" ht="14.25" customHeight="1" x14ac:dyDescent="0.35">
      <c r="A604" s="2">
        <v>1002185</v>
      </c>
      <c r="B604" s="2" t="s">
        <v>30</v>
      </c>
      <c r="C604" s="2">
        <v>277</v>
      </c>
    </row>
    <row r="605" spans="1:3" ht="14.25" customHeight="1" x14ac:dyDescent="0.35">
      <c r="A605" s="2">
        <v>1002489</v>
      </c>
      <c r="B605" s="2" t="s">
        <v>28</v>
      </c>
      <c r="C605" s="2">
        <v>68</v>
      </c>
    </row>
    <row r="606" spans="1:3" ht="14.25" customHeight="1" x14ac:dyDescent="0.35">
      <c r="A606" s="2">
        <v>1002624</v>
      </c>
      <c r="B606" s="2" t="s">
        <v>30</v>
      </c>
      <c r="C606" s="2">
        <v>332</v>
      </c>
    </row>
    <row r="607" spans="1:3" ht="14.25" customHeight="1" x14ac:dyDescent="0.35">
      <c r="A607" s="2">
        <v>1002651</v>
      </c>
      <c r="B607" s="2" t="s">
        <v>29</v>
      </c>
      <c r="C607" s="2">
        <v>73</v>
      </c>
    </row>
    <row r="608" spans="1:3" ht="14.25" customHeight="1" x14ac:dyDescent="0.35">
      <c r="A608" s="2">
        <v>1002722</v>
      </c>
      <c r="B608" s="2" t="s">
        <v>28</v>
      </c>
      <c r="C608" s="2">
        <v>475</v>
      </c>
    </row>
    <row r="609" spans="1:3" ht="14.25" customHeight="1" x14ac:dyDescent="0.35">
      <c r="A609" s="2">
        <v>1002735</v>
      </c>
      <c r="B609" s="2" t="s">
        <v>30</v>
      </c>
      <c r="C609" s="2">
        <v>301</v>
      </c>
    </row>
    <row r="610" spans="1:3" ht="14.25" customHeight="1" x14ac:dyDescent="0.35">
      <c r="A610" s="2">
        <v>1005301</v>
      </c>
      <c r="B610" s="2" t="s">
        <v>29</v>
      </c>
      <c r="C610" s="2">
        <v>113</v>
      </c>
    </row>
    <row r="611" spans="1:3" ht="14.25" customHeight="1" x14ac:dyDescent="0.35">
      <c r="A611" s="2">
        <v>1005434</v>
      </c>
      <c r="B611" s="2" t="s">
        <v>28</v>
      </c>
      <c r="C611" s="2">
        <v>361</v>
      </c>
    </row>
    <row r="612" spans="1:3" ht="14.25" customHeight="1" x14ac:dyDescent="0.35">
      <c r="A612" s="2">
        <v>1005452</v>
      </c>
      <c r="B612" s="2" t="s">
        <v>30</v>
      </c>
      <c r="C612" s="2">
        <v>154</v>
      </c>
    </row>
    <row r="613" spans="1:3" ht="14.25" customHeight="1" x14ac:dyDescent="0.35">
      <c r="A613" s="2">
        <v>1005937</v>
      </c>
      <c r="B613" s="2" t="s">
        <v>29</v>
      </c>
      <c r="C613" s="2">
        <v>36</v>
      </c>
    </row>
    <row r="614" spans="1:3" ht="14.25" customHeight="1" x14ac:dyDescent="0.35">
      <c r="A614" s="2">
        <v>1006019</v>
      </c>
      <c r="B614" s="2" t="s">
        <v>28</v>
      </c>
      <c r="C614" s="2">
        <v>34</v>
      </c>
    </row>
    <row r="615" spans="1:3" ht="14.25" customHeight="1" x14ac:dyDescent="0.35">
      <c r="A615" s="2">
        <v>1006446</v>
      </c>
      <c r="B615" s="2" t="s">
        <v>29</v>
      </c>
      <c r="C615" s="2">
        <v>62</v>
      </c>
    </row>
    <row r="616" spans="1:3" ht="14.25" customHeight="1" x14ac:dyDescent="0.35">
      <c r="A616" s="2">
        <v>1006657</v>
      </c>
      <c r="B616" s="2" t="s">
        <v>28</v>
      </c>
      <c r="C616" s="2">
        <v>52</v>
      </c>
    </row>
    <row r="617" spans="1:3" ht="14.25" customHeight="1" x14ac:dyDescent="0.35">
      <c r="A617" s="2">
        <v>1006856</v>
      </c>
      <c r="B617" s="2" t="s">
        <v>29</v>
      </c>
      <c r="C617" s="2">
        <v>97</v>
      </c>
    </row>
    <row r="618" spans="1:3" ht="14.25" customHeight="1" x14ac:dyDescent="0.35">
      <c r="A618" s="2">
        <v>1002236</v>
      </c>
      <c r="B618" s="2" t="s">
        <v>28</v>
      </c>
      <c r="C618" s="2">
        <v>32</v>
      </c>
    </row>
    <row r="619" spans="1:3" ht="14.25" customHeight="1" x14ac:dyDescent="0.35">
      <c r="A619" s="2">
        <v>1002400</v>
      </c>
      <c r="B619" s="2" t="s">
        <v>28</v>
      </c>
      <c r="C619" s="2">
        <v>54</v>
      </c>
    </row>
    <row r="620" spans="1:3" ht="14.25" customHeight="1" x14ac:dyDescent="0.35">
      <c r="A620" s="2">
        <v>1002468</v>
      </c>
      <c r="B620" s="2" t="s">
        <v>30</v>
      </c>
      <c r="C620" s="2">
        <v>470</v>
      </c>
    </row>
    <row r="621" spans="1:3" ht="14.25" customHeight="1" x14ac:dyDescent="0.35">
      <c r="A621" s="2">
        <v>1002632</v>
      </c>
      <c r="B621" s="2" t="s">
        <v>30</v>
      </c>
      <c r="C621" s="2">
        <v>102</v>
      </c>
    </row>
    <row r="622" spans="1:3" ht="14.25" customHeight="1" x14ac:dyDescent="0.35">
      <c r="A622" s="2">
        <v>1002721</v>
      </c>
      <c r="B622" s="2" t="s">
        <v>28</v>
      </c>
      <c r="C622" s="2">
        <v>213</v>
      </c>
    </row>
    <row r="623" spans="1:3" ht="14.25" customHeight="1" x14ac:dyDescent="0.35">
      <c r="A623" s="2">
        <v>1002744</v>
      </c>
      <c r="B623" s="2" t="s">
        <v>30</v>
      </c>
      <c r="C623" s="2">
        <v>180</v>
      </c>
    </row>
    <row r="624" spans="1:3" ht="14.25" customHeight="1" x14ac:dyDescent="0.35">
      <c r="A624" s="2">
        <v>1002915</v>
      </c>
      <c r="B624" s="2" t="s">
        <v>29</v>
      </c>
      <c r="C624" s="2">
        <v>57</v>
      </c>
    </row>
    <row r="625" spans="1:3" ht="14.25" customHeight="1" x14ac:dyDescent="0.35">
      <c r="A625" s="2">
        <v>1005838</v>
      </c>
      <c r="B625" s="2" t="s">
        <v>29</v>
      </c>
      <c r="C625" s="2">
        <v>134</v>
      </c>
    </row>
    <row r="626" spans="1:3" ht="14.25" customHeight="1" x14ac:dyDescent="0.35">
      <c r="A626" s="2">
        <v>1005910</v>
      </c>
      <c r="B626" s="2" t="s">
        <v>28</v>
      </c>
      <c r="C626" s="2">
        <v>47</v>
      </c>
    </row>
    <row r="627" spans="1:3" ht="14.25" customHeight="1" x14ac:dyDescent="0.35">
      <c r="A627" s="2">
        <v>1005930</v>
      </c>
      <c r="B627" s="2" t="s">
        <v>30</v>
      </c>
      <c r="C627" s="2">
        <v>116</v>
      </c>
    </row>
    <row r="628" spans="1:3" ht="14.25" customHeight="1" x14ac:dyDescent="0.35">
      <c r="A628" s="2">
        <v>1006277</v>
      </c>
      <c r="B628" s="2" t="s">
        <v>28</v>
      </c>
      <c r="C628" s="2">
        <v>50</v>
      </c>
    </row>
    <row r="629" spans="1:3" ht="14.25" customHeight="1" x14ac:dyDescent="0.35">
      <c r="A629" s="2">
        <v>1006312</v>
      </c>
      <c r="B629" s="2" t="s">
        <v>28</v>
      </c>
      <c r="C629" s="2">
        <v>491</v>
      </c>
    </row>
    <row r="630" spans="1:3" ht="14.25" customHeight="1" x14ac:dyDescent="0.35">
      <c r="A630" s="2">
        <v>1006461</v>
      </c>
      <c r="B630" s="2" t="s">
        <v>28</v>
      </c>
      <c r="C630" s="2">
        <v>80</v>
      </c>
    </row>
    <row r="631" spans="1:3" ht="14.25" customHeight="1" x14ac:dyDescent="0.35">
      <c r="A631" s="2">
        <v>1006689</v>
      </c>
      <c r="B631" s="2" t="s">
        <v>29</v>
      </c>
      <c r="C631" s="2">
        <v>97</v>
      </c>
    </row>
    <row r="632" spans="1:3" ht="14.25" customHeight="1" x14ac:dyDescent="0.35">
      <c r="A632" s="2">
        <v>1006715</v>
      </c>
      <c r="B632" s="2" t="s">
        <v>28</v>
      </c>
      <c r="C632" s="2">
        <v>23</v>
      </c>
    </row>
    <row r="633" spans="1:3" ht="14.25" customHeight="1" x14ac:dyDescent="0.35">
      <c r="A633" s="2">
        <v>1006737</v>
      </c>
      <c r="B633" s="2" t="s">
        <v>28</v>
      </c>
      <c r="C633" s="2">
        <v>53</v>
      </c>
    </row>
    <row r="634" spans="1:3" ht="14.25" customHeight="1" x14ac:dyDescent="0.35">
      <c r="A634" s="2">
        <v>1002256</v>
      </c>
      <c r="B634" s="2" t="s">
        <v>28</v>
      </c>
      <c r="C634" s="2">
        <v>27</v>
      </c>
    </row>
    <row r="635" spans="1:3" ht="14.25" customHeight="1" x14ac:dyDescent="0.35">
      <c r="A635" s="2">
        <v>1002434</v>
      </c>
      <c r="B635" s="2" t="s">
        <v>28</v>
      </c>
      <c r="C635" s="2">
        <v>70</v>
      </c>
    </row>
    <row r="636" spans="1:3" ht="14.25" customHeight="1" x14ac:dyDescent="0.35">
      <c r="A636" s="2">
        <v>1002725</v>
      </c>
      <c r="B636" s="2" t="s">
        <v>28</v>
      </c>
      <c r="C636" s="2">
        <v>34</v>
      </c>
    </row>
    <row r="637" spans="1:3" ht="14.25" customHeight="1" x14ac:dyDescent="0.35">
      <c r="A637" s="2">
        <v>1003010</v>
      </c>
      <c r="B637" s="2" t="s">
        <v>30</v>
      </c>
      <c r="C637" s="2">
        <v>382</v>
      </c>
    </row>
    <row r="638" spans="1:3" ht="14.25" customHeight="1" x14ac:dyDescent="0.35">
      <c r="A638" s="2">
        <v>1005403</v>
      </c>
      <c r="B638" s="2" t="s">
        <v>28</v>
      </c>
      <c r="C638" s="2">
        <v>234</v>
      </c>
    </row>
    <row r="639" spans="1:3" ht="14.25" customHeight="1" x14ac:dyDescent="0.35">
      <c r="A639" s="2">
        <v>1005494</v>
      </c>
      <c r="B639" s="2" t="s">
        <v>29</v>
      </c>
      <c r="C639" s="2">
        <v>61</v>
      </c>
    </row>
    <row r="640" spans="1:3" ht="14.25" customHeight="1" x14ac:dyDescent="0.35">
      <c r="A640" s="2">
        <v>1005516</v>
      </c>
      <c r="B640" s="2" t="s">
        <v>30</v>
      </c>
      <c r="C640" s="2">
        <v>142</v>
      </c>
    </row>
    <row r="641" spans="1:3" ht="14.25" customHeight="1" x14ac:dyDescent="0.35">
      <c r="A641" s="2">
        <v>1005631</v>
      </c>
      <c r="B641" s="2" t="s">
        <v>30</v>
      </c>
      <c r="C641" s="2">
        <v>483</v>
      </c>
    </row>
    <row r="642" spans="1:3" ht="14.25" customHeight="1" x14ac:dyDescent="0.35">
      <c r="A642" s="2">
        <v>1005718</v>
      </c>
      <c r="B642" s="2" t="s">
        <v>28</v>
      </c>
      <c r="C642" s="2">
        <v>28</v>
      </c>
    </row>
    <row r="643" spans="1:3" ht="14.25" customHeight="1" x14ac:dyDescent="0.35">
      <c r="A643" s="2">
        <v>1006057</v>
      </c>
      <c r="B643" s="2" t="s">
        <v>30</v>
      </c>
      <c r="C643" s="2">
        <v>143</v>
      </c>
    </row>
    <row r="644" spans="1:3" ht="14.25" customHeight="1" x14ac:dyDescent="0.35">
      <c r="A644" s="2">
        <v>1006129</v>
      </c>
      <c r="B644" s="2" t="s">
        <v>28</v>
      </c>
      <c r="C644" s="2">
        <v>63</v>
      </c>
    </row>
    <row r="645" spans="1:3" ht="14.25" customHeight="1" x14ac:dyDescent="0.35">
      <c r="A645" s="2">
        <v>1006139</v>
      </c>
      <c r="B645" s="2" t="s">
        <v>28</v>
      </c>
      <c r="C645" s="2">
        <v>412</v>
      </c>
    </row>
    <row r="646" spans="1:3" ht="14.25" customHeight="1" x14ac:dyDescent="0.35">
      <c r="A646" s="2">
        <v>1006251</v>
      </c>
      <c r="B646" s="2" t="s">
        <v>28</v>
      </c>
      <c r="C646" s="2">
        <v>35</v>
      </c>
    </row>
    <row r="647" spans="1:3" ht="14.25" customHeight="1" x14ac:dyDescent="0.35">
      <c r="A647" s="2">
        <v>1006399</v>
      </c>
      <c r="B647" s="2" t="s">
        <v>28</v>
      </c>
      <c r="C647" s="2">
        <v>58</v>
      </c>
    </row>
    <row r="648" spans="1:3" ht="14.25" customHeight="1" x14ac:dyDescent="0.35">
      <c r="A648" s="2">
        <v>1002385</v>
      </c>
      <c r="B648" s="2" t="s">
        <v>29</v>
      </c>
      <c r="C648" s="2">
        <v>113</v>
      </c>
    </row>
    <row r="649" spans="1:3" ht="14.25" customHeight="1" x14ac:dyDescent="0.35">
      <c r="A649" s="2">
        <v>1002418</v>
      </c>
      <c r="B649" s="2" t="s">
        <v>28</v>
      </c>
      <c r="C649" s="2">
        <v>148</v>
      </c>
    </row>
    <row r="650" spans="1:3" ht="14.25" customHeight="1" x14ac:dyDescent="0.35">
      <c r="A650" s="2">
        <v>1002525</v>
      </c>
      <c r="B650" s="2" t="s">
        <v>28</v>
      </c>
      <c r="C650" s="2">
        <v>442</v>
      </c>
    </row>
    <row r="651" spans="1:3" ht="14.25" customHeight="1" x14ac:dyDescent="0.35">
      <c r="A651" s="2">
        <v>1002866</v>
      </c>
      <c r="B651" s="2" t="s">
        <v>28</v>
      </c>
      <c r="C651" s="2">
        <v>42</v>
      </c>
    </row>
    <row r="652" spans="1:3" ht="14.25" customHeight="1" x14ac:dyDescent="0.35">
      <c r="A652" s="2">
        <v>1002888</v>
      </c>
      <c r="B652" s="2" t="s">
        <v>28</v>
      </c>
      <c r="C652" s="2">
        <v>43</v>
      </c>
    </row>
    <row r="653" spans="1:3" ht="14.25" customHeight="1" x14ac:dyDescent="0.35">
      <c r="A653" s="2">
        <v>1005358</v>
      </c>
      <c r="B653" s="2" t="s">
        <v>30</v>
      </c>
      <c r="C653" s="2">
        <v>390</v>
      </c>
    </row>
    <row r="654" spans="1:3" ht="14.25" customHeight="1" x14ac:dyDescent="0.35">
      <c r="A654" s="2">
        <v>1005511</v>
      </c>
      <c r="B654" s="2" t="s">
        <v>29</v>
      </c>
      <c r="C654" s="2">
        <v>119</v>
      </c>
    </row>
    <row r="655" spans="1:3" ht="14.25" customHeight="1" x14ac:dyDescent="0.35">
      <c r="A655" s="2">
        <v>1005627</v>
      </c>
      <c r="B655" s="2" t="s">
        <v>28</v>
      </c>
      <c r="C655" s="2">
        <v>50</v>
      </c>
    </row>
    <row r="656" spans="1:3" ht="14.25" customHeight="1" x14ac:dyDescent="0.35">
      <c r="A656" s="2">
        <v>1005806</v>
      </c>
      <c r="B656" s="2" t="s">
        <v>30</v>
      </c>
      <c r="C656" s="2">
        <v>297</v>
      </c>
    </row>
    <row r="657" spans="1:3" ht="14.25" customHeight="1" x14ac:dyDescent="0.35">
      <c r="A657" s="2">
        <v>1005834</v>
      </c>
      <c r="B657" s="2" t="s">
        <v>29</v>
      </c>
      <c r="C657" s="2">
        <v>54</v>
      </c>
    </row>
    <row r="658" spans="1:3" ht="14.25" customHeight="1" x14ac:dyDescent="0.35">
      <c r="A658" s="2">
        <v>1006030</v>
      </c>
      <c r="B658" s="2" t="s">
        <v>28</v>
      </c>
      <c r="C658" s="2">
        <v>77</v>
      </c>
    </row>
    <row r="659" spans="1:3" ht="14.25" customHeight="1" x14ac:dyDescent="0.35">
      <c r="A659" s="2">
        <v>1006039</v>
      </c>
      <c r="B659" s="2" t="s">
        <v>28</v>
      </c>
      <c r="C659" s="2">
        <v>260</v>
      </c>
    </row>
    <row r="660" spans="1:3" ht="14.25" customHeight="1" x14ac:dyDescent="0.35">
      <c r="A660" s="2">
        <v>1006677</v>
      </c>
      <c r="B660" s="2" t="s">
        <v>28</v>
      </c>
      <c r="C660" s="2">
        <v>50</v>
      </c>
    </row>
    <row r="661" spans="1:3" ht="14.25" customHeight="1" x14ac:dyDescent="0.35">
      <c r="A661" s="2">
        <v>1006725</v>
      </c>
      <c r="B661" s="2" t="s">
        <v>28</v>
      </c>
      <c r="C661" s="2">
        <v>47</v>
      </c>
    </row>
    <row r="662" spans="1:3" ht="14.25" customHeight="1" x14ac:dyDescent="0.35">
      <c r="A662" s="2">
        <v>1006727</v>
      </c>
      <c r="B662" s="2" t="s">
        <v>28</v>
      </c>
      <c r="C662" s="2">
        <v>30</v>
      </c>
    </row>
    <row r="663" spans="1:3" ht="14.25" customHeight="1" x14ac:dyDescent="0.35">
      <c r="A663" s="2">
        <v>1006873</v>
      </c>
      <c r="B663" s="2" t="s">
        <v>29</v>
      </c>
      <c r="C663" s="2">
        <v>126</v>
      </c>
    </row>
    <row r="664" spans="1:3" ht="14.25" customHeight="1" x14ac:dyDescent="0.35">
      <c r="A664" s="2">
        <v>1002148</v>
      </c>
      <c r="B664" s="2" t="s">
        <v>29</v>
      </c>
      <c r="C664" s="2">
        <v>126</v>
      </c>
    </row>
    <row r="665" spans="1:3" ht="14.25" customHeight="1" x14ac:dyDescent="0.35">
      <c r="A665" s="2">
        <v>1002260</v>
      </c>
      <c r="B665" s="2" t="s">
        <v>29</v>
      </c>
      <c r="C665" s="2">
        <v>132</v>
      </c>
    </row>
    <row r="666" spans="1:3" ht="14.25" customHeight="1" x14ac:dyDescent="0.35">
      <c r="A666" s="2">
        <v>1002281</v>
      </c>
      <c r="B666" s="2" t="s">
        <v>30</v>
      </c>
      <c r="C666" s="2">
        <v>440</v>
      </c>
    </row>
    <row r="667" spans="1:3" ht="14.25" customHeight="1" x14ac:dyDescent="0.35">
      <c r="A667" s="2">
        <v>1002475</v>
      </c>
      <c r="B667" s="2" t="s">
        <v>30</v>
      </c>
      <c r="C667" s="2">
        <v>237</v>
      </c>
    </row>
    <row r="668" spans="1:3" ht="14.25" customHeight="1" x14ac:dyDescent="0.35">
      <c r="A668" s="2">
        <v>1002545</v>
      </c>
      <c r="B668" s="2" t="s">
        <v>28</v>
      </c>
      <c r="C668" s="2">
        <v>28</v>
      </c>
    </row>
    <row r="669" spans="1:3" ht="14.25" customHeight="1" x14ac:dyDescent="0.35">
      <c r="A669" s="2">
        <v>1002641</v>
      </c>
      <c r="B669" s="2" t="s">
        <v>30</v>
      </c>
      <c r="C669" s="2">
        <v>209</v>
      </c>
    </row>
    <row r="670" spans="1:3" ht="14.25" customHeight="1" x14ac:dyDescent="0.35">
      <c r="A670" s="2">
        <v>1002883</v>
      </c>
      <c r="B670" s="2" t="s">
        <v>29</v>
      </c>
      <c r="C670" s="2">
        <v>39</v>
      </c>
    </row>
    <row r="671" spans="1:3" ht="14.25" customHeight="1" x14ac:dyDescent="0.35">
      <c r="A671" s="2">
        <v>1005336</v>
      </c>
      <c r="B671" s="2" t="s">
        <v>29</v>
      </c>
      <c r="C671" s="2">
        <v>30</v>
      </c>
    </row>
    <row r="672" spans="1:3" ht="14.25" customHeight="1" x14ac:dyDescent="0.35">
      <c r="A672" s="2">
        <v>1005384</v>
      </c>
      <c r="B672" s="2" t="s">
        <v>30</v>
      </c>
      <c r="C672" s="2">
        <v>216</v>
      </c>
    </row>
    <row r="673" spans="1:3" ht="14.25" customHeight="1" x14ac:dyDescent="0.35">
      <c r="A673" s="2">
        <v>1005437</v>
      </c>
      <c r="B673" s="2" t="s">
        <v>29</v>
      </c>
      <c r="C673" s="2">
        <v>143</v>
      </c>
    </row>
    <row r="674" spans="1:3" ht="14.25" customHeight="1" x14ac:dyDescent="0.35">
      <c r="A674" s="2">
        <v>1005453</v>
      </c>
      <c r="B674" s="2" t="s">
        <v>30</v>
      </c>
      <c r="C674" s="2">
        <v>224</v>
      </c>
    </row>
    <row r="675" spans="1:3" ht="14.25" customHeight="1" x14ac:dyDescent="0.35">
      <c r="A675" s="2">
        <v>1005576</v>
      </c>
      <c r="B675" s="2" t="s">
        <v>30</v>
      </c>
      <c r="C675" s="2">
        <v>405</v>
      </c>
    </row>
    <row r="676" spans="1:3" ht="14.25" customHeight="1" x14ac:dyDescent="0.35">
      <c r="A676" s="2">
        <v>1005796</v>
      </c>
      <c r="B676" s="2" t="s">
        <v>28</v>
      </c>
      <c r="C676" s="2">
        <v>401</v>
      </c>
    </row>
    <row r="677" spans="1:3" ht="14.25" customHeight="1" x14ac:dyDescent="0.35">
      <c r="A677" s="2">
        <v>1005808</v>
      </c>
      <c r="B677" s="2" t="s">
        <v>30</v>
      </c>
      <c r="C677" s="2">
        <v>375</v>
      </c>
    </row>
    <row r="678" spans="1:3" ht="14.25" customHeight="1" x14ac:dyDescent="0.35">
      <c r="A678" s="2">
        <v>1006053</v>
      </c>
      <c r="B678" s="2" t="s">
        <v>30</v>
      </c>
      <c r="C678" s="2">
        <v>246</v>
      </c>
    </row>
    <row r="679" spans="1:3" ht="14.25" customHeight="1" x14ac:dyDescent="0.35">
      <c r="A679" s="2">
        <v>1006105</v>
      </c>
      <c r="B679" s="2" t="s">
        <v>30</v>
      </c>
      <c r="C679" s="2">
        <v>381</v>
      </c>
    </row>
    <row r="680" spans="1:3" ht="14.25" customHeight="1" x14ac:dyDescent="0.35">
      <c r="A680" s="2">
        <v>1006189</v>
      </c>
      <c r="B680" s="2" t="s">
        <v>30</v>
      </c>
      <c r="C680" s="2">
        <v>132</v>
      </c>
    </row>
    <row r="681" spans="1:3" ht="14.25" customHeight="1" x14ac:dyDescent="0.35">
      <c r="A681" s="2">
        <v>1006581</v>
      </c>
      <c r="B681" s="2" t="s">
        <v>29</v>
      </c>
      <c r="C681" s="2">
        <v>86</v>
      </c>
    </row>
    <row r="682" spans="1:3" ht="14.25" customHeight="1" x14ac:dyDescent="0.35">
      <c r="A682" s="2">
        <v>1002467</v>
      </c>
      <c r="B682" s="2" t="s">
        <v>28</v>
      </c>
      <c r="C682" s="2">
        <v>145</v>
      </c>
    </row>
    <row r="683" spans="1:3" ht="14.25" customHeight="1" x14ac:dyDescent="0.35">
      <c r="A683" s="2">
        <v>1002608</v>
      </c>
      <c r="B683" s="2" t="s">
        <v>29</v>
      </c>
      <c r="C683" s="2">
        <v>133</v>
      </c>
    </row>
    <row r="684" spans="1:3" ht="14.25" customHeight="1" x14ac:dyDescent="0.35">
      <c r="A684" s="2">
        <v>1002691</v>
      </c>
      <c r="B684" s="2" t="s">
        <v>30</v>
      </c>
      <c r="C684" s="2">
        <v>404</v>
      </c>
    </row>
    <row r="685" spans="1:3" ht="14.25" customHeight="1" x14ac:dyDescent="0.35">
      <c r="A685" s="2">
        <v>1002776</v>
      </c>
      <c r="B685" s="2" t="s">
        <v>28</v>
      </c>
      <c r="C685" s="2">
        <v>28</v>
      </c>
    </row>
    <row r="686" spans="1:3" ht="14.25" customHeight="1" x14ac:dyDescent="0.35">
      <c r="A686" s="2">
        <v>1002882</v>
      </c>
      <c r="B686" s="2" t="s">
        <v>30</v>
      </c>
      <c r="C686" s="2">
        <v>147</v>
      </c>
    </row>
    <row r="687" spans="1:3" ht="14.25" customHeight="1" x14ac:dyDescent="0.35">
      <c r="A687" s="2">
        <v>1005636</v>
      </c>
      <c r="B687" s="2" t="s">
        <v>29</v>
      </c>
      <c r="C687" s="2">
        <v>109</v>
      </c>
    </row>
    <row r="688" spans="1:3" ht="14.25" customHeight="1" x14ac:dyDescent="0.35">
      <c r="A688" s="2">
        <v>1005707</v>
      </c>
      <c r="B688" s="2" t="s">
        <v>30</v>
      </c>
      <c r="C688" s="2">
        <v>383</v>
      </c>
    </row>
    <row r="689" spans="1:3" ht="14.25" customHeight="1" x14ac:dyDescent="0.35">
      <c r="A689" s="2">
        <v>1006154</v>
      </c>
      <c r="B689" s="2" t="s">
        <v>28</v>
      </c>
      <c r="C689" s="2">
        <v>39</v>
      </c>
    </row>
    <row r="690" spans="1:3" ht="14.25" customHeight="1" x14ac:dyDescent="0.35">
      <c r="A690" s="2">
        <v>1006184</v>
      </c>
      <c r="B690" s="2" t="s">
        <v>29</v>
      </c>
      <c r="C690" s="2">
        <v>81</v>
      </c>
    </row>
    <row r="691" spans="1:3" ht="14.25" customHeight="1" x14ac:dyDescent="0.35">
      <c r="A691" s="2">
        <v>1006289</v>
      </c>
      <c r="B691" s="2" t="s">
        <v>29</v>
      </c>
      <c r="C691" s="2">
        <v>31</v>
      </c>
    </row>
    <row r="692" spans="1:3" ht="14.25" customHeight="1" x14ac:dyDescent="0.35">
      <c r="A692" s="2">
        <v>1006362</v>
      </c>
      <c r="B692" s="2" t="s">
        <v>29</v>
      </c>
      <c r="C692" s="2">
        <v>41</v>
      </c>
    </row>
    <row r="693" spans="1:3" ht="14.25" customHeight="1" x14ac:dyDescent="0.35">
      <c r="A693" s="2">
        <v>1006449</v>
      </c>
      <c r="B693" s="2" t="s">
        <v>28</v>
      </c>
      <c r="C693" s="2">
        <v>36</v>
      </c>
    </row>
    <row r="694" spans="1:3" ht="14.25" customHeight="1" x14ac:dyDescent="0.35">
      <c r="A694" s="2">
        <v>1006472</v>
      </c>
      <c r="B694" s="2" t="s">
        <v>29</v>
      </c>
      <c r="C694" s="2">
        <v>42</v>
      </c>
    </row>
    <row r="695" spans="1:3" ht="14.25" customHeight="1" x14ac:dyDescent="0.35">
      <c r="A695" s="2">
        <v>1006502</v>
      </c>
      <c r="B695" s="2" t="s">
        <v>28</v>
      </c>
      <c r="C695" s="2">
        <v>127</v>
      </c>
    </row>
    <row r="696" spans="1:3" ht="14.25" customHeight="1" x14ac:dyDescent="0.35">
      <c r="A696" s="2">
        <v>1006569</v>
      </c>
      <c r="B696" s="2" t="s">
        <v>28</v>
      </c>
      <c r="C696" s="2">
        <v>74</v>
      </c>
    </row>
    <row r="697" spans="1:3" ht="14.25" customHeight="1" x14ac:dyDescent="0.35">
      <c r="A697" s="2">
        <v>1006635</v>
      </c>
      <c r="B697" s="2" t="s">
        <v>28</v>
      </c>
      <c r="C697" s="2">
        <v>20</v>
      </c>
    </row>
    <row r="698" spans="1:3" ht="14.25" customHeight="1" x14ac:dyDescent="0.35">
      <c r="A698" s="2">
        <v>1006651</v>
      </c>
      <c r="B698" s="2" t="s">
        <v>30</v>
      </c>
      <c r="C698" s="2">
        <v>184</v>
      </c>
    </row>
    <row r="699" spans="1:3" ht="14.25" customHeight="1" x14ac:dyDescent="0.35">
      <c r="A699" s="2">
        <v>1001931</v>
      </c>
      <c r="B699" s="2" t="s">
        <v>28</v>
      </c>
      <c r="C699" s="2">
        <v>27</v>
      </c>
    </row>
    <row r="700" spans="1:3" ht="14.25" customHeight="1" x14ac:dyDescent="0.35">
      <c r="A700" s="2">
        <v>1002098</v>
      </c>
      <c r="B700" s="2" t="s">
        <v>30</v>
      </c>
      <c r="C700" s="2">
        <v>315</v>
      </c>
    </row>
    <row r="701" spans="1:3" ht="14.25" customHeight="1" x14ac:dyDescent="0.35">
      <c r="A701" s="2">
        <v>1002238</v>
      </c>
      <c r="B701" s="2" t="s">
        <v>28</v>
      </c>
      <c r="C701" s="2">
        <v>395</v>
      </c>
    </row>
    <row r="702" spans="1:3" ht="14.25" customHeight="1" x14ac:dyDescent="0.35">
      <c r="A702" s="2">
        <v>1002451</v>
      </c>
      <c r="B702" s="2" t="s">
        <v>28</v>
      </c>
      <c r="C702" s="2">
        <v>48</v>
      </c>
    </row>
    <row r="703" spans="1:3" ht="14.25" customHeight="1" x14ac:dyDescent="0.35">
      <c r="A703" s="2">
        <v>1002474</v>
      </c>
      <c r="B703" s="2" t="s">
        <v>29</v>
      </c>
      <c r="C703" s="2">
        <v>106</v>
      </c>
    </row>
    <row r="704" spans="1:3" ht="14.25" customHeight="1" x14ac:dyDescent="0.35">
      <c r="A704" s="2">
        <v>1002824</v>
      </c>
      <c r="B704" s="2" t="s">
        <v>28</v>
      </c>
      <c r="C704" s="2">
        <v>233</v>
      </c>
    </row>
    <row r="705" spans="1:3" ht="14.25" customHeight="1" x14ac:dyDescent="0.35">
      <c r="A705" s="2">
        <v>1002999</v>
      </c>
      <c r="B705" s="2" t="s">
        <v>28</v>
      </c>
      <c r="C705" s="2">
        <v>20</v>
      </c>
    </row>
    <row r="706" spans="1:3" ht="14.25" customHeight="1" x14ac:dyDescent="0.35">
      <c r="A706" s="2">
        <v>1005319</v>
      </c>
      <c r="B706" s="2" t="s">
        <v>28</v>
      </c>
      <c r="C706" s="2">
        <v>460</v>
      </c>
    </row>
    <row r="707" spans="1:3" ht="14.25" customHeight="1" x14ac:dyDescent="0.35">
      <c r="A707" s="2">
        <v>1005416</v>
      </c>
      <c r="B707" s="2" t="s">
        <v>30</v>
      </c>
      <c r="C707" s="2">
        <v>425</v>
      </c>
    </row>
    <row r="708" spans="1:3" ht="14.25" customHeight="1" x14ac:dyDescent="0.35">
      <c r="A708" s="2">
        <v>1005536</v>
      </c>
      <c r="B708" s="2" t="s">
        <v>28</v>
      </c>
      <c r="C708" s="2">
        <v>476</v>
      </c>
    </row>
    <row r="709" spans="1:3" ht="14.25" customHeight="1" x14ac:dyDescent="0.35">
      <c r="A709" s="2">
        <v>1005593</v>
      </c>
      <c r="B709" s="2" t="s">
        <v>30</v>
      </c>
      <c r="C709" s="2">
        <v>331</v>
      </c>
    </row>
    <row r="710" spans="1:3" ht="14.25" customHeight="1" x14ac:dyDescent="0.35">
      <c r="A710" s="2">
        <v>1005876</v>
      </c>
      <c r="B710" s="2" t="s">
        <v>30</v>
      </c>
      <c r="C710" s="2">
        <v>444</v>
      </c>
    </row>
    <row r="711" spans="1:3" ht="14.25" customHeight="1" x14ac:dyDescent="0.35">
      <c r="A711" s="2">
        <v>1005956</v>
      </c>
      <c r="B711" s="2" t="s">
        <v>30</v>
      </c>
      <c r="C711" s="2">
        <v>301</v>
      </c>
    </row>
    <row r="712" spans="1:3" ht="14.25" customHeight="1" x14ac:dyDescent="0.35">
      <c r="A712" s="2">
        <v>1005989</v>
      </c>
      <c r="B712" s="2" t="s">
        <v>28</v>
      </c>
      <c r="C712" s="2">
        <v>69</v>
      </c>
    </row>
    <row r="713" spans="1:3" ht="14.25" customHeight="1" x14ac:dyDescent="0.35">
      <c r="A713" s="2">
        <v>1005993</v>
      </c>
      <c r="B713" s="2" t="s">
        <v>30</v>
      </c>
      <c r="C713" s="2">
        <v>248</v>
      </c>
    </row>
    <row r="714" spans="1:3" ht="14.25" customHeight="1" x14ac:dyDescent="0.35">
      <c r="A714" s="2">
        <v>1006044</v>
      </c>
      <c r="B714" s="2" t="s">
        <v>28</v>
      </c>
      <c r="C714" s="2">
        <v>73</v>
      </c>
    </row>
    <row r="715" spans="1:3" ht="14.25" customHeight="1" x14ac:dyDescent="0.35">
      <c r="A715" s="2">
        <v>1006058</v>
      </c>
      <c r="B715" s="2" t="s">
        <v>28</v>
      </c>
      <c r="C715" s="2">
        <v>22</v>
      </c>
    </row>
    <row r="716" spans="1:3" ht="14.25" customHeight="1" x14ac:dyDescent="0.35">
      <c r="A716" s="2">
        <v>1006073</v>
      </c>
      <c r="B716" s="2" t="s">
        <v>29</v>
      </c>
      <c r="C716" s="2">
        <v>83</v>
      </c>
    </row>
    <row r="717" spans="1:3" ht="14.25" customHeight="1" x14ac:dyDescent="0.35">
      <c r="A717" s="2">
        <v>1006101</v>
      </c>
      <c r="B717" s="2" t="s">
        <v>28</v>
      </c>
      <c r="C717" s="2">
        <v>40</v>
      </c>
    </row>
    <row r="718" spans="1:3" ht="14.25" customHeight="1" x14ac:dyDescent="0.35">
      <c r="A718" s="2">
        <v>1006280</v>
      </c>
      <c r="B718" s="2" t="s">
        <v>30</v>
      </c>
      <c r="C718" s="2">
        <v>248</v>
      </c>
    </row>
    <row r="719" spans="1:3" ht="14.25" customHeight="1" x14ac:dyDescent="0.35">
      <c r="A719" s="2">
        <v>1006485</v>
      </c>
      <c r="B719" s="2" t="s">
        <v>28</v>
      </c>
      <c r="C719" s="2">
        <v>80</v>
      </c>
    </row>
    <row r="720" spans="1:3" ht="14.25" customHeight="1" x14ac:dyDescent="0.35">
      <c r="A720" s="2">
        <v>1006487</v>
      </c>
      <c r="B720" s="2" t="s">
        <v>29</v>
      </c>
      <c r="C720" s="2">
        <v>146</v>
      </c>
    </row>
    <row r="721" spans="1:3" ht="14.25" customHeight="1" x14ac:dyDescent="0.35">
      <c r="A721" s="2">
        <v>1006500</v>
      </c>
      <c r="B721" s="2" t="s">
        <v>30</v>
      </c>
      <c r="C721" s="2">
        <v>119</v>
      </c>
    </row>
    <row r="722" spans="1:3" ht="14.25" customHeight="1" x14ac:dyDescent="0.35">
      <c r="A722" s="2">
        <v>1006504</v>
      </c>
      <c r="B722" s="2" t="s">
        <v>28</v>
      </c>
      <c r="C722" s="2">
        <v>492</v>
      </c>
    </row>
    <row r="723" spans="1:3" ht="14.25" customHeight="1" x14ac:dyDescent="0.35">
      <c r="A723" s="2">
        <v>1001732</v>
      </c>
      <c r="B723" s="2" t="s">
        <v>28</v>
      </c>
      <c r="C723" s="2">
        <v>184</v>
      </c>
    </row>
    <row r="724" spans="1:3" ht="14.25" customHeight="1" x14ac:dyDescent="0.35">
      <c r="A724" s="2">
        <v>1001829</v>
      </c>
      <c r="B724" s="2" t="s">
        <v>28</v>
      </c>
      <c r="C724" s="2">
        <v>22</v>
      </c>
    </row>
    <row r="725" spans="1:3" ht="14.25" customHeight="1" x14ac:dyDescent="0.35">
      <c r="A725" s="2">
        <v>1002160</v>
      </c>
      <c r="B725" s="2" t="s">
        <v>29</v>
      </c>
      <c r="C725" s="2">
        <v>49</v>
      </c>
    </row>
    <row r="726" spans="1:3" ht="14.25" customHeight="1" x14ac:dyDescent="0.35">
      <c r="A726" s="2">
        <v>1002539</v>
      </c>
      <c r="B726" s="2" t="s">
        <v>29</v>
      </c>
      <c r="C726" s="2">
        <v>111</v>
      </c>
    </row>
    <row r="727" spans="1:3" ht="14.25" customHeight="1" x14ac:dyDescent="0.35">
      <c r="A727" s="2">
        <v>1002595</v>
      </c>
      <c r="B727" s="2" t="s">
        <v>30</v>
      </c>
      <c r="C727" s="2">
        <v>306</v>
      </c>
    </row>
    <row r="728" spans="1:3" ht="14.25" customHeight="1" x14ac:dyDescent="0.35">
      <c r="A728" s="2">
        <v>1002623</v>
      </c>
      <c r="B728" s="2" t="s">
        <v>29</v>
      </c>
      <c r="C728" s="2">
        <v>118</v>
      </c>
    </row>
    <row r="729" spans="1:3" ht="14.25" customHeight="1" x14ac:dyDescent="0.35">
      <c r="A729" s="2">
        <v>1002687</v>
      </c>
      <c r="B729" s="2" t="s">
        <v>30</v>
      </c>
      <c r="C729" s="2">
        <v>246</v>
      </c>
    </row>
    <row r="730" spans="1:3" ht="14.25" customHeight="1" x14ac:dyDescent="0.35">
      <c r="A730" s="2">
        <v>1002694</v>
      </c>
      <c r="B730" s="2" t="s">
        <v>30</v>
      </c>
      <c r="C730" s="2">
        <v>147</v>
      </c>
    </row>
    <row r="731" spans="1:3" ht="14.25" customHeight="1" x14ac:dyDescent="0.35">
      <c r="A731" s="2">
        <v>1002878</v>
      </c>
      <c r="B731" s="2" t="s">
        <v>29</v>
      </c>
      <c r="C731" s="2">
        <v>92</v>
      </c>
    </row>
    <row r="732" spans="1:3" ht="14.25" customHeight="1" x14ac:dyDescent="0.35">
      <c r="A732" s="2">
        <v>1002976</v>
      </c>
      <c r="B732" s="2" t="s">
        <v>29</v>
      </c>
      <c r="C732" s="2">
        <v>81</v>
      </c>
    </row>
    <row r="733" spans="1:3" ht="14.25" customHeight="1" x14ac:dyDescent="0.35">
      <c r="A733" s="2">
        <v>1005500</v>
      </c>
      <c r="B733" s="2" t="s">
        <v>29</v>
      </c>
      <c r="C733" s="2">
        <v>70</v>
      </c>
    </row>
    <row r="734" spans="1:3" ht="14.25" customHeight="1" x14ac:dyDescent="0.35">
      <c r="A734" s="2">
        <v>1005566</v>
      </c>
      <c r="B734" s="2" t="s">
        <v>28</v>
      </c>
      <c r="C734" s="2">
        <v>28</v>
      </c>
    </row>
    <row r="735" spans="1:3" ht="14.25" customHeight="1" x14ac:dyDescent="0.35">
      <c r="A735" s="2">
        <v>1006505</v>
      </c>
      <c r="B735" s="2" t="s">
        <v>29</v>
      </c>
      <c r="C735" s="2">
        <v>144</v>
      </c>
    </row>
    <row r="736" spans="1:3" ht="14.25" customHeight="1" x14ac:dyDescent="0.35">
      <c r="A736" s="2">
        <v>1006511</v>
      </c>
      <c r="B736" s="2" t="s">
        <v>29</v>
      </c>
      <c r="C736" s="2">
        <v>116</v>
      </c>
    </row>
    <row r="737" spans="1:3" ht="14.25" customHeight="1" x14ac:dyDescent="0.35">
      <c r="A737" s="2">
        <v>1006717</v>
      </c>
      <c r="B737" s="2" t="s">
        <v>28</v>
      </c>
      <c r="C737" s="2">
        <v>52</v>
      </c>
    </row>
    <row r="738" spans="1:3" ht="14.25" customHeight="1" x14ac:dyDescent="0.35">
      <c r="A738" s="2">
        <v>1006756</v>
      </c>
      <c r="B738" s="2" t="s">
        <v>28</v>
      </c>
      <c r="C738" s="2">
        <v>22</v>
      </c>
    </row>
    <row r="739" spans="1:3" ht="14.25" customHeight="1" x14ac:dyDescent="0.35">
      <c r="A739" s="2">
        <v>1001623</v>
      </c>
      <c r="B739" s="2" t="s">
        <v>28</v>
      </c>
      <c r="C739" s="2">
        <v>482</v>
      </c>
    </row>
    <row r="740" spans="1:3" ht="14.25" customHeight="1" x14ac:dyDescent="0.35">
      <c r="A740" s="2">
        <v>1001721</v>
      </c>
      <c r="B740" s="2" t="s">
        <v>30</v>
      </c>
      <c r="C740" s="2">
        <v>254</v>
      </c>
    </row>
    <row r="741" spans="1:3" ht="14.25" customHeight="1" x14ac:dyDescent="0.35">
      <c r="A741" s="2">
        <v>1002344</v>
      </c>
      <c r="B741" s="2" t="s">
        <v>28</v>
      </c>
      <c r="C741" s="2">
        <v>69</v>
      </c>
    </row>
    <row r="742" spans="1:3" ht="14.25" customHeight="1" x14ac:dyDescent="0.35">
      <c r="A742" s="2">
        <v>1002376</v>
      </c>
      <c r="B742" s="2" t="s">
        <v>28</v>
      </c>
      <c r="C742" s="2">
        <v>377</v>
      </c>
    </row>
    <row r="743" spans="1:3" ht="14.25" customHeight="1" x14ac:dyDescent="0.35">
      <c r="A743" s="2">
        <v>1002562</v>
      </c>
      <c r="B743" s="2" t="s">
        <v>28</v>
      </c>
      <c r="C743" s="2">
        <v>61</v>
      </c>
    </row>
    <row r="744" spans="1:3" ht="14.25" customHeight="1" x14ac:dyDescent="0.35">
      <c r="A744" s="2">
        <v>1002938</v>
      </c>
      <c r="B744" s="2" t="s">
        <v>29</v>
      </c>
      <c r="C744" s="2">
        <v>51</v>
      </c>
    </row>
    <row r="745" spans="1:3" ht="14.25" customHeight="1" x14ac:dyDescent="0.35">
      <c r="A745" s="2">
        <v>1005340</v>
      </c>
      <c r="B745" s="2" t="s">
        <v>29</v>
      </c>
      <c r="C745" s="2">
        <v>89</v>
      </c>
    </row>
    <row r="746" spans="1:3" ht="14.25" customHeight="1" x14ac:dyDescent="0.35">
      <c r="A746" s="2">
        <v>1005467</v>
      </c>
      <c r="B746" s="2" t="s">
        <v>28</v>
      </c>
      <c r="C746" s="2">
        <v>190</v>
      </c>
    </row>
    <row r="747" spans="1:3" ht="14.25" customHeight="1" x14ac:dyDescent="0.35">
      <c r="A747" s="2">
        <v>1005609</v>
      </c>
      <c r="B747" s="2" t="s">
        <v>30</v>
      </c>
      <c r="C747" s="2">
        <v>212</v>
      </c>
    </row>
    <row r="748" spans="1:3" ht="14.25" customHeight="1" x14ac:dyDescent="0.35">
      <c r="A748" s="2">
        <v>1006211</v>
      </c>
      <c r="B748" s="2" t="s">
        <v>28</v>
      </c>
      <c r="C748" s="2">
        <v>75</v>
      </c>
    </row>
    <row r="749" spans="1:3" ht="14.25" customHeight="1" x14ac:dyDescent="0.35">
      <c r="A749" s="2">
        <v>1006236</v>
      </c>
      <c r="B749" s="2" t="s">
        <v>30</v>
      </c>
      <c r="C749" s="2">
        <v>489</v>
      </c>
    </row>
    <row r="750" spans="1:3" ht="14.25" customHeight="1" x14ac:dyDescent="0.35">
      <c r="A750" s="2">
        <v>1006427</v>
      </c>
      <c r="B750" s="2" t="s">
        <v>30</v>
      </c>
      <c r="C750" s="2">
        <v>471</v>
      </c>
    </row>
    <row r="751" spans="1:3" ht="14.25" customHeight="1" x14ac:dyDescent="0.35">
      <c r="A751" s="2">
        <v>1006475</v>
      </c>
      <c r="B751" s="2" t="s">
        <v>28</v>
      </c>
      <c r="C751" s="2">
        <v>397</v>
      </c>
    </row>
    <row r="752" spans="1:3" ht="14.25" customHeight="1" x14ac:dyDescent="0.35">
      <c r="A752" s="2">
        <v>1006548</v>
      </c>
      <c r="B752" s="2" t="s">
        <v>29</v>
      </c>
      <c r="C752" s="2">
        <v>116</v>
      </c>
    </row>
    <row r="753" spans="1:3" ht="14.25" customHeight="1" x14ac:dyDescent="0.35">
      <c r="A753" s="2">
        <v>1006641</v>
      </c>
      <c r="B753" s="2" t="s">
        <v>28</v>
      </c>
      <c r="C753" s="2">
        <v>39</v>
      </c>
    </row>
    <row r="754" spans="1:3" ht="14.25" customHeight="1" x14ac:dyDescent="0.35">
      <c r="A754" s="2">
        <v>1006705</v>
      </c>
      <c r="B754" s="2" t="s">
        <v>29</v>
      </c>
      <c r="C754" s="2">
        <v>63</v>
      </c>
    </row>
    <row r="755" spans="1:3" ht="14.25" customHeight="1" x14ac:dyDescent="0.35">
      <c r="A755" s="2">
        <v>1006760</v>
      </c>
      <c r="B755" s="2" t="s">
        <v>29</v>
      </c>
      <c r="C755" s="2">
        <v>115</v>
      </c>
    </row>
    <row r="756" spans="1:3" ht="14.25" customHeight="1" x14ac:dyDescent="0.35">
      <c r="A756" s="2">
        <v>1006783</v>
      </c>
      <c r="B756" s="2" t="s">
        <v>29</v>
      </c>
      <c r="C756" s="2">
        <v>101</v>
      </c>
    </row>
    <row r="757" spans="1:3" ht="14.25" customHeight="1" x14ac:dyDescent="0.35">
      <c r="A757" s="2">
        <v>1006850</v>
      </c>
      <c r="B757" s="2" t="s">
        <v>28</v>
      </c>
      <c r="C757" s="2">
        <v>24</v>
      </c>
    </row>
    <row r="758" spans="1:3" ht="14.25" customHeight="1" x14ac:dyDescent="0.35">
      <c r="A758" s="2">
        <v>1001656</v>
      </c>
      <c r="B758" s="2" t="s">
        <v>28</v>
      </c>
      <c r="C758" s="2">
        <v>37</v>
      </c>
    </row>
    <row r="759" spans="1:3" ht="14.25" customHeight="1" x14ac:dyDescent="0.35">
      <c r="A759" s="2">
        <v>1001657</v>
      </c>
      <c r="B759" s="2" t="s">
        <v>28</v>
      </c>
      <c r="C759" s="2">
        <v>411</v>
      </c>
    </row>
    <row r="760" spans="1:3" ht="14.25" customHeight="1" x14ac:dyDescent="0.35">
      <c r="A760" s="2">
        <v>1001663</v>
      </c>
      <c r="B760" s="2" t="s">
        <v>28</v>
      </c>
      <c r="C760" s="2">
        <v>55</v>
      </c>
    </row>
    <row r="761" spans="1:3" ht="14.25" customHeight="1" x14ac:dyDescent="0.35">
      <c r="A761" s="2">
        <v>1001666</v>
      </c>
      <c r="B761" s="2" t="s">
        <v>28</v>
      </c>
      <c r="C761" s="2">
        <v>213</v>
      </c>
    </row>
    <row r="762" spans="1:3" ht="14.25" customHeight="1" x14ac:dyDescent="0.35">
      <c r="A762" s="2">
        <v>1001868</v>
      </c>
      <c r="B762" s="2" t="s">
        <v>28</v>
      </c>
      <c r="C762" s="2">
        <v>53</v>
      </c>
    </row>
    <row r="763" spans="1:3" ht="14.25" customHeight="1" x14ac:dyDescent="0.35">
      <c r="A763" s="2">
        <v>1001980</v>
      </c>
      <c r="B763" s="2" t="s">
        <v>30</v>
      </c>
      <c r="C763" s="2">
        <v>432</v>
      </c>
    </row>
    <row r="764" spans="1:3" ht="14.25" customHeight="1" x14ac:dyDescent="0.35">
      <c r="A764" s="2">
        <v>1001992</v>
      </c>
      <c r="B764" s="2" t="s">
        <v>29</v>
      </c>
      <c r="C764" s="2">
        <v>39</v>
      </c>
    </row>
    <row r="765" spans="1:3" ht="14.25" customHeight="1" x14ac:dyDescent="0.35">
      <c r="A765" s="2">
        <v>1002153</v>
      </c>
      <c r="B765" s="2" t="s">
        <v>29</v>
      </c>
      <c r="C765" s="2">
        <v>96</v>
      </c>
    </row>
    <row r="766" spans="1:3" ht="14.25" customHeight="1" x14ac:dyDescent="0.35">
      <c r="A766" s="2">
        <v>1002225</v>
      </c>
      <c r="B766" s="2" t="s">
        <v>28</v>
      </c>
      <c r="C766" s="2">
        <v>74</v>
      </c>
    </row>
    <row r="767" spans="1:3" ht="14.25" customHeight="1" x14ac:dyDescent="0.35">
      <c r="A767" s="2">
        <v>1002246</v>
      </c>
      <c r="B767" s="2" t="s">
        <v>30</v>
      </c>
      <c r="C767" s="2">
        <v>235</v>
      </c>
    </row>
    <row r="768" spans="1:3" ht="14.25" customHeight="1" x14ac:dyDescent="0.35">
      <c r="A768" s="2">
        <v>1002265</v>
      </c>
      <c r="B768" s="2" t="s">
        <v>29</v>
      </c>
      <c r="C768" s="2">
        <v>88</v>
      </c>
    </row>
    <row r="769" spans="1:3" ht="14.25" customHeight="1" x14ac:dyDescent="0.35">
      <c r="A769" s="2">
        <v>1002352</v>
      </c>
      <c r="B769" s="2" t="s">
        <v>30</v>
      </c>
      <c r="C769" s="2">
        <v>206</v>
      </c>
    </row>
    <row r="770" spans="1:3" ht="14.25" customHeight="1" x14ac:dyDescent="0.35">
      <c r="A770" s="2">
        <v>1002540</v>
      </c>
      <c r="B770" s="2" t="s">
        <v>28</v>
      </c>
      <c r="C770" s="2">
        <v>421</v>
      </c>
    </row>
    <row r="771" spans="1:3" ht="14.25" customHeight="1" x14ac:dyDescent="0.35">
      <c r="A771" s="2">
        <v>1002572</v>
      </c>
      <c r="B771" s="2" t="s">
        <v>30</v>
      </c>
      <c r="C771" s="2">
        <v>496</v>
      </c>
    </row>
    <row r="772" spans="1:3" ht="14.25" customHeight="1" x14ac:dyDescent="0.35">
      <c r="A772" s="2">
        <v>1002713</v>
      </c>
      <c r="B772" s="2" t="s">
        <v>29</v>
      </c>
      <c r="C772" s="2">
        <v>116</v>
      </c>
    </row>
    <row r="773" spans="1:3" ht="14.25" customHeight="1" x14ac:dyDescent="0.35">
      <c r="A773" s="2">
        <v>1002869</v>
      </c>
      <c r="B773" s="2" t="s">
        <v>30</v>
      </c>
      <c r="C773" s="2">
        <v>352</v>
      </c>
    </row>
    <row r="774" spans="1:3" ht="14.25" customHeight="1" x14ac:dyDescent="0.35">
      <c r="A774" s="2">
        <v>1005756</v>
      </c>
      <c r="B774" s="2" t="s">
        <v>30</v>
      </c>
      <c r="C774" s="2">
        <v>186</v>
      </c>
    </row>
    <row r="775" spans="1:3" ht="14.25" customHeight="1" x14ac:dyDescent="0.35">
      <c r="A775" s="2">
        <v>1005858</v>
      </c>
      <c r="B775" s="2" t="s">
        <v>28</v>
      </c>
      <c r="C775" s="2">
        <v>26</v>
      </c>
    </row>
    <row r="776" spans="1:3" ht="14.25" customHeight="1" x14ac:dyDescent="0.35">
      <c r="A776" s="2">
        <v>1006257</v>
      </c>
      <c r="B776" s="2" t="s">
        <v>28</v>
      </c>
      <c r="C776" s="2">
        <v>166</v>
      </c>
    </row>
    <row r="777" spans="1:3" ht="14.25" customHeight="1" x14ac:dyDescent="0.35">
      <c r="A777" s="2">
        <v>1006278</v>
      </c>
      <c r="B777" s="2" t="s">
        <v>29</v>
      </c>
      <c r="C777" s="2">
        <v>34</v>
      </c>
    </row>
    <row r="778" spans="1:3" ht="14.25" customHeight="1" x14ac:dyDescent="0.35">
      <c r="A778" s="2">
        <v>1006304</v>
      </c>
      <c r="B778" s="2" t="s">
        <v>28</v>
      </c>
      <c r="C778" s="2">
        <v>244</v>
      </c>
    </row>
    <row r="779" spans="1:3" ht="14.25" customHeight="1" x14ac:dyDescent="0.35">
      <c r="A779" s="2">
        <v>1006407</v>
      </c>
      <c r="B779" s="2" t="s">
        <v>28</v>
      </c>
      <c r="C779" s="2">
        <v>35</v>
      </c>
    </row>
    <row r="780" spans="1:3" ht="14.25" customHeight="1" x14ac:dyDescent="0.35">
      <c r="A780" s="2">
        <v>1006425</v>
      </c>
      <c r="B780" s="2" t="s">
        <v>28</v>
      </c>
      <c r="C780" s="2">
        <v>58</v>
      </c>
    </row>
    <row r="781" spans="1:3" ht="14.25" customHeight="1" x14ac:dyDescent="0.35">
      <c r="A781" s="2">
        <v>1006434</v>
      </c>
      <c r="B781" s="2" t="s">
        <v>29</v>
      </c>
      <c r="C781" s="2">
        <v>116</v>
      </c>
    </row>
    <row r="782" spans="1:3" ht="14.25" customHeight="1" x14ac:dyDescent="0.35">
      <c r="A782" s="2">
        <v>1006688</v>
      </c>
      <c r="B782" s="2" t="s">
        <v>29</v>
      </c>
      <c r="C782" s="2">
        <v>61</v>
      </c>
    </row>
    <row r="783" spans="1:3" ht="14.25" customHeight="1" x14ac:dyDescent="0.35">
      <c r="A783" s="2">
        <v>1006709</v>
      </c>
      <c r="B783" s="2" t="s">
        <v>28</v>
      </c>
      <c r="C783" s="2">
        <v>161</v>
      </c>
    </row>
    <row r="784" spans="1:3" ht="14.25" customHeight="1" x14ac:dyDescent="0.35">
      <c r="A784" s="2">
        <v>1006823</v>
      </c>
      <c r="B784" s="2" t="s">
        <v>28</v>
      </c>
      <c r="C784" s="2">
        <v>45</v>
      </c>
    </row>
    <row r="785" spans="1:3" ht="14.25" customHeight="1" x14ac:dyDescent="0.35">
      <c r="A785" s="2">
        <v>1006848</v>
      </c>
      <c r="B785" s="2" t="s">
        <v>28</v>
      </c>
      <c r="C785" s="2">
        <v>31</v>
      </c>
    </row>
    <row r="786" spans="1:3" ht="14.25" customHeight="1" x14ac:dyDescent="0.35">
      <c r="A786" s="2">
        <v>1001542</v>
      </c>
      <c r="B786" s="2" t="s">
        <v>29</v>
      </c>
      <c r="C786" s="2">
        <v>37</v>
      </c>
    </row>
    <row r="787" spans="1:3" ht="14.25" customHeight="1" x14ac:dyDescent="0.35">
      <c r="A787" s="2">
        <v>1001548</v>
      </c>
      <c r="B787" s="2" t="s">
        <v>30</v>
      </c>
      <c r="C787" s="2">
        <v>103</v>
      </c>
    </row>
    <row r="788" spans="1:3" ht="14.25" customHeight="1" x14ac:dyDescent="0.35">
      <c r="A788" s="2">
        <v>1001554</v>
      </c>
      <c r="B788" s="2" t="s">
        <v>30</v>
      </c>
      <c r="C788" s="2">
        <v>344</v>
      </c>
    </row>
    <row r="789" spans="1:3" ht="14.25" customHeight="1" x14ac:dyDescent="0.35">
      <c r="A789" s="2">
        <v>1001678</v>
      </c>
      <c r="B789" s="2" t="s">
        <v>28</v>
      </c>
      <c r="C789" s="2">
        <v>101</v>
      </c>
    </row>
    <row r="790" spans="1:3" ht="14.25" customHeight="1" x14ac:dyDescent="0.35">
      <c r="A790" s="2">
        <v>1001836</v>
      </c>
      <c r="B790" s="2" t="s">
        <v>29</v>
      </c>
      <c r="C790" s="2">
        <v>81</v>
      </c>
    </row>
    <row r="791" spans="1:3" ht="14.25" customHeight="1" x14ac:dyDescent="0.35">
      <c r="A791" s="2">
        <v>1002018</v>
      </c>
      <c r="B791" s="2" t="s">
        <v>29</v>
      </c>
      <c r="C791" s="2">
        <v>47</v>
      </c>
    </row>
    <row r="792" spans="1:3" ht="14.25" customHeight="1" x14ac:dyDescent="0.35">
      <c r="A792" s="2">
        <v>1002047</v>
      </c>
      <c r="B792" s="2" t="s">
        <v>29</v>
      </c>
      <c r="C792" s="2">
        <v>81</v>
      </c>
    </row>
    <row r="793" spans="1:3" ht="14.25" customHeight="1" x14ac:dyDescent="0.35">
      <c r="A793" s="2">
        <v>1002262</v>
      </c>
      <c r="B793" s="2" t="s">
        <v>29</v>
      </c>
      <c r="C793" s="2">
        <v>102</v>
      </c>
    </row>
    <row r="794" spans="1:3" ht="14.25" customHeight="1" x14ac:dyDescent="0.35">
      <c r="A794" s="2">
        <v>1002280</v>
      </c>
      <c r="B794" s="2" t="s">
        <v>29</v>
      </c>
      <c r="C794" s="2">
        <v>35</v>
      </c>
    </row>
    <row r="795" spans="1:3" ht="14.25" customHeight="1" x14ac:dyDescent="0.35">
      <c r="A795" s="2">
        <v>1002289</v>
      </c>
      <c r="B795" s="2" t="s">
        <v>30</v>
      </c>
      <c r="C795" s="2">
        <v>458</v>
      </c>
    </row>
    <row r="796" spans="1:3" ht="14.25" customHeight="1" x14ac:dyDescent="0.35">
      <c r="A796" s="2">
        <v>1002358</v>
      </c>
      <c r="B796" s="2" t="s">
        <v>30</v>
      </c>
      <c r="C796" s="2">
        <v>482</v>
      </c>
    </row>
    <row r="797" spans="1:3" ht="14.25" customHeight="1" x14ac:dyDescent="0.35">
      <c r="A797" s="2">
        <v>1002362</v>
      </c>
      <c r="B797" s="2" t="s">
        <v>28</v>
      </c>
      <c r="C797" s="2">
        <v>74</v>
      </c>
    </row>
    <row r="798" spans="1:3" ht="14.25" customHeight="1" x14ac:dyDescent="0.35">
      <c r="A798" s="2">
        <v>1002383</v>
      </c>
      <c r="B798" s="2" t="s">
        <v>28</v>
      </c>
      <c r="C798" s="2">
        <v>66</v>
      </c>
    </row>
    <row r="799" spans="1:3" ht="14.25" customHeight="1" x14ac:dyDescent="0.35">
      <c r="A799" s="2">
        <v>1002515</v>
      </c>
      <c r="B799" s="2" t="s">
        <v>28</v>
      </c>
      <c r="C799" s="2">
        <v>415</v>
      </c>
    </row>
    <row r="800" spans="1:3" ht="14.25" customHeight="1" x14ac:dyDescent="0.35">
      <c r="A800" s="2">
        <v>1002647</v>
      </c>
      <c r="B800" s="2" t="s">
        <v>29</v>
      </c>
      <c r="C800" s="2">
        <v>49</v>
      </c>
    </row>
    <row r="801" spans="1:3" ht="14.25" customHeight="1" x14ac:dyDescent="0.35">
      <c r="A801" s="2">
        <v>1002789</v>
      </c>
      <c r="B801" s="2" t="s">
        <v>30</v>
      </c>
      <c r="C801" s="2">
        <v>134</v>
      </c>
    </row>
    <row r="802" spans="1:3" ht="14.25" customHeight="1" x14ac:dyDescent="0.35">
      <c r="A802" s="2">
        <v>1002965</v>
      </c>
      <c r="B802" s="2" t="s">
        <v>29</v>
      </c>
      <c r="C802" s="2">
        <v>81</v>
      </c>
    </row>
    <row r="803" spans="1:3" ht="14.25" customHeight="1" x14ac:dyDescent="0.35">
      <c r="A803" s="2">
        <v>1006466</v>
      </c>
      <c r="B803" s="2" t="s">
        <v>29</v>
      </c>
      <c r="C803" s="2">
        <v>126</v>
      </c>
    </row>
    <row r="804" spans="1:3" ht="14.25" customHeight="1" x14ac:dyDescent="0.35">
      <c r="A804" s="2">
        <v>1006536</v>
      </c>
      <c r="B804" s="2" t="s">
        <v>29</v>
      </c>
      <c r="C804" s="2">
        <v>116</v>
      </c>
    </row>
    <row r="805" spans="1:3" ht="14.25" customHeight="1" x14ac:dyDescent="0.35">
      <c r="A805" s="2">
        <v>1006609</v>
      </c>
      <c r="B805" s="2" t="s">
        <v>29</v>
      </c>
      <c r="C805" s="2">
        <v>49</v>
      </c>
    </row>
    <row r="806" spans="1:3" ht="14.25" customHeight="1" x14ac:dyDescent="0.35">
      <c r="A806" s="2">
        <v>1006676</v>
      </c>
      <c r="B806" s="2" t="s">
        <v>29</v>
      </c>
      <c r="C806" s="2">
        <v>96</v>
      </c>
    </row>
    <row r="807" spans="1:3" ht="14.25" customHeight="1" x14ac:dyDescent="0.35">
      <c r="A807" s="2">
        <v>1006694</v>
      </c>
      <c r="B807" s="2" t="s">
        <v>28</v>
      </c>
      <c r="C807" s="2">
        <v>52</v>
      </c>
    </row>
    <row r="808" spans="1:3" ht="14.25" customHeight="1" x14ac:dyDescent="0.35">
      <c r="A808" s="2">
        <v>1006801</v>
      </c>
      <c r="B808" s="2" t="s">
        <v>28</v>
      </c>
      <c r="C808" s="2">
        <v>180</v>
      </c>
    </row>
    <row r="809" spans="1:3" ht="14.25" customHeight="1" x14ac:dyDescent="0.35">
      <c r="A809" s="2">
        <v>1006842</v>
      </c>
      <c r="B809" s="2" t="s">
        <v>28</v>
      </c>
      <c r="C809" s="2">
        <v>24</v>
      </c>
    </row>
    <row r="810" spans="1:3" ht="14.25" customHeight="1" x14ac:dyDescent="0.35">
      <c r="A810" s="2">
        <v>1001674</v>
      </c>
      <c r="B810" s="2" t="s">
        <v>29</v>
      </c>
      <c r="C810" s="2">
        <v>50</v>
      </c>
    </row>
    <row r="811" spans="1:3" ht="14.25" customHeight="1" x14ac:dyDescent="0.35">
      <c r="A811" s="2">
        <v>1001722</v>
      </c>
      <c r="B811" s="2" t="s">
        <v>29</v>
      </c>
      <c r="C811" s="2">
        <v>69</v>
      </c>
    </row>
    <row r="812" spans="1:3" ht="14.25" customHeight="1" x14ac:dyDescent="0.35">
      <c r="A812" s="2">
        <v>1001983</v>
      </c>
      <c r="B812" s="2" t="s">
        <v>30</v>
      </c>
      <c r="C812" s="2">
        <v>375</v>
      </c>
    </row>
    <row r="813" spans="1:3" ht="14.25" customHeight="1" x14ac:dyDescent="0.35">
      <c r="A813" s="2">
        <v>1002074</v>
      </c>
      <c r="B813" s="2" t="s">
        <v>30</v>
      </c>
      <c r="C813" s="2">
        <v>298</v>
      </c>
    </row>
    <row r="814" spans="1:3" ht="14.25" customHeight="1" x14ac:dyDescent="0.35">
      <c r="A814" s="2">
        <v>1002105</v>
      </c>
      <c r="B814" s="2" t="s">
        <v>29</v>
      </c>
      <c r="C814" s="2">
        <v>81</v>
      </c>
    </row>
    <row r="815" spans="1:3" ht="14.25" customHeight="1" x14ac:dyDescent="0.35">
      <c r="A815" s="2">
        <v>1002113</v>
      </c>
      <c r="B815" s="2" t="s">
        <v>28</v>
      </c>
      <c r="C815" s="2">
        <v>23</v>
      </c>
    </row>
    <row r="816" spans="1:3" ht="14.25" customHeight="1" x14ac:dyDescent="0.35">
      <c r="A816" s="2">
        <v>1002167</v>
      </c>
      <c r="B816" s="2" t="s">
        <v>29</v>
      </c>
      <c r="C816" s="2">
        <v>143</v>
      </c>
    </row>
    <row r="817" spans="1:3" ht="14.25" customHeight="1" x14ac:dyDescent="0.35">
      <c r="A817" s="2">
        <v>1002338</v>
      </c>
      <c r="B817" s="2" t="s">
        <v>28</v>
      </c>
      <c r="C817" s="2">
        <v>30</v>
      </c>
    </row>
    <row r="818" spans="1:3" ht="14.25" customHeight="1" x14ac:dyDescent="0.35">
      <c r="A818" s="2">
        <v>1002452</v>
      </c>
      <c r="B818" s="2" t="s">
        <v>30</v>
      </c>
      <c r="C818" s="2">
        <v>492</v>
      </c>
    </row>
    <row r="819" spans="1:3" ht="14.25" customHeight="1" x14ac:dyDescent="0.35">
      <c r="A819" s="2">
        <v>1002563</v>
      </c>
      <c r="B819" s="2" t="s">
        <v>29</v>
      </c>
      <c r="C819" s="2">
        <v>38</v>
      </c>
    </row>
    <row r="820" spans="1:3" ht="14.25" customHeight="1" x14ac:dyDescent="0.35">
      <c r="A820" s="2">
        <v>1002726</v>
      </c>
      <c r="B820" s="2" t="s">
        <v>30</v>
      </c>
      <c r="C820" s="2">
        <v>208</v>
      </c>
    </row>
    <row r="821" spans="1:3" ht="14.25" customHeight="1" x14ac:dyDescent="0.35">
      <c r="A821" s="2">
        <v>1002801</v>
      </c>
      <c r="B821" s="2" t="s">
        <v>30</v>
      </c>
      <c r="C821" s="2">
        <v>243</v>
      </c>
    </row>
    <row r="822" spans="1:3" ht="14.25" customHeight="1" x14ac:dyDescent="0.35">
      <c r="A822" s="2">
        <v>1005621</v>
      </c>
      <c r="B822" s="2" t="s">
        <v>28</v>
      </c>
      <c r="C822" s="2">
        <v>57</v>
      </c>
    </row>
    <row r="823" spans="1:3" ht="14.25" customHeight="1" x14ac:dyDescent="0.35">
      <c r="A823" s="2">
        <v>1005722</v>
      </c>
      <c r="B823" s="2" t="s">
        <v>30</v>
      </c>
      <c r="C823" s="2">
        <v>404</v>
      </c>
    </row>
    <row r="824" spans="1:3" ht="14.25" customHeight="1" x14ac:dyDescent="0.35">
      <c r="A824" s="2">
        <v>1006015</v>
      </c>
      <c r="B824" s="2" t="s">
        <v>28</v>
      </c>
      <c r="C824" s="2">
        <v>29</v>
      </c>
    </row>
    <row r="825" spans="1:3" ht="14.25" customHeight="1" x14ac:dyDescent="0.35">
      <c r="A825" s="2">
        <v>1006222</v>
      </c>
      <c r="B825" s="2" t="s">
        <v>29</v>
      </c>
      <c r="C825" s="2">
        <v>37</v>
      </c>
    </row>
    <row r="826" spans="1:3" ht="14.25" customHeight="1" x14ac:dyDescent="0.35">
      <c r="A826" s="2">
        <v>1006301</v>
      </c>
      <c r="B826" s="2" t="s">
        <v>29</v>
      </c>
      <c r="C826" s="2">
        <v>149</v>
      </c>
    </row>
    <row r="827" spans="1:3" ht="14.25" customHeight="1" x14ac:dyDescent="0.35">
      <c r="A827" s="2">
        <v>1006321</v>
      </c>
      <c r="B827" s="2" t="s">
        <v>28</v>
      </c>
      <c r="C827" s="2">
        <v>185</v>
      </c>
    </row>
    <row r="828" spans="1:3" ht="14.25" customHeight="1" x14ac:dyDescent="0.35">
      <c r="A828" s="2">
        <v>1006464</v>
      </c>
      <c r="B828" s="2" t="s">
        <v>30</v>
      </c>
      <c r="C828" s="2">
        <v>443</v>
      </c>
    </row>
    <row r="829" spans="1:3" ht="14.25" customHeight="1" x14ac:dyDescent="0.35">
      <c r="A829" s="2">
        <v>1006520</v>
      </c>
      <c r="B829" s="2" t="s">
        <v>30</v>
      </c>
      <c r="C829" s="2">
        <v>377</v>
      </c>
    </row>
    <row r="830" spans="1:3" ht="14.25" customHeight="1" x14ac:dyDescent="0.35">
      <c r="A830" s="2">
        <v>1006538</v>
      </c>
      <c r="B830" s="2" t="s">
        <v>28</v>
      </c>
      <c r="C830" s="2">
        <v>64</v>
      </c>
    </row>
    <row r="831" spans="1:3" ht="14.25" customHeight="1" x14ac:dyDescent="0.35">
      <c r="A831" s="2">
        <v>1006697</v>
      </c>
      <c r="B831" s="2" t="s">
        <v>28</v>
      </c>
      <c r="C831" s="2">
        <v>74</v>
      </c>
    </row>
    <row r="832" spans="1:3" ht="14.25" customHeight="1" x14ac:dyDescent="0.35">
      <c r="A832" s="2">
        <v>1006741</v>
      </c>
      <c r="B832" s="2" t="s">
        <v>29</v>
      </c>
      <c r="C832" s="2">
        <v>90</v>
      </c>
    </row>
    <row r="833" spans="1:3" ht="14.25" customHeight="1" x14ac:dyDescent="0.35">
      <c r="A833" s="2">
        <v>1001495</v>
      </c>
      <c r="B833" s="2" t="s">
        <v>28</v>
      </c>
      <c r="C833" s="2">
        <v>60</v>
      </c>
    </row>
    <row r="834" spans="1:3" ht="14.25" customHeight="1" x14ac:dyDescent="0.35">
      <c r="A834" s="2">
        <v>1001562</v>
      </c>
      <c r="B834" s="2" t="s">
        <v>29</v>
      </c>
      <c r="C834" s="2">
        <v>122</v>
      </c>
    </row>
    <row r="835" spans="1:3" ht="14.25" customHeight="1" x14ac:dyDescent="0.35">
      <c r="A835" s="2">
        <v>1001565</v>
      </c>
      <c r="B835" s="2" t="s">
        <v>28</v>
      </c>
      <c r="C835" s="2">
        <v>53</v>
      </c>
    </row>
    <row r="836" spans="1:3" ht="14.25" customHeight="1" x14ac:dyDescent="0.35">
      <c r="A836" s="2">
        <v>1001574</v>
      </c>
      <c r="B836" s="2" t="s">
        <v>28</v>
      </c>
      <c r="C836" s="2">
        <v>38</v>
      </c>
    </row>
    <row r="837" spans="1:3" ht="14.25" customHeight="1" x14ac:dyDescent="0.35">
      <c r="A837" s="2">
        <v>1001942</v>
      </c>
      <c r="B837" s="2" t="s">
        <v>28</v>
      </c>
      <c r="C837" s="2">
        <v>61</v>
      </c>
    </row>
    <row r="838" spans="1:3" ht="14.25" customHeight="1" x14ac:dyDescent="0.35">
      <c r="A838" s="2">
        <v>1001959</v>
      </c>
      <c r="B838" s="2" t="s">
        <v>28</v>
      </c>
      <c r="C838" s="2">
        <v>77</v>
      </c>
    </row>
    <row r="839" spans="1:3" ht="14.25" customHeight="1" x14ac:dyDescent="0.35">
      <c r="A839" s="2">
        <v>1002107</v>
      </c>
      <c r="B839" s="2" t="s">
        <v>29</v>
      </c>
      <c r="C839" s="2">
        <v>60</v>
      </c>
    </row>
    <row r="840" spans="1:3" ht="14.25" customHeight="1" x14ac:dyDescent="0.35">
      <c r="A840" s="2">
        <v>1002652</v>
      </c>
      <c r="B840" s="2" t="s">
        <v>28</v>
      </c>
      <c r="C840" s="2">
        <v>78</v>
      </c>
    </row>
    <row r="841" spans="1:3" ht="14.25" customHeight="1" x14ac:dyDescent="0.35">
      <c r="A841" s="2">
        <v>1002703</v>
      </c>
      <c r="B841" s="2" t="s">
        <v>29</v>
      </c>
      <c r="C841" s="2">
        <v>131</v>
      </c>
    </row>
    <row r="842" spans="1:3" ht="14.25" customHeight="1" x14ac:dyDescent="0.35">
      <c r="A842" s="2">
        <v>1002815</v>
      </c>
      <c r="B842" s="2" t="s">
        <v>28</v>
      </c>
      <c r="C842" s="2">
        <v>46</v>
      </c>
    </row>
    <row r="843" spans="1:3" ht="14.25" customHeight="1" x14ac:dyDescent="0.35">
      <c r="A843" s="2">
        <v>1002953</v>
      </c>
      <c r="B843" s="2" t="s">
        <v>29</v>
      </c>
      <c r="C843" s="2">
        <v>54</v>
      </c>
    </row>
    <row r="844" spans="1:3" ht="14.25" customHeight="1" x14ac:dyDescent="0.35">
      <c r="A844" s="2">
        <v>1002975</v>
      </c>
      <c r="B844" s="2" t="s">
        <v>30</v>
      </c>
      <c r="C844" s="2">
        <v>490</v>
      </c>
    </row>
    <row r="845" spans="1:3" ht="14.25" customHeight="1" x14ac:dyDescent="0.35">
      <c r="A845" s="2">
        <v>1005674</v>
      </c>
      <c r="B845" s="2" t="s">
        <v>30</v>
      </c>
      <c r="C845" s="2">
        <v>309</v>
      </c>
    </row>
    <row r="846" spans="1:3" ht="14.25" customHeight="1" x14ac:dyDescent="0.35">
      <c r="A846" s="2">
        <v>1006157</v>
      </c>
      <c r="B846" s="2" t="s">
        <v>30</v>
      </c>
      <c r="C846" s="2">
        <v>447</v>
      </c>
    </row>
    <row r="847" spans="1:3" ht="14.25" customHeight="1" x14ac:dyDescent="0.35">
      <c r="A847" s="2">
        <v>1006227</v>
      </c>
      <c r="B847" s="2" t="s">
        <v>29</v>
      </c>
      <c r="C847" s="2">
        <v>69</v>
      </c>
    </row>
    <row r="848" spans="1:3" ht="14.25" customHeight="1" x14ac:dyDescent="0.35">
      <c r="A848" s="2">
        <v>1006261</v>
      </c>
      <c r="B848" s="2" t="s">
        <v>30</v>
      </c>
      <c r="C848" s="2">
        <v>189</v>
      </c>
    </row>
    <row r="849" spans="1:3" ht="14.25" customHeight="1" x14ac:dyDescent="0.35">
      <c r="A849" s="2">
        <v>1006358</v>
      </c>
      <c r="B849" s="2" t="s">
        <v>30</v>
      </c>
      <c r="C849" s="2">
        <v>459</v>
      </c>
    </row>
    <row r="850" spans="1:3" ht="14.25" customHeight="1" x14ac:dyDescent="0.35">
      <c r="A850" s="2">
        <v>1006844</v>
      </c>
      <c r="B850" s="2" t="s">
        <v>28</v>
      </c>
      <c r="C850" s="2">
        <v>281</v>
      </c>
    </row>
    <row r="851" spans="1:3" ht="14.25" customHeight="1" x14ac:dyDescent="0.35">
      <c r="A851" s="2">
        <v>1001551</v>
      </c>
      <c r="B851" s="2" t="s">
        <v>29</v>
      </c>
      <c r="C851" s="2">
        <v>79</v>
      </c>
    </row>
    <row r="852" spans="1:3" ht="14.25" customHeight="1" x14ac:dyDescent="0.35">
      <c r="A852" s="2">
        <v>1001650</v>
      </c>
      <c r="B852" s="2" t="s">
        <v>28</v>
      </c>
      <c r="C852" s="2">
        <v>173</v>
      </c>
    </row>
    <row r="853" spans="1:3" ht="14.25" customHeight="1" x14ac:dyDescent="0.35">
      <c r="A853" s="2">
        <v>1001651</v>
      </c>
      <c r="B853" s="2" t="s">
        <v>30</v>
      </c>
      <c r="C853" s="2">
        <v>408</v>
      </c>
    </row>
    <row r="854" spans="1:3" ht="14.25" customHeight="1" x14ac:dyDescent="0.35">
      <c r="A854" s="2">
        <v>1001659</v>
      </c>
      <c r="B854" s="2" t="s">
        <v>28</v>
      </c>
      <c r="C854" s="2">
        <v>223</v>
      </c>
    </row>
    <row r="855" spans="1:3" ht="14.25" customHeight="1" x14ac:dyDescent="0.35">
      <c r="A855" s="2">
        <v>1001857</v>
      </c>
      <c r="B855" s="2" t="s">
        <v>30</v>
      </c>
      <c r="C855" s="2">
        <v>311</v>
      </c>
    </row>
    <row r="856" spans="1:3" ht="14.25" customHeight="1" x14ac:dyDescent="0.35">
      <c r="A856" s="2">
        <v>1001930</v>
      </c>
      <c r="B856" s="2" t="s">
        <v>29</v>
      </c>
      <c r="C856" s="2">
        <v>61</v>
      </c>
    </row>
    <row r="857" spans="1:3" ht="14.25" customHeight="1" x14ac:dyDescent="0.35">
      <c r="A857" s="2">
        <v>1002056</v>
      </c>
      <c r="B857" s="2" t="s">
        <v>29</v>
      </c>
      <c r="C857" s="2">
        <v>118</v>
      </c>
    </row>
    <row r="858" spans="1:3" ht="14.25" customHeight="1" x14ac:dyDescent="0.35">
      <c r="A858" s="2">
        <v>1002066</v>
      </c>
      <c r="B858" s="2" t="s">
        <v>28</v>
      </c>
      <c r="C858" s="2">
        <v>30</v>
      </c>
    </row>
    <row r="859" spans="1:3" ht="14.25" customHeight="1" x14ac:dyDescent="0.35">
      <c r="A859" s="2">
        <v>1002229</v>
      </c>
      <c r="B859" s="2" t="s">
        <v>30</v>
      </c>
      <c r="C859" s="2">
        <v>361</v>
      </c>
    </row>
    <row r="860" spans="1:3" ht="14.25" customHeight="1" x14ac:dyDescent="0.35">
      <c r="A860" s="2">
        <v>1002550</v>
      </c>
      <c r="B860" s="2" t="s">
        <v>29</v>
      </c>
      <c r="C860" s="2">
        <v>72</v>
      </c>
    </row>
    <row r="861" spans="1:3" ht="14.25" customHeight="1" x14ac:dyDescent="0.35">
      <c r="A861" s="2">
        <v>1002569</v>
      </c>
      <c r="B861" s="2" t="s">
        <v>29</v>
      </c>
      <c r="C861" s="2">
        <v>133</v>
      </c>
    </row>
    <row r="862" spans="1:3" ht="14.25" customHeight="1" x14ac:dyDescent="0.35">
      <c r="A862" s="2">
        <v>1002593</v>
      </c>
      <c r="B862" s="2" t="s">
        <v>28</v>
      </c>
      <c r="C862" s="2">
        <v>40</v>
      </c>
    </row>
    <row r="863" spans="1:3" ht="14.25" customHeight="1" x14ac:dyDescent="0.35">
      <c r="A863" s="2">
        <v>1002864</v>
      </c>
      <c r="B863" s="2" t="s">
        <v>28</v>
      </c>
      <c r="C863" s="2">
        <v>49</v>
      </c>
    </row>
    <row r="864" spans="1:3" ht="14.25" customHeight="1" x14ac:dyDescent="0.35">
      <c r="A864" s="2">
        <v>1003015</v>
      </c>
      <c r="B864" s="2" t="s">
        <v>28</v>
      </c>
      <c r="C864" s="2">
        <v>24</v>
      </c>
    </row>
    <row r="865" spans="1:3" ht="14.25" customHeight="1" x14ac:dyDescent="0.35">
      <c r="A865" s="2">
        <v>1005406</v>
      </c>
      <c r="B865" s="2" t="s">
        <v>28</v>
      </c>
      <c r="C865" s="2">
        <v>21</v>
      </c>
    </row>
    <row r="866" spans="1:3" ht="14.25" customHeight="1" x14ac:dyDescent="0.35">
      <c r="A866" s="2">
        <v>1006056</v>
      </c>
      <c r="B866" s="2" t="s">
        <v>29</v>
      </c>
      <c r="C866" s="2">
        <v>86</v>
      </c>
    </row>
    <row r="867" spans="1:3" ht="14.25" customHeight="1" x14ac:dyDescent="0.35">
      <c r="A867" s="2">
        <v>1006140</v>
      </c>
      <c r="B867" s="2" t="s">
        <v>30</v>
      </c>
      <c r="C867" s="2">
        <v>120</v>
      </c>
    </row>
    <row r="868" spans="1:3" ht="14.25" customHeight="1" x14ac:dyDescent="0.35">
      <c r="A868" s="2">
        <v>1006318</v>
      </c>
      <c r="B868" s="2" t="s">
        <v>30</v>
      </c>
      <c r="C868" s="2">
        <v>127</v>
      </c>
    </row>
    <row r="869" spans="1:3" ht="14.25" customHeight="1" x14ac:dyDescent="0.35">
      <c r="A869" s="2">
        <v>1006322</v>
      </c>
      <c r="B869" s="2" t="s">
        <v>28</v>
      </c>
      <c r="C869" s="2">
        <v>37</v>
      </c>
    </row>
    <row r="870" spans="1:3" ht="14.25" customHeight="1" x14ac:dyDescent="0.35">
      <c r="A870" s="2">
        <v>1006567</v>
      </c>
      <c r="B870" s="2" t="s">
        <v>28</v>
      </c>
      <c r="C870" s="2">
        <v>55</v>
      </c>
    </row>
    <row r="871" spans="1:3" ht="14.25" customHeight="1" x14ac:dyDescent="0.35">
      <c r="A871" s="2">
        <v>1006653</v>
      </c>
      <c r="B871" s="2" t="s">
        <v>28</v>
      </c>
      <c r="C871" s="2">
        <v>43</v>
      </c>
    </row>
    <row r="872" spans="1:3" ht="14.25" customHeight="1" x14ac:dyDescent="0.35">
      <c r="A872" s="2">
        <v>1006825</v>
      </c>
      <c r="B872" s="2" t="s">
        <v>30</v>
      </c>
      <c r="C872" s="2">
        <v>281</v>
      </c>
    </row>
    <row r="873" spans="1:3" ht="14.25" customHeight="1" x14ac:dyDescent="0.35">
      <c r="A873" s="2">
        <v>1001553</v>
      </c>
      <c r="B873" s="2" t="s">
        <v>30</v>
      </c>
      <c r="C873" s="2">
        <v>384</v>
      </c>
    </row>
    <row r="874" spans="1:3" ht="14.25" customHeight="1" x14ac:dyDescent="0.35">
      <c r="A874" s="2">
        <v>1001847</v>
      </c>
      <c r="B874" s="2" t="s">
        <v>28</v>
      </c>
      <c r="C874" s="2">
        <v>24</v>
      </c>
    </row>
    <row r="875" spans="1:3" ht="14.25" customHeight="1" x14ac:dyDescent="0.35">
      <c r="A875" s="2">
        <v>1001851</v>
      </c>
      <c r="B875" s="2" t="s">
        <v>30</v>
      </c>
      <c r="C875" s="2">
        <v>127</v>
      </c>
    </row>
    <row r="876" spans="1:3" ht="14.25" customHeight="1" x14ac:dyDescent="0.35">
      <c r="A876" s="2">
        <v>1001863</v>
      </c>
      <c r="B876" s="2" t="s">
        <v>29</v>
      </c>
      <c r="C876" s="2">
        <v>60</v>
      </c>
    </row>
    <row r="877" spans="1:3" ht="14.25" customHeight="1" x14ac:dyDescent="0.35">
      <c r="A877" s="2">
        <v>1001976</v>
      </c>
      <c r="B877" s="2" t="s">
        <v>29</v>
      </c>
      <c r="C877" s="2">
        <v>34</v>
      </c>
    </row>
    <row r="878" spans="1:3" ht="14.25" customHeight="1" x14ac:dyDescent="0.35">
      <c r="A878" s="2">
        <v>1005326</v>
      </c>
      <c r="B878" s="2" t="s">
        <v>29</v>
      </c>
      <c r="C878" s="2">
        <v>65</v>
      </c>
    </row>
    <row r="879" spans="1:3" ht="14.25" customHeight="1" x14ac:dyDescent="0.35">
      <c r="A879" s="2">
        <v>1005378</v>
      </c>
      <c r="B879" s="2" t="s">
        <v>28</v>
      </c>
      <c r="C879" s="2">
        <v>70</v>
      </c>
    </row>
    <row r="880" spans="1:3" ht="14.25" customHeight="1" x14ac:dyDescent="0.35">
      <c r="A880" s="2">
        <v>1005831</v>
      </c>
      <c r="B880" s="2" t="s">
        <v>28</v>
      </c>
      <c r="C880" s="2">
        <v>306</v>
      </c>
    </row>
    <row r="881" spans="1:3" ht="14.25" customHeight="1" x14ac:dyDescent="0.35">
      <c r="A881" s="2">
        <v>1006256</v>
      </c>
      <c r="B881" s="2" t="s">
        <v>28</v>
      </c>
      <c r="C881" s="2">
        <v>52</v>
      </c>
    </row>
    <row r="882" spans="1:3" ht="14.25" customHeight="1" x14ac:dyDescent="0.35">
      <c r="A882" s="2">
        <v>1006281</v>
      </c>
      <c r="B882" s="2" t="s">
        <v>29</v>
      </c>
      <c r="C882" s="2">
        <v>100</v>
      </c>
    </row>
    <row r="883" spans="1:3" ht="14.25" customHeight="1" x14ac:dyDescent="0.35">
      <c r="A883" s="2">
        <v>1006300</v>
      </c>
      <c r="B883" s="2" t="s">
        <v>28</v>
      </c>
      <c r="C883" s="2">
        <v>27</v>
      </c>
    </row>
    <row r="884" spans="1:3" ht="14.25" customHeight="1" x14ac:dyDescent="0.35">
      <c r="A884" s="2">
        <v>1006308</v>
      </c>
      <c r="B884" s="2" t="s">
        <v>30</v>
      </c>
      <c r="C884" s="2">
        <v>349</v>
      </c>
    </row>
    <row r="885" spans="1:3" ht="14.25" customHeight="1" x14ac:dyDescent="0.35">
      <c r="A885" s="2">
        <v>1006409</v>
      </c>
      <c r="B885" s="2" t="s">
        <v>30</v>
      </c>
      <c r="C885" s="2">
        <v>365</v>
      </c>
    </row>
    <row r="886" spans="1:3" ht="14.25" customHeight="1" x14ac:dyDescent="0.35">
      <c r="A886" s="2">
        <v>1006410</v>
      </c>
      <c r="B886" s="2" t="s">
        <v>28</v>
      </c>
      <c r="C886" s="2">
        <v>44</v>
      </c>
    </row>
    <row r="887" spans="1:3" ht="14.25" customHeight="1" x14ac:dyDescent="0.35">
      <c r="A887" s="2">
        <v>1006473</v>
      </c>
      <c r="B887" s="2" t="s">
        <v>28</v>
      </c>
      <c r="C887" s="2">
        <v>20</v>
      </c>
    </row>
    <row r="888" spans="1:3" ht="14.25" customHeight="1" x14ac:dyDescent="0.35">
      <c r="A888" s="2">
        <v>1006524</v>
      </c>
      <c r="B888" s="2" t="s">
        <v>30</v>
      </c>
      <c r="C888" s="2">
        <v>490</v>
      </c>
    </row>
    <row r="889" spans="1:3" ht="14.25" customHeight="1" x14ac:dyDescent="0.35">
      <c r="A889" s="2">
        <v>1006537</v>
      </c>
      <c r="B889" s="2" t="s">
        <v>28</v>
      </c>
      <c r="C889" s="2">
        <v>197</v>
      </c>
    </row>
    <row r="890" spans="1:3" ht="14.25" customHeight="1" x14ac:dyDescent="0.35">
      <c r="A890" s="2">
        <v>1006547</v>
      </c>
      <c r="B890" s="2" t="s">
        <v>28</v>
      </c>
      <c r="C890" s="2">
        <v>113</v>
      </c>
    </row>
    <row r="891" spans="1:3" ht="14.25" customHeight="1" x14ac:dyDescent="0.35">
      <c r="A891" s="2">
        <v>1006696</v>
      </c>
      <c r="B891" s="2" t="s">
        <v>30</v>
      </c>
      <c r="C891" s="2">
        <v>188</v>
      </c>
    </row>
    <row r="892" spans="1:3" ht="14.25" customHeight="1" x14ac:dyDescent="0.35">
      <c r="A892" s="2">
        <v>1006754</v>
      </c>
      <c r="B892" s="2" t="s">
        <v>29</v>
      </c>
      <c r="C892" s="2">
        <v>108</v>
      </c>
    </row>
    <row r="893" spans="1:3" ht="14.25" customHeight="1" x14ac:dyDescent="0.35">
      <c r="A893" s="2">
        <v>1006771</v>
      </c>
      <c r="B893" s="2" t="s">
        <v>28</v>
      </c>
      <c r="C893" s="2">
        <v>70</v>
      </c>
    </row>
    <row r="894" spans="1:3" ht="14.25" customHeight="1" x14ac:dyDescent="0.35">
      <c r="A894" s="2">
        <v>1001748</v>
      </c>
      <c r="B894" s="2" t="s">
        <v>28</v>
      </c>
      <c r="C894" s="2">
        <v>424</v>
      </c>
    </row>
    <row r="895" spans="1:3" ht="14.25" customHeight="1" x14ac:dyDescent="0.35">
      <c r="A895" s="2">
        <v>1001840</v>
      </c>
      <c r="B895" s="2" t="s">
        <v>29</v>
      </c>
      <c r="C895" s="2">
        <v>90</v>
      </c>
    </row>
    <row r="896" spans="1:3" ht="14.25" customHeight="1" x14ac:dyDescent="0.35">
      <c r="A896" s="2">
        <v>1002013</v>
      </c>
      <c r="B896" s="2" t="s">
        <v>28</v>
      </c>
      <c r="C896" s="2">
        <v>36</v>
      </c>
    </row>
    <row r="897" spans="1:3" ht="14.25" customHeight="1" x14ac:dyDescent="0.35">
      <c r="A897" s="2">
        <v>1006156</v>
      </c>
      <c r="B897" s="2" t="s">
        <v>29</v>
      </c>
      <c r="C897" s="2">
        <v>70</v>
      </c>
    </row>
    <row r="898" spans="1:3" ht="14.25" customHeight="1" x14ac:dyDescent="0.35">
      <c r="A898" s="2">
        <v>1006477</v>
      </c>
      <c r="B898" s="2" t="s">
        <v>29</v>
      </c>
      <c r="C898" s="2">
        <v>111</v>
      </c>
    </row>
    <row r="899" spans="1:3" ht="14.25" customHeight="1" x14ac:dyDescent="0.35">
      <c r="A899" s="2">
        <v>1006623</v>
      </c>
      <c r="B899" s="2" t="s">
        <v>28</v>
      </c>
      <c r="C899" s="2">
        <v>32</v>
      </c>
    </row>
    <row r="900" spans="1:3" ht="14.25" customHeight="1" x14ac:dyDescent="0.35">
      <c r="A900" s="2">
        <v>1006745</v>
      </c>
      <c r="B900" s="2" t="s">
        <v>30</v>
      </c>
      <c r="C900" s="2">
        <v>242</v>
      </c>
    </row>
    <row r="901" spans="1:3" ht="14.25" customHeight="1" x14ac:dyDescent="0.35">
      <c r="A901" s="2">
        <v>1006807</v>
      </c>
      <c r="B901" s="2" t="s">
        <v>30</v>
      </c>
      <c r="C901" s="2">
        <v>117</v>
      </c>
    </row>
    <row r="902" spans="1:3" ht="14.25" customHeight="1" x14ac:dyDescent="0.35">
      <c r="A902" s="2">
        <v>1001822</v>
      </c>
      <c r="B902" s="2" t="s">
        <v>30</v>
      </c>
      <c r="C902" s="2">
        <v>405</v>
      </c>
    </row>
    <row r="903" spans="1:3" ht="14.25" customHeight="1" x14ac:dyDescent="0.35">
      <c r="A903" s="2">
        <v>1001827</v>
      </c>
      <c r="B903" s="2" t="s">
        <v>29</v>
      </c>
      <c r="C903" s="2">
        <v>41</v>
      </c>
    </row>
    <row r="904" spans="1:3" ht="14.25" customHeight="1" x14ac:dyDescent="0.35">
      <c r="A904" s="2">
        <v>1001957</v>
      </c>
      <c r="B904" s="2" t="s">
        <v>28</v>
      </c>
      <c r="C904" s="2">
        <v>390</v>
      </c>
    </row>
    <row r="905" spans="1:3" ht="14.25" customHeight="1" x14ac:dyDescent="0.35">
      <c r="A905" s="2">
        <v>1001974</v>
      </c>
      <c r="B905" s="2" t="s">
        <v>29</v>
      </c>
      <c r="C905" s="2">
        <v>119</v>
      </c>
    </row>
    <row r="906" spans="1:3" ht="14.25" customHeight="1" x14ac:dyDescent="0.35">
      <c r="A906" s="2">
        <v>1006170</v>
      </c>
      <c r="B906" s="2" t="s">
        <v>29</v>
      </c>
      <c r="C906" s="2">
        <v>50</v>
      </c>
    </row>
    <row r="907" spans="1:3" ht="14.25" customHeight="1" x14ac:dyDescent="0.35">
      <c r="A907" s="2">
        <v>1006220</v>
      </c>
      <c r="B907" s="2" t="s">
        <v>28</v>
      </c>
      <c r="C907" s="2">
        <v>49</v>
      </c>
    </row>
    <row r="908" spans="1:3" ht="14.25" customHeight="1" x14ac:dyDescent="0.35">
      <c r="A908" s="2">
        <v>1006221</v>
      </c>
      <c r="B908" s="2" t="s">
        <v>30</v>
      </c>
      <c r="C908" s="2">
        <v>124</v>
      </c>
    </row>
    <row r="909" spans="1:3" ht="14.25" customHeight="1" x14ac:dyDescent="0.35">
      <c r="A909" s="2">
        <v>1006234</v>
      </c>
      <c r="B909" s="2" t="s">
        <v>29</v>
      </c>
      <c r="C909" s="2">
        <v>80</v>
      </c>
    </row>
    <row r="910" spans="1:3" ht="14.25" customHeight="1" x14ac:dyDescent="0.35">
      <c r="A910" s="2">
        <v>1006424</v>
      </c>
      <c r="B910" s="2" t="s">
        <v>28</v>
      </c>
      <c r="C910" s="2">
        <v>31</v>
      </c>
    </row>
    <row r="911" spans="1:3" ht="14.25" customHeight="1" x14ac:dyDescent="0.35">
      <c r="A911" s="2">
        <v>1006544</v>
      </c>
      <c r="B911" s="2" t="s">
        <v>28</v>
      </c>
      <c r="C911" s="2">
        <v>223</v>
      </c>
    </row>
    <row r="912" spans="1:3" ht="14.25" customHeight="1" x14ac:dyDescent="0.35">
      <c r="A912" s="2">
        <v>1006552</v>
      </c>
      <c r="B912" s="2" t="s">
        <v>30</v>
      </c>
      <c r="C912" s="2">
        <v>355</v>
      </c>
    </row>
    <row r="913" spans="1:3" ht="14.25" customHeight="1" x14ac:dyDescent="0.35">
      <c r="A913" s="2">
        <v>1006618</v>
      </c>
      <c r="B913" s="2" t="s">
        <v>29</v>
      </c>
      <c r="C913" s="2">
        <v>56</v>
      </c>
    </row>
    <row r="914" spans="1:3" ht="14.25" customHeight="1" x14ac:dyDescent="0.35">
      <c r="A914" s="2">
        <v>1001723</v>
      </c>
      <c r="B914" s="2" t="s">
        <v>29</v>
      </c>
      <c r="C914" s="2">
        <v>59</v>
      </c>
    </row>
    <row r="915" spans="1:3" ht="14.25" customHeight="1" x14ac:dyDescent="0.35">
      <c r="A915" s="2">
        <v>1001898</v>
      </c>
      <c r="B915" s="2" t="s">
        <v>29</v>
      </c>
      <c r="C915" s="2">
        <v>45</v>
      </c>
    </row>
    <row r="916" spans="1:3" ht="14.25" customHeight="1" x14ac:dyDescent="0.35">
      <c r="A916" s="2">
        <v>1001966</v>
      </c>
      <c r="B916" s="2" t="s">
        <v>30</v>
      </c>
      <c r="C916" s="2">
        <v>113</v>
      </c>
    </row>
    <row r="917" spans="1:3" ht="14.25" customHeight="1" x14ac:dyDescent="0.35">
      <c r="A917" s="2">
        <v>1002067</v>
      </c>
      <c r="B917" s="2" t="s">
        <v>28</v>
      </c>
      <c r="C917" s="2">
        <v>368</v>
      </c>
    </row>
    <row r="918" spans="1:3" ht="14.25" customHeight="1" x14ac:dyDescent="0.35">
      <c r="A918" s="2">
        <v>1006418</v>
      </c>
      <c r="B918" s="2" t="s">
        <v>28</v>
      </c>
      <c r="C918" s="2">
        <v>277</v>
      </c>
    </row>
    <row r="919" spans="1:3" ht="14.25" customHeight="1" x14ac:dyDescent="0.35">
      <c r="A919" s="2">
        <v>1006589</v>
      </c>
      <c r="B919" s="2" t="s">
        <v>29</v>
      </c>
      <c r="C919" s="2">
        <v>90</v>
      </c>
    </row>
    <row r="920" spans="1:3" ht="14.25" customHeight="1" x14ac:dyDescent="0.35">
      <c r="A920" s="2">
        <v>1006690</v>
      </c>
      <c r="B920" s="2" t="s">
        <v>28</v>
      </c>
      <c r="C920" s="2">
        <v>319</v>
      </c>
    </row>
    <row r="921" spans="1:3" ht="14.25" customHeight="1" x14ac:dyDescent="0.35">
      <c r="A921" s="2">
        <v>1001491</v>
      </c>
      <c r="B921" s="2" t="s">
        <v>30</v>
      </c>
      <c r="C921" s="2">
        <v>100</v>
      </c>
    </row>
    <row r="922" spans="1:3" ht="14.25" customHeight="1" x14ac:dyDescent="0.35">
      <c r="A922" s="2">
        <v>1001786</v>
      </c>
      <c r="B922" s="2" t="s">
        <v>28</v>
      </c>
      <c r="C922" s="2">
        <v>64</v>
      </c>
    </row>
    <row r="923" spans="1:3" ht="14.25" customHeight="1" x14ac:dyDescent="0.35">
      <c r="A923" s="2">
        <v>1006198</v>
      </c>
      <c r="B923" s="2" t="s">
        <v>28</v>
      </c>
      <c r="C923" s="2">
        <v>397</v>
      </c>
    </row>
    <row r="924" spans="1:3" ht="14.25" customHeight="1" x14ac:dyDescent="0.35">
      <c r="A924" s="2">
        <v>1006452</v>
      </c>
      <c r="B924" s="2" t="s">
        <v>29</v>
      </c>
      <c r="C924" s="2">
        <v>109</v>
      </c>
    </row>
    <row r="925" spans="1:3" ht="14.25" customHeight="1" x14ac:dyDescent="0.35">
      <c r="A925" s="2">
        <v>1006482</v>
      </c>
      <c r="B925" s="2" t="s">
        <v>29</v>
      </c>
      <c r="C925" s="2">
        <v>115</v>
      </c>
    </row>
    <row r="926" spans="1:3" ht="14.25" customHeight="1" x14ac:dyDescent="0.35">
      <c r="A926" s="2">
        <v>1006684</v>
      </c>
      <c r="B926" s="2" t="s">
        <v>28</v>
      </c>
      <c r="C926" s="2">
        <v>372</v>
      </c>
    </row>
    <row r="927" spans="1:3" ht="14.25" customHeight="1" x14ac:dyDescent="0.35">
      <c r="A927" s="2">
        <v>1006786</v>
      </c>
      <c r="B927" s="2" t="s">
        <v>28</v>
      </c>
      <c r="C927" s="2">
        <v>246</v>
      </c>
    </row>
    <row r="928" spans="1:3" ht="14.25" customHeight="1" x14ac:dyDescent="0.35">
      <c r="A928" s="2">
        <v>1001590</v>
      </c>
      <c r="B928" s="2" t="s">
        <v>30</v>
      </c>
      <c r="C928" s="2">
        <v>358</v>
      </c>
    </row>
    <row r="929" spans="1:3" ht="14.25" customHeight="1" x14ac:dyDescent="0.35">
      <c r="A929" s="2">
        <v>1001940</v>
      </c>
      <c r="B929" s="2" t="s">
        <v>30</v>
      </c>
      <c r="C929" s="2">
        <v>293</v>
      </c>
    </row>
    <row r="930" spans="1:3" ht="14.25" customHeight="1" x14ac:dyDescent="0.35">
      <c r="A930" s="2">
        <v>1006419</v>
      </c>
      <c r="B930" s="2" t="s">
        <v>29</v>
      </c>
      <c r="C930" s="2">
        <v>98</v>
      </c>
    </row>
    <row r="931" spans="1:3" ht="14.25" customHeight="1" x14ac:dyDescent="0.35">
      <c r="A931" s="2">
        <v>1006423</v>
      </c>
      <c r="B931" s="2" t="s">
        <v>30</v>
      </c>
      <c r="C931" s="2">
        <v>186</v>
      </c>
    </row>
    <row r="932" spans="1:3" ht="14.25" customHeight="1" x14ac:dyDescent="0.35">
      <c r="A932" s="2">
        <v>1006496</v>
      </c>
      <c r="B932" s="2" t="s">
        <v>28</v>
      </c>
      <c r="C932" s="2">
        <v>400</v>
      </c>
    </row>
    <row r="933" spans="1:3" ht="14.25" customHeight="1" x14ac:dyDescent="0.35">
      <c r="A933" s="2">
        <v>1006571</v>
      </c>
      <c r="B933" s="2" t="s">
        <v>28</v>
      </c>
      <c r="C933" s="2">
        <v>54</v>
      </c>
    </row>
    <row r="934" spans="1:3" ht="14.25" customHeight="1" x14ac:dyDescent="0.35">
      <c r="A934" s="2">
        <v>1006596</v>
      </c>
      <c r="B934" s="2" t="s">
        <v>29</v>
      </c>
      <c r="C934" s="2">
        <v>49</v>
      </c>
    </row>
    <row r="935" spans="1:3" ht="14.25" customHeight="1" x14ac:dyDescent="0.35">
      <c r="A935" s="2">
        <v>1006654</v>
      </c>
      <c r="B935" s="2" t="s">
        <v>28</v>
      </c>
      <c r="C935" s="2">
        <v>65</v>
      </c>
    </row>
    <row r="936" spans="1:3" ht="14.25" customHeight="1" x14ac:dyDescent="0.35">
      <c r="A936" s="2">
        <v>1006655</v>
      </c>
      <c r="B936" s="2" t="s">
        <v>28</v>
      </c>
      <c r="C936" s="2">
        <v>327</v>
      </c>
    </row>
    <row r="937" spans="1:3" ht="14.25" customHeight="1" x14ac:dyDescent="0.35">
      <c r="A937" s="2">
        <v>1001609</v>
      </c>
      <c r="B937" s="2" t="s">
        <v>28</v>
      </c>
      <c r="C937" s="2">
        <v>27</v>
      </c>
    </row>
    <row r="938" spans="1:3" ht="14.25" customHeight="1" x14ac:dyDescent="0.35">
      <c r="A938" s="2">
        <v>1001628</v>
      </c>
      <c r="B938" s="2" t="s">
        <v>28</v>
      </c>
      <c r="C938" s="2">
        <v>460</v>
      </c>
    </row>
    <row r="939" spans="1:3" ht="14.25" customHeight="1" x14ac:dyDescent="0.35">
      <c r="A939" s="2">
        <v>1006290</v>
      </c>
      <c r="B939" s="2" t="s">
        <v>30</v>
      </c>
      <c r="C939" s="2">
        <v>146</v>
      </c>
    </row>
    <row r="940" spans="1:3" ht="14.25" customHeight="1" x14ac:dyDescent="0.35">
      <c r="A940" s="2">
        <v>1006645</v>
      </c>
      <c r="B940" s="2" t="s">
        <v>30</v>
      </c>
      <c r="C940" s="2">
        <v>341</v>
      </c>
    </row>
    <row r="941" spans="1:3" ht="14.25" customHeight="1" x14ac:dyDescent="0.35">
      <c r="A941" s="2">
        <v>1006746</v>
      </c>
      <c r="B941" s="2" t="s">
        <v>30</v>
      </c>
      <c r="C941" s="2">
        <v>477</v>
      </c>
    </row>
    <row r="942" spans="1:3" ht="14.25" customHeight="1" x14ac:dyDescent="0.35">
      <c r="A942" s="2">
        <v>1001512</v>
      </c>
      <c r="B942" s="2" t="s">
        <v>29</v>
      </c>
      <c r="C942" s="2">
        <v>124</v>
      </c>
    </row>
    <row r="943" spans="1:3" ht="14.25" customHeight="1" x14ac:dyDescent="0.35">
      <c r="A943" s="2">
        <v>1001871</v>
      </c>
      <c r="B943" s="2" t="s">
        <v>28</v>
      </c>
      <c r="C943" s="2">
        <v>458</v>
      </c>
    </row>
    <row r="944" spans="1:3" ht="14.25" customHeight="1" x14ac:dyDescent="0.35">
      <c r="A944" s="2">
        <v>1001906</v>
      </c>
      <c r="B944" s="2" t="s">
        <v>30</v>
      </c>
      <c r="C944" s="2">
        <v>249</v>
      </c>
    </row>
    <row r="945" spans="1:3" ht="14.25" customHeight="1" x14ac:dyDescent="0.35">
      <c r="A945" s="2">
        <v>1006732</v>
      </c>
      <c r="B945" s="2" t="s">
        <v>29</v>
      </c>
      <c r="C945" s="2">
        <v>91</v>
      </c>
    </row>
    <row r="946" spans="1:3" ht="14.25" customHeight="1" x14ac:dyDescent="0.35">
      <c r="A946" s="2">
        <v>1006744</v>
      </c>
      <c r="B946" s="2" t="s">
        <v>30</v>
      </c>
      <c r="C946" s="2">
        <v>112</v>
      </c>
    </row>
    <row r="947" spans="1:3" ht="14.25" customHeight="1" x14ac:dyDescent="0.35">
      <c r="A947" s="2">
        <v>1006747</v>
      </c>
      <c r="B947" s="2" t="s">
        <v>28</v>
      </c>
      <c r="C947" s="2">
        <v>77</v>
      </c>
    </row>
    <row r="948" spans="1:3" ht="14.25" customHeight="1" x14ac:dyDescent="0.35">
      <c r="A948" s="2">
        <v>1001671</v>
      </c>
      <c r="B948" s="2" t="s">
        <v>28</v>
      </c>
      <c r="C948" s="2">
        <v>24</v>
      </c>
    </row>
    <row r="949" spans="1:3" ht="14.25" customHeight="1" x14ac:dyDescent="0.35">
      <c r="A949" s="2">
        <v>1001806</v>
      </c>
      <c r="B949" s="2" t="s">
        <v>28</v>
      </c>
      <c r="C949" s="2">
        <v>35</v>
      </c>
    </row>
    <row r="950" spans="1:3" ht="14.25" customHeight="1" x14ac:dyDescent="0.35">
      <c r="A950" s="2">
        <v>1001929</v>
      </c>
      <c r="B950" s="2" t="s">
        <v>30</v>
      </c>
      <c r="C950" s="2">
        <v>109</v>
      </c>
    </row>
    <row r="951" spans="1:3" ht="14.25" customHeight="1" x14ac:dyDescent="0.35">
      <c r="A951" s="2">
        <v>1001938</v>
      </c>
      <c r="B951" s="2" t="s">
        <v>28</v>
      </c>
      <c r="C951" s="2">
        <v>50</v>
      </c>
    </row>
    <row r="952" spans="1:3" ht="14.25" customHeight="1" x14ac:dyDescent="0.35">
      <c r="A952" s="2">
        <v>1006294</v>
      </c>
      <c r="B952" s="2" t="s">
        <v>30</v>
      </c>
      <c r="C952" s="2">
        <v>295</v>
      </c>
    </row>
    <row r="953" spans="1:3" ht="14.25" customHeight="1" x14ac:dyDescent="0.35">
      <c r="A953" s="2">
        <v>1006395</v>
      </c>
      <c r="B953" s="2" t="s">
        <v>28</v>
      </c>
      <c r="C953" s="2">
        <v>46</v>
      </c>
    </row>
    <row r="954" spans="1:3" ht="14.25" customHeight="1" x14ac:dyDescent="0.35">
      <c r="A954" s="2">
        <v>1006414</v>
      </c>
      <c r="B954" s="2" t="s">
        <v>29</v>
      </c>
      <c r="C954" s="2">
        <v>60</v>
      </c>
    </row>
    <row r="955" spans="1:3" ht="14.25" customHeight="1" x14ac:dyDescent="0.35">
      <c r="A955" s="2">
        <v>1006436</v>
      </c>
      <c r="B955" s="2" t="s">
        <v>28</v>
      </c>
      <c r="C955" s="2">
        <v>307</v>
      </c>
    </row>
    <row r="956" spans="1:3" ht="14.25" customHeight="1" x14ac:dyDescent="0.35">
      <c r="A956" s="2">
        <v>1006447</v>
      </c>
      <c r="B956" s="2" t="s">
        <v>28</v>
      </c>
      <c r="C956" s="2">
        <v>79</v>
      </c>
    </row>
    <row r="957" spans="1:3" ht="14.25" customHeight="1" x14ac:dyDescent="0.35">
      <c r="A957" s="2">
        <v>1006512</v>
      </c>
      <c r="B957" s="2" t="s">
        <v>29</v>
      </c>
      <c r="C957" s="2">
        <v>105</v>
      </c>
    </row>
    <row r="958" spans="1:3" ht="14.25" customHeight="1" x14ac:dyDescent="0.35">
      <c r="A958" s="2">
        <v>1001652</v>
      </c>
      <c r="B958" s="2" t="s">
        <v>29</v>
      </c>
      <c r="C958" s="2">
        <v>126</v>
      </c>
    </row>
    <row r="959" spans="1:3" ht="14.25" customHeight="1" x14ac:dyDescent="0.35">
      <c r="A959" s="2">
        <v>1001764</v>
      </c>
      <c r="B959" s="2" t="s">
        <v>28</v>
      </c>
      <c r="C959" s="2">
        <v>44</v>
      </c>
    </row>
    <row r="960" spans="1:3" ht="14.25" customHeight="1" x14ac:dyDescent="0.35">
      <c r="A960" s="2">
        <v>1001985</v>
      </c>
      <c r="B960" s="2" t="s">
        <v>30</v>
      </c>
      <c r="C960" s="2">
        <v>394</v>
      </c>
    </row>
    <row r="961" spans="1:3" ht="14.25" customHeight="1" x14ac:dyDescent="0.35">
      <c r="A961" s="2">
        <v>1002016</v>
      </c>
      <c r="B961" s="2" t="s">
        <v>30</v>
      </c>
      <c r="C961" s="2">
        <v>482</v>
      </c>
    </row>
    <row r="962" spans="1:3" ht="14.25" customHeight="1" x14ac:dyDescent="0.35">
      <c r="A962" s="2">
        <v>1002077</v>
      </c>
      <c r="B962" s="2" t="s">
        <v>30</v>
      </c>
      <c r="C962" s="2">
        <v>436</v>
      </c>
    </row>
    <row r="963" spans="1:3" ht="14.25" customHeight="1" x14ac:dyDescent="0.35">
      <c r="A963" s="2">
        <v>1006453</v>
      </c>
      <c r="B963" s="2" t="s">
        <v>29</v>
      </c>
      <c r="C963" s="2">
        <v>54</v>
      </c>
    </row>
    <row r="964" spans="1:3" ht="14.25" customHeight="1" x14ac:dyDescent="0.35">
      <c r="A964" s="2">
        <v>1006752</v>
      </c>
      <c r="B964" s="2" t="s">
        <v>28</v>
      </c>
      <c r="C964" s="2">
        <v>150</v>
      </c>
    </row>
    <row r="965" spans="1:3" ht="14.25" customHeight="1" x14ac:dyDescent="0.35">
      <c r="A965" s="2">
        <v>1001539</v>
      </c>
      <c r="B965" s="2" t="s">
        <v>28</v>
      </c>
      <c r="C965" s="2">
        <v>67</v>
      </c>
    </row>
    <row r="966" spans="1:3" ht="14.25" customHeight="1" x14ac:dyDescent="0.35">
      <c r="A966" s="2">
        <v>1001785</v>
      </c>
      <c r="B966" s="2" t="s">
        <v>28</v>
      </c>
      <c r="C966" s="2">
        <v>415</v>
      </c>
    </row>
    <row r="967" spans="1:3" ht="14.25" customHeight="1" x14ac:dyDescent="0.35">
      <c r="A967" s="2">
        <v>1001900</v>
      </c>
      <c r="B967" s="2" t="s">
        <v>28</v>
      </c>
      <c r="C967" s="2">
        <v>51</v>
      </c>
    </row>
    <row r="968" spans="1:3" ht="14.25" customHeight="1" x14ac:dyDescent="0.35">
      <c r="A968" s="2">
        <v>1001907</v>
      </c>
      <c r="B968" s="2" t="s">
        <v>28</v>
      </c>
      <c r="C968" s="2">
        <v>54</v>
      </c>
    </row>
    <row r="969" spans="1:3" ht="14.25" customHeight="1" x14ac:dyDescent="0.35">
      <c r="A969" s="2">
        <v>1006196</v>
      </c>
      <c r="B969" s="2" t="s">
        <v>28</v>
      </c>
      <c r="C969" s="2">
        <v>195</v>
      </c>
    </row>
    <row r="970" spans="1:3" ht="14.25" customHeight="1" x14ac:dyDescent="0.35">
      <c r="A970" s="2">
        <v>1006242</v>
      </c>
      <c r="B970" s="2" t="s">
        <v>28</v>
      </c>
      <c r="C970" s="2">
        <v>348</v>
      </c>
    </row>
    <row r="971" spans="1:3" ht="14.25" customHeight="1" x14ac:dyDescent="0.35">
      <c r="A971" s="2">
        <v>1006252</v>
      </c>
      <c r="B971" s="2" t="s">
        <v>28</v>
      </c>
      <c r="C971" s="2">
        <v>73</v>
      </c>
    </row>
    <row r="972" spans="1:3" ht="14.25" customHeight="1" x14ac:dyDescent="0.35">
      <c r="A972" s="2">
        <v>1006866</v>
      </c>
      <c r="B972" s="2" t="s">
        <v>28</v>
      </c>
      <c r="C972" s="2">
        <v>27</v>
      </c>
    </row>
    <row r="973" spans="1:3" ht="14.25" customHeight="1" x14ac:dyDescent="0.35">
      <c r="A973" s="2">
        <v>1001536</v>
      </c>
      <c r="B973" s="2" t="s">
        <v>30</v>
      </c>
      <c r="C973" s="2">
        <v>378</v>
      </c>
    </row>
    <row r="974" spans="1:3" ht="14.25" customHeight="1" x14ac:dyDescent="0.35">
      <c r="A974" s="2">
        <v>1001573</v>
      </c>
      <c r="B974" s="2" t="s">
        <v>28</v>
      </c>
      <c r="C974" s="2">
        <v>79</v>
      </c>
    </row>
    <row r="975" spans="1:3" ht="14.25" customHeight="1" x14ac:dyDescent="0.35">
      <c r="A975" s="2">
        <v>1001575</v>
      </c>
      <c r="B975" s="2" t="s">
        <v>30</v>
      </c>
      <c r="C975" s="2">
        <v>107</v>
      </c>
    </row>
    <row r="976" spans="1:3" ht="14.25" customHeight="1" x14ac:dyDescent="0.35">
      <c r="A976" s="2">
        <v>1001812</v>
      </c>
      <c r="B976" s="2" t="s">
        <v>30</v>
      </c>
      <c r="C976" s="2">
        <v>224</v>
      </c>
    </row>
    <row r="977" spans="1:3" ht="14.25" customHeight="1" x14ac:dyDescent="0.35">
      <c r="A977" s="2">
        <v>1001901</v>
      </c>
      <c r="B977" s="2" t="s">
        <v>30</v>
      </c>
      <c r="C977" s="2">
        <v>300</v>
      </c>
    </row>
    <row r="978" spans="1:3" ht="14.25" customHeight="1" x14ac:dyDescent="0.35">
      <c r="A978" s="2">
        <v>1001935</v>
      </c>
      <c r="B978" s="2" t="s">
        <v>30</v>
      </c>
      <c r="C978" s="2">
        <v>454</v>
      </c>
    </row>
    <row r="979" spans="1:3" ht="14.25" customHeight="1" x14ac:dyDescent="0.35">
      <c r="A979" s="2">
        <v>1002129</v>
      </c>
      <c r="B979" s="2" t="s">
        <v>29</v>
      </c>
      <c r="C979" s="2">
        <v>89</v>
      </c>
    </row>
    <row r="980" spans="1:3" ht="14.25" customHeight="1" x14ac:dyDescent="0.35">
      <c r="A980" s="2">
        <v>1006247</v>
      </c>
      <c r="B980" s="2" t="s">
        <v>28</v>
      </c>
      <c r="C980" s="2">
        <v>352</v>
      </c>
    </row>
    <row r="981" spans="1:3" ht="14.25" customHeight="1" x14ac:dyDescent="0.35">
      <c r="A981" s="2">
        <v>1006307</v>
      </c>
      <c r="B981" s="2" t="s">
        <v>28</v>
      </c>
      <c r="C981" s="2">
        <v>62</v>
      </c>
    </row>
    <row r="982" spans="1:3" ht="14.25" customHeight="1" x14ac:dyDescent="0.35">
      <c r="A982" s="2">
        <v>1006488</v>
      </c>
      <c r="B982" s="2" t="s">
        <v>28</v>
      </c>
      <c r="C982" s="2">
        <v>33</v>
      </c>
    </row>
    <row r="983" spans="1:3" ht="14.25" customHeight="1" x14ac:dyDescent="0.35">
      <c r="A983" s="2">
        <v>1006583</v>
      </c>
      <c r="B983" s="2" t="s">
        <v>30</v>
      </c>
      <c r="C983" s="2">
        <v>199</v>
      </c>
    </row>
    <row r="984" spans="1:3" ht="14.25" customHeight="1" x14ac:dyDescent="0.35">
      <c r="A984" s="2">
        <v>1006606</v>
      </c>
      <c r="B984" s="2" t="s">
        <v>30</v>
      </c>
      <c r="C984" s="2">
        <v>353</v>
      </c>
    </row>
    <row r="985" spans="1:3" ht="14.25" customHeight="1" x14ac:dyDescent="0.35">
      <c r="A985" s="2">
        <v>1006736</v>
      </c>
      <c r="B985" s="2" t="s">
        <v>30</v>
      </c>
      <c r="C985" s="2">
        <v>262</v>
      </c>
    </row>
    <row r="986" spans="1:3" ht="14.25" customHeight="1" x14ac:dyDescent="0.35">
      <c r="A986" s="2">
        <v>1001682</v>
      </c>
      <c r="B986" s="2" t="s">
        <v>28</v>
      </c>
      <c r="C986" s="2">
        <v>346</v>
      </c>
    </row>
    <row r="987" spans="1:3" ht="14.25" customHeight="1" x14ac:dyDescent="0.35">
      <c r="A987" s="2">
        <v>1001733</v>
      </c>
      <c r="B987" s="2" t="s">
        <v>28</v>
      </c>
      <c r="C987" s="2">
        <v>32</v>
      </c>
    </row>
    <row r="988" spans="1:3" ht="14.25" customHeight="1" x14ac:dyDescent="0.35">
      <c r="A988" s="2">
        <v>1001837</v>
      </c>
      <c r="B988" s="2" t="s">
        <v>28</v>
      </c>
      <c r="C988" s="2">
        <v>360</v>
      </c>
    </row>
    <row r="989" spans="1:3" ht="14.25" customHeight="1" x14ac:dyDescent="0.35">
      <c r="A989" s="2">
        <v>1001977</v>
      </c>
      <c r="B989" s="2" t="s">
        <v>29</v>
      </c>
      <c r="C989" s="2">
        <v>98</v>
      </c>
    </row>
    <row r="990" spans="1:3" ht="14.25" customHeight="1" x14ac:dyDescent="0.35">
      <c r="A990" s="2">
        <v>1006229</v>
      </c>
      <c r="B990" s="2" t="s">
        <v>29</v>
      </c>
      <c r="C990" s="2">
        <v>41</v>
      </c>
    </row>
    <row r="991" spans="1:3" ht="14.25" customHeight="1" x14ac:dyDescent="0.35">
      <c r="A991" s="2">
        <v>1006323</v>
      </c>
      <c r="B991" s="2" t="s">
        <v>29</v>
      </c>
      <c r="C991" s="2">
        <v>48</v>
      </c>
    </row>
    <row r="992" spans="1:3" ht="14.25" customHeight="1" x14ac:dyDescent="0.35">
      <c r="A992" s="2">
        <v>1006428</v>
      </c>
      <c r="B992" s="2" t="s">
        <v>30</v>
      </c>
      <c r="C992" s="2">
        <v>343</v>
      </c>
    </row>
    <row r="993" spans="1:3" ht="14.25" customHeight="1" x14ac:dyDescent="0.35">
      <c r="A993" s="2">
        <v>1006444</v>
      </c>
      <c r="B993" s="2" t="s">
        <v>30</v>
      </c>
      <c r="C993" s="2">
        <v>395</v>
      </c>
    </row>
    <row r="994" spans="1:3" ht="14.25" customHeight="1" x14ac:dyDescent="0.35">
      <c r="A994" s="2">
        <v>1006585</v>
      </c>
      <c r="B994" s="2" t="s">
        <v>30</v>
      </c>
      <c r="C994" s="2">
        <v>237</v>
      </c>
    </row>
    <row r="995" spans="1:3" ht="14.25" customHeight="1" x14ac:dyDescent="0.35">
      <c r="A995" s="2">
        <v>1006633</v>
      </c>
      <c r="B995" s="2" t="s">
        <v>28</v>
      </c>
      <c r="C995" s="2">
        <v>33</v>
      </c>
    </row>
    <row r="996" spans="1:3" ht="14.25" customHeight="1" x14ac:dyDescent="0.35">
      <c r="A996" s="2">
        <v>1001521</v>
      </c>
      <c r="B996" s="2" t="s">
        <v>30</v>
      </c>
      <c r="C996" s="2">
        <v>489</v>
      </c>
    </row>
    <row r="997" spans="1:3" ht="14.25" customHeight="1" x14ac:dyDescent="0.35">
      <c r="A997" s="2">
        <v>1001543</v>
      </c>
      <c r="B997" s="2" t="s">
        <v>28</v>
      </c>
      <c r="C997" s="2">
        <v>21</v>
      </c>
    </row>
    <row r="998" spans="1:3" ht="14.25" customHeight="1" x14ac:dyDescent="0.35">
      <c r="A998" s="2">
        <v>1002000</v>
      </c>
      <c r="B998" s="2" t="s">
        <v>28</v>
      </c>
      <c r="C998" s="2">
        <v>66</v>
      </c>
    </row>
    <row r="999" spans="1:3" ht="14.25" customHeight="1" x14ac:dyDescent="0.35">
      <c r="A999" s="2">
        <v>1006345</v>
      </c>
      <c r="B999" s="2" t="s">
        <v>28</v>
      </c>
      <c r="C999" s="2">
        <v>453</v>
      </c>
    </row>
    <row r="1000" spans="1:3" ht="14.25" customHeight="1" x14ac:dyDescent="0.35">
      <c r="A1000" s="2">
        <v>1006349</v>
      </c>
      <c r="B1000" s="2" t="s">
        <v>30</v>
      </c>
      <c r="C1000" s="2">
        <v>130</v>
      </c>
    </row>
    <row r="1001" spans="1:3" ht="14.25" customHeight="1" x14ac:dyDescent="0.35">
      <c r="A1001" s="2">
        <v>1006501</v>
      </c>
      <c r="B1001" s="2" t="s">
        <v>29</v>
      </c>
      <c r="C1001" s="2">
        <v>128</v>
      </c>
    </row>
    <row r="1002" spans="1:3" ht="14.25" customHeight="1" x14ac:dyDescent="0.35">
      <c r="A1002" s="2">
        <v>1006576</v>
      </c>
      <c r="B1002" s="2" t="s">
        <v>28</v>
      </c>
      <c r="C1002" s="2">
        <v>214</v>
      </c>
    </row>
    <row r="1003" spans="1:3" ht="14.25" customHeight="1" x14ac:dyDescent="0.35">
      <c r="A1003" s="2">
        <v>1006695</v>
      </c>
      <c r="B1003" s="2" t="s">
        <v>30</v>
      </c>
      <c r="C1003" s="2">
        <v>476</v>
      </c>
    </row>
    <row r="1004" spans="1:3" ht="14.25" customHeight="1" x14ac:dyDescent="0.35">
      <c r="A1004" s="2">
        <v>1006814</v>
      </c>
      <c r="B1004" s="2" t="s">
        <v>28</v>
      </c>
      <c r="C1004" s="2">
        <v>24</v>
      </c>
    </row>
    <row r="1005" spans="1:3" ht="14.25" customHeight="1" x14ac:dyDescent="0.35">
      <c r="A1005" s="2">
        <v>1001961</v>
      </c>
      <c r="B1005" s="2" t="s">
        <v>29</v>
      </c>
      <c r="C1005" s="2">
        <v>56</v>
      </c>
    </row>
    <row r="1006" spans="1:3" ht="14.25" customHeight="1" x14ac:dyDescent="0.35">
      <c r="A1006" s="2">
        <v>1006201</v>
      </c>
      <c r="B1006" s="2" t="s">
        <v>28</v>
      </c>
      <c r="C1006" s="2">
        <v>493</v>
      </c>
    </row>
    <row r="1007" spans="1:3" ht="14.25" customHeight="1" x14ac:dyDescent="0.35">
      <c r="A1007" s="2">
        <v>1006258</v>
      </c>
      <c r="B1007" s="2" t="s">
        <v>28</v>
      </c>
      <c r="C1007" s="2">
        <v>59</v>
      </c>
    </row>
    <row r="1008" spans="1:3" ht="14.25" customHeight="1" x14ac:dyDescent="0.35">
      <c r="A1008" s="2">
        <v>1006269</v>
      </c>
      <c r="B1008" s="2" t="s">
        <v>30</v>
      </c>
      <c r="C1008" s="2">
        <v>479</v>
      </c>
    </row>
    <row r="1009" spans="1:3" ht="14.25" customHeight="1" x14ac:dyDescent="0.35">
      <c r="A1009" s="2">
        <v>1006420</v>
      </c>
      <c r="B1009" s="2" t="s">
        <v>30</v>
      </c>
      <c r="C1009" s="2">
        <v>172</v>
      </c>
    </row>
    <row r="1010" spans="1:3" ht="14.25" customHeight="1" x14ac:dyDescent="0.35">
      <c r="A1010" s="2">
        <v>1006554</v>
      </c>
      <c r="B1010" s="2" t="s">
        <v>30</v>
      </c>
      <c r="C1010" s="2">
        <v>424</v>
      </c>
    </row>
    <row r="1011" spans="1:3" ht="14.25" customHeight="1" x14ac:dyDescent="0.35">
      <c r="A1011" s="2">
        <v>1006600</v>
      </c>
      <c r="B1011" s="2" t="s">
        <v>29</v>
      </c>
      <c r="C1011" s="2">
        <v>105</v>
      </c>
    </row>
    <row r="1012" spans="1:3" ht="14.25" customHeight="1" x14ac:dyDescent="0.35">
      <c r="A1012" s="2">
        <v>1006659</v>
      </c>
      <c r="B1012" s="2" t="s">
        <v>29</v>
      </c>
      <c r="C1012" s="2">
        <v>40</v>
      </c>
    </row>
    <row r="1013" spans="1:3" ht="14.25" customHeight="1" x14ac:dyDescent="0.35">
      <c r="A1013" s="2">
        <v>1006755</v>
      </c>
      <c r="B1013" s="2" t="s">
        <v>30</v>
      </c>
      <c r="C1013" s="2">
        <v>181</v>
      </c>
    </row>
    <row r="1014" spans="1:3" ht="14.25" customHeight="1" x14ac:dyDescent="0.35">
      <c r="A1014" s="2">
        <v>1006778</v>
      </c>
      <c r="B1014" s="2" t="s">
        <v>29</v>
      </c>
      <c r="C1014" s="2">
        <v>132</v>
      </c>
    </row>
    <row r="1015" spans="1:3" ht="14.25" customHeight="1" x14ac:dyDescent="0.35">
      <c r="A1015" s="2">
        <v>1006847</v>
      </c>
      <c r="B1015" s="2" t="s">
        <v>28</v>
      </c>
      <c r="C1015" s="2">
        <v>47</v>
      </c>
    </row>
    <row r="1016" spans="1:3" ht="14.25" customHeight="1" x14ac:dyDescent="0.35">
      <c r="A1016" s="2">
        <v>1006884</v>
      </c>
      <c r="B1016" s="2" t="s">
        <v>28</v>
      </c>
      <c r="C1016" s="2">
        <v>25</v>
      </c>
    </row>
    <row r="1017" spans="1:3" ht="14.25" customHeight="1" x14ac:dyDescent="0.35">
      <c r="A1017" s="2">
        <v>1006481</v>
      </c>
      <c r="B1017" s="2" t="s">
        <v>30</v>
      </c>
      <c r="C1017" s="2">
        <v>366</v>
      </c>
    </row>
    <row r="1018" spans="1:3" ht="14.25" customHeight="1" x14ac:dyDescent="0.35">
      <c r="A1018" s="2">
        <v>1006493</v>
      </c>
      <c r="B1018" s="2" t="s">
        <v>28</v>
      </c>
      <c r="C1018" s="2">
        <v>29</v>
      </c>
    </row>
    <row r="1019" spans="1:3" ht="14.25" customHeight="1" x14ac:dyDescent="0.35">
      <c r="A1019" s="2">
        <v>1006592</v>
      </c>
      <c r="B1019" s="2" t="s">
        <v>28</v>
      </c>
      <c r="C1019" s="2">
        <v>492</v>
      </c>
    </row>
    <row r="1020" spans="1:3" ht="14.25" customHeight="1" x14ac:dyDescent="0.35">
      <c r="A1020" s="2">
        <v>1006594</v>
      </c>
      <c r="B1020" s="2" t="s">
        <v>29</v>
      </c>
      <c r="C1020" s="2">
        <v>117</v>
      </c>
    </row>
    <row r="1021" spans="1:3" ht="14.25" customHeight="1" x14ac:dyDescent="0.35">
      <c r="A1021" s="2">
        <v>1006742</v>
      </c>
      <c r="B1021" s="2" t="s">
        <v>28</v>
      </c>
      <c r="C1021" s="2">
        <v>78</v>
      </c>
    </row>
    <row r="1022" spans="1:3" ht="14.25" customHeight="1" x14ac:dyDescent="0.35">
      <c r="A1022" s="2">
        <v>1006192</v>
      </c>
      <c r="B1022" s="2" t="s">
        <v>28</v>
      </c>
      <c r="C1022" s="2">
        <v>56</v>
      </c>
    </row>
    <row r="1023" spans="1:3" ht="14.25" customHeight="1" x14ac:dyDescent="0.35">
      <c r="A1023" s="2">
        <v>1006465</v>
      </c>
      <c r="B1023" s="2" t="s">
        <v>30</v>
      </c>
      <c r="C1023" s="2">
        <v>161</v>
      </c>
    </row>
    <row r="1024" spans="1:3" ht="14.25" customHeight="1" x14ac:dyDescent="0.35">
      <c r="A1024" s="2">
        <v>1006543</v>
      </c>
      <c r="B1024" s="2" t="s">
        <v>30</v>
      </c>
      <c r="C1024" s="2">
        <v>320</v>
      </c>
    </row>
    <row r="1025" spans="1:3" ht="14.25" customHeight="1" x14ac:dyDescent="0.35">
      <c r="A1025" s="2">
        <v>1006753</v>
      </c>
      <c r="B1025" s="2" t="s">
        <v>28</v>
      </c>
      <c r="C1025" s="2">
        <v>437</v>
      </c>
    </row>
    <row r="1026" spans="1:3" ht="14.25" customHeight="1" x14ac:dyDescent="0.35">
      <c r="A1026" s="2">
        <v>1006840</v>
      </c>
      <c r="B1026" s="2" t="s">
        <v>30</v>
      </c>
      <c r="C1026" s="2">
        <v>316</v>
      </c>
    </row>
    <row r="1027" spans="1:3" ht="14.25" customHeight="1" x14ac:dyDescent="0.35">
      <c r="A1027" s="2">
        <v>1006531</v>
      </c>
      <c r="B1027" s="2" t="s">
        <v>30</v>
      </c>
      <c r="C1027" s="2">
        <v>374</v>
      </c>
    </row>
    <row r="1028" spans="1:3" ht="14.25" customHeight="1" x14ac:dyDescent="0.35">
      <c r="A1028" s="2">
        <v>1006845</v>
      </c>
      <c r="B1028" s="2" t="s">
        <v>29</v>
      </c>
      <c r="C1028" s="2">
        <v>136</v>
      </c>
    </row>
    <row r="1029" spans="1:3" ht="14.25" customHeight="1" x14ac:dyDescent="0.35">
      <c r="A1029" s="2">
        <v>1006153</v>
      </c>
      <c r="B1029" s="2" t="s">
        <v>30</v>
      </c>
      <c r="C1029" s="2">
        <v>428</v>
      </c>
    </row>
    <row r="1030" spans="1:3" ht="14.25" customHeight="1" x14ac:dyDescent="0.35">
      <c r="A1030" s="2">
        <v>1006188</v>
      </c>
      <c r="B1030" s="2" t="s">
        <v>30</v>
      </c>
      <c r="C1030" s="2">
        <v>461</v>
      </c>
    </row>
    <row r="1031" spans="1:3" ht="14.25" customHeight="1" x14ac:dyDescent="0.35">
      <c r="A1031" s="2">
        <v>1006262</v>
      </c>
      <c r="B1031" s="2" t="s">
        <v>28</v>
      </c>
      <c r="C1031" s="2">
        <v>20</v>
      </c>
    </row>
    <row r="1032" spans="1:3" ht="14.25" customHeight="1" x14ac:dyDescent="0.35">
      <c r="A1032" s="2">
        <v>1006619</v>
      </c>
      <c r="B1032" s="2" t="s">
        <v>28</v>
      </c>
      <c r="C1032" s="2">
        <v>30</v>
      </c>
    </row>
    <row r="1033" spans="1:3" ht="14.25" customHeight="1" x14ac:dyDescent="0.35">
      <c r="A1033" s="2">
        <v>1006648</v>
      </c>
      <c r="B1033" s="2" t="s">
        <v>29</v>
      </c>
      <c r="C1033" s="2">
        <v>44</v>
      </c>
    </row>
    <row r="1034" spans="1:3" ht="14.25" customHeight="1" x14ac:dyDescent="0.35">
      <c r="A1034" s="2">
        <v>1006734</v>
      </c>
      <c r="B1034" s="2" t="s">
        <v>28</v>
      </c>
      <c r="C1034" s="2">
        <v>249</v>
      </c>
    </row>
    <row r="1035" spans="1:3" ht="14.25" customHeight="1" x14ac:dyDescent="0.35">
      <c r="A1035" s="2">
        <v>1006244</v>
      </c>
      <c r="B1035" s="2" t="s">
        <v>28</v>
      </c>
      <c r="C1035" s="2">
        <v>471</v>
      </c>
    </row>
    <row r="1036" spans="1:3" ht="14.25" customHeight="1" x14ac:dyDescent="0.35">
      <c r="A1036" s="2">
        <v>1006346</v>
      </c>
      <c r="B1036" s="2" t="s">
        <v>28</v>
      </c>
      <c r="C1036" s="2">
        <v>41</v>
      </c>
    </row>
    <row r="1037" spans="1:3" ht="14.25" customHeight="1" x14ac:dyDescent="0.35">
      <c r="A1037" s="2">
        <v>1006769</v>
      </c>
      <c r="B1037" s="2" t="s">
        <v>29</v>
      </c>
      <c r="C1037" s="2">
        <v>139</v>
      </c>
    </row>
    <row r="1038" spans="1:3" ht="14.25" customHeight="1" x14ac:dyDescent="0.35">
      <c r="A1038" s="2">
        <v>1000038</v>
      </c>
      <c r="B1038" s="2" t="s">
        <v>28</v>
      </c>
      <c r="C1038" s="2">
        <v>233</v>
      </c>
    </row>
    <row r="1039" spans="1:3" ht="14.25" customHeight="1" x14ac:dyDescent="0.35">
      <c r="A1039" s="2">
        <v>1000052</v>
      </c>
      <c r="B1039" s="2" t="s">
        <v>29</v>
      </c>
      <c r="C1039" s="2">
        <v>91</v>
      </c>
    </row>
    <row r="1040" spans="1:3" ht="14.25" customHeight="1" x14ac:dyDescent="0.35">
      <c r="A1040" s="2">
        <v>1000137</v>
      </c>
      <c r="B1040" s="2" t="s">
        <v>30</v>
      </c>
      <c r="C1040" s="2">
        <v>472</v>
      </c>
    </row>
    <row r="1041" spans="1:3" ht="14.25" customHeight="1" x14ac:dyDescent="0.35">
      <c r="A1041" s="2">
        <v>1000402</v>
      </c>
      <c r="B1041" s="2" t="s">
        <v>28</v>
      </c>
      <c r="C1041" s="2">
        <v>104</v>
      </c>
    </row>
    <row r="1042" spans="1:3" ht="14.25" customHeight="1" x14ac:dyDescent="0.35">
      <c r="A1042" s="2">
        <v>1000853</v>
      </c>
      <c r="B1042" s="2" t="s">
        <v>28</v>
      </c>
      <c r="C1042" s="2">
        <v>64</v>
      </c>
    </row>
    <row r="1043" spans="1:3" ht="14.25" customHeight="1" x14ac:dyDescent="0.35">
      <c r="A1043" s="2">
        <v>1000911</v>
      </c>
      <c r="B1043" s="2" t="s">
        <v>29</v>
      </c>
      <c r="C1043" s="2">
        <v>105</v>
      </c>
    </row>
    <row r="1044" spans="1:3" ht="14.25" customHeight="1" x14ac:dyDescent="0.35">
      <c r="A1044" s="2">
        <v>1000969</v>
      </c>
      <c r="B1044" s="2" t="s">
        <v>29</v>
      </c>
      <c r="C1044" s="2">
        <v>56</v>
      </c>
    </row>
    <row r="1045" spans="1:3" ht="14.25" customHeight="1" x14ac:dyDescent="0.35">
      <c r="A1045" s="2">
        <v>1001897</v>
      </c>
      <c r="B1045" s="2" t="s">
        <v>28</v>
      </c>
      <c r="C1045" s="2">
        <v>67</v>
      </c>
    </row>
    <row r="1046" spans="1:3" ht="14.25" customHeight="1" x14ac:dyDescent="0.35">
      <c r="A1046" s="2">
        <v>1002250</v>
      </c>
      <c r="B1046" s="2" t="s">
        <v>28</v>
      </c>
      <c r="C1046" s="2">
        <v>34</v>
      </c>
    </row>
    <row r="1047" spans="1:3" ht="14.25" customHeight="1" x14ac:dyDescent="0.35">
      <c r="A1047" s="2">
        <v>1002359</v>
      </c>
      <c r="B1047" s="2" t="s">
        <v>28</v>
      </c>
      <c r="C1047" s="2">
        <v>60</v>
      </c>
    </row>
    <row r="1048" spans="1:3" ht="14.25" customHeight="1" x14ac:dyDescent="0.35">
      <c r="A1048" s="2">
        <v>1002637</v>
      </c>
      <c r="B1048" s="2" t="s">
        <v>28</v>
      </c>
      <c r="C1048" s="2">
        <v>208</v>
      </c>
    </row>
    <row r="1049" spans="1:3" ht="14.25" customHeight="1" x14ac:dyDescent="0.35">
      <c r="A1049" s="2">
        <v>1002656</v>
      </c>
      <c r="B1049" s="2" t="s">
        <v>28</v>
      </c>
      <c r="C1049" s="2">
        <v>499</v>
      </c>
    </row>
    <row r="1050" spans="1:3" ht="14.25" customHeight="1" x14ac:dyDescent="0.35">
      <c r="A1050" s="2">
        <v>1002780</v>
      </c>
      <c r="B1050" s="2" t="s">
        <v>30</v>
      </c>
      <c r="C1050" s="2">
        <v>448</v>
      </c>
    </row>
    <row r="1051" spans="1:3" ht="14.25" customHeight="1" x14ac:dyDescent="0.35">
      <c r="A1051" s="2">
        <v>1003042</v>
      </c>
      <c r="B1051" s="2" t="s">
        <v>30</v>
      </c>
      <c r="C1051" s="2">
        <v>430</v>
      </c>
    </row>
    <row r="1052" spans="1:3" ht="14.25" customHeight="1" x14ac:dyDescent="0.35">
      <c r="A1052" s="2">
        <v>1004008</v>
      </c>
      <c r="B1052" s="2" t="s">
        <v>30</v>
      </c>
      <c r="C1052" s="2">
        <v>266</v>
      </c>
    </row>
    <row r="1053" spans="1:3" ht="14.25" customHeight="1" x14ac:dyDescent="0.35">
      <c r="A1053" s="2">
        <v>1004015</v>
      </c>
      <c r="B1053" s="2" t="s">
        <v>28</v>
      </c>
      <c r="C1053" s="2">
        <v>63</v>
      </c>
    </row>
    <row r="1054" spans="1:3" ht="14.25" customHeight="1" x14ac:dyDescent="0.35">
      <c r="A1054" s="2">
        <v>1000785</v>
      </c>
      <c r="B1054" s="2" t="s">
        <v>28</v>
      </c>
      <c r="C1054" s="2">
        <v>73</v>
      </c>
    </row>
    <row r="1055" spans="1:3" ht="14.25" customHeight="1" x14ac:dyDescent="0.35">
      <c r="A1055" s="2">
        <v>1002004</v>
      </c>
      <c r="B1055" s="2" t="s">
        <v>28</v>
      </c>
      <c r="C1055" s="2">
        <v>262</v>
      </c>
    </row>
    <row r="1056" spans="1:3" ht="14.25" customHeight="1" x14ac:dyDescent="0.35">
      <c r="A1056" s="2">
        <v>1002308</v>
      </c>
      <c r="B1056" s="2" t="s">
        <v>30</v>
      </c>
      <c r="C1056" s="2">
        <v>292</v>
      </c>
    </row>
    <row r="1057" spans="1:3" ht="14.25" customHeight="1" x14ac:dyDescent="0.35">
      <c r="A1057" s="2">
        <v>1003190</v>
      </c>
      <c r="B1057" s="2" t="s">
        <v>29</v>
      </c>
      <c r="C1057" s="2">
        <v>104</v>
      </c>
    </row>
    <row r="1058" spans="1:3" ht="14.25" customHeight="1" x14ac:dyDescent="0.35">
      <c r="A1058" s="2">
        <v>1003478</v>
      </c>
      <c r="B1058" s="2" t="s">
        <v>30</v>
      </c>
      <c r="C1058" s="2">
        <v>219</v>
      </c>
    </row>
    <row r="1059" spans="1:3" ht="14.25" customHeight="1" x14ac:dyDescent="0.35">
      <c r="A1059" s="2">
        <v>1001510</v>
      </c>
      <c r="B1059" s="2" t="s">
        <v>28</v>
      </c>
      <c r="C1059" s="2">
        <v>120</v>
      </c>
    </row>
    <row r="1060" spans="1:3" ht="14.25" customHeight="1" x14ac:dyDescent="0.35">
      <c r="A1060" s="2">
        <v>1001618</v>
      </c>
      <c r="B1060" s="2" t="s">
        <v>29</v>
      </c>
      <c r="C1060" s="2">
        <v>50</v>
      </c>
    </row>
    <row r="1061" spans="1:3" ht="14.25" customHeight="1" x14ac:dyDescent="0.35">
      <c r="A1061" s="2">
        <v>1001738</v>
      </c>
      <c r="B1061" s="2" t="s">
        <v>30</v>
      </c>
      <c r="C1061" s="2">
        <v>256</v>
      </c>
    </row>
    <row r="1062" spans="1:3" ht="14.25" customHeight="1" x14ac:dyDescent="0.35">
      <c r="A1062" s="2">
        <v>1001778</v>
      </c>
      <c r="B1062" s="2" t="s">
        <v>28</v>
      </c>
      <c r="C1062" s="2">
        <v>39</v>
      </c>
    </row>
    <row r="1063" spans="1:3" ht="14.25" customHeight="1" x14ac:dyDescent="0.35">
      <c r="A1063" s="2">
        <v>1002811</v>
      </c>
      <c r="B1063" s="2" t="s">
        <v>28</v>
      </c>
      <c r="C1063" s="2">
        <v>43</v>
      </c>
    </row>
    <row r="1064" spans="1:3" ht="14.25" customHeight="1" x14ac:dyDescent="0.35">
      <c r="A1064" s="2">
        <v>1002850</v>
      </c>
      <c r="B1064" s="2" t="s">
        <v>29</v>
      </c>
      <c r="C1064" s="2">
        <v>134</v>
      </c>
    </row>
    <row r="1065" spans="1:3" ht="14.25" customHeight="1" x14ac:dyDescent="0.35">
      <c r="A1065" s="2">
        <v>1003098</v>
      </c>
      <c r="B1065" s="2" t="s">
        <v>28</v>
      </c>
      <c r="C1065" s="2">
        <v>59</v>
      </c>
    </row>
    <row r="1066" spans="1:3" ht="14.25" customHeight="1" x14ac:dyDescent="0.35">
      <c r="A1066" s="2">
        <v>1003130</v>
      </c>
      <c r="B1066" s="2" t="s">
        <v>29</v>
      </c>
      <c r="C1066" s="2">
        <v>35</v>
      </c>
    </row>
    <row r="1067" spans="1:3" ht="14.25" customHeight="1" x14ac:dyDescent="0.35">
      <c r="A1067" s="2">
        <v>1003196</v>
      </c>
      <c r="B1067" s="2" t="s">
        <v>29</v>
      </c>
      <c r="C1067" s="2">
        <v>122</v>
      </c>
    </row>
    <row r="1068" spans="1:3" ht="14.25" customHeight="1" x14ac:dyDescent="0.35">
      <c r="A1068" s="2">
        <v>1003712</v>
      </c>
      <c r="B1068" s="2" t="s">
        <v>28</v>
      </c>
      <c r="C1068" s="2">
        <v>32</v>
      </c>
    </row>
    <row r="1069" spans="1:3" ht="14.25" customHeight="1" x14ac:dyDescent="0.35">
      <c r="A1069" s="2">
        <v>1003899</v>
      </c>
      <c r="B1069" s="2" t="s">
        <v>29</v>
      </c>
      <c r="C1069" s="2">
        <v>118</v>
      </c>
    </row>
    <row r="1070" spans="1:3" ht="14.25" customHeight="1" x14ac:dyDescent="0.35">
      <c r="A1070" s="2">
        <v>1000706</v>
      </c>
      <c r="B1070" s="2" t="s">
        <v>28</v>
      </c>
      <c r="C1070" s="2">
        <v>58</v>
      </c>
    </row>
    <row r="1071" spans="1:3" ht="14.25" customHeight="1" x14ac:dyDescent="0.35">
      <c r="A1071" s="2">
        <v>1000838</v>
      </c>
      <c r="B1071" s="2" t="s">
        <v>29</v>
      </c>
      <c r="C1071" s="2">
        <v>68</v>
      </c>
    </row>
    <row r="1072" spans="1:3" ht="14.25" customHeight="1" x14ac:dyDescent="0.35">
      <c r="A1072" s="2">
        <v>1000914</v>
      </c>
      <c r="B1072" s="2" t="s">
        <v>29</v>
      </c>
      <c r="C1072" s="2">
        <v>38</v>
      </c>
    </row>
    <row r="1073" spans="1:3" ht="14.25" customHeight="1" x14ac:dyDescent="0.35">
      <c r="A1073" s="2">
        <v>1001227</v>
      </c>
      <c r="B1073" s="2" t="s">
        <v>28</v>
      </c>
      <c r="C1073" s="2">
        <v>27</v>
      </c>
    </row>
    <row r="1074" spans="1:3" ht="14.25" customHeight="1" x14ac:dyDescent="0.35">
      <c r="A1074" s="2">
        <v>1002142</v>
      </c>
      <c r="B1074" s="2" t="s">
        <v>29</v>
      </c>
      <c r="C1074" s="2">
        <v>46</v>
      </c>
    </row>
    <row r="1075" spans="1:3" ht="14.25" customHeight="1" x14ac:dyDescent="0.35">
      <c r="A1075" s="2">
        <v>1002759</v>
      </c>
      <c r="B1075" s="2" t="s">
        <v>29</v>
      </c>
      <c r="C1075" s="2">
        <v>99</v>
      </c>
    </row>
    <row r="1076" spans="1:3" ht="14.25" customHeight="1" x14ac:dyDescent="0.35">
      <c r="A1076" s="2">
        <v>1000647</v>
      </c>
      <c r="B1076" s="2" t="s">
        <v>30</v>
      </c>
      <c r="C1076" s="2">
        <v>425</v>
      </c>
    </row>
    <row r="1077" spans="1:3" ht="14.25" customHeight="1" x14ac:dyDescent="0.35">
      <c r="A1077" s="2">
        <v>1001119</v>
      </c>
      <c r="B1077" s="2" t="s">
        <v>28</v>
      </c>
      <c r="C1077" s="2">
        <v>293</v>
      </c>
    </row>
    <row r="1078" spans="1:3" ht="14.25" customHeight="1" x14ac:dyDescent="0.35">
      <c r="A1078" s="2">
        <v>1001425</v>
      </c>
      <c r="B1078" s="2" t="s">
        <v>28</v>
      </c>
      <c r="C1078" s="2">
        <v>30</v>
      </c>
    </row>
    <row r="1079" spans="1:3" ht="14.25" customHeight="1" x14ac:dyDescent="0.35">
      <c r="A1079" s="2">
        <v>1001600</v>
      </c>
      <c r="B1079" s="2" t="s">
        <v>29</v>
      </c>
      <c r="C1079" s="2">
        <v>89</v>
      </c>
    </row>
    <row r="1080" spans="1:3" ht="14.25" customHeight="1" x14ac:dyDescent="0.35">
      <c r="A1080" s="2">
        <v>1001975</v>
      </c>
      <c r="B1080" s="2" t="s">
        <v>30</v>
      </c>
      <c r="C1080" s="2">
        <v>150</v>
      </c>
    </row>
    <row r="1081" spans="1:3" ht="14.25" customHeight="1" x14ac:dyDescent="0.35">
      <c r="A1081" s="2">
        <v>1001989</v>
      </c>
      <c r="B1081" s="2" t="s">
        <v>30</v>
      </c>
      <c r="C1081" s="2">
        <v>332</v>
      </c>
    </row>
    <row r="1082" spans="1:3" ht="14.25" customHeight="1" x14ac:dyDescent="0.35">
      <c r="A1082" s="2">
        <v>1002884</v>
      </c>
      <c r="B1082" s="2" t="s">
        <v>28</v>
      </c>
      <c r="C1082" s="2">
        <v>366</v>
      </c>
    </row>
    <row r="1083" spans="1:3" ht="14.25" customHeight="1" x14ac:dyDescent="0.35">
      <c r="A1083" s="2">
        <v>1002960</v>
      </c>
      <c r="B1083" s="2" t="s">
        <v>28</v>
      </c>
      <c r="C1083" s="2">
        <v>23</v>
      </c>
    </row>
    <row r="1084" spans="1:3" ht="14.25" customHeight="1" x14ac:dyDescent="0.35">
      <c r="A1084" s="2">
        <v>1002988</v>
      </c>
      <c r="B1084" s="2" t="s">
        <v>29</v>
      </c>
      <c r="C1084" s="2">
        <v>133</v>
      </c>
    </row>
    <row r="1085" spans="1:3" ht="14.25" customHeight="1" x14ac:dyDescent="0.35">
      <c r="A1085" s="2">
        <v>1001012</v>
      </c>
      <c r="B1085" s="2" t="s">
        <v>30</v>
      </c>
      <c r="C1085" s="2">
        <v>164</v>
      </c>
    </row>
    <row r="1086" spans="1:3" ht="14.25" customHeight="1" x14ac:dyDescent="0.35">
      <c r="A1086" s="2">
        <v>1001245</v>
      </c>
      <c r="B1086" s="2" t="s">
        <v>28</v>
      </c>
      <c r="C1086" s="2">
        <v>282</v>
      </c>
    </row>
    <row r="1087" spans="1:3" ht="14.25" customHeight="1" x14ac:dyDescent="0.35">
      <c r="A1087" s="2">
        <v>1001405</v>
      </c>
      <c r="B1087" s="2" t="s">
        <v>28</v>
      </c>
      <c r="C1087" s="2">
        <v>260</v>
      </c>
    </row>
    <row r="1088" spans="1:3" ht="14.25" customHeight="1" x14ac:dyDescent="0.35">
      <c r="A1088" s="2">
        <v>1001691</v>
      </c>
      <c r="B1088" s="2" t="s">
        <v>30</v>
      </c>
      <c r="C1088" s="2">
        <v>129</v>
      </c>
    </row>
    <row r="1089" spans="1:3" ht="14.25" customHeight="1" x14ac:dyDescent="0.35">
      <c r="A1089" s="2">
        <v>1002012</v>
      </c>
      <c r="B1089" s="2" t="s">
        <v>30</v>
      </c>
      <c r="C1089" s="2">
        <v>123</v>
      </c>
    </row>
    <row r="1090" spans="1:3" ht="14.25" customHeight="1" x14ac:dyDescent="0.35">
      <c r="A1090" s="2">
        <v>1002270</v>
      </c>
      <c r="B1090" s="2" t="s">
        <v>30</v>
      </c>
      <c r="C1090" s="2">
        <v>249</v>
      </c>
    </row>
    <row r="1091" spans="1:3" ht="14.25" customHeight="1" x14ac:dyDescent="0.35">
      <c r="A1091" s="2">
        <v>1003319</v>
      </c>
      <c r="B1091" s="2" t="s">
        <v>28</v>
      </c>
      <c r="C1091" s="2">
        <v>457</v>
      </c>
    </row>
    <row r="1092" spans="1:3" ht="14.25" customHeight="1" x14ac:dyDescent="0.35">
      <c r="A1092" s="2">
        <v>1000808</v>
      </c>
      <c r="B1092" s="2" t="s">
        <v>30</v>
      </c>
      <c r="C1092" s="2">
        <v>304</v>
      </c>
    </row>
    <row r="1093" spans="1:3" ht="14.25" customHeight="1" x14ac:dyDescent="0.35">
      <c r="A1093" s="2">
        <v>1001151</v>
      </c>
      <c r="B1093" s="2" t="s">
        <v>29</v>
      </c>
      <c r="C1093" s="2">
        <v>89</v>
      </c>
    </row>
    <row r="1094" spans="1:3" ht="14.25" customHeight="1" x14ac:dyDescent="0.35">
      <c r="A1094" s="2">
        <v>1001604</v>
      </c>
      <c r="B1094" s="2" t="s">
        <v>30</v>
      </c>
      <c r="C1094" s="2">
        <v>160</v>
      </c>
    </row>
    <row r="1095" spans="1:3" ht="14.25" customHeight="1" x14ac:dyDescent="0.35">
      <c r="A1095" s="2">
        <v>1001925</v>
      </c>
      <c r="B1095" s="2" t="s">
        <v>28</v>
      </c>
      <c r="C1095" s="2">
        <v>30</v>
      </c>
    </row>
    <row r="1096" spans="1:3" ht="14.25" customHeight="1" x14ac:dyDescent="0.35">
      <c r="A1096" s="2">
        <v>1002181</v>
      </c>
      <c r="B1096" s="2" t="s">
        <v>28</v>
      </c>
      <c r="C1096" s="2">
        <v>60</v>
      </c>
    </row>
    <row r="1097" spans="1:3" ht="14.25" customHeight="1" x14ac:dyDescent="0.35">
      <c r="A1097" s="2">
        <v>1002298</v>
      </c>
      <c r="B1097" s="2" t="s">
        <v>28</v>
      </c>
      <c r="C1097" s="2">
        <v>32</v>
      </c>
    </row>
    <row r="1098" spans="1:3" ht="14.25" customHeight="1" x14ac:dyDescent="0.35">
      <c r="A1098" s="2">
        <v>1003221</v>
      </c>
      <c r="B1098" s="2" t="s">
        <v>29</v>
      </c>
      <c r="C1098" s="2">
        <v>138</v>
      </c>
    </row>
    <row r="1099" spans="1:3" ht="14.25" customHeight="1" x14ac:dyDescent="0.35">
      <c r="A1099" s="2">
        <v>1003575</v>
      </c>
      <c r="B1099" s="2" t="s">
        <v>28</v>
      </c>
      <c r="C1099" s="2">
        <v>476</v>
      </c>
    </row>
    <row r="1100" spans="1:3" ht="14.25" customHeight="1" x14ac:dyDescent="0.35">
      <c r="A1100" s="2">
        <v>1003774</v>
      </c>
      <c r="B1100" s="2" t="s">
        <v>29</v>
      </c>
      <c r="C1100" s="2">
        <v>71</v>
      </c>
    </row>
    <row r="1101" spans="1:3" ht="14.25" customHeight="1" x14ac:dyDescent="0.35">
      <c r="A1101" s="2">
        <v>1001337</v>
      </c>
      <c r="B1101" s="2" t="s">
        <v>30</v>
      </c>
      <c r="C1101" s="2">
        <v>273</v>
      </c>
    </row>
    <row r="1102" spans="1:3" ht="14.25" customHeight="1" x14ac:dyDescent="0.35">
      <c r="A1102" s="2">
        <v>1001506</v>
      </c>
      <c r="B1102" s="2" t="s">
        <v>29</v>
      </c>
      <c r="C1102" s="2">
        <v>64</v>
      </c>
    </row>
    <row r="1103" spans="1:3" ht="14.25" customHeight="1" x14ac:dyDescent="0.35">
      <c r="A1103" s="2">
        <v>1002124</v>
      </c>
      <c r="B1103" s="2" t="s">
        <v>28</v>
      </c>
      <c r="C1103" s="2">
        <v>22</v>
      </c>
    </row>
    <row r="1104" spans="1:3" ht="14.25" customHeight="1" x14ac:dyDescent="0.35">
      <c r="A1104" s="2">
        <v>1002166</v>
      </c>
      <c r="B1104" s="2" t="s">
        <v>30</v>
      </c>
      <c r="C1104" s="2">
        <v>293</v>
      </c>
    </row>
    <row r="1105" spans="1:3" ht="14.25" customHeight="1" x14ac:dyDescent="0.35">
      <c r="A1105" s="2">
        <v>1002307</v>
      </c>
      <c r="B1105" s="2" t="s">
        <v>29</v>
      </c>
      <c r="C1105" s="2">
        <v>68</v>
      </c>
    </row>
    <row r="1106" spans="1:3" ht="14.25" customHeight="1" x14ac:dyDescent="0.35">
      <c r="A1106" s="2">
        <v>1002441</v>
      </c>
      <c r="B1106" s="2" t="s">
        <v>29</v>
      </c>
      <c r="C1106" s="2">
        <v>40</v>
      </c>
    </row>
    <row r="1107" spans="1:3" ht="14.25" customHeight="1" x14ac:dyDescent="0.35">
      <c r="A1107" s="2">
        <v>1002689</v>
      </c>
      <c r="B1107" s="2" t="s">
        <v>28</v>
      </c>
      <c r="C1107" s="2">
        <v>219</v>
      </c>
    </row>
    <row r="1108" spans="1:3" ht="14.25" customHeight="1" x14ac:dyDescent="0.35">
      <c r="A1108" s="2">
        <v>1002701</v>
      </c>
      <c r="B1108" s="2" t="s">
        <v>29</v>
      </c>
      <c r="C1108" s="2">
        <v>127</v>
      </c>
    </row>
    <row r="1109" spans="1:3" ht="14.25" customHeight="1" x14ac:dyDescent="0.35">
      <c r="A1109" s="2">
        <v>1002793</v>
      </c>
      <c r="B1109" s="2" t="s">
        <v>30</v>
      </c>
      <c r="C1109" s="2">
        <v>352</v>
      </c>
    </row>
    <row r="1110" spans="1:3" ht="14.25" customHeight="1" x14ac:dyDescent="0.35">
      <c r="A1110" s="2">
        <v>1002859</v>
      </c>
      <c r="B1110" s="2" t="s">
        <v>30</v>
      </c>
      <c r="C1110" s="2">
        <v>297</v>
      </c>
    </row>
    <row r="1111" spans="1:3" ht="14.25" customHeight="1" x14ac:dyDescent="0.35">
      <c r="A1111" s="2">
        <v>1003095</v>
      </c>
      <c r="B1111" s="2" t="s">
        <v>29</v>
      </c>
      <c r="C1111" s="2">
        <v>84</v>
      </c>
    </row>
    <row r="1112" spans="1:3" ht="14.25" customHeight="1" x14ac:dyDescent="0.35">
      <c r="A1112" s="2">
        <v>1003546</v>
      </c>
      <c r="B1112" s="2" t="s">
        <v>29</v>
      </c>
      <c r="C1112" s="2">
        <v>93</v>
      </c>
    </row>
    <row r="1113" spans="1:3" ht="14.25" customHeight="1" x14ac:dyDescent="0.35">
      <c r="A1113" s="2">
        <v>1003970</v>
      </c>
      <c r="B1113" s="2" t="s">
        <v>28</v>
      </c>
      <c r="C1113" s="2">
        <v>228</v>
      </c>
    </row>
    <row r="1114" spans="1:3" ht="14.25" customHeight="1" x14ac:dyDescent="0.35">
      <c r="A1114" s="2">
        <v>1000740</v>
      </c>
      <c r="B1114" s="2" t="s">
        <v>30</v>
      </c>
      <c r="C1114" s="2">
        <v>432</v>
      </c>
    </row>
    <row r="1115" spans="1:3" ht="14.25" customHeight="1" x14ac:dyDescent="0.35">
      <c r="A1115" s="2">
        <v>1001354</v>
      </c>
      <c r="B1115" s="2" t="s">
        <v>29</v>
      </c>
      <c r="C1115" s="2">
        <v>82</v>
      </c>
    </row>
    <row r="1116" spans="1:3" ht="14.25" customHeight="1" x14ac:dyDescent="0.35">
      <c r="A1116" s="2">
        <v>1001644</v>
      </c>
      <c r="B1116" s="2" t="s">
        <v>30</v>
      </c>
      <c r="C1116" s="2">
        <v>460</v>
      </c>
    </row>
    <row r="1117" spans="1:3" ht="14.25" customHeight="1" x14ac:dyDescent="0.35">
      <c r="A1117" s="2">
        <v>1001791</v>
      </c>
      <c r="B1117" s="2" t="s">
        <v>28</v>
      </c>
      <c r="C1117" s="2">
        <v>55</v>
      </c>
    </row>
    <row r="1118" spans="1:3" ht="14.25" customHeight="1" x14ac:dyDescent="0.35">
      <c r="A1118" s="2">
        <v>1002057</v>
      </c>
      <c r="B1118" s="2" t="s">
        <v>30</v>
      </c>
      <c r="C1118" s="2">
        <v>336</v>
      </c>
    </row>
    <row r="1119" spans="1:3" ht="14.25" customHeight="1" x14ac:dyDescent="0.35">
      <c r="A1119" s="2">
        <v>1002413</v>
      </c>
      <c r="B1119" s="2" t="s">
        <v>28</v>
      </c>
      <c r="C1119" s="2">
        <v>32</v>
      </c>
    </row>
    <row r="1120" spans="1:3" ht="14.25" customHeight="1" x14ac:dyDescent="0.35">
      <c r="A1120" s="2">
        <v>1002724</v>
      </c>
      <c r="B1120" s="2" t="s">
        <v>28</v>
      </c>
      <c r="C1120" s="2">
        <v>63</v>
      </c>
    </row>
    <row r="1121" spans="1:3" ht="14.25" customHeight="1" x14ac:dyDescent="0.35">
      <c r="A1121" s="2">
        <v>1002909</v>
      </c>
      <c r="B1121" s="2" t="s">
        <v>30</v>
      </c>
      <c r="C1121" s="2">
        <v>490</v>
      </c>
    </row>
    <row r="1122" spans="1:3" ht="14.25" customHeight="1" x14ac:dyDescent="0.35">
      <c r="A1122" s="2">
        <v>1002954</v>
      </c>
      <c r="B1122" s="2" t="s">
        <v>29</v>
      </c>
      <c r="C1122" s="2">
        <v>108</v>
      </c>
    </row>
    <row r="1123" spans="1:3" ht="14.25" customHeight="1" x14ac:dyDescent="0.35">
      <c r="A1123" s="2">
        <v>1003785</v>
      </c>
      <c r="B1123" s="2" t="s">
        <v>28</v>
      </c>
      <c r="C1123" s="2">
        <v>51</v>
      </c>
    </row>
    <row r="1124" spans="1:3" ht="14.25" customHeight="1" x14ac:dyDescent="0.35">
      <c r="A1124" s="2">
        <v>1001092</v>
      </c>
      <c r="B1124" s="2" t="s">
        <v>30</v>
      </c>
      <c r="C1124" s="2">
        <v>461</v>
      </c>
    </row>
    <row r="1125" spans="1:3" ht="14.25" customHeight="1" x14ac:dyDescent="0.35">
      <c r="A1125" s="2">
        <v>1001110</v>
      </c>
      <c r="B1125" s="2" t="s">
        <v>28</v>
      </c>
      <c r="C1125" s="2">
        <v>20</v>
      </c>
    </row>
    <row r="1126" spans="1:3" ht="14.25" customHeight="1" x14ac:dyDescent="0.35">
      <c r="A1126" s="2">
        <v>1001219</v>
      </c>
      <c r="B1126" s="2" t="s">
        <v>28</v>
      </c>
      <c r="C1126" s="2">
        <v>33</v>
      </c>
    </row>
    <row r="1127" spans="1:3" ht="14.25" customHeight="1" x14ac:dyDescent="0.35">
      <c r="A1127" s="2">
        <v>1001423</v>
      </c>
      <c r="B1127" s="2" t="s">
        <v>29</v>
      </c>
      <c r="C1127" s="2">
        <v>71</v>
      </c>
    </row>
    <row r="1128" spans="1:3" ht="14.25" customHeight="1" x14ac:dyDescent="0.35">
      <c r="A1128" s="2">
        <v>1001588</v>
      </c>
      <c r="B1128" s="2" t="s">
        <v>29</v>
      </c>
      <c r="C1128" s="2">
        <v>69</v>
      </c>
    </row>
    <row r="1129" spans="1:3" ht="14.25" customHeight="1" x14ac:dyDescent="0.35">
      <c r="A1129" s="2">
        <v>1001665</v>
      </c>
      <c r="B1129" s="2" t="s">
        <v>29</v>
      </c>
      <c r="C1129" s="2">
        <v>113</v>
      </c>
    </row>
    <row r="1130" spans="1:3" ht="14.25" customHeight="1" x14ac:dyDescent="0.35">
      <c r="A1130" s="2">
        <v>1001719</v>
      </c>
      <c r="B1130" s="2" t="s">
        <v>29</v>
      </c>
      <c r="C1130" s="2">
        <v>96</v>
      </c>
    </row>
    <row r="1131" spans="1:3" ht="14.25" customHeight="1" x14ac:dyDescent="0.35">
      <c r="A1131" s="2">
        <v>1001911</v>
      </c>
      <c r="B1131" s="2" t="s">
        <v>29</v>
      </c>
      <c r="C1131" s="2">
        <v>134</v>
      </c>
    </row>
    <row r="1132" spans="1:3" ht="14.25" customHeight="1" x14ac:dyDescent="0.35">
      <c r="A1132" s="2">
        <v>1002223</v>
      </c>
      <c r="B1132" s="2" t="s">
        <v>30</v>
      </c>
      <c r="C1132" s="2">
        <v>301</v>
      </c>
    </row>
    <row r="1133" spans="1:3" ht="14.25" customHeight="1" x14ac:dyDescent="0.35">
      <c r="A1133" s="2">
        <v>1002558</v>
      </c>
      <c r="B1133" s="2" t="s">
        <v>30</v>
      </c>
      <c r="C1133" s="2">
        <v>185</v>
      </c>
    </row>
    <row r="1134" spans="1:3" ht="14.25" customHeight="1" x14ac:dyDescent="0.35">
      <c r="A1134" s="2">
        <v>1003521</v>
      </c>
      <c r="B1134" s="2" t="s">
        <v>30</v>
      </c>
      <c r="C1134" s="2">
        <v>335</v>
      </c>
    </row>
    <row r="1135" spans="1:3" ht="14.25" customHeight="1" x14ac:dyDescent="0.35">
      <c r="A1135" s="2">
        <v>1003636</v>
      </c>
      <c r="B1135" s="2" t="s">
        <v>29</v>
      </c>
      <c r="C1135" s="2">
        <v>40</v>
      </c>
    </row>
    <row r="1136" spans="1:3" ht="14.25" customHeight="1" x14ac:dyDescent="0.35">
      <c r="A1136" s="2">
        <v>1000702</v>
      </c>
      <c r="B1136" s="2" t="s">
        <v>30</v>
      </c>
      <c r="C1136" s="2">
        <v>425</v>
      </c>
    </row>
    <row r="1137" spans="1:3" ht="14.25" customHeight="1" x14ac:dyDescent="0.35">
      <c r="A1137" s="2">
        <v>1000993</v>
      </c>
      <c r="B1137" s="2" t="s">
        <v>28</v>
      </c>
      <c r="C1137" s="2">
        <v>377</v>
      </c>
    </row>
    <row r="1138" spans="1:3" ht="14.25" customHeight="1" x14ac:dyDescent="0.35">
      <c r="A1138" s="2">
        <v>1001164</v>
      </c>
      <c r="B1138" s="2" t="s">
        <v>28</v>
      </c>
      <c r="C1138" s="2">
        <v>50</v>
      </c>
    </row>
    <row r="1139" spans="1:3" ht="14.25" customHeight="1" x14ac:dyDescent="0.35">
      <c r="A1139" s="2">
        <v>1001246</v>
      </c>
      <c r="B1139" s="2" t="s">
        <v>30</v>
      </c>
      <c r="C1139" s="2">
        <v>414</v>
      </c>
    </row>
    <row r="1140" spans="1:3" ht="14.25" customHeight="1" x14ac:dyDescent="0.35">
      <c r="A1140" s="2">
        <v>1003453</v>
      </c>
      <c r="B1140" s="2" t="s">
        <v>28</v>
      </c>
      <c r="C1140" s="2">
        <v>20</v>
      </c>
    </row>
    <row r="1141" spans="1:3" ht="14.25" customHeight="1" x14ac:dyDescent="0.35">
      <c r="A1141" s="2">
        <v>1003994</v>
      </c>
      <c r="B1141" s="2" t="s">
        <v>29</v>
      </c>
      <c r="C1141" s="2">
        <v>136</v>
      </c>
    </row>
    <row r="1142" spans="1:3" ht="14.25" customHeight="1" x14ac:dyDescent="0.35">
      <c r="A1142" s="2">
        <v>1000924</v>
      </c>
      <c r="B1142" s="2" t="s">
        <v>28</v>
      </c>
      <c r="C1142" s="2">
        <v>77</v>
      </c>
    </row>
    <row r="1143" spans="1:3" ht="14.25" customHeight="1" x14ac:dyDescent="0.35">
      <c r="A1143" s="2">
        <v>1002039</v>
      </c>
      <c r="B1143" s="2" t="s">
        <v>28</v>
      </c>
      <c r="C1143" s="2">
        <v>351</v>
      </c>
    </row>
    <row r="1144" spans="1:3" ht="14.25" customHeight="1" x14ac:dyDescent="0.35">
      <c r="A1144" s="2">
        <v>1002253</v>
      </c>
      <c r="B1144" s="2" t="s">
        <v>30</v>
      </c>
      <c r="C1144" s="2">
        <v>261</v>
      </c>
    </row>
    <row r="1145" spans="1:3" ht="14.25" customHeight="1" x14ac:dyDescent="0.35">
      <c r="A1145" s="2">
        <v>1002491</v>
      </c>
      <c r="B1145" s="2" t="s">
        <v>28</v>
      </c>
      <c r="C1145" s="2">
        <v>277</v>
      </c>
    </row>
    <row r="1146" spans="1:3" ht="14.25" customHeight="1" x14ac:dyDescent="0.35">
      <c r="A1146" s="2">
        <v>1000725</v>
      </c>
      <c r="B1146" s="2" t="s">
        <v>29</v>
      </c>
      <c r="C1146" s="2">
        <v>83</v>
      </c>
    </row>
    <row r="1147" spans="1:3" ht="14.25" customHeight="1" x14ac:dyDescent="0.35">
      <c r="A1147" s="2">
        <v>1000821</v>
      </c>
      <c r="B1147" s="2" t="s">
        <v>30</v>
      </c>
      <c r="C1147" s="2">
        <v>487</v>
      </c>
    </row>
    <row r="1148" spans="1:3" ht="14.25" customHeight="1" x14ac:dyDescent="0.35">
      <c r="A1148" s="2">
        <v>1000857</v>
      </c>
      <c r="B1148" s="2" t="s">
        <v>28</v>
      </c>
      <c r="C1148" s="2">
        <v>366</v>
      </c>
    </row>
    <row r="1149" spans="1:3" ht="14.25" customHeight="1" x14ac:dyDescent="0.35">
      <c r="A1149" s="2">
        <v>1001287</v>
      </c>
      <c r="B1149" s="2" t="s">
        <v>30</v>
      </c>
      <c r="C1149" s="2">
        <v>218</v>
      </c>
    </row>
    <row r="1150" spans="1:3" ht="14.25" customHeight="1" x14ac:dyDescent="0.35">
      <c r="A1150" s="2">
        <v>1001493</v>
      </c>
      <c r="B1150" s="2" t="s">
        <v>30</v>
      </c>
      <c r="C1150" s="2">
        <v>279</v>
      </c>
    </row>
    <row r="1151" spans="1:3" ht="14.25" customHeight="1" x14ac:dyDescent="0.35">
      <c r="A1151" s="2">
        <v>1001514</v>
      </c>
      <c r="B1151" s="2" t="s">
        <v>28</v>
      </c>
      <c r="C1151" s="2">
        <v>76</v>
      </c>
    </row>
    <row r="1152" spans="1:3" ht="14.25" customHeight="1" x14ac:dyDescent="0.35">
      <c r="A1152" s="2">
        <v>1001606</v>
      </c>
      <c r="B1152" s="2" t="s">
        <v>29</v>
      </c>
      <c r="C1152" s="2">
        <v>124</v>
      </c>
    </row>
    <row r="1153" spans="1:3" ht="14.25" customHeight="1" x14ac:dyDescent="0.35">
      <c r="A1153" s="2">
        <v>1002818</v>
      </c>
      <c r="B1153" s="2" t="s">
        <v>28</v>
      </c>
      <c r="C1153" s="2">
        <v>52</v>
      </c>
    </row>
    <row r="1154" spans="1:3" ht="14.25" customHeight="1" x14ac:dyDescent="0.35">
      <c r="A1154" s="2">
        <v>1003090</v>
      </c>
      <c r="B1154" s="2" t="s">
        <v>30</v>
      </c>
      <c r="C1154" s="2">
        <v>297</v>
      </c>
    </row>
    <row r="1155" spans="1:3" ht="14.25" customHeight="1" x14ac:dyDescent="0.35">
      <c r="A1155" s="2">
        <v>1003094</v>
      </c>
      <c r="B1155" s="2" t="s">
        <v>28</v>
      </c>
      <c r="C1155" s="2">
        <v>424</v>
      </c>
    </row>
    <row r="1156" spans="1:3" ht="14.25" customHeight="1" x14ac:dyDescent="0.35">
      <c r="A1156" s="2">
        <v>1003259</v>
      </c>
      <c r="B1156" s="2" t="s">
        <v>30</v>
      </c>
      <c r="C1156" s="2">
        <v>195</v>
      </c>
    </row>
    <row r="1157" spans="1:3" ht="14.25" customHeight="1" x14ac:dyDescent="0.35">
      <c r="A1157" s="2">
        <v>1003469</v>
      </c>
      <c r="B1157" s="2" t="s">
        <v>28</v>
      </c>
      <c r="C1157" s="2">
        <v>131</v>
      </c>
    </row>
    <row r="1158" spans="1:3" ht="14.25" customHeight="1" x14ac:dyDescent="0.35">
      <c r="A1158" s="2">
        <v>1004009</v>
      </c>
      <c r="B1158" s="2" t="s">
        <v>28</v>
      </c>
      <c r="C1158" s="2">
        <v>31</v>
      </c>
    </row>
    <row r="1159" spans="1:3" ht="14.25" customHeight="1" x14ac:dyDescent="0.35">
      <c r="A1159" s="2">
        <v>1000749</v>
      </c>
      <c r="B1159" s="2" t="s">
        <v>29</v>
      </c>
      <c r="C1159" s="2">
        <v>105</v>
      </c>
    </row>
    <row r="1160" spans="1:3" ht="14.25" customHeight="1" x14ac:dyDescent="0.35">
      <c r="A1160" s="2">
        <v>1000913</v>
      </c>
      <c r="B1160" s="2" t="s">
        <v>28</v>
      </c>
      <c r="C1160" s="2">
        <v>339</v>
      </c>
    </row>
    <row r="1161" spans="1:3" ht="14.25" customHeight="1" x14ac:dyDescent="0.35">
      <c r="A1161" s="2">
        <v>1001427</v>
      </c>
      <c r="B1161" s="2" t="s">
        <v>30</v>
      </c>
      <c r="C1161" s="2">
        <v>193</v>
      </c>
    </row>
    <row r="1162" spans="1:3" ht="14.25" customHeight="1" x14ac:dyDescent="0.35">
      <c r="A1162" s="2">
        <v>1001745</v>
      </c>
      <c r="B1162" s="2" t="s">
        <v>30</v>
      </c>
      <c r="C1162" s="2">
        <v>252</v>
      </c>
    </row>
    <row r="1163" spans="1:3" ht="14.25" customHeight="1" x14ac:dyDescent="0.35">
      <c r="A1163" s="2">
        <v>1001754</v>
      </c>
      <c r="B1163" s="2" t="s">
        <v>28</v>
      </c>
      <c r="C1163" s="2">
        <v>461</v>
      </c>
    </row>
    <row r="1164" spans="1:3" ht="14.25" customHeight="1" x14ac:dyDescent="0.35">
      <c r="A1164" s="2">
        <v>1002537</v>
      </c>
      <c r="B1164" s="2" t="s">
        <v>28</v>
      </c>
      <c r="C1164" s="2">
        <v>31</v>
      </c>
    </row>
    <row r="1165" spans="1:3" ht="14.25" customHeight="1" x14ac:dyDescent="0.35">
      <c r="A1165" s="2">
        <v>1002603</v>
      </c>
      <c r="B1165" s="2" t="s">
        <v>29</v>
      </c>
      <c r="C1165" s="2">
        <v>93</v>
      </c>
    </row>
    <row r="1166" spans="1:3" ht="14.25" customHeight="1" x14ac:dyDescent="0.35">
      <c r="A1166" s="2">
        <v>1002794</v>
      </c>
      <c r="B1166" s="2" t="s">
        <v>30</v>
      </c>
      <c r="C1166" s="2">
        <v>174</v>
      </c>
    </row>
    <row r="1167" spans="1:3" ht="14.25" customHeight="1" x14ac:dyDescent="0.35">
      <c r="A1167" s="2">
        <v>1002876</v>
      </c>
      <c r="B1167" s="2" t="s">
        <v>28</v>
      </c>
      <c r="C1167" s="2">
        <v>283</v>
      </c>
    </row>
    <row r="1168" spans="1:3" ht="14.25" customHeight="1" x14ac:dyDescent="0.35">
      <c r="A1168" s="2">
        <v>1003109</v>
      </c>
      <c r="B1168" s="2" t="s">
        <v>28</v>
      </c>
      <c r="C1168" s="2">
        <v>497</v>
      </c>
    </row>
    <row r="1169" spans="1:3" ht="14.25" customHeight="1" x14ac:dyDescent="0.35">
      <c r="A1169" s="2">
        <v>1003202</v>
      </c>
      <c r="B1169" s="2" t="s">
        <v>30</v>
      </c>
      <c r="C1169" s="2">
        <v>290</v>
      </c>
    </row>
    <row r="1170" spans="1:3" ht="14.25" customHeight="1" x14ac:dyDescent="0.35">
      <c r="A1170" s="2">
        <v>1003363</v>
      </c>
      <c r="B1170" s="2" t="s">
        <v>29</v>
      </c>
      <c r="C1170" s="2">
        <v>70</v>
      </c>
    </row>
    <row r="1171" spans="1:3" ht="14.25" customHeight="1" x14ac:dyDescent="0.35">
      <c r="A1171" s="2">
        <v>1003786</v>
      </c>
      <c r="B1171" s="2" t="s">
        <v>28</v>
      </c>
      <c r="C1171" s="2">
        <v>308</v>
      </c>
    </row>
    <row r="1172" spans="1:3" ht="14.25" customHeight="1" x14ac:dyDescent="0.35">
      <c r="A1172" s="2">
        <v>1003904</v>
      </c>
      <c r="B1172" s="2" t="s">
        <v>28</v>
      </c>
      <c r="C1172" s="2">
        <v>498</v>
      </c>
    </row>
    <row r="1173" spans="1:3" ht="14.25" customHeight="1" x14ac:dyDescent="0.35">
      <c r="A1173" s="2">
        <v>1000880</v>
      </c>
      <c r="B1173" s="2" t="s">
        <v>29</v>
      </c>
      <c r="C1173" s="2">
        <v>33</v>
      </c>
    </row>
    <row r="1174" spans="1:3" ht="14.25" customHeight="1" x14ac:dyDescent="0.35">
      <c r="A1174" s="2">
        <v>1002156</v>
      </c>
      <c r="B1174" s="2" t="s">
        <v>30</v>
      </c>
      <c r="C1174" s="2">
        <v>492</v>
      </c>
    </row>
    <row r="1175" spans="1:3" ht="14.25" customHeight="1" x14ac:dyDescent="0.35">
      <c r="A1175" s="2">
        <v>1003122</v>
      </c>
      <c r="B1175" s="2" t="s">
        <v>30</v>
      </c>
      <c r="C1175" s="2">
        <v>348</v>
      </c>
    </row>
    <row r="1176" spans="1:3" ht="14.25" customHeight="1" x14ac:dyDescent="0.35">
      <c r="A1176" s="2">
        <v>1003751</v>
      </c>
      <c r="B1176" s="2" t="s">
        <v>30</v>
      </c>
      <c r="C1176" s="2">
        <v>197</v>
      </c>
    </row>
    <row r="1177" spans="1:3" ht="14.25" customHeight="1" x14ac:dyDescent="0.35">
      <c r="A1177" s="2">
        <v>1003819</v>
      </c>
      <c r="B1177" s="2" t="s">
        <v>28</v>
      </c>
      <c r="C1177" s="2">
        <v>301</v>
      </c>
    </row>
    <row r="1178" spans="1:3" ht="14.25" customHeight="1" x14ac:dyDescent="0.35">
      <c r="A1178" s="2">
        <v>1001379</v>
      </c>
      <c r="B1178" s="2" t="s">
        <v>28</v>
      </c>
      <c r="C1178" s="2">
        <v>43</v>
      </c>
    </row>
    <row r="1179" spans="1:3" ht="14.25" customHeight="1" x14ac:dyDescent="0.35">
      <c r="A1179" s="2">
        <v>1001400</v>
      </c>
      <c r="B1179" s="2" t="s">
        <v>29</v>
      </c>
      <c r="C1179" s="2">
        <v>142</v>
      </c>
    </row>
    <row r="1180" spans="1:3" ht="14.25" customHeight="1" x14ac:dyDescent="0.35">
      <c r="A1180" s="2">
        <v>1001702</v>
      </c>
      <c r="B1180" s="2" t="s">
        <v>30</v>
      </c>
      <c r="C1180" s="2">
        <v>356</v>
      </c>
    </row>
    <row r="1181" spans="1:3" ht="14.25" customHeight="1" x14ac:dyDescent="0.35">
      <c r="A1181" s="2">
        <v>1002822</v>
      </c>
      <c r="B1181" s="2" t="s">
        <v>28</v>
      </c>
      <c r="C1181" s="2">
        <v>44</v>
      </c>
    </row>
    <row r="1182" spans="1:3" ht="14.25" customHeight="1" x14ac:dyDescent="0.35">
      <c r="A1182" s="2">
        <v>1003204</v>
      </c>
      <c r="B1182" s="2" t="s">
        <v>28</v>
      </c>
      <c r="C1182" s="2">
        <v>50</v>
      </c>
    </row>
    <row r="1183" spans="1:3" ht="14.25" customHeight="1" x14ac:dyDescent="0.35">
      <c r="A1183" s="2">
        <v>1003822</v>
      </c>
      <c r="B1183" s="2" t="s">
        <v>30</v>
      </c>
      <c r="C1183" s="2">
        <v>177</v>
      </c>
    </row>
    <row r="1184" spans="1:3" ht="14.25" customHeight="1" x14ac:dyDescent="0.35">
      <c r="A1184" s="2">
        <v>1000784</v>
      </c>
      <c r="B1184" s="2" t="s">
        <v>29</v>
      </c>
      <c r="C1184" s="2">
        <v>148</v>
      </c>
    </row>
    <row r="1185" spans="1:3" ht="14.25" customHeight="1" x14ac:dyDescent="0.35">
      <c r="A1185" s="2">
        <v>1001064</v>
      </c>
      <c r="B1185" s="2" t="s">
        <v>28</v>
      </c>
      <c r="C1185" s="2">
        <v>68</v>
      </c>
    </row>
    <row r="1186" spans="1:3" ht="14.25" customHeight="1" x14ac:dyDescent="0.35">
      <c r="A1186" s="2">
        <v>1001566</v>
      </c>
      <c r="B1186" s="2" t="s">
        <v>29</v>
      </c>
      <c r="C1186" s="2">
        <v>31</v>
      </c>
    </row>
    <row r="1187" spans="1:3" ht="14.25" customHeight="1" x14ac:dyDescent="0.35">
      <c r="A1187" s="2">
        <v>1001759</v>
      </c>
      <c r="B1187" s="2" t="s">
        <v>28</v>
      </c>
      <c r="C1187" s="2">
        <v>360</v>
      </c>
    </row>
    <row r="1188" spans="1:3" ht="14.25" customHeight="1" x14ac:dyDescent="0.35">
      <c r="A1188" s="2">
        <v>1002387</v>
      </c>
      <c r="B1188" s="2" t="s">
        <v>30</v>
      </c>
      <c r="C1188" s="2">
        <v>213</v>
      </c>
    </row>
    <row r="1189" spans="1:3" ht="14.25" customHeight="1" x14ac:dyDescent="0.35">
      <c r="A1189" s="2">
        <v>1002784</v>
      </c>
      <c r="B1189" s="2" t="s">
        <v>30</v>
      </c>
      <c r="C1189" s="2">
        <v>210</v>
      </c>
    </row>
    <row r="1190" spans="1:3" ht="14.25" customHeight="1" x14ac:dyDescent="0.35">
      <c r="A1190" s="2">
        <v>1003258</v>
      </c>
      <c r="B1190" s="2" t="s">
        <v>28</v>
      </c>
      <c r="C1190" s="2">
        <v>79</v>
      </c>
    </row>
    <row r="1191" spans="1:3" ht="14.25" customHeight="1" x14ac:dyDescent="0.35">
      <c r="A1191" s="2">
        <v>1003662</v>
      </c>
      <c r="B1191" s="2" t="s">
        <v>29</v>
      </c>
      <c r="C1191" s="2">
        <v>109</v>
      </c>
    </row>
    <row r="1192" spans="1:3" ht="14.25" customHeight="1" x14ac:dyDescent="0.35">
      <c r="A1192" s="2">
        <v>1003848</v>
      </c>
      <c r="B1192" s="2" t="s">
        <v>28</v>
      </c>
      <c r="C1192" s="2">
        <v>20</v>
      </c>
    </row>
    <row r="1193" spans="1:3" ht="14.25" customHeight="1" x14ac:dyDescent="0.35">
      <c r="A1193" s="2">
        <v>1000634</v>
      </c>
      <c r="B1193" s="2" t="s">
        <v>28</v>
      </c>
      <c r="C1193" s="2">
        <v>173</v>
      </c>
    </row>
    <row r="1194" spans="1:3" ht="14.25" customHeight="1" x14ac:dyDescent="0.35">
      <c r="A1194" s="2">
        <v>1001784</v>
      </c>
      <c r="B1194" s="2" t="s">
        <v>30</v>
      </c>
      <c r="C1194" s="2">
        <v>443</v>
      </c>
    </row>
    <row r="1195" spans="1:3" ht="14.25" customHeight="1" x14ac:dyDescent="0.35">
      <c r="A1195" s="2">
        <v>1002060</v>
      </c>
      <c r="B1195" s="2" t="s">
        <v>28</v>
      </c>
      <c r="C1195" s="2">
        <v>124</v>
      </c>
    </row>
    <row r="1196" spans="1:3" ht="14.25" customHeight="1" x14ac:dyDescent="0.35">
      <c r="A1196" s="2">
        <v>1002557</v>
      </c>
      <c r="B1196" s="2" t="s">
        <v>29</v>
      </c>
      <c r="C1196" s="2">
        <v>90</v>
      </c>
    </row>
    <row r="1197" spans="1:3" ht="14.25" customHeight="1" x14ac:dyDescent="0.35">
      <c r="A1197" s="2">
        <v>1002612</v>
      </c>
      <c r="B1197" s="2" t="s">
        <v>28</v>
      </c>
      <c r="C1197" s="2">
        <v>127</v>
      </c>
    </row>
    <row r="1198" spans="1:3" ht="14.25" customHeight="1" x14ac:dyDescent="0.35">
      <c r="A1198" s="2">
        <v>1002833</v>
      </c>
      <c r="B1198" s="2" t="s">
        <v>28</v>
      </c>
      <c r="C1198" s="2">
        <v>61</v>
      </c>
    </row>
    <row r="1199" spans="1:3" ht="14.25" customHeight="1" x14ac:dyDescent="0.35">
      <c r="A1199" s="2">
        <v>1003237</v>
      </c>
      <c r="B1199" s="2" t="s">
        <v>29</v>
      </c>
      <c r="C1199" s="2">
        <v>67</v>
      </c>
    </row>
    <row r="1200" spans="1:3" ht="14.25" customHeight="1" x14ac:dyDescent="0.35">
      <c r="A1200" s="2">
        <v>1003337</v>
      </c>
      <c r="B1200" s="2" t="s">
        <v>28</v>
      </c>
      <c r="C1200" s="2">
        <v>38</v>
      </c>
    </row>
    <row r="1201" spans="1:3" ht="14.25" customHeight="1" x14ac:dyDescent="0.35">
      <c r="A1201" s="2">
        <v>1003508</v>
      </c>
      <c r="B1201" s="2" t="s">
        <v>28</v>
      </c>
      <c r="C1201" s="2">
        <v>454</v>
      </c>
    </row>
    <row r="1202" spans="1:3" ht="14.25" customHeight="1" x14ac:dyDescent="0.35">
      <c r="A1202" s="2">
        <v>1002346</v>
      </c>
      <c r="B1202" s="2" t="s">
        <v>29</v>
      </c>
      <c r="C1202" s="2">
        <v>126</v>
      </c>
    </row>
    <row r="1203" spans="1:3" ht="14.25" customHeight="1" x14ac:dyDescent="0.35">
      <c r="A1203" s="2">
        <v>1002465</v>
      </c>
      <c r="B1203" s="2" t="s">
        <v>29</v>
      </c>
      <c r="C1203" s="2">
        <v>53</v>
      </c>
    </row>
    <row r="1204" spans="1:3" ht="14.25" customHeight="1" x14ac:dyDescent="0.35">
      <c r="A1204" s="2">
        <v>1003269</v>
      </c>
      <c r="B1204" s="2" t="s">
        <v>28</v>
      </c>
      <c r="C1204" s="2">
        <v>290</v>
      </c>
    </row>
    <row r="1205" spans="1:3" ht="14.25" customHeight="1" x14ac:dyDescent="0.35">
      <c r="A1205" s="2">
        <v>1003408</v>
      </c>
      <c r="B1205" s="2" t="s">
        <v>29</v>
      </c>
      <c r="C1205" s="2">
        <v>35</v>
      </c>
    </row>
    <row r="1206" spans="1:3" ht="14.25" customHeight="1" x14ac:dyDescent="0.35">
      <c r="A1206" s="2">
        <v>1000584</v>
      </c>
      <c r="B1206" s="2" t="s">
        <v>29</v>
      </c>
      <c r="C1206" s="2">
        <v>79</v>
      </c>
    </row>
    <row r="1207" spans="1:3" ht="14.25" customHeight="1" x14ac:dyDescent="0.35">
      <c r="A1207" s="2">
        <v>1001437</v>
      </c>
      <c r="B1207" s="2" t="s">
        <v>29</v>
      </c>
      <c r="C1207" s="2">
        <v>147</v>
      </c>
    </row>
    <row r="1208" spans="1:3" ht="14.25" customHeight="1" x14ac:dyDescent="0.35">
      <c r="A1208" s="2">
        <v>1001438</v>
      </c>
      <c r="B1208" s="2" t="s">
        <v>30</v>
      </c>
      <c r="C1208" s="2">
        <v>104</v>
      </c>
    </row>
    <row r="1209" spans="1:3" ht="14.25" customHeight="1" x14ac:dyDescent="0.35">
      <c r="A1209" s="2">
        <v>1001699</v>
      </c>
      <c r="B1209" s="2" t="s">
        <v>29</v>
      </c>
      <c r="C1209" s="2">
        <v>96</v>
      </c>
    </row>
    <row r="1210" spans="1:3" ht="14.25" customHeight="1" x14ac:dyDescent="0.35">
      <c r="A1210" s="2">
        <v>1002196</v>
      </c>
      <c r="B1210" s="2" t="s">
        <v>29</v>
      </c>
      <c r="C1210" s="2">
        <v>144</v>
      </c>
    </row>
    <row r="1211" spans="1:3" ht="14.25" customHeight="1" x14ac:dyDescent="0.35">
      <c r="A1211" s="2">
        <v>1003759</v>
      </c>
      <c r="B1211" s="2" t="s">
        <v>28</v>
      </c>
      <c r="C1211" s="2">
        <v>23</v>
      </c>
    </row>
    <row r="1212" spans="1:3" ht="14.25" customHeight="1" x14ac:dyDescent="0.35">
      <c r="A1212" s="2">
        <v>1003896</v>
      </c>
      <c r="B1212" s="2" t="s">
        <v>28</v>
      </c>
      <c r="C1212" s="2">
        <v>69</v>
      </c>
    </row>
    <row r="1213" spans="1:3" ht="14.25" customHeight="1" x14ac:dyDescent="0.35">
      <c r="A1213" s="2">
        <v>1001309</v>
      </c>
      <c r="B1213" s="2" t="s">
        <v>30</v>
      </c>
      <c r="C1213" s="2">
        <v>383</v>
      </c>
    </row>
    <row r="1214" spans="1:3" ht="14.25" customHeight="1" x14ac:dyDescent="0.35">
      <c r="A1214" s="2">
        <v>1001340</v>
      </c>
      <c r="B1214" s="2" t="s">
        <v>29</v>
      </c>
      <c r="C1214" s="2">
        <v>78</v>
      </c>
    </row>
    <row r="1215" spans="1:3" ht="14.25" customHeight="1" x14ac:dyDescent="0.35">
      <c r="A1215" s="2">
        <v>1001429</v>
      </c>
      <c r="B1215" s="2" t="s">
        <v>28</v>
      </c>
      <c r="C1215" s="2">
        <v>464</v>
      </c>
    </row>
    <row r="1216" spans="1:3" ht="14.25" customHeight="1" x14ac:dyDescent="0.35">
      <c r="A1216" s="2">
        <v>1001629</v>
      </c>
      <c r="B1216" s="2" t="s">
        <v>28</v>
      </c>
      <c r="C1216" s="2">
        <v>73</v>
      </c>
    </row>
    <row r="1217" spans="1:3" ht="14.25" customHeight="1" x14ac:dyDescent="0.35">
      <c r="A1217" s="2">
        <v>1002130</v>
      </c>
      <c r="B1217" s="2" t="s">
        <v>29</v>
      </c>
      <c r="C1217" s="2">
        <v>92</v>
      </c>
    </row>
    <row r="1218" spans="1:3" ht="14.25" customHeight="1" x14ac:dyDescent="0.35">
      <c r="A1218" s="2">
        <v>1002187</v>
      </c>
      <c r="B1218" s="2" t="s">
        <v>29</v>
      </c>
      <c r="C1218" s="2">
        <v>109</v>
      </c>
    </row>
    <row r="1219" spans="1:3" ht="14.25" customHeight="1" x14ac:dyDescent="0.35">
      <c r="A1219" s="2">
        <v>1002997</v>
      </c>
      <c r="B1219" s="2" t="s">
        <v>28</v>
      </c>
      <c r="C1219" s="2">
        <v>40</v>
      </c>
    </row>
    <row r="1220" spans="1:3" ht="14.25" customHeight="1" x14ac:dyDescent="0.35">
      <c r="A1220" s="2">
        <v>1003213</v>
      </c>
      <c r="B1220" s="2" t="s">
        <v>29</v>
      </c>
      <c r="C1220" s="2">
        <v>84</v>
      </c>
    </row>
    <row r="1221" spans="1:3" ht="14.25" customHeight="1" x14ac:dyDescent="0.35">
      <c r="A1221" s="2">
        <v>1003265</v>
      </c>
      <c r="B1221" s="2" t="s">
        <v>29</v>
      </c>
      <c r="C1221" s="2">
        <v>78</v>
      </c>
    </row>
    <row r="1222" spans="1:3" ht="14.25" customHeight="1" x14ac:dyDescent="0.35">
      <c r="A1222" s="2">
        <v>1000878</v>
      </c>
      <c r="B1222" s="2" t="s">
        <v>30</v>
      </c>
      <c r="C1222" s="2">
        <v>315</v>
      </c>
    </row>
    <row r="1223" spans="1:3" ht="14.25" customHeight="1" x14ac:dyDescent="0.35">
      <c r="A1223" s="2">
        <v>1001577</v>
      </c>
      <c r="B1223" s="2" t="s">
        <v>28</v>
      </c>
      <c r="C1223" s="2">
        <v>188</v>
      </c>
    </row>
    <row r="1224" spans="1:3" ht="14.25" customHeight="1" x14ac:dyDescent="0.35">
      <c r="A1224" s="2">
        <v>1002122</v>
      </c>
      <c r="B1224" s="2" t="s">
        <v>28</v>
      </c>
      <c r="C1224" s="2">
        <v>421</v>
      </c>
    </row>
    <row r="1225" spans="1:3" ht="14.25" customHeight="1" x14ac:dyDescent="0.35">
      <c r="A1225" s="2">
        <v>1002310</v>
      </c>
      <c r="B1225" s="2" t="s">
        <v>30</v>
      </c>
      <c r="C1225" s="2">
        <v>172</v>
      </c>
    </row>
    <row r="1226" spans="1:3" ht="14.25" customHeight="1" x14ac:dyDescent="0.35">
      <c r="A1226" s="2">
        <v>1002523</v>
      </c>
      <c r="B1226" s="2" t="s">
        <v>29</v>
      </c>
      <c r="C1226" s="2">
        <v>45</v>
      </c>
    </row>
    <row r="1227" spans="1:3" ht="14.25" customHeight="1" x14ac:dyDescent="0.35">
      <c r="A1227" s="2">
        <v>1002855</v>
      </c>
      <c r="B1227" s="2" t="s">
        <v>28</v>
      </c>
      <c r="C1227" s="2">
        <v>20</v>
      </c>
    </row>
    <row r="1228" spans="1:3" ht="14.25" customHeight="1" x14ac:dyDescent="0.35">
      <c r="A1228" s="2">
        <v>1002857</v>
      </c>
      <c r="B1228" s="2" t="s">
        <v>29</v>
      </c>
      <c r="C1228" s="2">
        <v>73</v>
      </c>
    </row>
    <row r="1229" spans="1:3" ht="14.25" customHeight="1" x14ac:dyDescent="0.35">
      <c r="A1229" s="2">
        <v>1002860</v>
      </c>
      <c r="B1229" s="2" t="s">
        <v>30</v>
      </c>
      <c r="C1229" s="2">
        <v>430</v>
      </c>
    </row>
    <row r="1230" spans="1:3" ht="14.25" customHeight="1" x14ac:dyDescent="0.35">
      <c r="A1230" s="2">
        <v>1002936</v>
      </c>
      <c r="B1230" s="2" t="s">
        <v>30</v>
      </c>
      <c r="C1230" s="2">
        <v>152</v>
      </c>
    </row>
    <row r="1231" spans="1:3" ht="14.25" customHeight="1" x14ac:dyDescent="0.35">
      <c r="A1231" s="2">
        <v>1002994</v>
      </c>
      <c r="B1231" s="2" t="s">
        <v>29</v>
      </c>
      <c r="C1231" s="2">
        <v>139</v>
      </c>
    </row>
    <row r="1232" spans="1:3" ht="14.25" customHeight="1" x14ac:dyDescent="0.35">
      <c r="A1232" s="2">
        <v>1003417</v>
      </c>
      <c r="B1232" s="2" t="s">
        <v>28</v>
      </c>
      <c r="C1232" s="2">
        <v>48</v>
      </c>
    </row>
    <row r="1233" spans="1:3" ht="14.25" customHeight="1" x14ac:dyDescent="0.35">
      <c r="A1233" s="2">
        <v>1003808</v>
      </c>
      <c r="B1233" s="2" t="s">
        <v>30</v>
      </c>
      <c r="C1233" s="2">
        <v>333</v>
      </c>
    </row>
    <row r="1234" spans="1:3" ht="14.25" customHeight="1" x14ac:dyDescent="0.35">
      <c r="A1234" s="2">
        <v>1001225</v>
      </c>
      <c r="B1234" s="2" t="s">
        <v>28</v>
      </c>
      <c r="C1234" s="2">
        <v>77</v>
      </c>
    </row>
    <row r="1235" spans="1:3" ht="14.25" customHeight="1" x14ac:dyDescent="0.35">
      <c r="A1235" s="2">
        <v>1001509</v>
      </c>
      <c r="B1235" s="2" t="s">
        <v>28</v>
      </c>
      <c r="C1235" s="2">
        <v>25</v>
      </c>
    </row>
    <row r="1236" spans="1:3" ht="14.25" customHeight="1" x14ac:dyDescent="0.35">
      <c r="A1236" s="2">
        <v>1001775</v>
      </c>
      <c r="B1236" s="2" t="s">
        <v>28</v>
      </c>
      <c r="C1236" s="2">
        <v>39</v>
      </c>
    </row>
    <row r="1237" spans="1:3" ht="14.25" customHeight="1" x14ac:dyDescent="0.35">
      <c r="A1237" s="2">
        <v>1002083</v>
      </c>
      <c r="B1237" s="2" t="s">
        <v>30</v>
      </c>
      <c r="C1237" s="2">
        <v>169</v>
      </c>
    </row>
    <row r="1238" spans="1:3" ht="14.25" customHeight="1" x14ac:dyDescent="0.35">
      <c r="A1238" s="2">
        <v>1002155</v>
      </c>
      <c r="B1238" s="2" t="s">
        <v>28</v>
      </c>
      <c r="C1238" s="2">
        <v>62</v>
      </c>
    </row>
    <row r="1239" spans="1:3" ht="14.25" customHeight="1" x14ac:dyDescent="0.35">
      <c r="A1239" s="2">
        <v>1003745</v>
      </c>
      <c r="B1239" s="2" t="s">
        <v>28</v>
      </c>
      <c r="C1239" s="2">
        <v>71</v>
      </c>
    </row>
    <row r="1240" spans="1:3" ht="14.25" customHeight="1" x14ac:dyDescent="0.35">
      <c r="A1240" s="2">
        <v>1003757</v>
      </c>
      <c r="B1240" s="2" t="s">
        <v>28</v>
      </c>
      <c r="C1240" s="2">
        <v>242</v>
      </c>
    </row>
    <row r="1241" spans="1:3" ht="14.25" customHeight="1" x14ac:dyDescent="0.35">
      <c r="A1241" s="2">
        <v>1000873</v>
      </c>
      <c r="B1241" s="2" t="s">
        <v>30</v>
      </c>
      <c r="C1241" s="2">
        <v>165</v>
      </c>
    </row>
    <row r="1242" spans="1:3" ht="14.25" customHeight="1" x14ac:dyDescent="0.35">
      <c r="A1242" s="2">
        <v>1001236</v>
      </c>
      <c r="B1242" s="2" t="s">
        <v>30</v>
      </c>
      <c r="C1242" s="2">
        <v>420</v>
      </c>
    </row>
    <row r="1243" spans="1:3" ht="14.25" customHeight="1" x14ac:dyDescent="0.35">
      <c r="A1243" s="2">
        <v>1001813</v>
      </c>
      <c r="B1243" s="2" t="s">
        <v>29</v>
      </c>
      <c r="C1243" s="2">
        <v>33</v>
      </c>
    </row>
    <row r="1244" spans="1:3" ht="14.25" customHeight="1" x14ac:dyDescent="0.35">
      <c r="A1244" s="2">
        <v>1002516</v>
      </c>
      <c r="B1244" s="2" t="s">
        <v>28</v>
      </c>
      <c r="C1244" s="2">
        <v>77</v>
      </c>
    </row>
    <row r="1245" spans="1:3" ht="14.25" customHeight="1" x14ac:dyDescent="0.35">
      <c r="A1245" s="2">
        <v>1002546</v>
      </c>
      <c r="B1245" s="2" t="s">
        <v>30</v>
      </c>
      <c r="C1245" s="2">
        <v>156</v>
      </c>
    </row>
    <row r="1246" spans="1:3" ht="14.25" customHeight="1" x14ac:dyDescent="0.35">
      <c r="A1246" s="2">
        <v>1002581</v>
      </c>
      <c r="B1246" s="2" t="s">
        <v>29</v>
      </c>
      <c r="C1246" s="2">
        <v>35</v>
      </c>
    </row>
    <row r="1247" spans="1:3" ht="14.25" customHeight="1" x14ac:dyDescent="0.35">
      <c r="A1247" s="2">
        <v>1002589</v>
      </c>
      <c r="B1247" s="2" t="s">
        <v>30</v>
      </c>
      <c r="C1247" s="2">
        <v>279</v>
      </c>
    </row>
    <row r="1248" spans="1:3" ht="14.25" customHeight="1" x14ac:dyDescent="0.35">
      <c r="A1248" s="2">
        <v>1002723</v>
      </c>
      <c r="B1248" s="2" t="s">
        <v>30</v>
      </c>
      <c r="C1248" s="2">
        <v>246</v>
      </c>
    </row>
    <row r="1249" spans="1:3" ht="14.25" customHeight="1" x14ac:dyDescent="0.35">
      <c r="A1249" s="2">
        <v>1003211</v>
      </c>
      <c r="B1249" s="2" t="s">
        <v>28</v>
      </c>
      <c r="C1249" s="2">
        <v>71</v>
      </c>
    </row>
    <row r="1250" spans="1:3" ht="14.25" customHeight="1" x14ac:dyDescent="0.35">
      <c r="A1250" s="2">
        <v>1003635</v>
      </c>
      <c r="B1250" s="2" t="s">
        <v>30</v>
      </c>
      <c r="C1250" s="2">
        <v>153</v>
      </c>
    </row>
    <row r="1251" spans="1:3" ht="14.25" customHeight="1" x14ac:dyDescent="0.35">
      <c r="A1251" s="2">
        <v>1003976</v>
      </c>
      <c r="B1251" s="2" t="s">
        <v>29</v>
      </c>
      <c r="C1251" s="2">
        <v>103</v>
      </c>
    </row>
    <row r="1252" spans="1:3" ht="14.25" customHeight="1" x14ac:dyDescent="0.35">
      <c r="A1252" s="2">
        <v>1000716</v>
      </c>
      <c r="B1252" s="2" t="s">
        <v>28</v>
      </c>
      <c r="C1252" s="2">
        <v>37</v>
      </c>
    </row>
    <row r="1253" spans="1:3" ht="14.25" customHeight="1" x14ac:dyDescent="0.35">
      <c r="A1253" s="2">
        <v>1000976</v>
      </c>
      <c r="B1253" s="2" t="s">
        <v>29</v>
      </c>
      <c r="C1253" s="2">
        <v>63</v>
      </c>
    </row>
    <row r="1254" spans="1:3" ht="14.25" customHeight="1" x14ac:dyDescent="0.35">
      <c r="A1254" s="2">
        <v>1001118</v>
      </c>
      <c r="B1254" s="2" t="s">
        <v>28</v>
      </c>
      <c r="C1254" s="2">
        <v>430</v>
      </c>
    </row>
    <row r="1255" spans="1:3" ht="14.25" customHeight="1" x14ac:dyDescent="0.35">
      <c r="A1255" s="2">
        <v>1001238</v>
      </c>
      <c r="B1255" s="2" t="s">
        <v>29</v>
      </c>
      <c r="C1255" s="2">
        <v>103</v>
      </c>
    </row>
    <row r="1256" spans="1:3" ht="14.25" customHeight="1" x14ac:dyDescent="0.35">
      <c r="A1256" s="2">
        <v>1001643</v>
      </c>
      <c r="B1256" s="2" t="s">
        <v>28</v>
      </c>
      <c r="C1256" s="2">
        <v>65</v>
      </c>
    </row>
    <row r="1257" spans="1:3" ht="14.25" customHeight="1" x14ac:dyDescent="0.35">
      <c r="A1257" s="2">
        <v>1002528</v>
      </c>
      <c r="B1257" s="2" t="s">
        <v>30</v>
      </c>
      <c r="C1257" s="2">
        <v>177</v>
      </c>
    </row>
    <row r="1258" spans="1:3" ht="14.25" customHeight="1" x14ac:dyDescent="0.35">
      <c r="A1258" s="2">
        <v>1002660</v>
      </c>
      <c r="B1258" s="2" t="s">
        <v>28</v>
      </c>
      <c r="C1258" s="2">
        <v>156</v>
      </c>
    </row>
    <row r="1259" spans="1:3" ht="14.25" customHeight="1" x14ac:dyDescent="0.35">
      <c r="A1259" s="2">
        <v>1002879</v>
      </c>
      <c r="B1259" s="2" t="s">
        <v>29</v>
      </c>
      <c r="C1259" s="2">
        <v>80</v>
      </c>
    </row>
    <row r="1260" spans="1:3" ht="14.25" customHeight="1" x14ac:dyDescent="0.35">
      <c r="A1260" s="2">
        <v>1003051</v>
      </c>
      <c r="B1260" s="2" t="s">
        <v>28</v>
      </c>
      <c r="C1260" s="2">
        <v>394</v>
      </c>
    </row>
    <row r="1261" spans="1:3" ht="14.25" customHeight="1" x14ac:dyDescent="0.35">
      <c r="A1261" s="2">
        <v>1003530</v>
      </c>
      <c r="B1261" s="2" t="s">
        <v>29</v>
      </c>
      <c r="C1261" s="2">
        <v>96</v>
      </c>
    </row>
    <row r="1262" spans="1:3" ht="14.25" customHeight="1" x14ac:dyDescent="0.35">
      <c r="A1262" s="2">
        <v>1003594</v>
      </c>
      <c r="B1262" s="2" t="s">
        <v>29</v>
      </c>
      <c r="C1262" s="2">
        <v>68</v>
      </c>
    </row>
    <row r="1263" spans="1:3" ht="14.25" customHeight="1" x14ac:dyDescent="0.35">
      <c r="A1263" s="2">
        <v>1003824</v>
      </c>
      <c r="B1263" s="2" t="s">
        <v>29</v>
      </c>
      <c r="C1263" s="2">
        <v>140</v>
      </c>
    </row>
    <row r="1264" spans="1:3" ht="14.25" customHeight="1" x14ac:dyDescent="0.35">
      <c r="A1264" s="2">
        <v>1003968</v>
      </c>
      <c r="B1264" s="2" t="s">
        <v>30</v>
      </c>
      <c r="C1264" s="2">
        <v>345</v>
      </c>
    </row>
    <row r="1265" spans="1:3" ht="14.25" customHeight="1" x14ac:dyDescent="0.35">
      <c r="A1265" s="2">
        <v>1003983</v>
      </c>
      <c r="B1265" s="2" t="s">
        <v>29</v>
      </c>
      <c r="C1265" s="2">
        <v>60</v>
      </c>
    </row>
    <row r="1266" spans="1:3" ht="14.25" customHeight="1" x14ac:dyDescent="0.35">
      <c r="A1266" s="2">
        <v>1001034</v>
      </c>
      <c r="B1266" s="2" t="s">
        <v>30</v>
      </c>
      <c r="C1266" s="2">
        <v>170</v>
      </c>
    </row>
    <row r="1267" spans="1:3" ht="14.25" customHeight="1" x14ac:dyDescent="0.35">
      <c r="A1267" s="2">
        <v>1001475</v>
      </c>
      <c r="B1267" s="2" t="s">
        <v>30</v>
      </c>
      <c r="C1267" s="2">
        <v>367</v>
      </c>
    </row>
    <row r="1268" spans="1:3" ht="14.25" customHeight="1" x14ac:dyDescent="0.35">
      <c r="A1268" s="2">
        <v>1001528</v>
      </c>
      <c r="B1268" s="2" t="s">
        <v>28</v>
      </c>
      <c r="C1268" s="2">
        <v>46</v>
      </c>
    </row>
    <row r="1269" spans="1:3" ht="14.25" customHeight="1" x14ac:dyDescent="0.35">
      <c r="A1269" s="2">
        <v>1002779</v>
      </c>
      <c r="B1269" s="2" t="s">
        <v>29</v>
      </c>
      <c r="C1269" s="2">
        <v>120</v>
      </c>
    </row>
    <row r="1270" spans="1:3" ht="14.25" customHeight="1" x14ac:dyDescent="0.35">
      <c r="A1270" s="2">
        <v>1002847</v>
      </c>
      <c r="B1270" s="2" t="s">
        <v>30</v>
      </c>
      <c r="C1270" s="2">
        <v>354</v>
      </c>
    </row>
    <row r="1271" spans="1:3" ht="14.25" customHeight="1" x14ac:dyDescent="0.35">
      <c r="A1271" s="2">
        <v>1003244</v>
      </c>
      <c r="B1271" s="2" t="s">
        <v>28</v>
      </c>
      <c r="C1271" s="2">
        <v>371</v>
      </c>
    </row>
    <row r="1272" spans="1:3" ht="14.25" customHeight="1" x14ac:dyDescent="0.35">
      <c r="A1272" s="2">
        <v>1003787</v>
      </c>
      <c r="B1272" s="2" t="s">
        <v>29</v>
      </c>
      <c r="C1272" s="2">
        <v>40</v>
      </c>
    </row>
    <row r="1273" spans="1:3" ht="14.25" customHeight="1" x14ac:dyDescent="0.35">
      <c r="A1273" s="2">
        <v>1001365</v>
      </c>
      <c r="B1273" s="2" t="s">
        <v>28</v>
      </c>
      <c r="C1273" s="2">
        <v>76</v>
      </c>
    </row>
    <row r="1274" spans="1:3" ht="14.25" customHeight="1" x14ac:dyDescent="0.35">
      <c r="A1274" s="2">
        <v>1001516</v>
      </c>
      <c r="B1274" s="2" t="s">
        <v>29</v>
      </c>
      <c r="C1274" s="2">
        <v>61</v>
      </c>
    </row>
    <row r="1275" spans="1:3" ht="14.25" customHeight="1" x14ac:dyDescent="0.35">
      <c r="A1275" s="2">
        <v>1002014</v>
      </c>
      <c r="B1275" s="2" t="s">
        <v>29</v>
      </c>
      <c r="C1275" s="2">
        <v>34</v>
      </c>
    </row>
    <row r="1276" spans="1:3" ht="14.25" customHeight="1" x14ac:dyDescent="0.35">
      <c r="A1276" s="2">
        <v>1002161</v>
      </c>
      <c r="B1276" s="2" t="s">
        <v>29</v>
      </c>
      <c r="C1276" s="2">
        <v>94</v>
      </c>
    </row>
    <row r="1277" spans="1:3" ht="14.25" customHeight="1" x14ac:dyDescent="0.35">
      <c r="A1277" s="2">
        <v>1002361</v>
      </c>
      <c r="B1277" s="2" t="s">
        <v>30</v>
      </c>
      <c r="C1277" s="2">
        <v>290</v>
      </c>
    </row>
    <row r="1278" spans="1:3" ht="14.25" customHeight="1" x14ac:dyDescent="0.35">
      <c r="A1278" s="2">
        <v>1003579</v>
      </c>
      <c r="B1278" s="2" t="s">
        <v>28</v>
      </c>
      <c r="C1278" s="2">
        <v>21</v>
      </c>
    </row>
    <row r="1279" spans="1:3" ht="14.25" customHeight="1" x14ac:dyDescent="0.35">
      <c r="A1279" s="2">
        <v>1003864</v>
      </c>
      <c r="B1279" s="2" t="s">
        <v>29</v>
      </c>
      <c r="C1279" s="2">
        <v>139</v>
      </c>
    </row>
    <row r="1280" spans="1:3" ht="14.25" customHeight="1" x14ac:dyDescent="0.35">
      <c r="A1280" s="2">
        <v>1000671</v>
      </c>
      <c r="B1280" s="2" t="s">
        <v>29</v>
      </c>
      <c r="C1280" s="2">
        <v>45</v>
      </c>
    </row>
    <row r="1281" spans="1:3" ht="14.25" customHeight="1" x14ac:dyDescent="0.35">
      <c r="A1281" s="2">
        <v>1000774</v>
      </c>
      <c r="B1281" s="2" t="s">
        <v>28</v>
      </c>
      <c r="C1281" s="2">
        <v>249</v>
      </c>
    </row>
    <row r="1282" spans="1:3" ht="14.25" customHeight="1" x14ac:dyDescent="0.35">
      <c r="A1282" s="2">
        <v>1001259</v>
      </c>
      <c r="B1282" s="2" t="s">
        <v>28</v>
      </c>
      <c r="C1282" s="2">
        <v>332</v>
      </c>
    </row>
    <row r="1283" spans="1:3" ht="14.25" customHeight="1" x14ac:dyDescent="0.35">
      <c r="A1283" s="2">
        <v>1001582</v>
      </c>
      <c r="B1283" s="2" t="s">
        <v>30</v>
      </c>
      <c r="C1283" s="2">
        <v>217</v>
      </c>
    </row>
    <row r="1284" spans="1:3" ht="14.25" customHeight="1" x14ac:dyDescent="0.35">
      <c r="A1284" s="2">
        <v>1002328</v>
      </c>
      <c r="B1284" s="2" t="s">
        <v>28</v>
      </c>
      <c r="C1284" s="2">
        <v>211</v>
      </c>
    </row>
    <row r="1285" spans="1:3" ht="14.25" customHeight="1" x14ac:dyDescent="0.35">
      <c r="A1285" s="2">
        <v>1003266</v>
      </c>
      <c r="B1285" s="2" t="s">
        <v>28</v>
      </c>
      <c r="C1285" s="2">
        <v>51</v>
      </c>
    </row>
    <row r="1286" spans="1:3" ht="14.25" customHeight="1" x14ac:dyDescent="0.35">
      <c r="A1286" s="2">
        <v>1003905</v>
      </c>
      <c r="B1286" s="2" t="s">
        <v>28</v>
      </c>
      <c r="C1286" s="2">
        <v>34</v>
      </c>
    </row>
    <row r="1287" spans="1:3" ht="14.25" customHeight="1" x14ac:dyDescent="0.35">
      <c r="A1287" s="2">
        <v>1000608</v>
      </c>
      <c r="B1287" s="2" t="s">
        <v>30</v>
      </c>
      <c r="C1287" s="2">
        <v>224</v>
      </c>
    </row>
    <row r="1288" spans="1:3" ht="14.25" customHeight="1" x14ac:dyDescent="0.35">
      <c r="A1288" s="2">
        <v>1001021</v>
      </c>
      <c r="B1288" s="2" t="s">
        <v>28</v>
      </c>
      <c r="C1288" s="2">
        <v>34</v>
      </c>
    </row>
    <row r="1289" spans="1:3" ht="14.25" customHeight="1" x14ac:dyDescent="0.35">
      <c r="A1289" s="2">
        <v>1001707</v>
      </c>
      <c r="B1289" s="2" t="s">
        <v>28</v>
      </c>
      <c r="C1289" s="2">
        <v>71</v>
      </c>
    </row>
    <row r="1290" spans="1:3" ht="14.25" customHeight="1" x14ac:dyDescent="0.35">
      <c r="A1290" s="2">
        <v>1001716</v>
      </c>
      <c r="B1290" s="2" t="s">
        <v>30</v>
      </c>
      <c r="C1290" s="2">
        <v>174</v>
      </c>
    </row>
    <row r="1291" spans="1:3" ht="14.25" customHeight="1" x14ac:dyDescent="0.35">
      <c r="A1291" s="2">
        <v>1002224</v>
      </c>
      <c r="B1291" s="2" t="s">
        <v>30</v>
      </c>
      <c r="C1291" s="2">
        <v>298</v>
      </c>
    </row>
    <row r="1292" spans="1:3" ht="14.25" customHeight="1" x14ac:dyDescent="0.35">
      <c r="A1292" s="2">
        <v>1002804</v>
      </c>
      <c r="B1292" s="2" t="s">
        <v>28</v>
      </c>
      <c r="C1292" s="2">
        <v>38</v>
      </c>
    </row>
    <row r="1293" spans="1:3" ht="14.25" customHeight="1" x14ac:dyDescent="0.35">
      <c r="A1293" s="2">
        <v>1002911</v>
      </c>
      <c r="B1293" s="2" t="s">
        <v>28</v>
      </c>
      <c r="C1293" s="2">
        <v>193</v>
      </c>
    </row>
    <row r="1294" spans="1:3" ht="14.25" customHeight="1" x14ac:dyDescent="0.35">
      <c r="A1294" s="2">
        <v>1003050</v>
      </c>
      <c r="B1294" s="2" t="s">
        <v>30</v>
      </c>
      <c r="C1294" s="2">
        <v>411</v>
      </c>
    </row>
    <row r="1295" spans="1:3" ht="14.25" customHeight="1" x14ac:dyDescent="0.35">
      <c r="A1295" s="2">
        <v>1003138</v>
      </c>
      <c r="B1295" s="2" t="s">
        <v>28</v>
      </c>
      <c r="C1295" s="2">
        <v>54</v>
      </c>
    </row>
    <row r="1296" spans="1:3" ht="14.25" customHeight="1" x14ac:dyDescent="0.35">
      <c r="A1296" s="2">
        <v>1003317</v>
      </c>
      <c r="B1296" s="2" t="s">
        <v>28</v>
      </c>
      <c r="C1296" s="2">
        <v>63</v>
      </c>
    </row>
    <row r="1297" spans="1:3" ht="14.25" customHeight="1" x14ac:dyDescent="0.35">
      <c r="A1297" s="2">
        <v>1003997</v>
      </c>
      <c r="B1297" s="2" t="s">
        <v>29</v>
      </c>
      <c r="C1297" s="2">
        <v>62</v>
      </c>
    </row>
    <row r="1298" spans="1:3" ht="14.25" customHeight="1" x14ac:dyDescent="0.35">
      <c r="A1298" s="2">
        <v>1001114</v>
      </c>
      <c r="B1298" s="2" t="s">
        <v>29</v>
      </c>
      <c r="C1298" s="2">
        <v>117</v>
      </c>
    </row>
    <row r="1299" spans="1:3" ht="14.25" customHeight="1" x14ac:dyDescent="0.35">
      <c r="A1299" s="2">
        <v>1001589</v>
      </c>
      <c r="B1299" s="2" t="s">
        <v>30</v>
      </c>
      <c r="C1299" s="2">
        <v>408</v>
      </c>
    </row>
    <row r="1300" spans="1:3" ht="14.25" customHeight="1" x14ac:dyDescent="0.35">
      <c r="A1300" s="2">
        <v>1001796</v>
      </c>
      <c r="B1300" s="2" t="s">
        <v>29</v>
      </c>
      <c r="C1300" s="2">
        <v>100</v>
      </c>
    </row>
    <row r="1301" spans="1:3" ht="14.25" customHeight="1" x14ac:dyDescent="0.35">
      <c r="A1301" s="2">
        <v>1001903</v>
      </c>
      <c r="B1301" s="2" t="s">
        <v>28</v>
      </c>
      <c r="C1301" s="2">
        <v>61</v>
      </c>
    </row>
    <row r="1302" spans="1:3" ht="14.25" customHeight="1" x14ac:dyDescent="0.35">
      <c r="A1302" s="2">
        <v>1002192</v>
      </c>
      <c r="B1302" s="2" t="s">
        <v>30</v>
      </c>
      <c r="C1302" s="2">
        <v>146</v>
      </c>
    </row>
    <row r="1303" spans="1:3" ht="14.25" customHeight="1" x14ac:dyDescent="0.35">
      <c r="A1303" s="2">
        <v>1002351</v>
      </c>
      <c r="B1303" s="2" t="s">
        <v>28</v>
      </c>
      <c r="C1303" s="2">
        <v>67</v>
      </c>
    </row>
    <row r="1304" spans="1:3" ht="14.25" customHeight="1" x14ac:dyDescent="0.35">
      <c r="A1304" s="2">
        <v>1002412</v>
      </c>
      <c r="B1304" s="2" t="s">
        <v>29</v>
      </c>
      <c r="C1304" s="2">
        <v>128</v>
      </c>
    </row>
    <row r="1305" spans="1:3" ht="14.25" customHeight="1" x14ac:dyDescent="0.35">
      <c r="A1305" s="2">
        <v>1002568</v>
      </c>
      <c r="B1305" s="2" t="s">
        <v>30</v>
      </c>
      <c r="C1305" s="2">
        <v>318</v>
      </c>
    </row>
    <row r="1306" spans="1:3" ht="14.25" customHeight="1" x14ac:dyDescent="0.35">
      <c r="A1306" s="2">
        <v>1003412</v>
      </c>
      <c r="B1306" s="2" t="s">
        <v>30</v>
      </c>
      <c r="C1306" s="2">
        <v>456</v>
      </c>
    </row>
    <row r="1307" spans="1:3" ht="14.25" customHeight="1" x14ac:dyDescent="0.35">
      <c r="A1307" s="2">
        <v>1003459</v>
      </c>
      <c r="B1307" s="2" t="s">
        <v>30</v>
      </c>
      <c r="C1307" s="2">
        <v>498</v>
      </c>
    </row>
    <row r="1308" spans="1:3" ht="14.25" customHeight="1" x14ac:dyDescent="0.35">
      <c r="A1308" s="2">
        <v>1003610</v>
      </c>
      <c r="B1308" s="2" t="s">
        <v>29</v>
      </c>
      <c r="C1308" s="2">
        <v>32</v>
      </c>
    </row>
    <row r="1309" spans="1:3" ht="14.25" customHeight="1" x14ac:dyDescent="0.35">
      <c r="A1309" s="2">
        <v>1003971</v>
      </c>
      <c r="B1309" s="2" t="s">
        <v>28</v>
      </c>
      <c r="C1309" s="2">
        <v>163</v>
      </c>
    </row>
    <row r="1310" spans="1:3" ht="14.25" customHeight="1" x14ac:dyDescent="0.35">
      <c r="A1310" s="2">
        <v>1000669</v>
      </c>
      <c r="B1310" s="2" t="s">
        <v>28</v>
      </c>
      <c r="C1310" s="2">
        <v>404</v>
      </c>
    </row>
    <row r="1311" spans="1:3" ht="14.25" customHeight="1" x14ac:dyDescent="0.35">
      <c r="A1311" s="2">
        <v>1001297</v>
      </c>
      <c r="B1311" s="2" t="s">
        <v>30</v>
      </c>
      <c r="C1311" s="2">
        <v>226</v>
      </c>
    </row>
    <row r="1312" spans="1:3" ht="14.25" customHeight="1" x14ac:dyDescent="0.35">
      <c r="A1312" s="2">
        <v>1002206</v>
      </c>
      <c r="B1312" s="2" t="s">
        <v>29</v>
      </c>
      <c r="C1312" s="2">
        <v>45</v>
      </c>
    </row>
    <row r="1313" spans="1:3" ht="14.25" customHeight="1" x14ac:dyDescent="0.35">
      <c r="A1313" s="2">
        <v>1003733</v>
      </c>
      <c r="B1313" s="2" t="s">
        <v>29</v>
      </c>
      <c r="C1313" s="2">
        <v>132</v>
      </c>
    </row>
    <row r="1314" spans="1:3" ht="14.25" customHeight="1" x14ac:dyDescent="0.35">
      <c r="A1314" s="2">
        <v>1003800</v>
      </c>
      <c r="B1314" s="2" t="s">
        <v>30</v>
      </c>
      <c r="C1314" s="2">
        <v>323</v>
      </c>
    </row>
    <row r="1315" spans="1:3" ht="14.25" customHeight="1" x14ac:dyDescent="0.35">
      <c r="A1315" s="2">
        <v>1004890</v>
      </c>
      <c r="B1315" s="2" t="s">
        <v>28</v>
      </c>
      <c r="C1315" s="2">
        <v>67</v>
      </c>
    </row>
    <row r="1316" spans="1:3" ht="14.25" customHeight="1" x14ac:dyDescent="0.35">
      <c r="A1316" s="2">
        <v>1005165</v>
      </c>
      <c r="B1316" s="2" t="s">
        <v>28</v>
      </c>
      <c r="C1316" s="2">
        <v>224</v>
      </c>
    </row>
    <row r="1317" spans="1:3" ht="14.25" customHeight="1" x14ac:dyDescent="0.35">
      <c r="A1317" s="2">
        <v>1005332</v>
      </c>
      <c r="B1317" s="2" t="s">
        <v>28</v>
      </c>
      <c r="C1317" s="2">
        <v>69</v>
      </c>
    </row>
    <row r="1318" spans="1:3" ht="14.25" customHeight="1" x14ac:dyDescent="0.35">
      <c r="A1318" s="2">
        <v>1005398</v>
      </c>
      <c r="B1318" s="2" t="s">
        <v>28</v>
      </c>
      <c r="C1318" s="2">
        <v>487</v>
      </c>
    </row>
    <row r="1319" spans="1:3" ht="14.25" customHeight="1" x14ac:dyDescent="0.35">
      <c r="A1319" s="2">
        <v>1005428</v>
      </c>
      <c r="B1319" s="2" t="s">
        <v>28</v>
      </c>
      <c r="C1319" s="2">
        <v>143</v>
      </c>
    </row>
    <row r="1320" spans="1:3" ht="14.25" customHeight="1" x14ac:dyDescent="0.35">
      <c r="A1320" s="2">
        <v>1005443</v>
      </c>
      <c r="B1320" s="2" t="s">
        <v>29</v>
      </c>
      <c r="C1320" s="2">
        <v>127</v>
      </c>
    </row>
    <row r="1321" spans="1:3" ht="14.25" customHeight="1" x14ac:dyDescent="0.35">
      <c r="A1321" s="2">
        <v>1005594</v>
      </c>
      <c r="B1321" s="2" t="s">
        <v>29</v>
      </c>
      <c r="C1321" s="2">
        <v>77</v>
      </c>
    </row>
    <row r="1322" spans="1:3" ht="14.25" customHeight="1" x14ac:dyDescent="0.35">
      <c r="A1322" s="2">
        <v>1005660</v>
      </c>
      <c r="B1322" s="2" t="s">
        <v>28</v>
      </c>
      <c r="C1322" s="2">
        <v>47</v>
      </c>
    </row>
    <row r="1323" spans="1:3" ht="14.25" customHeight="1" x14ac:dyDescent="0.35">
      <c r="A1323" s="2">
        <v>1006032</v>
      </c>
      <c r="B1323" s="2" t="s">
        <v>28</v>
      </c>
      <c r="C1323" s="2">
        <v>37</v>
      </c>
    </row>
    <row r="1324" spans="1:3" ht="14.25" customHeight="1" x14ac:dyDescent="0.35">
      <c r="A1324" s="2">
        <v>1006041</v>
      </c>
      <c r="B1324" s="2" t="s">
        <v>28</v>
      </c>
      <c r="C1324" s="2">
        <v>73</v>
      </c>
    </row>
    <row r="1325" spans="1:3" ht="14.25" customHeight="1" x14ac:dyDescent="0.35">
      <c r="A1325" s="2">
        <v>1006079</v>
      </c>
      <c r="B1325" s="2" t="s">
        <v>28</v>
      </c>
      <c r="C1325" s="2">
        <v>58</v>
      </c>
    </row>
    <row r="1326" spans="1:3" ht="14.25" customHeight="1" x14ac:dyDescent="0.35">
      <c r="A1326" s="2">
        <v>1006393</v>
      </c>
      <c r="B1326" s="2" t="s">
        <v>28</v>
      </c>
      <c r="C1326" s="2">
        <v>43</v>
      </c>
    </row>
    <row r="1327" spans="1:3" ht="14.25" customHeight="1" x14ac:dyDescent="0.35">
      <c r="A1327" s="2">
        <v>1006411</v>
      </c>
      <c r="B1327" s="2" t="s">
        <v>30</v>
      </c>
      <c r="C1327" s="2">
        <v>334</v>
      </c>
    </row>
    <row r="1328" spans="1:3" ht="14.25" customHeight="1" x14ac:dyDescent="0.35">
      <c r="A1328" s="2">
        <v>1006490</v>
      </c>
      <c r="B1328" s="2" t="s">
        <v>29</v>
      </c>
      <c r="C1328" s="2">
        <v>125</v>
      </c>
    </row>
    <row r="1329" spans="1:3" ht="14.25" customHeight="1" x14ac:dyDescent="0.35">
      <c r="A1329" s="2">
        <v>1006628</v>
      </c>
      <c r="B1329" s="2" t="s">
        <v>30</v>
      </c>
      <c r="C1329" s="2">
        <v>377</v>
      </c>
    </row>
    <row r="1330" spans="1:3" ht="14.25" customHeight="1" x14ac:dyDescent="0.35">
      <c r="A1330" s="2">
        <v>1004865</v>
      </c>
      <c r="B1330" s="2" t="s">
        <v>29</v>
      </c>
      <c r="C1330" s="2">
        <v>123</v>
      </c>
    </row>
    <row r="1331" spans="1:3" ht="14.25" customHeight="1" x14ac:dyDescent="0.35">
      <c r="A1331" s="2">
        <v>1005264</v>
      </c>
      <c r="B1331" s="2" t="s">
        <v>28</v>
      </c>
      <c r="C1331" s="2">
        <v>465</v>
      </c>
    </row>
    <row r="1332" spans="1:3" ht="14.25" customHeight="1" x14ac:dyDescent="0.35">
      <c r="A1332" s="2">
        <v>1005689</v>
      </c>
      <c r="B1332" s="2" t="s">
        <v>28</v>
      </c>
      <c r="C1332" s="2">
        <v>448</v>
      </c>
    </row>
    <row r="1333" spans="1:3" ht="14.25" customHeight="1" x14ac:dyDescent="0.35">
      <c r="A1333" s="2">
        <v>1005691</v>
      </c>
      <c r="B1333" s="2" t="s">
        <v>29</v>
      </c>
      <c r="C1333" s="2">
        <v>43</v>
      </c>
    </row>
    <row r="1334" spans="1:3" ht="14.25" customHeight="1" x14ac:dyDescent="0.35">
      <c r="A1334" s="2">
        <v>1005829</v>
      </c>
      <c r="B1334" s="2" t="s">
        <v>30</v>
      </c>
      <c r="C1334" s="2">
        <v>219</v>
      </c>
    </row>
    <row r="1335" spans="1:3" ht="14.25" customHeight="1" x14ac:dyDescent="0.35">
      <c r="A1335" s="2">
        <v>1005906</v>
      </c>
      <c r="B1335" s="2" t="s">
        <v>29</v>
      </c>
      <c r="C1335" s="2">
        <v>132</v>
      </c>
    </row>
    <row r="1336" spans="1:3" ht="14.25" customHeight="1" x14ac:dyDescent="0.35">
      <c r="A1336" s="2">
        <v>1006031</v>
      </c>
      <c r="B1336" s="2" t="s">
        <v>28</v>
      </c>
      <c r="C1336" s="2">
        <v>52</v>
      </c>
    </row>
    <row r="1337" spans="1:3" ht="14.25" customHeight="1" x14ac:dyDescent="0.35">
      <c r="A1337" s="2">
        <v>1006210</v>
      </c>
      <c r="B1337" s="2" t="s">
        <v>29</v>
      </c>
      <c r="C1337" s="2">
        <v>37</v>
      </c>
    </row>
    <row r="1338" spans="1:3" ht="14.25" customHeight="1" x14ac:dyDescent="0.35">
      <c r="A1338" s="2">
        <v>1006404</v>
      </c>
      <c r="B1338" s="2" t="s">
        <v>28</v>
      </c>
      <c r="C1338" s="2">
        <v>184</v>
      </c>
    </row>
    <row r="1339" spans="1:3" ht="14.25" customHeight="1" x14ac:dyDescent="0.35">
      <c r="A1339" s="2">
        <v>1006460</v>
      </c>
      <c r="B1339" s="2" t="s">
        <v>28</v>
      </c>
      <c r="C1339" s="2">
        <v>195</v>
      </c>
    </row>
    <row r="1340" spans="1:3" ht="14.25" customHeight="1" x14ac:dyDescent="0.35">
      <c r="A1340" s="2">
        <v>1006471</v>
      </c>
      <c r="B1340" s="2" t="s">
        <v>30</v>
      </c>
      <c r="C1340" s="2">
        <v>158</v>
      </c>
    </row>
    <row r="1341" spans="1:3" ht="14.25" customHeight="1" x14ac:dyDescent="0.35">
      <c r="A1341" s="2">
        <v>1006829</v>
      </c>
      <c r="B1341" s="2" t="s">
        <v>28</v>
      </c>
      <c r="C1341" s="2">
        <v>64</v>
      </c>
    </row>
    <row r="1342" spans="1:3" ht="14.25" customHeight="1" x14ac:dyDescent="0.35">
      <c r="A1342" s="2">
        <v>1004996</v>
      </c>
      <c r="B1342" s="2" t="s">
        <v>30</v>
      </c>
      <c r="C1342" s="2">
        <v>475</v>
      </c>
    </row>
    <row r="1343" spans="1:3" ht="14.25" customHeight="1" x14ac:dyDescent="0.35">
      <c r="A1343" s="2">
        <v>1005022</v>
      </c>
      <c r="B1343" s="2" t="s">
        <v>28</v>
      </c>
      <c r="C1343" s="2">
        <v>131</v>
      </c>
    </row>
    <row r="1344" spans="1:3" ht="14.25" customHeight="1" x14ac:dyDescent="0.35">
      <c r="A1344" s="2">
        <v>1005105</v>
      </c>
      <c r="B1344" s="2" t="s">
        <v>29</v>
      </c>
      <c r="C1344" s="2">
        <v>37</v>
      </c>
    </row>
    <row r="1345" spans="1:3" ht="14.25" customHeight="1" x14ac:dyDescent="0.35">
      <c r="A1345" s="2">
        <v>1005233</v>
      </c>
      <c r="B1345" s="2" t="s">
        <v>28</v>
      </c>
      <c r="C1345" s="2">
        <v>51</v>
      </c>
    </row>
    <row r="1346" spans="1:3" ht="14.25" customHeight="1" x14ac:dyDescent="0.35">
      <c r="A1346" s="2">
        <v>1005400</v>
      </c>
      <c r="B1346" s="2" t="s">
        <v>30</v>
      </c>
      <c r="C1346" s="2">
        <v>414</v>
      </c>
    </row>
    <row r="1347" spans="1:3" ht="14.25" customHeight="1" x14ac:dyDescent="0.35">
      <c r="A1347" s="2">
        <v>1005457</v>
      </c>
      <c r="B1347" s="2" t="s">
        <v>30</v>
      </c>
      <c r="C1347" s="2">
        <v>112</v>
      </c>
    </row>
    <row r="1348" spans="1:3" ht="14.25" customHeight="1" x14ac:dyDescent="0.35">
      <c r="A1348" s="2">
        <v>1005628</v>
      </c>
      <c r="B1348" s="2" t="s">
        <v>28</v>
      </c>
      <c r="C1348" s="2">
        <v>33</v>
      </c>
    </row>
    <row r="1349" spans="1:3" ht="14.25" customHeight="1" x14ac:dyDescent="0.35">
      <c r="A1349" s="2">
        <v>1005738</v>
      </c>
      <c r="B1349" s="2" t="s">
        <v>28</v>
      </c>
      <c r="C1349" s="2">
        <v>122</v>
      </c>
    </row>
    <row r="1350" spans="1:3" ht="14.25" customHeight="1" x14ac:dyDescent="0.35">
      <c r="A1350" s="2">
        <v>1005854</v>
      </c>
      <c r="B1350" s="2" t="s">
        <v>29</v>
      </c>
      <c r="C1350" s="2">
        <v>133</v>
      </c>
    </row>
    <row r="1351" spans="1:3" ht="14.25" customHeight="1" x14ac:dyDescent="0.35">
      <c r="A1351" s="2">
        <v>1005946</v>
      </c>
      <c r="B1351" s="2" t="s">
        <v>28</v>
      </c>
      <c r="C1351" s="2">
        <v>243</v>
      </c>
    </row>
    <row r="1352" spans="1:3" ht="14.25" customHeight="1" x14ac:dyDescent="0.35">
      <c r="A1352" s="2">
        <v>1006097</v>
      </c>
      <c r="B1352" s="2" t="s">
        <v>28</v>
      </c>
      <c r="C1352" s="2">
        <v>51</v>
      </c>
    </row>
    <row r="1353" spans="1:3" ht="14.25" customHeight="1" x14ac:dyDescent="0.35">
      <c r="A1353" s="2">
        <v>1006166</v>
      </c>
      <c r="B1353" s="2" t="s">
        <v>30</v>
      </c>
      <c r="C1353" s="2">
        <v>254</v>
      </c>
    </row>
    <row r="1354" spans="1:3" ht="14.25" customHeight="1" x14ac:dyDescent="0.35">
      <c r="A1354" s="2">
        <v>1006390</v>
      </c>
      <c r="B1354" s="2" t="s">
        <v>28</v>
      </c>
      <c r="C1354" s="2">
        <v>347</v>
      </c>
    </row>
    <row r="1355" spans="1:3" ht="14.25" customHeight="1" x14ac:dyDescent="0.35">
      <c r="A1355" s="2">
        <v>1006470</v>
      </c>
      <c r="B1355" s="2" t="s">
        <v>28</v>
      </c>
      <c r="C1355" s="2">
        <v>57</v>
      </c>
    </row>
    <row r="1356" spans="1:3" ht="14.25" customHeight="1" x14ac:dyDescent="0.35">
      <c r="A1356" s="2">
        <v>1006545</v>
      </c>
      <c r="B1356" s="2" t="s">
        <v>29</v>
      </c>
      <c r="C1356" s="2">
        <v>132</v>
      </c>
    </row>
    <row r="1357" spans="1:3" ht="14.25" customHeight="1" x14ac:dyDescent="0.35">
      <c r="A1357" s="2">
        <v>1005013</v>
      </c>
      <c r="B1357" s="2" t="s">
        <v>28</v>
      </c>
      <c r="C1357" s="2">
        <v>76</v>
      </c>
    </row>
    <row r="1358" spans="1:3" ht="14.25" customHeight="1" x14ac:dyDescent="0.35">
      <c r="A1358" s="2">
        <v>1005161</v>
      </c>
      <c r="B1358" s="2" t="s">
        <v>28</v>
      </c>
      <c r="C1358" s="2">
        <v>72</v>
      </c>
    </row>
    <row r="1359" spans="1:3" ht="14.25" customHeight="1" x14ac:dyDescent="0.35">
      <c r="A1359" s="2">
        <v>1005171</v>
      </c>
      <c r="B1359" s="2" t="s">
        <v>28</v>
      </c>
      <c r="C1359" s="2">
        <v>45</v>
      </c>
    </row>
    <row r="1360" spans="1:3" ht="14.25" customHeight="1" x14ac:dyDescent="0.35">
      <c r="A1360" s="2">
        <v>1005344</v>
      </c>
      <c r="B1360" s="2" t="s">
        <v>28</v>
      </c>
      <c r="C1360" s="2">
        <v>25</v>
      </c>
    </row>
    <row r="1361" spans="1:3" ht="14.25" customHeight="1" x14ac:dyDescent="0.35">
      <c r="A1361" s="2">
        <v>1005442</v>
      </c>
      <c r="B1361" s="2" t="s">
        <v>29</v>
      </c>
      <c r="C1361" s="2">
        <v>88</v>
      </c>
    </row>
    <row r="1362" spans="1:3" ht="14.25" customHeight="1" x14ac:dyDescent="0.35">
      <c r="A1362" s="2">
        <v>1005447</v>
      </c>
      <c r="B1362" s="2" t="s">
        <v>29</v>
      </c>
      <c r="C1362" s="2">
        <v>88</v>
      </c>
    </row>
    <row r="1363" spans="1:3" ht="14.25" customHeight="1" x14ac:dyDescent="0.35">
      <c r="A1363" s="2">
        <v>1005466</v>
      </c>
      <c r="B1363" s="2" t="s">
        <v>29</v>
      </c>
      <c r="C1363" s="2">
        <v>129</v>
      </c>
    </row>
    <row r="1364" spans="1:3" ht="14.25" customHeight="1" x14ac:dyDescent="0.35">
      <c r="A1364" s="2">
        <v>1005478</v>
      </c>
      <c r="B1364" s="2" t="s">
        <v>28</v>
      </c>
      <c r="C1364" s="2">
        <v>38</v>
      </c>
    </row>
    <row r="1365" spans="1:3" ht="14.25" customHeight="1" x14ac:dyDescent="0.35">
      <c r="A1365" s="2">
        <v>1005526</v>
      </c>
      <c r="B1365" s="2" t="s">
        <v>29</v>
      </c>
      <c r="C1365" s="2">
        <v>132</v>
      </c>
    </row>
    <row r="1366" spans="1:3" ht="14.25" customHeight="1" x14ac:dyDescent="0.35">
      <c r="A1366" s="2">
        <v>1005755</v>
      </c>
      <c r="B1366" s="2" t="s">
        <v>28</v>
      </c>
      <c r="C1366" s="2">
        <v>450</v>
      </c>
    </row>
    <row r="1367" spans="1:3" ht="14.25" customHeight="1" x14ac:dyDescent="0.35">
      <c r="A1367" s="2">
        <v>1006232</v>
      </c>
      <c r="B1367" s="2" t="s">
        <v>30</v>
      </c>
      <c r="C1367" s="2">
        <v>267</v>
      </c>
    </row>
    <row r="1368" spans="1:3" ht="14.25" customHeight="1" x14ac:dyDescent="0.35">
      <c r="A1368" s="2">
        <v>1006268</v>
      </c>
      <c r="B1368" s="2" t="s">
        <v>29</v>
      </c>
      <c r="C1368" s="2">
        <v>57</v>
      </c>
    </row>
    <row r="1369" spans="1:3" ht="14.25" customHeight="1" x14ac:dyDescent="0.35">
      <c r="A1369" s="2">
        <v>1006514</v>
      </c>
      <c r="B1369" s="2" t="s">
        <v>29</v>
      </c>
      <c r="C1369" s="2">
        <v>39</v>
      </c>
    </row>
    <row r="1370" spans="1:3" ht="14.25" customHeight="1" x14ac:dyDescent="0.35">
      <c r="A1370" s="2">
        <v>1006683</v>
      </c>
      <c r="B1370" s="2" t="s">
        <v>30</v>
      </c>
      <c r="C1370" s="2">
        <v>205</v>
      </c>
    </row>
    <row r="1371" spans="1:3" ht="14.25" customHeight="1" x14ac:dyDescent="0.35">
      <c r="A1371" s="2">
        <v>1006708</v>
      </c>
      <c r="B1371" s="2" t="s">
        <v>30</v>
      </c>
      <c r="C1371" s="2">
        <v>135</v>
      </c>
    </row>
    <row r="1372" spans="1:3" ht="14.25" customHeight="1" x14ac:dyDescent="0.35">
      <c r="A1372" s="2">
        <v>1006772</v>
      </c>
      <c r="B1372" s="2" t="s">
        <v>28</v>
      </c>
      <c r="C1372" s="2">
        <v>281</v>
      </c>
    </row>
    <row r="1373" spans="1:3" ht="14.25" customHeight="1" x14ac:dyDescent="0.35">
      <c r="A1373" s="2">
        <v>1005071</v>
      </c>
      <c r="B1373" s="2" t="s">
        <v>29</v>
      </c>
      <c r="C1373" s="2">
        <v>78</v>
      </c>
    </row>
    <row r="1374" spans="1:3" ht="14.25" customHeight="1" x14ac:dyDescent="0.35">
      <c r="A1374" s="2">
        <v>1005136</v>
      </c>
      <c r="B1374" s="2" t="s">
        <v>28</v>
      </c>
      <c r="C1374" s="2">
        <v>71</v>
      </c>
    </row>
    <row r="1375" spans="1:3" ht="14.25" customHeight="1" x14ac:dyDescent="0.35">
      <c r="A1375" s="2">
        <v>1005375</v>
      </c>
      <c r="B1375" s="2" t="s">
        <v>28</v>
      </c>
      <c r="C1375" s="2">
        <v>46</v>
      </c>
    </row>
    <row r="1376" spans="1:3" ht="14.25" customHeight="1" x14ac:dyDescent="0.35">
      <c r="A1376" s="2">
        <v>1006216</v>
      </c>
      <c r="B1376" s="2" t="s">
        <v>30</v>
      </c>
      <c r="C1376" s="2">
        <v>313</v>
      </c>
    </row>
    <row r="1377" spans="1:3" ht="14.25" customHeight="1" x14ac:dyDescent="0.35">
      <c r="A1377" s="2">
        <v>1006297</v>
      </c>
      <c r="B1377" s="2" t="s">
        <v>28</v>
      </c>
      <c r="C1377" s="2">
        <v>36</v>
      </c>
    </row>
    <row r="1378" spans="1:3" ht="14.25" customHeight="1" x14ac:dyDescent="0.35">
      <c r="A1378" s="2">
        <v>1006317</v>
      </c>
      <c r="B1378" s="2" t="s">
        <v>28</v>
      </c>
      <c r="C1378" s="2">
        <v>26</v>
      </c>
    </row>
    <row r="1379" spans="1:3" ht="14.25" customHeight="1" x14ac:dyDescent="0.35">
      <c r="A1379" s="2">
        <v>1006613</v>
      </c>
      <c r="B1379" s="2" t="s">
        <v>28</v>
      </c>
      <c r="C1379" s="2">
        <v>25</v>
      </c>
    </row>
    <row r="1380" spans="1:3" ht="14.25" customHeight="1" x14ac:dyDescent="0.35">
      <c r="A1380" s="2">
        <v>1006678</v>
      </c>
      <c r="B1380" s="2" t="s">
        <v>28</v>
      </c>
      <c r="C1380" s="2">
        <v>300</v>
      </c>
    </row>
    <row r="1381" spans="1:3" ht="14.25" customHeight="1" x14ac:dyDescent="0.35">
      <c r="A1381" s="2">
        <v>1006714</v>
      </c>
      <c r="B1381" s="2" t="s">
        <v>28</v>
      </c>
      <c r="C1381" s="2">
        <v>60</v>
      </c>
    </row>
    <row r="1382" spans="1:3" ht="14.25" customHeight="1" x14ac:dyDescent="0.35">
      <c r="A1382" s="2">
        <v>1006804</v>
      </c>
      <c r="B1382" s="2" t="s">
        <v>30</v>
      </c>
      <c r="C1382" s="2">
        <v>437</v>
      </c>
    </row>
    <row r="1383" spans="1:3" ht="14.25" customHeight="1" x14ac:dyDescent="0.35">
      <c r="A1383" s="2">
        <v>1005008</v>
      </c>
      <c r="B1383" s="2" t="s">
        <v>28</v>
      </c>
      <c r="C1383" s="2">
        <v>306</v>
      </c>
    </row>
    <row r="1384" spans="1:3" ht="14.25" customHeight="1" x14ac:dyDescent="0.35">
      <c r="A1384" s="2">
        <v>1005321</v>
      </c>
      <c r="B1384" s="2" t="s">
        <v>30</v>
      </c>
      <c r="C1384" s="2">
        <v>257</v>
      </c>
    </row>
    <row r="1385" spans="1:3" ht="14.25" customHeight="1" x14ac:dyDescent="0.35">
      <c r="A1385" s="2">
        <v>1005468</v>
      </c>
      <c r="B1385" s="2" t="s">
        <v>30</v>
      </c>
      <c r="C1385" s="2">
        <v>283</v>
      </c>
    </row>
    <row r="1386" spans="1:3" ht="14.25" customHeight="1" x14ac:dyDescent="0.35">
      <c r="A1386" s="2">
        <v>1005567</v>
      </c>
      <c r="B1386" s="2" t="s">
        <v>28</v>
      </c>
      <c r="C1386" s="2">
        <v>236</v>
      </c>
    </row>
    <row r="1387" spans="1:3" ht="14.25" customHeight="1" x14ac:dyDescent="0.35">
      <c r="A1387" s="2">
        <v>1005747</v>
      </c>
      <c r="B1387" s="2" t="s">
        <v>30</v>
      </c>
      <c r="C1387" s="2">
        <v>217</v>
      </c>
    </row>
    <row r="1388" spans="1:3" ht="14.25" customHeight="1" x14ac:dyDescent="0.35">
      <c r="A1388" s="2">
        <v>1006195</v>
      </c>
      <c r="B1388" s="2" t="s">
        <v>28</v>
      </c>
      <c r="C1388" s="2">
        <v>209</v>
      </c>
    </row>
    <row r="1389" spans="1:3" ht="14.25" customHeight="1" x14ac:dyDescent="0.35">
      <c r="A1389" s="2">
        <v>1006202</v>
      </c>
      <c r="B1389" s="2" t="s">
        <v>30</v>
      </c>
      <c r="C1389" s="2">
        <v>296</v>
      </c>
    </row>
    <row r="1390" spans="1:3" ht="14.25" customHeight="1" x14ac:dyDescent="0.35">
      <c r="A1390" s="2">
        <v>1006314</v>
      </c>
      <c r="B1390" s="2" t="s">
        <v>28</v>
      </c>
      <c r="C1390" s="2">
        <v>479</v>
      </c>
    </row>
    <row r="1391" spans="1:3" ht="14.25" customHeight="1" x14ac:dyDescent="0.35">
      <c r="A1391" s="2">
        <v>1006353</v>
      </c>
      <c r="B1391" s="2" t="s">
        <v>29</v>
      </c>
      <c r="C1391" s="2">
        <v>97</v>
      </c>
    </row>
    <row r="1392" spans="1:3" ht="14.25" customHeight="1" x14ac:dyDescent="0.35">
      <c r="A1392" s="2">
        <v>1006494</v>
      </c>
      <c r="B1392" s="2" t="s">
        <v>28</v>
      </c>
      <c r="C1392" s="2">
        <v>46</v>
      </c>
    </row>
    <row r="1393" spans="1:3" ht="14.25" customHeight="1" x14ac:dyDescent="0.35">
      <c r="A1393" s="2">
        <v>1006595</v>
      </c>
      <c r="B1393" s="2" t="s">
        <v>30</v>
      </c>
      <c r="C1393" s="2">
        <v>298</v>
      </c>
    </row>
    <row r="1394" spans="1:3" ht="14.25" customHeight="1" x14ac:dyDescent="0.35">
      <c r="A1394" s="2">
        <v>1006710</v>
      </c>
      <c r="B1394" s="2" t="s">
        <v>28</v>
      </c>
      <c r="C1394" s="2">
        <v>139</v>
      </c>
    </row>
    <row r="1395" spans="1:3" ht="14.25" customHeight="1" x14ac:dyDescent="0.35">
      <c r="A1395" s="2">
        <v>1004934</v>
      </c>
      <c r="B1395" s="2" t="s">
        <v>30</v>
      </c>
      <c r="C1395" s="2">
        <v>297</v>
      </c>
    </row>
    <row r="1396" spans="1:3" ht="14.25" customHeight="1" x14ac:dyDescent="0.35">
      <c r="A1396" s="2">
        <v>1004942</v>
      </c>
      <c r="B1396" s="2" t="s">
        <v>28</v>
      </c>
      <c r="C1396" s="2">
        <v>48</v>
      </c>
    </row>
    <row r="1397" spans="1:3" ht="14.25" customHeight="1" x14ac:dyDescent="0.35">
      <c r="A1397" s="2">
        <v>1005248</v>
      </c>
      <c r="B1397" s="2" t="s">
        <v>30</v>
      </c>
      <c r="C1397" s="2">
        <v>425</v>
      </c>
    </row>
    <row r="1398" spans="1:3" ht="14.25" customHeight="1" x14ac:dyDescent="0.35">
      <c r="A1398" s="2">
        <v>1005350</v>
      </c>
      <c r="B1398" s="2" t="s">
        <v>30</v>
      </c>
      <c r="C1398" s="2">
        <v>308</v>
      </c>
    </row>
    <row r="1399" spans="1:3" ht="14.25" customHeight="1" x14ac:dyDescent="0.35">
      <c r="A1399" s="2">
        <v>1005381</v>
      </c>
      <c r="B1399" s="2" t="s">
        <v>29</v>
      </c>
      <c r="C1399" s="2">
        <v>59</v>
      </c>
    </row>
    <row r="1400" spans="1:3" ht="14.25" customHeight="1" x14ac:dyDescent="0.35">
      <c r="A1400" s="2">
        <v>1005397</v>
      </c>
      <c r="B1400" s="2" t="s">
        <v>30</v>
      </c>
      <c r="C1400" s="2">
        <v>362</v>
      </c>
    </row>
    <row r="1401" spans="1:3" ht="14.25" customHeight="1" x14ac:dyDescent="0.35">
      <c r="A1401" s="2">
        <v>1005448</v>
      </c>
      <c r="B1401" s="2" t="s">
        <v>28</v>
      </c>
      <c r="C1401" s="2">
        <v>69</v>
      </c>
    </row>
    <row r="1402" spans="1:3" ht="14.25" customHeight="1" x14ac:dyDescent="0.35">
      <c r="A1402" s="2">
        <v>1005578</v>
      </c>
      <c r="B1402" s="2" t="s">
        <v>29</v>
      </c>
      <c r="C1402" s="2">
        <v>81</v>
      </c>
    </row>
    <row r="1403" spans="1:3" ht="14.25" customHeight="1" x14ac:dyDescent="0.35">
      <c r="A1403" s="2">
        <v>1005746</v>
      </c>
      <c r="B1403" s="2" t="s">
        <v>28</v>
      </c>
      <c r="C1403" s="2">
        <v>226</v>
      </c>
    </row>
    <row r="1404" spans="1:3" ht="14.25" customHeight="1" x14ac:dyDescent="0.35">
      <c r="A1404" s="2">
        <v>1005765</v>
      </c>
      <c r="B1404" s="2" t="s">
        <v>30</v>
      </c>
      <c r="C1404" s="2">
        <v>453</v>
      </c>
    </row>
    <row r="1405" spans="1:3" ht="14.25" customHeight="1" x14ac:dyDescent="0.35">
      <c r="A1405" s="2">
        <v>1005790</v>
      </c>
      <c r="B1405" s="2" t="s">
        <v>29</v>
      </c>
      <c r="C1405" s="2">
        <v>143</v>
      </c>
    </row>
    <row r="1406" spans="1:3" ht="14.25" customHeight="1" x14ac:dyDescent="0.35">
      <c r="A1406" s="2">
        <v>1005972</v>
      </c>
      <c r="B1406" s="2" t="s">
        <v>29</v>
      </c>
      <c r="C1406" s="2">
        <v>59</v>
      </c>
    </row>
    <row r="1407" spans="1:3" ht="14.25" customHeight="1" x14ac:dyDescent="0.35">
      <c r="A1407" s="2">
        <v>1006066</v>
      </c>
      <c r="B1407" s="2" t="s">
        <v>29</v>
      </c>
      <c r="C1407" s="2">
        <v>141</v>
      </c>
    </row>
    <row r="1408" spans="1:3" ht="14.25" customHeight="1" x14ac:dyDescent="0.35">
      <c r="A1408" s="2">
        <v>1006406</v>
      </c>
      <c r="B1408" s="2" t="s">
        <v>28</v>
      </c>
      <c r="C1408" s="2">
        <v>20</v>
      </c>
    </row>
    <row r="1409" spans="1:3" ht="14.25" customHeight="1" x14ac:dyDescent="0.35">
      <c r="A1409" s="2">
        <v>1006702</v>
      </c>
      <c r="B1409" s="2" t="s">
        <v>29</v>
      </c>
      <c r="C1409" s="2">
        <v>103</v>
      </c>
    </row>
    <row r="1410" spans="1:3" ht="14.25" customHeight="1" x14ac:dyDescent="0.35">
      <c r="A1410" s="2">
        <v>1006767</v>
      </c>
      <c r="B1410" s="2" t="s">
        <v>30</v>
      </c>
      <c r="C1410" s="2">
        <v>191</v>
      </c>
    </row>
    <row r="1411" spans="1:3" ht="14.25" customHeight="1" x14ac:dyDescent="0.35">
      <c r="A1411" s="2">
        <v>1006830</v>
      </c>
      <c r="B1411" s="2" t="s">
        <v>28</v>
      </c>
      <c r="C1411" s="2">
        <v>55</v>
      </c>
    </row>
    <row r="1412" spans="1:3" ht="14.25" customHeight="1" x14ac:dyDescent="0.35">
      <c r="A1412" s="2">
        <v>1006837</v>
      </c>
      <c r="B1412" s="2" t="s">
        <v>29</v>
      </c>
      <c r="C1412" s="2">
        <v>31</v>
      </c>
    </row>
    <row r="1413" spans="1:3" ht="14.25" customHeight="1" x14ac:dyDescent="0.35">
      <c r="A1413" s="2">
        <v>1006849</v>
      </c>
      <c r="B1413" s="2" t="s">
        <v>30</v>
      </c>
      <c r="C1413" s="2">
        <v>293</v>
      </c>
    </row>
    <row r="1414" spans="1:3" ht="14.25" customHeight="1" x14ac:dyDescent="0.35">
      <c r="A1414" s="2">
        <v>1006880</v>
      </c>
      <c r="B1414" s="2" t="s">
        <v>29</v>
      </c>
      <c r="C1414" s="2">
        <v>58</v>
      </c>
    </row>
    <row r="1415" spans="1:3" ht="14.25" customHeight="1" x14ac:dyDescent="0.35">
      <c r="A1415" s="2">
        <v>1004974</v>
      </c>
      <c r="B1415" s="2" t="s">
        <v>29</v>
      </c>
      <c r="C1415" s="2">
        <v>149</v>
      </c>
    </row>
    <row r="1416" spans="1:3" ht="14.25" customHeight="1" x14ac:dyDescent="0.35">
      <c r="A1416" s="2">
        <v>1005032</v>
      </c>
      <c r="B1416" s="2" t="s">
        <v>29</v>
      </c>
      <c r="C1416" s="2">
        <v>37</v>
      </c>
    </row>
    <row r="1417" spans="1:3" ht="14.25" customHeight="1" x14ac:dyDescent="0.35">
      <c r="A1417" s="2">
        <v>1005277</v>
      </c>
      <c r="B1417" s="2" t="s">
        <v>28</v>
      </c>
      <c r="C1417" s="2">
        <v>110</v>
      </c>
    </row>
    <row r="1418" spans="1:3" ht="14.25" customHeight="1" x14ac:dyDescent="0.35">
      <c r="A1418" s="2">
        <v>1005967</v>
      </c>
      <c r="B1418" s="2" t="s">
        <v>29</v>
      </c>
      <c r="C1418" s="2">
        <v>69</v>
      </c>
    </row>
    <row r="1419" spans="1:3" ht="14.25" customHeight="1" x14ac:dyDescent="0.35">
      <c r="A1419" s="2">
        <v>1006075</v>
      </c>
      <c r="B1419" s="2" t="s">
        <v>28</v>
      </c>
      <c r="C1419" s="2">
        <v>57</v>
      </c>
    </row>
    <row r="1420" spans="1:3" ht="14.25" customHeight="1" x14ac:dyDescent="0.35">
      <c r="A1420" s="2">
        <v>1006158</v>
      </c>
      <c r="B1420" s="2" t="s">
        <v>28</v>
      </c>
      <c r="C1420" s="2">
        <v>213</v>
      </c>
    </row>
    <row r="1421" spans="1:3" ht="14.25" customHeight="1" x14ac:dyDescent="0.35">
      <c r="A1421" s="2">
        <v>1006441</v>
      </c>
      <c r="B1421" s="2" t="s">
        <v>30</v>
      </c>
      <c r="C1421" s="2">
        <v>110</v>
      </c>
    </row>
    <row r="1422" spans="1:3" ht="14.25" customHeight="1" x14ac:dyDescent="0.35">
      <c r="A1422" s="2">
        <v>1006507</v>
      </c>
      <c r="B1422" s="2" t="s">
        <v>28</v>
      </c>
      <c r="C1422" s="2">
        <v>498</v>
      </c>
    </row>
    <row r="1423" spans="1:3" ht="14.25" customHeight="1" x14ac:dyDescent="0.35">
      <c r="A1423" s="2">
        <v>1006563</v>
      </c>
      <c r="B1423" s="2" t="s">
        <v>28</v>
      </c>
      <c r="C1423" s="2">
        <v>25</v>
      </c>
    </row>
    <row r="1424" spans="1:3" ht="14.25" customHeight="1" x14ac:dyDescent="0.35">
      <c r="A1424" s="2">
        <v>1005028</v>
      </c>
      <c r="B1424" s="2" t="s">
        <v>28</v>
      </c>
      <c r="C1424" s="2">
        <v>32</v>
      </c>
    </row>
    <row r="1425" spans="1:3" ht="14.25" customHeight="1" x14ac:dyDescent="0.35">
      <c r="A1425" s="2">
        <v>1005173</v>
      </c>
      <c r="B1425" s="2" t="s">
        <v>28</v>
      </c>
      <c r="C1425" s="2">
        <v>232</v>
      </c>
    </row>
    <row r="1426" spans="1:3" ht="14.25" customHeight="1" x14ac:dyDescent="0.35">
      <c r="A1426" s="2">
        <v>1005254</v>
      </c>
      <c r="B1426" s="2" t="s">
        <v>30</v>
      </c>
      <c r="C1426" s="2">
        <v>121</v>
      </c>
    </row>
    <row r="1427" spans="1:3" ht="14.25" customHeight="1" x14ac:dyDescent="0.35">
      <c r="A1427" s="2">
        <v>1005514</v>
      </c>
      <c r="B1427" s="2" t="s">
        <v>28</v>
      </c>
      <c r="C1427" s="2">
        <v>57</v>
      </c>
    </row>
    <row r="1428" spans="1:3" ht="14.25" customHeight="1" x14ac:dyDescent="0.35">
      <c r="A1428" s="2">
        <v>1005713</v>
      </c>
      <c r="B1428" s="2" t="s">
        <v>28</v>
      </c>
      <c r="C1428" s="2">
        <v>208</v>
      </c>
    </row>
    <row r="1429" spans="1:3" ht="14.25" customHeight="1" x14ac:dyDescent="0.35">
      <c r="A1429" s="2">
        <v>1005778</v>
      </c>
      <c r="B1429" s="2" t="s">
        <v>30</v>
      </c>
      <c r="C1429" s="2">
        <v>164</v>
      </c>
    </row>
    <row r="1430" spans="1:3" ht="14.25" customHeight="1" x14ac:dyDescent="0.35">
      <c r="A1430" s="2">
        <v>1006093</v>
      </c>
      <c r="B1430" s="2" t="s">
        <v>30</v>
      </c>
      <c r="C1430" s="2">
        <v>231</v>
      </c>
    </row>
    <row r="1431" spans="1:3" ht="14.25" customHeight="1" x14ac:dyDescent="0.35">
      <c r="A1431" s="2">
        <v>1006279</v>
      </c>
      <c r="B1431" s="2" t="s">
        <v>29</v>
      </c>
      <c r="C1431" s="2">
        <v>132</v>
      </c>
    </row>
    <row r="1432" spans="1:3" ht="14.25" customHeight="1" x14ac:dyDescent="0.35">
      <c r="A1432" s="2">
        <v>1006574</v>
      </c>
      <c r="B1432" s="2" t="s">
        <v>29</v>
      </c>
      <c r="C1432" s="2">
        <v>39</v>
      </c>
    </row>
    <row r="1433" spans="1:3" ht="14.25" customHeight="1" x14ac:dyDescent="0.35">
      <c r="A1433" s="2">
        <v>1005092</v>
      </c>
      <c r="B1433" s="2" t="s">
        <v>28</v>
      </c>
      <c r="C1433" s="2">
        <v>177</v>
      </c>
    </row>
    <row r="1434" spans="1:3" ht="14.25" customHeight="1" x14ac:dyDescent="0.35">
      <c r="A1434" s="2">
        <v>1005327</v>
      </c>
      <c r="B1434" s="2" t="s">
        <v>28</v>
      </c>
      <c r="C1434" s="2">
        <v>64</v>
      </c>
    </row>
    <row r="1435" spans="1:3" ht="14.25" customHeight="1" x14ac:dyDescent="0.35">
      <c r="A1435" s="2">
        <v>1005657</v>
      </c>
      <c r="B1435" s="2" t="s">
        <v>28</v>
      </c>
      <c r="C1435" s="2">
        <v>38</v>
      </c>
    </row>
    <row r="1436" spans="1:3" ht="14.25" customHeight="1" x14ac:dyDescent="0.35">
      <c r="A1436" s="2">
        <v>1005978</v>
      </c>
      <c r="B1436" s="2" t="s">
        <v>28</v>
      </c>
      <c r="C1436" s="2">
        <v>51</v>
      </c>
    </row>
    <row r="1437" spans="1:3" ht="14.25" customHeight="1" x14ac:dyDescent="0.35">
      <c r="A1437" s="2">
        <v>1006660</v>
      </c>
      <c r="B1437" s="2" t="s">
        <v>28</v>
      </c>
      <c r="C1437" s="2">
        <v>298</v>
      </c>
    </row>
    <row r="1438" spans="1:3" ht="14.25" customHeight="1" x14ac:dyDescent="0.35">
      <c r="A1438" s="2">
        <v>1006789</v>
      </c>
      <c r="B1438" s="2" t="s">
        <v>28</v>
      </c>
      <c r="C1438" s="2">
        <v>414</v>
      </c>
    </row>
    <row r="1439" spans="1:3" ht="14.25" customHeight="1" x14ac:dyDescent="0.35">
      <c r="A1439" s="2">
        <v>1006826</v>
      </c>
      <c r="B1439" s="2" t="s">
        <v>29</v>
      </c>
      <c r="C1439" s="2">
        <v>34</v>
      </c>
    </row>
    <row r="1440" spans="1:3" ht="14.25" customHeight="1" x14ac:dyDescent="0.35">
      <c r="A1440" s="2">
        <v>1004988</v>
      </c>
      <c r="B1440" s="2" t="s">
        <v>28</v>
      </c>
      <c r="C1440" s="2">
        <v>124</v>
      </c>
    </row>
    <row r="1441" spans="1:3" ht="14.25" customHeight="1" x14ac:dyDescent="0.35">
      <c r="A1441" s="2">
        <v>1005267</v>
      </c>
      <c r="B1441" s="2" t="s">
        <v>28</v>
      </c>
      <c r="C1441" s="2">
        <v>43</v>
      </c>
    </row>
    <row r="1442" spans="1:3" ht="14.25" customHeight="1" x14ac:dyDescent="0.35">
      <c r="A1442" s="2">
        <v>1005552</v>
      </c>
      <c r="B1442" s="2" t="s">
        <v>30</v>
      </c>
      <c r="C1442" s="2">
        <v>318</v>
      </c>
    </row>
    <row r="1443" spans="1:3" ht="14.25" customHeight="1" x14ac:dyDescent="0.35">
      <c r="A1443" s="2">
        <v>1005954</v>
      </c>
      <c r="B1443" s="2" t="s">
        <v>30</v>
      </c>
      <c r="C1443" s="2">
        <v>218</v>
      </c>
    </row>
    <row r="1444" spans="1:3" ht="14.25" customHeight="1" x14ac:dyDescent="0.35">
      <c r="A1444" s="2">
        <v>1006104</v>
      </c>
      <c r="B1444" s="2" t="s">
        <v>28</v>
      </c>
      <c r="C1444" s="2">
        <v>162</v>
      </c>
    </row>
    <row r="1445" spans="1:3" ht="14.25" customHeight="1" x14ac:dyDescent="0.35">
      <c r="A1445" s="2">
        <v>1006528</v>
      </c>
      <c r="B1445" s="2" t="s">
        <v>28</v>
      </c>
      <c r="C1445" s="2">
        <v>66</v>
      </c>
    </row>
    <row r="1446" spans="1:3" ht="14.25" customHeight="1" x14ac:dyDescent="0.35">
      <c r="A1446" s="2">
        <v>1006743</v>
      </c>
      <c r="B1446" s="2" t="s">
        <v>30</v>
      </c>
      <c r="C1446" s="2">
        <v>201</v>
      </c>
    </row>
    <row r="1447" spans="1:3" ht="14.25" customHeight="1" x14ac:dyDescent="0.35">
      <c r="A1447" s="2">
        <v>1006766</v>
      </c>
      <c r="B1447" s="2" t="s">
        <v>30</v>
      </c>
      <c r="C1447" s="2">
        <v>209</v>
      </c>
    </row>
    <row r="1448" spans="1:3" ht="14.25" customHeight="1" x14ac:dyDescent="0.35">
      <c r="A1448" s="2">
        <v>1004986</v>
      </c>
      <c r="B1448" s="2" t="s">
        <v>29</v>
      </c>
      <c r="C1448" s="2">
        <v>86</v>
      </c>
    </row>
    <row r="1449" spans="1:3" ht="14.25" customHeight="1" x14ac:dyDescent="0.35">
      <c r="A1449" s="2">
        <v>1005122</v>
      </c>
      <c r="B1449" s="2" t="s">
        <v>28</v>
      </c>
      <c r="C1449" s="2">
        <v>49</v>
      </c>
    </row>
    <row r="1450" spans="1:3" ht="14.25" customHeight="1" x14ac:dyDescent="0.35">
      <c r="A1450" s="2">
        <v>1005261</v>
      </c>
      <c r="B1450" s="2" t="s">
        <v>30</v>
      </c>
      <c r="C1450" s="2">
        <v>335</v>
      </c>
    </row>
    <row r="1451" spans="1:3" ht="14.25" customHeight="1" x14ac:dyDescent="0.35">
      <c r="A1451" s="2">
        <v>1005372</v>
      </c>
      <c r="B1451" s="2" t="s">
        <v>29</v>
      </c>
      <c r="C1451" s="2">
        <v>65</v>
      </c>
    </row>
    <row r="1452" spans="1:3" ht="14.25" customHeight="1" x14ac:dyDescent="0.35">
      <c r="A1452" s="2">
        <v>1005749</v>
      </c>
      <c r="B1452" s="2" t="s">
        <v>29</v>
      </c>
      <c r="C1452" s="2">
        <v>73</v>
      </c>
    </row>
    <row r="1453" spans="1:3" ht="14.25" customHeight="1" x14ac:dyDescent="0.35">
      <c r="A1453" s="2">
        <v>1006047</v>
      </c>
      <c r="B1453" s="2" t="s">
        <v>28</v>
      </c>
      <c r="C1453" s="2">
        <v>52</v>
      </c>
    </row>
    <row r="1454" spans="1:3" ht="14.25" customHeight="1" x14ac:dyDescent="0.35">
      <c r="A1454" s="2">
        <v>1006078</v>
      </c>
      <c r="B1454" s="2" t="s">
        <v>28</v>
      </c>
      <c r="C1454" s="2">
        <v>428</v>
      </c>
    </row>
    <row r="1455" spans="1:3" ht="14.25" customHeight="1" x14ac:dyDescent="0.35">
      <c r="A1455" s="2">
        <v>1006137</v>
      </c>
      <c r="B1455" s="2" t="s">
        <v>29</v>
      </c>
      <c r="C1455" s="2">
        <v>47</v>
      </c>
    </row>
    <row r="1456" spans="1:3" ht="14.25" customHeight="1" x14ac:dyDescent="0.35">
      <c r="A1456" s="2">
        <v>1006740</v>
      </c>
      <c r="B1456" s="2" t="s">
        <v>28</v>
      </c>
      <c r="C1456" s="2">
        <v>200</v>
      </c>
    </row>
    <row r="1457" spans="1:3" ht="14.25" customHeight="1" x14ac:dyDescent="0.35">
      <c r="A1457" s="2">
        <v>1005200</v>
      </c>
      <c r="B1457" s="2" t="s">
        <v>28</v>
      </c>
      <c r="C1457" s="2">
        <v>80</v>
      </c>
    </row>
    <row r="1458" spans="1:3" ht="14.25" customHeight="1" x14ac:dyDescent="0.35">
      <c r="A1458" s="2">
        <v>1005226</v>
      </c>
      <c r="B1458" s="2" t="s">
        <v>28</v>
      </c>
      <c r="C1458" s="2">
        <v>175</v>
      </c>
    </row>
    <row r="1459" spans="1:3" ht="14.25" customHeight="1" x14ac:dyDescent="0.35">
      <c r="A1459" s="2">
        <v>1005324</v>
      </c>
      <c r="B1459" s="2" t="s">
        <v>28</v>
      </c>
      <c r="C1459" s="2">
        <v>242</v>
      </c>
    </row>
    <row r="1460" spans="1:3" ht="14.25" customHeight="1" x14ac:dyDescent="0.35">
      <c r="A1460" s="2">
        <v>1005485</v>
      </c>
      <c r="B1460" s="2" t="s">
        <v>30</v>
      </c>
      <c r="C1460" s="2">
        <v>104</v>
      </c>
    </row>
    <row r="1461" spans="1:3" ht="14.25" customHeight="1" x14ac:dyDescent="0.35">
      <c r="A1461" s="2">
        <v>1005768</v>
      </c>
      <c r="B1461" s="2" t="s">
        <v>28</v>
      </c>
      <c r="C1461" s="2">
        <v>142</v>
      </c>
    </row>
    <row r="1462" spans="1:3" ht="14.25" customHeight="1" x14ac:dyDescent="0.35">
      <c r="A1462" s="2">
        <v>1005895</v>
      </c>
      <c r="B1462" s="2" t="s">
        <v>29</v>
      </c>
      <c r="C1462" s="2">
        <v>61</v>
      </c>
    </row>
    <row r="1463" spans="1:3" ht="14.25" customHeight="1" x14ac:dyDescent="0.35">
      <c r="A1463" s="2">
        <v>1005935</v>
      </c>
      <c r="B1463" s="2" t="s">
        <v>30</v>
      </c>
      <c r="C1463" s="2">
        <v>319</v>
      </c>
    </row>
    <row r="1464" spans="1:3" ht="14.25" customHeight="1" x14ac:dyDescent="0.35">
      <c r="A1464" s="2">
        <v>1005962</v>
      </c>
      <c r="B1464" s="2" t="s">
        <v>29</v>
      </c>
      <c r="C1464" s="2">
        <v>79</v>
      </c>
    </row>
    <row r="1465" spans="1:3" ht="14.25" customHeight="1" x14ac:dyDescent="0.35">
      <c r="A1465" s="2">
        <v>1005968</v>
      </c>
      <c r="B1465" s="2" t="s">
        <v>30</v>
      </c>
      <c r="C1465" s="2">
        <v>256</v>
      </c>
    </row>
    <row r="1466" spans="1:3" ht="14.25" customHeight="1" x14ac:dyDescent="0.35">
      <c r="A1466" s="2">
        <v>1006217</v>
      </c>
      <c r="B1466" s="2" t="s">
        <v>30</v>
      </c>
      <c r="C1466" s="2">
        <v>492</v>
      </c>
    </row>
    <row r="1467" spans="1:3" ht="14.25" customHeight="1" x14ac:dyDescent="0.35">
      <c r="A1467" s="2">
        <v>1006231</v>
      </c>
      <c r="B1467" s="2" t="s">
        <v>30</v>
      </c>
      <c r="C1467" s="2">
        <v>199</v>
      </c>
    </row>
    <row r="1468" spans="1:3" ht="14.25" customHeight="1" x14ac:dyDescent="0.35">
      <c r="A1468" s="2">
        <v>1006263</v>
      </c>
      <c r="B1468" s="2" t="s">
        <v>30</v>
      </c>
      <c r="C1468" s="2">
        <v>378</v>
      </c>
    </row>
    <row r="1469" spans="1:3" ht="14.25" customHeight="1" x14ac:dyDescent="0.35">
      <c r="A1469" s="2">
        <v>1006342</v>
      </c>
      <c r="B1469" s="2" t="s">
        <v>30</v>
      </c>
      <c r="C1469" s="2">
        <v>470</v>
      </c>
    </row>
    <row r="1470" spans="1:3" ht="14.25" customHeight="1" x14ac:dyDescent="0.35">
      <c r="A1470" s="2">
        <v>1006454</v>
      </c>
      <c r="B1470" s="2" t="s">
        <v>29</v>
      </c>
      <c r="C1470" s="2">
        <v>58</v>
      </c>
    </row>
    <row r="1471" spans="1:3" ht="14.25" customHeight="1" x14ac:dyDescent="0.35">
      <c r="A1471" s="2">
        <v>1006621</v>
      </c>
      <c r="B1471" s="2" t="s">
        <v>30</v>
      </c>
      <c r="C1471" s="2">
        <v>407</v>
      </c>
    </row>
    <row r="1472" spans="1:3" ht="14.25" customHeight="1" x14ac:dyDescent="0.35">
      <c r="A1472" s="2">
        <v>1004967</v>
      </c>
      <c r="B1472" s="2" t="s">
        <v>30</v>
      </c>
      <c r="C1472" s="2">
        <v>183</v>
      </c>
    </row>
    <row r="1473" spans="1:3" ht="14.25" customHeight="1" x14ac:dyDescent="0.35">
      <c r="A1473" s="2">
        <v>1005055</v>
      </c>
      <c r="B1473" s="2" t="s">
        <v>29</v>
      </c>
      <c r="C1473" s="2">
        <v>123</v>
      </c>
    </row>
    <row r="1474" spans="1:3" ht="14.25" customHeight="1" x14ac:dyDescent="0.35">
      <c r="A1474" s="2">
        <v>1005356</v>
      </c>
      <c r="B1474" s="2" t="s">
        <v>28</v>
      </c>
      <c r="C1474" s="2">
        <v>61</v>
      </c>
    </row>
    <row r="1475" spans="1:3" ht="14.25" customHeight="1" x14ac:dyDescent="0.35">
      <c r="A1475" s="2">
        <v>1005426</v>
      </c>
      <c r="B1475" s="2" t="s">
        <v>28</v>
      </c>
      <c r="C1475" s="2">
        <v>68</v>
      </c>
    </row>
    <row r="1476" spans="1:3" ht="14.25" customHeight="1" x14ac:dyDescent="0.35">
      <c r="A1476" s="2">
        <v>1005454</v>
      </c>
      <c r="B1476" s="2" t="s">
        <v>30</v>
      </c>
      <c r="C1476" s="2">
        <v>297</v>
      </c>
    </row>
    <row r="1477" spans="1:3" ht="14.25" customHeight="1" x14ac:dyDescent="0.35">
      <c r="A1477" s="2">
        <v>1006095</v>
      </c>
      <c r="B1477" s="2" t="s">
        <v>28</v>
      </c>
      <c r="C1477" s="2">
        <v>205</v>
      </c>
    </row>
    <row r="1478" spans="1:3" ht="14.25" customHeight="1" x14ac:dyDescent="0.35">
      <c r="A1478" s="2">
        <v>1006332</v>
      </c>
      <c r="B1478" s="2" t="s">
        <v>30</v>
      </c>
      <c r="C1478" s="2">
        <v>154</v>
      </c>
    </row>
    <row r="1479" spans="1:3" ht="14.25" customHeight="1" x14ac:dyDescent="0.35">
      <c r="A1479" s="2">
        <v>1006698</v>
      </c>
      <c r="B1479" s="2" t="s">
        <v>28</v>
      </c>
      <c r="C1479" s="2">
        <v>141</v>
      </c>
    </row>
    <row r="1480" spans="1:3" ht="14.25" customHeight="1" x14ac:dyDescent="0.35">
      <c r="A1480" s="2">
        <v>1006719</v>
      </c>
      <c r="B1480" s="2" t="s">
        <v>30</v>
      </c>
      <c r="C1480" s="2">
        <v>324</v>
      </c>
    </row>
    <row r="1481" spans="1:3" ht="14.25" customHeight="1" x14ac:dyDescent="0.35">
      <c r="A1481" s="2">
        <v>1006780</v>
      </c>
      <c r="B1481" s="2" t="s">
        <v>30</v>
      </c>
      <c r="C1481" s="2">
        <v>133</v>
      </c>
    </row>
    <row r="1482" spans="1:3" ht="14.25" customHeight="1" x14ac:dyDescent="0.35">
      <c r="A1482" s="2">
        <v>1005081</v>
      </c>
      <c r="B1482" s="2" t="s">
        <v>30</v>
      </c>
      <c r="C1482" s="2">
        <v>421</v>
      </c>
    </row>
    <row r="1483" spans="1:3" ht="14.25" customHeight="1" x14ac:dyDescent="0.35">
      <c r="A1483" s="2">
        <v>1005193</v>
      </c>
      <c r="B1483" s="2" t="s">
        <v>28</v>
      </c>
      <c r="C1483" s="2">
        <v>42</v>
      </c>
    </row>
    <row r="1484" spans="1:3" ht="14.25" customHeight="1" x14ac:dyDescent="0.35">
      <c r="A1484" s="2">
        <v>1005194</v>
      </c>
      <c r="B1484" s="2" t="s">
        <v>29</v>
      </c>
      <c r="C1484" s="2">
        <v>48</v>
      </c>
    </row>
    <row r="1485" spans="1:3" ht="14.25" customHeight="1" x14ac:dyDescent="0.35">
      <c r="A1485" s="2">
        <v>1005709</v>
      </c>
      <c r="B1485" s="2" t="s">
        <v>28</v>
      </c>
      <c r="C1485" s="2">
        <v>367</v>
      </c>
    </row>
    <row r="1486" spans="1:3" ht="14.25" customHeight="1" x14ac:dyDescent="0.35">
      <c r="A1486" s="2">
        <v>1005726</v>
      </c>
      <c r="B1486" s="2" t="s">
        <v>30</v>
      </c>
      <c r="C1486" s="2">
        <v>276</v>
      </c>
    </row>
    <row r="1487" spans="1:3" ht="14.25" customHeight="1" x14ac:dyDescent="0.35">
      <c r="A1487" s="2">
        <v>1006214</v>
      </c>
      <c r="B1487" s="2" t="s">
        <v>28</v>
      </c>
      <c r="C1487" s="2">
        <v>61</v>
      </c>
    </row>
    <row r="1488" spans="1:3" ht="14.25" customHeight="1" x14ac:dyDescent="0.35">
      <c r="A1488" s="2">
        <v>1006228</v>
      </c>
      <c r="B1488" s="2" t="s">
        <v>29</v>
      </c>
      <c r="C1488" s="2">
        <v>58</v>
      </c>
    </row>
    <row r="1489" spans="1:3" ht="14.25" customHeight="1" x14ac:dyDescent="0.35">
      <c r="A1489" s="2">
        <v>1006578</v>
      </c>
      <c r="B1489" s="2" t="s">
        <v>28</v>
      </c>
      <c r="C1489" s="2">
        <v>51</v>
      </c>
    </row>
    <row r="1490" spans="1:3" ht="14.25" customHeight="1" x14ac:dyDescent="0.35">
      <c r="A1490" s="2">
        <v>1006798</v>
      </c>
      <c r="B1490" s="2" t="s">
        <v>28</v>
      </c>
      <c r="C1490" s="2">
        <v>26</v>
      </c>
    </row>
    <row r="1491" spans="1:3" ht="14.25" customHeight="1" x14ac:dyDescent="0.35">
      <c r="A1491" s="2">
        <v>1006865</v>
      </c>
      <c r="B1491" s="2" t="s">
        <v>30</v>
      </c>
      <c r="C1491" s="2">
        <v>254</v>
      </c>
    </row>
    <row r="1492" spans="1:3" ht="14.25" customHeight="1" x14ac:dyDescent="0.35">
      <c r="A1492" s="2">
        <v>1005191</v>
      </c>
      <c r="B1492" s="2" t="s">
        <v>28</v>
      </c>
      <c r="C1492" s="2">
        <v>123</v>
      </c>
    </row>
    <row r="1493" spans="1:3" ht="14.25" customHeight="1" x14ac:dyDescent="0.35">
      <c r="A1493" s="2">
        <v>1005222</v>
      </c>
      <c r="B1493" s="2" t="s">
        <v>28</v>
      </c>
      <c r="C1493" s="2">
        <v>422</v>
      </c>
    </row>
    <row r="1494" spans="1:3" ht="14.25" customHeight="1" x14ac:dyDescent="0.35">
      <c r="A1494" s="2">
        <v>1006337</v>
      </c>
      <c r="B1494" s="2" t="s">
        <v>30</v>
      </c>
      <c r="C1494" s="2">
        <v>493</v>
      </c>
    </row>
    <row r="1495" spans="1:3" ht="14.25" customHeight="1" x14ac:dyDescent="0.35">
      <c r="A1495" s="2">
        <v>1006348</v>
      </c>
      <c r="B1495" s="2" t="s">
        <v>28</v>
      </c>
      <c r="C1495" s="2">
        <v>410</v>
      </c>
    </row>
    <row r="1496" spans="1:3" ht="14.25" customHeight="1" x14ac:dyDescent="0.35">
      <c r="A1496" s="2">
        <v>1006575</v>
      </c>
      <c r="B1496" s="2" t="s">
        <v>29</v>
      </c>
      <c r="C1496" s="2">
        <v>47</v>
      </c>
    </row>
    <row r="1497" spans="1:3" ht="14.25" customHeight="1" x14ac:dyDescent="0.35">
      <c r="A1497" s="2">
        <v>1006658</v>
      </c>
      <c r="B1497" s="2" t="s">
        <v>30</v>
      </c>
      <c r="C1497" s="2">
        <v>248</v>
      </c>
    </row>
    <row r="1498" spans="1:3" ht="14.25" customHeight="1" x14ac:dyDescent="0.35">
      <c r="A1498" s="2">
        <v>1006774</v>
      </c>
      <c r="B1498" s="2" t="s">
        <v>30</v>
      </c>
      <c r="C1498" s="2">
        <v>114</v>
      </c>
    </row>
    <row r="1499" spans="1:3" ht="14.25" customHeight="1" x14ac:dyDescent="0.35">
      <c r="A1499" s="2">
        <v>1006781</v>
      </c>
      <c r="B1499" s="2" t="s">
        <v>30</v>
      </c>
      <c r="C1499" s="2">
        <v>120</v>
      </c>
    </row>
    <row r="1500" spans="1:3" ht="14.25" customHeight="1" x14ac:dyDescent="0.35">
      <c r="A1500" s="2">
        <v>1006827</v>
      </c>
      <c r="B1500" s="2" t="s">
        <v>28</v>
      </c>
      <c r="C1500" s="2">
        <v>50</v>
      </c>
    </row>
    <row r="1501" spans="1:3" ht="14.25" customHeight="1" x14ac:dyDescent="0.35">
      <c r="A1501" s="2">
        <v>1006878</v>
      </c>
      <c r="B1501" s="2" t="s">
        <v>29</v>
      </c>
      <c r="C1501" s="2">
        <v>55</v>
      </c>
    </row>
    <row r="1502" spans="1:3" ht="14.25" customHeight="1" x14ac:dyDescent="0.35">
      <c r="A1502" s="2">
        <v>1004869</v>
      </c>
      <c r="B1502" s="2" t="s">
        <v>28</v>
      </c>
      <c r="C1502" s="2">
        <v>359</v>
      </c>
    </row>
    <row r="1503" spans="1:3" ht="14.25" customHeight="1" x14ac:dyDescent="0.35">
      <c r="A1503" s="2">
        <v>1005108</v>
      </c>
      <c r="B1503" s="2" t="s">
        <v>29</v>
      </c>
      <c r="C1503" s="2">
        <v>87</v>
      </c>
    </row>
    <row r="1504" spans="1:3" ht="14.25" customHeight="1" x14ac:dyDescent="0.35">
      <c r="A1504" s="2">
        <v>1005114</v>
      </c>
      <c r="B1504" s="2" t="s">
        <v>28</v>
      </c>
      <c r="C1504" s="2">
        <v>80</v>
      </c>
    </row>
    <row r="1505" spans="1:3" ht="14.25" customHeight="1" x14ac:dyDescent="0.35">
      <c r="A1505" s="2">
        <v>1005355</v>
      </c>
      <c r="B1505" s="2" t="s">
        <v>28</v>
      </c>
      <c r="C1505" s="2">
        <v>25</v>
      </c>
    </row>
    <row r="1506" spans="1:3" ht="14.25" customHeight="1" x14ac:dyDescent="0.35">
      <c r="A1506" s="2">
        <v>1005374</v>
      </c>
      <c r="B1506" s="2" t="s">
        <v>29</v>
      </c>
      <c r="C1506" s="2">
        <v>69</v>
      </c>
    </row>
    <row r="1507" spans="1:3" ht="14.25" customHeight="1" x14ac:dyDescent="0.35">
      <c r="A1507" s="2">
        <v>1005595</v>
      </c>
      <c r="B1507" s="2" t="s">
        <v>28</v>
      </c>
      <c r="C1507" s="2">
        <v>153</v>
      </c>
    </row>
    <row r="1508" spans="1:3" ht="14.25" customHeight="1" x14ac:dyDescent="0.35">
      <c r="A1508" s="2">
        <v>1006117</v>
      </c>
      <c r="B1508" s="2" t="s">
        <v>29</v>
      </c>
      <c r="C1508" s="2">
        <v>136</v>
      </c>
    </row>
    <row r="1509" spans="1:3" ht="14.25" customHeight="1" x14ac:dyDescent="0.35">
      <c r="A1509" s="2">
        <v>1006370</v>
      </c>
      <c r="B1509" s="2" t="s">
        <v>29</v>
      </c>
      <c r="C1509" s="2">
        <v>37</v>
      </c>
    </row>
    <row r="1510" spans="1:3" ht="14.25" customHeight="1" x14ac:dyDescent="0.35">
      <c r="A1510" s="2">
        <v>1006433</v>
      </c>
      <c r="B1510" s="2" t="s">
        <v>29</v>
      </c>
      <c r="C1510" s="2">
        <v>133</v>
      </c>
    </row>
    <row r="1511" spans="1:3" ht="14.25" customHeight="1" x14ac:dyDescent="0.35">
      <c r="A1511" s="2">
        <v>1006831</v>
      </c>
      <c r="B1511" s="2" t="s">
        <v>29</v>
      </c>
      <c r="C1511" s="2">
        <v>80</v>
      </c>
    </row>
    <row r="1512" spans="1:3" ht="14.25" customHeight="1" x14ac:dyDescent="0.35">
      <c r="A1512" s="2">
        <v>1005073</v>
      </c>
      <c r="B1512" s="2" t="s">
        <v>30</v>
      </c>
      <c r="C1512" s="2">
        <v>479</v>
      </c>
    </row>
    <row r="1513" spans="1:3" ht="14.25" customHeight="1" x14ac:dyDescent="0.35">
      <c r="A1513" s="2">
        <v>1005090</v>
      </c>
      <c r="B1513" s="2" t="s">
        <v>30</v>
      </c>
      <c r="C1513" s="2">
        <v>140</v>
      </c>
    </row>
    <row r="1514" spans="1:3" ht="14.25" customHeight="1" x14ac:dyDescent="0.35">
      <c r="A1514" s="2">
        <v>1005168</v>
      </c>
      <c r="B1514" s="2" t="s">
        <v>28</v>
      </c>
      <c r="C1514" s="2">
        <v>151</v>
      </c>
    </row>
    <row r="1515" spans="1:3" ht="14.25" customHeight="1" x14ac:dyDescent="0.35">
      <c r="A1515" s="2">
        <v>1005334</v>
      </c>
      <c r="B1515" s="2" t="s">
        <v>28</v>
      </c>
      <c r="C1515" s="2">
        <v>384</v>
      </c>
    </row>
    <row r="1516" spans="1:3" ht="14.25" customHeight="1" x14ac:dyDescent="0.35">
      <c r="A1516" s="2">
        <v>1005361</v>
      </c>
      <c r="B1516" s="2" t="s">
        <v>30</v>
      </c>
      <c r="C1516" s="2">
        <v>347</v>
      </c>
    </row>
    <row r="1517" spans="1:3" ht="14.25" customHeight="1" x14ac:dyDescent="0.35">
      <c r="A1517" s="2">
        <v>1005422</v>
      </c>
      <c r="B1517" s="2" t="s">
        <v>30</v>
      </c>
      <c r="C1517" s="2">
        <v>136</v>
      </c>
    </row>
    <row r="1518" spans="1:3" ht="14.25" customHeight="1" x14ac:dyDescent="0.35">
      <c r="A1518" s="2">
        <v>1005470</v>
      </c>
      <c r="B1518" s="2" t="s">
        <v>28</v>
      </c>
      <c r="C1518" s="2">
        <v>70</v>
      </c>
    </row>
    <row r="1519" spans="1:3" ht="14.25" customHeight="1" x14ac:dyDescent="0.35">
      <c r="A1519" s="2">
        <v>1005483</v>
      </c>
      <c r="B1519" s="2" t="s">
        <v>29</v>
      </c>
      <c r="C1519" s="2">
        <v>68</v>
      </c>
    </row>
    <row r="1520" spans="1:3" ht="14.25" customHeight="1" x14ac:dyDescent="0.35">
      <c r="A1520" s="2">
        <v>1005550</v>
      </c>
      <c r="B1520" s="2" t="s">
        <v>28</v>
      </c>
      <c r="C1520" s="2">
        <v>42</v>
      </c>
    </row>
    <row r="1521" spans="1:3" ht="14.25" customHeight="1" x14ac:dyDescent="0.35">
      <c r="A1521" s="2">
        <v>1005598</v>
      </c>
      <c r="B1521" s="2" t="s">
        <v>28</v>
      </c>
      <c r="C1521" s="2">
        <v>60</v>
      </c>
    </row>
    <row r="1522" spans="1:3" ht="14.25" customHeight="1" x14ac:dyDescent="0.35">
      <c r="A1522" s="2">
        <v>1005857</v>
      </c>
      <c r="B1522" s="2" t="s">
        <v>28</v>
      </c>
      <c r="C1522" s="2">
        <v>21</v>
      </c>
    </row>
    <row r="1523" spans="1:3" ht="14.25" customHeight="1" x14ac:dyDescent="0.35">
      <c r="A1523" s="2">
        <v>1006167</v>
      </c>
      <c r="B1523" s="2" t="s">
        <v>30</v>
      </c>
      <c r="C1523" s="2">
        <v>236</v>
      </c>
    </row>
    <row r="1524" spans="1:3" ht="14.25" customHeight="1" x14ac:dyDescent="0.35">
      <c r="A1524" s="2">
        <v>1006224</v>
      </c>
      <c r="B1524" s="2" t="s">
        <v>29</v>
      </c>
      <c r="C1524" s="2">
        <v>68</v>
      </c>
    </row>
    <row r="1525" spans="1:3" ht="14.25" customHeight="1" x14ac:dyDescent="0.35">
      <c r="A1525" s="2">
        <v>1006495</v>
      </c>
      <c r="B1525" s="2" t="s">
        <v>29</v>
      </c>
      <c r="C1525" s="2">
        <v>43</v>
      </c>
    </row>
    <row r="1526" spans="1:3" ht="14.25" customHeight="1" x14ac:dyDescent="0.35">
      <c r="A1526" s="2">
        <v>1006616</v>
      </c>
      <c r="B1526" s="2" t="s">
        <v>28</v>
      </c>
      <c r="C1526" s="2">
        <v>76</v>
      </c>
    </row>
    <row r="1527" spans="1:3" ht="14.25" customHeight="1" x14ac:dyDescent="0.35">
      <c r="A1527" s="2">
        <v>1006632</v>
      </c>
      <c r="B1527" s="2" t="s">
        <v>29</v>
      </c>
      <c r="C1527" s="2">
        <v>130</v>
      </c>
    </row>
    <row r="1528" spans="1:3" ht="14.25" customHeight="1" x14ac:dyDescent="0.35">
      <c r="A1528" s="2">
        <v>1006797</v>
      </c>
      <c r="B1528" s="2" t="s">
        <v>28</v>
      </c>
      <c r="C1528" s="2">
        <v>376</v>
      </c>
    </row>
    <row r="1529" spans="1:3" ht="14.25" customHeight="1" x14ac:dyDescent="0.35">
      <c r="A1529" s="2">
        <v>1006886</v>
      </c>
      <c r="B1529" s="2" t="s">
        <v>30</v>
      </c>
      <c r="C1529" s="2">
        <v>270</v>
      </c>
    </row>
    <row r="1530" spans="1:3" ht="14.25" customHeight="1" x14ac:dyDescent="0.35">
      <c r="A1530" s="2">
        <v>1005029</v>
      </c>
      <c r="B1530" s="2" t="s">
        <v>28</v>
      </c>
      <c r="C1530" s="2">
        <v>23</v>
      </c>
    </row>
    <row r="1531" spans="1:3" ht="14.25" customHeight="1" x14ac:dyDescent="0.35">
      <c r="A1531" s="2">
        <v>1005230</v>
      </c>
      <c r="B1531" s="2" t="s">
        <v>29</v>
      </c>
      <c r="C1531" s="2">
        <v>52</v>
      </c>
    </row>
    <row r="1532" spans="1:3" ht="14.25" customHeight="1" x14ac:dyDescent="0.35">
      <c r="A1532" s="2">
        <v>1005391</v>
      </c>
      <c r="B1532" s="2" t="s">
        <v>29</v>
      </c>
      <c r="C1532" s="2">
        <v>75</v>
      </c>
    </row>
    <row r="1533" spans="1:3" ht="14.25" customHeight="1" x14ac:dyDescent="0.35">
      <c r="A1533" s="2">
        <v>1005518</v>
      </c>
      <c r="B1533" s="2" t="s">
        <v>30</v>
      </c>
      <c r="C1533" s="2">
        <v>472</v>
      </c>
    </row>
    <row r="1534" spans="1:3" ht="14.25" customHeight="1" x14ac:dyDescent="0.35">
      <c r="A1534" s="2">
        <v>1005538</v>
      </c>
      <c r="B1534" s="2" t="s">
        <v>29</v>
      </c>
      <c r="C1534" s="2">
        <v>132</v>
      </c>
    </row>
    <row r="1535" spans="1:3" ht="14.25" customHeight="1" x14ac:dyDescent="0.35">
      <c r="A1535" s="2">
        <v>1005616</v>
      </c>
      <c r="B1535" s="2" t="s">
        <v>30</v>
      </c>
      <c r="C1535" s="2">
        <v>103</v>
      </c>
    </row>
    <row r="1536" spans="1:3" ht="14.25" customHeight="1" x14ac:dyDescent="0.35">
      <c r="A1536" s="2">
        <v>1005638</v>
      </c>
      <c r="B1536" s="2" t="s">
        <v>30</v>
      </c>
      <c r="C1536" s="2">
        <v>296</v>
      </c>
    </row>
    <row r="1537" spans="1:3" ht="14.25" customHeight="1" x14ac:dyDescent="0.35">
      <c r="A1537" s="2">
        <v>1005959</v>
      </c>
      <c r="B1537" s="2" t="s">
        <v>29</v>
      </c>
      <c r="C1537" s="2">
        <v>111</v>
      </c>
    </row>
    <row r="1538" spans="1:3" ht="14.25" customHeight="1" x14ac:dyDescent="0.35">
      <c r="A1538" s="2">
        <v>1005976</v>
      </c>
      <c r="B1538" s="2" t="s">
        <v>30</v>
      </c>
      <c r="C1538" s="2">
        <v>281</v>
      </c>
    </row>
    <row r="1539" spans="1:3" ht="14.25" customHeight="1" x14ac:dyDescent="0.35">
      <c r="A1539" s="2">
        <v>1006282</v>
      </c>
      <c r="B1539" s="2" t="s">
        <v>28</v>
      </c>
      <c r="C1539" s="2">
        <v>310</v>
      </c>
    </row>
    <row r="1540" spans="1:3" ht="14.25" customHeight="1" x14ac:dyDescent="0.35">
      <c r="A1540" s="2">
        <v>1006299</v>
      </c>
      <c r="B1540" s="2" t="s">
        <v>28</v>
      </c>
      <c r="C1540" s="2">
        <v>62</v>
      </c>
    </row>
    <row r="1541" spans="1:3" ht="14.25" customHeight="1" x14ac:dyDescent="0.35">
      <c r="A1541" s="2">
        <v>1006391</v>
      </c>
      <c r="B1541" s="2" t="s">
        <v>29</v>
      </c>
      <c r="C1541" s="2">
        <v>150</v>
      </c>
    </row>
    <row r="1542" spans="1:3" ht="14.25" customHeight="1" x14ac:dyDescent="0.35">
      <c r="A1542" s="2">
        <v>1006440</v>
      </c>
      <c r="B1542" s="2" t="s">
        <v>28</v>
      </c>
      <c r="C1542" s="2">
        <v>156</v>
      </c>
    </row>
    <row r="1543" spans="1:3" ht="14.25" customHeight="1" x14ac:dyDescent="0.35">
      <c r="A1543" s="2">
        <v>1006750</v>
      </c>
      <c r="B1543" s="2" t="s">
        <v>30</v>
      </c>
      <c r="C1543" s="2">
        <v>478</v>
      </c>
    </row>
    <row r="1544" spans="1:3" ht="14.25" customHeight="1" x14ac:dyDescent="0.35">
      <c r="A1544" s="2">
        <v>1006843</v>
      </c>
      <c r="B1544" s="2" t="s">
        <v>28</v>
      </c>
      <c r="C1544" s="2">
        <v>45</v>
      </c>
    </row>
    <row r="1545" spans="1:3" ht="14.25" customHeight="1" x14ac:dyDescent="0.35">
      <c r="A1545" s="2">
        <v>1005110</v>
      </c>
      <c r="B1545" s="2" t="s">
        <v>29</v>
      </c>
      <c r="C1545" s="2">
        <v>76</v>
      </c>
    </row>
    <row r="1546" spans="1:3" ht="14.25" customHeight="1" x14ac:dyDescent="0.35">
      <c r="A1546" s="2">
        <v>1005181</v>
      </c>
      <c r="B1546" s="2" t="s">
        <v>28</v>
      </c>
      <c r="C1546" s="2">
        <v>72</v>
      </c>
    </row>
    <row r="1547" spans="1:3" ht="14.25" customHeight="1" x14ac:dyDescent="0.35">
      <c r="A1547" s="2">
        <v>1005216</v>
      </c>
      <c r="B1547" s="2" t="s">
        <v>29</v>
      </c>
      <c r="C1547" s="2">
        <v>66</v>
      </c>
    </row>
    <row r="1548" spans="1:3" ht="14.25" customHeight="1" x14ac:dyDescent="0.35">
      <c r="A1548" s="2">
        <v>1005329</v>
      </c>
      <c r="B1548" s="2" t="s">
        <v>28</v>
      </c>
      <c r="C1548" s="2">
        <v>407</v>
      </c>
    </row>
    <row r="1549" spans="1:3" ht="14.25" customHeight="1" x14ac:dyDescent="0.35">
      <c r="A1549" s="2">
        <v>1005353</v>
      </c>
      <c r="B1549" s="2" t="s">
        <v>30</v>
      </c>
      <c r="C1549" s="2">
        <v>487</v>
      </c>
    </row>
    <row r="1550" spans="1:3" ht="14.25" customHeight="1" x14ac:dyDescent="0.35">
      <c r="A1550" s="2">
        <v>1005444</v>
      </c>
      <c r="B1550" s="2" t="s">
        <v>28</v>
      </c>
      <c r="C1550" s="2">
        <v>64</v>
      </c>
    </row>
    <row r="1551" spans="1:3" ht="14.25" customHeight="1" x14ac:dyDescent="0.35">
      <c r="A1551" s="2">
        <v>1005700</v>
      </c>
      <c r="B1551" s="2" t="s">
        <v>28</v>
      </c>
      <c r="C1551" s="2">
        <v>52</v>
      </c>
    </row>
    <row r="1552" spans="1:3" ht="14.25" customHeight="1" x14ac:dyDescent="0.35">
      <c r="A1552" s="2">
        <v>1005730</v>
      </c>
      <c r="B1552" s="2" t="s">
        <v>29</v>
      </c>
      <c r="C1552" s="2">
        <v>30</v>
      </c>
    </row>
    <row r="1553" spans="1:3" ht="14.25" customHeight="1" x14ac:dyDescent="0.35">
      <c r="A1553" s="2">
        <v>1005922</v>
      </c>
      <c r="B1553" s="2" t="s">
        <v>28</v>
      </c>
      <c r="C1553" s="2">
        <v>63</v>
      </c>
    </row>
    <row r="1554" spans="1:3" ht="14.25" customHeight="1" x14ac:dyDescent="0.35">
      <c r="A1554" s="2">
        <v>1006042</v>
      </c>
      <c r="B1554" s="2" t="s">
        <v>29</v>
      </c>
      <c r="C1554" s="2">
        <v>81</v>
      </c>
    </row>
    <row r="1555" spans="1:3" ht="14.25" customHeight="1" x14ac:dyDescent="0.35">
      <c r="A1555" s="2">
        <v>1006250</v>
      </c>
      <c r="B1555" s="2" t="s">
        <v>28</v>
      </c>
      <c r="C1555" s="2">
        <v>138</v>
      </c>
    </row>
    <row r="1556" spans="1:3" ht="14.25" customHeight="1" x14ac:dyDescent="0.35">
      <c r="A1556" s="2">
        <v>1006625</v>
      </c>
      <c r="B1556" s="2" t="s">
        <v>28</v>
      </c>
      <c r="C1556" s="2">
        <v>64</v>
      </c>
    </row>
    <row r="1557" spans="1:3" ht="14.25" customHeight="1" x14ac:dyDescent="0.35">
      <c r="A1557" s="2">
        <v>1004987</v>
      </c>
      <c r="B1557" s="2" t="s">
        <v>28</v>
      </c>
      <c r="C1557" s="2">
        <v>29</v>
      </c>
    </row>
    <row r="1558" spans="1:3" ht="14.25" customHeight="1" x14ac:dyDescent="0.35">
      <c r="A1558" s="2">
        <v>1005082</v>
      </c>
      <c r="B1558" s="2" t="s">
        <v>28</v>
      </c>
      <c r="C1558" s="2">
        <v>413</v>
      </c>
    </row>
    <row r="1559" spans="1:3" ht="14.25" customHeight="1" x14ac:dyDescent="0.35">
      <c r="A1559" s="2">
        <v>1005089</v>
      </c>
      <c r="B1559" s="2" t="s">
        <v>28</v>
      </c>
      <c r="C1559" s="2">
        <v>497</v>
      </c>
    </row>
    <row r="1560" spans="1:3" ht="14.25" customHeight="1" x14ac:dyDescent="0.35">
      <c r="A1560" s="2">
        <v>1005098</v>
      </c>
      <c r="B1560" s="2" t="s">
        <v>29</v>
      </c>
      <c r="C1560" s="2">
        <v>57</v>
      </c>
    </row>
    <row r="1561" spans="1:3" ht="14.25" customHeight="1" x14ac:dyDescent="0.35">
      <c r="A1561" s="2">
        <v>1005177</v>
      </c>
      <c r="B1561" s="2" t="s">
        <v>28</v>
      </c>
      <c r="C1561" s="2">
        <v>40</v>
      </c>
    </row>
    <row r="1562" spans="1:3" ht="14.25" customHeight="1" x14ac:dyDescent="0.35">
      <c r="A1562" s="2">
        <v>1005214</v>
      </c>
      <c r="B1562" s="2" t="s">
        <v>30</v>
      </c>
      <c r="C1562" s="2">
        <v>360</v>
      </c>
    </row>
    <row r="1563" spans="1:3" ht="14.25" customHeight="1" x14ac:dyDescent="0.35">
      <c r="A1563" s="2">
        <v>1005430</v>
      </c>
      <c r="B1563" s="2" t="s">
        <v>28</v>
      </c>
      <c r="C1563" s="2">
        <v>67</v>
      </c>
    </row>
    <row r="1564" spans="1:3" ht="14.25" customHeight="1" x14ac:dyDescent="0.35">
      <c r="A1564" s="2">
        <v>1005649</v>
      </c>
      <c r="B1564" s="2" t="s">
        <v>30</v>
      </c>
      <c r="C1564" s="2">
        <v>241</v>
      </c>
    </row>
    <row r="1565" spans="1:3" ht="14.25" customHeight="1" x14ac:dyDescent="0.35">
      <c r="A1565" s="2">
        <v>1005852</v>
      </c>
      <c r="B1565" s="2" t="s">
        <v>30</v>
      </c>
      <c r="C1565" s="2">
        <v>466</v>
      </c>
    </row>
    <row r="1566" spans="1:3" ht="14.25" customHeight="1" x14ac:dyDescent="0.35">
      <c r="A1566" s="2">
        <v>1006089</v>
      </c>
      <c r="B1566" s="2" t="s">
        <v>28</v>
      </c>
      <c r="C1566" s="2">
        <v>381</v>
      </c>
    </row>
    <row r="1567" spans="1:3" ht="14.25" customHeight="1" x14ac:dyDescent="0.35">
      <c r="A1567" s="2">
        <v>1006352</v>
      </c>
      <c r="B1567" s="2" t="s">
        <v>28</v>
      </c>
      <c r="C1567" s="2">
        <v>65</v>
      </c>
    </row>
    <row r="1568" spans="1:3" ht="14.25" customHeight="1" x14ac:dyDescent="0.35">
      <c r="A1568" s="2">
        <v>1006643</v>
      </c>
      <c r="B1568" s="2" t="s">
        <v>30</v>
      </c>
      <c r="C1568" s="2">
        <v>291</v>
      </c>
    </row>
    <row r="1569" spans="1:3" ht="14.25" customHeight="1" x14ac:dyDescent="0.35">
      <c r="A1569" s="2">
        <v>1006716</v>
      </c>
      <c r="B1569" s="2" t="s">
        <v>30</v>
      </c>
      <c r="C1569" s="2">
        <v>183</v>
      </c>
    </row>
    <row r="1570" spans="1:3" ht="14.25" customHeight="1" x14ac:dyDescent="0.35">
      <c r="A1570" s="2">
        <v>1006788</v>
      </c>
      <c r="B1570" s="2" t="s">
        <v>28</v>
      </c>
      <c r="C1570" s="2">
        <v>63</v>
      </c>
    </row>
    <row r="1571" spans="1:3" ht="14.25" customHeight="1" x14ac:dyDescent="0.35">
      <c r="A1571" s="2">
        <v>1004862</v>
      </c>
      <c r="B1571" s="2" t="s">
        <v>29</v>
      </c>
      <c r="C1571" s="2">
        <v>115</v>
      </c>
    </row>
    <row r="1572" spans="1:3" ht="14.25" customHeight="1" x14ac:dyDescent="0.35">
      <c r="A1572" s="2">
        <v>1005006</v>
      </c>
      <c r="B1572" s="2" t="s">
        <v>28</v>
      </c>
      <c r="C1572" s="2">
        <v>151</v>
      </c>
    </row>
    <row r="1573" spans="1:3" ht="14.25" customHeight="1" x14ac:dyDescent="0.35">
      <c r="A1573" s="2">
        <v>1005207</v>
      </c>
      <c r="B1573" s="2" t="s">
        <v>29</v>
      </c>
      <c r="C1573" s="2">
        <v>147</v>
      </c>
    </row>
    <row r="1574" spans="1:3" ht="14.25" customHeight="1" x14ac:dyDescent="0.35">
      <c r="A1574" s="2">
        <v>1005269</v>
      </c>
      <c r="B1574" s="2" t="s">
        <v>29</v>
      </c>
      <c r="C1574" s="2">
        <v>138</v>
      </c>
    </row>
    <row r="1575" spans="1:3" ht="14.25" customHeight="1" x14ac:dyDescent="0.35">
      <c r="A1575" s="2">
        <v>1005641</v>
      </c>
      <c r="B1575" s="2" t="s">
        <v>30</v>
      </c>
      <c r="C1575" s="2">
        <v>324</v>
      </c>
    </row>
    <row r="1576" spans="1:3" ht="14.25" customHeight="1" x14ac:dyDescent="0.35">
      <c r="A1576" s="2">
        <v>1005776</v>
      </c>
      <c r="B1576" s="2" t="s">
        <v>29</v>
      </c>
      <c r="C1576" s="2">
        <v>106</v>
      </c>
    </row>
    <row r="1577" spans="1:3" ht="14.25" customHeight="1" x14ac:dyDescent="0.35">
      <c r="A1577" s="2">
        <v>1005787</v>
      </c>
      <c r="B1577" s="2" t="s">
        <v>30</v>
      </c>
      <c r="C1577" s="2">
        <v>148</v>
      </c>
    </row>
    <row r="1578" spans="1:3" ht="14.25" customHeight="1" x14ac:dyDescent="0.35">
      <c r="A1578" s="2">
        <v>1006049</v>
      </c>
      <c r="B1578" s="2" t="s">
        <v>29</v>
      </c>
      <c r="C1578" s="2">
        <v>76</v>
      </c>
    </row>
    <row r="1579" spans="1:3" ht="14.25" customHeight="1" x14ac:dyDescent="0.35">
      <c r="A1579" s="2">
        <v>1006315</v>
      </c>
      <c r="B1579" s="2" t="s">
        <v>28</v>
      </c>
      <c r="C1579" s="2">
        <v>77</v>
      </c>
    </row>
    <row r="1580" spans="1:3" ht="14.25" customHeight="1" x14ac:dyDescent="0.35">
      <c r="A1580" s="2">
        <v>1006327</v>
      </c>
      <c r="B1580" s="2" t="s">
        <v>29</v>
      </c>
      <c r="C1580" s="2">
        <v>51</v>
      </c>
    </row>
    <row r="1581" spans="1:3" ht="14.25" customHeight="1" x14ac:dyDescent="0.35">
      <c r="A1581" s="2">
        <v>1006366</v>
      </c>
      <c r="B1581" s="2" t="s">
        <v>30</v>
      </c>
      <c r="C1581" s="2">
        <v>318</v>
      </c>
    </row>
    <row r="1582" spans="1:3" ht="14.25" customHeight="1" x14ac:dyDescent="0.35">
      <c r="A1582" s="2">
        <v>1006599</v>
      </c>
      <c r="B1582" s="2" t="s">
        <v>30</v>
      </c>
      <c r="C1582" s="2">
        <v>382</v>
      </c>
    </row>
    <row r="1583" spans="1:3" ht="14.25" customHeight="1" x14ac:dyDescent="0.35">
      <c r="A1583" s="2">
        <v>1006776</v>
      </c>
      <c r="B1583" s="2" t="s">
        <v>28</v>
      </c>
      <c r="C1583" s="2">
        <v>29</v>
      </c>
    </row>
    <row r="1584" spans="1:3" ht="14.25" customHeight="1" x14ac:dyDescent="0.35">
      <c r="A1584" s="2">
        <v>1004889</v>
      </c>
      <c r="B1584" s="2" t="s">
        <v>28</v>
      </c>
      <c r="C1584" s="2">
        <v>78</v>
      </c>
    </row>
    <row r="1585" spans="1:3" ht="14.25" customHeight="1" x14ac:dyDescent="0.35">
      <c r="A1585" s="2">
        <v>1005030</v>
      </c>
      <c r="B1585" s="2" t="s">
        <v>28</v>
      </c>
      <c r="C1585" s="2">
        <v>55</v>
      </c>
    </row>
    <row r="1586" spans="1:3" ht="14.25" customHeight="1" x14ac:dyDescent="0.35">
      <c r="A1586" s="2">
        <v>1005116</v>
      </c>
      <c r="B1586" s="2" t="s">
        <v>30</v>
      </c>
      <c r="C1586" s="2">
        <v>345</v>
      </c>
    </row>
    <row r="1587" spans="1:3" ht="14.25" customHeight="1" x14ac:dyDescent="0.35">
      <c r="A1587" s="2">
        <v>1005317</v>
      </c>
      <c r="B1587" s="2" t="s">
        <v>29</v>
      </c>
      <c r="C1587" s="2">
        <v>71</v>
      </c>
    </row>
    <row r="1588" spans="1:3" ht="14.25" customHeight="1" x14ac:dyDescent="0.35">
      <c r="A1588" s="2">
        <v>1005389</v>
      </c>
      <c r="B1588" s="2" t="s">
        <v>28</v>
      </c>
      <c r="C1588" s="2">
        <v>74</v>
      </c>
    </row>
    <row r="1589" spans="1:3" ht="14.25" customHeight="1" x14ac:dyDescent="0.35">
      <c r="A1589" s="2">
        <v>1005415</v>
      </c>
      <c r="B1589" s="2" t="s">
        <v>29</v>
      </c>
      <c r="C1589" s="2">
        <v>140</v>
      </c>
    </row>
    <row r="1590" spans="1:3" ht="14.25" customHeight="1" x14ac:dyDescent="0.35">
      <c r="A1590" s="2">
        <v>1005417</v>
      </c>
      <c r="B1590" s="2" t="s">
        <v>28</v>
      </c>
      <c r="C1590" s="2">
        <v>80</v>
      </c>
    </row>
    <row r="1591" spans="1:3" ht="14.25" customHeight="1" x14ac:dyDescent="0.35">
      <c r="A1591" s="2">
        <v>1005539</v>
      </c>
      <c r="B1591" s="2" t="s">
        <v>28</v>
      </c>
      <c r="C1591" s="2">
        <v>50</v>
      </c>
    </row>
    <row r="1592" spans="1:3" ht="14.25" customHeight="1" x14ac:dyDescent="0.35">
      <c r="A1592" s="2">
        <v>1005904</v>
      </c>
      <c r="B1592" s="2" t="s">
        <v>28</v>
      </c>
      <c r="C1592" s="2">
        <v>37</v>
      </c>
    </row>
    <row r="1593" spans="1:3" ht="14.25" customHeight="1" x14ac:dyDescent="0.35">
      <c r="A1593" s="2">
        <v>1006016</v>
      </c>
      <c r="B1593" s="2" t="s">
        <v>29</v>
      </c>
      <c r="C1593" s="2">
        <v>139</v>
      </c>
    </row>
    <row r="1594" spans="1:3" ht="14.25" customHeight="1" x14ac:dyDescent="0.35">
      <c r="A1594" s="2">
        <v>1006068</v>
      </c>
      <c r="B1594" s="2" t="s">
        <v>30</v>
      </c>
      <c r="C1594" s="2">
        <v>428</v>
      </c>
    </row>
    <row r="1595" spans="1:3" ht="14.25" customHeight="1" x14ac:dyDescent="0.35">
      <c r="A1595" s="2">
        <v>1006090</v>
      </c>
      <c r="B1595" s="2" t="s">
        <v>30</v>
      </c>
      <c r="C1595" s="2">
        <v>494</v>
      </c>
    </row>
    <row r="1596" spans="1:3" ht="14.25" customHeight="1" x14ac:dyDescent="0.35">
      <c r="A1596" s="2">
        <v>1006378</v>
      </c>
      <c r="B1596" s="2" t="s">
        <v>30</v>
      </c>
      <c r="C1596" s="2">
        <v>234</v>
      </c>
    </row>
    <row r="1597" spans="1:3" ht="14.25" customHeight="1" x14ac:dyDescent="0.35">
      <c r="A1597" s="2">
        <v>1006539</v>
      </c>
      <c r="B1597" s="2" t="s">
        <v>28</v>
      </c>
      <c r="C1597" s="2">
        <v>73</v>
      </c>
    </row>
    <row r="1598" spans="1:3" ht="14.25" customHeight="1" x14ac:dyDescent="0.35">
      <c r="A1598" s="2">
        <v>1006739</v>
      </c>
      <c r="B1598" s="2" t="s">
        <v>29</v>
      </c>
      <c r="C1598" s="2">
        <v>79</v>
      </c>
    </row>
    <row r="1599" spans="1:3" ht="14.25" customHeight="1" x14ac:dyDescent="0.35">
      <c r="A1599" s="2">
        <v>1006806</v>
      </c>
      <c r="B1599" s="2" t="s">
        <v>29</v>
      </c>
      <c r="C1599" s="2">
        <v>30</v>
      </c>
    </row>
    <row r="1600" spans="1:3" ht="14.25" customHeight="1" x14ac:dyDescent="0.35">
      <c r="A1600" s="2">
        <v>1004971</v>
      </c>
      <c r="B1600" s="2" t="s">
        <v>29</v>
      </c>
      <c r="C1600" s="2">
        <v>33</v>
      </c>
    </row>
    <row r="1601" spans="1:3" ht="14.25" customHeight="1" x14ac:dyDescent="0.35">
      <c r="A1601" s="2">
        <v>1005053</v>
      </c>
      <c r="B1601" s="2" t="s">
        <v>28</v>
      </c>
      <c r="C1601" s="2">
        <v>407</v>
      </c>
    </row>
    <row r="1602" spans="1:3" ht="14.25" customHeight="1" x14ac:dyDescent="0.35">
      <c r="A1602" s="2">
        <v>1005160</v>
      </c>
      <c r="B1602" s="2" t="s">
        <v>28</v>
      </c>
      <c r="C1602" s="2">
        <v>467</v>
      </c>
    </row>
    <row r="1603" spans="1:3" ht="14.25" customHeight="1" x14ac:dyDescent="0.35">
      <c r="A1603" s="2">
        <v>1005493</v>
      </c>
      <c r="B1603" s="2" t="s">
        <v>28</v>
      </c>
      <c r="C1603" s="2">
        <v>280</v>
      </c>
    </row>
    <row r="1604" spans="1:3" ht="14.25" customHeight="1" x14ac:dyDescent="0.35">
      <c r="A1604" s="2">
        <v>1005939</v>
      </c>
      <c r="B1604" s="2" t="s">
        <v>28</v>
      </c>
      <c r="C1604" s="2">
        <v>22</v>
      </c>
    </row>
    <row r="1605" spans="1:3" ht="14.25" customHeight="1" x14ac:dyDescent="0.35">
      <c r="A1605" s="2">
        <v>1006439</v>
      </c>
      <c r="B1605" s="2" t="s">
        <v>29</v>
      </c>
      <c r="C1605" s="2">
        <v>38</v>
      </c>
    </row>
    <row r="1606" spans="1:3" ht="14.25" customHeight="1" x14ac:dyDescent="0.35">
      <c r="A1606" s="2">
        <v>1006593</v>
      </c>
      <c r="B1606" s="2" t="s">
        <v>28</v>
      </c>
      <c r="C1606" s="2">
        <v>63</v>
      </c>
    </row>
    <row r="1607" spans="1:3" ht="14.25" customHeight="1" x14ac:dyDescent="0.35">
      <c r="A1607" s="2">
        <v>1006790</v>
      </c>
      <c r="B1607" s="2" t="s">
        <v>29</v>
      </c>
      <c r="C1607" s="2">
        <v>47</v>
      </c>
    </row>
    <row r="1608" spans="1:3" ht="14.25" customHeight="1" x14ac:dyDescent="0.35">
      <c r="A1608" s="2">
        <v>1006815</v>
      </c>
      <c r="B1608" s="2" t="s">
        <v>29</v>
      </c>
      <c r="C1608" s="2">
        <v>110</v>
      </c>
    </row>
    <row r="1609" spans="1:3" ht="14.25" customHeight="1" x14ac:dyDescent="0.35">
      <c r="A1609" s="2">
        <v>1006851</v>
      </c>
      <c r="B1609" s="2" t="s">
        <v>30</v>
      </c>
      <c r="C1609" s="2">
        <v>158</v>
      </c>
    </row>
    <row r="1610" spans="1:3" ht="14.25" customHeight="1" x14ac:dyDescent="0.35">
      <c r="A1610" s="2">
        <v>1005330</v>
      </c>
      <c r="B1610" s="2" t="s">
        <v>29</v>
      </c>
      <c r="C1610" s="2">
        <v>89</v>
      </c>
    </row>
    <row r="1611" spans="1:3" ht="14.25" customHeight="1" x14ac:dyDescent="0.35">
      <c r="A1611" s="2">
        <v>1005429</v>
      </c>
      <c r="B1611" s="2" t="s">
        <v>30</v>
      </c>
      <c r="C1611" s="2">
        <v>117</v>
      </c>
    </row>
    <row r="1612" spans="1:3" ht="14.25" customHeight="1" x14ac:dyDescent="0.35">
      <c r="A1612" s="2">
        <v>1005436</v>
      </c>
      <c r="B1612" s="2" t="s">
        <v>29</v>
      </c>
      <c r="C1612" s="2">
        <v>131</v>
      </c>
    </row>
    <row r="1613" spans="1:3" ht="14.25" customHeight="1" x14ac:dyDescent="0.35">
      <c r="A1613" s="2">
        <v>1005639</v>
      </c>
      <c r="B1613" s="2" t="s">
        <v>29</v>
      </c>
      <c r="C1613" s="2">
        <v>32</v>
      </c>
    </row>
    <row r="1614" spans="1:3" ht="14.25" customHeight="1" x14ac:dyDescent="0.35">
      <c r="A1614" s="2">
        <v>1005863</v>
      </c>
      <c r="B1614" s="2" t="s">
        <v>29</v>
      </c>
      <c r="C1614" s="2">
        <v>78</v>
      </c>
    </row>
    <row r="1615" spans="1:3" ht="14.25" customHeight="1" x14ac:dyDescent="0.35">
      <c r="A1615" s="2">
        <v>1006190</v>
      </c>
      <c r="B1615" s="2" t="s">
        <v>28</v>
      </c>
      <c r="C1615" s="2">
        <v>72</v>
      </c>
    </row>
    <row r="1616" spans="1:3" ht="14.25" customHeight="1" x14ac:dyDescent="0.35">
      <c r="A1616" s="2">
        <v>1006343</v>
      </c>
      <c r="B1616" s="2" t="s">
        <v>29</v>
      </c>
      <c r="C1616" s="2">
        <v>67</v>
      </c>
    </row>
    <row r="1617" spans="1:3" ht="14.25" customHeight="1" x14ac:dyDescent="0.35">
      <c r="A1617" s="2">
        <v>1006396</v>
      </c>
      <c r="B1617" s="2" t="s">
        <v>28</v>
      </c>
      <c r="C1617" s="2">
        <v>116</v>
      </c>
    </row>
    <row r="1618" spans="1:3" ht="14.25" customHeight="1" x14ac:dyDescent="0.35">
      <c r="A1618" s="2">
        <v>1006591</v>
      </c>
      <c r="B1618" s="2" t="s">
        <v>28</v>
      </c>
      <c r="C1618" s="2">
        <v>48</v>
      </c>
    </row>
    <row r="1619" spans="1:3" ht="14.25" customHeight="1" x14ac:dyDescent="0.35">
      <c r="A1619" s="2">
        <v>1004935</v>
      </c>
      <c r="B1619" s="2" t="s">
        <v>28</v>
      </c>
      <c r="C1619" s="2">
        <v>74</v>
      </c>
    </row>
    <row r="1620" spans="1:3" ht="14.25" customHeight="1" x14ac:dyDescent="0.35">
      <c r="A1620" s="2">
        <v>1004955</v>
      </c>
      <c r="B1620" s="2" t="s">
        <v>30</v>
      </c>
      <c r="C1620" s="2">
        <v>274</v>
      </c>
    </row>
    <row r="1621" spans="1:3" ht="14.25" customHeight="1" x14ac:dyDescent="0.35">
      <c r="A1621" s="2">
        <v>1005512</v>
      </c>
      <c r="B1621" s="2" t="s">
        <v>28</v>
      </c>
      <c r="C1621" s="2">
        <v>152</v>
      </c>
    </row>
    <row r="1622" spans="1:3" ht="14.25" customHeight="1" x14ac:dyDescent="0.35">
      <c r="A1622" s="2">
        <v>1005678</v>
      </c>
      <c r="B1622" s="2" t="s">
        <v>29</v>
      </c>
      <c r="C1622" s="2">
        <v>94</v>
      </c>
    </row>
    <row r="1623" spans="1:3" ht="14.25" customHeight="1" x14ac:dyDescent="0.35">
      <c r="A1623" s="2">
        <v>1005860</v>
      </c>
      <c r="B1623" s="2" t="s">
        <v>29</v>
      </c>
      <c r="C1623" s="2">
        <v>150</v>
      </c>
    </row>
    <row r="1624" spans="1:3" ht="14.25" customHeight="1" x14ac:dyDescent="0.35">
      <c r="A1624" s="2">
        <v>1005879</v>
      </c>
      <c r="B1624" s="2" t="s">
        <v>28</v>
      </c>
      <c r="C1624" s="2">
        <v>69</v>
      </c>
    </row>
    <row r="1625" spans="1:3" ht="14.25" customHeight="1" x14ac:dyDescent="0.35">
      <c r="A1625" s="2">
        <v>1006029</v>
      </c>
      <c r="B1625" s="2" t="s">
        <v>30</v>
      </c>
      <c r="C1625" s="2">
        <v>140</v>
      </c>
    </row>
    <row r="1626" spans="1:3" ht="14.25" customHeight="1" x14ac:dyDescent="0.35">
      <c r="A1626" s="2">
        <v>1006264</v>
      </c>
      <c r="B1626" s="2" t="s">
        <v>29</v>
      </c>
      <c r="C1626" s="2">
        <v>84</v>
      </c>
    </row>
    <row r="1627" spans="1:3" ht="14.25" customHeight="1" x14ac:dyDescent="0.35">
      <c r="A1627" s="2">
        <v>1006374</v>
      </c>
      <c r="B1627" s="2" t="s">
        <v>30</v>
      </c>
      <c r="C1627" s="2">
        <v>415</v>
      </c>
    </row>
    <row r="1628" spans="1:3" ht="14.25" customHeight="1" x14ac:dyDescent="0.35">
      <c r="A1628" s="2">
        <v>1006735</v>
      </c>
      <c r="B1628" s="2" t="s">
        <v>28</v>
      </c>
      <c r="C1628" s="2">
        <v>55</v>
      </c>
    </row>
    <row r="1629" spans="1:3" ht="14.25" customHeight="1" x14ac:dyDescent="0.35">
      <c r="A1629" s="2">
        <v>1004863</v>
      </c>
      <c r="B1629" s="2" t="s">
        <v>28</v>
      </c>
      <c r="C1629" s="2">
        <v>127</v>
      </c>
    </row>
    <row r="1630" spans="1:3" ht="14.25" customHeight="1" x14ac:dyDescent="0.35">
      <c r="A1630" s="2">
        <v>1004898</v>
      </c>
      <c r="B1630" s="2" t="s">
        <v>28</v>
      </c>
      <c r="C1630" s="2">
        <v>141</v>
      </c>
    </row>
    <row r="1631" spans="1:3" ht="14.25" customHeight="1" x14ac:dyDescent="0.35">
      <c r="A1631" s="2">
        <v>1005388</v>
      </c>
      <c r="B1631" s="2" t="s">
        <v>28</v>
      </c>
      <c r="C1631" s="2">
        <v>70</v>
      </c>
    </row>
    <row r="1632" spans="1:3" ht="14.25" customHeight="1" x14ac:dyDescent="0.35">
      <c r="A1632" s="2">
        <v>1005612</v>
      </c>
      <c r="B1632" s="2" t="s">
        <v>28</v>
      </c>
      <c r="C1632" s="2">
        <v>22</v>
      </c>
    </row>
    <row r="1633" spans="1:3" ht="14.25" customHeight="1" x14ac:dyDescent="0.35">
      <c r="A1633" s="2">
        <v>1005676</v>
      </c>
      <c r="B1633" s="2" t="s">
        <v>28</v>
      </c>
      <c r="C1633" s="2">
        <v>23</v>
      </c>
    </row>
    <row r="1634" spans="1:3" ht="14.25" customHeight="1" x14ac:dyDescent="0.35">
      <c r="A1634" s="2">
        <v>1005791</v>
      </c>
      <c r="B1634" s="2" t="s">
        <v>30</v>
      </c>
      <c r="C1634" s="2">
        <v>357</v>
      </c>
    </row>
    <row r="1635" spans="1:3" ht="14.25" customHeight="1" x14ac:dyDescent="0.35">
      <c r="A1635" s="2">
        <v>1005903</v>
      </c>
      <c r="B1635" s="2" t="s">
        <v>28</v>
      </c>
      <c r="C1635" s="2">
        <v>381</v>
      </c>
    </row>
    <row r="1636" spans="1:3" ht="14.25" customHeight="1" x14ac:dyDescent="0.35">
      <c r="A1636" s="2">
        <v>1005931</v>
      </c>
      <c r="B1636" s="2" t="s">
        <v>29</v>
      </c>
      <c r="C1636" s="2">
        <v>39</v>
      </c>
    </row>
    <row r="1637" spans="1:3" ht="14.25" customHeight="1" x14ac:dyDescent="0.35">
      <c r="A1637" s="2">
        <v>1005941</v>
      </c>
      <c r="B1637" s="2" t="s">
        <v>29</v>
      </c>
      <c r="C1637" s="2">
        <v>98</v>
      </c>
    </row>
    <row r="1638" spans="1:3" ht="14.25" customHeight="1" x14ac:dyDescent="0.35">
      <c r="A1638" s="2">
        <v>1006287</v>
      </c>
      <c r="B1638" s="2" t="s">
        <v>30</v>
      </c>
      <c r="C1638" s="2">
        <v>435</v>
      </c>
    </row>
    <row r="1639" spans="1:3" ht="14.25" customHeight="1" x14ac:dyDescent="0.35">
      <c r="A1639" s="2">
        <v>1006388</v>
      </c>
      <c r="B1639" s="2" t="s">
        <v>28</v>
      </c>
      <c r="C1639" s="2">
        <v>102</v>
      </c>
    </row>
    <row r="1640" spans="1:3" ht="14.25" customHeight="1" x14ac:dyDescent="0.35">
      <c r="A1640" s="2">
        <v>1005061</v>
      </c>
      <c r="B1640" s="2" t="s">
        <v>30</v>
      </c>
      <c r="C1640" s="2">
        <v>207</v>
      </c>
    </row>
    <row r="1641" spans="1:3" ht="14.25" customHeight="1" x14ac:dyDescent="0.35">
      <c r="A1641" s="2">
        <v>1005159</v>
      </c>
      <c r="B1641" s="2" t="s">
        <v>29</v>
      </c>
      <c r="C1641" s="2">
        <v>42</v>
      </c>
    </row>
    <row r="1642" spans="1:3" ht="14.25" customHeight="1" x14ac:dyDescent="0.35">
      <c r="A1642" s="2">
        <v>1005425</v>
      </c>
      <c r="B1642" s="2" t="s">
        <v>29</v>
      </c>
      <c r="C1642" s="2">
        <v>84</v>
      </c>
    </row>
    <row r="1643" spans="1:3" ht="14.25" customHeight="1" x14ac:dyDescent="0.35">
      <c r="A1643" s="2">
        <v>1005640</v>
      </c>
      <c r="B1643" s="2" t="s">
        <v>29</v>
      </c>
      <c r="C1643" s="2">
        <v>148</v>
      </c>
    </row>
    <row r="1644" spans="1:3" ht="14.25" customHeight="1" x14ac:dyDescent="0.35">
      <c r="A1644" s="2">
        <v>1005893</v>
      </c>
      <c r="B1644" s="2" t="s">
        <v>30</v>
      </c>
      <c r="C1644" s="2">
        <v>434</v>
      </c>
    </row>
    <row r="1645" spans="1:3" ht="14.25" customHeight="1" x14ac:dyDescent="0.35">
      <c r="A1645" s="2">
        <v>1006128</v>
      </c>
      <c r="B1645" s="2" t="s">
        <v>28</v>
      </c>
      <c r="C1645" s="2">
        <v>72</v>
      </c>
    </row>
    <row r="1646" spans="1:3" ht="14.25" customHeight="1" x14ac:dyDescent="0.35">
      <c r="A1646" s="2">
        <v>1006306</v>
      </c>
      <c r="B1646" s="2" t="s">
        <v>29</v>
      </c>
      <c r="C1646" s="2">
        <v>105</v>
      </c>
    </row>
    <row r="1647" spans="1:3" ht="14.25" customHeight="1" x14ac:dyDescent="0.35">
      <c r="A1647" s="2">
        <v>1006667</v>
      </c>
      <c r="B1647" s="2" t="s">
        <v>28</v>
      </c>
      <c r="C1647" s="2">
        <v>53</v>
      </c>
    </row>
    <row r="1648" spans="1:3" ht="14.25" customHeight="1" x14ac:dyDescent="0.35">
      <c r="A1648" s="2">
        <v>1006713</v>
      </c>
      <c r="B1648" s="2" t="s">
        <v>29</v>
      </c>
      <c r="C1648" s="2">
        <v>74</v>
      </c>
    </row>
    <row r="1649" spans="1:3" ht="14.25" customHeight="1" x14ac:dyDescent="0.35">
      <c r="A1649" s="2">
        <v>1004968</v>
      </c>
      <c r="B1649" s="2" t="s">
        <v>29</v>
      </c>
      <c r="C1649" s="2">
        <v>91</v>
      </c>
    </row>
    <row r="1650" spans="1:3" ht="14.25" customHeight="1" x14ac:dyDescent="0.35">
      <c r="A1650" s="2">
        <v>1005322</v>
      </c>
      <c r="B1650" s="2" t="s">
        <v>28</v>
      </c>
      <c r="C1650" s="2">
        <v>445</v>
      </c>
    </row>
    <row r="1651" spans="1:3" ht="14.25" customHeight="1" x14ac:dyDescent="0.35">
      <c r="A1651" s="2">
        <v>1005446</v>
      </c>
      <c r="B1651" s="2" t="s">
        <v>29</v>
      </c>
      <c r="C1651" s="2">
        <v>36</v>
      </c>
    </row>
    <row r="1652" spans="1:3" ht="14.25" customHeight="1" x14ac:dyDescent="0.35">
      <c r="A1652" s="2">
        <v>1005827</v>
      </c>
      <c r="B1652" s="2" t="s">
        <v>30</v>
      </c>
      <c r="C1652" s="2">
        <v>167</v>
      </c>
    </row>
    <row r="1653" spans="1:3" ht="14.25" customHeight="1" x14ac:dyDescent="0.35">
      <c r="A1653" s="2">
        <v>1005924</v>
      </c>
      <c r="B1653" s="2" t="s">
        <v>28</v>
      </c>
      <c r="C1653" s="2">
        <v>26</v>
      </c>
    </row>
    <row r="1654" spans="1:3" ht="14.25" customHeight="1" x14ac:dyDescent="0.35">
      <c r="A1654" s="2">
        <v>1005929</v>
      </c>
      <c r="B1654" s="2" t="s">
        <v>28</v>
      </c>
      <c r="C1654" s="2">
        <v>71</v>
      </c>
    </row>
    <row r="1655" spans="1:3" ht="14.25" customHeight="1" x14ac:dyDescent="0.35">
      <c r="A1655" s="2">
        <v>1005952</v>
      </c>
      <c r="B1655" s="2" t="s">
        <v>30</v>
      </c>
      <c r="C1655" s="2">
        <v>309</v>
      </c>
    </row>
    <row r="1656" spans="1:3" ht="14.25" customHeight="1" x14ac:dyDescent="0.35">
      <c r="A1656" s="2">
        <v>1005980</v>
      </c>
      <c r="B1656" s="2" t="s">
        <v>28</v>
      </c>
      <c r="C1656" s="2">
        <v>77</v>
      </c>
    </row>
    <row r="1657" spans="1:3" ht="14.25" customHeight="1" x14ac:dyDescent="0.35">
      <c r="A1657" s="2">
        <v>1006178</v>
      </c>
      <c r="B1657" s="2" t="s">
        <v>29</v>
      </c>
      <c r="C1657" s="2">
        <v>101</v>
      </c>
    </row>
    <row r="1658" spans="1:3" ht="14.25" customHeight="1" x14ac:dyDescent="0.35">
      <c r="A1658" s="2">
        <v>1006489</v>
      </c>
      <c r="B1658" s="2" t="s">
        <v>30</v>
      </c>
      <c r="C1658" s="2">
        <v>174</v>
      </c>
    </row>
    <row r="1659" spans="1:3" ht="14.25" customHeight="1" x14ac:dyDescent="0.35">
      <c r="A1659" s="2">
        <v>1006533</v>
      </c>
      <c r="B1659" s="2" t="s">
        <v>28</v>
      </c>
      <c r="C1659" s="2">
        <v>38</v>
      </c>
    </row>
    <row r="1660" spans="1:3" ht="14.25" customHeight="1" x14ac:dyDescent="0.35">
      <c r="A1660" s="2">
        <v>1006669</v>
      </c>
      <c r="B1660" s="2" t="s">
        <v>28</v>
      </c>
      <c r="C1660" s="2">
        <v>58</v>
      </c>
    </row>
    <row r="1661" spans="1:3" ht="14.25" customHeight="1" x14ac:dyDescent="0.35">
      <c r="A1661" s="2">
        <v>1004931</v>
      </c>
      <c r="B1661" s="2" t="s">
        <v>29</v>
      </c>
      <c r="C1661" s="2">
        <v>120</v>
      </c>
    </row>
    <row r="1662" spans="1:3" ht="14.25" customHeight="1" x14ac:dyDescent="0.35">
      <c r="A1662" s="2">
        <v>1005068</v>
      </c>
      <c r="B1662" s="2" t="s">
        <v>30</v>
      </c>
      <c r="C1662" s="2">
        <v>308</v>
      </c>
    </row>
    <row r="1663" spans="1:3" ht="14.25" customHeight="1" x14ac:dyDescent="0.35">
      <c r="A1663" s="2">
        <v>1005164</v>
      </c>
      <c r="B1663" s="2" t="s">
        <v>29</v>
      </c>
      <c r="C1663" s="2">
        <v>44</v>
      </c>
    </row>
    <row r="1664" spans="1:3" ht="14.25" customHeight="1" x14ac:dyDescent="0.35">
      <c r="A1664" s="2">
        <v>1005460</v>
      </c>
      <c r="B1664" s="2" t="s">
        <v>28</v>
      </c>
      <c r="C1664" s="2">
        <v>47</v>
      </c>
    </row>
    <row r="1665" spans="1:3" ht="14.25" customHeight="1" x14ac:dyDescent="0.35">
      <c r="A1665" s="2">
        <v>1005630</v>
      </c>
      <c r="B1665" s="2" t="s">
        <v>29</v>
      </c>
      <c r="C1665" s="2">
        <v>54</v>
      </c>
    </row>
    <row r="1666" spans="1:3" ht="14.25" customHeight="1" x14ac:dyDescent="0.35">
      <c r="A1666" s="2">
        <v>1005844</v>
      </c>
      <c r="B1666" s="2" t="s">
        <v>28</v>
      </c>
      <c r="C1666" s="2">
        <v>259</v>
      </c>
    </row>
    <row r="1667" spans="1:3" ht="14.25" customHeight="1" x14ac:dyDescent="0.35">
      <c r="A1667" s="2">
        <v>1005973</v>
      </c>
      <c r="B1667" s="2" t="s">
        <v>29</v>
      </c>
      <c r="C1667" s="2">
        <v>117</v>
      </c>
    </row>
    <row r="1668" spans="1:3" ht="14.25" customHeight="1" x14ac:dyDescent="0.35">
      <c r="A1668" s="2">
        <v>1005985</v>
      </c>
      <c r="B1668" s="2" t="s">
        <v>30</v>
      </c>
      <c r="C1668" s="2">
        <v>429</v>
      </c>
    </row>
    <row r="1669" spans="1:3" ht="14.25" customHeight="1" x14ac:dyDescent="0.35">
      <c r="A1669" s="2">
        <v>1006052</v>
      </c>
      <c r="B1669" s="2" t="s">
        <v>29</v>
      </c>
      <c r="C1669" s="2">
        <v>88</v>
      </c>
    </row>
    <row r="1670" spans="1:3" ht="14.25" customHeight="1" x14ac:dyDescent="0.35">
      <c r="A1670" s="2">
        <v>1006085</v>
      </c>
      <c r="B1670" s="2" t="s">
        <v>28</v>
      </c>
      <c r="C1670" s="2">
        <v>77</v>
      </c>
    </row>
    <row r="1671" spans="1:3" ht="14.25" customHeight="1" x14ac:dyDescent="0.35">
      <c r="A1671" s="2">
        <v>1006270</v>
      </c>
      <c r="B1671" s="2" t="s">
        <v>29</v>
      </c>
      <c r="C1671" s="2">
        <v>92</v>
      </c>
    </row>
    <row r="1672" spans="1:3" ht="14.25" customHeight="1" x14ac:dyDescent="0.35">
      <c r="A1672" s="2">
        <v>1006612</v>
      </c>
      <c r="B1672" s="2" t="s">
        <v>28</v>
      </c>
      <c r="C1672" s="2">
        <v>58</v>
      </c>
    </row>
    <row r="1673" spans="1:3" ht="14.25" customHeight="1" x14ac:dyDescent="0.35">
      <c r="A1673" s="2">
        <v>1006644</v>
      </c>
      <c r="B1673" s="2" t="s">
        <v>28</v>
      </c>
      <c r="C1673" s="2">
        <v>115</v>
      </c>
    </row>
    <row r="1674" spans="1:3" ht="14.25" customHeight="1" x14ac:dyDescent="0.35">
      <c r="A1674" s="2">
        <v>1006646</v>
      </c>
      <c r="B1674" s="2" t="s">
        <v>29</v>
      </c>
      <c r="C1674" s="2">
        <v>84</v>
      </c>
    </row>
    <row r="1675" spans="1:3" ht="14.25" customHeight="1" x14ac:dyDescent="0.35">
      <c r="A1675" s="2">
        <v>1006828</v>
      </c>
      <c r="B1675" s="2" t="s">
        <v>28</v>
      </c>
      <c r="C1675" s="2">
        <v>31</v>
      </c>
    </row>
    <row r="1676" spans="1:3" ht="14.25" customHeight="1" x14ac:dyDescent="0.35">
      <c r="A1676" s="2">
        <v>1002273</v>
      </c>
      <c r="B1676" s="2" t="s">
        <v>29</v>
      </c>
      <c r="C1676" s="2">
        <v>135</v>
      </c>
    </row>
    <row r="1677" spans="1:3" ht="14.25" customHeight="1" x14ac:dyDescent="0.35">
      <c r="A1677" s="2">
        <v>1002325</v>
      </c>
      <c r="B1677" s="2" t="s">
        <v>30</v>
      </c>
      <c r="C1677" s="2">
        <v>328</v>
      </c>
    </row>
    <row r="1678" spans="1:3" ht="14.25" customHeight="1" x14ac:dyDescent="0.35">
      <c r="A1678" s="2">
        <v>1002371</v>
      </c>
      <c r="B1678" s="2" t="s">
        <v>28</v>
      </c>
      <c r="C1678" s="2">
        <v>265</v>
      </c>
    </row>
    <row r="1679" spans="1:3" ht="14.25" customHeight="1" x14ac:dyDescent="0.35">
      <c r="A1679" s="2">
        <v>1002606</v>
      </c>
      <c r="B1679" s="2" t="s">
        <v>28</v>
      </c>
      <c r="C1679" s="2">
        <v>60</v>
      </c>
    </row>
    <row r="1680" spans="1:3" ht="14.25" customHeight="1" x14ac:dyDescent="0.35">
      <c r="A1680" s="2">
        <v>1002625</v>
      </c>
      <c r="B1680" s="2" t="s">
        <v>28</v>
      </c>
      <c r="C1680" s="2">
        <v>74</v>
      </c>
    </row>
    <row r="1681" spans="1:3" ht="14.25" customHeight="1" x14ac:dyDescent="0.35">
      <c r="A1681" s="2">
        <v>1002889</v>
      </c>
      <c r="B1681" s="2" t="s">
        <v>30</v>
      </c>
      <c r="C1681" s="2">
        <v>461</v>
      </c>
    </row>
    <row r="1682" spans="1:3" ht="14.25" customHeight="1" x14ac:dyDescent="0.35">
      <c r="A1682" s="2">
        <v>1002973</v>
      </c>
      <c r="B1682" s="2" t="s">
        <v>29</v>
      </c>
      <c r="C1682" s="2">
        <v>83</v>
      </c>
    </row>
    <row r="1683" spans="1:3" ht="14.25" customHeight="1" x14ac:dyDescent="0.35">
      <c r="A1683" s="2">
        <v>1003162</v>
      </c>
      <c r="B1683" s="2" t="s">
        <v>29</v>
      </c>
      <c r="C1683" s="2">
        <v>129</v>
      </c>
    </row>
    <row r="1684" spans="1:3" ht="14.25" customHeight="1" x14ac:dyDescent="0.35">
      <c r="A1684" s="2">
        <v>1003174</v>
      </c>
      <c r="B1684" s="2" t="s">
        <v>28</v>
      </c>
      <c r="C1684" s="2">
        <v>80</v>
      </c>
    </row>
    <row r="1685" spans="1:3" ht="14.25" customHeight="1" x14ac:dyDescent="0.35">
      <c r="A1685" s="2">
        <v>1003215</v>
      </c>
      <c r="B1685" s="2" t="s">
        <v>30</v>
      </c>
      <c r="C1685" s="2">
        <v>122</v>
      </c>
    </row>
    <row r="1686" spans="1:3" ht="14.25" customHeight="1" x14ac:dyDescent="0.35">
      <c r="A1686" s="2">
        <v>1003223</v>
      </c>
      <c r="B1686" s="2" t="s">
        <v>28</v>
      </c>
      <c r="C1686" s="2">
        <v>307</v>
      </c>
    </row>
    <row r="1687" spans="1:3" ht="14.25" customHeight="1" x14ac:dyDescent="0.35">
      <c r="A1687" s="2">
        <v>1003289</v>
      </c>
      <c r="B1687" s="2" t="s">
        <v>28</v>
      </c>
      <c r="C1687" s="2">
        <v>69</v>
      </c>
    </row>
    <row r="1688" spans="1:3" ht="14.25" customHeight="1" x14ac:dyDescent="0.35">
      <c r="A1688" s="2">
        <v>1003354</v>
      </c>
      <c r="B1688" s="2" t="s">
        <v>29</v>
      </c>
      <c r="C1688" s="2">
        <v>112</v>
      </c>
    </row>
    <row r="1689" spans="1:3" ht="14.25" customHeight="1" x14ac:dyDescent="0.35">
      <c r="A1689" s="2">
        <v>1003415</v>
      </c>
      <c r="B1689" s="2" t="s">
        <v>29</v>
      </c>
      <c r="C1689" s="2">
        <v>66</v>
      </c>
    </row>
    <row r="1690" spans="1:3" ht="14.25" customHeight="1" x14ac:dyDescent="0.35">
      <c r="A1690" s="2">
        <v>1003597</v>
      </c>
      <c r="B1690" s="2" t="s">
        <v>30</v>
      </c>
      <c r="C1690" s="2">
        <v>204</v>
      </c>
    </row>
    <row r="1691" spans="1:3" ht="14.25" customHeight="1" x14ac:dyDescent="0.35">
      <c r="A1691" s="2">
        <v>1003926</v>
      </c>
      <c r="B1691" s="2" t="s">
        <v>28</v>
      </c>
      <c r="C1691" s="2">
        <v>80</v>
      </c>
    </row>
    <row r="1692" spans="1:3" ht="14.25" customHeight="1" x14ac:dyDescent="0.35">
      <c r="A1692" s="2">
        <v>1004128</v>
      </c>
      <c r="B1692" s="2" t="s">
        <v>28</v>
      </c>
      <c r="C1692" s="2">
        <v>78</v>
      </c>
    </row>
    <row r="1693" spans="1:3" ht="14.25" customHeight="1" x14ac:dyDescent="0.35">
      <c r="A1693" s="2">
        <v>1004131</v>
      </c>
      <c r="B1693" s="2" t="s">
        <v>28</v>
      </c>
      <c r="C1693" s="2">
        <v>22</v>
      </c>
    </row>
    <row r="1694" spans="1:3" ht="14.25" customHeight="1" x14ac:dyDescent="0.35">
      <c r="A1694" s="2">
        <v>1004133</v>
      </c>
      <c r="B1694" s="2" t="s">
        <v>29</v>
      </c>
      <c r="C1694" s="2">
        <v>75</v>
      </c>
    </row>
    <row r="1695" spans="1:3" ht="14.25" customHeight="1" x14ac:dyDescent="0.35">
      <c r="A1695" s="2">
        <v>1004275</v>
      </c>
      <c r="B1695" s="2" t="s">
        <v>28</v>
      </c>
      <c r="C1695" s="2">
        <v>52</v>
      </c>
    </row>
    <row r="1696" spans="1:3" ht="14.25" customHeight="1" x14ac:dyDescent="0.35">
      <c r="A1696" s="2">
        <v>1004336</v>
      </c>
      <c r="B1696" s="2" t="s">
        <v>29</v>
      </c>
      <c r="C1696" s="2">
        <v>30</v>
      </c>
    </row>
    <row r="1697" spans="1:3" ht="14.25" customHeight="1" x14ac:dyDescent="0.35">
      <c r="A1697" s="2">
        <v>1004437</v>
      </c>
      <c r="B1697" s="2" t="s">
        <v>28</v>
      </c>
      <c r="C1697" s="2">
        <v>387</v>
      </c>
    </row>
    <row r="1698" spans="1:3" ht="14.25" customHeight="1" x14ac:dyDescent="0.35">
      <c r="A1698" s="2">
        <v>1004581</v>
      </c>
      <c r="B1698" s="2" t="s">
        <v>29</v>
      </c>
      <c r="C1698" s="2">
        <v>125</v>
      </c>
    </row>
    <row r="1699" spans="1:3" ht="14.25" customHeight="1" x14ac:dyDescent="0.35">
      <c r="A1699" s="2">
        <v>1004656</v>
      </c>
      <c r="B1699" s="2" t="s">
        <v>28</v>
      </c>
      <c r="C1699" s="2">
        <v>77</v>
      </c>
    </row>
    <row r="1700" spans="1:3" ht="14.25" customHeight="1" x14ac:dyDescent="0.35">
      <c r="A1700" s="2">
        <v>1005199</v>
      </c>
      <c r="B1700" s="2" t="s">
        <v>30</v>
      </c>
      <c r="C1700" s="2">
        <v>111</v>
      </c>
    </row>
    <row r="1701" spans="1:3" ht="14.25" customHeight="1" x14ac:dyDescent="0.35">
      <c r="A1701" s="2">
        <v>1005244</v>
      </c>
      <c r="B1701" s="2" t="s">
        <v>28</v>
      </c>
      <c r="C1701" s="2">
        <v>51</v>
      </c>
    </row>
    <row r="1702" spans="1:3" ht="14.25" customHeight="1" x14ac:dyDescent="0.35">
      <c r="A1702" s="2">
        <v>1005255</v>
      </c>
      <c r="B1702" s="2" t="s">
        <v>30</v>
      </c>
      <c r="C1702" s="2">
        <v>355</v>
      </c>
    </row>
    <row r="1703" spans="1:3" ht="14.25" customHeight="1" x14ac:dyDescent="0.35">
      <c r="A1703" s="2">
        <v>1005522</v>
      </c>
      <c r="B1703" s="2" t="s">
        <v>28</v>
      </c>
      <c r="C1703" s="2">
        <v>32</v>
      </c>
    </row>
    <row r="1704" spans="1:3" ht="14.25" customHeight="1" x14ac:dyDescent="0.35">
      <c r="A1704" s="2">
        <v>1005575</v>
      </c>
      <c r="B1704" s="2" t="s">
        <v>28</v>
      </c>
      <c r="C1704" s="2">
        <v>372</v>
      </c>
    </row>
    <row r="1705" spans="1:3" ht="14.25" customHeight="1" x14ac:dyDescent="0.35">
      <c r="A1705" s="2">
        <v>1005743</v>
      </c>
      <c r="B1705" s="2" t="s">
        <v>29</v>
      </c>
      <c r="C1705" s="2">
        <v>94</v>
      </c>
    </row>
    <row r="1706" spans="1:3" ht="14.25" customHeight="1" x14ac:dyDescent="0.35">
      <c r="A1706" s="2">
        <v>1005868</v>
      </c>
      <c r="B1706" s="2" t="s">
        <v>30</v>
      </c>
      <c r="C1706" s="2">
        <v>126</v>
      </c>
    </row>
    <row r="1707" spans="1:3" ht="14.25" customHeight="1" x14ac:dyDescent="0.35">
      <c r="A1707" s="2">
        <v>1002535</v>
      </c>
      <c r="B1707" s="2" t="s">
        <v>30</v>
      </c>
      <c r="C1707" s="2">
        <v>108</v>
      </c>
    </row>
    <row r="1708" spans="1:3" ht="14.25" customHeight="1" x14ac:dyDescent="0.35">
      <c r="A1708" s="2">
        <v>1002586</v>
      </c>
      <c r="B1708" s="2" t="s">
        <v>28</v>
      </c>
      <c r="C1708" s="2">
        <v>62</v>
      </c>
    </row>
    <row r="1709" spans="1:3" ht="14.25" customHeight="1" x14ac:dyDescent="0.35">
      <c r="A1709" s="2">
        <v>1002743</v>
      </c>
      <c r="B1709" s="2" t="s">
        <v>29</v>
      </c>
      <c r="C1709" s="2">
        <v>132</v>
      </c>
    </row>
    <row r="1710" spans="1:3" ht="14.25" customHeight="1" x14ac:dyDescent="0.35">
      <c r="A1710" s="2">
        <v>1003026</v>
      </c>
      <c r="B1710" s="2" t="s">
        <v>28</v>
      </c>
      <c r="C1710" s="2">
        <v>26</v>
      </c>
    </row>
    <row r="1711" spans="1:3" ht="14.25" customHeight="1" x14ac:dyDescent="0.35">
      <c r="A1711" s="2">
        <v>1003036</v>
      </c>
      <c r="B1711" s="2" t="s">
        <v>28</v>
      </c>
      <c r="C1711" s="2">
        <v>24</v>
      </c>
    </row>
    <row r="1712" spans="1:3" ht="14.25" customHeight="1" x14ac:dyDescent="0.35">
      <c r="A1712" s="2">
        <v>1003250</v>
      </c>
      <c r="B1712" s="2" t="s">
        <v>29</v>
      </c>
      <c r="C1712" s="2">
        <v>61</v>
      </c>
    </row>
    <row r="1713" spans="1:3" ht="14.25" customHeight="1" x14ac:dyDescent="0.35">
      <c r="A1713" s="2">
        <v>1003404</v>
      </c>
      <c r="B1713" s="2" t="s">
        <v>30</v>
      </c>
      <c r="C1713" s="2">
        <v>371</v>
      </c>
    </row>
    <row r="1714" spans="1:3" ht="14.25" customHeight="1" x14ac:dyDescent="0.35">
      <c r="A1714" s="2">
        <v>1003475</v>
      </c>
      <c r="B1714" s="2" t="s">
        <v>28</v>
      </c>
      <c r="C1714" s="2">
        <v>36</v>
      </c>
    </row>
    <row r="1715" spans="1:3" ht="14.25" customHeight="1" x14ac:dyDescent="0.35">
      <c r="A1715" s="2">
        <v>1003669</v>
      </c>
      <c r="B1715" s="2" t="s">
        <v>28</v>
      </c>
      <c r="C1715" s="2">
        <v>77</v>
      </c>
    </row>
    <row r="1716" spans="1:3" ht="14.25" customHeight="1" x14ac:dyDescent="0.35">
      <c r="A1716" s="2">
        <v>1003704</v>
      </c>
      <c r="B1716" s="2" t="s">
        <v>30</v>
      </c>
      <c r="C1716" s="2">
        <v>376</v>
      </c>
    </row>
    <row r="1717" spans="1:3" ht="14.25" customHeight="1" x14ac:dyDescent="0.35">
      <c r="A1717" s="2">
        <v>1004014</v>
      </c>
      <c r="B1717" s="2" t="s">
        <v>28</v>
      </c>
      <c r="C1717" s="2">
        <v>240</v>
      </c>
    </row>
    <row r="1718" spans="1:3" ht="14.25" customHeight="1" x14ac:dyDescent="0.35">
      <c r="A1718" s="2">
        <v>1004028</v>
      </c>
      <c r="B1718" s="2" t="s">
        <v>30</v>
      </c>
      <c r="C1718" s="2">
        <v>239</v>
      </c>
    </row>
    <row r="1719" spans="1:3" ht="14.25" customHeight="1" x14ac:dyDescent="0.35">
      <c r="A1719" s="2">
        <v>1004144</v>
      </c>
      <c r="B1719" s="2" t="s">
        <v>30</v>
      </c>
      <c r="C1719" s="2">
        <v>479</v>
      </c>
    </row>
    <row r="1720" spans="1:3" ht="14.25" customHeight="1" x14ac:dyDescent="0.35">
      <c r="A1720" s="2">
        <v>1004186</v>
      </c>
      <c r="B1720" s="2" t="s">
        <v>30</v>
      </c>
      <c r="C1720" s="2">
        <v>187</v>
      </c>
    </row>
    <row r="1721" spans="1:3" ht="14.25" customHeight="1" x14ac:dyDescent="0.35">
      <c r="A1721" s="2">
        <v>1004189</v>
      </c>
      <c r="B1721" s="2" t="s">
        <v>28</v>
      </c>
      <c r="C1721" s="2">
        <v>425</v>
      </c>
    </row>
    <row r="1722" spans="1:3" ht="14.25" customHeight="1" x14ac:dyDescent="0.35">
      <c r="A1722" s="2">
        <v>1004239</v>
      </c>
      <c r="B1722" s="2" t="s">
        <v>30</v>
      </c>
      <c r="C1722" s="2">
        <v>131</v>
      </c>
    </row>
    <row r="1723" spans="1:3" ht="14.25" customHeight="1" x14ac:dyDescent="0.35">
      <c r="A1723" s="2">
        <v>1004240</v>
      </c>
      <c r="B1723" s="2" t="s">
        <v>28</v>
      </c>
      <c r="C1723" s="2">
        <v>30</v>
      </c>
    </row>
    <row r="1724" spans="1:3" ht="14.25" customHeight="1" x14ac:dyDescent="0.35">
      <c r="A1724" s="2">
        <v>1004389</v>
      </c>
      <c r="B1724" s="2" t="s">
        <v>28</v>
      </c>
      <c r="C1724" s="2">
        <v>188</v>
      </c>
    </row>
    <row r="1725" spans="1:3" ht="14.25" customHeight="1" x14ac:dyDescent="0.35">
      <c r="A1725" s="2">
        <v>1004440</v>
      </c>
      <c r="B1725" s="2" t="s">
        <v>30</v>
      </c>
      <c r="C1725" s="2">
        <v>490</v>
      </c>
    </row>
    <row r="1726" spans="1:3" ht="14.25" customHeight="1" x14ac:dyDescent="0.35">
      <c r="A1726" s="2">
        <v>1004584</v>
      </c>
      <c r="B1726" s="2" t="s">
        <v>29</v>
      </c>
      <c r="C1726" s="2">
        <v>101</v>
      </c>
    </row>
    <row r="1727" spans="1:3" ht="14.25" customHeight="1" x14ac:dyDescent="0.35">
      <c r="A1727" s="2">
        <v>1004590</v>
      </c>
      <c r="B1727" s="2" t="s">
        <v>28</v>
      </c>
      <c r="C1727" s="2">
        <v>22</v>
      </c>
    </row>
    <row r="1728" spans="1:3" ht="14.25" customHeight="1" x14ac:dyDescent="0.35">
      <c r="A1728" s="2">
        <v>1004678</v>
      </c>
      <c r="B1728" s="2" t="s">
        <v>28</v>
      </c>
      <c r="C1728" s="2">
        <v>199</v>
      </c>
    </row>
    <row r="1729" spans="1:3" ht="14.25" customHeight="1" x14ac:dyDescent="0.35">
      <c r="A1729" s="2">
        <v>1004787</v>
      </c>
      <c r="B1729" s="2" t="s">
        <v>28</v>
      </c>
      <c r="C1729" s="2">
        <v>77</v>
      </c>
    </row>
    <row r="1730" spans="1:3" ht="14.25" customHeight="1" x14ac:dyDescent="0.35">
      <c r="A1730" s="2">
        <v>1004977</v>
      </c>
      <c r="B1730" s="2" t="s">
        <v>28</v>
      </c>
      <c r="C1730" s="2">
        <v>77</v>
      </c>
    </row>
    <row r="1731" spans="1:3" ht="14.25" customHeight="1" x14ac:dyDescent="0.35">
      <c r="A1731" s="2">
        <v>1005045</v>
      </c>
      <c r="B1731" s="2" t="s">
        <v>29</v>
      </c>
      <c r="C1731" s="2">
        <v>109</v>
      </c>
    </row>
    <row r="1732" spans="1:3" ht="14.25" customHeight="1" x14ac:dyDescent="0.35">
      <c r="A1732" s="2">
        <v>1005482</v>
      </c>
      <c r="B1732" s="2" t="s">
        <v>30</v>
      </c>
      <c r="C1732" s="2">
        <v>222</v>
      </c>
    </row>
    <row r="1733" spans="1:3" ht="14.25" customHeight="1" x14ac:dyDescent="0.35">
      <c r="A1733" s="2">
        <v>1005574</v>
      </c>
      <c r="B1733" s="2" t="s">
        <v>28</v>
      </c>
      <c r="C1733" s="2">
        <v>259</v>
      </c>
    </row>
    <row r="1734" spans="1:3" ht="14.25" customHeight="1" x14ac:dyDescent="0.35">
      <c r="A1734" s="2">
        <v>1005865</v>
      </c>
      <c r="B1734" s="2" t="s">
        <v>28</v>
      </c>
      <c r="C1734" s="2">
        <v>63</v>
      </c>
    </row>
    <row r="1735" spans="1:3" ht="14.25" customHeight="1" x14ac:dyDescent="0.35">
      <c r="A1735" s="2">
        <v>1002543</v>
      </c>
      <c r="B1735" s="2" t="s">
        <v>28</v>
      </c>
      <c r="C1735" s="2">
        <v>479</v>
      </c>
    </row>
    <row r="1736" spans="1:3" ht="14.25" customHeight="1" x14ac:dyDescent="0.35">
      <c r="A1736" s="2">
        <v>1002566</v>
      </c>
      <c r="B1736" s="2" t="s">
        <v>28</v>
      </c>
      <c r="C1736" s="2">
        <v>28</v>
      </c>
    </row>
    <row r="1737" spans="1:3" ht="14.25" customHeight="1" x14ac:dyDescent="0.35">
      <c r="A1737" s="2">
        <v>1002809</v>
      </c>
      <c r="B1737" s="2" t="s">
        <v>30</v>
      </c>
      <c r="C1737" s="2">
        <v>233</v>
      </c>
    </row>
    <row r="1738" spans="1:3" ht="14.25" customHeight="1" x14ac:dyDescent="0.35">
      <c r="A1738" s="2">
        <v>1002951</v>
      </c>
      <c r="B1738" s="2" t="s">
        <v>28</v>
      </c>
      <c r="C1738" s="2">
        <v>79</v>
      </c>
    </row>
    <row r="1739" spans="1:3" ht="14.25" customHeight="1" x14ac:dyDescent="0.35">
      <c r="A1739" s="2">
        <v>1003006</v>
      </c>
      <c r="B1739" s="2" t="s">
        <v>30</v>
      </c>
      <c r="C1739" s="2">
        <v>214</v>
      </c>
    </row>
    <row r="1740" spans="1:3" ht="14.25" customHeight="1" x14ac:dyDescent="0.35">
      <c r="A1740" s="2">
        <v>1003018</v>
      </c>
      <c r="B1740" s="2" t="s">
        <v>30</v>
      </c>
      <c r="C1740" s="2">
        <v>410</v>
      </c>
    </row>
    <row r="1741" spans="1:3" ht="14.25" customHeight="1" x14ac:dyDescent="0.35">
      <c r="A1741" s="2">
        <v>1003352</v>
      </c>
      <c r="B1741" s="2" t="s">
        <v>30</v>
      </c>
      <c r="C1741" s="2">
        <v>223</v>
      </c>
    </row>
    <row r="1742" spans="1:3" ht="14.25" customHeight="1" x14ac:dyDescent="0.35">
      <c r="A1742" s="2">
        <v>1003427</v>
      </c>
      <c r="B1742" s="2" t="s">
        <v>28</v>
      </c>
      <c r="C1742" s="2">
        <v>72</v>
      </c>
    </row>
    <row r="1743" spans="1:3" ht="14.25" customHeight="1" x14ac:dyDescent="0.35">
      <c r="A1743" s="2">
        <v>1003480</v>
      </c>
      <c r="B1743" s="2" t="s">
        <v>28</v>
      </c>
      <c r="C1743" s="2">
        <v>450</v>
      </c>
    </row>
    <row r="1744" spans="1:3" ht="14.25" customHeight="1" x14ac:dyDescent="0.35">
      <c r="A1744" s="2">
        <v>1003768</v>
      </c>
      <c r="B1744" s="2" t="s">
        <v>30</v>
      </c>
      <c r="C1744" s="2">
        <v>361</v>
      </c>
    </row>
    <row r="1745" spans="1:3" ht="14.25" customHeight="1" x14ac:dyDescent="0.35">
      <c r="A1745" s="2">
        <v>1003826</v>
      </c>
      <c r="B1745" s="2" t="s">
        <v>29</v>
      </c>
      <c r="C1745" s="2">
        <v>82</v>
      </c>
    </row>
    <row r="1746" spans="1:3" ht="14.25" customHeight="1" x14ac:dyDescent="0.35">
      <c r="A1746" s="2">
        <v>1003877</v>
      </c>
      <c r="B1746" s="2" t="s">
        <v>28</v>
      </c>
      <c r="C1746" s="2">
        <v>24</v>
      </c>
    </row>
    <row r="1747" spans="1:3" ht="14.25" customHeight="1" x14ac:dyDescent="0.35">
      <c r="A1747" s="2">
        <v>1003951</v>
      </c>
      <c r="B1747" s="2" t="s">
        <v>29</v>
      </c>
      <c r="C1747" s="2">
        <v>121</v>
      </c>
    </row>
    <row r="1748" spans="1:3" ht="14.25" customHeight="1" x14ac:dyDescent="0.35">
      <c r="A1748" s="2">
        <v>1004097</v>
      </c>
      <c r="B1748" s="2" t="s">
        <v>30</v>
      </c>
      <c r="C1748" s="2">
        <v>366</v>
      </c>
    </row>
    <row r="1749" spans="1:3" ht="14.25" customHeight="1" x14ac:dyDescent="0.35">
      <c r="A1749" s="2">
        <v>1004151</v>
      </c>
      <c r="B1749" s="2" t="s">
        <v>28</v>
      </c>
      <c r="C1749" s="2">
        <v>54</v>
      </c>
    </row>
    <row r="1750" spans="1:3" ht="14.25" customHeight="1" x14ac:dyDescent="0.35">
      <c r="A1750" s="2">
        <v>1004220</v>
      </c>
      <c r="B1750" s="2" t="s">
        <v>29</v>
      </c>
      <c r="C1750" s="2">
        <v>149</v>
      </c>
    </row>
    <row r="1751" spans="1:3" ht="14.25" customHeight="1" x14ac:dyDescent="0.35">
      <c r="A1751" s="2">
        <v>1004231</v>
      </c>
      <c r="B1751" s="2" t="s">
        <v>28</v>
      </c>
      <c r="C1751" s="2">
        <v>67</v>
      </c>
    </row>
    <row r="1752" spans="1:3" ht="14.25" customHeight="1" x14ac:dyDescent="0.35">
      <c r="A1752" s="2">
        <v>1004313</v>
      </c>
      <c r="B1752" s="2" t="s">
        <v>30</v>
      </c>
      <c r="C1752" s="2">
        <v>400</v>
      </c>
    </row>
    <row r="1753" spans="1:3" ht="14.25" customHeight="1" x14ac:dyDescent="0.35">
      <c r="A1753" s="2">
        <v>1004429</v>
      </c>
      <c r="B1753" s="2" t="s">
        <v>28</v>
      </c>
      <c r="C1753" s="2">
        <v>287</v>
      </c>
    </row>
    <row r="1754" spans="1:3" ht="14.25" customHeight="1" x14ac:dyDescent="0.35">
      <c r="A1754" s="2">
        <v>1004563</v>
      </c>
      <c r="B1754" s="2" t="s">
        <v>30</v>
      </c>
      <c r="C1754" s="2">
        <v>370</v>
      </c>
    </row>
    <row r="1755" spans="1:3" ht="14.25" customHeight="1" x14ac:dyDescent="0.35">
      <c r="A1755" s="2">
        <v>1004900</v>
      </c>
      <c r="B1755" s="2" t="s">
        <v>30</v>
      </c>
      <c r="C1755" s="2">
        <v>152</v>
      </c>
    </row>
    <row r="1756" spans="1:3" ht="14.25" customHeight="1" x14ac:dyDescent="0.35">
      <c r="A1756" s="2">
        <v>1005581</v>
      </c>
      <c r="B1756" s="2" t="s">
        <v>30</v>
      </c>
      <c r="C1756" s="2">
        <v>185</v>
      </c>
    </row>
    <row r="1757" spans="1:3" ht="14.25" customHeight="1" x14ac:dyDescent="0.35">
      <c r="A1757" s="2">
        <v>1005626</v>
      </c>
      <c r="B1757" s="2" t="s">
        <v>28</v>
      </c>
      <c r="C1757" s="2">
        <v>324</v>
      </c>
    </row>
    <row r="1758" spans="1:3" ht="14.25" customHeight="1" x14ac:dyDescent="0.35">
      <c r="A1758" s="2">
        <v>1005740</v>
      </c>
      <c r="B1758" s="2" t="s">
        <v>29</v>
      </c>
      <c r="C1758" s="2">
        <v>130</v>
      </c>
    </row>
    <row r="1759" spans="1:3" ht="14.25" customHeight="1" x14ac:dyDescent="0.35">
      <c r="A1759" s="2">
        <v>1005783</v>
      </c>
      <c r="B1759" s="2" t="s">
        <v>29</v>
      </c>
      <c r="C1759" s="2">
        <v>78</v>
      </c>
    </row>
    <row r="1760" spans="1:3" ht="14.25" customHeight="1" x14ac:dyDescent="0.35">
      <c r="A1760" s="2">
        <v>1002258</v>
      </c>
      <c r="B1760" s="2" t="s">
        <v>29</v>
      </c>
      <c r="C1760" s="2">
        <v>99</v>
      </c>
    </row>
    <row r="1761" spans="1:3" ht="14.25" customHeight="1" x14ac:dyDescent="0.35">
      <c r="A1761" s="2">
        <v>1002347</v>
      </c>
      <c r="B1761" s="2" t="s">
        <v>30</v>
      </c>
      <c r="C1761" s="2">
        <v>306</v>
      </c>
    </row>
    <row r="1762" spans="1:3" ht="14.25" customHeight="1" x14ac:dyDescent="0.35">
      <c r="A1762" s="2">
        <v>1002367</v>
      </c>
      <c r="B1762" s="2" t="s">
        <v>28</v>
      </c>
      <c r="C1762" s="2">
        <v>23</v>
      </c>
    </row>
    <row r="1763" spans="1:3" ht="14.25" customHeight="1" x14ac:dyDescent="0.35">
      <c r="A1763" s="2">
        <v>1002487</v>
      </c>
      <c r="B1763" s="2" t="s">
        <v>28</v>
      </c>
      <c r="C1763" s="2">
        <v>24</v>
      </c>
    </row>
    <row r="1764" spans="1:3" ht="14.25" customHeight="1" x14ac:dyDescent="0.35">
      <c r="A1764" s="2">
        <v>1002538</v>
      </c>
      <c r="B1764" s="2" t="s">
        <v>29</v>
      </c>
      <c r="C1764" s="2">
        <v>103</v>
      </c>
    </row>
    <row r="1765" spans="1:3" ht="14.25" customHeight="1" x14ac:dyDescent="0.35">
      <c r="A1765" s="2">
        <v>1002610</v>
      </c>
      <c r="B1765" s="2" t="s">
        <v>29</v>
      </c>
      <c r="C1765" s="2">
        <v>146</v>
      </c>
    </row>
    <row r="1766" spans="1:3" ht="14.25" customHeight="1" x14ac:dyDescent="0.35">
      <c r="A1766" s="2">
        <v>1002806</v>
      </c>
      <c r="B1766" s="2" t="s">
        <v>29</v>
      </c>
      <c r="C1766" s="2">
        <v>112</v>
      </c>
    </row>
    <row r="1767" spans="1:3" ht="14.25" customHeight="1" x14ac:dyDescent="0.35">
      <c r="A1767" s="2">
        <v>1002873</v>
      </c>
      <c r="B1767" s="2" t="s">
        <v>30</v>
      </c>
      <c r="C1767" s="2">
        <v>292</v>
      </c>
    </row>
    <row r="1768" spans="1:3" ht="14.25" customHeight="1" x14ac:dyDescent="0.35">
      <c r="A1768" s="2">
        <v>1003590</v>
      </c>
      <c r="B1768" s="2" t="s">
        <v>30</v>
      </c>
      <c r="C1768" s="2">
        <v>330</v>
      </c>
    </row>
    <row r="1769" spans="1:3" ht="14.25" customHeight="1" x14ac:dyDescent="0.35">
      <c r="A1769" s="2">
        <v>1003678</v>
      </c>
      <c r="B1769" s="2" t="s">
        <v>28</v>
      </c>
      <c r="C1769" s="2">
        <v>224</v>
      </c>
    </row>
    <row r="1770" spans="1:3" ht="14.25" customHeight="1" x14ac:dyDescent="0.35">
      <c r="A1770" s="2">
        <v>1003681</v>
      </c>
      <c r="B1770" s="2" t="s">
        <v>28</v>
      </c>
      <c r="C1770" s="2">
        <v>22</v>
      </c>
    </row>
    <row r="1771" spans="1:3" ht="14.25" customHeight="1" x14ac:dyDescent="0.35">
      <c r="A1771" s="2">
        <v>1003942</v>
      </c>
      <c r="B1771" s="2" t="s">
        <v>30</v>
      </c>
      <c r="C1771" s="2">
        <v>401</v>
      </c>
    </row>
    <row r="1772" spans="1:3" ht="14.25" customHeight="1" x14ac:dyDescent="0.35">
      <c r="A1772" s="2">
        <v>1004261</v>
      </c>
      <c r="B1772" s="2" t="s">
        <v>30</v>
      </c>
      <c r="C1772" s="2">
        <v>134</v>
      </c>
    </row>
    <row r="1773" spans="1:3" ht="14.25" customHeight="1" x14ac:dyDescent="0.35">
      <c r="A1773" s="2">
        <v>1004287</v>
      </c>
      <c r="B1773" s="2" t="s">
        <v>30</v>
      </c>
      <c r="C1773" s="2">
        <v>462</v>
      </c>
    </row>
    <row r="1774" spans="1:3" ht="14.25" customHeight="1" x14ac:dyDescent="0.35">
      <c r="A1774" s="2">
        <v>1004430</v>
      </c>
      <c r="B1774" s="2" t="s">
        <v>29</v>
      </c>
      <c r="C1774" s="2">
        <v>111</v>
      </c>
    </row>
    <row r="1775" spans="1:3" ht="14.25" customHeight="1" x14ac:dyDescent="0.35">
      <c r="A1775" s="2">
        <v>1004565</v>
      </c>
      <c r="B1775" s="2" t="s">
        <v>30</v>
      </c>
      <c r="C1775" s="2">
        <v>488</v>
      </c>
    </row>
    <row r="1776" spans="1:3" ht="14.25" customHeight="1" x14ac:dyDescent="0.35">
      <c r="A1776" s="2">
        <v>1004734</v>
      </c>
      <c r="B1776" s="2" t="s">
        <v>28</v>
      </c>
      <c r="C1776" s="2">
        <v>21</v>
      </c>
    </row>
    <row r="1777" spans="1:3" ht="14.25" customHeight="1" x14ac:dyDescent="0.35">
      <c r="A1777" s="2">
        <v>1004749</v>
      </c>
      <c r="B1777" s="2" t="s">
        <v>30</v>
      </c>
      <c r="C1777" s="2">
        <v>469</v>
      </c>
    </row>
    <row r="1778" spans="1:3" ht="14.25" customHeight="1" x14ac:dyDescent="0.35">
      <c r="A1778" s="2">
        <v>1004751</v>
      </c>
      <c r="B1778" s="2" t="s">
        <v>29</v>
      </c>
      <c r="C1778" s="2">
        <v>72</v>
      </c>
    </row>
    <row r="1779" spans="1:3" ht="14.25" customHeight="1" x14ac:dyDescent="0.35">
      <c r="A1779" s="2">
        <v>1005147</v>
      </c>
      <c r="B1779" s="2" t="s">
        <v>30</v>
      </c>
      <c r="C1779" s="2">
        <v>424</v>
      </c>
    </row>
    <row r="1780" spans="1:3" ht="14.25" customHeight="1" x14ac:dyDescent="0.35">
      <c r="A1780" s="2">
        <v>1005156</v>
      </c>
      <c r="B1780" s="2" t="s">
        <v>30</v>
      </c>
      <c r="C1780" s="2">
        <v>500</v>
      </c>
    </row>
    <row r="1781" spans="1:3" ht="14.25" customHeight="1" x14ac:dyDescent="0.35">
      <c r="A1781" s="2">
        <v>1005293</v>
      </c>
      <c r="B1781" s="2" t="s">
        <v>28</v>
      </c>
      <c r="C1781" s="2">
        <v>24</v>
      </c>
    </row>
    <row r="1782" spans="1:3" ht="14.25" customHeight="1" x14ac:dyDescent="0.35">
      <c r="A1782" s="2">
        <v>1005490</v>
      </c>
      <c r="B1782" s="2" t="s">
        <v>29</v>
      </c>
      <c r="C1782" s="2">
        <v>102</v>
      </c>
    </row>
    <row r="1783" spans="1:3" ht="14.25" customHeight="1" x14ac:dyDescent="0.35">
      <c r="A1783" s="2">
        <v>1005592</v>
      </c>
      <c r="B1783" s="2" t="s">
        <v>30</v>
      </c>
      <c r="C1783" s="2">
        <v>356</v>
      </c>
    </row>
    <row r="1784" spans="1:3" ht="14.25" customHeight="1" x14ac:dyDescent="0.35">
      <c r="A1784" s="2">
        <v>1005661</v>
      </c>
      <c r="B1784" s="2" t="s">
        <v>28</v>
      </c>
      <c r="C1784" s="2">
        <v>39</v>
      </c>
    </row>
    <row r="1785" spans="1:3" ht="14.25" customHeight="1" x14ac:dyDescent="0.35">
      <c r="A1785" s="2">
        <v>1005725</v>
      </c>
      <c r="B1785" s="2" t="s">
        <v>28</v>
      </c>
      <c r="C1785" s="2">
        <v>235</v>
      </c>
    </row>
    <row r="1786" spans="1:3" ht="14.25" customHeight="1" x14ac:dyDescent="0.35">
      <c r="A1786" s="2">
        <v>1005882</v>
      </c>
      <c r="B1786" s="2" t="s">
        <v>28</v>
      </c>
      <c r="C1786" s="2">
        <v>77</v>
      </c>
    </row>
    <row r="1787" spans="1:3" ht="14.25" customHeight="1" x14ac:dyDescent="0.35">
      <c r="A1787" s="2">
        <v>1002438</v>
      </c>
      <c r="B1787" s="2" t="s">
        <v>30</v>
      </c>
      <c r="C1787" s="2">
        <v>129</v>
      </c>
    </row>
    <row r="1788" spans="1:3" ht="14.25" customHeight="1" x14ac:dyDescent="0.35">
      <c r="A1788" s="2">
        <v>1002485</v>
      </c>
      <c r="B1788" s="2" t="s">
        <v>30</v>
      </c>
      <c r="C1788" s="2">
        <v>498</v>
      </c>
    </row>
    <row r="1789" spans="1:3" ht="14.25" customHeight="1" x14ac:dyDescent="0.35">
      <c r="A1789" s="2">
        <v>1002510</v>
      </c>
      <c r="B1789" s="2" t="s">
        <v>29</v>
      </c>
      <c r="C1789" s="2">
        <v>101</v>
      </c>
    </row>
    <row r="1790" spans="1:3" ht="14.25" customHeight="1" x14ac:dyDescent="0.35">
      <c r="A1790" s="2">
        <v>1002518</v>
      </c>
      <c r="B1790" s="2" t="s">
        <v>28</v>
      </c>
      <c r="C1790" s="2">
        <v>181</v>
      </c>
    </row>
    <row r="1791" spans="1:3" ht="14.25" customHeight="1" x14ac:dyDescent="0.35">
      <c r="A1791" s="2">
        <v>1002552</v>
      </c>
      <c r="B1791" s="2" t="s">
        <v>30</v>
      </c>
      <c r="C1791" s="2">
        <v>254</v>
      </c>
    </row>
    <row r="1792" spans="1:3" ht="14.25" customHeight="1" x14ac:dyDescent="0.35">
      <c r="A1792" s="2">
        <v>1002588</v>
      </c>
      <c r="B1792" s="2" t="s">
        <v>28</v>
      </c>
      <c r="C1792" s="2">
        <v>25</v>
      </c>
    </row>
    <row r="1793" spans="1:3" ht="14.25" customHeight="1" x14ac:dyDescent="0.35">
      <c r="A1793" s="2">
        <v>1002630</v>
      </c>
      <c r="B1793" s="2" t="s">
        <v>30</v>
      </c>
      <c r="C1793" s="2">
        <v>207</v>
      </c>
    </row>
    <row r="1794" spans="1:3" ht="14.25" customHeight="1" x14ac:dyDescent="0.35">
      <c r="A1794" s="2">
        <v>1002758</v>
      </c>
      <c r="B1794" s="2" t="s">
        <v>28</v>
      </c>
      <c r="C1794" s="2">
        <v>80</v>
      </c>
    </row>
    <row r="1795" spans="1:3" ht="14.25" customHeight="1" x14ac:dyDescent="0.35">
      <c r="A1795" s="2">
        <v>1002867</v>
      </c>
      <c r="B1795" s="2" t="s">
        <v>30</v>
      </c>
      <c r="C1795" s="2">
        <v>271</v>
      </c>
    </row>
    <row r="1796" spans="1:3" ht="14.25" customHeight="1" x14ac:dyDescent="0.35">
      <c r="A1796" s="2">
        <v>1003228</v>
      </c>
      <c r="B1796" s="2" t="s">
        <v>30</v>
      </c>
      <c r="C1796" s="2">
        <v>492</v>
      </c>
    </row>
    <row r="1797" spans="1:3" ht="14.25" customHeight="1" x14ac:dyDescent="0.35">
      <c r="A1797" s="2">
        <v>1003329</v>
      </c>
      <c r="B1797" s="2" t="s">
        <v>28</v>
      </c>
      <c r="C1797" s="2">
        <v>208</v>
      </c>
    </row>
    <row r="1798" spans="1:3" ht="14.25" customHeight="1" x14ac:dyDescent="0.35">
      <c r="A1798" s="2">
        <v>1003349</v>
      </c>
      <c r="B1798" s="2" t="s">
        <v>30</v>
      </c>
      <c r="C1798" s="2">
        <v>456</v>
      </c>
    </row>
    <row r="1799" spans="1:3" ht="14.25" customHeight="1" x14ac:dyDescent="0.35">
      <c r="A1799" s="2">
        <v>1003420</v>
      </c>
      <c r="B1799" s="2" t="s">
        <v>28</v>
      </c>
      <c r="C1799" s="2">
        <v>427</v>
      </c>
    </row>
    <row r="1800" spans="1:3" ht="14.25" customHeight="1" x14ac:dyDescent="0.35">
      <c r="A1800" s="2">
        <v>1004069</v>
      </c>
      <c r="B1800" s="2" t="s">
        <v>28</v>
      </c>
      <c r="C1800" s="2">
        <v>282</v>
      </c>
    </row>
    <row r="1801" spans="1:3" ht="14.25" customHeight="1" x14ac:dyDescent="0.35">
      <c r="A1801" s="2">
        <v>1004096</v>
      </c>
      <c r="B1801" s="2" t="s">
        <v>30</v>
      </c>
      <c r="C1801" s="2">
        <v>348</v>
      </c>
    </row>
    <row r="1802" spans="1:3" ht="14.25" customHeight="1" x14ac:dyDescent="0.35">
      <c r="A1802" s="2">
        <v>1004107</v>
      </c>
      <c r="B1802" s="2" t="s">
        <v>28</v>
      </c>
      <c r="C1802" s="2">
        <v>34</v>
      </c>
    </row>
    <row r="1803" spans="1:3" ht="14.25" customHeight="1" x14ac:dyDescent="0.35">
      <c r="A1803" s="2">
        <v>1004713</v>
      </c>
      <c r="B1803" s="2" t="s">
        <v>28</v>
      </c>
      <c r="C1803" s="2">
        <v>463</v>
      </c>
    </row>
    <row r="1804" spans="1:3" ht="14.25" customHeight="1" x14ac:dyDescent="0.35">
      <c r="A1804" s="2">
        <v>1005034</v>
      </c>
      <c r="B1804" s="2" t="s">
        <v>29</v>
      </c>
      <c r="C1804" s="2">
        <v>138</v>
      </c>
    </row>
    <row r="1805" spans="1:3" ht="14.25" customHeight="1" x14ac:dyDescent="0.35">
      <c r="A1805" s="2">
        <v>1005097</v>
      </c>
      <c r="B1805" s="2" t="s">
        <v>28</v>
      </c>
      <c r="C1805" s="2">
        <v>185</v>
      </c>
    </row>
    <row r="1806" spans="1:3" ht="14.25" customHeight="1" x14ac:dyDescent="0.35">
      <c r="A1806" s="2">
        <v>1005143</v>
      </c>
      <c r="B1806" s="2" t="s">
        <v>28</v>
      </c>
      <c r="C1806" s="2">
        <v>31</v>
      </c>
    </row>
    <row r="1807" spans="1:3" ht="14.25" customHeight="1" x14ac:dyDescent="0.35">
      <c r="A1807" s="2">
        <v>1002288</v>
      </c>
      <c r="B1807" s="2" t="s">
        <v>29</v>
      </c>
      <c r="C1807" s="2">
        <v>107</v>
      </c>
    </row>
    <row r="1808" spans="1:3" ht="14.25" customHeight="1" x14ac:dyDescent="0.35">
      <c r="A1808" s="2">
        <v>1002459</v>
      </c>
      <c r="B1808" s="2" t="s">
        <v>28</v>
      </c>
      <c r="C1808" s="2">
        <v>34</v>
      </c>
    </row>
    <row r="1809" spans="1:3" ht="14.25" customHeight="1" x14ac:dyDescent="0.35">
      <c r="A1809" s="2">
        <v>1002505</v>
      </c>
      <c r="B1809" s="2" t="s">
        <v>28</v>
      </c>
      <c r="C1809" s="2">
        <v>51</v>
      </c>
    </row>
    <row r="1810" spans="1:3" ht="14.25" customHeight="1" x14ac:dyDescent="0.35">
      <c r="A1810" s="2">
        <v>1003022</v>
      </c>
      <c r="B1810" s="2" t="s">
        <v>28</v>
      </c>
      <c r="C1810" s="2">
        <v>67</v>
      </c>
    </row>
    <row r="1811" spans="1:3" ht="14.25" customHeight="1" x14ac:dyDescent="0.35">
      <c r="A1811" s="2">
        <v>1003054</v>
      </c>
      <c r="B1811" s="2" t="s">
        <v>28</v>
      </c>
      <c r="C1811" s="2">
        <v>72</v>
      </c>
    </row>
    <row r="1812" spans="1:3" ht="14.25" customHeight="1" x14ac:dyDescent="0.35">
      <c r="A1812" s="2">
        <v>1003166</v>
      </c>
      <c r="B1812" s="2" t="s">
        <v>28</v>
      </c>
      <c r="C1812" s="2">
        <v>66</v>
      </c>
    </row>
    <row r="1813" spans="1:3" ht="14.25" customHeight="1" x14ac:dyDescent="0.35">
      <c r="A1813" s="2">
        <v>1003387</v>
      </c>
      <c r="B1813" s="2" t="s">
        <v>29</v>
      </c>
      <c r="C1813" s="2">
        <v>60</v>
      </c>
    </row>
    <row r="1814" spans="1:3" ht="14.25" customHeight="1" x14ac:dyDescent="0.35">
      <c r="A1814" s="2">
        <v>1003537</v>
      </c>
      <c r="B1814" s="2" t="s">
        <v>28</v>
      </c>
      <c r="C1814" s="2">
        <v>50</v>
      </c>
    </row>
    <row r="1815" spans="1:3" ht="14.25" customHeight="1" x14ac:dyDescent="0.35">
      <c r="A1815" s="2">
        <v>1003588</v>
      </c>
      <c r="B1815" s="2" t="s">
        <v>30</v>
      </c>
      <c r="C1815" s="2">
        <v>173</v>
      </c>
    </row>
    <row r="1816" spans="1:3" ht="14.25" customHeight="1" x14ac:dyDescent="0.35">
      <c r="A1816" s="2">
        <v>1003688</v>
      </c>
      <c r="B1816" s="2" t="s">
        <v>28</v>
      </c>
      <c r="C1816" s="2">
        <v>242</v>
      </c>
    </row>
    <row r="1817" spans="1:3" ht="14.25" customHeight="1" x14ac:dyDescent="0.35">
      <c r="A1817" s="2">
        <v>1003705</v>
      </c>
      <c r="B1817" s="2" t="s">
        <v>30</v>
      </c>
      <c r="C1817" s="2">
        <v>236</v>
      </c>
    </row>
    <row r="1818" spans="1:3" ht="14.25" customHeight="1" x14ac:dyDescent="0.35">
      <c r="A1818" s="2">
        <v>1003874</v>
      </c>
      <c r="B1818" s="2" t="s">
        <v>30</v>
      </c>
      <c r="C1818" s="2">
        <v>392</v>
      </c>
    </row>
    <row r="1819" spans="1:3" ht="14.25" customHeight="1" x14ac:dyDescent="0.35">
      <c r="A1819" s="2">
        <v>1003908</v>
      </c>
      <c r="B1819" s="2" t="s">
        <v>28</v>
      </c>
      <c r="C1819" s="2">
        <v>304</v>
      </c>
    </row>
    <row r="1820" spans="1:3" ht="14.25" customHeight="1" x14ac:dyDescent="0.35">
      <c r="A1820" s="2">
        <v>1003974</v>
      </c>
      <c r="B1820" s="2" t="s">
        <v>30</v>
      </c>
      <c r="C1820" s="2">
        <v>495</v>
      </c>
    </row>
    <row r="1821" spans="1:3" ht="14.25" customHeight="1" x14ac:dyDescent="0.35">
      <c r="A1821" s="2">
        <v>1004129</v>
      </c>
      <c r="B1821" s="2" t="s">
        <v>30</v>
      </c>
      <c r="C1821" s="2">
        <v>213</v>
      </c>
    </row>
    <row r="1822" spans="1:3" ht="14.25" customHeight="1" x14ac:dyDescent="0.35">
      <c r="A1822" s="2">
        <v>1004333</v>
      </c>
      <c r="B1822" s="2" t="s">
        <v>30</v>
      </c>
      <c r="C1822" s="2">
        <v>485</v>
      </c>
    </row>
    <row r="1823" spans="1:3" ht="14.25" customHeight="1" x14ac:dyDescent="0.35">
      <c r="A1823" s="2">
        <v>1004364</v>
      </c>
      <c r="B1823" s="2" t="s">
        <v>30</v>
      </c>
      <c r="C1823" s="2">
        <v>494</v>
      </c>
    </row>
    <row r="1824" spans="1:3" ht="14.25" customHeight="1" x14ac:dyDescent="0.35">
      <c r="A1824" s="2">
        <v>1004439</v>
      </c>
      <c r="B1824" s="2" t="s">
        <v>29</v>
      </c>
      <c r="C1824" s="2">
        <v>54</v>
      </c>
    </row>
    <row r="1825" spans="1:3" ht="14.25" customHeight="1" x14ac:dyDescent="0.35">
      <c r="A1825" s="2">
        <v>1004516</v>
      </c>
      <c r="B1825" s="2" t="s">
        <v>30</v>
      </c>
      <c r="C1825" s="2">
        <v>496</v>
      </c>
    </row>
    <row r="1826" spans="1:3" ht="14.25" customHeight="1" x14ac:dyDescent="0.35">
      <c r="A1826" s="2">
        <v>1004522</v>
      </c>
      <c r="B1826" s="2" t="s">
        <v>30</v>
      </c>
      <c r="C1826" s="2">
        <v>267</v>
      </c>
    </row>
    <row r="1827" spans="1:3" ht="14.25" customHeight="1" x14ac:dyDescent="0.35">
      <c r="A1827" s="2">
        <v>1004657</v>
      </c>
      <c r="B1827" s="2" t="s">
        <v>28</v>
      </c>
      <c r="C1827" s="2">
        <v>471</v>
      </c>
    </row>
    <row r="1828" spans="1:3" ht="14.25" customHeight="1" x14ac:dyDescent="0.35">
      <c r="A1828" s="2">
        <v>1004698</v>
      </c>
      <c r="B1828" s="2" t="s">
        <v>28</v>
      </c>
      <c r="C1828" s="2">
        <v>61</v>
      </c>
    </row>
    <row r="1829" spans="1:3" ht="14.25" customHeight="1" x14ac:dyDescent="0.35">
      <c r="A1829" s="2">
        <v>1004774</v>
      </c>
      <c r="B1829" s="2" t="s">
        <v>28</v>
      </c>
      <c r="C1829" s="2">
        <v>45</v>
      </c>
    </row>
    <row r="1830" spans="1:3" ht="14.25" customHeight="1" x14ac:dyDescent="0.35">
      <c r="A1830" s="2">
        <v>1004824</v>
      </c>
      <c r="B1830" s="2" t="s">
        <v>28</v>
      </c>
      <c r="C1830" s="2">
        <v>111</v>
      </c>
    </row>
    <row r="1831" spans="1:3" ht="14.25" customHeight="1" x14ac:dyDescent="0.35">
      <c r="A1831" s="2">
        <v>1004989</v>
      </c>
      <c r="B1831" s="2" t="s">
        <v>30</v>
      </c>
      <c r="C1831" s="2">
        <v>132</v>
      </c>
    </row>
    <row r="1832" spans="1:3" ht="14.25" customHeight="1" x14ac:dyDescent="0.35">
      <c r="A1832" s="2">
        <v>1005257</v>
      </c>
      <c r="B1832" s="2" t="s">
        <v>30</v>
      </c>
      <c r="C1832" s="2">
        <v>383</v>
      </c>
    </row>
    <row r="1833" spans="1:3" ht="14.25" customHeight="1" x14ac:dyDescent="0.35">
      <c r="A1833" s="2">
        <v>1005558</v>
      </c>
      <c r="B1833" s="2" t="s">
        <v>30</v>
      </c>
      <c r="C1833" s="2">
        <v>163</v>
      </c>
    </row>
    <row r="1834" spans="1:3" ht="14.25" customHeight="1" x14ac:dyDescent="0.35">
      <c r="A1834" s="2">
        <v>1005600</v>
      </c>
      <c r="B1834" s="2" t="s">
        <v>28</v>
      </c>
      <c r="C1834" s="2">
        <v>397</v>
      </c>
    </row>
    <row r="1835" spans="1:3" ht="14.25" customHeight="1" x14ac:dyDescent="0.35">
      <c r="A1835" s="2">
        <v>1005717</v>
      </c>
      <c r="B1835" s="2" t="s">
        <v>28</v>
      </c>
      <c r="C1835" s="2">
        <v>328</v>
      </c>
    </row>
    <row r="1836" spans="1:3" ht="14.25" customHeight="1" x14ac:dyDescent="0.35">
      <c r="A1836" s="2">
        <v>1005758</v>
      </c>
      <c r="B1836" s="2" t="s">
        <v>29</v>
      </c>
      <c r="C1836" s="2">
        <v>101</v>
      </c>
    </row>
    <row r="1837" spans="1:3" ht="14.25" customHeight="1" x14ac:dyDescent="0.35">
      <c r="A1837" s="2">
        <v>1005803</v>
      </c>
      <c r="B1837" s="2" t="s">
        <v>28</v>
      </c>
      <c r="C1837" s="2">
        <v>40</v>
      </c>
    </row>
    <row r="1838" spans="1:3" ht="14.25" customHeight="1" x14ac:dyDescent="0.35">
      <c r="A1838" s="2">
        <v>1002466</v>
      </c>
      <c r="B1838" s="2" t="s">
        <v>28</v>
      </c>
      <c r="C1838" s="2">
        <v>197</v>
      </c>
    </row>
    <row r="1839" spans="1:3" ht="14.25" customHeight="1" x14ac:dyDescent="0.35">
      <c r="A1839" s="2">
        <v>1002604</v>
      </c>
      <c r="B1839" s="2" t="s">
        <v>28</v>
      </c>
      <c r="C1839" s="2">
        <v>250</v>
      </c>
    </row>
    <row r="1840" spans="1:3" ht="14.25" customHeight="1" x14ac:dyDescent="0.35">
      <c r="A1840" s="2">
        <v>1002607</v>
      </c>
      <c r="B1840" s="2" t="s">
        <v>30</v>
      </c>
      <c r="C1840" s="2">
        <v>195</v>
      </c>
    </row>
    <row r="1841" spans="1:3" ht="14.25" customHeight="1" x14ac:dyDescent="0.35">
      <c r="A1841" s="2">
        <v>1002742</v>
      </c>
      <c r="B1841" s="2" t="s">
        <v>28</v>
      </c>
      <c r="C1841" s="2">
        <v>42</v>
      </c>
    </row>
    <row r="1842" spans="1:3" ht="14.25" customHeight="1" x14ac:dyDescent="0.35">
      <c r="A1842" s="2">
        <v>1002763</v>
      </c>
      <c r="B1842" s="2" t="s">
        <v>30</v>
      </c>
      <c r="C1842" s="2">
        <v>277</v>
      </c>
    </row>
    <row r="1843" spans="1:3" ht="14.25" customHeight="1" x14ac:dyDescent="0.35">
      <c r="A1843" s="2">
        <v>1002770</v>
      </c>
      <c r="B1843" s="2" t="s">
        <v>29</v>
      </c>
      <c r="C1843" s="2">
        <v>68</v>
      </c>
    </row>
    <row r="1844" spans="1:3" ht="14.25" customHeight="1" x14ac:dyDescent="0.35">
      <c r="A1844" s="2">
        <v>1003062</v>
      </c>
      <c r="B1844" s="2" t="s">
        <v>29</v>
      </c>
      <c r="C1844" s="2">
        <v>81</v>
      </c>
    </row>
    <row r="1845" spans="1:3" ht="14.25" customHeight="1" x14ac:dyDescent="0.35">
      <c r="A1845" s="2">
        <v>1003300</v>
      </c>
      <c r="B1845" s="2" t="s">
        <v>30</v>
      </c>
      <c r="C1845" s="2">
        <v>308</v>
      </c>
    </row>
    <row r="1846" spans="1:3" ht="14.25" customHeight="1" x14ac:dyDescent="0.35">
      <c r="A1846" s="2">
        <v>1003505</v>
      </c>
      <c r="B1846" s="2" t="s">
        <v>28</v>
      </c>
      <c r="C1846" s="2">
        <v>75</v>
      </c>
    </row>
    <row r="1847" spans="1:3" ht="14.25" customHeight="1" x14ac:dyDescent="0.35">
      <c r="A1847" s="2">
        <v>1003734</v>
      </c>
      <c r="B1847" s="2" t="s">
        <v>30</v>
      </c>
      <c r="C1847" s="2">
        <v>492</v>
      </c>
    </row>
    <row r="1848" spans="1:3" ht="14.25" customHeight="1" x14ac:dyDescent="0.35">
      <c r="A1848" s="2">
        <v>1003770</v>
      </c>
      <c r="B1848" s="2" t="s">
        <v>28</v>
      </c>
      <c r="C1848" s="2">
        <v>482</v>
      </c>
    </row>
    <row r="1849" spans="1:3" ht="14.25" customHeight="1" x14ac:dyDescent="0.35">
      <c r="A1849" s="2">
        <v>1003863</v>
      </c>
      <c r="B1849" s="2" t="s">
        <v>29</v>
      </c>
      <c r="C1849" s="2">
        <v>99</v>
      </c>
    </row>
    <row r="1850" spans="1:3" ht="14.25" customHeight="1" x14ac:dyDescent="0.35">
      <c r="A1850" s="2">
        <v>1004034</v>
      </c>
      <c r="B1850" s="2" t="s">
        <v>30</v>
      </c>
      <c r="C1850" s="2">
        <v>415</v>
      </c>
    </row>
    <row r="1851" spans="1:3" ht="14.25" customHeight="1" x14ac:dyDescent="0.35">
      <c r="A1851" s="2">
        <v>1004390</v>
      </c>
      <c r="B1851" s="2" t="s">
        <v>30</v>
      </c>
      <c r="C1851" s="2">
        <v>103</v>
      </c>
    </row>
    <row r="1852" spans="1:3" ht="14.25" customHeight="1" x14ac:dyDescent="0.35">
      <c r="A1852" s="2">
        <v>1004529</v>
      </c>
      <c r="B1852" s="2" t="s">
        <v>28</v>
      </c>
      <c r="C1852" s="2">
        <v>33</v>
      </c>
    </row>
    <row r="1853" spans="1:3" ht="14.25" customHeight="1" x14ac:dyDescent="0.35">
      <c r="A1853" s="2">
        <v>1004548</v>
      </c>
      <c r="B1853" s="2" t="s">
        <v>28</v>
      </c>
      <c r="C1853" s="2">
        <v>67</v>
      </c>
    </row>
    <row r="1854" spans="1:3" ht="14.25" customHeight="1" x14ac:dyDescent="0.35">
      <c r="A1854" s="2">
        <v>1004658</v>
      </c>
      <c r="B1854" s="2" t="s">
        <v>30</v>
      </c>
      <c r="C1854" s="2">
        <v>253</v>
      </c>
    </row>
    <row r="1855" spans="1:3" ht="14.25" customHeight="1" x14ac:dyDescent="0.35">
      <c r="A1855" s="2">
        <v>1004710</v>
      </c>
      <c r="B1855" s="2" t="s">
        <v>28</v>
      </c>
      <c r="C1855" s="2">
        <v>452</v>
      </c>
    </row>
    <row r="1856" spans="1:3" ht="14.25" customHeight="1" x14ac:dyDescent="0.35">
      <c r="A1856" s="2">
        <v>1004737</v>
      </c>
      <c r="B1856" s="2" t="s">
        <v>29</v>
      </c>
      <c r="C1856" s="2">
        <v>84</v>
      </c>
    </row>
    <row r="1857" spans="1:3" ht="14.25" customHeight="1" x14ac:dyDescent="0.35">
      <c r="A1857" s="2">
        <v>1004762</v>
      </c>
      <c r="B1857" s="2" t="s">
        <v>28</v>
      </c>
      <c r="C1857" s="2">
        <v>44</v>
      </c>
    </row>
    <row r="1858" spans="1:3" ht="14.25" customHeight="1" x14ac:dyDescent="0.35">
      <c r="A1858" s="2">
        <v>1004786</v>
      </c>
      <c r="B1858" s="2" t="s">
        <v>28</v>
      </c>
      <c r="C1858" s="2">
        <v>22</v>
      </c>
    </row>
    <row r="1859" spans="1:3" ht="14.25" customHeight="1" x14ac:dyDescent="0.35">
      <c r="A1859" s="2">
        <v>1004999</v>
      </c>
      <c r="B1859" s="2" t="s">
        <v>28</v>
      </c>
      <c r="C1859" s="2">
        <v>31</v>
      </c>
    </row>
    <row r="1860" spans="1:3" ht="14.25" customHeight="1" x14ac:dyDescent="0.35">
      <c r="A1860" s="2">
        <v>1005004</v>
      </c>
      <c r="B1860" s="2" t="s">
        <v>28</v>
      </c>
      <c r="C1860" s="2">
        <v>26</v>
      </c>
    </row>
    <row r="1861" spans="1:3" ht="14.25" customHeight="1" x14ac:dyDescent="0.35">
      <c r="A1861" s="2">
        <v>1005106</v>
      </c>
      <c r="B1861" s="2" t="s">
        <v>28</v>
      </c>
      <c r="C1861" s="2">
        <v>65</v>
      </c>
    </row>
    <row r="1862" spans="1:3" ht="14.25" customHeight="1" x14ac:dyDescent="0.35">
      <c r="A1862" s="2">
        <v>1005150</v>
      </c>
      <c r="B1862" s="2" t="s">
        <v>28</v>
      </c>
      <c r="C1862" s="2">
        <v>22</v>
      </c>
    </row>
    <row r="1863" spans="1:3" ht="14.25" customHeight="1" x14ac:dyDescent="0.35">
      <c r="A1863" s="2">
        <v>1005281</v>
      </c>
      <c r="B1863" s="2" t="s">
        <v>30</v>
      </c>
      <c r="C1863" s="2">
        <v>215</v>
      </c>
    </row>
    <row r="1864" spans="1:3" ht="14.25" customHeight="1" x14ac:dyDescent="0.35">
      <c r="A1864" s="2">
        <v>1005488</v>
      </c>
      <c r="B1864" s="2" t="s">
        <v>30</v>
      </c>
      <c r="C1864" s="2">
        <v>415</v>
      </c>
    </row>
    <row r="1865" spans="1:3" ht="14.25" customHeight="1" x14ac:dyDescent="0.35">
      <c r="A1865" s="2">
        <v>1005680</v>
      </c>
      <c r="B1865" s="2" t="s">
        <v>30</v>
      </c>
      <c r="C1865" s="2">
        <v>107</v>
      </c>
    </row>
    <row r="1866" spans="1:3" ht="14.25" customHeight="1" x14ac:dyDescent="0.35">
      <c r="A1866" s="2">
        <v>1005797</v>
      </c>
      <c r="B1866" s="2" t="s">
        <v>28</v>
      </c>
      <c r="C1866" s="2">
        <v>406</v>
      </c>
    </row>
    <row r="1867" spans="1:3" ht="14.25" customHeight="1" x14ac:dyDescent="0.35">
      <c r="A1867" s="2">
        <v>1002299</v>
      </c>
      <c r="B1867" s="2" t="s">
        <v>30</v>
      </c>
      <c r="C1867" s="2">
        <v>125</v>
      </c>
    </row>
    <row r="1868" spans="1:3" ht="14.25" customHeight="1" x14ac:dyDescent="0.35">
      <c r="A1868" s="2">
        <v>1002596</v>
      </c>
      <c r="B1868" s="2" t="s">
        <v>28</v>
      </c>
      <c r="C1868" s="2">
        <v>54</v>
      </c>
    </row>
    <row r="1869" spans="1:3" ht="14.25" customHeight="1" x14ac:dyDescent="0.35">
      <c r="A1869" s="2">
        <v>1002738</v>
      </c>
      <c r="B1869" s="2" t="s">
        <v>29</v>
      </c>
      <c r="C1869" s="2">
        <v>73</v>
      </c>
    </row>
    <row r="1870" spans="1:3" ht="14.25" customHeight="1" x14ac:dyDescent="0.35">
      <c r="A1870" s="2">
        <v>1002749</v>
      </c>
      <c r="B1870" s="2" t="s">
        <v>30</v>
      </c>
      <c r="C1870" s="2">
        <v>138</v>
      </c>
    </row>
    <row r="1871" spans="1:3" ht="14.25" customHeight="1" x14ac:dyDescent="0.35">
      <c r="A1871" s="2">
        <v>1002792</v>
      </c>
      <c r="B1871" s="2" t="s">
        <v>30</v>
      </c>
      <c r="C1871" s="2">
        <v>488</v>
      </c>
    </row>
    <row r="1872" spans="1:3" ht="14.25" customHeight="1" x14ac:dyDescent="0.35">
      <c r="A1872" s="2">
        <v>1002814</v>
      </c>
      <c r="B1872" s="2" t="s">
        <v>29</v>
      </c>
      <c r="C1872" s="2">
        <v>125</v>
      </c>
    </row>
    <row r="1873" spans="1:3" ht="14.25" customHeight="1" x14ac:dyDescent="0.35">
      <c r="A1873" s="2">
        <v>1003000</v>
      </c>
      <c r="B1873" s="2" t="s">
        <v>28</v>
      </c>
      <c r="C1873" s="2">
        <v>428</v>
      </c>
    </row>
    <row r="1874" spans="1:3" ht="14.25" customHeight="1" x14ac:dyDescent="0.35">
      <c r="A1874" s="2">
        <v>1003011</v>
      </c>
      <c r="B1874" s="2" t="s">
        <v>28</v>
      </c>
      <c r="C1874" s="2">
        <v>310</v>
      </c>
    </row>
    <row r="1875" spans="1:3" ht="14.25" customHeight="1" x14ac:dyDescent="0.35">
      <c r="A1875" s="2">
        <v>1003604</v>
      </c>
      <c r="B1875" s="2" t="s">
        <v>29</v>
      </c>
      <c r="C1875" s="2">
        <v>77</v>
      </c>
    </row>
    <row r="1876" spans="1:3" ht="14.25" customHeight="1" x14ac:dyDescent="0.35">
      <c r="A1876" s="2">
        <v>1003634</v>
      </c>
      <c r="B1876" s="2" t="s">
        <v>29</v>
      </c>
      <c r="C1876" s="2">
        <v>89</v>
      </c>
    </row>
    <row r="1877" spans="1:3" ht="14.25" customHeight="1" x14ac:dyDescent="0.35">
      <c r="A1877" s="2">
        <v>1003693</v>
      </c>
      <c r="B1877" s="2" t="s">
        <v>28</v>
      </c>
      <c r="C1877" s="2">
        <v>452</v>
      </c>
    </row>
    <row r="1878" spans="1:3" ht="14.25" customHeight="1" x14ac:dyDescent="0.35">
      <c r="A1878" s="2">
        <v>1003964</v>
      </c>
      <c r="B1878" s="2" t="s">
        <v>30</v>
      </c>
      <c r="C1878" s="2">
        <v>153</v>
      </c>
    </row>
    <row r="1879" spans="1:3" ht="14.25" customHeight="1" x14ac:dyDescent="0.35">
      <c r="A1879" s="2">
        <v>1004295</v>
      </c>
      <c r="B1879" s="2" t="s">
        <v>28</v>
      </c>
      <c r="C1879" s="2">
        <v>223</v>
      </c>
    </row>
    <row r="1880" spans="1:3" ht="14.25" customHeight="1" x14ac:dyDescent="0.35">
      <c r="A1880" s="2">
        <v>1004301</v>
      </c>
      <c r="B1880" s="2" t="s">
        <v>30</v>
      </c>
      <c r="C1880" s="2">
        <v>191</v>
      </c>
    </row>
    <row r="1881" spans="1:3" ht="14.25" customHeight="1" x14ac:dyDescent="0.35">
      <c r="A1881" s="2">
        <v>1004970</v>
      </c>
      <c r="B1881" s="2" t="s">
        <v>28</v>
      </c>
      <c r="C1881" s="2">
        <v>57</v>
      </c>
    </row>
    <row r="1882" spans="1:3" ht="14.25" customHeight="1" x14ac:dyDescent="0.35">
      <c r="A1882" s="2">
        <v>1005486</v>
      </c>
      <c r="B1882" s="2" t="s">
        <v>30</v>
      </c>
      <c r="C1882" s="2">
        <v>347</v>
      </c>
    </row>
    <row r="1883" spans="1:3" ht="14.25" customHeight="1" x14ac:dyDescent="0.35">
      <c r="A1883" s="2">
        <v>1005601</v>
      </c>
      <c r="B1883" s="2" t="s">
        <v>28</v>
      </c>
      <c r="C1883" s="2">
        <v>46</v>
      </c>
    </row>
    <row r="1884" spans="1:3" ht="14.25" customHeight="1" x14ac:dyDescent="0.35">
      <c r="A1884" s="2">
        <v>1002305</v>
      </c>
      <c r="B1884" s="2" t="s">
        <v>28</v>
      </c>
      <c r="C1884" s="2">
        <v>213</v>
      </c>
    </row>
    <row r="1885" spans="1:3" ht="14.25" customHeight="1" x14ac:dyDescent="0.35">
      <c r="A1885" s="2">
        <v>1003273</v>
      </c>
      <c r="B1885" s="2" t="s">
        <v>28</v>
      </c>
      <c r="C1885" s="2">
        <v>183</v>
      </c>
    </row>
    <row r="1886" spans="1:3" ht="14.25" customHeight="1" x14ac:dyDescent="0.35">
      <c r="A1886" s="2">
        <v>1003274</v>
      </c>
      <c r="B1886" s="2" t="s">
        <v>29</v>
      </c>
      <c r="C1886" s="2">
        <v>146</v>
      </c>
    </row>
    <row r="1887" spans="1:3" ht="14.25" customHeight="1" x14ac:dyDescent="0.35">
      <c r="A1887" s="2">
        <v>1003500</v>
      </c>
      <c r="B1887" s="2" t="s">
        <v>28</v>
      </c>
      <c r="C1887" s="2">
        <v>69</v>
      </c>
    </row>
    <row r="1888" spans="1:3" ht="14.25" customHeight="1" x14ac:dyDescent="0.35">
      <c r="A1888" s="2">
        <v>1003752</v>
      </c>
      <c r="B1888" s="2" t="s">
        <v>30</v>
      </c>
      <c r="C1888" s="2">
        <v>413</v>
      </c>
    </row>
    <row r="1889" spans="1:3" ht="14.25" customHeight="1" x14ac:dyDescent="0.35">
      <c r="A1889" s="2">
        <v>1003831</v>
      </c>
      <c r="B1889" s="2" t="s">
        <v>30</v>
      </c>
      <c r="C1889" s="2">
        <v>251</v>
      </c>
    </row>
    <row r="1890" spans="1:3" ht="14.25" customHeight="1" x14ac:dyDescent="0.35">
      <c r="A1890" s="2">
        <v>1004181</v>
      </c>
      <c r="B1890" s="2" t="s">
        <v>28</v>
      </c>
      <c r="C1890" s="2">
        <v>109</v>
      </c>
    </row>
    <row r="1891" spans="1:3" ht="14.25" customHeight="1" x14ac:dyDescent="0.35">
      <c r="A1891" s="2">
        <v>1004410</v>
      </c>
      <c r="B1891" s="2" t="s">
        <v>29</v>
      </c>
      <c r="C1891" s="2">
        <v>124</v>
      </c>
    </row>
    <row r="1892" spans="1:3" ht="14.25" customHeight="1" x14ac:dyDescent="0.35">
      <c r="A1892" s="2">
        <v>1004579</v>
      </c>
      <c r="B1892" s="2" t="s">
        <v>29</v>
      </c>
      <c r="C1892" s="2">
        <v>86</v>
      </c>
    </row>
    <row r="1893" spans="1:3" ht="14.25" customHeight="1" x14ac:dyDescent="0.35">
      <c r="A1893" s="2">
        <v>1004945</v>
      </c>
      <c r="B1893" s="2" t="s">
        <v>28</v>
      </c>
      <c r="C1893" s="2">
        <v>69</v>
      </c>
    </row>
    <row r="1894" spans="1:3" ht="14.25" customHeight="1" x14ac:dyDescent="0.35">
      <c r="A1894" s="2">
        <v>1004990</v>
      </c>
      <c r="B1894" s="2" t="s">
        <v>29</v>
      </c>
      <c r="C1894" s="2">
        <v>35</v>
      </c>
    </row>
    <row r="1895" spans="1:3" ht="14.25" customHeight="1" x14ac:dyDescent="0.35">
      <c r="A1895" s="2">
        <v>1005125</v>
      </c>
      <c r="B1895" s="2" t="s">
        <v>30</v>
      </c>
      <c r="C1895" s="2">
        <v>333</v>
      </c>
    </row>
    <row r="1896" spans="1:3" ht="14.25" customHeight="1" x14ac:dyDescent="0.35">
      <c r="A1896" s="2">
        <v>1005196</v>
      </c>
      <c r="B1896" s="2" t="s">
        <v>30</v>
      </c>
      <c r="C1896" s="2">
        <v>399</v>
      </c>
    </row>
    <row r="1897" spans="1:3" ht="14.25" customHeight="1" x14ac:dyDescent="0.35">
      <c r="A1897" s="2">
        <v>1005411</v>
      </c>
      <c r="B1897" s="2" t="s">
        <v>28</v>
      </c>
      <c r="C1897" s="2">
        <v>56</v>
      </c>
    </row>
    <row r="1898" spans="1:3" ht="14.25" customHeight="1" x14ac:dyDescent="0.35">
      <c r="A1898" s="2">
        <v>1005435</v>
      </c>
      <c r="B1898" s="2" t="s">
        <v>30</v>
      </c>
      <c r="C1898" s="2">
        <v>479</v>
      </c>
    </row>
    <row r="1899" spans="1:3" ht="14.25" customHeight="1" x14ac:dyDescent="0.35">
      <c r="A1899" s="2">
        <v>1002292</v>
      </c>
      <c r="B1899" s="2" t="s">
        <v>28</v>
      </c>
      <c r="C1899" s="2">
        <v>173</v>
      </c>
    </row>
    <row r="1900" spans="1:3" ht="14.25" customHeight="1" x14ac:dyDescent="0.35">
      <c r="A1900" s="2">
        <v>1002374</v>
      </c>
      <c r="B1900" s="2" t="s">
        <v>28</v>
      </c>
      <c r="C1900" s="2">
        <v>64</v>
      </c>
    </row>
    <row r="1901" spans="1:3" ht="14.25" customHeight="1" x14ac:dyDescent="0.35">
      <c r="A1901" s="2">
        <v>1002378</v>
      </c>
      <c r="B1901" s="2" t="s">
        <v>28</v>
      </c>
      <c r="C1901" s="2">
        <v>366</v>
      </c>
    </row>
    <row r="1902" spans="1:3" ht="14.25" customHeight="1" x14ac:dyDescent="0.35">
      <c r="A1902" s="2">
        <v>1002440</v>
      </c>
      <c r="B1902" s="2" t="s">
        <v>30</v>
      </c>
      <c r="C1902" s="2">
        <v>217</v>
      </c>
    </row>
    <row r="1903" spans="1:3" ht="14.25" customHeight="1" x14ac:dyDescent="0.35">
      <c r="A1903" s="2">
        <v>1002542</v>
      </c>
      <c r="B1903" s="2" t="s">
        <v>29</v>
      </c>
      <c r="C1903" s="2">
        <v>63</v>
      </c>
    </row>
    <row r="1904" spans="1:3" ht="14.25" customHeight="1" x14ac:dyDescent="0.35">
      <c r="A1904" s="2">
        <v>1002680</v>
      </c>
      <c r="B1904" s="2" t="s">
        <v>29</v>
      </c>
      <c r="C1904" s="2">
        <v>120</v>
      </c>
    </row>
    <row r="1905" spans="1:3" ht="14.25" customHeight="1" x14ac:dyDescent="0.35">
      <c r="A1905" s="2">
        <v>1003021</v>
      </c>
      <c r="B1905" s="2" t="s">
        <v>29</v>
      </c>
      <c r="C1905" s="2">
        <v>49</v>
      </c>
    </row>
    <row r="1906" spans="1:3" ht="14.25" customHeight="1" x14ac:dyDescent="0.35">
      <c r="A1906" s="2">
        <v>1003034</v>
      </c>
      <c r="B1906" s="2" t="s">
        <v>28</v>
      </c>
      <c r="C1906" s="2">
        <v>75</v>
      </c>
    </row>
    <row r="1907" spans="1:3" ht="14.25" customHeight="1" x14ac:dyDescent="0.35">
      <c r="A1907" s="2">
        <v>1003187</v>
      </c>
      <c r="B1907" s="2" t="s">
        <v>29</v>
      </c>
      <c r="C1907" s="2">
        <v>93</v>
      </c>
    </row>
    <row r="1908" spans="1:3" ht="14.25" customHeight="1" x14ac:dyDescent="0.35">
      <c r="A1908" s="2">
        <v>1003523</v>
      </c>
      <c r="B1908" s="2" t="s">
        <v>30</v>
      </c>
      <c r="C1908" s="2">
        <v>214</v>
      </c>
    </row>
    <row r="1909" spans="1:3" ht="14.25" customHeight="1" x14ac:dyDescent="0.35">
      <c r="A1909" s="2">
        <v>1004007</v>
      </c>
      <c r="B1909" s="2" t="s">
        <v>30</v>
      </c>
      <c r="C1909" s="2">
        <v>472</v>
      </c>
    </row>
    <row r="1910" spans="1:3" ht="14.25" customHeight="1" x14ac:dyDescent="0.35">
      <c r="A1910" s="2">
        <v>1004108</v>
      </c>
      <c r="B1910" s="2" t="s">
        <v>28</v>
      </c>
      <c r="C1910" s="2">
        <v>412</v>
      </c>
    </row>
    <row r="1911" spans="1:3" ht="14.25" customHeight="1" x14ac:dyDescent="0.35">
      <c r="A1911" s="2">
        <v>1004661</v>
      </c>
      <c r="B1911" s="2" t="s">
        <v>28</v>
      </c>
      <c r="C1911" s="2">
        <v>26</v>
      </c>
    </row>
    <row r="1912" spans="1:3" ht="14.25" customHeight="1" x14ac:dyDescent="0.35">
      <c r="A1912" s="2">
        <v>1004995</v>
      </c>
      <c r="B1912" s="2" t="s">
        <v>28</v>
      </c>
      <c r="C1912" s="2">
        <v>463</v>
      </c>
    </row>
    <row r="1913" spans="1:3" ht="14.25" customHeight="1" x14ac:dyDescent="0.35">
      <c r="A1913" s="2">
        <v>1005075</v>
      </c>
      <c r="B1913" s="2" t="s">
        <v>30</v>
      </c>
      <c r="C1913" s="2">
        <v>255</v>
      </c>
    </row>
    <row r="1914" spans="1:3" ht="14.25" customHeight="1" x14ac:dyDescent="0.35">
      <c r="A1914" s="2">
        <v>1005189</v>
      </c>
      <c r="B1914" s="2" t="s">
        <v>30</v>
      </c>
      <c r="C1914" s="2">
        <v>262</v>
      </c>
    </row>
    <row r="1915" spans="1:3" ht="14.25" customHeight="1" x14ac:dyDescent="0.35">
      <c r="A1915" s="2">
        <v>1005250</v>
      </c>
      <c r="B1915" s="2" t="s">
        <v>30</v>
      </c>
      <c r="C1915" s="2">
        <v>208</v>
      </c>
    </row>
    <row r="1916" spans="1:3" ht="14.25" customHeight="1" x14ac:dyDescent="0.35">
      <c r="A1916" s="2">
        <v>1005464</v>
      </c>
      <c r="B1916" s="2" t="s">
        <v>28</v>
      </c>
      <c r="C1916" s="2">
        <v>20</v>
      </c>
    </row>
    <row r="1917" spans="1:3" ht="14.25" customHeight="1" x14ac:dyDescent="0.35">
      <c r="A1917" s="2">
        <v>1005862</v>
      </c>
      <c r="B1917" s="2" t="s">
        <v>28</v>
      </c>
      <c r="C1917" s="2">
        <v>44</v>
      </c>
    </row>
    <row r="1918" spans="1:3" ht="14.25" customHeight="1" x14ac:dyDescent="0.35">
      <c r="A1918" s="2">
        <v>1005901</v>
      </c>
      <c r="B1918" s="2" t="s">
        <v>28</v>
      </c>
      <c r="C1918" s="2">
        <v>124</v>
      </c>
    </row>
    <row r="1919" spans="1:3" ht="14.25" customHeight="1" x14ac:dyDescent="0.35">
      <c r="A1919" s="2">
        <v>1005908</v>
      </c>
      <c r="B1919" s="2" t="s">
        <v>30</v>
      </c>
      <c r="C1919" s="2">
        <v>417</v>
      </c>
    </row>
    <row r="1920" spans="1:3" ht="14.25" customHeight="1" x14ac:dyDescent="0.35">
      <c r="A1920" s="2">
        <v>1002287</v>
      </c>
      <c r="B1920" s="2" t="s">
        <v>28</v>
      </c>
      <c r="C1920" s="2">
        <v>69</v>
      </c>
    </row>
    <row r="1921" spans="1:3" ht="14.25" customHeight="1" x14ac:dyDescent="0.35">
      <c r="A1921" s="2">
        <v>1002764</v>
      </c>
      <c r="B1921" s="2" t="s">
        <v>30</v>
      </c>
      <c r="C1921" s="2">
        <v>181</v>
      </c>
    </row>
    <row r="1922" spans="1:3" ht="14.25" customHeight="1" x14ac:dyDescent="0.35">
      <c r="A1922" s="2">
        <v>1002828</v>
      </c>
      <c r="B1922" s="2" t="s">
        <v>30</v>
      </c>
      <c r="C1922" s="2">
        <v>102</v>
      </c>
    </row>
    <row r="1923" spans="1:3" ht="14.25" customHeight="1" x14ac:dyDescent="0.35">
      <c r="A1923" s="2">
        <v>1002921</v>
      </c>
      <c r="B1923" s="2" t="s">
        <v>28</v>
      </c>
      <c r="C1923" s="2">
        <v>21</v>
      </c>
    </row>
    <row r="1924" spans="1:3" ht="14.25" customHeight="1" x14ac:dyDescent="0.35">
      <c r="A1924" s="2">
        <v>1003100</v>
      </c>
      <c r="B1924" s="2" t="s">
        <v>30</v>
      </c>
      <c r="C1924" s="2">
        <v>156</v>
      </c>
    </row>
    <row r="1925" spans="1:3" ht="14.25" customHeight="1" x14ac:dyDescent="0.35">
      <c r="A1925" s="2">
        <v>1003369</v>
      </c>
      <c r="B1925" s="2" t="s">
        <v>29</v>
      </c>
      <c r="C1925" s="2">
        <v>98</v>
      </c>
    </row>
    <row r="1926" spans="1:3" ht="14.25" customHeight="1" x14ac:dyDescent="0.35">
      <c r="A1926" s="2">
        <v>1003513</v>
      </c>
      <c r="B1926" s="2" t="s">
        <v>28</v>
      </c>
      <c r="C1926" s="2">
        <v>57</v>
      </c>
    </row>
    <row r="1927" spans="1:3" ht="14.25" customHeight="1" x14ac:dyDescent="0.35">
      <c r="A1927" s="2">
        <v>1003651</v>
      </c>
      <c r="B1927" s="2" t="s">
        <v>28</v>
      </c>
      <c r="C1927" s="2">
        <v>253</v>
      </c>
    </row>
    <row r="1928" spans="1:3" ht="14.25" customHeight="1" x14ac:dyDescent="0.35">
      <c r="A1928" s="2">
        <v>1003663</v>
      </c>
      <c r="B1928" s="2" t="s">
        <v>28</v>
      </c>
      <c r="C1928" s="2">
        <v>40</v>
      </c>
    </row>
    <row r="1929" spans="1:3" ht="14.25" customHeight="1" x14ac:dyDescent="0.35">
      <c r="A1929" s="2">
        <v>1003725</v>
      </c>
      <c r="B1929" s="2" t="s">
        <v>29</v>
      </c>
      <c r="C1929" s="2">
        <v>31</v>
      </c>
    </row>
    <row r="1930" spans="1:3" ht="14.25" customHeight="1" x14ac:dyDescent="0.35">
      <c r="A1930" s="2">
        <v>1003766</v>
      </c>
      <c r="B1930" s="2" t="s">
        <v>29</v>
      </c>
      <c r="C1930" s="2">
        <v>67</v>
      </c>
    </row>
    <row r="1931" spans="1:3" ht="14.25" customHeight="1" x14ac:dyDescent="0.35">
      <c r="A1931" s="2">
        <v>1003798</v>
      </c>
      <c r="B1931" s="2" t="s">
        <v>28</v>
      </c>
      <c r="C1931" s="2">
        <v>72</v>
      </c>
    </row>
    <row r="1932" spans="1:3" ht="14.25" customHeight="1" x14ac:dyDescent="0.35">
      <c r="A1932" s="2">
        <v>1004051</v>
      </c>
      <c r="B1932" s="2" t="s">
        <v>28</v>
      </c>
      <c r="C1932" s="2">
        <v>419</v>
      </c>
    </row>
    <row r="1933" spans="1:3" ht="14.25" customHeight="1" x14ac:dyDescent="0.35">
      <c r="A1933" s="2">
        <v>1004211</v>
      </c>
      <c r="B1933" s="2" t="s">
        <v>30</v>
      </c>
      <c r="C1933" s="2">
        <v>101</v>
      </c>
    </row>
    <row r="1934" spans="1:3" ht="14.25" customHeight="1" x14ac:dyDescent="0.35">
      <c r="A1934" s="2">
        <v>1004347</v>
      </c>
      <c r="B1934" s="2" t="s">
        <v>30</v>
      </c>
      <c r="C1934" s="2">
        <v>475</v>
      </c>
    </row>
    <row r="1935" spans="1:3" ht="14.25" customHeight="1" x14ac:dyDescent="0.35">
      <c r="A1935" s="2">
        <v>1004420</v>
      </c>
      <c r="B1935" s="2" t="s">
        <v>28</v>
      </c>
      <c r="C1935" s="2">
        <v>20</v>
      </c>
    </row>
    <row r="1936" spans="1:3" ht="14.25" customHeight="1" x14ac:dyDescent="0.35">
      <c r="A1936" s="2">
        <v>1004486</v>
      </c>
      <c r="B1936" s="2" t="s">
        <v>28</v>
      </c>
      <c r="C1936" s="2">
        <v>245</v>
      </c>
    </row>
    <row r="1937" spans="1:3" ht="14.25" customHeight="1" x14ac:dyDescent="0.35">
      <c r="A1937" s="2">
        <v>1004922</v>
      </c>
      <c r="B1937" s="2" t="s">
        <v>30</v>
      </c>
      <c r="C1937" s="2">
        <v>319</v>
      </c>
    </row>
    <row r="1938" spans="1:3" ht="14.25" customHeight="1" x14ac:dyDescent="0.35">
      <c r="A1938" s="2">
        <v>1005135</v>
      </c>
      <c r="B1938" s="2" t="s">
        <v>30</v>
      </c>
      <c r="C1938" s="2">
        <v>237</v>
      </c>
    </row>
    <row r="1939" spans="1:3" ht="14.25" customHeight="1" x14ac:dyDescent="0.35">
      <c r="A1939" s="2">
        <v>1005210</v>
      </c>
      <c r="B1939" s="2" t="s">
        <v>29</v>
      </c>
      <c r="C1939" s="2">
        <v>34</v>
      </c>
    </row>
    <row r="1940" spans="1:3" ht="14.25" customHeight="1" x14ac:dyDescent="0.35">
      <c r="A1940" s="2">
        <v>1005274</v>
      </c>
      <c r="B1940" s="2" t="s">
        <v>28</v>
      </c>
      <c r="C1940" s="2">
        <v>36</v>
      </c>
    </row>
    <row r="1941" spans="1:3" ht="14.25" customHeight="1" x14ac:dyDescent="0.35">
      <c r="A1941" s="2">
        <v>1005312</v>
      </c>
      <c r="B1941" s="2" t="s">
        <v>30</v>
      </c>
      <c r="C1941" s="2">
        <v>109</v>
      </c>
    </row>
    <row r="1942" spans="1:3" ht="14.25" customHeight="1" x14ac:dyDescent="0.35">
      <c r="A1942" s="2">
        <v>1005377</v>
      </c>
      <c r="B1942" s="2" t="s">
        <v>28</v>
      </c>
      <c r="C1942" s="2">
        <v>162</v>
      </c>
    </row>
    <row r="1943" spans="1:3" ht="14.25" customHeight="1" x14ac:dyDescent="0.35">
      <c r="A1943" s="2">
        <v>1005688</v>
      </c>
      <c r="B1943" s="2" t="s">
        <v>28</v>
      </c>
      <c r="C1943" s="2">
        <v>46</v>
      </c>
    </row>
    <row r="1944" spans="1:3" ht="14.25" customHeight="1" x14ac:dyDescent="0.35">
      <c r="A1944" s="2">
        <v>1005731</v>
      </c>
      <c r="B1944" s="2" t="s">
        <v>28</v>
      </c>
      <c r="C1944" s="2">
        <v>342</v>
      </c>
    </row>
    <row r="1945" spans="1:3" ht="14.25" customHeight="1" x14ac:dyDescent="0.35">
      <c r="A1945" s="2">
        <v>1005828</v>
      </c>
      <c r="B1945" s="2" t="s">
        <v>30</v>
      </c>
      <c r="C1945" s="2">
        <v>325</v>
      </c>
    </row>
    <row r="1946" spans="1:3" ht="14.25" customHeight="1" x14ac:dyDescent="0.35">
      <c r="A1946" s="2">
        <v>1002342</v>
      </c>
      <c r="B1946" s="2" t="s">
        <v>30</v>
      </c>
      <c r="C1946" s="2">
        <v>337</v>
      </c>
    </row>
    <row r="1947" spans="1:3" ht="14.25" customHeight="1" x14ac:dyDescent="0.35">
      <c r="A1947" s="2">
        <v>1002393</v>
      </c>
      <c r="B1947" s="2" t="s">
        <v>30</v>
      </c>
      <c r="C1947" s="2">
        <v>218</v>
      </c>
    </row>
    <row r="1948" spans="1:3" ht="14.25" customHeight="1" x14ac:dyDescent="0.35">
      <c r="A1948" s="2">
        <v>1002433</v>
      </c>
      <c r="B1948" s="2" t="s">
        <v>28</v>
      </c>
      <c r="C1948" s="2">
        <v>80</v>
      </c>
    </row>
    <row r="1949" spans="1:3" ht="14.25" customHeight="1" x14ac:dyDescent="0.35">
      <c r="A1949" s="2">
        <v>1002495</v>
      </c>
      <c r="B1949" s="2" t="s">
        <v>28</v>
      </c>
      <c r="C1949" s="2">
        <v>53</v>
      </c>
    </row>
    <row r="1950" spans="1:3" ht="14.25" customHeight="1" x14ac:dyDescent="0.35">
      <c r="A1950" s="2">
        <v>1002910</v>
      </c>
      <c r="B1950" s="2" t="s">
        <v>30</v>
      </c>
      <c r="C1950" s="2">
        <v>273</v>
      </c>
    </row>
    <row r="1951" spans="1:3" ht="14.25" customHeight="1" x14ac:dyDescent="0.35">
      <c r="A1951" s="2">
        <v>1002968</v>
      </c>
      <c r="B1951" s="2" t="s">
        <v>28</v>
      </c>
      <c r="C1951" s="2">
        <v>153</v>
      </c>
    </row>
    <row r="1952" spans="1:3" ht="14.25" customHeight="1" x14ac:dyDescent="0.35">
      <c r="A1952" s="2">
        <v>1003035</v>
      </c>
      <c r="B1952" s="2" t="s">
        <v>29</v>
      </c>
      <c r="C1952" s="2">
        <v>150</v>
      </c>
    </row>
    <row r="1953" spans="1:3" ht="14.25" customHeight="1" x14ac:dyDescent="0.35">
      <c r="A1953" s="2">
        <v>1003170</v>
      </c>
      <c r="B1953" s="2" t="s">
        <v>30</v>
      </c>
      <c r="C1953" s="2">
        <v>217</v>
      </c>
    </row>
    <row r="1954" spans="1:3" ht="14.25" customHeight="1" x14ac:dyDescent="0.35">
      <c r="A1954" s="2">
        <v>1003660</v>
      </c>
      <c r="B1954" s="2" t="s">
        <v>28</v>
      </c>
      <c r="C1954" s="2">
        <v>493</v>
      </c>
    </row>
    <row r="1955" spans="1:3" ht="14.25" customHeight="1" x14ac:dyDescent="0.35">
      <c r="A1955" s="2">
        <v>1003661</v>
      </c>
      <c r="B1955" s="2" t="s">
        <v>29</v>
      </c>
      <c r="C1955" s="2">
        <v>69</v>
      </c>
    </row>
    <row r="1956" spans="1:3" ht="14.25" customHeight="1" x14ac:dyDescent="0.35">
      <c r="A1956" s="2">
        <v>1004022</v>
      </c>
      <c r="B1956" s="2" t="s">
        <v>29</v>
      </c>
      <c r="C1956" s="2">
        <v>33</v>
      </c>
    </row>
    <row r="1957" spans="1:3" ht="14.25" customHeight="1" x14ac:dyDescent="0.35">
      <c r="A1957" s="2">
        <v>1004191</v>
      </c>
      <c r="B1957" s="2" t="s">
        <v>29</v>
      </c>
      <c r="C1957" s="2">
        <v>144</v>
      </c>
    </row>
    <row r="1958" spans="1:3" ht="14.25" customHeight="1" x14ac:dyDescent="0.35">
      <c r="A1958" s="2">
        <v>1004614</v>
      </c>
      <c r="B1958" s="2" t="s">
        <v>29</v>
      </c>
      <c r="C1958" s="2">
        <v>150</v>
      </c>
    </row>
    <row r="1959" spans="1:3" ht="14.25" customHeight="1" x14ac:dyDescent="0.35">
      <c r="A1959" s="2">
        <v>1004616</v>
      </c>
      <c r="B1959" s="2" t="s">
        <v>28</v>
      </c>
      <c r="C1959" s="2">
        <v>71</v>
      </c>
    </row>
    <row r="1960" spans="1:3" ht="14.25" customHeight="1" x14ac:dyDescent="0.35">
      <c r="A1960" s="2">
        <v>1004800</v>
      </c>
      <c r="B1960" s="2" t="s">
        <v>30</v>
      </c>
      <c r="C1960" s="2">
        <v>378</v>
      </c>
    </row>
    <row r="1961" spans="1:3" ht="14.25" customHeight="1" x14ac:dyDescent="0.35">
      <c r="A1961" s="2">
        <v>1005102</v>
      </c>
      <c r="B1961" s="2" t="s">
        <v>29</v>
      </c>
      <c r="C1961" s="2">
        <v>48</v>
      </c>
    </row>
    <row r="1962" spans="1:3" ht="14.25" customHeight="1" x14ac:dyDescent="0.35">
      <c r="A1962" s="2">
        <v>1005367</v>
      </c>
      <c r="B1962" s="2" t="s">
        <v>28</v>
      </c>
      <c r="C1962" s="2">
        <v>55</v>
      </c>
    </row>
    <row r="1963" spans="1:3" ht="14.25" customHeight="1" x14ac:dyDescent="0.35">
      <c r="A1963" s="2">
        <v>1005502</v>
      </c>
      <c r="B1963" s="2" t="s">
        <v>30</v>
      </c>
      <c r="C1963" s="2">
        <v>249</v>
      </c>
    </row>
    <row r="1964" spans="1:3" ht="14.25" customHeight="1" x14ac:dyDescent="0.35">
      <c r="A1964" s="2">
        <v>1005658</v>
      </c>
      <c r="B1964" s="2" t="s">
        <v>30</v>
      </c>
      <c r="C1964" s="2">
        <v>469</v>
      </c>
    </row>
    <row r="1965" spans="1:3" ht="14.25" customHeight="1" x14ac:dyDescent="0.35">
      <c r="A1965" s="2">
        <v>1005671</v>
      </c>
      <c r="B1965" s="2" t="s">
        <v>29</v>
      </c>
      <c r="C1965" s="2">
        <v>120</v>
      </c>
    </row>
    <row r="1966" spans="1:3" ht="14.25" customHeight="1" x14ac:dyDescent="0.35">
      <c r="A1966" s="2">
        <v>1005794</v>
      </c>
      <c r="B1966" s="2" t="s">
        <v>28</v>
      </c>
      <c r="C1966" s="2">
        <v>29</v>
      </c>
    </row>
    <row r="1967" spans="1:3" ht="14.25" customHeight="1" x14ac:dyDescent="0.35">
      <c r="A1967" s="2">
        <v>1005807</v>
      </c>
      <c r="B1967" s="2" t="s">
        <v>30</v>
      </c>
      <c r="C1967" s="2">
        <v>150</v>
      </c>
    </row>
    <row r="1968" spans="1:3" ht="14.25" customHeight="1" x14ac:dyDescent="0.35">
      <c r="A1968" s="2">
        <v>1002314</v>
      </c>
      <c r="B1968" s="2" t="s">
        <v>29</v>
      </c>
      <c r="C1968" s="2">
        <v>145</v>
      </c>
    </row>
    <row r="1969" spans="1:3" ht="14.25" customHeight="1" x14ac:dyDescent="0.35">
      <c r="A1969" s="2">
        <v>1002350</v>
      </c>
      <c r="B1969" s="2" t="s">
        <v>28</v>
      </c>
      <c r="C1969" s="2">
        <v>66</v>
      </c>
    </row>
    <row r="1970" spans="1:3" ht="14.25" customHeight="1" x14ac:dyDescent="0.35">
      <c r="A1970" s="2">
        <v>1002599</v>
      </c>
      <c r="B1970" s="2" t="s">
        <v>28</v>
      </c>
      <c r="C1970" s="2">
        <v>105</v>
      </c>
    </row>
    <row r="1971" spans="1:3" ht="14.25" customHeight="1" x14ac:dyDescent="0.35">
      <c r="A1971" s="2">
        <v>1002832</v>
      </c>
      <c r="B1971" s="2" t="s">
        <v>28</v>
      </c>
      <c r="C1971" s="2">
        <v>490</v>
      </c>
    </row>
    <row r="1972" spans="1:3" ht="14.25" customHeight="1" x14ac:dyDescent="0.35">
      <c r="A1972" s="2">
        <v>1002926</v>
      </c>
      <c r="B1972" s="2" t="s">
        <v>28</v>
      </c>
      <c r="C1972" s="2">
        <v>77</v>
      </c>
    </row>
    <row r="1973" spans="1:3" ht="14.25" customHeight="1" x14ac:dyDescent="0.35">
      <c r="A1973" s="2">
        <v>1003041</v>
      </c>
      <c r="B1973" s="2" t="s">
        <v>29</v>
      </c>
      <c r="C1973" s="2">
        <v>92</v>
      </c>
    </row>
    <row r="1974" spans="1:3" ht="14.25" customHeight="1" x14ac:dyDescent="0.35">
      <c r="A1974" s="2">
        <v>1003096</v>
      </c>
      <c r="B1974" s="2" t="s">
        <v>30</v>
      </c>
      <c r="C1974" s="2">
        <v>279</v>
      </c>
    </row>
    <row r="1975" spans="1:3" ht="14.25" customHeight="1" x14ac:dyDescent="0.35">
      <c r="A1975" s="2">
        <v>1003219</v>
      </c>
      <c r="B1975" s="2" t="s">
        <v>29</v>
      </c>
      <c r="C1975" s="2">
        <v>85</v>
      </c>
    </row>
    <row r="1976" spans="1:3" ht="14.25" customHeight="1" x14ac:dyDescent="0.35">
      <c r="A1976" s="2">
        <v>1003270</v>
      </c>
      <c r="B1976" s="2" t="s">
        <v>28</v>
      </c>
      <c r="C1976" s="2">
        <v>65</v>
      </c>
    </row>
    <row r="1977" spans="1:3" ht="14.25" customHeight="1" x14ac:dyDescent="0.35">
      <c r="A1977" s="2">
        <v>1003744</v>
      </c>
      <c r="B1977" s="2" t="s">
        <v>29</v>
      </c>
      <c r="C1977" s="2">
        <v>35</v>
      </c>
    </row>
    <row r="1978" spans="1:3" ht="14.25" customHeight="1" x14ac:dyDescent="0.35">
      <c r="A1978" s="2">
        <v>1003833</v>
      </c>
      <c r="B1978" s="2" t="s">
        <v>28</v>
      </c>
      <c r="C1978" s="2">
        <v>41</v>
      </c>
    </row>
    <row r="1979" spans="1:3" ht="14.25" customHeight="1" x14ac:dyDescent="0.35">
      <c r="A1979" s="2">
        <v>1003856</v>
      </c>
      <c r="B1979" s="2" t="s">
        <v>30</v>
      </c>
      <c r="C1979" s="2">
        <v>487</v>
      </c>
    </row>
    <row r="1980" spans="1:3" ht="14.25" customHeight="1" x14ac:dyDescent="0.35">
      <c r="A1980" s="2">
        <v>1003978</v>
      </c>
      <c r="B1980" s="2" t="s">
        <v>28</v>
      </c>
      <c r="C1980" s="2">
        <v>387</v>
      </c>
    </row>
    <row r="1981" spans="1:3" ht="14.25" customHeight="1" x14ac:dyDescent="0.35">
      <c r="A1981" s="2">
        <v>1003999</v>
      </c>
      <c r="B1981" s="2" t="s">
        <v>28</v>
      </c>
      <c r="C1981" s="2">
        <v>305</v>
      </c>
    </row>
    <row r="1982" spans="1:3" ht="14.25" customHeight="1" x14ac:dyDescent="0.35">
      <c r="A1982" s="2">
        <v>1004072</v>
      </c>
      <c r="B1982" s="2" t="s">
        <v>29</v>
      </c>
      <c r="C1982" s="2">
        <v>49</v>
      </c>
    </row>
    <row r="1983" spans="1:3" ht="14.25" customHeight="1" x14ac:dyDescent="0.35">
      <c r="A1983" s="2">
        <v>1004276</v>
      </c>
      <c r="B1983" s="2" t="s">
        <v>30</v>
      </c>
      <c r="C1983" s="2">
        <v>306</v>
      </c>
    </row>
    <row r="1984" spans="1:3" ht="14.25" customHeight="1" x14ac:dyDescent="0.35">
      <c r="A1984" s="2">
        <v>1004442</v>
      </c>
      <c r="B1984" s="2" t="s">
        <v>30</v>
      </c>
      <c r="C1984" s="2">
        <v>375</v>
      </c>
    </row>
    <row r="1985" spans="1:3" ht="14.25" customHeight="1" x14ac:dyDescent="0.35">
      <c r="A1985" s="2">
        <v>1004556</v>
      </c>
      <c r="B1985" s="2" t="s">
        <v>29</v>
      </c>
      <c r="C1985" s="2">
        <v>58</v>
      </c>
    </row>
    <row r="1986" spans="1:3" ht="14.25" customHeight="1" x14ac:dyDescent="0.35">
      <c r="A1986" s="2">
        <v>1004835</v>
      </c>
      <c r="B1986" s="2" t="s">
        <v>29</v>
      </c>
      <c r="C1986" s="2">
        <v>75</v>
      </c>
    </row>
    <row r="1987" spans="1:3" ht="14.25" customHeight="1" x14ac:dyDescent="0.35">
      <c r="A1987" s="2">
        <v>1005010</v>
      </c>
      <c r="B1987" s="2" t="s">
        <v>29</v>
      </c>
      <c r="C1987" s="2">
        <v>118</v>
      </c>
    </row>
    <row r="1988" spans="1:3" ht="14.25" customHeight="1" x14ac:dyDescent="0.35">
      <c r="A1988" s="2">
        <v>1005517</v>
      </c>
      <c r="B1988" s="2" t="s">
        <v>30</v>
      </c>
      <c r="C1988" s="2">
        <v>375</v>
      </c>
    </row>
    <row r="1989" spans="1:3" ht="14.25" customHeight="1" x14ac:dyDescent="0.35">
      <c r="A1989" s="2">
        <v>1005573</v>
      </c>
      <c r="B1989" s="2" t="s">
        <v>29</v>
      </c>
      <c r="C1989" s="2">
        <v>140</v>
      </c>
    </row>
    <row r="1990" spans="1:3" ht="14.25" customHeight="1" x14ac:dyDescent="0.35">
      <c r="A1990" s="2">
        <v>1005652</v>
      </c>
      <c r="B1990" s="2" t="s">
        <v>28</v>
      </c>
      <c r="C1990" s="2">
        <v>365</v>
      </c>
    </row>
    <row r="1991" spans="1:3" ht="14.25" customHeight="1" x14ac:dyDescent="0.35">
      <c r="A1991" s="2">
        <v>1005742</v>
      </c>
      <c r="B1991" s="2" t="s">
        <v>28</v>
      </c>
      <c r="C1991" s="2">
        <v>65</v>
      </c>
    </row>
    <row r="1992" spans="1:3" ht="14.25" customHeight="1" x14ac:dyDescent="0.35">
      <c r="A1992" s="2">
        <v>1005817</v>
      </c>
      <c r="B1992" s="2" t="s">
        <v>28</v>
      </c>
      <c r="C1992" s="2">
        <v>53</v>
      </c>
    </row>
    <row r="1993" spans="1:3" ht="14.25" customHeight="1" x14ac:dyDescent="0.35">
      <c r="A1993" s="2">
        <v>1005840</v>
      </c>
      <c r="B1993" s="2" t="s">
        <v>30</v>
      </c>
      <c r="C1993" s="2">
        <v>118</v>
      </c>
    </row>
    <row r="1994" spans="1:3" ht="14.25" customHeight="1" x14ac:dyDescent="0.35">
      <c r="A1994" s="2">
        <v>1005909</v>
      </c>
      <c r="B1994" s="2" t="s">
        <v>28</v>
      </c>
      <c r="C1994" s="2">
        <v>65</v>
      </c>
    </row>
    <row r="1995" spans="1:3" ht="14.25" customHeight="1" x14ac:dyDescent="0.35">
      <c r="A1995" s="2">
        <v>1002676</v>
      </c>
      <c r="B1995" s="2" t="s">
        <v>29</v>
      </c>
      <c r="C1995" s="2">
        <v>115</v>
      </c>
    </row>
    <row r="1996" spans="1:3" ht="14.25" customHeight="1" x14ac:dyDescent="0.35">
      <c r="A1996" s="2">
        <v>1002700</v>
      </c>
      <c r="B1996" s="2" t="s">
        <v>28</v>
      </c>
      <c r="C1996" s="2">
        <v>480</v>
      </c>
    </row>
    <row r="1997" spans="1:3" ht="14.25" customHeight="1" x14ac:dyDescent="0.35">
      <c r="A1997" s="2">
        <v>1002798</v>
      </c>
      <c r="B1997" s="2" t="s">
        <v>30</v>
      </c>
      <c r="C1997" s="2">
        <v>462</v>
      </c>
    </row>
    <row r="1998" spans="1:3" ht="14.25" customHeight="1" x14ac:dyDescent="0.35">
      <c r="A1998" s="2">
        <v>1002817</v>
      </c>
      <c r="B1998" s="2" t="s">
        <v>29</v>
      </c>
      <c r="C1998" s="2">
        <v>58</v>
      </c>
    </row>
    <row r="1999" spans="1:3" ht="14.25" customHeight="1" x14ac:dyDescent="0.35">
      <c r="A1999" s="2">
        <v>1002904</v>
      </c>
      <c r="B1999" s="2" t="s">
        <v>30</v>
      </c>
      <c r="C1999" s="2">
        <v>106</v>
      </c>
    </row>
    <row r="2000" spans="1:3" ht="14.25" customHeight="1" x14ac:dyDescent="0.35">
      <c r="A2000" s="2">
        <v>1002979</v>
      </c>
      <c r="B2000" s="2" t="s">
        <v>28</v>
      </c>
      <c r="C2000" s="2">
        <v>276</v>
      </c>
    </row>
    <row r="2001" spans="1:3" ht="14.25" customHeight="1" x14ac:dyDescent="0.35">
      <c r="A2001" s="2">
        <v>1003511</v>
      </c>
      <c r="B2001" s="2" t="s">
        <v>30</v>
      </c>
      <c r="C2001" s="2">
        <v>361</v>
      </c>
    </row>
    <row r="2002" spans="1:3" ht="14.25" customHeight="1" x14ac:dyDescent="0.35">
      <c r="A2002" s="2">
        <v>1003577</v>
      </c>
      <c r="B2002" s="2" t="s">
        <v>29</v>
      </c>
      <c r="C2002" s="2">
        <v>92</v>
      </c>
    </row>
    <row r="2003" spans="1:3" ht="14.25" customHeight="1" x14ac:dyDescent="0.35">
      <c r="A2003" s="2">
        <v>1003643</v>
      </c>
      <c r="B2003" s="2" t="s">
        <v>29</v>
      </c>
      <c r="C2003" s="2">
        <v>104</v>
      </c>
    </row>
    <row r="2004" spans="1:3" ht="14.25" customHeight="1" x14ac:dyDescent="0.35">
      <c r="A2004" s="2">
        <v>1003696</v>
      </c>
      <c r="B2004" s="2" t="s">
        <v>28</v>
      </c>
      <c r="C2004" s="2">
        <v>403</v>
      </c>
    </row>
    <row r="2005" spans="1:3" ht="14.25" customHeight="1" x14ac:dyDescent="0.35">
      <c r="A2005" s="2">
        <v>1003710</v>
      </c>
      <c r="B2005" s="2" t="s">
        <v>28</v>
      </c>
      <c r="C2005" s="2">
        <v>65</v>
      </c>
    </row>
    <row r="2006" spans="1:3" ht="14.25" customHeight="1" x14ac:dyDescent="0.35">
      <c r="A2006" s="2">
        <v>1003740</v>
      </c>
      <c r="B2006" s="2" t="s">
        <v>30</v>
      </c>
      <c r="C2006" s="2">
        <v>498</v>
      </c>
    </row>
    <row r="2007" spans="1:3" ht="14.25" customHeight="1" x14ac:dyDescent="0.35">
      <c r="A2007" s="2">
        <v>1003746</v>
      </c>
      <c r="B2007" s="2" t="s">
        <v>28</v>
      </c>
      <c r="C2007" s="2">
        <v>434</v>
      </c>
    </row>
    <row r="2008" spans="1:3" ht="14.25" customHeight="1" x14ac:dyDescent="0.35">
      <c r="A2008" s="2">
        <v>1003809</v>
      </c>
      <c r="B2008" s="2" t="s">
        <v>28</v>
      </c>
      <c r="C2008" s="2">
        <v>160</v>
      </c>
    </row>
    <row r="2009" spans="1:3" ht="14.25" customHeight="1" x14ac:dyDescent="0.35">
      <c r="A2009" s="2">
        <v>1003813</v>
      </c>
      <c r="B2009" s="2" t="s">
        <v>28</v>
      </c>
      <c r="C2009" s="2">
        <v>65</v>
      </c>
    </row>
    <row r="2010" spans="1:3" ht="14.25" customHeight="1" x14ac:dyDescent="0.35">
      <c r="A2010" s="2">
        <v>1003919</v>
      </c>
      <c r="B2010" s="2" t="s">
        <v>30</v>
      </c>
      <c r="C2010" s="2">
        <v>292</v>
      </c>
    </row>
    <row r="2011" spans="1:3" ht="14.25" customHeight="1" x14ac:dyDescent="0.35">
      <c r="A2011" s="2">
        <v>1003957</v>
      </c>
      <c r="B2011" s="2" t="s">
        <v>29</v>
      </c>
      <c r="C2011" s="2">
        <v>37</v>
      </c>
    </row>
    <row r="2012" spans="1:3" ht="14.25" customHeight="1" x14ac:dyDescent="0.35">
      <c r="A2012" s="2">
        <v>1004188</v>
      </c>
      <c r="B2012" s="2" t="s">
        <v>28</v>
      </c>
      <c r="C2012" s="2">
        <v>248</v>
      </c>
    </row>
    <row r="2013" spans="1:3" ht="14.25" customHeight="1" x14ac:dyDescent="0.35">
      <c r="A2013" s="2">
        <v>1004344</v>
      </c>
      <c r="B2013" s="2" t="s">
        <v>30</v>
      </c>
      <c r="C2013" s="2">
        <v>340</v>
      </c>
    </row>
    <row r="2014" spans="1:3" ht="14.25" customHeight="1" x14ac:dyDescent="0.35">
      <c r="A2014" s="2">
        <v>1004452</v>
      </c>
      <c r="B2014" s="2" t="s">
        <v>28</v>
      </c>
      <c r="C2014" s="2">
        <v>22</v>
      </c>
    </row>
    <row r="2015" spans="1:3" ht="14.25" customHeight="1" x14ac:dyDescent="0.35">
      <c r="A2015" s="2">
        <v>1004532</v>
      </c>
      <c r="B2015" s="2" t="s">
        <v>29</v>
      </c>
      <c r="C2015" s="2">
        <v>142</v>
      </c>
    </row>
    <row r="2016" spans="1:3" ht="14.25" customHeight="1" x14ac:dyDescent="0.35">
      <c r="A2016" s="2">
        <v>1004766</v>
      </c>
      <c r="B2016" s="2" t="s">
        <v>28</v>
      </c>
      <c r="C2016" s="2">
        <v>327</v>
      </c>
    </row>
    <row r="2017" spans="1:3" ht="14.25" customHeight="1" x14ac:dyDescent="0.35">
      <c r="A2017" s="2">
        <v>1005065</v>
      </c>
      <c r="B2017" s="2" t="s">
        <v>28</v>
      </c>
      <c r="C2017" s="2">
        <v>68</v>
      </c>
    </row>
    <row r="2018" spans="1:3" ht="14.25" customHeight="1" x14ac:dyDescent="0.35">
      <c r="A2018" s="2">
        <v>1005094</v>
      </c>
      <c r="B2018" s="2" t="s">
        <v>28</v>
      </c>
      <c r="C2018" s="2">
        <v>71</v>
      </c>
    </row>
    <row r="2019" spans="1:3" ht="14.25" customHeight="1" x14ac:dyDescent="0.35">
      <c r="A2019" s="2">
        <v>1005433</v>
      </c>
      <c r="B2019" s="2" t="s">
        <v>29</v>
      </c>
      <c r="C2019" s="2">
        <v>79</v>
      </c>
    </row>
    <row r="2020" spans="1:3" ht="14.25" customHeight="1" x14ac:dyDescent="0.35">
      <c r="A2020" s="2">
        <v>1005599</v>
      </c>
      <c r="B2020" s="2" t="s">
        <v>30</v>
      </c>
      <c r="C2020" s="2">
        <v>245</v>
      </c>
    </row>
    <row r="2021" spans="1:3" ht="14.25" customHeight="1" x14ac:dyDescent="0.35">
      <c r="A2021" s="2">
        <v>1005705</v>
      </c>
      <c r="B2021" s="2" t="s">
        <v>30</v>
      </c>
      <c r="C2021" s="2">
        <v>397</v>
      </c>
    </row>
    <row r="2022" spans="1:3" ht="14.25" customHeight="1" x14ac:dyDescent="0.35">
      <c r="A2022" s="2">
        <v>1005708</v>
      </c>
      <c r="B2022" s="2" t="s">
        <v>29</v>
      </c>
      <c r="C2022" s="2">
        <v>77</v>
      </c>
    </row>
    <row r="2023" spans="1:3" ht="14.25" customHeight="1" x14ac:dyDescent="0.35">
      <c r="A2023" s="2">
        <v>1002594</v>
      </c>
      <c r="B2023" s="2" t="s">
        <v>28</v>
      </c>
      <c r="C2023" s="2">
        <v>234</v>
      </c>
    </row>
    <row r="2024" spans="1:3" ht="14.25" customHeight="1" x14ac:dyDescent="0.35">
      <c r="A2024" s="2">
        <v>1002629</v>
      </c>
      <c r="B2024" s="2" t="s">
        <v>29</v>
      </c>
      <c r="C2024" s="2">
        <v>89</v>
      </c>
    </row>
    <row r="2025" spans="1:3" ht="14.25" customHeight="1" x14ac:dyDescent="0.35">
      <c r="A2025" s="2">
        <v>1002644</v>
      </c>
      <c r="B2025" s="2" t="s">
        <v>28</v>
      </c>
      <c r="C2025" s="2">
        <v>78</v>
      </c>
    </row>
    <row r="2026" spans="1:3" ht="14.25" customHeight="1" x14ac:dyDescent="0.35">
      <c r="A2026" s="2">
        <v>1002696</v>
      </c>
      <c r="B2026" s="2" t="s">
        <v>28</v>
      </c>
      <c r="C2026" s="2">
        <v>403</v>
      </c>
    </row>
    <row r="2027" spans="1:3" ht="14.25" customHeight="1" x14ac:dyDescent="0.35">
      <c r="A2027" s="2">
        <v>1002871</v>
      </c>
      <c r="B2027" s="2" t="s">
        <v>28</v>
      </c>
      <c r="C2027" s="2">
        <v>29</v>
      </c>
    </row>
    <row r="2028" spans="1:3" ht="14.25" customHeight="1" x14ac:dyDescent="0.35">
      <c r="A2028" s="2">
        <v>1002955</v>
      </c>
      <c r="B2028" s="2" t="s">
        <v>30</v>
      </c>
      <c r="C2028" s="2">
        <v>313</v>
      </c>
    </row>
    <row r="2029" spans="1:3" ht="14.25" customHeight="1" x14ac:dyDescent="0.35">
      <c r="A2029" s="2">
        <v>1002998</v>
      </c>
      <c r="B2029" s="2" t="s">
        <v>28</v>
      </c>
      <c r="C2029" s="2">
        <v>377</v>
      </c>
    </row>
    <row r="2030" spans="1:3" ht="14.25" customHeight="1" x14ac:dyDescent="0.35">
      <c r="A2030" s="2">
        <v>1003466</v>
      </c>
      <c r="B2030" s="2" t="s">
        <v>28</v>
      </c>
      <c r="C2030" s="2">
        <v>78</v>
      </c>
    </row>
    <row r="2031" spans="1:3" ht="14.25" customHeight="1" x14ac:dyDescent="0.35">
      <c r="A2031" s="2">
        <v>1003716</v>
      </c>
      <c r="B2031" s="2" t="s">
        <v>28</v>
      </c>
      <c r="C2031" s="2">
        <v>271</v>
      </c>
    </row>
    <row r="2032" spans="1:3" ht="14.25" customHeight="1" x14ac:dyDescent="0.35">
      <c r="A2032" s="2">
        <v>1003842</v>
      </c>
      <c r="B2032" s="2" t="s">
        <v>29</v>
      </c>
      <c r="C2032" s="2">
        <v>117</v>
      </c>
    </row>
    <row r="2033" spans="1:3" ht="14.25" customHeight="1" x14ac:dyDescent="0.35">
      <c r="A2033" s="2">
        <v>1004138</v>
      </c>
      <c r="B2033" s="2" t="s">
        <v>28</v>
      </c>
      <c r="C2033" s="2">
        <v>69</v>
      </c>
    </row>
    <row r="2034" spans="1:3" ht="14.25" customHeight="1" x14ac:dyDescent="0.35">
      <c r="A2034" s="2">
        <v>1004172</v>
      </c>
      <c r="B2034" s="2" t="s">
        <v>28</v>
      </c>
      <c r="C2034" s="2">
        <v>49</v>
      </c>
    </row>
    <row r="2035" spans="1:3" ht="14.25" customHeight="1" x14ac:dyDescent="0.35">
      <c r="A2035" s="2">
        <v>1004292</v>
      </c>
      <c r="B2035" s="2" t="s">
        <v>29</v>
      </c>
      <c r="C2035" s="2">
        <v>36</v>
      </c>
    </row>
    <row r="2036" spans="1:3" ht="14.25" customHeight="1" x14ac:dyDescent="0.35">
      <c r="A2036" s="2">
        <v>1004331</v>
      </c>
      <c r="B2036" s="2" t="s">
        <v>28</v>
      </c>
      <c r="C2036" s="2">
        <v>435</v>
      </c>
    </row>
    <row r="2037" spans="1:3" ht="14.25" customHeight="1" x14ac:dyDescent="0.35">
      <c r="A2037" s="2">
        <v>1004603</v>
      </c>
      <c r="B2037" s="2" t="s">
        <v>28</v>
      </c>
      <c r="C2037" s="2">
        <v>65</v>
      </c>
    </row>
    <row r="2038" spans="1:3" ht="14.25" customHeight="1" x14ac:dyDescent="0.35">
      <c r="A2038" s="2">
        <v>1004703</v>
      </c>
      <c r="B2038" s="2" t="s">
        <v>28</v>
      </c>
      <c r="C2038" s="2">
        <v>47</v>
      </c>
    </row>
    <row r="2039" spans="1:3" ht="14.25" customHeight="1" x14ac:dyDescent="0.35">
      <c r="A2039" s="2">
        <v>1004765</v>
      </c>
      <c r="B2039" s="2" t="s">
        <v>28</v>
      </c>
      <c r="C2039" s="2">
        <v>451</v>
      </c>
    </row>
    <row r="2040" spans="1:3" ht="14.25" customHeight="1" x14ac:dyDescent="0.35">
      <c r="A2040" s="2">
        <v>1004982</v>
      </c>
      <c r="B2040" s="2" t="s">
        <v>28</v>
      </c>
      <c r="C2040" s="2">
        <v>462</v>
      </c>
    </row>
    <row r="2041" spans="1:3" ht="14.25" customHeight="1" x14ac:dyDescent="0.35">
      <c r="A2041" s="2">
        <v>1005007</v>
      </c>
      <c r="B2041" s="2" t="s">
        <v>28</v>
      </c>
      <c r="C2041" s="2">
        <v>43</v>
      </c>
    </row>
    <row r="2042" spans="1:3" ht="14.25" customHeight="1" x14ac:dyDescent="0.35">
      <c r="A2042" s="2">
        <v>1002559</v>
      </c>
      <c r="B2042" s="2" t="s">
        <v>30</v>
      </c>
      <c r="C2042" s="2">
        <v>332</v>
      </c>
    </row>
    <row r="2043" spans="1:3" ht="14.25" customHeight="1" x14ac:dyDescent="0.35">
      <c r="A2043" s="2">
        <v>1002561</v>
      </c>
      <c r="B2043" s="2" t="s">
        <v>28</v>
      </c>
      <c r="C2043" s="2">
        <v>65</v>
      </c>
    </row>
    <row r="2044" spans="1:3" ht="14.25" customHeight="1" x14ac:dyDescent="0.35">
      <c r="A2044" s="2">
        <v>1002645</v>
      </c>
      <c r="B2044" s="2" t="s">
        <v>30</v>
      </c>
      <c r="C2044" s="2">
        <v>103</v>
      </c>
    </row>
    <row r="2045" spans="1:3" ht="14.25" customHeight="1" x14ac:dyDescent="0.35">
      <c r="A2045" s="2">
        <v>1002683</v>
      </c>
      <c r="B2045" s="2" t="s">
        <v>28</v>
      </c>
      <c r="C2045" s="2">
        <v>410</v>
      </c>
    </row>
    <row r="2046" spans="1:3" ht="14.25" customHeight="1" x14ac:dyDescent="0.35">
      <c r="A2046" s="2">
        <v>1002773</v>
      </c>
      <c r="B2046" s="2" t="s">
        <v>29</v>
      </c>
      <c r="C2046" s="2">
        <v>111</v>
      </c>
    </row>
    <row r="2047" spans="1:3" ht="14.25" customHeight="1" x14ac:dyDescent="0.35">
      <c r="A2047" s="2">
        <v>1002858</v>
      </c>
      <c r="B2047" s="2" t="s">
        <v>29</v>
      </c>
      <c r="C2047" s="2">
        <v>136</v>
      </c>
    </row>
    <row r="2048" spans="1:3" ht="14.25" customHeight="1" x14ac:dyDescent="0.35">
      <c r="A2048" s="2">
        <v>1002932</v>
      </c>
      <c r="B2048" s="2" t="s">
        <v>28</v>
      </c>
      <c r="C2048" s="2">
        <v>42</v>
      </c>
    </row>
    <row r="2049" spans="1:3" ht="14.25" customHeight="1" x14ac:dyDescent="0.35">
      <c r="A2049" s="2">
        <v>1003005</v>
      </c>
      <c r="B2049" s="2" t="s">
        <v>28</v>
      </c>
      <c r="C2049" s="2">
        <v>447</v>
      </c>
    </row>
    <row r="2050" spans="1:3" ht="14.25" customHeight="1" x14ac:dyDescent="0.35">
      <c r="A2050" s="2">
        <v>1003406</v>
      </c>
      <c r="B2050" s="2" t="s">
        <v>30</v>
      </c>
      <c r="C2050" s="2">
        <v>450</v>
      </c>
    </row>
    <row r="2051" spans="1:3" ht="14.25" customHeight="1" x14ac:dyDescent="0.35">
      <c r="A2051" s="2">
        <v>1003727</v>
      </c>
      <c r="B2051" s="2" t="s">
        <v>28</v>
      </c>
      <c r="C2051" s="2">
        <v>140</v>
      </c>
    </row>
    <row r="2052" spans="1:3" ht="14.25" customHeight="1" x14ac:dyDescent="0.35">
      <c r="A2052" s="2">
        <v>1003873</v>
      </c>
      <c r="B2052" s="2" t="s">
        <v>29</v>
      </c>
      <c r="C2052" s="2">
        <v>121</v>
      </c>
    </row>
    <row r="2053" spans="1:3" ht="14.25" customHeight="1" x14ac:dyDescent="0.35">
      <c r="A2053" s="2">
        <v>1003937</v>
      </c>
      <c r="B2053" s="2" t="s">
        <v>29</v>
      </c>
      <c r="C2053" s="2">
        <v>49</v>
      </c>
    </row>
    <row r="2054" spans="1:3" ht="14.25" customHeight="1" x14ac:dyDescent="0.35">
      <c r="A2054" s="2">
        <v>1003988</v>
      </c>
      <c r="B2054" s="2" t="s">
        <v>28</v>
      </c>
      <c r="C2054" s="2">
        <v>461</v>
      </c>
    </row>
    <row r="2055" spans="1:3" ht="14.25" customHeight="1" x14ac:dyDescent="0.35">
      <c r="A2055" s="2">
        <v>1004375</v>
      </c>
      <c r="B2055" s="2" t="s">
        <v>28</v>
      </c>
      <c r="C2055" s="2">
        <v>222</v>
      </c>
    </row>
    <row r="2056" spans="1:3" ht="14.25" customHeight="1" x14ac:dyDescent="0.35">
      <c r="A2056" s="2">
        <v>1004401</v>
      </c>
      <c r="B2056" s="2" t="s">
        <v>30</v>
      </c>
      <c r="C2056" s="2">
        <v>177</v>
      </c>
    </row>
    <row r="2057" spans="1:3" ht="14.25" customHeight="1" x14ac:dyDescent="0.35">
      <c r="A2057" s="2">
        <v>1004575</v>
      </c>
      <c r="B2057" s="2" t="s">
        <v>28</v>
      </c>
      <c r="C2057" s="2">
        <v>64</v>
      </c>
    </row>
    <row r="2058" spans="1:3" ht="14.25" customHeight="1" x14ac:dyDescent="0.35">
      <c r="A2058" s="2">
        <v>1004680</v>
      </c>
      <c r="B2058" s="2" t="s">
        <v>28</v>
      </c>
      <c r="C2058" s="2">
        <v>73</v>
      </c>
    </row>
    <row r="2059" spans="1:3" ht="14.25" customHeight="1" x14ac:dyDescent="0.35">
      <c r="A2059" s="2">
        <v>1004962</v>
      </c>
      <c r="B2059" s="2" t="s">
        <v>28</v>
      </c>
      <c r="C2059" s="2">
        <v>181</v>
      </c>
    </row>
    <row r="2060" spans="1:3" ht="14.25" customHeight="1" x14ac:dyDescent="0.35">
      <c r="A2060" s="2">
        <v>1005003</v>
      </c>
      <c r="B2060" s="2" t="s">
        <v>28</v>
      </c>
      <c r="C2060" s="2">
        <v>62</v>
      </c>
    </row>
    <row r="2061" spans="1:3" ht="14.25" customHeight="1" x14ac:dyDescent="0.35">
      <c r="A2061" s="2">
        <v>1005049</v>
      </c>
      <c r="B2061" s="2" t="s">
        <v>29</v>
      </c>
      <c r="C2061" s="2">
        <v>125</v>
      </c>
    </row>
    <row r="2062" spans="1:3" ht="14.25" customHeight="1" x14ac:dyDescent="0.35">
      <c r="A2062" s="2">
        <v>1005113</v>
      </c>
      <c r="B2062" s="2" t="s">
        <v>30</v>
      </c>
      <c r="C2062" s="2">
        <v>412</v>
      </c>
    </row>
    <row r="2063" spans="1:3" ht="14.25" customHeight="1" x14ac:dyDescent="0.35">
      <c r="A2063" s="2">
        <v>1005119</v>
      </c>
      <c r="B2063" s="2" t="s">
        <v>30</v>
      </c>
      <c r="C2063" s="2">
        <v>223</v>
      </c>
    </row>
    <row r="2064" spans="1:3" ht="14.25" customHeight="1" x14ac:dyDescent="0.35">
      <c r="A2064" s="2">
        <v>1005370</v>
      </c>
      <c r="B2064" s="2" t="s">
        <v>28</v>
      </c>
      <c r="C2064" s="2">
        <v>21</v>
      </c>
    </row>
    <row r="2065" spans="1:3" ht="14.25" customHeight="1" x14ac:dyDescent="0.35">
      <c r="A2065" s="2">
        <v>1005492</v>
      </c>
      <c r="B2065" s="2" t="s">
        <v>30</v>
      </c>
      <c r="C2065" s="2">
        <v>291</v>
      </c>
    </row>
    <row r="2066" spans="1:3" ht="14.25" customHeight="1" x14ac:dyDescent="0.35">
      <c r="A2066" s="2">
        <v>1005519</v>
      </c>
      <c r="B2066" s="2" t="s">
        <v>28</v>
      </c>
      <c r="C2066" s="2">
        <v>262</v>
      </c>
    </row>
    <row r="2067" spans="1:3" ht="14.25" customHeight="1" x14ac:dyDescent="0.35">
      <c r="A2067" s="2">
        <v>1002313</v>
      </c>
      <c r="B2067" s="2" t="s">
        <v>28</v>
      </c>
      <c r="C2067" s="2">
        <v>23</v>
      </c>
    </row>
    <row r="2068" spans="1:3" ht="14.25" customHeight="1" x14ac:dyDescent="0.35">
      <c r="A2068" s="2">
        <v>1002339</v>
      </c>
      <c r="B2068" s="2" t="s">
        <v>29</v>
      </c>
      <c r="C2068" s="2">
        <v>41</v>
      </c>
    </row>
    <row r="2069" spans="1:3" ht="14.25" customHeight="1" x14ac:dyDescent="0.35">
      <c r="A2069" s="2">
        <v>1002377</v>
      </c>
      <c r="B2069" s="2" t="s">
        <v>28</v>
      </c>
      <c r="C2069" s="2">
        <v>32</v>
      </c>
    </row>
    <row r="2070" spans="1:3" ht="14.25" customHeight="1" x14ac:dyDescent="0.35">
      <c r="A2070" s="2">
        <v>1002853</v>
      </c>
      <c r="B2070" s="2" t="s">
        <v>29</v>
      </c>
      <c r="C2070" s="2">
        <v>68</v>
      </c>
    </row>
    <row r="2071" spans="1:3" ht="14.25" customHeight="1" x14ac:dyDescent="0.35">
      <c r="A2071" s="2">
        <v>1002933</v>
      </c>
      <c r="B2071" s="2" t="s">
        <v>30</v>
      </c>
      <c r="C2071" s="2">
        <v>215</v>
      </c>
    </row>
    <row r="2072" spans="1:3" ht="14.25" customHeight="1" x14ac:dyDescent="0.35">
      <c r="A2072" s="2">
        <v>1003448</v>
      </c>
      <c r="B2072" s="2" t="s">
        <v>30</v>
      </c>
      <c r="C2072" s="2">
        <v>101</v>
      </c>
    </row>
    <row r="2073" spans="1:3" ht="14.25" customHeight="1" x14ac:dyDescent="0.35">
      <c r="A2073" s="2">
        <v>1003450</v>
      </c>
      <c r="B2073" s="2" t="s">
        <v>28</v>
      </c>
      <c r="C2073" s="2">
        <v>46</v>
      </c>
    </row>
    <row r="2074" spans="1:3" ht="14.25" customHeight="1" x14ac:dyDescent="0.35">
      <c r="A2074" s="2">
        <v>1003619</v>
      </c>
      <c r="B2074" s="2" t="s">
        <v>30</v>
      </c>
      <c r="C2074" s="2">
        <v>497</v>
      </c>
    </row>
    <row r="2075" spans="1:3" ht="14.25" customHeight="1" x14ac:dyDescent="0.35">
      <c r="A2075" s="2">
        <v>1003706</v>
      </c>
      <c r="B2075" s="2" t="s">
        <v>30</v>
      </c>
      <c r="C2075" s="2">
        <v>327</v>
      </c>
    </row>
    <row r="2076" spans="1:3" ht="14.25" customHeight="1" x14ac:dyDescent="0.35">
      <c r="A2076" s="2">
        <v>1003769</v>
      </c>
      <c r="B2076" s="2" t="s">
        <v>29</v>
      </c>
      <c r="C2076" s="2">
        <v>57</v>
      </c>
    </row>
    <row r="2077" spans="1:3" ht="14.25" customHeight="1" x14ac:dyDescent="0.35">
      <c r="A2077" s="2">
        <v>1003783</v>
      </c>
      <c r="B2077" s="2" t="s">
        <v>29</v>
      </c>
      <c r="C2077" s="2">
        <v>134</v>
      </c>
    </row>
    <row r="2078" spans="1:3" ht="14.25" customHeight="1" x14ac:dyDescent="0.35">
      <c r="A2078" s="2">
        <v>1003821</v>
      </c>
      <c r="B2078" s="2" t="s">
        <v>28</v>
      </c>
      <c r="C2078" s="2">
        <v>489</v>
      </c>
    </row>
    <row r="2079" spans="1:3" ht="14.25" customHeight="1" x14ac:dyDescent="0.35">
      <c r="A2079" s="2">
        <v>1003846</v>
      </c>
      <c r="B2079" s="2" t="s">
        <v>28</v>
      </c>
      <c r="C2079" s="2">
        <v>32</v>
      </c>
    </row>
    <row r="2080" spans="1:3" ht="14.25" customHeight="1" x14ac:dyDescent="0.35">
      <c r="A2080" s="2">
        <v>1003852</v>
      </c>
      <c r="B2080" s="2" t="s">
        <v>28</v>
      </c>
      <c r="C2080" s="2">
        <v>477</v>
      </c>
    </row>
    <row r="2081" spans="1:3" ht="14.25" customHeight="1" x14ac:dyDescent="0.35">
      <c r="A2081" s="2">
        <v>1004052</v>
      </c>
      <c r="B2081" s="2" t="s">
        <v>29</v>
      </c>
      <c r="C2081" s="2">
        <v>106</v>
      </c>
    </row>
    <row r="2082" spans="1:3" ht="14.25" customHeight="1" x14ac:dyDescent="0.35">
      <c r="A2082" s="2">
        <v>1004085</v>
      </c>
      <c r="B2082" s="2" t="s">
        <v>29</v>
      </c>
      <c r="C2082" s="2">
        <v>35</v>
      </c>
    </row>
    <row r="2083" spans="1:3" ht="14.25" customHeight="1" x14ac:dyDescent="0.35">
      <c r="A2083" s="2">
        <v>1004235</v>
      </c>
      <c r="B2083" s="2" t="s">
        <v>28</v>
      </c>
      <c r="C2083" s="2">
        <v>74</v>
      </c>
    </row>
    <row r="2084" spans="1:3" ht="14.25" customHeight="1" x14ac:dyDescent="0.35">
      <c r="A2084" s="2">
        <v>1004249</v>
      </c>
      <c r="B2084" s="2" t="s">
        <v>30</v>
      </c>
      <c r="C2084" s="2">
        <v>394</v>
      </c>
    </row>
    <row r="2085" spans="1:3" ht="14.25" customHeight="1" x14ac:dyDescent="0.35">
      <c r="A2085" s="2">
        <v>1004314</v>
      </c>
      <c r="B2085" s="2" t="s">
        <v>29</v>
      </c>
      <c r="C2085" s="2">
        <v>101</v>
      </c>
    </row>
    <row r="2086" spans="1:3" ht="14.25" customHeight="1" x14ac:dyDescent="0.35">
      <c r="A2086" s="2">
        <v>1004399</v>
      </c>
      <c r="B2086" s="2" t="s">
        <v>28</v>
      </c>
      <c r="C2086" s="2">
        <v>48</v>
      </c>
    </row>
    <row r="2087" spans="1:3" ht="14.25" customHeight="1" x14ac:dyDescent="0.35">
      <c r="A2087" s="2">
        <v>1004405</v>
      </c>
      <c r="B2087" s="2" t="s">
        <v>30</v>
      </c>
      <c r="C2087" s="2">
        <v>257</v>
      </c>
    </row>
    <row r="2088" spans="1:3" ht="14.25" customHeight="1" x14ac:dyDescent="0.35">
      <c r="A2088" s="2">
        <v>1004426</v>
      </c>
      <c r="B2088" s="2" t="s">
        <v>29</v>
      </c>
      <c r="C2088" s="2">
        <v>126</v>
      </c>
    </row>
    <row r="2089" spans="1:3" ht="14.25" customHeight="1" x14ac:dyDescent="0.35">
      <c r="A2089" s="2">
        <v>1004499</v>
      </c>
      <c r="B2089" s="2" t="s">
        <v>29</v>
      </c>
      <c r="C2089" s="2">
        <v>37</v>
      </c>
    </row>
    <row r="2090" spans="1:3" ht="14.25" customHeight="1" x14ac:dyDescent="0.35">
      <c r="A2090" s="2">
        <v>1004630</v>
      </c>
      <c r="B2090" s="2" t="s">
        <v>30</v>
      </c>
      <c r="C2090" s="2">
        <v>498</v>
      </c>
    </row>
    <row r="2091" spans="1:3" ht="14.25" customHeight="1" x14ac:dyDescent="0.35">
      <c r="A2091" s="2">
        <v>1004632</v>
      </c>
      <c r="B2091" s="2" t="s">
        <v>29</v>
      </c>
      <c r="C2091" s="2">
        <v>32</v>
      </c>
    </row>
    <row r="2092" spans="1:3" ht="14.25" customHeight="1" x14ac:dyDescent="0.35">
      <c r="A2092" s="2">
        <v>1004821</v>
      </c>
      <c r="B2092" s="2" t="s">
        <v>29</v>
      </c>
      <c r="C2092" s="2">
        <v>99</v>
      </c>
    </row>
    <row r="2093" spans="1:3" ht="14.25" customHeight="1" x14ac:dyDescent="0.35">
      <c r="A2093" s="2">
        <v>1004927</v>
      </c>
      <c r="B2093" s="2" t="s">
        <v>29</v>
      </c>
      <c r="C2093" s="2">
        <v>135</v>
      </c>
    </row>
    <row r="2094" spans="1:3" ht="14.25" customHeight="1" x14ac:dyDescent="0.35">
      <c r="A2094" s="2">
        <v>1005151</v>
      </c>
      <c r="B2094" s="2" t="s">
        <v>30</v>
      </c>
      <c r="C2094" s="2">
        <v>263</v>
      </c>
    </row>
    <row r="2095" spans="1:3" ht="14.25" customHeight="1" x14ac:dyDescent="0.35">
      <c r="A2095" s="2">
        <v>1005371</v>
      </c>
      <c r="B2095" s="2" t="s">
        <v>30</v>
      </c>
      <c r="C2095" s="2">
        <v>463</v>
      </c>
    </row>
    <row r="2096" spans="1:3" ht="14.25" customHeight="1" x14ac:dyDescent="0.35">
      <c r="A2096" s="2">
        <v>1002450</v>
      </c>
      <c r="B2096" s="2" t="s">
        <v>30</v>
      </c>
      <c r="C2096" s="2">
        <v>134</v>
      </c>
    </row>
    <row r="2097" spans="1:3" ht="14.25" customHeight="1" x14ac:dyDescent="0.35">
      <c r="A2097" s="2">
        <v>1002648</v>
      </c>
      <c r="B2097" s="2" t="s">
        <v>29</v>
      </c>
      <c r="C2097" s="2">
        <v>124</v>
      </c>
    </row>
    <row r="2098" spans="1:3" ht="14.25" customHeight="1" x14ac:dyDescent="0.35">
      <c r="A2098" s="2">
        <v>1002699</v>
      </c>
      <c r="B2098" s="2" t="s">
        <v>28</v>
      </c>
      <c r="C2098" s="2">
        <v>74</v>
      </c>
    </row>
    <row r="2099" spans="1:3" ht="14.25" customHeight="1" x14ac:dyDescent="0.35">
      <c r="A2099" s="2">
        <v>1002963</v>
      </c>
      <c r="B2099" s="2" t="s">
        <v>28</v>
      </c>
      <c r="C2099" s="2">
        <v>56</v>
      </c>
    </row>
    <row r="2100" spans="1:3" ht="14.25" customHeight="1" x14ac:dyDescent="0.35">
      <c r="A2100" s="2">
        <v>1003142</v>
      </c>
      <c r="B2100" s="2" t="s">
        <v>28</v>
      </c>
      <c r="C2100" s="2">
        <v>140</v>
      </c>
    </row>
    <row r="2101" spans="1:3" ht="14.25" customHeight="1" x14ac:dyDescent="0.35">
      <c r="A2101" s="2">
        <v>1003441</v>
      </c>
      <c r="B2101" s="2" t="s">
        <v>30</v>
      </c>
      <c r="C2101" s="2">
        <v>339</v>
      </c>
    </row>
    <row r="2102" spans="1:3" ht="14.25" customHeight="1" x14ac:dyDescent="0.35">
      <c r="A2102" s="2">
        <v>1003506</v>
      </c>
      <c r="B2102" s="2" t="s">
        <v>28</v>
      </c>
      <c r="C2102" s="2">
        <v>50</v>
      </c>
    </row>
    <row r="2103" spans="1:3" ht="14.25" customHeight="1" x14ac:dyDescent="0.35">
      <c r="A2103" s="2">
        <v>1003749</v>
      </c>
      <c r="B2103" s="2" t="s">
        <v>28</v>
      </c>
      <c r="C2103" s="2">
        <v>20</v>
      </c>
    </row>
    <row r="2104" spans="1:3" ht="14.25" customHeight="1" x14ac:dyDescent="0.35">
      <c r="A2104" s="2">
        <v>1003985</v>
      </c>
      <c r="B2104" s="2" t="s">
        <v>29</v>
      </c>
      <c r="C2104" s="2">
        <v>86</v>
      </c>
    </row>
    <row r="2105" spans="1:3" ht="14.25" customHeight="1" x14ac:dyDescent="0.35">
      <c r="A2105" s="2">
        <v>1004024</v>
      </c>
      <c r="B2105" s="2" t="s">
        <v>28</v>
      </c>
      <c r="C2105" s="2">
        <v>359</v>
      </c>
    </row>
    <row r="2106" spans="1:3" ht="14.25" customHeight="1" x14ac:dyDescent="0.35">
      <c r="A2106" s="2">
        <v>1004725</v>
      </c>
      <c r="B2106" s="2" t="s">
        <v>28</v>
      </c>
      <c r="C2106" s="2">
        <v>439</v>
      </c>
    </row>
    <row r="2107" spans="1:3" ht="14.25" customHeight="1" x14ac:dyDescent="0.35">
      <c r="A2107" s="2">
        <v>1004899</v>
      </c>
      <c r="B2107" s="2" t="s">
        <v>30</v>
      </c>
      <c r="C2107" s="2">
        <v>321</v>
      </c>
    </row>
    <row r="2108" spans="1:3" ht="14.25" customHeight="1" x14ac:dyDescent="0.35">
      <c r="A2108" s="2">
        <v>1004938</v>
      </c>
      <c r="B2108" s="2" t="s">
        <v>28</v>
      </c>
      <c r="C2108" s="2">
        <v>136</v>
      </c>
    </row>
    <row r="2109" spans="1:3" ht="14.25" customHeight="1" x14ac:dyDescent="0.35">
      <c r="A2109" s="2">
        <v>1005524</v>
      </c>
      <c r="B2109" s="2" t="s">
        <v>28</v>
      </c>
      <c r="C2109" s="2">
        <v>306</v>
      </c>
    </row>
    <row r="2110" spans="1:3" ht="14.25" customHeight="1" x14ac:dyDescent="0.35">
      <c r="A2110" s="2">
        <v>1005543</v>
      </c>
      <c r="B2110" s="2" t="s">
        <v>28</v>
      </c>
      <c r="C2110" s="2">
        <v>472</v>
      </c>
    </row>
    <row r="2111" spans="1:3" ht="14.25" customHeight="1" x14ac:dyDescent="0.35">
      <c r="A2111" s="2">
        <v>1005714</v>
      </c>
      <c r="B2111" s="2" t="s">
        <v>29</v>
      </c>
      <c r="C2111" s="2">
        <v>113</v>
      </c>
    </row>
    <row r="2112" spans="1:3" ht="14.25" customHeight="1" x14ac:dyDescent="0.35">
      <c r="A2112" s="2">
        <v>1005815</v>
      </c>
      <c r="B2112" s="2" t="s">
        <v>30</v>
      </c>
      <c r="C2112" s="2">
        <v>118</v>
      </c>
    </row>
    <row r="2113" spans="1:3" ht="14.25" customHeight="1" x14ac:dyDescent="0.35">
      <c r="A2113" s="2">
        <v>1002285</v>
      </c>
      <c r="B2113" s="2" t="s">
        <v>30</v>
      </c>
      <c r="C2113" s="2">
        <v>182</v>
      </c>
    </row>
    <row r="2114" spans="1:3" ht="14.25" customHeight="1" x14ac:dyDescent="0.35">
      <c r="A2114" s="2">
        <v>1002533</v>
      </c>
      <c r="B2114" s="2" t="s">
        <v>28</v>
      </c>
      <c r="C2114" s="2">
        <v>240</v>
      </c>
    </row>
    <row r="2115" spans="1:3" ht="14.25" customHeight="1" x14ac:dyDescent="0.35">
      <c r="A2115" s="2">
        <v>1002555</v>
      </c>
      <c r="B2115" s="2" t="s">
        <v>30</v>
      </c>
      <c r="C2115" s="2">
        <v>443</v>
      </c>
    </row>
    <row r="2116" spans="1:3" ht="14.25" customHeight="1" x14ac:dyDescent="0.35">
      <c r="A2116" s="2">
        <v>1002631</v>
      </c>
      <c r="B2116" s="2" t="s">
        <v>28</v>
      </c>
      <c r="C2116" s="2">
        <v>340</v>
      </c>
    </row>
    <row r="2117" spans="1:3" ht="14.25" customHeight="1" x14ac:dyDescent="0.35">
      <c r="A2117" s="2">
        <v>1003047</v>
      </c>
      <c r="B2117" s="2" t="s">
        <v>28</v>
      </c>
      <c r="C2117" s="2">
        <v>26</v>
      </c>
    </row>
    <row r="2118" spans="1:3" ht="14.25" customHeight="1" x14ac:dyDescent="0.35">
      <c r="A2118" s="2">
        <v>1003129</v>
      </c>
      <c r="B2118" s="2" t="s">
        <v>28</v>
      </c>
      <c r="C2118" s="2">
        <v>43</v>
      </c>
    </row>
    <row r="2119" spans="1:3" ht="14.25" customHeight="1" x14ac:dyDescent="0.35">
      <c r="A2119" s="2">
        <v>1003197</v>
      </c>
      <c r="B2119" s="2" t="s">
        <v>28</v>
      </c>
      <c r="C2119" s="2">
        <v>411</v>
      </c>
    </row>
    <row r="2120" spans="1:3" ht="14.25" customHeight="1" x14ac:dyDescent="0.35">
      <c r="A2120" s="2">
        <v>1003545</v>
      </c>
      <c r="B2120" s="2" t="s">
        <v>29</v>
      </c>
      <c r="C2120" s="2">
        <v>91</v>
      </c>
    </row>
    <row r="2121" spans="1:3" ht="14.25" customHeight="1" x14ac:dyDescent="0.35">
      <c r="A2121" s="2">
        <v>1003572</v>
      </c>
      <c r="B2121" s="2" t="s">
        <v>29</v>
      </c>
      <c r="C2121" s="2">
        <v>97</v>
      </c>
    </row>
    <row r="2122" spans="1:3" ht="14.25" customHeight="1" x14ac:dyDescent="0.35">
      <c r="A2122" s="2">
        <v>1003620</v>
      </c>
      <c r="B2122" s="2" t="s">
        <v>29</v>
      </c>
      <c r="C2122" s="2">
        <v>86</v>
      </c>
    </row>
    <row r="2123" spans="1:3" ht="14.25" customHeight="1" x14ac:dyDescent="0.35">
      <c r="A2123" s="2">
        <v>1003686</v>
      </c>
      <c r="B2123" s="2" t="s">
        <v>30</v>
      </c>
      <c r="C2123" s="2">
        <v>250</v>
      </c>
    </row>
    <row r="2124" spans="1:3" ht="14.25" customHeight="1" x14ac:dyDescent="0.35">
      <c r="A2124" s="2">
        <v>1003695</v>
      </c>
      <c r="B2124" s="2" t="s">
        <v>29</v>
      </c>
      <c r="C2124" s="2">
        <v>75</v>
      </c>
    </row>
    <row r="2125" spans="1:3" ht="14.25" customHeight="1" x14ac:dyDescent="0.35">
      <c r="A2125" s="2">
        <v>1003814</v>
      </c>
      <c r="B2125" s="2" t="s">
        <v>28</v>
      </c>
      <c r="C2125" s="2">
        <v>77</v>
      </c>
    </row>
    <row r="2126" spans="1:3" ht="14.25" customHeight="1" x14ac:dyDescent="0.35">
      <c r="A2126" s="2">
        <v>1004175</v>
      </c>
      <c r="B2126" s="2" t="s">
        <v>28</v>
      </c>
      <c r="C2126" s="2">
        <v>70</v>
      </c>
    </row>
    <row r="2127" spans="1:3" ht="14.25" customHeight="1" x14ac:dyDescent="0.35">
      <c r="A2127" s="2">
        <v>1005508</v>
      </c>
      <c r="B2127" s="2" t="s">
        <v>28</v>
      </c>
      <c r="C2127" s="2">
        <v>44</v>
      </c>
    </row>
    <row r="2128" spans="1:3" ht="14.25" customHeight="1" x14ac:dyDescent="0.35">
      <c r="A2128" s="2">
        <v>1005561</v>
      </c>
      <c r="B2128" s="2" t="s">
        <v>30</v>
      </c>
      <c r="C2128" s="2">
        <v>179</v>
      </c>
    </row>
    <row r="2129" spans="1:3" ht="14.25" customHeight="1" x14ac:dyDescent="0.35">
      <c r="A2129" s="2">
        <v>1005821</v>
      </c>
      <c r="B2129" s="2" t="s">
        <v>28</v>
      </c>
      <c r="C2129" s="2">
        <v>47</v>
      </c>
    </row>
    <row r="2130" spans="1:3" ht="14.25" customHeight="1" x14ac:dyDescent="0.35">
      <c r="A2130" s="2">
        <v>1002532</v>
      </c>
      <c r="B2130" s="2" t="s">
        <v>28</v>
      </c>
      <c r="C2130" s="2">
        <v>436</v>
      </c>
    </row>
    <row r="2131" spans="1:3" ht="14.25" customHeight="1" x14ac:dyDescent="0.35">
      <c r="A2131" s="2">
        <v>1002716</v>
      </c>
      <c r="B2131" s="2" t="s">
        <v>28</v>
      </c>
      <c r="C2131" s="2">
        <v>75</v>
      </c>
    </row>
    <row r="2132" spans="1:3" ht="14.25" customHeight="1" x14ac:dyDescent="0.35">
      <c r="A2132" s="2">
        <v>1002991</v>
      </c>
      <c r="B2132" s="2" t="s">
        <v>30</v>
      </c>
      <c r="C2132" s="2">
        <v>410</v>
      </c>
    </row>
    <row r="2133" spans="1:3" ht="14.25" customHeight="1" x14ac:dyDescent="0.35">
      <c r="A2133" s="2">
        <v>1003002</v>
      </c>
      <c r="B2133" s="2" t="s">
        <v>29</v>
      </c>
      <c r="C2133" s="2">
        <v>124</v>
      </c>
    </row>
    <row r="2134" spans="1:3" ht="14.25" customHeight="1" x14ac:dyDescent="0.35">
      <c r="A2134" s="2">
        <v>1003192</v>
      </c>
      <c r="B2134" s="2" t="s">
        <v>28</v>
      </c>
      <c r="C2134" s="2">
        <v>55</v>
      </c>
    </row>
    <row r="2135" spans="1:3" ht="14.25" customHeight="1" x14ac:dyDescent="0.35">
      <c r="A2135" s="2">
        <v>1003351</v>
      </c>
      <c r="B2135" s="2" t="s">
        <v>28</v>
      </c>
      <c r="C2135" s="2">
        <v>51</v>
      </c>
    </row>
    <row r="2136" spans="1:3" ht="14.25" customHeight="1" x14ac:dyDescent="0.35">
      <c r="A2136" s="2">
        <v>1003460</v>
      </c>
      <c r="B2136" s="2" t="s">
        <v>30</v>
      </c>
      <c r="C2136" s="2">
        <v>163</v>
      </c>
    </row>
    <row r="2137" spans="1:3" ht="14.25" customHeight="1" x14ac:dyDescent="0.35">
      <c r="A2137" s="2">
        <v>1003517</v>
      </c>
      <c r="B2137" s="2" t="s">
        <v>28</v>
      </c>
      <c r="C2137" s="2">
        <v>419</v>
      </c>
    </row>
    <row r="2138" spans="1:3" ht="14.25" customHeight="1" x14ac:dyDescent="0.35">
      <c r="A2138" s="2">
        <v>1003569</v>
      </c>
      <c r="B2138" s="2" t="s">
        <v>28</v>
      </c>
      <c r="C2138" s="2">
        <v>61</v>
      </c>
    </row>
    <row r="2139" spans="1:3" ht="14.25" customHeight="1" x14ac:dyDescent="0.35">
      <c r="A2139" s="2">
        <v>1003739</v>
      </c>
      <c r="B2139" s="2" t="s">
        <v>29</v>
      </c>
      <c r="C2139" s="2">
        <v>62</v>
      </c>
    </row>
    <row r="2140" spans="1:3" ht="14.25" customHeight="1" x14ac:dyDescent="0.35">
      <c r="A2140" s="2">
        <v>1003888</v>
      </c>
      <c r="B2140" s="2" t="s">
        <v>30</v>
      </c>
      <c r="C2140" s="2">
        <v>109</v>
      </c>
    </row>
    <row r="2141" spans="1:3" ht="14.25" customHeight="1" x14ac:dyDescent="0.35">
      <c r="A2141" s="2">
        <v>1003938</v>
      </c>
      <c r="B2141" s="2" t="s">
        <v>28</v>
      </c>
      <c r="C2141" s="2">
        <v>351</v>
      </c>
    </row>
    <row r="2142" spans="1:3" ht="14.25" customHeight="1" x14ac:dyDescent="0.35">
      <c r="A2142" s="2">
        <v>1004241</v>
      </c>
      <c r="B2142" s="2" t="s">
        <v>28</v>
      </c>
      <c r="C2142" s="2">
        <v>62</v>
      </c>
    </row>
    <row r="2143" spans="1:3" ht="14.25" customHeight="1" x14ac:dyDescent="0.35">
      <c r="A2143" s="2">
        <v>1004775</v>
      </c>
      <c r="B2143" s="2" t="s">
        <v>28</v>
      </c>
      <c r="C2143" s="2">
        <v>26</v>
      </c>
    </row>
    <row r="2144" spans="1:3" ht="14.25" customHeight="1" x14ac:dyDescent="0.35">
      <c r="A2144" s="2">
        <v>1004809</v>
      </c>
      <c r="B2144" s="2" t="s">
        <v>29</v>
      </c>
      <c r="C2144" s="2">
        <v>102</v>
      </c>
    </row>
    <row r="2145" spans="1:3" ht="14.25" customHeight="1" x14ac:dyDescent="0.35">
      <c r="A2145" s="2">
        <v>1004891</v>
      </c>
      <c r="B2145" s="2" t="s">
        <v>30</v>
      </c>
      <c r="C2145" s="2">
        <v>299</v>
      </c>
    </row>
    <row r="2146" spans="1:3" ht="14.25" customHeight="1" x14ac:dyDescent="0.35">
      <c r="A2146" s="2">
        <v>1005393</v>
      </c>
      <c r="B2146" s="2" t="s">
        <v>29</v>
      </c>
      <c r="C2146" s="2">
        <v>86</v>
      </c>
    </row>
    <row r="2147" spans="1:3" ht="14.25" customHeight="1" x14ac:dyDescent="0.35">
      <c r="A2147" s="2">
        <v>1005401</v>
      </c>
      <c r="B2147" s="2" t="s">
        <v>30</v>
      </c>
      <c r="C2147" s="2">
        <v>499</v>
      </c>
    </row>
    <row r="2148" spans="1:3" ht="14.25" customHeight="1" x14ac:dyDescent="0.35">
      <c r="A2148" s="2">
        <v>1005404</v>
      </c>
      <c r="B2148" s="2" t="s">
        <v>30</v>
      </c>
      <c r="C2148" s="2">
        <v>350</v>
      </c>
    </row>
    <row r="2149" spans="1:3" ht="14.25" customHeight="1" x14ac:dyDescent="0.35">
      <c r="A2149" s="2">
        <v>1005472</v>
      </c>
      <c r="B2149" s="2" t="s">
        <v>28</v>
      </c>
      <c r="C2149" s="2">
        <v>21</v>
      </c>
    </row>
    <row r="2150" spans="1:3" ht="14.25" customHeight="1" x14ac:dyDescent="0.35">
      <c r="A2150" s="2">
        <v>1005570</v>
      </c>
      <c r="B2150" s="2" t="s">
        <v>28</v>
      </c>
      <c r="C2150" s="2">
        <v>49</v>
      </c>
    </row>
    <row r="2151" spans="1:3" ht="14.25" customHeight="1" x14ac:dyDescent="0.35">
      <c r="A2151" s="2">
        <v>1005597</v>
      </c>
      <c r="B2151" s="2" t="s">
        <v>30</v>
      </c>
      <c r="C2151" s="2">
        <v>345</v>
      </c>
    </row>
    <row r="2152" spans="1:3" ht="14.25" customHeight="1" x14ac:dyDescent="0.35">
      <c r="A2152" s="2">
        <v>1005642</v>
      </c>
      <c r="B2152" s="2" t="s">
        <v>28</v>
      </c>
      <c r="C2152" s="2">
        <v>25</v>
      </c>
    </row>
    <row r="2153" spans="1:3" ht="14.25" customHeight="1" x14ac:dyDescent="0.35">
      <c r="A2153" s="2">
        <v>1005845</v>
      </c>
      <c r="B2153" s="2" t="s">
        <v>30</v>
      </c>
      <c r="C2153" s="2">
        <v>378</v>
      </c>
    </row>
    <row r="2154" spans="1:3" ht="14.25" customHeight="1" x14ac:dyDescent="0.35">
      <c r="A2154" s="2">
        <v>1002827</v>
      </c>
      <c r="B2154" s="2" t="s">
        <v>28</v>
      </c>
      <c r="C2154" s="2">
        <v>52</v>
      </c>
    </row>
    <row r="2155" spans="1:3" ht="14.25" customHeight="1" x14ac:dyDescent="0.35">
      <c r="A2155" s="2">
        <v>1002944</v>
      </c>
      <c r="B2155" s="2" t="s">
        <v>28</v>
      </c>
      <c r="C2155" s="2">
        <v>422</v>
      </c>
    </row>
    <row r="2156" spans="1:3" ht="14.25" customHeight="1" x14ac:dyDescent="0.35">
      <c r="A2156" s="2">
        <v>1003304</v>
      </c>
      <c r="B2156" s="2" t="s">
        <v>28</v>
      </c>
      <c r="C2156" s="2">
        <v>47</v>
      </c>
    </row>
    <row r="2157" spans="1:3" ht="14.25" customHeight="1" x14ac:dyDescent="0.35">
      <c r="A2157" s="2">
        <v>1003969</v>
      </c>
      <c r="B2157" s="2" t="s">
        <v>28</v>
      </c>
      <c r="C2157" s="2">
        <v>31</v>
      </c>
    </row>
    <row r="2158" spans="1:3" ht="14.25" customHeight="1" x14ac:dyDescent="0.35">
      <c r="A2158" s="2">
        <v>1004018</v>
      </c>
      <c r="B2158" s="2" t="s">
        <v>30</v>
      </c>
      <c r="C2158" s="2">
        <v>481</v>
      </c>
    </row>
    <row r="2159" spans="1:3" ht="14.25" customHeight="1" x14ac:dyDescent="0.35">
      <c r="A2159" s="2">
        <v>1004207</v>
      </c>
      <c r="B2159" s="2" t="s">
        <v>29</v>
      </c>
      <c r="C2159" s="2">
        <v>142</v>
      </c>
    </row>
    <row r="2160" spans="1:3" ht="14.25" customHeight="1" x14ac:dyDescent="0.35">
      <c r="A2160" s="2">
        <v>1004383</v>
      </c>
      <c r="B2160" s="2" t="s">
        <v>28</v>
      </c>
      <c r="C2160" s="2">
        <v>35</v>
      </c>
    </row>
    <row r="2161" spans="1:3" ht="14.25" customHeight="1" x14ac:dyDescent="0.35">
      <c r="A2161" s="2">
        <v>1004963</v>
      </c>
      <c r="B2161" s="2" t="s">
        <v>29</v>
      </c>
      <c r="C2161" s="2">
        <v>54</v>
      </c>
    </row>
    <row r="2162" spans="1:3" ht="14.25" customHeight="1" x14ac:dyDescent="0.35">
      <c r="A2162" s="2">
        <v>1005184</v>
      </c>
      <c r="B2162" s="2" t="s">
        <v>28</v>
      </c>
      <c r="C2162" s="2">
        <v>70</v>
      </c>
    </row>
    <row r="2163" spans="1:3" ht="14.25" customHeight="1" x14ac:dyDescent="0.35">
      <c r="A2163" s="2">
        <v>1005823</v>
      </c>
      <c r="B2163" s="2" t="s">
        <v>30</v>
      </c>
      <c r="C2163" s="2">
        <v>161</v>
      </c>
    </row>
    <row r="2164" spans="1:3" ht="14.25" customHeight="1" x14ac:dyDescent="0.35">
      <c r="A2164" s="2">
        <v>1005832</v>
      </c>
      <c r="B2164" s="2" t="s">
        <v>28</v>
      </c>
      <c r="C2164" s="2">
        <v>158</v>
      </c>
    </row>
    <row r="2165" spans="1:3" ht="14.25" customHeight="1" x14ac:dyDescent="0.35">
      <c r="A2165" s="2">
        <v>1006267</v>
      </c>
      <c r="B2165" s="2" t="s">
        <v>28</v>
      </c>
      <c r="C2165" s="2">
        <v>60</v>
      </c>
    </row>
    <row r="2166" spans="1:3" ht="14.25" customHeight="1" x14ac:dyDescent="0.35">
      <c r="A2166" s="2">
        <v>1006469</v>
      </c>
      <c r="B2166" s="2" t="s">
        <v>28</v>
      </c>
      <c r="C2166" s="2">
        <v>55</v>
      </c>
    </row>
    <row r="2167" spans="1:3" ht="14.25" customHeight="1" x14ac:dyDescent="0.35">
      <c r="A2167" s="2">
        <v>1006521</v>
      </c>
      <c r="B2167" s="2" t="s">
        <v>28</v>
      </c>
      <c r="C2167" s="2">
        <v>45</v>
      </c>
    </row>
    <row r="2168" spans="1:3" ht="14.25" customHeight="1" x14ac:dyDescent="0.35">
      <c r="A2168" s="2">
        <v>1006530</v>
      </c>
      <c r="B2168" s="2" t="s">
        <v>29</v>
      </c>
      <c r="C2168" s="2">
        <v>90</v>
      </c>
    </row>
    <row r="2169" spans="1:3" ht="14.25" customHeight="1" x14ac:dyDescent="0.35">
      <c r="A2169" s="2">
        <v>1002381</v>
      </c>
      <c r="B2169" s="2" t="s">
        <v>29</v>
      </c>
      <c r="C2169" s="2">
        <v>122</v>
      </c>
    </row>
    <row r="2170" spans="1:3" ht="14.25" customHeight="1" x14ac:dyDescent="0.35">
      <c r="A2170" s="2">
        <v>1002615</v>
      </c>
      <c r="B2170" s="2" t="s">
        <v>29</v>
      </c>
      <c r="C2170" s="2">
        <v>36</v>
      </c>
    </row>
    <row r="2171" spans="1:3" ht="14.25" customHeight="1" x14ac:dyDescent="0.35">
      <c r="A2171" s="2">
        <v>1002768</v>
      </c>
      <c r="B2171" s="2" t="s">
        <v>30</v>
      </c>
      <c r="C2171" s="2">
        <v>457</v>
      </c>
    </row>
    <row r="2172" spans="1:3" ht="14.25" customHeight="1" x14ac:dyDescent="0.35">
      <c r="A2172" s="2">
        <v>1002787</v>
      </c>
      <c r="B2172" s="2" t="s">
        <v>29</v>
      </c>
      <c r="C2172" s="2">
        <v>61</v>
      </c>
    </row>
    <row r="2173" spans="1:3" ht="14.25" customHeight="1" x14ac:dyDescent="0.35">
      <c r="A2173" s="2">
        <v>1002989</v>
      </c>
      <c r="B2173" s="2" t="s">
        <v>30</v>
      </c>
      <c r="C2173" s="2">
        <v>341</v>
      </c>
    </row>
    <row r="2174" spans="1:3" ht="14.25" customHeight="1" x14ac:dyDescent="0.35">
      <c r="A2174" s="2">
        <v>1003180</v>
      </c>
      <c r="B2174" s="2" t="s">
        <v>30</v>
      </c>
      <c r="C2174" s="2">
        <v>390</v>
      </c>
    </row>
    <row r="2175" spans="1:3" ht="14.25" customHeight="1" x14ac:dyDescent="0.35">
      <c r="A2175" s="2">
        <v>1003333</v>
      </c>
      <c r="B2175" s="2" t="s">
        <v>29</v>
      </c>
      <c r="C2175" s="2">
        <v>32</v>
      </c>
    </row>
    <row r="2176" spans="1:3" ht="14.25" customHeight="1" x14ac:dyDescent="0.35">
      <c r="A2176" s="2">
        <v>1003673</v>
      </c>
      <c r="B2176" s="2" t="s">
        <v>29</v>
      </c>
      <c r="C2176" s="2">
        <v>72</v>
      </c>
    </row>
    <row r="2177" spans="1:3" ht="14.25" customHeight="1" x14ac:dyDescent="0.35">
      <c r="A2177" s="2">
        <v>1003736</v>
      </c>
      <c r="B2177" s="2" t="s">
        <v>28</v>
      </c>
      <c r="C2177" s="2">
        <v>225</v>
      </c>
    </row>
    <row r="2178" spans="1:3" ht="14.25" customHeight="1" x14ac:dyDescent="0.35">
      <c r="A2178" s="2">
        <v>1003911</v>
      </c>
      <c r="B2178" s="2" t="s">
        <v>28</v>
      </c>
      <c r="C2178" s="2">
        <v>29</v>
      </c>
    </row>
    <row r="2179" spans="1:3" ht="14.25" customHeight="1" x14ac:dyDescent="0.35">
      <c r="A2179" s="2">
        <v>1004209</v>
      </c>
      <c r="B2179" s="2" t="s">
        <v>28</v>
      </c>
      <c r="C2179" s="2">
        <v>30</v>
      </c>
    </row>
    <row r="2180" spans="1:3" ht="14.25" customHeight="1" x14ac:dyDescent="0.35">
      <c r="A2180" s="2">
        <v>1004238</v>
      </c>
      <c r="B2180" s="2" t="s">
        <v>28</v>
      </c>
      <c r="C2180" s="2">
        <v>195</v>
      </c>
    </row>
    <row r="2181" spans="1:3" ht="14.25" customHeight="1" x14ac:dyDescent="0.35">
      <c r="A2181" s="2">
        <v>1004471</v>
      </c>
      <c r="B2181" s="2" t="s">
        <v>30</v>
      </c>
      <c r="C2181" s="2">
        <v>459</v>
      </c>
    </row>
    <row r="2182" spans="1:3" ht="14.25" customHeight="1" x14ac:dyDescent="0.35">
      <c r="A2182" s="2">
        <v>1004521</v>
      </c>
      <c r="B2182" s="2" t="s">
        <v>30</v>
      </c>
      <c r="C2182" s="2">
        <v>165</v>
      </c>
    </row>
    <row r="2183" spans="1:3" ht="14.25" customHeight="1" x14ac:dyDescent="0.35">
      <c r="A2183" s="2">
        <v>1004726</v>
      </c>
      <c r="B2183" s="2" t="s">
        <v>30</v>
      </c>
      <c r="C2183" s="2">
        <v>462</v>
      </c>
    </row>
    <row r="2184" spans="1:3" ht="14.25" customHeight="1" x14ac:dyDescent="0.35">
      <c r="A2184" s="2">
        <v>1004784</v>
      </c>
      <c r="B2184" s="2" t="s">
        <v>30</v>
      </c>
      <c r="C2184" s="2">
        <v>449</v>
      </c>
    </row>
    <row r="2185" spans="1:3" ht="14.25" customHeight="1" x14ac:dyDescent="0.35">
      <c r="A2185" s="2">
        <v>1005128</v>
      </c>
      <c r="B2185" s="2" t="s">
        <v>30</v>
      </c>
      <c r="C2185" s="2">
        <v>199</v>
      </c>
    </row>
    <row r="2186" spans="1:3" ht="14.25" customHeight="1" x14ac:dyDescent="0.35">
      <c r="A2186" s="2">
        <v>1005684</v>
      </c>
      <c r="B2186" s="2" t="s">
        <v>30</v>
      </c>
      <c r="C2186" s="2">
        <v>328</v>
      </c>
    </row>
    <row r="2187" spans="1:3" ht="14.25" customHeight="1" x14ac:dyDescent="0.35">
      <c r="A2187" s="2">
        <v>1006067</v>
      </c>
      <c r="B2187" s="2" t="s">
        <v>29</v>
      </c>
      <c r="C2187" s="2">
        <v>40</v>
      </c>
    </row>
    <row r="2188" spans="1:3" ht="14.25" customHeight="1" x14ac:dyDescent="0.35">
      <c r="A2188" s="2">
        <v>1006087</v>
      </c>
      <c r="B2188" s="2" t="s">
        <v>29</v>
      </c>
      <c r="C2188" s="2">
        <v>114</v>
      </c>
    </row>
    <row r="2189" spans="1:3" ht="14.25" customHeight="1" x14ac:dyDescent="0.35">
      <c r="A2189" s="2">
        <v>1006729</v>
      </c>
      <c r="B2189" s="2" t="s">
        <v>28</v>
      </c>
      <c r="C2189" s="2">
        <v>160</v>
      </c>
    </row>
    <row r="2190" spans="1:3" ht="14.25" customHeight="1" x14ac:dyDescent="0.35">
      <c r="A2190" s="2">
        <v>1006796</v>
      </c>
      <c r="B2190" s="2" t="s">
        <v>29</v>
      </c>
      <c r="C2190" s="2">
        <v>93</v>
      </c>
    </row>
    <row r="2191" spans="1:3" ht="14.25" customHeight="1" x14ac:dyDescent="0.35">
      <c r="A2191" s="2">
        <v>1002481</v>
      </c>
      <c r="B2191" s="2" t="s">
        <v>28</v>
      </c>
      <c r="C2191" s="2">
        <v>31</v>
      </c>
    </row>
    <row r="2192" spans="1:3" ht="14.25" customHeight="1" x14ac:dyDescent="0.35">
      <c r="A2192" s="2">
        <v>1002547</v>
      </c>
      <c r="B2192" s="2" t="s">
        <v>30</v>
      </c>
      <c r="C2192" s="2">
        <v>205</v>
      </c>
    </row>
    <row r="2193" spans="1:3" ht="14.25" customHeight="1" x14ac:dyDescent="0.35">
      <c r="A2193" s="2">
        <v>1002662</v>
      </c>
      <c r="B2193" s="2" t="s">
        <v>28</v>
      </c>
      <c r="C2193" s="2">
        <v>147</v>
      </c>
    </row>
    <row r="2194" spans="1:3" ht="14.25" customHeight="1" x14ac:dyDescent="0.35">
      <c r="A2194" s="2">
        <v>1002765</v>
      </c>
      <c r="B2194" s="2" t="s">
        <v>29</v>
      </c>
      <c r="C2194" s="2">
        <v>129</v>
      </c>
    </row>
    <row r="2195" spans="1:3" ht="14.25" customHeight="1" x14ac:dyDescent="0.35">
      <c r="A2195" s="2">
        <v>1003044</v>
      </c>
      <c r="B2195" s="2" t="s">
        <v>30</v>
      </c>
      <c r="C2195" s="2">
        <v>425</v>
      </c>
    </row>
    <row r="2196" spans="1:3" ht="14.25" customHeight="1" x14ac:dyDescent="0.35">
      <c r="A2196" s="2">
        <v>1003089</v>
      </c>
      <c r="B2196" s="2" t="s">
        <v>28</v>
      </c>
      <c r="C2196" s="2">
        <v>348</v>
      </c>
    </row>
    <row r="2197" spans="1:3" ht="14.25" customHeight="1" x14ac:dyDescent="0.35">
      <c r="A2197" s="2">
        <v>1003178</v>
      </c>
      <c r="B2197" s="2" t="s">
        <v>28</v>
      </c>
      <c r="C2197" s="2">
        <v>242</v>
      </c>
    </row>
    <row r="2198" spans="1:3" ht="14.25" customHeight="1" x14ac:dyDescent="0.35">
      <c r="A2198" s="2">
        <v>1003832</v>
      </c>
      <c r="B2198" s="2" t="s">
        <v>29</v>
      </c>
      <c r="C2198" s="2">
        <v>111</v>
      </c>
    </row>
    <row r="2199" spans="1:3" ht="14.25" customHeight="1" x14ac:dyDescent="0.35">
      <c r="A2199" s="2">
        <v>1003855</v>
      </c>
      <c r="B2199" s="2" t="s">
        <v>30</v>
      </c>
      <c r="C2199" s="2">
        <v>395</v>
      </c>
    </row>
    <row r="2200" spans="1:3" ht="14.25" customHeight="1" x14ac:dyDescent="0.35">
      <c r="A2200" s="2">
        <v>1004134</v>
      </c>
      <c r="B2200" s="2" t="s">
        <v>28</v>
      </c>
      <c r="C2200" s="2">
        <v>64</v>
      </c>
    </row>
    <row r="2201" spans="1:3" ht="14.25" customHeight="1" x14ac:dyDescent="0.35">
      <c r="A2201" s="2">
        <v>1004147</v>
      </c>
      <c r="B2201" s="2" t="s">
        <v>28</v>
      </c>
      <c r="C2201" s="2">
        <v>23</v>
      </c>
    </row>
    <row r="2202" spans="1:3" ht="14.25" customHeight="1" x14ac:dyDescent="0.35">
      <c r="A2202" s="2">
        <v>1004205</v>
      </c>
      <c r="B2202" s="2" t="s">
        <v>29</v>
      </c>
      <c r="C2202" s="2">
        <v>38</v>
      </c>
    </row>
    <row r="2203" spans="1:3" ht="14.25" customHeight="1" x14ac:dyDescent="0.35">
      <c r="A2203" s="2">
        <v>1004237</v>
      </c>
      <c r="B2203" s="2" t="s">
        <v>29</v>
      </c>
      <c r="C2203" s="2">
        <v>150</v>
      </c>
    </row>
    <row r="2204" spans="1:3" ht="14.25" customHeight="1" x14ac:dyDescent="0.35">
      <c r="A2204" s="2">
        <v>1004373</v>
      </c>
      <c r="B2204" s="2" t="s">
        <v>30</v>
      </c>
      <c r="C2204" s="2">
        <v>102</v>
      </c>
    </row>
    <row r="2205" spans="1:3" ht="14.25" customHeight="1" x14ac:dyDescent="0.35">
      <c r="A2205" s="2">
        <v>1004582</v>
      </c>
      <c r="B2205" s="2" t="s">
        <v>28</v>
      </c>
      <c r="C2205" s="2">
        <v>61</v>
      </c>
    </row>
    <row r="2206" spans="1:3" ht="14.25" customHeight="1" x14ac:dyDescent="0.35">
      <c r="A2206" s="2">
        <v>1004615</v>
      </c>
      <c r="B2206" s="2" t="s">
        <v>28</v>
      </c>
      <c r="C2206" s="2">
        <v>486</v>
      </c>
    </row>
    <row r="2207" spans="1:3" ht="14.25" customHeight="1" x14ac:dyDescent="0.35">
      <c r="A2207" s="2">
        <v>1004651</v>
      </c>
      <c r="B2207" s="2" t="s">
        <v>28</v>
      </c>
      <c r="C2207" s="2">
        <v>465</v>
      </c>
    </row>
    <row r="2208" spans="1:3" ht="14.25" customHeight="1" x14ac:dyDescent="0.35">
      <c r="A2208" s="2">
        <v>1004808</v>
      </c>
      <c r="B2208" s="2" t="s">
        <v>29</v>
      </c>
      <c r="C2208" s="2">
        <v>102</v>
      </c>
    </row>
    <row r="2209" spans="1:3" ht="14.25" customHeight="1" x14ac:dyDescent="0.35">
      <c r="A2209" s="2">
        <v>1005294</v>
      </c>
      <c r="B2209" s="2" t="s">
        <v>30</v>
      </c>
      <c r="C2209" s="2">
        <v>488</v>
      </c>
    </row>
    <row r="2210" spans="1:3" ht="14.25" customHeight="1" x14ac:dyDescent="0.35">
      <c r="A2210" s="2">
        <v>1005369</v>
      </c>
      <c r="B2210" s="2" t="s">
        <v>30</v>
      </c>
      <c r="C2210" s="2">
        <v>126</v>
      </c>
    </row>
    <row r="2211" spans="1:3" ht="14.25" customHeight="1" x14ac:dyDescent="0.35">
      <c r="A2211" s="2">
        <v>1005655</v>
      </c>
      <c r="B2211" s="2" t="s">
        <v>29</v>
      </c>
      <c r="C2211" s="2">
        <v>85</v>
      </c>
    </row>
    <row r="2212" spans="1:3" ht="14.25" customHeight="1" x14ac:dyDescent="0.35">
      <c r="A2212" s="2">
        <v>1005753</v>
      </c>
      <c r="B2212" s="2" t="s">
        <v>29</v>
      </c>
      <c r="C2212" s="2">
        <v>105</v>
      </c>
    </row>
    <row r="2213" spans="1:3" ht="14.25" customHeight="1" x14ac:dyDescent="0.35">
      <c r="A2213" s="2">
        <v>1005861</v>
      </c>
      <c r="B2213" s="2" t="s">
        <v>30</v>
      </c>
      <c r="C2213" s="2">
        <v>495</v>
      </c>
    </row>
    <row r="2214" spans="1:3" ht="14.25" customHeight="1" x14ac:dyDescent="0.35">
      <c r="A2214" s="2">
        <v>1006017</v>
      </c>
      <c r="B2214" s="2" t="s">
        <v>28</v>
      </c>
      <c r="C2214" s="2">
        <v>142</v>
      </c>
    </row>
    <row r="2215" spans="1:3" ht="14.25" customHeight="1" x14ac:dyDescent="0.35">
      <c r="A2215" s="2">
        <v>1006107</v>
      </c>
      <c r="B2215" s="2" t="s">
        <v>30</v>
      </c>
      <c r="C2215" s="2">
        <v>144</v>
      </c>
    </row>
    <row r="2216" spans="1:3" ht="14.25" customHeight="1" x14ac:dyDescent="0.35">
      <c r="A2216" s="2">
        <v>1006491</v>
      </c>
      <c r="B2216" s="2" t="s">
        <v>30</v>
      </c>
      <c r="C2216" s="2">
        <v>323</v>
      </c>
    </row>
    <row r="2217" spans="1:3" ht="14.25" customHeight="1" x14ac:dyDescent="0.35">
      <c r="A2217" s="2">
        <v>1006503</v>
      </c>
      <c r="B2217" s="2" t="s">
        <v>29</v>
      </c>
      <c r="C2217" s="2">
        <v>75</v>
      </c>
    </row>
    <row r="2218" spans="1:3" ht="14.25" customHeight="1" x14ac:dyDescent="0.35">
      <c r="A2218" s="2">
        <v>1006559</v>
      </c>
      <c r="B2218" s="2" t="s">
        <v>28</v>
      </c>
      <c r="C2218" s="2">
        <v>74</v>
      </c>
    </row>
    <row r="2219" spans="1:3" ht="14.25" customHeight="1" x14ac:dyDescent="0.35">
      <c r="A2219" s="2">
        <v>1006570</v>
      </c>
      <c r="B2219" s="2" t="s">
        <v>28</v>
      </c>
      <c r="C2219" s="2">
        <v>63</v>
      </c>
    </row>
    <row r="2220" spans="1:3" ht="14.25" customHeight="1" x14ac:dyDescent="0.35">
      <c r="A2220" s="2">
        <v>1002315</v>
      </c>
      <c r="B2220" s="2" t="s">
        <v>30</v>
      </c>
      <c r="C2220" s="2">
        <v>310</v>
      </c>
    </row>
    <row r="2221" spans="1:3" ht="14.25" customHeight="1" x14ac:dyDescent="0.35">
      <c r="A2221" s="2">
        <v>1002415</v>
      </c>
      <c r="B2221" s="2" t="s">
        <v>28</v>
      </c>
      <c r="C2221" s="2">
        <v>399</v>
      </c>
    </row>
    <row r="2222" spans="1:3" ht="14.25" customHeight="1" x14ac:dyDescent="0.35">
      <c r="A2222" s="2">
        <v>1002431</v>
      </c>
      <c r="B2222" s="2" t="s">
        <v>29</v>
      </c>
      <c r="C2222" s="2">
        <v>148</v>
      </c>
    </row>
    <row r="2223" spans="1:3" ht="14.25" customHeight="1" x14ac:dyDescent="0.35">
      <c r="A2223" s="2">
        <v>1002476</v>
      </c>
      <c r="B2223" s="2" t="s">
        <v>28</v>
      </c>
      <c r="C2223" s="2">
        <v>60</v>
      </c>
    </row>
    <row r="2224" spans="1:3" ht="14.25" customHeight="1" x14ac:dyDescent="0.35">
      <c r="A2224" s="2">
        <v>1003172</v>
      </c>
      <c r="B2224" s="2" t="s">
        <v>29</v>
      </c>
      <c r="C2224" s="2">
        <v>46</v>
      </c>
    </row>
    <row r="2225" spans="1:3" ht="14.25" customHeight="1" x14ac:dyDescent="0.35">
      <c r="A2225" s="2">
        <v>1003218</v>
      </c>
      <c r="B2225" s="2" t="s">
        <v>30</v>
      </c>
      <c r="C2225" s="2">
        <v>266</v>
      </c>
    </row>
    <row r="2226" spans="1:3" ht="14.25" customHeight="1" x14ac:dyDescent="0.35">
      <c r="A2226" s="2">
        <v>1003239</v>
      </c>
      <c r="B2226" s="2" t="s">
        <v>29</v>
      </c>
      <c r="C2226" s="2">
        <v>120</v>
      </c>
    </row>
    <row r="2227" spans="1:3" ht="14.25" customHeight="1" x14ac:dyDescent="0.35">
      <c r="A2227" s="2">
        <v>1003364</v>
      </c>
      <c r="B2227" s="2" t="s">
        <v>29</v>
      </c>
      <c r="C2227" s="2">
        <v>34</v>
      </c>
    </row>
    <row r="2228" spans="1:3" ht="14.25" customHeight="1" x14ac:dyDescent="0.35">
      <c r="A2228" s="2">
        <v>1003614</v>
      </c>
      <c r="B2228" s="2" t="s">
        <v>29</v>
      </c>
      <c r="C2228" s="2">
        <v>84</v>
      </c>
    </row>
    <row r="2229" spans="1:3" ht="14.25" customHeight="1" x14ac:dyDescent="0.35">
      <c r="A2229" s="2">
        <v>1005100</v>
      </c>
      <c r="B2229" s="2" t="s">
        <v>29</v>
      </c>
      <c r="C2229" s="2">
        <v>112</v>
      </c>
    </row>
    <row r="2230" spans="1:3" ht="14.25" customHeight="1" x14ac:dyDescent="0.35">
      <c r="A2230" s="2">
        <v>1005479</v>
      </c>
      <c r="B2230" s="2" t="s">
        <v>29</v>
      </c>
      <c r="C2230" s="2">
        <v>64</v>
      </c>
    </row>
    <row r="2231" spans="1:3" ht="14.25" customHeight="1" x14ac:dyDescent="0.35">
      <c r="A2231" s="2">
        <v>1005556</v>
      </c>
      <c r="B2231" s="2" t="s">
        <v>30</v>
      </c>
      <c r="C2231" s="2">
        <v>301</v>
      </c>
    </row>
    <row r="2232" spans="1:3" ht="14.25" customHeight="1" x14ac:dyDescent="0.35">
      <c r="A2232" s="2">
        <v>1005648</v>
      </c>
      <c r="B2232" s="2" t="s">
        <v>28</v>
      </c>
      <c r="C2232" s="2">
        <v>225</v>
      </c>
    </row>
    <row r="2233" spans="1:3" ht="14.25" customHeight="1" x14ac:dyDescent="0.35">
      <c r="A2233" s="2">
        <v>1005682</v>
      </c>
      <c r="B2233" s="2" t="s">
        <v>28</v>
      </c>
      <c r="C2233" s="2">
        <v>42</v>
      </c>
    </row>
    <row r="2234" spans="1:3" ht="14.25" customHeight="1" x14ac:dyDescent="0.35">
      <c r="A2234" s="2">
        <v>1005835</v>
      </c>
      <c r="B2234" s="2" t="s">
        <v>30</v>
      </c>
      <c r="C2234" s="2">
        <v>174</v>
      </c>
    </row>
    <row r="2235" spans="1:3" ht="14.25" customHeight="1" x14ac:dyDescent="0.35">
      <c r="A2235" s="2">
        <v>1006142</v>
      </c>
      <c r="B2235" s="2" t="s">
        <v>29</v>
      </c>
      <c r="C2235" s="2">
        <v>90</v>
      </c>
    </row>
    <row r="2236" spans="1:3" ht="14.25" customHeight="1" x14ac:dyDescent="0.35">
      <c r="A2236" s="2">
        <v>1006355</v>
      </c>
      <c r="B2236" s="2" t="s">
        <v>29</v>
      </c>
      <c r="C2236" s="2">
        <v>36</v>
      </c>
    </row>
    <row r="2237" spans="1:3" ht="14.25" customHeight="1" x14ac:dyDescent="0.35">
      <c r="A2237" s="2">
        <v>1006368</v>
      </c>
      <c r="B2237" s="2" t="s">
        <v>29</v>
      </c>
      <c r="C2237" s="2">
        <v>114</v>
      </c>
    </row>
    <row r="2238" spans="1:3" ht="14.25" customHeight="1" x14ac:dyDescent="0.35">
      <c r="A2238" s="2">
        <v>1006527</v>
      </c>
      <c r="B2238" s="2" t="s">
        <v>30</v>
      </c>
      <c r="C2238" s="2">
        <v>482</v>
      </c>
    </row>
    <row r="2239" spans="1:3" ht="14.25" customHeight="1" x14ac:dyDescent="0.35">
      <c r="A2239" s="2">
        <v>1006712</v>
      </c>
      <c r="B2239" s="2" t="s">
        <v>29</v>
      </c>
      <c r="C2239" s="2">
        <v>40</v>
      </c>
    </row>
    <row r="2240" spans="1:3" ht="14.25" customHeight="1" x14ac:dyDescent="0.35">
      <c r="A2240" s="2">
        <v>1002453</v>
      </c>
      <c r="B2240" s="2" t="s">
        <v>30</v>
      </c>
      <c r="C2240" s="2">
        <v>141</v>
      </c>
    </row>
    <row r="2241" spans="1:3" ht="14.25" customHeight="1" x14ac:dyDescent="0.35">
      <c r="A2241" s="2">
        <v>1002504</v>
      </c>
      <c r="B2241" s="2" t="s">
        <v>29</v>
      </c>
      <c r="C2241" s="2">
        <v>113</v>
      </c>
    </row>
    <row r="2242" spans="1:3" ht="14.25" customHeight="1" x14ac:dyDescent="0.35">
      <c r="A2242" s="2">
        <v>1002618</v>
      </c>
      <c r="B2242" s="2" t="s">
        <v>29</v>
      </c>
      <c r="C2242" s="2">
        <v>97</v>
      </c>
    </row>
    <row r="2243" spans="1:3" ht="14.25" customHeight="1" x14ac:dyDescent="0.35">
      <c r="A2243" s="2">
        <v>1002918</v>
      </c>
      <c r="B2243" s="2" t="s">
        <v>29</v>
      </c>
      <c r="C2243" s="2">
        <v>126</v>
      </c>
    </row>
    <row r="2244" spans="1:3" ht="14.25" customHeight="1" x14ac:dyDescent="0.35">
      <c r="A2244" s="2">
        <v>1002934</v>
      </c>
      <c r="B2244" s="2" t="s">
        <v>28</v>
      </c>
      <c r="C2244" s="2">
        <v>36</v>
      </c>
    </row>
    <row r="2245" spans="1:3" ht="14.25" customHeight="1" x14ac:dyDescent="0.35">
      <c r="A2245" s="2">
        <v>1003280</v>
      </c>
      <c r="B2245" s="2" t="s">
        <v>28</v>
      </c>
      <c r="C2245" s="2">
        <v>23</v>
      </c>
    </row>
    <row r="2246" spans="1:3" ht="14.25" customHeight="1" x14ac:dyDescent="0.35">
      <c r="A2246" s="2">
        <v>1003535</v>
      </c>
      <c r="B2246" s="2" t="s">
        <v>29</v>
      </c>
      <c r="C2246" s="2">
        <v>53</v>
      </c>
    </row>
    <row r="2247" spans="1:3" ht="14.25" customHeight="1" x14ac:dyDescent="0.35">
      <c r="A2247" s="2">
        <v>1003562</v>
      </c>
      <c r="B2247" s="2" t="s">
        <v>30</v>
      </c>
      <c r="C2247" s="2">
        <v>156</v>
      </c>
    </row>
    <row r="2248" spans="1:3" ht="14.25" customHeight="1" x14ac:dyDescent="0.35">
      <c r="A2248" s="2">
        <v>1003958</v>
      </c>
      <c r="B2248" s="2" t="s">
        <v>29</v>
      </c>
      <c r="C2248" s="2">
        <v>79</v>
      </c>
    </row>
    <row r="2249" spans="1:3" ht="14.25" customHeight="1" x14ac:dyDescent="0.35">
      <c r="A2249" s="2">
        <v>1004157</v>
      </c>
      <c r="B2249" s="2" t="s">
        <v>30</v>
      </c>
      <c r="C2249" s="2">
        <v>175</v>
      </c>
    </row>
    <row r="2250" spans="1:3" ht="14.25" customHeight="1" x14ac:dyDescent="0.35">
      <c r="A2250" s="2">
        <v>1004194</v>
      </c>
      <c r="B2250" s="2" t="s">
        <v>28</v>
      </c>
      <c r="C2250" s="2">
        <v>50</v>
      </c>
    </row>
    <row r="2251" spans="1:3" ht="14.25" customHeight="1" x14ac:dyDescent="0.35">
      <c r="A2251" s="2">
        <v>1004258</v>
      </c>
      <c r="B2251" s="2" t="s">
        <v>30</v>
      </c>
      <c r="C2251" s="2">
        <v>253</v>
      </c>
    </row>
    <row r="2252" spans="1:3" ht="14.25" customHeight="1" x14ac:dyDescent="0.35">
      <c r="A2252" s="2">
        <v>1004438</v>
      </c>
      <c r="B2252" s="2" t="s">
        <v>28</v>
      </c>
      <c r="C2252" s="2">
        <v>54</v>
      </c>
    </row>
    <row r="2253" spans="1:3" ht="14.25" customHeight="1" x14ac:dyDescent="0.35">
      <c r="A2253" s="2">
        <v>1004847</v>
      </c>
      <c r="B2253" s="2" t="s">
        <v>28</v>
      </c>
      <c r="C2253" s="2">
        <v>388</v>
      </c>
    </row>
    <row r="2254" spans="1:3" ht="14.25" customHeight="1" x14ac:dyDescent="0.35">
      <c r="A2254" s="2">
        <v>1004941</v>
      </c>
      <c r="B2254" s="2" t="s">
        <v>29</v>
      </c>
      <c r="C2254" s="2">
        <v>62</v>
      </c>
    </row>
    <row r="2255" spans="1:3" ht="14.25" customHeight="1" x14ac:dyDescent="0.35">
      <c r="A2255" s="2">
        <v>1005000</v>
      </c>
      <c r="B2255" s="2" t="s">
        <v>28</v>
      </c>
      <c r="C2255" s="2">
        <v>478</v>
      </c>
    </row>
    <row r="2256" spans="1:3" ht="14.25" customHeight="1" x14ac:dyDescent="0.35">
      <c r="A2256" s="2">
        <v>1005461</v>
      </c>
      <c r="B2256" s="2" t="s">
        <v>28</v>
      </c>
      <c r="C2256" s="2">
        <v>78</v>
      </c>
    </row>
    <row r="2257" spans="1:3" ht="14.25" customHeight="1" x14ac:dyDescent="0.35">
      <c r="A2257" s="2">
        <v>1005727</v>
      </c>
      <c r="B2257" s="2" t="s">
        <v>29</v>
      </c>
      <c r="C2257" s="2">
        <v>52</v>
      </c>
    </row>
    <row r="2258" spans="1:3" ht="14.25" customHeight="1" x14ac:dyDescent="0.35">
      <c r="A2258" s="2">
        <v>1005792</v>
      </c>
      <c r="B2258" s="2" t="s">
        <v>28</v>
      </c>
      <c r="C2258" s="2">
        <v>39</v>
      </c>
    </row>
    <row r="2259" spans="1:3" ht="14.25" customHeight="1" x14ac:dyDescent="0.35">
      <c r="A2259" s="2">
        <v>1005819</v>
      </c>
      <c r="B2259" s="2" t="s">
        <v>28</v>
      </c>
      <c r="C2259" s="2">
        <v>57</v>
      </c>
    </row>
    <row r="2260" spans="1:3" ht="14.25" customHeight="1" x14ac:dyDescent="0.35">
      <c r="A2260" s="2">
        <v>1005947</v>
      </c>
      <c r="B2260" s="2" t="s">
        <v>28</v>
      </c>
      <c r="C2260" s="2">
        <v>194</v>
      </c>
    </row>
    <row r="2261" spans="1:3" ht="14.25" customHeight="1" x14ac:dyDescent="0.35">
      <c r="A2261" s="2">
        <v>1006020</v>
      </c>
      <c r="B2261" s="2" t="s">
        <v>28</v>
      </c>
      <c r="C2261" s="2">
        <v>56</v>
      </c>
    </row>
    <row r="2262" spans="1:3" ht="14.25" customHeight="1" x14ac:dyDescent="0.35">
      <c r="A2262" s="2">
        <v>1006302</v>
      </c>
      <c r="B2262" s="2" t="s">
        <v>29</v>
      </c>
      <c r="C2262" s="2">
        <v>141</v>
      </c>
    </row>
    <row r="2263" spans="1:3" ht="14.25" customHeight="1" x14ac:dyDescent="0.35">
      <c r="A2263" s="2">
        <v>1006325</v>
      </c>
      <c r="B2263" s="2" t="s">
        <v>28</v>
      </c>
      <c r="C2263" s="2">
        <v>228</v>
      </c>
    </row>
    <row r="2264" spans="1:3" ht="14.25" customHeight="1" x14ac:dyDescent="0.35">
      <c r="A2264" s="2">
        <v>1006394</v>
      </c>
      <c r="B2264" s="2" t="s">
        <v>30</v>
      </c>
      <c r="C2264" s="2">
        <v>452</v>
      </c>
    </row>
    <row r="2265" spans="1:3" ht="14.25" customHeight="1" x14ac:dyDescent="0.35">
      <c r="A2265" s="2">
        <v>1006478</v>
      </c>
      <c r="B2265" s="2" t="s">
        <v>30</v>
      </c>
      <c r="C2265" s="2">
        <v>390</v>
      </c>
    </row>
    <row r="2266" spans="1:3" ht="14.25" customHeight="1" x14ac:dyDescent="0.35">
      <c r="A2266" s="2">
        <v>1006506</v>
      </c>
      <c r="B2266" s="2" t="s">
        <v>29</v>
      </c>
      <c r="C2266" s="2">
        <v>54</v>
      </c>
    </row>
    <row r="2267" spans="1:3" ht="14.25" customHeight="1" x14ac:dyDescent="0.35">
      <c r="A2267" s="2">
        <v>1006588</v>
      </c>
      <c r="B2267" s="2" t="s">
        <v>30</v>
      </c>
      <c r="C2267" s="2">
        <v>156</v>
      </c>
    </row>
    <row r="2268" spans="1:3" ht="14.25" customHeight="1" x14ac:dyDescent="0.35">
      <c r="A2268" s="2">
        <v>1006672</v>
      </c>
      <c r="B2268" s="2" t="s">
        <v>28</v>
      </c>
      <c r="C2268" s="2">
        <v>34</v>
      </c>
    </row>
    <row r="2269" spans="1:3" ht="14.25" customHeight="1" x14ac:dyDescent="0.35">
      <c r="A2269" s="2">
        <v>1002407</v>
      </c>
      <c r="B2269" s="2" t="s">
        <v>28</v>
      </c>
      <c r="C2269" s="2">
        <v>498</v>
      </c>
    </row>
    <row r="2270" spans="1:3" ht="14.25" customHeight="1" x14ac:dyDescent="0.35">
      <c r="A2270" s="2">
        <v>1002522</v>
      </c>
      <c r="B2270" s="2" t="s">
        <v>30</v>
      </c>
      <c r="C2270" s="2">
        <v>195</v>
      </c>
    </row>
    <row r="2271" spans="1:3" ht="14.25" customHeight="1" x14ac:dyDescent="0.35">
      <c r="A2271" s="2">
        <v>1002585</v>
      </c>
      <c r="B2271" s="2" t="s">
        <v>28</v>
      </c>
      <c r="C2271" s="2">
        <v>320</v>
      </c>
    </row>
    <row r="2272" spans="1:3" ht="14.25" customHeight="1" x14ac:dyDescent="0.35">
      <c r="A2272" s="2">
        <v>1002626</v>
      </c>
      <c r="B2272" s="2" t="s">
        <v>28</v>
      </c>
      <c r="C2272" s="2">
        <v>43</v>
      </c>
    </row>
    <row r="2273" spans="1:3" ht="14.25" customHeight="1" x14ac:dyDescent="0.35">
      <c r="A2273" s="2">
        <v>1002674</v>
      </c>
      <c r="B2273" s="2" t="s">
        <v>30</v>
      </c>
      <c r="C2273" s="2">
        <v>279</v>
      </c>
    </row>
    <row r="2274" spans="1:3" ht="14.25" customHeight="1" x14ac:dyDescent="0.35">
      <c r="A2274" s="2">
        <v>1002710</v>
      </c>
      <c r="B2274" s="2" t="s">
        <v>30</v>
      </c>
      <c r="C2274" s="2">
        <v>357</v>
      </c>
    </row>
    <row r="2275" spans="1:3" ht="14.25" customHeight="1" x14ac:dyDescent="0.35">
      <c r="A2275" s="2">
        <v>1002760</v>
      </c>
      <c r="B2275" s="2" t="s">
        <v>29</v>
      </c>
      <c r="C2275" s="2">
        <v>42</v>
      </c>
    </row>
    <row r="2276" spans="1:3" ht="14.25" customHeight="1" x14ac:dyDescent="0.35">
      <c r="A2276" s="2">
        <v>1002813</v>
      </c>
      <c r="B2276" s="2" t="s">
        <v>28</v>
      </c>
      <c r="C2276" s="2">
        <v>264</v>
      </c>
    </row>
    <row r="2277" spans="1:3" ht="14.25" customHeight="1" x14ac:dyDescent="0.35">
      <c r="A2277" s="2">
        <v>1002845</v>
      </c>
      <c r="B2277" s="2" t="s">
        <v>29</v>
      </c>
      <c r="C2277" s="2">
        <v>99</v>
      </c>
    </row>
    <row r="2278" spans="1:3" ht="14.25" customHeight="1" x14ac:dyDescent="0.35">
      <c r="A2278" s="2">
        <v>1003153</v>
      </c>
      <c r="B2278" s="2" t="s">
        <v>28</v>
      </c>
      <c r="C2278" s="2">
        <v>47</v>
      </c>
    </row>
    <row r="2279" spans="1:3" ht="14.25" customHeight="1" x14ac:dyDescent="0.35">
      <c r="A2279" s="2">
        <v>1003287</v>
      </c>
      <c r="B2279" s="2" t="s">
        <v>30</v>
      </c>
      <c r="C2279" s="2">
        <v>123</v>
      </c>
    </row>
    <row r="2280" spans="1:3" ht="14.25" customHeight="1" x14ac:dyDescent="0.35">
      <c r="A2280" s="2">
        <v>1003356</v>
      </c>
      <c r="B2280" s="2" t="s">
        <v>28</v>
      </c>
      <c r="C2280" s="2">
        <v>31</v>
      </c>
    </row>
    <row r="2281" spans="1:3" ht="14.25" customHeight="1" x14ac:dyDescent="0.35">
      <c r="A2281" s="2">
        <v>1003390</v>
      </c>
      <c r="B2281" s="2" t="s">
        <v>30</v>
      </c>
      <c r="C2281" s="2">
        <v>347</v>
      </c>
    </row>
    <row r="2282" spans="1:3" ht="14.25" customHeight="1" x14ac:dyDescent="0.35">
      <c r="A2282" s="2">
        <v>1003456</v>
      </c>
      <c r="B2282" s="2" t="s">
        <v>30</v>
      </c>
      <c r="C2282" s="2">
        <v>277</v>
      </c>
    </row>
    <row r="2283" spans="1:3" ht="14.25" customHeight="1" x14ac:dyDescent="0.35">
      <c r="A2283" s="2">
        <v>1003534</v>
      </c>
      <c r="B2283" s="2" t="s">
        <v>30</v>
      </c>
      <c r="C2283" s="2">
        <v>295</v>
      </c>
    </row>
    <row r="2284" spans="1:3" ht="14.25" customHeight="1" x14ac:dyDescent="0.35">
      <c r="A2284" s="2">
        <v>1003639</v>
      </c>
      <c r="B2284" s="2" t="s">
        <v>28</v>
      </c>
      <c r="C2284" s="2">
        <v>68</v>
      </c>
    </row>
    <row r="2285" spans="1:3" ht="14.25" customHeight="1" x14ac:dyDescent="0.35">
      <c r="A2285" s="2">
        <v>1003840</v>
      </c>
      <c r="B2285" s="2" t="s">
        <v>28</v>
      </c>
      <c r="C2285" s="2">
        <v>285</v>
      </c>
    </row>
    <row r="2286" spans="1:3" ht="14.25" customHeight="1" x14ac:dyDescent="0.35">
      <c r="A2286" s="2">
        <v>1003851</v>
      </c>
      <c r="B2286" s="2" t="s">
        <v>29</v>
      </c>
      <c r="C2286" s="2">
        <v>56</v>
      </c>
    </row>
    <row r="2287" spans="1:3" ht="14.25" customHeight="1" x14ac:dyDescent="0.35">
      <c r="A2287" s="2">
        <v>1003935</v>
      </c>
      <c r="B2287" s="2" t="s">
        <v>28</v>
      </c>
      <c r="C2287" s="2">
        <v>39</v>
      </c>
    </row>
    <row r="2288" spans="1:3" ht="14.25" customHeight="1" x14ac:dyDescent="0.35">
      <c r="A2288" s="2">
        <v>1003989</v>
      </c>
      <c r="B2288" s="2" t="s">
        <v>30</v>
      </c>
      <c r="C2288" s="2">
        <v>153</v>
      </c>
    </row>
    <row r="2289" spans="1:3" ht="14.25" customHeight="1" x14ac:dyDescent="0.35">
      <c r="A2289" s="2">
        <v>1004244</v>
      </c>
      <c r="B2289" s="2" t="s">
        <v>28</v>
      </c>
      <c r="C2289" s="2">
        <v>53</v>
      </c>
    </row>
    <row r="2290" spans="1:3" ht="14.25" customHeight="1" x14ac:dyDescent="0.35">
      <c r="A2290" s="2">
        <v>1004359</v>
      </c>
      <c r="B2290" s="2" t="s">
        <v>28</v>
      </c>
      <c r="C2290" s="2">
        <v>60</v>
      </c>
    </row>
    <row r="2291" spans="1:3" ht="14.25" customHeight="1" x14ac:dyDescent="0.35">
      <c r="A2291" s="2">
        <v>1004512</v>
      </c>
      <c r="B2291" s="2" t="s">
        <v>30</v>
      </c>
      <c r="C2291" s="2">
        <v>367</v>
      </c>
    </row>
    <row r="2292" spans="1:3" ht="14.25" customHeight="1" x14ac:dyDescent="0.35">
      <c r="A2292" s="2">
        <v>1004643</v>
      </c>
      <c r="B2292" s="2" t="s">
        <v>29</v>
      </c>
      <c r="C2292" s="2">
        <v>45</v>
      </c>
    </row>
    <row r="2293" spans="1:3" ht="14.25" customHeight="1" x14ac:dyDescent="0.35">
      <c r="A2293" s="2">
        <v>1004997</v>
      </c>
      <c r="B2293" s="2" t="s">
        <v>28</v>
      </c>
      <c r="C2293" s="2">
        <v>56</v>
      </c>
    </row>
    <row r="2294" spans="1:3" ht="14.25" customHeight="1" x14ac:dyDescent="0.35">
      <c r="A2294" s="2">
        <v>1005037</v>
      </c>
      <c r="B2294" s="2" t="s">
        <v>29</v>
      </c>
      <c r="C2294" s="2">
        <v>91</v>
      </c>
    </row>
    <row r="2295" spans="1:3" ht="14.25" customHeight="1" x14ac:dyDescent="0.35">
      <c r="A2295" s="2">
        <v>1005234</v>
      </c>
      <c r="B2295" s="2" t="s">
        <v>30</v>
      </c>
      <c r="C2295" s="2">
        <v>428</v>
      </c>
    </row>
    <row r="2296" spans="1:3" ht="14.25" customHeight="1" x14ac:dyDescent="0.35">
      <c r="A2296" s="2">
        <v>1005810</v>
      </c>
      <c r="B2296" s="2" t="s">
        <v>28</v>
      </c>
      <c r="C2296" s="2">
        <v>72</v>
      </c>
    </row>
    <row r="2297" spans="1:3" ht="14.25" customHeight="1" x14ac:dyDescent="0.35">
      <c r="A2297" s="2">
        <v>1005886</v>
      </c>
      <c r="B2297" s="2" t="s">
        <v>28</v>
      </c>
      <c r="C2297" s="2">
        <v>56</v>
      </c>
    </row>
    <row r="2298" spans="1:3" ht="14.25" customHeight="1" x14ac:dyDescent="0.35">
      <c r="A2298" s="2">
        <v>1006340</v>
      </c>
      <c r="B2298" s="2" t="s">
        <v>30</v>
      </c>
      <c r="C2298" s="2">
        <v>316</v>
      </c>
    </row>
    <row r="2299" spans="1:3" ht="14.25" customHeight="1" x14ac:dyDescent="0.35">
      <c r="A2299" s="2">
        <v>1006371</v>
      </c>
      <c r="B2299" s="2" t="s">
        <v>28</v>
      </c>
      <c r="C2299" s="2">
        <v>71</v>
      </c>
    </row>
    <row r="2300" spans="1:3" ht="14.25" customHeight="1" x14ac:dyDescent="0.35">
      <c r="A2300" s="2">
        <v>1006398</v>
      </c>
      <c r="B2300" s="2" t="s">
        <v>30</v>
      </c>
      <c r="C2300" s="2">
        <v>337</v>
      </c>
    </row>
    <row r="2301" spans="1:3" ht="14.25" customHeight="1" x14ac:dyDescent="0.35">
      <c r="A2301" s="2">
        <v>1006590</v>
      </c>
      <c r="B2301" s="2" t="s">
        <v>29</v>
      </c>
      <c r="C2301" s="2">
        <v>79</v>
      </c>
    </row>
    <row r="2302" spans="1:3" ht="14.25" customHeight="1" x14ac:dyDescent="0.35">
      <c r="A2302" s="2">
        <v>1006862</v>
      </c>
      <c r="B2302" s="2" t="s">
        <v>28</v>
      </c>
      <c r="C2302" s="2">
        <v>416</v>
      </c>
    </row>
    <row r="2303" spans="1:3" ht="14.25" customHeight="1" x14ac:dyDescent="0.35">
      <c r="A2303" s="2">
        <v>1002421</v>
      </c>
      <c r="B2303" s="2" t="s">
        <v>30</v>
      </c>
      <c r="C2303" s="2">
        <v>102</v>
      </c>
    </row>
    <row r="2304" spans="1:3" ht="14.25" customHeight="1" x14ac:dyDescent="0.35">
      <c r="A2304" s="2">
        <v>1002704</v>
      </c>
      <c r="B2304" s="2" t="s">
        <v>28</v>
      </c>
      <c r="C2304" s="2">
        <v>34</v>
      </c>
    </row>
    <row r="2305" spans="1:3" ht="14.25" customHeight="1" x14ac:dyDescent="0.35">
      <c r="A2305" s="2">
        <v>1003136</v>
      </c>
      <c r="B2305" s="2" t="s">
        <v>28</v>
      </c>
      <c r="C2305" s="2">
        <v>201</v>
      </c>
    </row>
    <row r="2306" spans="1:3" ht="14.25" customHeight="1" x14ac:dyDescent="0.35">
      <c r="A2306" s="2">
        <v>1003338</v>
      </c>
      <c r="B2306" s="2" t="s">
        <v>28</v>
      </c>
      <c r="C2306" s="2">
        <v>44</v>
      </c>
    </row>
    <row r="2307" spans="1:3" ht="14.25" customHeight="1" x14ac:dyDescent="0.35">
      <c r="A2307" s="2">
        <v>1003416</v>
      </c>
      <c r="B2307" s="2" t="s">
        <v>28</v>
      </c>
      <c r="C2307" s="2">
        <v>146</v>
      </c>
    </row>
    <row r="2308" spans="1:3" ht="14.25" customHeight="1" x14ac:dyDescent="0.35">
      <c r="A2308" s="2">
        <v>1003587</v>
      </c>
      <c r="B2308" s="2" t="s">
        <v>30</v>
      </c>
      <c r="C2308" s="2">
        <v>450</v>
      </c>
    </row>
    <row r="2309" spans="1:3" ht="14.25" customHeight="1" x14ac:dyDescent="0.35">
      <c r="A2309" s="2">
        <v>1003717</v>
      </c>
      <c r="B2309" s="2" t="s">
        <v>28</v>
      </c>
      <c r="C2309" s="2">
        <v>27</v>
      </c>
    </row>
    <row r="2310" spans="1:3" ht="14.25" customHeight="1" x14ac:dyDescent="0.35">
      <c r="A2310" s="2">
        <v>1004020</v>
      </c>
      <c r="B2310" s="2" t="s">
        <v>28</v>
      </c>
      <c r="C2310" s="2">
        <v>218</v>
      </c>
    </row>
    <row r="2311" spans="1:3" ht="14.25" customHeight="1" x14ac:dyDescent="0.35">
      <c r="A2311" s="2">
        <v>1004037</v>
      </c>
      <c r="B2311" s="2" t="s">
        <v>28</v>
      </c>
      <c r="C2311" s="2">
        <v>52</v>
      </c>
    </row>
    <row r="2312" spans="1:3" ht="14.25" customHeight="1" x14ac:dyDescent="0.35">
      <c r="A2312" s="2">
        <v>1004362</v>
      </c>
      <c r="B2312" s="2" t="s">
        <v>28</v>
      </c>
      <c r="C2312" s="2">
        <v>43</v>
      </c>
    </row>
    <row r="2313" spans="1:3" ht="14.25" customHeight="1" x14ac:dyDescent="0.35">
      <c r="A2313" s="2">
        <v>1004465</v>
      </c>
      <c r="B2313" s="2" t="s">
        <v>28</v>
      </c>
      <c r="C2313" s="2">
        <v>320</v>
      </c>
    </row>
    <row r="2314" spans="1:3" ht="14.25" customHeight="1" x14ac:dyDescent="0.35">
      <c r="A2314" s="2">
        <v>1004569</v>
      </c>
      <c r="B2314" s="2" t="s">
        <v>30</v>
      </c>
      <c r="C2314" s="2">
        <v>197</v>
      </c>
    </row>
    <row r="2315" spans="1:3" ht="14.25" customHeight="1" x14ac:dyDescent="0.35">
      <c r="A2315" s="2">
        <v>1004648</v>
      </c>
      <c r="B2315" s="2" t="s">
        <v>29</v>
      </c>
      <c r="C2315" s="2">
        <v>102</v>
      </c>
    </row>
    <row r="2316" spans="1:3" ht="14.25" customHeight="1" x14ac:dyDescent="0.35">
      <c r="A2316" s="2">
        <v>1004733</v>
      </c>
      <c r="B2316" s="2" t="s">
        <v>29</v>
      </c>
      <c r="C2316" s="2">
        <v>127</v>
      </c>
    </row>
    <row r="2317" spans="1:3" ht="14.25" customHeight="1" x14ac:dyDescent="0.35">
      <c r="A2317" s="2">
        <v>1005154</v>
      </c>
      <c r="B2317" s="2" t="s">
        <v>28</v>
      </c>
      <c r="C2317" s="2">
        <v>77</v>
      </c>
    </row>
    <row r="2318" spans="1:3" ht="14.25" customHeight="1" x14ac:dyDescent="0.35">
      <c r="A2318" s="2">
        <v>1005259</v>
      </c>
      <c r="B2318" s="2" t="s">
        <v>29</v>
      </c>
      <c r="C2318" s="2">
        <v>115</v>
      </c>
    </row>
    <row r="2319" spans="1:3" ht="14.25" customHeight="1" x14ac:dyDescent="0.35">
      <c r="A2319" s="2">
        <v>1005643</v>
      </c>
      <c r="B2319" s="2" t="s">
        <v>28</v>
      </c>
      <c r="C2319" s="2">
        <v>174</v>
      </c>
    </row>
    <row r="2320" spans="1:3" ht="14.25" customHeight="1" x14ac:dyDescent="0.35">
      <c r="A2320" s="2">
        <v>1005668</v>
      </c>
      <c r="B2320" s="2" t="s">
        <v>30</v>
      </c>
      <c r="C2320" s="2">
        <v>471</v>
      </c>
    </row>
    <row r="2321" spans="1:3" ht="14.25" customHeight="1" x14ac:dyDescent="0.35">
      <c r="A2321" s="2">
        <v>1005802</v>
      </c>
      <c r="B2321" s="2" t="s">
        <v>29</v>
      </c>
      <c r="C2321" s="2">
        <v>48</v>
      </c>
    </row>
    <row r="2322" spans="1:3" ht="14.25" customHeight="1" x14ac:dyDescent="0.35">
      <c r="A2322" s="2">
        <v>1006027</v>
      </c>
      <c r="B2322" s="2" t="s">
        <v>30</v>
      </c>
      <c r="C2322" s="2">
        <v>246</v>
      </c>
    </row>
    <row r="2323" spans="1:3" ht="14.25" customHeight="1" x14ac:dyDescent="0.35">
      <c r="A2323" s="2">
        <v>1006288</v>
      </c>
      <c r="B2323" s="2" t="s">
        <v>28</v>
      </c>
      <c r="C2323" s="2">
        <v>33</v>
      </c>
    </row>
    <row r="2324" spans="1:3" ht="14.25" customHeight="1" x14ac:dyDescent="0.35">
      <c r="A2324" s="2">
        <v>1006748</v>
      </c>
      <c r="B2324" s="2" t="s">
        <v>30</v>
      </c>
      <c r="C2324" s="2">
        <v>186</v>
      </c>
    </row>
    <row r="2325" spans="1:3" ht="14.25" customHeight="1" x14ac:dyDescent="0.35">
      <c r="A2325" s="2">
        <v>1006859</v>
      </c>
      <c r="B2325" s="2" t="s">
        <v>28</v>
      </c>
      <c r="C2325" s="2">
        <v>41</v>
      </c>
    </row>
    <row r="2326" spans="1:3" ht="14.25" customHeight="1" x14ac:dyDescent="0.35">
      <c r="A2326" s="2">
        <v>1002368</v>
      </c>
      <c r="B2326" s="2" t="s">
        <v>28</v>
      </c>
      <c r="C2326" s="2">
        <v>311</v>
      </c>
    </row>
    <row r="2327" spans="1:3" ht="14.25" customHeight="1" x14ac:dyDescent="0.35">
      <c r="A2327" s="2">
        <v>1002386</v>
      </c>
      <c r="B2327" s="2" t="s">
        <v>30</v>
      </c>
      <c r="C2327" s="2">
        <v>154</v>
      </c>
    </row>
    <row r="2328" spans="1:3" ht="14.25" customHeight="1" x14ac:dyDescent="0.35">
      <c r="A2328" s="2">
        <v>1002881</v>
      </c>
      <c r="B2328" s="2" t="s">
        <v>30</v>
      </c>
      <c r="C2328" s="2">
        <v>186</v>
      </c>
    </row>
    <row r="2329" spans="1:3" ht="14.25" customHeight="1" x14ac:dyDescent="0.35">
      <c r="A2329" s="2">
        <v>1003233</v>
      </c>
      <c r="B2329" s="2" t="s">
        <v>30</v>
      </c>
      <c r="C2329" s="2">
        <v>465</v>
      </c>
    </row>
    <row r="2330" spans="1:3" ht="14.25" customHeight="1" x14ac:dyDescent="0.35">
      <c r="A2330" s="2">
        <v>1003262</v>
      </c>
      <c r="B2330" s="2" t="s">
        <v>28</v>
      </c>
      <c r="C2330" s="2">
        <v>24</v>
      </c>
    </row>
    <row r="2331" spans="1:3" ht="14.25" customHeight="1" x14ac:dyDescent="0.35">
      <c r="A2331" s="2">
        <v>1003367</v>
      </c>
      <c r="B2331" s="2" t="s">
        <v>29</v>
      </c>
      <c r="C2331" s="2">
        <v>146</v>
      </c>
    </row>
    <row r="2332" spans="1:3" ht="14.25" customHeight="1" x14ac:dyDescent="0.35">
      <c r="A2332" s="2">
        <v>1003447</v>
      </c>
      <c r="B2332" s="2" t="s">
        <v>28</v>
      </c>
      <c r="C2332" s="2">
        <v>77</v>
      </c>
    </row>
    <row r="2333" spans="1:3" ht="14.25" customHeight="1" x14ac:dyDescent="0.35">
      <c r="A2333" s="2">
        <v>1003760</v>
      </c>
      <c r="B2333" s="2" t="s">
        <v>28</v>
      </c>
      <c r="C2333" s="2">
        <v>32</v>
      </c>
    </row>
    <row r="2334" spans="1:3" ht="14.25" customHeight="1" x14ac:dyDescent="0.35">
      <c r="A2334" s="2">
        <v>1004264</v>
      </c>
      <c r="B2334" s="2" t="s">
        <v>30</v>
      </c>
      <c r="C2334" s="2">
        <v>285</v>
      </c>
    </row>
    <row r="2335" spans="1:3" ht="14.25" customHeight="1" x14ac:dyDescent="0.35">
      <c r="A2335" s="2">
        <v>1004394</v>
      </c>
      <c r="B2335" s="2" t="s">
        <v>29</v>
      </c>
      <c r="C2335" s="2">
        <v>137</v>
      </c>
    </row>
    <row r="2336" spans="1:3" ht="14.25" customHeight="1" x14ac:dyDescent="0.35">
      <c r="A2336" s="2">
        <v>1004460</v>
      </c>
      <c r="B2336" s="2" t="s">
        <v>28</v>
      </c>
      <c r="C2336" s="2">
        <v>299</v>
      </c>
    </row>
    <row r="2337" spans="1:3" ht="14.25" customHeight="1" x14ac:dyDescent="0.35">
      <c r="A2337" s="2">
        <v>1004637</v>
      </c>
      <c r="B2337" s="2" t="s">
        <v>28</v>
      </c>
      <c r="C2337" s="2">
        <v>124</v>
      </c>
    </row>
    <row r="2338" spans="1:3" ht="14.25" customHeight="1" x14ac:dyDescent="0.35">
      <c r="A2338" s="2">
        <v>1004845</v>
      </c>
      <c r="B2338" s="2" t="s">
        <v>30</v>
      </c>
      <c r="C2338" s="2">
        <v>415</v>
      </c>
    </row>
    <row r="2339" spans="1:3" ht="14.25" customHeight="1" x14ac:dyDescent="0.35">
      <c r="A2339" s="2">
        <v>1004882</v>
      </c>
      <c r="B2339" s="2" t="s">
        <v>30</v>
      </c>
      <c r="C2339" s="2">
        <v>463</v>
      </c>
    </row>
    <row r="2340" spans="1:3" ht="14.25" customHeight="1" x14ac:dyDescent="0.35">
      <c r="A2340" s="2">
        <v>1004912</v>
      </c>
      <c r="B2340" s="2" t="s">
        <v>29</v>
      </c>
      <c r="C2340" s="2">
        <v>81</v>
      </c>
    </row>
    <row r="2341" spans="1:3" ht="14.25" customHeight="1" x14ac:dyDescent="0.35">
      <c r="A2341" s="2">
        <v>1005231</v>
      </c>
      <c r="B2341" s="2" t="s">
        <v>28</v>
      </c>
      <c r="C2341" s="2">
        <v>230</v>
      </c>
    </row>
    <row r="2342" spans="1:3" ht="14.25" customHeight="1" x14ac:dyDescent="0.35">
      <c r="A2342" s="2">
        <v>1005441</v>
      </c>
      <c r="B2342" s="2" t="s">
        <v>28</v>
      </c>
      <c r="C2342" s="2">
        <v>27</v>
      </c>
    </row>
    <row r="2343" spans="1:3" ht="14.25" customHeight="1" x14ac:dyDescent="0.35">
      <c r="A2343" s="2">
        <v>1005647</v>
      </c>
      <c r="B2343" s="2" t="s">
        <v>30</v>
      </c>
      <c r="C2343" s="2">
        <v>381</v>
      </c>
    </row>
    <row r="2344" spans="1:3" ht="14.25" customHeight="1" x14ac:dyDescent="0.35">
      <c r="A2344" s="2">
        <v>1005733</v>
      </c>
      <c r="B2344" s="2" t="s">
        <v>30</v>
      </c>
      <c r="C2344" s="2">
        <v>479</v>
      </c>
    </row>
    <row r="2345" spans="1:3" ht="14.25" customHeight="1" x14ac:dyDescent="0.35">
      <c r="A2345" s="2">
        <v>1006237</v>
      </c>
      <c r="B2345" s="2" t="s">
        <v>30</v>
      </c>
      <c r="C2345" s="2">
        <v>355</v>
      </c>
    </row>
    <row r="2346" spans="1:3" ht="14.25" customHeight="1" x14ac:dyDescent="0.35">
      <c r="A2346" s="2">
        <v>1006356</v>
      </c>
      <c r="B2346" s="2" t="s">
        <v>28</v>
      </c>
      <c r="C2346" s="2">
        <v>32</v>
      </c>
    </row>
    <row r="2347" spans="1:3" ht="14.25" customHeight="1" x14ac:dyDescent="0.35">
      <c r="A2347" s="2">
        <v>1006529</v>
      </c>
      <c r="B2347" s="2" t="s">
        <v>30</v>
      </c>
      <c r="C2347" s="2">
        <v>279</v>
      </c>
    </row>
    <row r="2348" spans="1:3" ht="14.25" customHeight="1" x14ac:dyDescent="0.35">
      <c r="A2348" s="2">
        <v>1006540</v>
      </c>
      <c r="B2348" s="2" t="s">
        <v>28</v>
      </c>
      <c r="C2348" s="2">
        <v>66</v>
      </c>
    </row>
    <row r="2349" spans="1:3" ht="14.25" customHeight="1" x14ac:dyDescent="0.35">
      <c r="A2349" s="2">
        <v>1002316</v>
      </c>
      <c r="B2349" s="2" t="s">
        <v>28</v>
      </c>
      <c r="C2349" s="2">
        <v>69</v>
      </c>
    </row>
    <row r="2350" spans="1:3" ht="14.25" customHeight="1" x14ac:dyDescent="0.35">
      <c r="A2350" s="2">
        <v>1002406</v>
      </c>
      <c r="B2350" s="2" t="s">
        <v>30</v>
      </c>
      <c r="C2350" s="2">
        <v>343</v>
      </c>
    </row>
    <row r="2351" spans="1:3" ht="14.25" customHeight="1" x14ac:dyDescent="0.35">
      <c r="A2351" s="2">
        <v>1002464</v>
      </c>
      <c r="B2351" s="2" t="s">
        <v>28</v>
      </c>
      <c r="C2351" s="2">
        <v>63</v>
      </c>
    </row>
    <row r="2352" spans="1:3" ht="14.25" customHeight="1" x14ac:dyDescent="0.35">
      <c r="A2352" s="2">
        <v>1002496</v>
      </c>
      <c r="B2352" s="2" t="s">
        <v>28</v>
      </c>
      <c r="C2352" s="2">
        <v>298</v>
      </c>
    </row>
    <row r="2353" spans="1:3" ht="14.25" customHeight="1" x14ac:dyDescent="0.35">
      <c r="A2353" s="2">
        <v>1002536</v>
      </c>
      <c r="B2353" s="2" t="s">
        <v>28</v>
      </c>
      <c r="C2353" s="2">
        <v>45</v>
      </c>
    </row>
    <row r="2354" spans="1:3" ht="14.25" customHeight="1" x14ac:dyDescent="0.35">
      <c r="A2354" s="2">
        <v>1002584</v>
      </c>
      <c r="B2354" s="2" t="s">
        <v>29</v>
      </c>
      <c r="C2354" s="2">
        <v>68</v>
      </c>
    </row>
    <row r="2355" spans="1:3" ht="14.25" customHeight="1" x14ac:dyDescent="0.35">
      <c r="A2355" s="2">
        <v>1002791</v>
      </c>
      <c r="B2355" s="2" t="s">
        <v>28</v>
      </c>
      <c r="C2355" s="2">
        <v>309</v>
      </c>
    </row>
    <row r="2356" spans="1:3" ht="14.25" customHeight="1" x14ac:dyDescent="0.35">
      <c r="A2356" s="2">
        <v>1002874</v>
      </c>
      <c r="B2356" s="2" t="s">
        <v>29</v>
      </c>
      <c r="C2356" s="2">
        <v>88</v>
      </c>
    </row>
    <row r="2357" spans="1:3" ht="14.25" customHeight="1" x14ac:dyDescent="0.35">
      <c r="A2357" s="2">
        <v>1003232</v>
      </c>
      <c r="B2357" s="2" t="s">
        <v>28</v>
      </c>
      <c r="C2357" s="2">
        <v>278</v>
      </c>
    </row>
    <row r="2358" spans="1:3" ht="14.25" customHeight="1" x14ac:dyDescent="0.35">
      <c r="A2358" s="2">
        <v>1003370</v>
      </c>
      <c r="B2358" s="2" t="s">
        <v>28</v>
      </c>
      <c r="C2358" s="2">
        <v>73</v>
      </c>
    </row>
    <row r="2359" spans="1:3" ht="14.25" customHeight="1" x14ac:dyDescent="0.35">
      <c r="A2359" s="2">
        <v>1003422</v>
      </c>
      <c r="B2359" s="2" t="s">
        <v>28</v>
      </c>
      <c r="C2359" s="2">
        <v>281</v>
      </c>
    </row>
    <row r="2360" spans="1:3" ht="14.25" customHeight="1" x14ac:dyDescent="0.35">
      <c r="A2360" s="2">
        <v>1003423</v>
      </c>
      <c r="B2360" s="2" t="s">
        <v>29</v>
      </c>
      <c r="C2360" s="2">
        <v>49</v>
      </c>
    </row>
    <row r="2361" spans="1:3" ht="14.25" customHeight="1" x14ac:dyDescent="0.35">
      <c r="A2361" s="2">
        <v>1003647</v>
      </c>
      <c r="B2361" s="2" t="s">
        <v>30</v>
      </c>
      <c r="C2361" s="2">
        <v>138</v>
      </c>
    </row>
    <row r="2362" spans="1:3" ht="14.25" customHeight="1" x14ac:dyDescent="0.35">
      <c r="A2362" s="2">
        <v>1003828</v>
      </c>
      <c r="B2362" s="2" t="s">
        <v>29</v>
      </c>
      <c r="C2362" s="2">
        <v>132</v>
      </c>
    </row>
    <row r="2363" spans="1:3" ht="14.25" customHeight="1" x14ac:dyDescent="0.35">
      <c r="A2363" s="2">
        <v>1003898</v>
      </c>
      <c r="B2363" s="2" t="s">
        <v>28</v>
      </c>
      <c r="C2363" s="2">
        <v>125</v>
      </c>
    </row>
    <row r="2364" spans="1:3" ht="14.25" customHeight="1" x14ac:dyDescent="0.35">
      <c r="A2364" s="2">
        <v>1004123</v>
      </c>
      <c r="B2364" s="2" t="s">
        <v>30</v>
      </c>
      <c r="C2364" s="2">
        <v>471</v>
      </c>
    </row>
    <row r="2365" spans="1:3" ht="14.25" customHeight="1" x14ac:dyDescent="0.35">
      <c r="A2365" s="2">
        <v>1004223</v>
      </c>
      <c r="B2365" s="2" t="s">
        <v>29</v>
      </c>
      <c r="C2365" s="2">
        <v>31</v>
      </c>
    </row>
    <row r="2366" spans="1:3" ht="14.25" customHeight="1" x14ac:dyDescent="0.35">
      <c r="A2366" s="2">
        <v>1004421</v>
      </c>
      <c r="B2366" s="2" t="s">
        <v>28</v>
      </c>
      <c r="C2366" s="2">
        <v>45</v>
      </c>
    </row>
    <row r="2367" spans="1:3" ht="14.25" customHeight="1" x14ac:dyDescent="0.35">
      <c r="A2367" s="2">
        <v>1004464</v>
      </c>
      <c r="B2367" s="2" t="s">
        <v>29</v>
      </c>
      <c r="C2367" s="2">
        <v>114</v>
      </c>
    </row>
    <row r="2368" spans="1:3" ht="14.25" customHeight="1" x14ac:dyDescent="0.35">
      <c r="A2368" s="2">
        <v>1004520</v>
      </c>
      <c r="B2368" s="2" t="s">
        <v>28</v>
      </c>
      <c r="C2368" s="2">
        <v>44</v>
      </c>
    </row>
    <row r="2369" spans="1:3" ht="14.25" customHeight="1" x14ac:dyDescent="0.35">
      <c r="A2369" s="2">
        <v>1004527</v>
      </c>
      <c r="B2369" s="2" t="s">
        <v>29</v>
      </c>
      <c r="C2369" s="2">
        <v>77</v>
      </c>
    </row>
    <row r="2370" spans="1:3" ht="14.25" customHeight="1" x14ac:dyDescent="0.35">
      <c r="A2370" s="2">
        <v>1004625</v>
      </c>
      <c r="B2370" s="2" t="s">
        <v>28</v>
      </c>
      <c r="C2370" s="2">
        <v>49</v>
      </c>
    </row>
    <row r="2371" spans="1:3" ht="14.25" customHeight="1" x14ac:dyDescent="0.35">
      <c r="A2371" s="2">
        <v>1004966</v>
      </c>
      <c r="B2371" s="2" t="s">
        <v>28</v>
      </c>
      <c r="C2371" s="2">
        <v>72</v>
      </c>
    </row>
    <row r="2372" spans="1:3" ht="14.25" customHeight="1" x14ac:dyDescent="0.35">
      <c r="A2372" s="2">
        <v>1005107</v>
      </c>
      <c r="B2372" s="2" t="s">
        <v>28</v>
      </c>
      <c r="C2372" s="2">
        <v>137</v>
      </c>
    </row>
    <row r="2373" spans="1:3" ht="14.25" customHeight="1" x14ac:dyDescent="0.35">
      <c r="A2373" s="2">
        <v>1005141</v>
      </c>
      <c r="B2373" s="2" t="s">
        <v>30</v>
      </c>
      <c r="C2373" s="2">
        <v>422</v>
      </c>
    </row>
    <row r="2374" spans="1:3" ht="14.25" customHeight="1" x14ac:dyDescent="0.35">
      <c r="A2374" s="2">
        <v>1005268</v>
      </c>
      <c r="B2374" s="2" t="s">
        <v>30</v>
      </c>
      <c r="C2374" s="2">
        <v>385</v>
      </c>
    </row>
    <row r="2375" spans="1:3" ht="14.25" customHeight="1" x14ac:dyDescent="0.35">
      <c r="A2375" s="2">
        <v>1005474</v>
      </c>
      <c r="B2375" s="2" t="s">
        <v>28</v>
      </c>
      <c r="C2375" s="2">
        <v>24</v>
      </c>
    </row>
    <row r="2376" spans="1:3" ht="14.25" customHeight="1" x14ac:dyDescent="0.35">
      <c r="A2376" s="2">
        <v>1005667</v>
      </c>
      <c r="B2376" s="2" t="s">
        <v>28</v>
      </c>
      <c r="C2376" s="2">
        <v>179</v>
      </c>
    </row>
    <row r="2377" spans="1:3" ht="14.25" customHeight="1" x14ac:dyDescent="0.35">
      <c r="A2377" s="2">
        <v>1005843</v>
      </c>
      <c r="B2377" s="2" t="s">
        <v>28</v>
      </c>
      <c r="C2377" s="2">
        <v>41</v>
      </c>
    </row>
    <row r="2378" spans="1:3" ht="14.25" customHeight="1" x14ac:dyDescent="0.35">
      <c r="A2378" s="2">
        <v>1006330</v>
      </c>
      <c r="B2378" s="2" t="s">
        <v>28</v>
      </c>
      <c r="C2378" s="2">
        <v>333</v>
      </c>
    </row>
    <row r="2379" spans="1:3" ht="14.25" customHeight="1" x14ac:dyDescent="0.35">
      <c r="A2379" s="2">
        <v>1006458</v>
      </c>
      <c r="B2379" s="2" t="s">
        <v>28</v>
      </c>
      <c r="C2379" s="2">
        <v>295</v>
      </c>
    </row>
    <row r="2380" spans="1:3" ht="14.25" customHeight="1" x14ac:dyDescent="0.35">
      <c r="A2380" s="2">
        <v>1006566</v>
      </c>
      <c r="B2380" s="2" t="s">
        <v>29</v>
      </c>
      <c r="C2380" s="2">
        <v>133</v>
      </c>
    </row>
    <row r="2381" spans="1:3" ht="14.25" customHeight="1" x14ac:dyDescent="0.35">
      <c r="A2381" s="2">
        <v>1002454</v>
      </c>
      <c r="B2381" s="2" t="s">
        <v>29</v>
      </c>
      <c r="C2381" s="2">
        <v>53</v>
      </c>
    </row>
    <row r="2382" spans="1:3" ht="14.25" customHeight="1" x14ac:dyDescent="0.35">
      <c r="A2382" s="2">
        <v>1002519</v>
      </c>
      <c r="B2382" s="2" t="s">
        <v>28</v>
      </c>
      <c r="C2382" s="2">
        <v>39</v>
      </c>
    </row>
    <row r="2383" spans="1:3" ht="14.25" customHeight="1" x14ac:dyDescent="0.35">
      <c r="A2383" s="2">
        <v>1002541</v>
      </c>
      <c r="B2383" s="2" t="s">
        <v>30</v>
      </c>
      <c r="C2383" s="2">
        <v>393</v>
      </c>
    </row>
    <row r="2384" spans="1:3" ht="14.25" customHeight="1" x14ac:dyDescent="0.35">
      <c r="A2384" s="2">
        <v>1002564</v>
      </c>
      <c r="B2384" s="2" t="s">
        <v>28</v>
      </c>
      <c r="C2384" s="2">
        <v>154</v>
      </c>
    </row>
    <row r="2385" spans="1:3" ht="14.25" customHeight="1" x14ac:dyDescent="0.35">
      <c r="A2385" s="2">
        <v>1003057</v>
      </c>
      <c r="B2385" s="2" t="s">
        <v>28</v>
      </c>
      <c r="C2385" s="2">
        <v>486</v>
      </c>
    </row>
    <row r="2386" spans="1:3" ht="14.25" customHeight="1" x14ac:dyDescent="0.35">
      <c r="A2386" s="2">
        <v>1003063</v>
      </c>
      <c r="B2386" s="2" t="s">
        <v>29</v>
      </c>
      <c r="C2386" s="2">
        <v>115</v>
      </c>
    </row>
    <row r="2387" spans="1:3" ht="14.25" customHeight="1" x14ac:dyDescent="0.35">
      <c r="A2387" s="2">
        <v>1003119</v>
      </c>
      <c r="B2387" s="2" t="s">
        <v>28</v>
      </c>
      <c r="C2387" s="2">
        <v>31</v>
      </c>
    </row>
    <row r="2388" spans="1:3" ht="14.25" customHeight="1" x14ac:dyDescent="0.35">
      <c r="A2388" s="2">
        <v>1003120</v>
      </c>
      <c r="B2388" s="2" t="s">
        <v>29</v>
      </c>
      <c r="C2388" s="2">
        <v>58</v>
      </c>
    </row>
    <row r="2389" spans="1:3" ht="14.25" customHeight="1" x14ac:dyDescent="0.35">
      <c r="A2389" s="2">
        <v>1003282</v>
      </c>
      <c r="B2389" s="2" t="s">
        <v>29</v>
      </c>
      <c r="C2389" s="2">
        <v>117</v>
      </c>
    </row>
    <row r="2390" spans="1:3" ht="14.25" customHeight="1" x14ac:dyDescent="0.35">
      <c r="A2390" s="2">
        <v>1003384</v>
      </c>
      <c r="B2390" s="2" t="s">
        <v>28</v>
      </c>
      <c r="C2390" s="2">
        <v>21</v>
      </c>
    </row>
    <row r="2391" spans="1:3" ht="14.25" customHeight="1" x14ac:dyDescent="0.35">
      <c r="A2391" s="2">
        <v>1003428</v>
      </c>
      <c r="B2391" s="2" t="s">
        <v>29</v>
      </c>
      <c r="C2391" s="2">
        <v>80</v>
      </c>
    </row>
    <row r="2392" spans="1:3" ht="14.25" customHeight="1" x14ac:dyDescent="0.35">
      <c r="A2392" s="2">
        <v>1003551</v>
      </c>
      <c r="B2392" s="2" t="s">
        <v>30</v>
      </c>
      <c r="C2392" s="2">
        <v>160</v>
      </c>
    </row>
    <row r="2393" spans="1:3" ht="14.25" customHeight="1" x14ac:dyDescent="0.35">
      <c r="A2393" s="2">
        <v>1003845</v>
      </c>
      <c r="B2393" s="2" t="s">
        <v>29</v>
      </c>
      <c r="C2393" s="2">
        <v>135</v>
      </c>
    </row>
    <row r="2394" spans="1:3" ht="14.25" customHeight="1" x14ac:dyDescent="0.35">
      <c r="A2394" s="2">
        <v>1003860</v>
      </c>
      <c r="B2394" s="2" t="s">
        <v>30</v>
      </c>
      <c r="C2394" s="2">
        <v>243</v>
      </c>
    </row>
    <row r="2395" spans="1:3" ht="14.25" customHeight="1" x14ac:dyDescent="0.35">
      <c r="A2395" s="2">
        <v>1003872</v>
      </c>
      <c r="B2395" s="2" t="s">
        <v>28</v>
      </c>
      <c r="C2395" s="2">
        <v>65</v>
      </c>
    </row>
    <row r="2396" spans="1:3" ht="14.25" customHeight="1" x14ac:dyDescent="0.35">
      <c r="A2396" s="2">
        <v>1004019</v>
      </c>
      <c r="B2396" s="2" t="s">
        <v>28</v>
      </c>
      <c r="C2396" s="2">
        <v>37</v>
      </c>
    </row>
    <row r="2397" spans="1:3" ht="14.25" customHeight="1" x14ac:dyDescent="0.35">
      <c r="A2397" s="2">
        <v>1004274</v>
      </c>
      <c r="B2397" s="2" t="s">
        <v>29</v>
      </c>
      <c r="C2397" s="2">
        <v>92</v>
      </c>
    </row>
    <row r="2398" spans="1:3" ht="14.25" customHeight="1" x14ac:dyDescent="0.35">
      <c r="A2398" s="2">
        <v>1004475</v>
      </c>
      <c r="B2398" s="2" t="s">
        <v>30</v>
      </c>
      <c r="C2398" s="2">
        <v>349</v>
      </c>
    </row>
    <row r="2399" spans="1:3" ht="14.25" customHeight="1" x14ac:dyDescent="0.35">
      <c r="A2399" s="2">
        <v>1004496</v>
      </c>
      <c r="B2399" s="2" t="s">
        <v>28</v>
      </c>
      <c r="C2399" s="2">
        <v>51</v>
      </c>
    </row>
    <row r="2400" spans="1:3" ht="14.25" customHeight="1" x14ac:dyDescent="0.35">
      <c r="A2400" s="2">
        <v>1004953</v>
      </c>
      <c r="B2400" s="2" t="s">
        <v>30</v>
      </c>
      <c r="C2400" s="2">
        <v>435</v>
      </c>
    </row>
    <row r="2401" spans="1:3" ht="14.25" customHeight="1" x14ac:dyDescent="0.35">
      <c r="A2401" s="2">
        <v>1005026</v>
      </c>
      <c r="B2401" s="2" t="s">
        <v>29</v>
      </c>
      <c r="C2401" s="2">
        <v>35</v>
      </c>
    </row>
    <row r="2402" spans="1:3" ht="14.25" customHeight="1" x14ac:dyDescent="0.35">
      <c r="A2402" s="2">
        <v>1005062</v>
      </c>
      <c r="B2402" s="2" t="s">
        <v>30</v>
      </c>
      <c r="C2402" s="2">
        <v>478</v>
      </c>
    </row>
    <row r="2403" spans="1:3" ht="14.25" customHeight="1" x14ac:dyDescent="0.35">
      <c r="A2403" s="2">
        <v>1005166</v>
      </c>
      <c r="B2403" s="2" t="s">
        <v>28</v>
      </c>
      <c r="C2403" s="2">
        <v>52</v>
      </c>
    </row>
    <row r="2404" spans="1:3" ht="14.25" customHeight="1" x14ac:dyDescent="0.35">
      <c r="A2404" s="2">
        <v>1005305</v>
      </c>
      <c r="B2404" s="2" t="s">
        <v>29</v>
      </c>
      <c r="C2404" s="2">
        <v>95</v>
      </c>
    </row>
    <row r="2405" spans="1:3" ht="14.25" customHeight="1" x14ac:dyDescent="0.35">
      <c r="A2405" s="2">
        <v>1005408</v>
      </c>
      <c r="B2405" s="2" t="s">
        <v>28</v>
      </c>
      <c r="C2405" s="2">
        <v>221</v>
      </c>
    </row>
    <row r="2406" spans="1:3" ht="14.25" customHeight="1" x14ac:dyDescent="0.35">
      <c r="A2406" s="2">
        <v>1005569</v>
      </c>
      <c r="B2406" s="2" t="s">
        <v>29</v>
      </c>
      <c r="C2406" s="2">
        <v>84</v>
      </c>
    </row>
    <row r="2407" spans="1:3" ht="14.25" customHeight="1" x14ac:dyDescent="0.35">
      <c r="A2407" s="2">
        <v>1005590</v>
      </c>
      <c r="B2407" s="2" t="s">
        <v>30</v>
      </c>
      <c r="C2407" s="2">
        <v>302</v>
      </c>
    </row>
    <row r="2408" spans="1:3" ht="14.25" customHeight="1" x14ac:dyDescent="0.35">
      <c r="A2408" s="2">
        <v>1005716</v>
      </c>
      <c r="B2408" s="2" t="s">
        <v>29</v>
      </c>
      <c r="C2408" s="2">
        <v>95</v>
      </c>
    </row>
    <row r="2409" spans="1:3" ht="14.25" customHeight="1" x14ac:dyDescent="0.35">
      <c r="A2409" s="2">
        <v>1005764</v>
      </c>
      <c r="B2409" s="2" t="s">
        <v>28</v>
      </c>
      <c r="C2409" s="2">
        <v>51</v>
      </c>
    </row>
    <row r="2410" spans="1:3" ht="14.25" customHeight="1" x14ac:dyDescent="0.35">
      <c r="A2410" s="2">
        <v>1005816</v>
      </c>
      <c r="B2410" s="2" t="s">
        <v>28</v>
      </c>
      <c r="C2410" s="2">
        <v>40</v>
      </c>
    </row>
    <row r="2411" spans="1:3" ht="14.25" customHeight="1" x14ac:dyDescent="0.35">
      <c r="A2411" s="2">
        <v>1006182</v>
      </c>
      <c r="B2411" s="2" t="s">
        <v>29</v>
      </c>
      <c r="C2411" s="2">
        <v>112</v>
      </c>
    </row>
    <row r="2412" spans="1:3" ht="14.25" customHeight="1" x14ac:dyDescent="0.35">
      <c r="A2412" s="2">
        <v>1006259</v>
      </c>
      <c r="B2412" s="2" t="s">
        <v>28</v>
      </c>
      <c r="C2412" s="2">
        <v>49</v>
      </c>
    </row>
    <row r="2413" spans="1:3" ht="14.25" customHeight="1" x14ac:dyDescent="0.35">
      <c r="A2413" s="2">
        <v>1006523</v>
      </c>
      <c r="B2413" s="2" t="s">
        <v>28</v>
      </c>
      <c r="C2413" s="2">
        <v>135</v>
      </c>
    </row>
    <row r="2414" spans="1:3" ht="14.25" customHeight="1" x14ac:dyDescent="0.35">
      <c r="A2414" s="2">
        <v>1006637</v>
      </c>
      <c r="B2414" s="2" t="s">
        <v>29</v>
      </c>
      <c r="C2414" s="2">
        <v>98</v>
      </c>
    </row>
    <row r="2415" spans="1:3" ht="14.25" customHeight="1" x14ac:dyDescent="0.35">
      <c r="A2415" s="2">
        <v>1006656</v>
      </c>
      <c r="B2415" s="2" t="s">
        <v>28</v>
      </c>
      <c r="C2415" s="2">
        <v>195</v>
      </c>
    </row>
    <row r="2416" spans="1:3" ht="14.25" customHeight="1" x14ac:dyDescent="0.35">
      <c r="A2416" s="2">
        <v>1006707</v>
      </c>
      <c r="B2416" s="2" t="s">
        <v>29</v>
      </c>
      <c r="C2416" s="2">
        <v>41</v>
      </c>
    </row>
    <row r="2417" spans="1:3" ht="14.25" customHeight="1" x14ac:dyDescent="0.35">
      <c r="A2417" s="2">
        <v>1002176</v>
      </c>
      <c r="B2417" s="2" t="s">
        <v>30</v>
      </c>
      <c r="C2417" s="2">
        <v>482</v>
      </c>
    </row>
    <row r="2418" spans="1:3" ht="14.25" customHeight="1" x14ac:dyDescent="0.35">
      <c r="A2418" s="2">
        <v>1002507</v>
      </c>
      <c r="B2418" s="2" t="s">
        <v>30</v>
      </c>
      <c r="C2418" s="2">
        <v>261</v>
      </c>
    </row>
    <row r="2419" spans="1:3" ht="14.25" customHeight="1" x14ac:dyDescent="0.35">
      <c r="A2419" s="2">
        <v>1002529</v>
      </c>
      <c r="B2419" s="2" t="s">
        <v>30</v>
      </c>
      <c r="C2419" s="2">
        <v>226</v>
      </c>
    </row>
    <row r="2420" spans="1:3" ht="14.25" customHeight="1" x14ac:dyDescent="0.35">
      <c r="A2420" s="2">
        <v>1002617</v>
      </c>
      <c r="B2420" s="2" t="s">
        <v>28</v>
      </c>
      <c r="C2420" s="2">
        <v>294</v>
      </c>
    </row>
    <row r="2421" spans="1:3" ht="14.25" customHeight="1" x14ac:dyDescent="0.35">
      <c r="A2421" s="2">
        <v>1002633</v>
      </c>
      <c r="B2421" s="2" t="s">
        <v>28</v>
      </c>
      <c r="C2421" s="2">
        <v>368</v>
      </c>
    </row>
    <row r="2422" spans="1:3" ht="14.25" customHeight="1" x14ac:dyDescent="0.35">
      <c r="A2422" s="2">
        <v>1002796</v>
      </c>
      <c r="B2422" s="2" t="s">
        <v>28</v>
      </c>
      <c r="C2422" s="2">
        <v>28</v>
      </c>
    </row>
    <row r="2423" spans="1:3" ht="14.25" customHeight="1" x14ac:dyDescent="0.35">
      <c r="A2423" s="2">
        <v>1002877</v>
      </c>
      <c r="B2423" s="2" t="s">
        <v>28</v>
      </c>
      <c r="C2423" s="2">
        <v>49</v>
      </c>
    </row>
    <row r="2424" spans="1:3" ht="14.25" customHeight="1" x14ac:dyDescent="0.35">
      <c r="A2424" s="2">
        <v>1002972</v>
      </c>
      <c r="B2424" s="2" t="s">
        <v>28</v>
      </c>
      <c r="C2424" s="2">
        <v>221</v>
      </c>
    </row>
    <row r="2425" spans="1:3" ht="14.25" customHeight="1" x14ac:dyDescent="0.35">
      <c r="A2425" s="2">
        <v>1003128</v>
      </c>
      <c r="B2425" s="2" t="s">
        <v>28</v>
      </c>
      <c r="C2425" s="2">
        <v>388</v>
      </c>
    </row>
    <row r="2426" spans="1:3" ht="14.25" customHeight="1" x14ac:dyDescent="0.35">
      <c r="A2426" s="2">
        <v>1003345</v>
      </c>
      <c r="B2426" s="2" t="s">
        <v>30</v>
      </c>
      <c r="C2426" s="2">
        <v>348</v>
      </c>
    </row>
    <row r="2427" spans="1:3" ht="14.25" customHeight="1" x14ac:dyDescent="0.35">
      <c r="A2427" s="2">
        <v>1003397</v>
      </c>
      <c r="B2427" s="2" t="s">
        <v>30</v>
      </c>
      <c r="C2427" s="2">
        <v>225</v>
      </c>
    </row>
    <row r="2428" spans="1:3" ht="14.25" customHeight="1" x14ac:dyDescent="0.35">
      <c r="A2428" s="2">
        <v>1003624</v>
      </c>
      <c r="B2428" s="2" t="s">
        <v>28</v>
      </c>
      <c r="C2428" s="2">
        <v>26</v>
      </c>
    </row>
    <row r="2429" spans="1:3" ht="14.25" customHeight="1" x14ac:dyDescent="0.35">
      <c r="A2429" s="2">
        <v>1003654</v>
      </c>
      <c r="B2429" s="2" t="s">
        <v>29</v>
      </c>
      <c r="C2429" s="2">
        <v>99</v>
      </c>
    </row>
    <row r="2430" spans="1:3" ht="14.25" customHeight="1" x14ac:dyDescent="0.35">
      <c r="A2430" s="2">
        <v>1003656</v>
      </c>
      <c r="B2430" s="2" t="s">
        <v>30</v>
      </c>
      <c r="C2430" s="2">
        <v>269</v>
      </c>
    </row>
    <row r="2431" spans="1:3" ht="14.25" customHeight="1" x14ac:dyDescent="0.35">
      <c r="A2431" s="2">
        <v>1003674</v>
      </c>
      <c r="B2431" s="2" t="s">
        <v>28</v>
      </c>
      <c r="C2431" s="2">
        <v>402</v>
      </c>
    </row>
    <row r="2432" spans="1:3" ht="14.25" customHeight="1" x14ac:dyDescent="0.35">
      <c r="A2432" s="2">
        <v>1003732</v>
      </c>
      <c r="B2432" s="2" t="s">
        <v>29</v>
      </c>
      <c r="C2432" s="2">
        <v>30</v>
      </c>
    </row>
    <row r="2433" spans="1:3" ht="14.25" customHeight="1" x14ac:dyDescent="0.35">
      <c r="A2433" s="2">
        <v>1003748</v>
      </c>
      <c r="B2433" s="2" t="s">
        <v>29</v>
      </c>
      <c r="C2433" s="2">
        <v>113</v>
      </c>
    </row>
    <row r="2434" spans="1:3" ht="14.25" customHeight="1" x14ac:dyDescent="0.35">
      <c r="A2434" s="2">
        <v>1003758</v>
      </c>
      <c r="B2434" s="2" t="s">
        <v>28</v>
      </c>
      <c r="C2434" s="2">
        <v>65</v>
      </c>
    </row>
    <row r="2435" spans="1:3" ht="14.25" customHeight="1" x14ac:dyDescent="0.35">
      <c r="A2435" s="2">
        <v>1003812</v>
      </c>
      <c r="B2435" s="2" t="s">
        <v>30</v>
      </c>
      <c r="C2435" s="2">
        <v>405</v>
      </c>
    </row>
    <row r="2436" spans="1:3" ht="14.25" customHeight="1" x14ac:dyDescent="0.35">
      <c r="A2436" s="2">
        <v>1003823</v>
      </c>
      <c r="B2436" s="2" t="s">
        <v>29</v>
      </c>
      <c r="C2436" s="2">
        <v>31</v>
      </c>
    </row>
    <row r="2437" spans="1:3" ht="14.25" customHeight="1" x14ac:dyDescent="0.35">
      <c r="A2437" s="2">
        <v>1004088</v>
      </c>
      <c r="B2437" s="2" t="s">
        <v>30</v>
      </c>
      <c r="C2437" s="2">
        <v>409</v>
      </c>
    </row>
    <row r="2438" spans="1:3" ht="14.25" customHeight="1" x14ac:dyDescent="0.35">
      <c r="A2438" s="2">
        <v>1004093</v>
      </c>
      <c r="B2438" s="2" t="s">
        <v>29</v>
      </c>
      <c r="C2438" s="2">
        <v>125</v>
      </c>
    </row>
    <row r="2439" spans="1:3" ht="14.25" customHeight="1" x14ac:dyDescent="0.35">
      <c r="A2439" s="2">
        <v>1004160</v>
      </c>
      <c r="B2439" s="2" t="s">
        <v>30</v>
      </c>
      <c r="C2439" s="2">
        <v>439</v>
      </c>
    </row>
    <row r="2440" spans="1:3" ht="14.25" customHeight="1" x14ac:dyDescent="0.35">
      <c r="A2440" s="2">
        <v>1004214</v>
      </c>
      <c r="B2440" s="2" t="s">
        <v>30</v>
      </c>
      <c r="C2440" s="2">
        <v>345</v>
      </c>
    </row>
    <row r="2441" spans="1:3" ht="14.25" customHeight="1" x14ac:dyDescent="0.35">
      <c r="A2441" s="2">
        <v>1004312</v>
      </c>
      <c r="B2441" s="2" t="s">
        <v>28</v>
      </c>
      <c r="C2441" s="2">
        <v>423</v>
      </c>
    </row>
    <row r="2442" spans="1:3" ht="14.25" customHeight="1" x14ac:dyDescent="0.35">
      <c r="A2442" s="2">
        <v>1004397</v>
      </c>
      <c r="B2442" s="2" t="s">
        <v>30</v>
      </c>
      <c r="C2442" s="2">
        <v>113</v>
      </c>
    </row>
    <row r="2443" spans="1:3" ht="14.25" customHeight="1" x14ac:dyDescent="0.35">
      <c r="A2443" s="2">
        <v>1004435</v>
      </c>
      <c r="B2443" s="2" t="s">
        <v>30</v>
      </c>
      <c r="C2443" s="2">
        <v>484</v>
      </c>
    </row>
    <row r="2444" spans="1:3" ht="14.25" customHeight="1" x14ac:dyDescent="0.35">
      <c r="A2444" s="2">
        <v>1004480</v>
      </c>
      <c r="B2444" s="2" t="s">
        <v>29</v>
      </c>
      <c r="C2444" s="2">
        <v>130</v>
      </c>
    </row>
    <row r="2445" spans="1:3" ht="14.25" customHeight="1" x14ac:dyDescent="0.35">
      <c r="A2445" s="2">
        <v>1004503</v>
      </c>
      <c r="B2445" s="2" t="s">
        <v>28</v>
      </c>
      <c r="C2445" s="2">
        <v>38</v>
      </c>
    </row>
    <row r="2446" spans="1:3" ht="14.25" customHeight="1" x14ac:dyDescent="0.35">
      <c r="A2446" s="2">
        <v>1004606</v>
      </c>
      <c r="B2446" s="2" t="s">
        <v>29</v>
      </c>
      <c r="C2446" s="2">
        <v>62</v>
      </c>
    </row>
    <row r="2447" spans="1:3" ht="14.25" customHeight="1" x14ac:dyDescent="0.35">
      <c r="A2447" s="2">
        <v>1004866</v>
      </c>
      <c r="B2447" s="2" t="s">
        <v>28</v>
      </c>
      <c r="C2447" s="2">
        <v>40</v>
      </c>
    </row>
    <row r="2448" spans="1:3" ht="14.25" customHeight="1" x14ac:dyDescent="0.35">
      <c r="A2448" s="2">
        <v>1005239</v>
      </c>
      <c r="B2448" s="2" t="s">
        <v>29</v>
      </c>
      <c r="C2448" s="2">
        <v>65</v>
      </c>
    </row>
    <row r="2449" spans="1:3" ht="14.25" customHeight="1" x14ac:dyDescent="0.35">
      <c r="A2449" s="2">
        <v>1005683</v>
      </c>
      <c r="B2449" s="2" t="s">
        <v>30</v>
      </c>
      <c r="C2449" s="2">
        <v>448</v>
      </c>
    </row>
    <row r="2450" spans="1:3" ht="14.25" customHeight="1" x14ac:dyDescent="0.35">
      <c r="A2450" s="2">
        <v>1005883</v>
      </c>
      <c r="B2450" s="2" t="s">
        <v>28</v>
      </c>
      <c r="C2450" s="2">
        <v>30</v>
      </c>
    </row>
    <row r="2451" spans="1:3" ht="14.25" customHeight="1" x14ac:dyDescent="0.35">
      <c r="A2451" s="2">
        <v>1006442</v>
      </c>
      <c r="B2451" s="2" t="s">
        <v>30</v>
      </c>
      <c r="C2451" s="2">
        <v>284</v>
      </c>
    </row>
    <row r="2452" spans="1:3" ht="14.25" customHeight="1" x14ac:dyDescent="0.35">
      <c r="A2452" s="2">
        <v>1006652</v>
      </c>
      <c r="B2452" s="2" t="s">
        <v>30</v>
      </c>
      <c r="C2452" s="2">
        <v>127</v>
      </c>
    </row>
    <row r="2453" spans="1:3" ht="14.25" customHeight="1" x14ac:dyDescent="0.35">
      <c r="A2453" s="2">
        <v>1006726</v>
      </c>
      <c r="B2453" s="2" t="s">
        <v>28</v>
      </c>
      <c r="C2453" s="2">
        <v>68</v>
      </c>
    </row>
    <row r="2454" spans="1:3" ht="14.25" customHeight="1" x14ac:dyDescent="0.35">
      <c r="A2454" s="2">
        <v>1006763</v>
      </c>
      <c r="B2454" s="2" t="s">
        <v>28</v>
      </c>
      <c r="C2454" s="2">
        <v>40</v>
      </c>
    </row>
    <row r="2455" spans="1:3" ht="14.25" customHeight="1" x14ac:dyDescent="0.35">
      <c r="A2455" s="2">
        <v>1002923</v>
      </c>
      <c r="B2455" s="2" t="s">
        <v>28</v>
      </c>
      <c r="C2455" s="2">
        <v>419</v>
      </c>
    </row>
    <row r="2456" spans="1:3" ht="14.25" customHeight="1" x14ac:dyDescent="0.35">
      <c r="A2456" s="2">
        <v>1003028</v>
      </c>
      <c r="B2456" s="2" t="s">
        <v>30</v>
      </c>
      <c r="C2456" s="2">
        <v>132</v>
      </c>
    </row>
    <row r="2457" spans="1:3" ht="14.25" customHeight="1" x14ac:dyDescent="0.35">
      <c r="A2457" s="2">
        <v>1003135</v>
      </c>
      <c r="B2457" s="2" t="s">
        <v>30</v>
      </c>
      <c r="C2457" s="2">
        <v>365</v>
      </c>
    </row>
    <row r="2458" spans="1:3" ht="14.25" customHeight="1" x14ac:dyDescent="0.35">
      <c r="A2458" s="2">
        <v>1003353</v>
      </c>
      <c r="B2458" s="2" t="s">
        <v>28</v>
      </c>
      <c r="C2458" s="2">
        <v>189</v>
      </c>
    </row>
    <row r="2459" spans="1:3" ht="14.25" customHeight="1" x14ac:dyDescent="0.35">
      <c r="A2459" s="2">
        <v>1003431</v>
      </c>
      <c r="B2459" s="2" t="s">
        <v>28</v>
      </c>
      <c r="C2459" s="2">
        <v>78</v>
      </c>
    </row>
    <row r="2460" spans="1:3" ht="14.25" customHeight="1" x14ac:dyDescent="0.35">
      <c r="A2460" s="2">
        <v>1003811</v>
      </c>
      <c r="B2460" s="2" t="s">
        <v>28</v>
      </c>
      <c r="C2460" s="2">
        <v>113</v>
      </c>
    </row>
    <row r="2461" spans="1:3" ht="14.25" customHeight="1" x14ac:dyDescent="0.35">
      <c r="A2461" s="2">
        <v>1004101</v>
      </c>
      <c r="B2461" s="2" t="s">
        <v>30</v>
      </c>
      <c r="C2461" s="2">
        <v>464</v>
      </c>
    </row>
    <row r="2462" spans="1:3" ht="14.25" customHeight="1" x14ac:dyDescent="0.35">
      <c r="A2462" s="2">
        <v>1004225</v>
      </c>
      <c r="B2462" s="2" t="s">
        <v>30</v>
      </c>
      <c r="C2462" s="2">
        <v>359</v>
      </c>
    </row>
    <row r="2463" spans="1:3" ht="14.25" customHeight="1" x14ac:dyDescent="0.35">
      <c r="A2463" s="2">
        <v>1004454</v>
      </c>
      <c r="B2463" s="2" t="s">
        <v>30</v>
      </c>
      <c r="C2463" s="2">
        <v>161</v>
      </c>
    </row>
    <row r="2464" spans="1:3" ht="14.25" customHeight="1" x14ac:dyDescent="0.35">
      <c r="A2464" s="2">
        <v>1004469</v>
      </c>
      <c r="B2464" s="2" t="s">
        <v>30</v>
      </c>
      <c r="C2464" s="2">
        <v>121</v>
      </c>
    </row>
    <row r="2465" spans="1:3" ht="14.25" customHeight="1" x14ac:dyDescent="0.35">
      <c r="A2465" s="2">
        <v>1004601</v>
      </c>
      <c r="B2465" s="2" t="s">
        <v>28</v>
      </c>
      <c r="C2465" s="2">
        <v>64</v>
      </c>
    </row>
    <row r="2466" spans="1:3" ht="14.25" customHeight="1" x14ac:dyDescent="0.35">
      <c r="A2466" s="2">
        <v>1004682</v>
      </c>
      <c r="B2466" s="2" t="s">
        <v>28</v>
      </c>
      <c r="C2466" s="2">
        <v>77</v>
      </c>
    </row>
    <row r="2467" spans="1:3" ht="14.25" customHeight="1" x14ac:dyDescent="0.35">
      <c r="A2467" s="2">
        <v>1004747</v>
      </c>
      <c r="B2467" s="2" t="s">
        <v>30</v>
      </c>
      <c r="C2467" s="2">
        <v>415</v>
      </c>
    </row>
    <row r="2468" spans="1:3" ht="14.25" customHeight="1" x14ac:dyDescent="0.35">
      <c r="A2468" s="2">
        <v>1004831</v>
      </c>
      <c r="B2468" s="2" t="s">
        <v>29</v>
      </c>
      <c r="C2468" s="2">
        <v>95</v>
      </c>
    </row>
    <row r="2469" spans="1:3" ht="14.25" customHeight="1" x14ac:dyDescent="0.35">
      <c r="A2469" s="2">
        <v>1004850</v>
      </c>
      <c r="B2469" s="2" t="s">
        <v>29</v>
      </c>
      <c r="C2469" s="2">
        <v>54</v>
      </c>
    </row>
    <row r="2470" spans="1:3" ht="14.25" customHeight="1" x14ac:dyDescent="0.35">
      <c r="A2470" s="2">
        <v>1006051</v>
      </c>
      <c r="B2470" s="2" t="s">
        <v>30</v>
      </c>
      <c r="C2470" s="2">
        <v>286</v>
      </c>
    </row>
    <row r="2471" spans="1:3" ht="14.25" customHeight="1" x14ac:dyDescent="0.35">
      <c r="A2471" s="2">
        <v>1006059</v>
      </c>
      <c r="B2471" s="2" t="s">
        <v>30</v>
      </c>
      <c r="C2471" s="2">
        <v>138</v>
      </c>
    </row>
    <row r="2472" spans="1:3" ht="14.25" customHeight="1" x14ac:dyDescent="0.35">
      <c r="A2472" s="2">
        <v>1006084</v>
      </c>
      <c r="B2472" s="2" t="s">
        <v>29</v>
      </c>
      <c r="C2472" s="2">
        <v>79</v>
      </c>
    </row>
    <row r="2473" spans="1:3" ht="14.25" customHeight="1" x14ac:dyDescent="0.35">
      <c r="A2473" s="2">
        <v>1006200</v>
      </c>
      <c r="B2473" s="2" t="s">
        <v>30</v>
      </c>
      <c r="C2473" s="2">
        <v>415</v>
      </c>
    </row>
    <row r="2474" spans="1:3" ht="14.25" customHeight="1" x14ac:dyDescent="0.35">
      <c r="A2474" s="2">
        <v>1006518</v>
      </c>
      <c r="B2474" s="2" t="s">
        <v>30</v>
      </c>
      <c r="C2474" s="2">
        <v>424</v>
      </c>
    </row>
    <row r="2475" spans="1:3" ht="14.25" customHeight="1" x14ac:dyDescent="0.35">
      <c r="A2475" s="2">
        <v>1006526</v>
      </c>
      <c r="B2475" s="2" t="s">
        <v>30</v>
      </c>
      <c r="C2475" s="2">
        <v>286</v>
      </c>
    </row>
    <row r="2476" spans="1:3" ht="14.25" customHeight="1" x14ac:dyDescent="0.35">
      <c r="A2476" s="2">
        <v>1006877</v>
      </c>
      <c r="B2476" s="2" t="s">
        <v>28</v>
      </c>
      <c r="C2476" s="2">
        <v>332</v>
      </c>
    </row>
    <row r="2477" spans="1:3" ht="14.25" customHeight="1" x14ac:dyDescent="0.35">
      <c r="A2477" s="2">
        <v>1006887</v>
      </c>
      <c r="B2477" s="2" t="s">
        <v>28</v>
      </c>
      <c r="C2477" s="2">
        <v>20</v>
      </c>
    </row>
    <row r="2478" spans="1:3" ht="14.25" customHeight="1" x14ac:dyDescent="0.35">
      <c r="A2478" s="2">
        <v>1002171</v>
      </c>
      <c r="B2478" s="2" t="s">
        <v>29</v>
      </c>
      <c r="C2478" s="2">
        <v>50</v>
      </c>
    </row>
    <row r="2479" spans="1:3" ht="14.25" customHeight="1" x14ac:dyDescent="0.35">
      <c r="A2479" s="2">
        <v>1002217</v>
      </c>
      <c r="B2479" s="2" t="s">
        <v>29</v>
      </c>
      <c r="C2479" s="2">
        <v>107</v>
      </c>
    </row>
    <row r="2480" spans="1:3" ht="14.25" customHeight="1" x14ac:dyDescent="0.35">
      <c r="A2480" s="2">
        <v>1002227</v>
      </c>
      <c r="B2480" s="2" t="s">
        <v>30</v>
      </c>
      <c r="C2480" s="2">
        <v>308</v>
      </c>
    </row>
    <row r="2481" spans="1:3" ht="14.25" customHeight="1" x14ac:dyDescent="0.35">
      <c r="A2481" s="2">
        <v>1002502</v>
      </c>
      <c r="B2481" s="2" t="s">
        <v>29</v>
      </c>
      <c r="C2481" s="2">
        <v>73</v>
      </c>
    </row>
    <row r="2482" spans="1:3" ht="14.25" customHeight="1" x14ac:dyDescent="0.35">
      <c r="A2482" s="2">
        <v>1002613</v>
      </c>
      <c r="B2482" s="2" t="s">
        <v>29</v>
      </c>
      <c r="C2482" s="2">
        <v>145</v>
      </c>
    </row>
    <row r="2483" spans="1:3" ht="14.25" customHeight="1" x14ac:dyDescent="0.35">
      <c r="A2483" s="2">
        <v>1003053</v>
      </c>
      <c r="B2483" s="2" t="s">
        <v>28</v>
      </c>
      <c r="C2483" s="2">
        <v>307</v>
      </c>
    </row>
    <row r="2484" spans="1:3" ht="14.25" customHeight="1" x14ac:dyDescent="0.35">
      <c r="A2484" s="2">
        <v>1003087</v>
      </c>
      <c r="B2484" s="2" t="s">
        <v>30</v>
      </c>
      <c r="C2484" s="2">
        <v>477</v>
      </c>
    </row>
    <row r="2485" spans="1:3" ht="14.25" customHeight="1" x14ac:dyDescent="0.35">
      <c r="A2485" s="2">
        <v>1003252</v>
      </c>
      <c r="B2485" s="2" t="s">
        <v>29</v>
      </c>
      <c r="C2485" s="2">
        <v>130</v>
      </c>
    </row>
    <row r="2486" spans="1:3" ht="14.25" customHeight="1" x14ac:dyDescent="0.35">
      <c r="A2486" s="2">
        <v>1003335</v>
      </c>
      <c r="B2486" s="2" t="s">
        <v>28</v>
      </c>
      <c r="C2486" s="2">
        <v>427</v>
      </c>
    </row>
    <row r="2487" spans="1:3" ht="14.25" customHeight="1" x14ac:dyDescent="0.35">
      <c r="A2487" s="2">
        <v>1003547</v>
      </c>
      <c r="B2487" s="2" t="s">
        <v>29</v>
      </c>
      <c r="C2487" s="2">
        <v>142</v>
      </c>
    </row>
    <row r="2488" spans="1:3" ht="14.25" customHeight="1" x14ac:dyDescent="0.35">
      <c r="A2488" s="2">
        <v>1003921</v>
      </c>
      <c r="B2488" s="2" t="s">
        <v>28</v>
      </c>
      <c r="C2488" s="2">
        <v>419</v>
      </c>
    </row>
    <row r="2489" spans="1:3" ht="14.25" customHeight="1" x14ac:dyDescent="0.35">
      <c r="A2489" s="2">
        <v>1004169</v>
      </c>
      <c r="B2489" s="2" t="s">
        <v>30</v>
      </c>
      <c r="C2489" s="2">
        <v>449</v>
      </c>
    </row>
    <row r="2490" spans="1:3" ht="14.25" customHeight="1" x14ac:dyDescent="0.35">
      <c r="A2490" s="2">
        <v>1004177</v>
      </c>
      <c r="B2490" s="2" t="s">
        <v>30</v>
      </c>
      <c r="C2490" s="2">
        <v>134</v>
      </c>
    </row>
    <row r="2491" spans="1:3" ht="14.25" customHeight="1" x14ac:dyDescent="0.35">
      <c r="A2491" s="2">
        <v>1004277</v>
      </c>
      <c r="B2491" s="2" t="s">
        <v>28</v>
      </c>
      <c r="C2491" s="2">
        <v>30</v>
      </c>
    </row>
    <row r="2492" spans="1:3" ht="14.25" customHeight="1" x14ac:dyDescent="0.35">
      <c r="A2492" s="2">
        <v>1004342</v>
      </c>
      <c r="B2492" s="2" t="s">
        <v>29</v>
      </c>
      <c r="C2492" s="2">
        <v>58</v>
      </c>
    </row>
    <row r="2493" spans="1:3" ht="14.25" customHeight="1" x14ac:dyDescent="0.35">
      <c r="A2493" s="2">
        <v>1004478</v>
      </c>
      <c r="B2493" s="2" t="s">
        <v>29</v>
      </c>
      <c r="C2493" s="2">
        <v>120</v>
      </c>
    </row>
    <row r="2494" spans="1:3" ht="14.25" customHeight="1" x14ac:dyDescent="0.35">
      <c r="A2494" s="2">
        <v>1004561</v>
      </c>
      <c r="B2494" s="2" t="s">
        <v>30</v>
      </c>
      <c r="C2494" s="2">
        <v>466</v>
      </c>
    </row>
    <row r="2495" spans="1:3" ht="14.25" customHeight="1" x14ac:dyDescent="0.35">
      <c r="A2495" s="2">
        <v>1004728</v>
      </c>
      <c r="B2495" s="2" t="s">
        <v>28</v>
      </c>
      <c r="C2495" s="2">
        <v>338</v>
      </c>
    </row>
    <row r="2496" spans="1:3" ht="14.25" customHeight="1" x14ac:dyDescent="0.35">
      <c r="A2496" s="2">
        <v>1004817</v>
      </c>
      <c r="B2496" s="2" t="s">
        <v>28</v>
      </c>
      <c r="C2496" s="2">
        <v>35</v>
      </c>
    </row>
    <row r="2497" spans="1:3" ht="14.25" customHeight="1" x14ac:dyDescent="0.35">
      <c r="A2497" s="2">
        <v>1006114</v>
      </c>
      <c r="B2497" s="2" t="s">
        <v>30</v>
      </c>
      <c r="C2497" s="2">
        <v>286</v>
      </c>
    </row>
    <row r="2498" spans="1:3" ht="14.25" customHeight="1" x14ac:dyDescent="0.35">
      <c r="A2498" s="2">
        <v>1006241</v>
      </c>
      <c r="B2498" s="2" t="s">
        <v>29</v>
      </c>
      <c r="C2498" s="2">
        <v>51</v>
      </c>
    </row>
    <row r="2499" spans="1:3" ht="14.25" customHeight="1" x14ac:dyDescent="0.35">
      <c r="A2499" s="2">
        <v>1006255</v>
      </c>
      <c r="B2499" s="2" t="s">
        <v>28</v>
      </c>
      <c r="C2499" s="2">
        <v>167</v>
      </c>
    </row>
    <row r="2500" spans="1:3" ht="14.25" customHeight="1" x14ac:dyDescent="0.35">
      <c r="A2500" s="2">
        <v>1006310</v>
      </c>
      <c r="B2500" s="2" t="s">
        <v>28</v>
      </c>
      <c r="C2500" s="2">
        <v>54</v>
      </c>
    </row>
    <row r="2501" spans="1:3" ht="14.25" customHeight="1" x14ac:dyDescent="0.35">
      <c r="A2501" s="2">
        <v>1006443</v>
      </c>
      <c r="B2501" s="2" t="s">
        <v>28</v>
      </c>
      <c r="C2501" s="2">
        <v>165</v>
      </c>
    </row>
    <row r="2502" spans="1:3" ht="14.25" customHeight="1" x14ac:dyDescent="0.35">
      <c r="A2502" s="2">
        <v>1006549</v>
      </c>
      <c r="B2502" s="2" t="s">
        <v>28</v>
      </c>
      <c r="C2502" s="2">
        <v>63</v>
      </c>
    </row>
    <row r="2503" spans="1:3" ht="14.25" customHeight="1" x14ac:dyDescent="0.35">
      <c r="A2503" s="2">
        <v>1006674</v>
      </c>
      <c r="B2503" s="2" t="s">
        <v>29</v>
      </c>
      <c r="C2503" s="2">
        <v>101</v>
      </c>
    </row>
    <row r="2504" spans="1:3" ht="14.25" customHeight="1" x14ac:dyDescent="0.35">
      <c r="A2504" s="2">
        <v>1006762</v>
      </c>
      <c r="B2504" s="2" t="s">
        <v>30</v>
      </c>
      <c r="C2504" s="2">
        <v>337</v>
      </c>
    </row>
    <row r="2505" spans="1:3" ht="14.25" customHeight="1" x14ac:dyDescent="0.35">
      <c r="A2505" s="2">
        <v>1002150</v>
      </c>
      <c r="B2505" s="2" t="s">
        <v>28</v>
      </c>
      <c r="C2505" s="2">
        <v>70</v>
      </c>
    </row>
    <row r="2506" spans="1:3" ht="14.25" customHeight="1" x14ac:dyDescent="0.35">
      <c r="A2506" s="2">
        <v>1002357</v>
      </c>
      <c r="B2506" s="2" t="s">
        <v>29</v>
      </c>
      <c r="C2506" s="2">
        <v>145</v>
      </c>
    </row>
    <row r="2507" spans="1:3" ht="14.25" customHeight="1" x14ac:dyDescent="0.35">
      <c r="A2507" s="2">
        <v>1003008</v>
      </c>
      <c r="B2507" s="2" t="s">
        <v>30</v>
      </c>
      <c r="C2507" s="2">
        <v>455</v>
      </c>
    </row>
    <row r="2508" spans="1:3" ht="14.25" customHeight="1" x14ac:dyDescent="0.35">
      <c r="A2508" s="2">
        <v>1003025</v>
      </c>
      <c r="B2508" s="2" t="s">
        <v>30</v>
      </c>
      <c r="C2508" s="2">
        <v>315</v>
      </c>
    </row>
    <row r="2509" spans="1:3" ht="14.25" customHeight="1" x14ac:dyDescent="0.35">
      <c r="A2509" s="2">
        <v>1003105</v>
      </c>
      <c r="B2509" s="2" t="s">
        <v>30</v>
      </c>
      <c r="C2509" s="2">
        <v>328</v>
      </c>
    </row>
    <row r="2510" spans="1:3" ht="14.25" customHeight="1" x14ac:dyDescent="0.35">
      <c r="A2510" s="2">
        <v>1003210</v>
      </c>
      <c r="B2510" s="2" t="s">
        <v>28</v>
      </c>
      <c r="C2510" s="2">
        <v>425</v>
      </c>
    </row>
    <row r="2511" spans="1:3" ht="14.25" customHeight="1" x14ac:dyDescent="0.35">
      <c r="A2511" s="2">
        <v>1003334</v>
      </c>
      <c r="B2511" s="2" t="s">
        <v>29</v>
      </c>
      <c r="C2511" s="2">
        <v>76</v>
      </c>
    </row>
    <row r="2512" spans="1:3" ht="14.25" customHeight="1" x14ac:dyDescent="0.35">
      <c r="A2512" s="2">
        <v>1003889</v>
      </c>
      <c r="B2512" s="2" t="s">
        <v>28</v>
      </c>
      <c r="C2512" s="2">
        <v>57</v>
      </c>
    </row>
    <row r="2513" spans="1:3" ht="14.25" customHeight="1" x14ac:dyDescent="0.35">
      <c r="A2513" s="2">
        <v>1004081</v>
      </c>
      <c r="B2513" s="2" t="s">
        <v>28</v>
      </c>
      <c r="C2513" s="2">
        <v>164</v>
      </c>
    </row>
    <row r="2514" spans="1:3" ht="14.25" customHeight="1" x14ac:dyDescent="0.35">
      <c r="A2514" s="2">
        <v>1004152</v>
      </c>
      <c r="B2514" s="2" t="s">
        <v>29</v>
      </c>
      <c r="C2514" s="2">
        <v>118</v>
      </c>
    </row>
    <row r="2515" spans="1:3" ht="14.25" customHeight="1" x14ac:dyDescent="0.35">
      <c r="A2515" s="2">
        <v>1004761</v>
      </c>
      <c r="B2515" s="2" t="s">
        <v>29</v>
      </c>
      <c r="C2515" s="2">
        <v>68</v>
      </c>
    </row>
    <row r="2516" spans="1:3" ht="14.25" customHeight="1" x14ac:dyDescent="0.35">
      <c r="A2516" s="2">
        <v>1004833</v>
      </c>
      <c r="B2516" s="2" t="s">
        <v>29</v>
      </c>
      <c r="C2516" s="2">
        <v>82</v>
      </c>
    </row>
    <row r="2517" spans="1:3" ht="14.25" customHeight="1" x14ac:dyDescent="0.35">
      <c r="A2517" s="2">
        <v>1004834</v>
      </c>
      <c r="B2517" s="2" t="s">
        <v>29</v>
      </c>
      <c r="C2517" s="2">
        <v>50</v>
      </c>
    </row>
    <row r="2518" spans="1:3" ht="14.25" customHeight="1" x14ac:dyDescent="0.35">
      <c r="A2518" s="2">
        <v>1006265</v>
      </c>
      <c r="B2518" s="2" t="s">
        <v>29</v>
      </c>
      <c r="C2518" s="2">
        <v>109</v>
      </c>
    </row>
    <row r="2519" spans="1:3" ht="14.25" customHeight="1" x14ac:dyDescent="0.35">
      <c r="A2519" s="2">
        <v>1006296</v>
      </c>
      <c r="B2519" s="2" t="s">
        <v>29</v>
      </c>
      <c r="C2519" s="2">
        <v>62</v>
      </c>
    </row>
    <row r="2520" spans="1:3" ht="14.25" customHeight="1" x14ac:dyDescent="0.35">
      <c r="A2520" s="2">
        <v>1006597</v>
      </c>
      <c r="B2520" s="2" t="s">
        <v>28</v>
      </c>
      <c r="C2520" s="2">
        <v>458</v>
      </c>
    </row>
    <row r="2521" spans="1:3" ht="14.25" customHeight="1" x14ac:dyDescent="0.35">
      <c r="A2521" s="2">
        <v>1006661</v>
      </c>
      <c r="B2521" s="2" t="s">
        <v>28</v>
      </c>
      <c r="C2521" s="2">
        <v>70</v>
      </c>
    </row>
    <row r="2522" spans="1:3" ht="14.25" customHeight="1" x14ac:dyDescent="0.35">
      <c r="A2522" s="2">
        <v>1006805</v>
      </c>
      <c r="B2522" s="2" t="s">
        <v>28</v>
      </c>
      <c r="C2522" s="2">
        <v>295</v>
      </c>
    </row>
    <row r="2523" spans="1:3" ht="14.25" customHeight="1" x14ac:dyDescent="0.35">
      <c r="A2523" s="2">
        <v>1006841</v>
      </c>
      <c r="B2523" s="2" t="s">
        <v>29</v>
      </c>
      <c r="C2523" s="2">
        <v>88</v>
      </c>
    </row>
    <row r="2524" spans="1:3" ht="14.25" customHeight="1" x14ac:dyDescent="0.35">
      <c r="A2524" s="2">
        <v>1002144</v>
      </c>
      <c r="B2524" s="2" t="s">
        <v>28</v>
      </c>
      <c r="C2524" s="2">
        <v>68</v>
      </c>
    </row>
    <row r="2525" spans="1:3" ht="14.25" customHeight="1" x14ac:dyDescent="0.35">
      <c r="A2525" s="2">
        <v>1002392</v>
      </c>
      <c r="B2525" s="2" t="s">
        <v>29</v>
      </c>
      <c r="C2525" s="2">
        <v>68</v>
      </c>
    </row>
    <row r="2526" spans="1:3" ht="14.25" customHeight="1" x14ac:dyDescent="0.35">
      <c r="A2526" s="2">
        <v>1002492</v>
      </c>
      <c r="B2526" s="2" t="s">
        <v>28</v>
      </c>
      <c r="C2526" s="2">
        <v>66</v>
      </c>
    </row>
    <row r="2527" spans="1:3" ht="14.25" customHeight="1" x14ac:dyDescent="0.35">
      <c r="A2527" s="2">
        <v>1002783</v>
      </c>
      <c r="B2527" s="2" t="s">
        <v>29</v>
      </c>
      <c r="C2527" s="2">
        <v>55</v>
      </c>
    </row>
    <row r="2528" spans="1:3" ht="14.25" customHeight="1" x14ac:dyDescent="0.35">
      <c r="A2528" s="2">
        <v>1003398</v>
      </c>
      <c r="B2528" s="2" t="s">
        <v>28</v>
      </c>
      <c r="C2528" s="2">
        <v>384</v>
      </c>
    </row>
    <row r="2529" spans="1:3" ht="14.25" customHeight="1" x14ac:dyDescent="0.35">
      <c r="A2529" s="2">
        <v>1003484</v>
      </c>
      <c r="B2529" s="2" t="s">
        <v>29</v>
      </c>
      <c r="C2529" s="2">
        <v>30</v>
      </c>
    </row>
    <row r="2530" spans="1:3" ht="14.25" customHeight="1" x14ac:dyDescent="0.35">
      <c r="A2530" s="2">
        <v>1003776</v>
      </c>
      <c r="B2530" s="2" t="s">
        <v>28</v>
      </c>
      <c r="C2530" s="2">
        <v>53</v>
      </c>
    </row>
    <row r="2531" spans="1:3" ht="14.25" customHeight="1" x14ac:dyDescent="0.35">
      <c r="A2531" s="2">
        <v>1004013</v>
      </c>
      <c r="B2531" s="2" t="s">
        <v>29</v>
      </c>
      <c r="C2531" s="2">
        <v>37</v>
      </c>
    </row>
    <row r="2532" spans="1:3" ht="14.25" customHeight="1" x14ac:dyDescent="0.35">
      <c r="A2532" s="2">
        <v>1004089</v>
      </c>
      <c r="B2532" s="2" t="s">
        <v>28</v>
      </c>
      <c r="C2532" s="2">
        <v>144</v>
      </c>
    </row>
    <row r="2533" spans="1:3" ht="14.25" customHeight="1" x14ac:dyDescent="0.35">
      <c r="A2533" s="2">
        <v>1004745</v>
      </c>
      <c r="B2533" s="2" t="s">
        <v>29</v>
      </c>
      <c r="C2533" s="2">
        <v>31</v>
      </c>
    </row>
    <row r="2534" spans="1:3" ht="14.25" customHeight="1" x14ac:dyDescent="0.35">
      <c r="A2534" s="2">
        <v>1004840</v>
      </c>
      <c r="B2534" s="2" t="s">
        <v>28</v>
      </c>
      <c r="C2534" s="2">
        <v>67</v>
      </c>
    </row>
    <row r="2535" spans="1:3" ht="14.25" customHeight="1" x14ac:dyDescent="0.35">
      <c r="A2535" s="2">
        <v>1006022</v>
      </c>
      <c r="B2535" s="2" t="s">
        <v>28</v>
      </c>
      <c r="C2535" s="2">
        <v>32</v>
      </c>
    </row>
    <row r="2536" spans="1:3" ht="14.25" customHeight="1" x14ac:dyDescent="0.35">
      <c r="A2536" s="2">
        <v>1006146</v>
      </c>
      <c r="B2536" s="2" t="s">
        <v>30</v>
      </c>
      <c r="C2536" s="2">
        <v>255</v>
      </c>
    </row>
    <row r="2537" spans="1:3" ht="14.25" customHeight="1" x14ac:dyDescent="0.35">
      <c r="A2537" s="2">
        <v>1006243</v>
      </c>
      <c r="B2537" s="2" t="s">
        <v>30</v>
      </c>
      <c r="C2537" s="2">
        <v>179</v>
      </c>
    </row>
    <row r="2538" spans="1:3" ht="14.25" customHeight="1" x14ac:dyDescent="0.35">
      <c r="A2538" s="2">
        <v>1006276</v>
      </c>
      <c r="B2538" s="2" t="s">
        <v>29</v>
      </c>
      <c r="C2538" s="2">
        <v>78</v>
      </c>
    </row>
    <row r="2539" spans="1:3" ht="14.25" customHeight="1" x14ac:dyDescent="0.35">
      <c r="A2539" s="2">
        <v>1006309</v>
      </c>
      <c r="B2539" s="2" t="s">
        <v>29</v>
      </c>
      <c r="C2539" s="2">
        <v>104</v>
      </c>
    </row>
    <row r="2540" spans="1:3" ht="14.25" customHeight="1" x14ac:dyDescent="0.35">
      <c r="A2540" s="2">
        <v>1006357</v>
      </c>
      <c r="B2540" s="2" t="s">
        <v>28</v>
      </c>
      <c r="C2540" s="2">
        <v>143</v>
      </c>
    </row>
    <row r="2541" spans="1:3" ht="14.25" customHeight="1" x14ac:dyDescent="0.35">
      <c r="A2541" s="2">
        <v>1006435</v>
      </c>
      <c r="B2541" s="2" t="s">
        <v>29</v>
      </c>
      <c r="C2541" s="2">
        <v>35</v>
      </c>
    </row>
    <row r="2542" spans="1:3" ht="14.25" customHeight="1" x14ac:dyDescent="0.35">
      <c r="A2542" s="2">
        <v>1006556</v>
      </c>
      <c r="B2542" s="2" t="s">
        <v>28</v>
      </c>
      <c r="C2542" s="2">
        <v>52</v>
      </c>
    </row>
    <row r="2543" spans="1:3" ht="14.25" customHeight="1" x14ac:dyDescent="0.35">
      <c r="A2543" s="2">
        <v>1006832</v>
      </c>
      <c r="B2543" s="2" t="s">
        <v>30</v>
      </c>
      <c r="C2543" s="2">
        <v>329</v>
      </c>
    </row>
    <row r="2544" spans="1:3" ht="14.25" customHeight="1" x14ac:dyDescent="0.35">
      <c r="A2544" s="2">
        <v>1002303</v>
      </c>
      <c r="B2544" s="2" t="s">
        <v>29</v>
      </c>
      <c r="C2544" s="2">
        <v>45</v>
      </c>
    </row>
    <row r="2545" spans="1:3" ht="14.25" customHeight="1" x14ac:dyDescent="0.35">
      <c r="A2545" s="2">
        <v>1002321</v>
      </c>
      <c r="B2545" s="2" t="s">
        <v>28</v>
      </c>
      <c r="C2545" s="2">
        <v>23</v>
      </c>
    </row>
    <row r="2546" spans="1:3" ht="14.25" customHeight="1" x14ac:dyDescent="0.35">
      <c r="A2546" s="2">
        <v>1002356</v>
      </c>
      <c r="B2546" s="2" t="s">
        <v>30</v>
      </c>
      <c r="C2546" s="2">
        <v>114</v>
      </c>
    </row>
    <row r="2547" spans="1:3" ht="14.25" customHeight="1" x14ac:dyDescent="0.35">
      <c r="A2547" s="2">
        <v>1002920</v>
      </c>
      <c r="B2547" s="2" t="s">
        <v>28</v>
      </c>
      <c r="C2547" s="2">
        <v>43</v>
      </c>
    </row>
    <row r="2548" spans="1:3" ht="14.25" customHeight="1" x14ac:dyDescent="0.35">
      <c r="A2548" s="2">
        <v>1003019</v>
      </c>
      <c r="B2548" s="2" t="s">
        <v>30</v>
      </c>
      <c r="C2548" s="2">
        <v>394</v>
      </c>
    </row>
    <row r="2549" spans="1:3" ht="14.25" customHeight="1" x14ac:dyDescent="0.35">
      <c r="A2549" s="2">
        <v>1004119</v>
      </c>
      <c r="B2549" s="2" t="s">
        <v>30</v>
      </c>
      <c r="C2549" s="2">
        <v>368</v>
      </c>
    </row>
    <row r="2550" spans="1:3" ht="14.25" customHeight="1" x14ac:dyDescent="0.35">
      <c r="A2550" s="2">
        <v>1004455</v>
      </c>
      <c r="B2550" s="2" t="s">
        <v>30</v>
      </c>
      <c r="C2550" s="2">
        <v>107</v>
      </c>
    </row>
    <row r="2551" spans="1:3" ht="14.25" customHeight="1" x14ac:dyDescent="0.35">
      <c r="A2551" s="2">
        <v>1004525</v>
      </c>
      <c r="B2551" s="2" t="s">
        <v>28</v>
      </c>
      <c r="C2551" s="2">
        <v>64</v>
      </c>
    </row>
    <row r="2552" spans="1:3" ht="14.25" customHeight="1" x14ac:dyDescent="0.35">
      <c r="A2552" s="2">
        <v>1004542</v>
      </c>
      <c r="B2552" s="2" t="s">
        <v>28</v>
      </c>
      <c r="C2552" s="2">
        <v>147</v>
      </c>
    </row>
    <row r="2553" spans="1:3" ht="14.25" customHeight="1" x14ac:dyDescent="0.35">
      <c r="A2553" s="2">
        <v>1004570</v>
      </c>
      <c r="B2553" s="2" t="s">
        <v>28</v>
      </c>
      <c r="C2553" s="2">
        <v>306</v>
      </c>
    </row>
    <row r="2554" spans="1:3" ht="14.25" customHeight="1" x14ac:dyDescent="0.35">
      <c r="A2554" s="2">
        <v>1004634</v>
      </c>
      <c r="B2554" s="2" t="s">
        <v>29</v>
      </c>
      <c r="C2554" s="2">
        <v>138</v>
      </c>
    </row>
    <row r="2555" spans="1:3" ht="14.25" customHeight="1" x14ac:dyDescent="0.35">
      <c r="A2555" s="2">
        <v>1004690</v>
      </c>
      <c r="B2555" s="2" t="s">
        <v>30</v>
      </c>
      <c r="C2555" s="2">
        <v>259</v>
      </c>
    </row>
    <row r="2556" spans="1:3" ht="14.25" customHeight="1" x14ac:dyDescent="0.35">
      <c r="A2556" s="2">
        <v>1004711</v>
      </c>
      <c r="B2556" s="2" t="s">
        <v>30</v>
      </c>
      <c r="C2556" s="2">
        <v>249</v>
      </c>
    </row>
    <row r="2557" spans="1:3" ht="14.25" customHeight="1" x14ac:dyDescent="0.35">
      <c r="A2557" s="2">
        <v>1004772</v>
      </c>
      <c r="B2557" s="2" t="s">
        <v>30</v>
      </c>
      <c r="C2557" s="2">
        <v>365</v>
      </c>
    </row>
    <row r="2558" spans="1:3" ht="14.25" customHeight="1" x14ac:dyDescent="0.35">
      <c r="A2558" s="2">
        <v>1004829</v>
      </c>
      <c r="B2558" s="2" t="s">
        <v>28</v>
      </c>
      <c r="C2558" s="2">
        <v>51</v>
      </c>
    </row>
    <row r="2559" spans="1:3" ht="14.25" customHeight="1" x14ac:dyDescent="0.35">
      <c r="A2559" s="2">
        <v>1005970</v>
      </c>
      <c r="B2559" s="2" t="s">
        <v>28</v>
      </c>
      <c r="C2559" s="2">
        <v>350</v>
      </c>
    </row>
    <row r="2560" spans="1:3" ht="14.25" customHeight="1" x14ac:dyDescent="0.35">
      <c r="A2560" s="2">
        <v>1006254</v>
      </c>
      <c r="B2560" s="2" t="s">
        <v>29</v>
      </c>
      <c r="C2560" s="2">
        <v>90</v>
      </c>
    </row>
    <row r="2561" spans="1:3" ht="14.25" customHeight="1" x14ac:dyDescent="0.35">
      <c r="A2561" s="2">
        <v>1006421</v>
      </c>
      <c r="B2561" s="2" t="s">
        <v>29</v>
      </c>
      <c r="C2561" s="2">
        <v>120</v>
      </c>
    </row>
    <row r="2562" spans="1:3" ht="14.25" customHeight="1" x14ac:dyDescent="0.35">
      <c r="A2562" s="2">
        <v>1006550</v>
      </c>
      <c r="B2562" s="2" t="s">
        <v>29</v>
      </c>
      <c r="C2562" s="2">
        <v>56</v>
      </c>
    </row>
    <row r="2563" spans="1:3" ht="14.25" customHeight="1" x14ac:dyDescent="0.35">
      <c r="A2563" s="2">
        <v>1006557</v>
      </c>
      <c r="B2563" s="2" t="s">
        <v>30</v>
      </c>
      <c r="C2563" s="2">
        <v>306</v>
      </c>
    </row>
    <row r="2564" spans="1:3" ht="14.25" customHeight="1" x14ac:dyDescent="0.35">
      <c r="A2564" s="2">
        <v>1002329</v>
      </c>
      <c r="B2564" s="2" t="s">
        <v>30</v>
      </c>
      <c r="C2564" s="2">
        <v>190</v>
      </c>
    </row>
    <row r="2565" spans="1:3" ht="14.25" customHeight="1" x14ac:dyDescent="0.35">
      <c r="A2565" s="2">
        <v>1002333</v>
      </c>
      <c r="B2565" s="2" t="s">
        <v>30</v>
      </c>
      <c r="C2565" s="2">
        <v>195</v>
      </c>
    </row>
    <row r="2566" spans="1:3" ht="14.25" customHeight="1" x14ac:dyDescent="0.35">
      <c r="A2566" s="2">
        <v>1002410</v>
      </c>
      <c r="B2566" s="2" t="s">
        <v>28</v>
      </c>
      <c r="C2566" s="2">
        <v>31</v>
      </c>
    </row>
    <row r="2567" spans="1:3" ht="14.25" customHeight="1" x14ac:dyDescent="0.35">
      <c r="A2567" s="2">
        <v>1002484</v>
      </c>
      <c r="B2567" s="2" t="s">
        <v>28</v>
      </c>
      <c r="C2567" s="2">
        <v>192</v>
      </c>
    </row>
    <row r="2568" spans="1:3" ht="14.25" customHeight="1" x14ac:dyDescent="0.35">
      <c r="A2568" s="2">
        <v>1003004</v>
      </c>
      <c r="B2568" s="2" t="s">
        <v>30</v>
      </c>
      <c r="C2568" s="2">
        <v>240</v>
      </c>
    </row>
    <row r="2569" spans="1:3" ht="14.25" customHeight="1" x14ac:dyDescent="0.35">
      <c r="A2569" s="2">
        <v>1003030</v>
      </c>
      <c r="B2569" s="2" t="s">
        <v>29</v>
      </c>
      <c r="C2569" s="2">
        <v>82</v>
      </c>
    </row>
    <row r="2570" spans="1:3" ht="14.25" customHeight="1" x14ac:dyDescent="0.35">
      <c r="A2570" s="2">
        <v>1003235</v>
      </c>
      <c r="B2570" s="2" t="s">
        <v>28</v>
      </c>
      <c r="C2570" s="2">
        <v>48</v>
      </c>
    </row>
    <row r="2571" spans="1:3" ht="14.25" customHeight="1" x14ac:dyDescent="0.35">
      <c r="A2571" s="2">
        <v>1003293</v>
      </c>
      <c r="B2571" s="2" t="s">
        <v>30</v>
      </c>
      <c r="C2571" s="2">
        <v>439</v>
      </c>
    </row>
    <row r="2572" spans="1:3" ht="14.25" customHeight="1" x14ac:dyDescent="0.35">
      <c r="A2572" s="2">
        <v>1003418</v>
      </c>
      <c r="B2572" s="2" t="s">
        <v>29</v>
      </c>
      <c r="C2572" s="2">
        <v>109</v>
      </c>
    </row>
    <row r="2573" spans="1:3" ht="14.25" customHeight="1" x14ac:dyDescent="0.35">
      <c r="A2573" s="2">
        <v>1003490</v>
      </c>
      <c r="B2573" s="2" t="s">
        <v>30</v>
      </c>
      <c r="C2573" s="2">
        <v>271</v>
      </c>
    </row>
    <row r="2574" spans="1:3" ht="14.25" customHeight="1" x14ac:dyDescent="0.35">
      <c r="A2574" s="2">
        <v>1003563</v>
      </c>
      <c r="B2574" s="2" t="s">
        <v>28</v>
      </c>
      <c r="C2574" s="2">
        <v>22</v>
      </c>
    </row>
    <row r="2575" spans="1:3" ht="14.25" customHeight="1" x14ac:dyDescent="0.35">
      <c r="A2575" s="2">
        <v>1003755</v>
      </c>
      <c r="B2575" s="2" t="s">
        <v>30</v>
      </c>
      <c r="C2575" s="2">
        <v>354</v>
      </c>
    </row>
    <row r="2576" spans="1:3" ht="14.25" customHeight="1" x14ac:dyDescent="0.35">
      <c r="A2576" s="2">
        <v>1003802</v>
      </c>
      <c r="B2576" s="2" t="s">
        <v>29</v>
      </c>
      <c r="C2576" s="2">
        <v>70</v>
      </c>
    </row>
    <row r="2577" spans="1:3" ht="14.25" customHeight="1" x14ac:dyDescent="0.35">
      <c r="A2577" s="2">
        <v>1004293</v>
      </c>
      <c r="B2577" s="2" t="s">
        <v>29</v>
      </c>
      <c r="C2577" s="2">
        <v>98</v>
      </c>
    </row>
    <row r="2578" spans="1:3" ht="14.25" customHeight="1" x14ac:dyDescent="0.35">
      <c r="A2578" s="2">
        <v>1004406</v>
      </c>
      <c r="B2578" s="2" t="s">
        <v>30</v>
      </c>
      <c r="C2578" s="2">
        <v>248</v>
      </c>
    </row>
    <row r="2579" spans="1:3" ht="14.25" customHeight="1" x14ac:dyDescent="0.35">
      <c r="A2579" s="2">
        <v>1004456</v>
      </c>
      <c r="B2579" s="2" t="s">
        <v>28</v>
      </c>
      <c r="C2579" s="2">
        <v>66</v>
      </c>
    </row>
    <row r="2580" spans="1:3" ht="14.25" customHeight="1" x14ac:dyDescent="0.35">
      <c r="A2580" s="2">
        <v>1004641</v>
      </c>
      <c r="B2580" s="2" t="s">
        <v>28</v>
      </c>
      <c r="C2580" s="2">
        <v>79</v>
      </c>
    </row>
    <row r="2581" spans="1:3" ht="14.25" customHeight="1" x14ac:dyDescent="0.35">
      <c r="A2581" s="2">
        <v>1005960</v>
      </c>
      <c r="B2581" s="2" t="s">
        <v>28</v>
      </c>
      <c r="C2581" s="2">
        <v>208</v>
      </c>
    </row>
    <row r="2582" spans="1:3" ht="14.25" customHeight="1" x14ac:dyDescent="0.35">
      <c r="A2582" s="2">
        <v>1006121</v>
      </c>
      <c r="B2582" s="2" t="s">
        <v>30</v>
      </c>
      <c r="C2582" s="2">
        <v>278</v>
      </c>
    </row>
    <row r="2583" spans="1:3" ht="14.25" customHeight="1" x14ac:dyDescent="0.35">
      <c r="A2583" s="2">
        <v>1006272</v>
      </c>
      <c r="B2583" s="2" t="s">
        <v>28</v>
      </c>
      <c r="C2583" s="2">
        <v>352</v>
      </c>
    </row>
    <row r="2584" spans="1:3" ht="14.25" customHeight="1" x14ac:dyDescent="0.35">
      <c r="A2584" s="2">
        <v>1006273</v>
      </c>
      <c r="B2584" s="2" t="s">
        <v>30</v>
      </c>
      <c r="C2584" s="2">
        <v>203</v>
      </c>
    </row>
    <row r="2585" spans="1:3" ht="14.25" customHeight="1" x14ac:dyDescent="0.35">
      <c r="A2585" s="2">
        <v>1006285</v>
      </c>
      <c r="B2585" s="2" t="s">
        <v>28</v>
      </c>
      <c r="C2585" s="2">
        <v>41</v>
      </c>
    </row>
    <row r="2586" spans="1:3" ht="14.25" customHeight="1" x14ac:dyDescent="0.35">
      <c r="A2586" s="2">
        <v>1006379</v>
      </c>
      <c r="B2586" s="2" t="s">
        <v>30</v>
      </c>
      <c r="C2586" s="2">
        <v>254</v>
      </c>
    </row>
    <row r="2587" spans="1:3" ht="14.25" customHeight="1" x14ac:dyDescent="0.35">
      <c r="A2587" s="2">
        <v>1006413</v>
      </c>
      <c r="B2587" s="2" t="s">
        <v>28</v>
      </c>
      <c r="C2587" s="2">
        <v>119</v>
      </c>
    </row>
    <row r="2588" spans="1:3" ht="14.25" customHeight="1" x14ac:dyDescent="0.35">
      <c r="A2588" s="2">
        <v>1006603</v>
      </c>
      <c r="B2588" s="2" t="s">
        <v>28</v>
      </c>
      <c r="C2588" s="2">
        <v>66</v>
      </c>
    </row>
    <row r="2589" spans="1:3" ht="14.25" customHeight="1" x14ac:dyDescent="0.35">
      <c r="A2589" s="2">
        <v>1006733</v>
      </c>
      <c r="B2589" s="2" t="s">
        <v>28</v>
      </c>
      <c r="C2589" s="2">
        <v>51</v>
      </c>
    </row>
    <row r="2590" spans="1:3" ht="14.25" customHeight="1" x14ac:dyDescent="0.35">
      <c r="A2590" s="2">
        <v>1002115</v>
      </c>
      <c r="B2590" s="2" t="s">
        <v>28</v>
      </c>
      <c r="C2590" s="2">
        <v>57</v>
      </c>
    </row>
    <row r="2591" spans="1:3" ht="14.25" customHeight="1" x14ac:dyDescent="0.35">
      <c r="A2591" s="2">
        <v>1002332</v>
      </c>
      <c r="B2591" s="2" t="s">
        <v>28</v>
      </c>
      <c r="C2591" s="2">
        <v>55</v>
      </c>
    </row>
    <row r="2592" spans="1:3" ht="14.25" customHeight="1" x14ac:dyDescent="0.35">
      <c r="A2592" s="2">
        <v>1002417</v>
      </c>
      <c r="B2592" s="2" t="s">
        <v>30</v>
      </c>
      <c r="C2592" s="2">
        <v>432</v>
      </c>
    </row>
    <row r="2593" spans="1:3" ht="14.25" customHeight="1" x14ac:dyDescent="0.35">
      <c r="A2593" s="2">
        <v>1002985</v>
      </c>
      <c r="B2593" s="2" t="s">
        <v>28</v>
      </c>
      <c r="C2593" s="2">
        <v>54</v>
      </c>
    </row>
    <row r="2594" spans="1:3" ht="14.25" customHeight="1" x14ac:dyDescent="0.35">
      <c r="A2594" s="2">
        <v>1003394</v>
      </c>
      <c r="B2594" s="2" t="s">
        <v>29</v>
      </c>
      <c r="C2594" s="2">
        <v>54</v>
      </c>
    </row>
    <row r="2595" spans="1:3" ht="14.25" customHeight="1" x14ac:dyDescent="0.35">
      <c r="A2595" s="2">
        <v>1003605</v>
      </c>
      <c r="B2595" s="2" t="s">
        <v>30</v>
      </c>
      <c r="C2595" s="2">
        <v>295</v>
      </c>
    </row>
    <row r="2596" spans="1:3" ht="14.25" customHeight="1" x14ac:dyDescent="0.35">
      <c r="A2596" s="2">
        <v>1003707</v>
      </c>
      <c r="B2596" s="2" t="s">
        <v>28</v>
      </c>
      <c r="C2596" s="2">
        <v>27</v>
      </c>
    </row>
    <row r="2597" spans="1:3" ht="14.25" customHeight="1" x14ac:dyDescent="0.35">
      <c r="A2597" s="2">
        <v>1004095</v>
      </c>
      <c r="B2597" s="2" t="s">
        <v>30</v>
      </c>
      <c r="C2597" s="2">
        <v>378</v>
      </c>
    </row>
    <row r="2598" spans="1:3" ht="14.25" customHeight="1" x14ac:dyDescent="0.35">
      <c r="A2598" s="2">
        <v>1004132</v>
      </c>
      <c r="B2598" s="2" t="s">
        <v>28</v>
      </c>
      <c r="C2598" s="2">
        <v>31</v>
      </c>
    </row>
    <row r="2599" spans="1:3" ht="14.25" customHeight="1" x14ac:dyDescent="0.35">
      <c r="A2599" s="2">
        <v>1004139</v>
      </c>
      <c r="B2599" s="2" t="s">
        <v>30</v>
      </c>
      <c r="C2599" s="2">
        <v>212</v>
      </c>
    </row>
    <row r="2600" spans="1:3" ht="14.25" customHeight="1" x14ac:dyDescent="0.35">
      <c r="A2600" s="2">
        <v>1004192</v>
      </c>
      <c r="B2600" s="2" t="s">
        <v>29</v>
      </c>
      <c r="C2600" s="2">
        <v>121</v>
      </c>
    </row>
    <row r="2601" spans="1:3" ht="14.25" customHeight="1" x14ac:dyDescent="0.35">
      <c r="A2601" s="2">
        <v>1004197</v>
      </c>
      <c r="B2601" s="2" t="s">
        <v>28</v>
      </c>
      <c r="C2601" s="2">
        <v>67</v>
      </c>
    </row>
    <row r="2602" spans="1:3" ht="14.25" customHeight="1" x14ac:dyDescent="0.35">
      <c r="A2602" s="2">
        <v>1004332</v>
      </c>
      <c r="B2602" s="2" t="s">
        <v>28</v>
      </c>
      <c r="C2602" s="2">
        <v>144</v>
      </c>
    </row>
    <row r="2603" spans="1:3" ht="14.25" customHeight="1" x14ac:dyDescent="0.35">
      <c r="A2603" s="2">
        <v>1004365</v>
      </c>
      <c r="B2603" s="2" t="s">
        <v>28</v>
      </c>
      <c r="C2603" s="2">
        <v>44</v>
      </c>
    </row>
    <row r="2604" spans="1:3" ht="14.25" customHeight="1" x14ac:dyDescent="0.35">
      <c r="A2604" s="2">
        <v>1004477</v>
      </c>
      <c r="B2604" s="2" t="s">
        <v>29</v>
      </c>
      <c r="C2604" s="2">
        <v>54</v>
      </c>
    </row>
    <row r="2605" spans="1:3" ht="14.25" customHeight="1" x14ac:dyDescent="0.35">
      <c r="A2605" s="2">
        <v>1004489</v>
      </c>
      <c r="B2605" s="2" t="s">
        <v>30</v>
      </c>
      <c r="C2605" s="2">
        <v>288</v>
      </c>
    </row>
    <row r="2606" spans="1:3" ht="14.25" customHeight="1" x14ac:dyDescent="0.35">
      <c r="A2606" s="2">
        <v>1004517</v>
      </c>
      <c r="B2606" s="2" t="s">
        <v>29</v>
      </c>
      <c r="C2606" s="2">
        <v>45</v>
      </c>
    </row>
    <row r="2607" spans="1:3" ht="14.25" customHeight="1" x14ac:dyDescent="0.35">
      <c r="A2607" s="2">
        <v>1004688</v>
      </c>
      <c r="B2607" s="2" t="s">
        <v>29</v>
      </c>
      <c r="C2607" s="2">
        <v>73</v>
      </c>
    </row>
    <row r="2608" spans="1:3" ht="14.25" customHeight="1" x14ac:dyDescent="0.35">
      <c r="A2608" s="2">
        <v>1006120</v>
      </c>
      <c r="B2608" s="2" t="s">
        <v>30</v>
      </c>
      <c r="C2608" s="2">
        <v>171</v>
      </c>
    </row>
    <row r="2609" spans="1:3" ht="14.25" customHeight="1" x14ac:dyDescent="0.35">
      <c r="A2609" s="2">
        <v>1006223</v>
      </c>
      <c r="B2609" s="2" t="s">
        <v>28</v>
      </c>
      <c r="C2609" s="2">
        <v>394</v>
      </c>
    </row>
    <row r="2610" spans="1:3" ht="14.25" customHeight="1" x14ac:dyDescent="0.35">
      <c r="A2610" s="2">
        <v>1006560</v>
      </c>
      <c r="B2610" s="2" t="s">
        <v>28</v>
      </c>
      <c r="C2610" s="2">
        <v>42</v>
      </c>
    </row>
    <row r="2611" spans="1:3" ht="14.25" customHeight="1" x14ac:dyDescent="0.35">
      <c r="A2611" s="2">
        <v>1006858</v>
      </c>
      <c r="B2611" s="2" t="s">
        <v>29</v>
      </c>
      <c r="C2611" s="2">
        <v>115</v>
      </c>
    </row>
    <row r="2612" spans="1:3" ht="14.25" customHeight="1" x14ac:dyDescent="0.35">
      <c r="A2612" s="2">
        <v>1006867</v>
      </c>
      <c r="B2612" s="2" t="s">
        <v>28</v>
      </c>
      <c r="C2612" s="2">
        <v>59</v>
      </c>
    </row>
    <row r="2613" spans="1:3" ht="14.25" customHeight="1" x14ac:dyDescent="0.35">
      <c r="A2613" s="2">
        <v>1002672</v>
      </c>
      <c r="B2613" s="2" t="s">
        <v>30</v>
      </c>
      <c r="C2613" s="2">
        <v>232</v>
      </c>
    </row>
    <row r="2614" spans="1:3" ht="14.25" customHeight="1" x14ac:dyDescent="0.35">
      <c r="A2614" s="2">
        <v>1002897</v>
      </c>
      <c r="B2614" s="2" t="s">
        <v>30</v>
      </c>
      <c r="C2614" s="2">
        <v>127</v>
      </c>
    </row>
    <row r="2615" spans="1:3" ht="14.25" customHeight="1" x14ac:dyDescent="0.35">
      <c r="A2615" s="2">
        <v>1003366</v>
      </c>
      <c r="B2615" s="2" t="s">
        <v>29</v>
      </c>
      <c r="C2615" s="2">
        <v>91</v>
      </c>
    </row>
    <row r="2616" spans="1:3" ht="14.25" customHeight="1" x14ac:dyDescent="0.35">
      <c r="A2616" s="2">
        <v>1003526</v>
      </c>
      <c r="B2616" s="2" t="s">
        <v>28</v>
      </c>
      <c r="C2616" s="2">
        <v>80</v>
      </c>
    </row>
    <row r="2617" spans="1:3" ht="14.25" customHeight="1" x14ac:dyDescent="0.35">
      <c r="A2617" s="2">
        <v>1003689</v>
      </c>
      <c r="B2617" s="2" t="s">
        <v>28</v>
      </c>
      <c r="C2617" s="2">
        <v>397</v>
      </c>
    </row>
    <row r="2618" spans="1:3" ht="14.25" customHeight="1" x14ac:dyDescent="0.35">
      <c r="A2618" s="2">
        <v>1004011</v>
      </c>
      <c r="B2618" s="2" t="s">
        <v>28</v>
      </c>
      <c r="C2618" s="2">
        <v>26</v>
      </c>
    </row>
    <row r="2619" spans="1:3" ht="14.25" customHeight="1" x14ac:dyDescent="0.35">
      <c r="A2619" s="2">
        <v>1004063</v>
      </c>
      <c r="B2619" s="2" t="s">
        <v>30</v>
      </c>
      <c r="C2619" s="2">
        <v>440</v>
      </c>
    </row>
    <row r="2620" spans="1:3" ht="14.25" customHeight="1" x14ac:dyDescent="0.35">
      <c r="A2620" s="2">
        <v>1004074</v>
      </c>
      <c r="B2620" s="2" t="s">
        <v>29</v>
      </c>
      <c r="C2620" s="2">
        <v>58</v>
      </c>
    </row>
    <row r="2621" spans="1:3" ht="14.25" customHeight="1" x14ac:dyDescent="0.35">
      <c r="A2621" s="2">
        <v>1004547</v>
      </c>
      <c r="B2621" s="2" t="s">
        <v>30</v>
      </c>
      <c r="C2621" s="2">
        <v>223</v>
      </c>
    </row>
    <row r="2622" spans="1:3" ht="14.25" customHeight="1" x14ac:dyDescent="0.35">
      <c r="A2622" s="2">
        <v>1004591</v>
      </c>
      <c r="B2622" s="2" t="s">
        <v>30</v>
      </c>
      <c r="C2622" s="2">
        <v>449</v>
      </c>
    </row>
    <row r="2623" spans="1:3" ht="14.25" customHeight="1" x14ac:dyDescent="0.35">
      <c r="A2623" s="2">
        <v>1004717</v>
      </c>
      <c r="B2623" s="2" t="s">
        <v>28</v>
      </c>
      <c r="C2623" s="2">
        <v>44</v>
      </c>
    </row>
    <row r="2624" spans="1:3" ht="14.25" customHeight="1" x14ac:dyDescent="0.35">
      <c r="A2624" s="2">
        <v>1004813</v>
      </c>
      <c r="B2624" s="2" t="s">
        <v>28</v>
      </c>
      <c r="C2624" s="2">
        <v>26</v>
      </c>
    </row>
    <row r="2625" spans="1:3" ht="14.25" customHeight="1" x14ac:dyDescent="0.35">
      <c r="A2625" s="2">
        <v>1006036</v>
      </c>
      <c r="B2625" s="2" t="s">
        <v>28</v>
      </c>
      <c r="C2625" s="2">
        <v>79</v>
      </c>
    </row>
    <row r="2626" spans="1:3" ht="14.25" customHeight="1" x14ac:dyDescent="0.35">
      <c r="A2626" s="2">
        <v>1006113</v>
      </c>
      <c r="B2626" s="2" t="s">
        <v>29</v>
      </c>
      <c r="C2626" s="2">
        <v>74</v>
      </c>
    </row>
    <row r="2627" spans="1:3" ht="14.25" customHeight="1" x14ac:dyDescent="0.35">
      <c r="A2627" s="2">
        <v>1006150</v>
      </c>
      <c r="B2627" s="2" t="s">
        <v>29</v>
      </c>
      <c r="C2627" s="2">
        <v>111</v>
      </c>
    </row>
    <row r="2628" spans="1:3" ht="14.25" customHeight="1" x14ac:dyDescent="0.35">
      <c r="A2628" s="2">
        <v>1006534</v>
      </c>
      <c r="B2628" s="2" t="s">
        <v>30</v>
      </c>
      <c r="C2628" s="2">
        <v>225</v>
      </c>
    </row>
    <row r="2629" spans="1:3" ht="14.25" customHeight="1" x14ac:dyDescent="0.35">
      <c r="A2629" s="2">
        <v>1006541</v>
      </c>
      <c r="B2629" s="2" t="s">
        <v>29</v>
      </c>
      <c r="C2629" s="2">
        <v>109</v>
      </c>
    </row>
    <row r="2630" spans="1:3" ht="14.25" customHeight="1" x14ac:dyDescent="0.35">
      <c r="A2630" s="2">
        <v>1006773</v>
      </c>
      <c r="B2630" s="2" t="s">
        <v>28</v>
      </c>
      <c r="C2630" s="2">
        <v>424</v>
      </c>
    </row>
    <row r="2631" spans="1:3" ht="14.25" customHeight="1" x14ac:dyDescent="0.35">
      <c r="A2631" s="2">
        <v>1006855</v>
      </c>
      <c r="B2631" s="2" t="s">
        <v>30</v>
      </c>
      <c r="C2631" s="2">
        <v>328</v>
      </c>
    </row>
    <row r="2632" spans="1:3" ht="14.25" customHeight="1" x14ac:dyDescent="0.35">
      <c r="A2632" s="2">
        <v>1002086</v>
      </c>
      <c r="B2632" s="2" t="s">
        <v>28</v>
      </c>
      <c r="C2632" s="2">
        <v>35</v>
      </c>
    </row>
    <row r="2633" spans="1:3" ht="14.25" customHeight="1" x14ac:dyDescent="0.35">
      <c r="A2633" s="2">
        <v>1002133</v>
      </c>
      <c r="B2633" s="2" t="s">
        <v>29</v>
      </c>
      <c r="C2633" s="2">
        <v>84</v>
      </c>
    </row>
    <row r="2634" spans="1:3" ht="14.25" customHeight="1" x14ac:dyDescent="0.35">
      <c r="A2634" s="2">
        <v>1002661</v>
      </c>
      <c r="B2634" s="2" t="s">
        <v>29</v>
      </c>
      <c r="C2634" s="2">
        <v>69</v>
      </c>
    </row>
    <row r="2635" spans="1:3" ht="14.25" customHeight="1" x14ac:dyDescent="0.35">
      <c r="A2635" s="2">
        <v>1003064</v>
      </c>
      <c r="B2635" s="2" t="s">
        <v>30</v>
      </c>
      <c r="C2635" s="2">
        <v>375</v>
      </c>
    </row>
    <row r="2636" spans="1:3" ht="14.25" customHeight="1" x14ac:dyDescent="0.35">
      <c r="A2636" s="2">
        <v>1003145</v>
      </c>
      <c r="B2636" s="2" t="s">
        <v>29</v>
      </c>
      <c r="C2636" s="2">
        <v>82</v>
      </c>
    </row>
    <row r="2637" spans="1:3" ht="14.25" customHeight="1" x14ac:dyDescent="0.35">
      <c r="A2637" s="2">
        <v>1003405</v>
      </c>
      <c r="B2637" s="2" t="s">
        <v>28</v>
      </c>
      <c r="C2637" s="2">
        <v>50</v>
      </c>
    </row>
    <row r="2638" spans="1:3" ht="14.25" customHeight="1" x14ac:dyDescent="0.35">
      <c r="A2638" s="2">
        <v>1003930</v>
      </c>
      <c r="B2638" s="2" t="s">
        <v>29</v>
      </c>
      <c r="C2638" s="2">
        <v>133</v>
      </c>
    </row>
    <row r="2639" spans="1:3" ht="14.25" customHeight="1" x14ac:dyDescent="0.35">
      <c r="A2639" s="2">
        <v>1004046</v>
      </c>
      <c r="B2639" s="2" t="s">
        <v>30</v>
      </c>
      <c r="C2639" s="2">
        <v>325</v>
      </c>
    </row>
    <row r="2640" spans="1:3" ht="14.25" customHeight="1" x14ac:dyDescent="0.35">
      <c r="A2640" s="2">
        <v>1004176</v>
      </c>
      <c r="B2640" s="2" t="s">
        <v>28</v>
      </c>
      <c r="C2640" s="2">
        <v>71</v>
      </c>
    </row>
    <row r="2641" spans="1:3" ht="14.25" customHeight="1" x14ac:dyDescent="0.35">
      <c r="A2641" s="2">
        <v>1004268</v>
      </c>
      <c r="B2641" s="2" t="s">
        <v>30</v>
      </c>
      <c r="C2641" s="2">
        <v>166</v>
      </c>
    </row>
    <row r="2642" spans="1:3" ht="14.25" customHeight="1" x14ac:dyDescent="0.35">
      <c r="A2642" s="2">
        <v>1004300</v>
      </c>
      <c r="B2642" s="2" t="s">
        <v>29</v>
      </c>
      <c r="C2642" s="2">
        <v>60</v>
      </c>
    </row>
    <row r="2643" spans="1:3" ht="14.25" customHeight="1" x14ac:dyDescent="0.35">
      <c r="A2643" s="2">
        <v>1004428</v>
      </c>
      <c r="B2643" s="2" t="s">
        <v>30</v>
      </c>
      <c r="C2643" s="2">
        <v>298</v>
      </c>
    </row>
    <row r="2644" spans="1:3" ht="14.25" customHeight="1" x14ac:dyDescent="0.35">
      <c r="A2644" s="2">
        <v>1006009</v>
      </c>
      <c r="B2644" s="2" t="s">
        <v>29</v>
      </c>
      <c r="C2644" s="2">
        <v>77</v>
      </c>
    </row>
    <row r="2645" spans="1:3" ht="14.25" customHeight="1" x14ac:dyDescent="0.35">
      <c r="A2645" s="2">
        <v>1006061</v>
      </c>
      <c r="B2645" s="2" t="s">
        <v>28</v>
      </c>
      <c r="C2645" s="2">
        <v>46</v>
      </c>
    </row>
    <row r="2646" spans="1:3" ht="14.25" customHeight="1" x14ac:dyDescent="0.35">
      <c r="A2646" s="2">
        <v>1006181</v>
      </c>
      <c r="B2646" s="2" t="s">
        <v>28</v>
      </c>
      <c r="C2646" s="2">
        <v>73</v>
      </c>
    </row>
    <row r="2647" spans="1:3" ht="14.25" customHeight="1" x14ac:dyDescent="0.35">
      <c r="A2647" s="2">
        <v>1006375</v>
      </c>
      <c r="B2647" s="2" t="s">
        <v>28</v>
      </c>
      <c r="C2647" s="2">
        <v>166</v>
      </c>
    </row>
    <row r="2648" spans="1:3" ht="14.25" customHeight="1" x14ac:dyDescent="0.35">
      <c r="A2648" s="2">
        <v>1006429</v>
      </c>
      <c r="B2648" s="2" t="s">
        <v>29</v>
      </c>
      <c r="C2648" s="2">
        <v>102</v>
      </c>
    </row>
    <row r="2649" spans="1:3" ht="14.25" customHeight="1" x14ac:dyDescent="0.35">
      <c r="A2649" s="2">
        <v>1002521</v>
      </c>
      <c r="B2649" s="2" t="s">
        <v>29</v>
      </c>
      <c r="C2649" s="2">
        <v>83</v>
      </c>
    </row>
    <row r="2650" spans="1:3" ht="14.25" customHeight="1" x14ac:dyDescent="0.35">
      <c r="A2650" s="2">
        <v>1002655</v>
      </c>
      <c r="B2650" s="2" t="s">
        <v>29</v>
      </c>
      <c r="C2650" s="2">
        <v>94</v>
      </c>
    </row>
    <row r="2651" spans="1:3" ht="14.25" customHeight="1" x14ac:dyDescent="0.35">
      <c r="A2651" s="2">
        <v>1002919</v>
      </c>
      <c r="B2651" s="2" t="s">
        <v>28</v>
      </c>
      <c r="C2651" s="2">
        <v>41</v>
      </c>
    </row>
    <row r="2652" spans="1:3" ht="14.25" customHeight="1" x14ac:dyDescent="0.35">
      <c r="A2652" s="2">
        <v>1003059</v>
      </c>
      <c r="B2652" s="2" t="s">
        <v>28</v>
      </c>
      <c r="C2652" s="2">
        <v>73</v>
      </c>
    </row>
    <row r="2653" spans="1:3" ht="14.25" customHeight="1" x14ac:dyDescent="0.35">
      <c r="A2653" s="2">
        <v>1003158</v>
      </c>
      <c r="B2653" s="2" t="s">
        <v>30</v>
      </c>
      <c r="C2653" s="2">
        <v>171</v>
      </c>
    </row>
    <row r="2654" spans="1:3" ht="14.25" customHeight="1" x14ac:dyDescent="0.35">
      <c r="A2654" s="2">
        <v>1003184</v>
      </c>
      <c r="B2654" s="2" t="s">
        <v>29</v>
      </c>
      <c r="C2654" s="2">
        <v>86</v>
      </c>
    </row>
    <row r="2655" spans="1:3" ht="14.25" customHeight="1" x14ac:dyDescent="0.35">
      <c r="A2655" s="2">
        <v>1003553</v>
      </c>
      <c r="B2655" s="2" t="s">
        <v>30</v>
      </c>
      <c r="C2655" s="2">
        <v>136</v>
      </c>
    </row>
    <row r="2656" spans="1:3" ht="14.25" customHeight="1" x14ac:dyDescent="0.35">
      <c r="A2656" s="2">
        <v>1003715</v>
      </c>
      <c r="B2656" s="2" t="s">
        <v>28</v>
      </c>
      <c r="C2656" s="2">
        <v>25</v>
      </c>
    </row>
    <row r="2657" spans="1:3" ht="14.25" customHeight="1" x14ac:dyDescent="0.35">
      <c r="A2657" s="2">
        <v>1003779</v>
      </c>
      <c r="B2657" s="2" t="s">
        <v>29</v>
      </c>
      <c r="C2657" s="2">
        <v>101</v>
      </c>
    </row>
    <row r="2658" spans="1:3" ht="14.25" customHeight="1" x14ac:dyDescent="0.35">
      <c r="A2658" s="2">
        <v>1004253</v>
      </c>
      <c r="B2658" s="2" t="s">
        <v>28</v>
      </c>
      <c r="C2658" s="2">
        <v>25</v>
      </c>
    </row>
    <row r="2659" spans="1:3" ht="14.25" customHeight="1" x14ac:dyDescent="0.35">
      <c r="A2659" s="2">
        <v>1004523</v>
      </c>
      <c r="B2659" s="2" t="s">
        <v>28</v>
      </c>
      <c r="C2659" s="2">
        <v>25</v>
      </c>
    </row>
    <row r="2660" spans="1:3" ht="14.25" customHeight="1" x14ac:dyDescent="0.35">
      <c r="A2660" s="2">
        <v>1004652</v>
      </c>
      <c r="B2660" s="2" t="s">
        <v>30</v>
      </c>
      <c r="C2660" s="2">
        <v>144</v>
      </c>
    </row>
    <row r="2661" spans="1:3" ht="14.25" customHeight="1" x14ac:dyDescent="0.35">
      <c r="A2661" s="2">
        <v>1006165</v>
      </c>
      <c r="B2661" s="2" t="s">
        <v>29</v>
      </c>
      <c r="C2661" s="2">
        <v>117</v>
      </c>
    </row>
    <row r="2662" spans="1:3" ht="14.25" customHeight="1" x14ac:dyDescent="0.35">
      <c r="A2662" s="2">
        <v>1006561</v>
      </c>
      <c r="B2662" s="2" t="s">
        <v>28</v>
      </c>
      <c r="C2662" s="2">
        <v>77</v>
      </c>
    </row>
    <row r="2663" spans="1:3" ht="14.25" customHeight="1" x14ac:dyDescent="0.35">
      <c r="A2663" s="2">
        <v>1006816</v>
      </c>
      <c r="B2663" s="2" t="s">
        <v>28</v>
      </c>
      <c r="C2663" s="2">
        <v>74</v>
      </c>
    </row>
    <row r="2664" spans="1:3" ht="14.25" customHeight="1" x14ac:dyDescent="0.35">
      <c r="A2664" s="2">
        <v>1002269</v>
      </c>
      <c r="B2664" s="2" t="s">
        <v>28</v>
      </c>
      <c r="C2664" s="2">
        <v>26</v>
      </c>
    </row>
    <row r="2665" spans="1:3" ht="14.25" customHeight="1" x14ac:dyDescent="0.35">
      <c r="A2665" s="2">
        <v>1002427</v>
      </c>
      <c r="B2665" s="2" t="s">
        <v>28</v>
      </c>
      <c r="C2665" s="2">
        <v>73</v>
      </c>
    </row>
    <row r="2666" spans="1:3" ht="14.25" customHeight="1" x14ac:dyDescent="0.35">
      <c r="A2666" s="2">
        <v>1002527</v>
      </c>
      <c r="B2666" s="2" t="s">
        <v>28</v>
      </c>
      <c r="C2666" s="2">
        <v>65</v>
      </c>
    </row>
    <row r="2667" spans="1:3" ht="14.25" customHeight="1" x14ac:dyDescent="0.35">
      <c r="A2667" s="2">
        <v>1002695</v>
      </c>
      <c r="B2667" s="2" t="s">
        <v>28</v>
      </c>
      <c r="C2667" s="2">
        <v>473</v>
      </c>
    </row>
    <row r="2668" spans="1:3" ht="14.25" customHeight="1" x14ac:dyDescent="0.35">
      <c r="A2668" s="2">
        <v>1002707</v>
      </c>
      <c r="B2668" s="2" t="s">
        <v>28</v>
      </c>
      <c r="C2668" s="2">
        <v>50</v>
      </c>
    </row>
    <row r="2669" spans="1:3" ht="14.25" customHeight="1" x14ac:dyDescent="0.35">
      <c r="A2669" s="2">
        <v>1003181</v>
      </c>
      <c r="B2669" s="2" t="s">
        <v>30</v>
      </c>
      <c r="C2669" s="2">
        <v>339</v>
      </c>
    </row>
    <row r="2670" spans="1:3" ht="14.25" customHeight="1" x14ac:dyDescent="0.35">
      <c r="A2670" s="2">
        <v>1003325</v>
      </c>
      <c r="B2670" s="2" t="s">
        <v>30</v>
      </c>
      <c r="C2670" s="2">
        <v>112</v>
      </c>
    </row>
    <row r="2671" spans="1:3" ht="14.25" customHeight="1" x14ac:dyDescent="0.35">
      <c r="A2671" s="2">
        <v>1003552</v>
      </c>
      <c r="B2671" s="2" t="s">
        <v>29</v>
      </c>
      <c r="C2671" s="2">
        <v>145</v>
      </c>
    </row>
    <row r="2672" spans="1:3" ht="14.25" customHeight="1" x14ac:dyDescent="0.35">
      <c r="A2672" s="2">
        <v>1003570</v>
      </c>
      <c r="B2672" s="2" t="s">
        <v>28</v>
      </c>
      <c r="C2672" s="2">
        <v>27</v>
      </c>
    </row>
    <row r="2673" spans="1:3" ht="14.25" customHeight="1" x14ac:dyDescent="0.35">
      <c r="A2673" s="2">
        <v>1003595</v>
      </c>
      <c r="B2673" s="2" t="s">
        <v>29</v>
      </c>
      <c r="C2673" s="2">
        <v>40</v>
      </c>
    </row>
    <row r="2674" spans="1:3" ht="14.25" customHeight="1" x14ac:dyDescent="0.35">
      <c r="A2674" s="2">
        <v>1003697</v>
      </c>
      <c r="B2674" s="2" t="s">
        <v>28</v>
      </c>
      <c r="C2674" s="2">
        <v>51</v>
      </c>
    </row>
    <row r="2675" spans="1:3" ht="14.25" customHeight="1" x14ac:dyDescent="0.35">
      <c r="A2675" s="2">
        <v>1003698</v>
      </c>
      <c r="B2675" s="2" t="s">
        <v>28</v>
      </c>
      <c r="C2675" s="2">
        <v>41</v>
      </c>
    </row>
    <row r="2676" spans="1:3" ht="14.25" customHeight="1" x14ac:dyDescent="0.35">
      <c r="A2676" s="2">
        <v>1003900</v>
      </c>
      <c r="B2676" s="2" t="s">
        <v>30</v>
      </c>
      <c r="C2676" s="2">
        <v>494</v>
      </c>
    </row>
    <row r="2677" spans="1:3" ht="14.25" customHeight="1" x14ac:dyDescent="0.35">
      <c r="A2677" s="2">
        <v>1004143</v>
      </c>
      <c r="B2677" s="2" t="s">
        <v>29</v>
      </c>
      <c r="C2677" s="2">
        <v>48</v>
      </c>
    </row>
    <row r="2678" spans="1:3" ht="14.25" customHeight="1" x14ac:dyDescent="0.35">
      <c r="A2678" s="2">
        <v>1004182</v>
      </c>
      <c r="B2678" s="2" t="s">
        <v>28</v>
      </c>
      <c r="C2678" s="2">
        <v>59</v>
      </c>
    </row>
    <row r="2679" spans="1:3" ht="14.25" customHeight="1" x14ac:dyDescent="0.35">
      <c r="A2679" s="2">
        <v>1004203</v>
      </c>
      <c r="B2679" s="2" t="s">
        <v>28</v>
      </c>
      <c r="C2679" s="2">
        <v>75</v>
      </c>
    </row>
    <row r="2680" spans="1:3" ht="14.25" customHeight="1" x14ac:dyDescent="0.35">
      <c r="A2680" s="2">
        <v>1004769</v>
      </c>
      <c r="B2680" s="2" t="s">
        <v>28</v>
      </c>
      <c r="C2680" s="2">
        <v>24</v>
      </c>
    </row>
    <row r="2681" spans="1:3" ht="14.25" customHeight="1" x14ac:dyDescent="0.35">
      <c r="A2681" s="2">
        <v>1005949</v>
      </c>
      <c r="B2681" s="2" t="s">
        <v>29</v>
      </c>
      <c r="C2681" s="2">
        <v>125</v>
      </c>
    </row>
    <row r="2682" spans="1:3" ht="14.25" customHeight="1" x14ac:dyDescent="0.35">
      <c r="A2682" s="2">
        <v>1006174</v>
      </c>
      <c r="B2682" s="2" t="s">
        <v>28</v>
      </c>
      <c r="C2682" s="2">
        <v>257</v>
      </c>
    </row>
    <row r="2683" spans="1:3" ht="14.25" customHeight="1" x14ac:dyDescent="0.35">
      <c r="A2683" s="2">
        <v>1006636</v>
      </c>
      <c r="B2683" s="2" t="s">
        <v>29</v>
      </c>
      <c r="C2683" s="2">
        <v>102</v>
      </c>
    </row>
    <row r="2684" spans="1:3" ht="14.25" customHeight="1" x14ac:dyDescent="0.35">
      <c r="A2684" s="2">
        <v>1002128</v>
      </c>
      <c r="B2684" s="2" t="s">
        <v>30</v>
      </c>
      <c r="C2684" s="2">
        <v>459</v>
      </c>
    </row>
    <row r="2685" spans="1:3" ht="14.25" customHeight="1" x14ac:dyDescent="0.35">
      <c r="A2685" s="2">
        <v>1002173</v>
      </c>
      <c r="B2685" s="2" t="s">
        <v>30</v>
      </c>
      <c r="C2685" s="2">
        <v>143</v>
      </c>
    </row>
    <row r="2686" spans="1:3" ht="14.25" customHeight="1" x14ac:dyDescent="0.35">
      <c r="A2686" s="2">
        <v>1002239</v>
      </c>
      <c r="B2686" s="2" t="s">
        <v>30</v>
      </c>
      <c r="C2686" s="2">
        <v>457</v>
      </c>
    </row>
    <row r="2687" spans="1:3" ht="14.25" customHeight="1" x14ac:dyDescent="0.35">
      <c r="A2687" s="2">
        <v>1002272</v>
      </c>
      <c r="B2687" s="2" t="s">
        <v>30</v>
      </c>
      <c r="C2687" s="2">
        <v>399</v>
      </c>
    </row>
    <row r="2688" spans="1:3" ht="14.25" customHeight="1" x14ac:dyDescent="0.35">
      <c r="A2688" s="2">
        <v>1002389</v>
      </c>
      <c r="B2688" s="2" t="s">
        <v>28</v>
      </c>
      <c r="C2688" s="2">
        <v>168</v>
      </c>
    </row>
    <row r="2689" spans="1:3" ht="14.25" customHeight="1" x14ac:dyDescent="0.35">
      <c r="A2689" s="2">
        <v>1002508</v>
      </c>
      <c r="B2689" s="2" t="s">
        <v>28</v>
      </c>
      <c r="C2689" s="2">
        <v>395</v>
      </c>
    </row>
    <row r="2690" spans="1:3" ht="14.25" customHeight="1" x14ac:dyDescent="0.35">
      <c r="A2690" s="2">
        <v>1002567</v>
      </c>
      <c r="B2690" s="2" t="s">
        <v>30</v>
      </c>
      <c r="C2690" s="2">
        <v>120</v>
      </c>
    </row>
    <row r="2691" spans="1:3" ht="14.25" customHeight="1" x14ac:dyDescent="0.35">
      <c r="A2691" s="2">
        <v>1002790</v>
      </c>
      <c r="B2691" s="2" t="s">
        <v>29</v>
      </c>
      <c r="C2691" s="2">
        <v>124</v>
      </c>
    </row>
    <row r="2692" spans="1:3" ht="14.25" customHeight="1" x14ac:dyDescent="0.35">
      <c r="A2692" s="2">
        <v>1002969</v>
      </c>
      <c r="B2692" s="2" t="s">
        <v>29</v>
      </c>
      <c r="C2692" s="2">
        <v>88</v>
      </c>
    </row>
    <row r="2693" spans="1:3" ht="14.25" customHeight="1" x14ac:dyDescent="0.35">
      <c r="A2693" s="2">
        <v>1003389</v>
      </c>
      <c r="B2693" s="2" t="s">
        <v>29</v>
      </c>
      <c r="C2693" s="2">
        <v>106</v>
      </c>
    </row>
    <row r="2694" spans="1:3" ht="14.25" customHeight="1" x14ac:dyDescent="0.35">
      <c r="A2694" s="2">
        <v>1003583</v>
      </c>
      <c r="B2694" s="2" t="s">
        <v>29</v>
      </c>
      <c r="C2694" s="2">
        <v>56</v>
      </c>
    </row>
    <row r="2695" spans="1:3" ht="14.25" customHeight="1" x14ac:dyDescent="0.35">
      <c r="A2695" s="2">
        <v>1003773</v>
      </c>
      <c r="B2695" s="2" t="s">
        <v>29</v>
      </c>
      <c r="C2695" s="2">
        <v>63</v>
      </c>
    </row>
    <row r="2696" spans="1:3" ht="14.25" customHeight="1" x14ac:dyDescent="0.35">
      <c r="A2696" s="2">
        <v>1003879</v>
      </c>
      <c r="B2696" s="2" t="s">
        <v>30</v>
      </c>
      <c r="C2696" s="2">
        <v>132</v>
      </c>
    </row>
    <row r="2697" spans="1:3" ht="14.25" customHeight="1" x14ac:dyDescent="0.35">
      <c r="A2697" s="2">
        <v>1004000</v>
      </c>
      <c r="B2697" s="2" t="s">
        <v>28</v>
      </c>
      <c r="C2697" s="2">
        <v>73</v>
      </c>
    </row>
    <row r="2698" spans="1:3" ht="14.25" customHeight="1" x14ac:dyDescent="0.35">
      <c r="A2698" s="2">
        <v>1004110</v>
      </c>
      <c r="B2698" s="2" t="s">
        <v>30</v>
      </c>
      <c r="C2698" s="2">
        <v>155</v>
      </c>
    </row>
    <row r="2699" spans="1:3" ht="14.25" customHeight="1" x14ac:dyDescent="0.35">
      <c r="A2699" s="2">
        <v>1004251</v>
      </c>
      <c r="B2699" s="2" t="s">
        <v>29</v>
      </c>
      <c r="C2699" s="2">
        <v>43</v>
      </c>
    </row>
    <row r="2700" spans="1:3" ht="14.25" customHeight="1" x14ac:dyDescent="0.35">
      <c r="A2700" s="2">
        <v>1004689</v>
      </c>
      <c r="B2700" s="2" t="s">
        <v>28</v>
      </c>
      <c r="C2700" s="2">
        <v>50</v>
      </c>
    </row>
    <row r="2701" spans="1:3" ht="14.25" customHeight="1" x14ac:dyDescent="0.35">
      <c r="A2701" s="2">
        <v>1006008</v>
      </c>
      <c r="B2701" s="2" t="s">
        <v>28</v>
      </c>
      <c r="C2701" s="2">
        <v>246</v>
      </c>
    </row>
    <row r="2702" spans="1:3" ht="14.25" customHeight="1" x14ac:dyDescent="0.35">
      <c r="A2702" s="2">
        <v>1006119</v>
      </c>
      <c r="B2702" s="2" t="s">
        <v>28</v>
      </c>
      <c r="C2702" s="2">
        <v>80</v>
      </c>
    </row>
    <row r="2703" spans="1:3" ht="14.25" customHeight="1" x14ac:dyDescent="0.35">
      <c r="A2703" s="2">
        <v>1006316</v>
      </c>
      <c r="B2703" s="2" t="s">
        <v>29</v>
      </c>
      <c r="C2703" s="2">
        <v>32</v>
      </c>
    </row>
    <row r="2704" spans="1:3" ht="14.25" customHeight="1" x14ac:dyDescent="0.35">
      <c r="A2704" s="2">
        <v>1006369</v>
      </c>
      <c r="B2704" s="2" t="s">
        <v>28</v>
      </c>
      <c r="C2704" s="2">
        <v>65</v>
      </c>
    </row>
    <row r="2705" spans="1:3" ht="14.25" customHeight="1" x14ac:dyDescent="0.35">
      <c r="A2705" s="2">
        <v>1006718</v>
      </c>
      <c r="B2705" s="2" t="s">
        <v>29</v>
      </c>
      <c r="C2705" s="2">
        <v>142</v>
      </c>
    </row>
    <row r="2706" spans="1:3" ht="14.25" customHeight="1" x14ac:dyDescent="0.35">
      <c r="A2706" s="2">
        <v>1006800</v>
      </c>
      <c r="B2706" s="2" t="s">
        <v>28</v>
      </c>
      <c r="C2706" s="2">
        <v>377</v>
      </c>
    </row>
    <row r="2707" spans="1:3" ht="14.25" customHeight="1" x14ac:dyDescent="0.35">
      <c r="A2707" s="2">
        <v>1002974</v>
      </c>
      <c r="B2707" s="2" t="s">
        <v>29</v>
      </c>
      <c r="C2707" s="2">
        <v>37</v>
      </c>
    </row>
    <row r="2708" spans="1:3" ht="14.25" customHeight="1" x14ac:dyDescent="0.35">
      <c r="A2708" s="2">
        <v>1003150</v>
      </c>
      <c r="B2708" s="2" t="s">
        <v>29</v>
      </c>
      <c r="C2708" s="2">
        <v>83</v>
      </c>
    </row>
    <row r="2709" spans="1:3" ht="14.25" customHeight="1" x14ac:dyDescent="0.35">
      <c r="A2709" s="2">
        <v>1003188</v>
      </c>
      <c r="B2709" s="2" t="s">
        <v>28</v>
      </c>
      <c r="C2709" s="2">
        <v>53</v>
      </c>
    </row>
    <row r="2710" spans="1:3" ht="14.25" customHeight="1" x14ac:dyDescent="0.35">
      <c r="A2710" s="2">
        <v>1003956</v>
      </c>
      <c r="B2710" s="2" t="s">
        <v>30</v>
      </c>
      <c r="C2710" s="2">
        <v>175</v>
      </c>
    </row>
    <row r="2711" spans="1:3" ht="14.25" customHeight="1" x14ac:dyDescent="0.35">
      <c r="A2711" s="2">
        <v>1004319</v>
      </c>
      <c r="B2711" s="2" t="s">
        <v>30</v>
      </c>
      <c r="C2711" s="2">
        <v>396</v>
      </c>
    </row>
    <row r="2712" spans="1:3" ht="14.25" customHeight="1" x14ac:dyDescent="0.35">
      <c r="A2712" s="2">
        <v>1004447</v>
      </c>
      <c r="B2712" s="2" t="s">
        <v>29</v>
      </c>
      <c r="C2712" s="2">
        <v>88</v>
      </c>
    </row>
    <row r="2713" spans="1:3" ht="14.25" customHeight="1" x14ac:dyDescent="0.35">
      <c r="A2713" s="2">
        <v>1004485</v>
      </c>
      <c r="B2713" s="2" t="s">
        <v>30</v>
      </c>
      <c r="C2713" s="2">
        <v>213</v>
      </c>
    </row>
    <row r="2714" spans="1:3" ht="14.25" customHeight="1" x14ac:dyDescent="0.35">
      <c r="A2714" s="2">
        <v>1004500</v>
      </c>
      <c r="B2714" s="2" t="s">
        <v>28</v>
      </c>
      <c r="C2714" s="2">
        <v>362</v>
      </c>
    </row>
    <row r="2715" spans="1:3" ht="14.25" customHeight="1" x14ac:dyDescent="0.35">
      <c r="A2715" s="2">
        <v>1004506</v>
      </c>
      <c r="B2715" s="2" t="s">
        <v>28</v>
      </c>
      <c r="C2715" s="2">
        <v>27</v>
      </c>
    </row>
    <row r="2716" spans="1:3" ht="14.25" customHeight="1" x14ac:dyDescent="0.35">
      <c r="A2716" s="2">
        <v>1004742</v>
      </c>
      <c r="B2716" s="2" t="s">
        <v>28</v>
      </c>
      <c r="C2716" s="2">
        <v>303</v>
      </c>
    </row>
    <row r="2717" spans="1:3" ht="14.25" customHeight="1" x14ac:dyDescent="0.35">
      <c r="A2717" s="2">
        <v>1004789</v>
      </c>
      <c r="B2717" s="2" t="s">
        <v>28</v>
      </c>
      <c r="C2717" s="2">
        <v>71</v>
      </c>
    </row>
    <row r="2718" spans="1:3" ht="14.25" customHeight="1" x14ac:dyDescent="0.35">
      <c r="A2718" s="2">
        <v>1006024</v>
      </c>
      <c r="B2718" s="2" t="s">
        <v>30</v>
      </c>
      <c r="C2718" s="2">
        <v>415</v>
      </c>
    </row>
    <row r="2719" spans="1:3" ht="14.25" customHeight="1" x14ac:dyDescent="0.35">
      <c r="A2719" s="2">
        <v>1006354</v>
      </c>
      <c r="B2719" s="2" t="s">
        <v>28</v>
      </c>
      <c r="C2719" s="2">
        <v>28</v>
      </c>
    </row>
    <row r="2720" spans="1:3" ht="14.25" customHeight="1" x14ac:dyDescent="0.35">
      <c r="A2720" s="2">
        <v>1006608</v>
      </c>
      <c r="B2720" s="2" t="s">
        <v>28</v>
      </c>
      <c r="C2720" s="2">
        <v>26</v>
      </c>
    </row>
    <row r="2721" spans="1:3" ht="14.25" customHeight="1" x14ac:dyDescent="0.35">
      <c r="A2721" s="2">
        <v>1002297</v>
      </c>
      <c r="B2721" s="2" t="s">
        <v>30</v>
      </c>
      <c r="C2721" s="2">
        <v>233</v>
      </c>
    </row>
    <row r="2722" spans="1:3" ht="14.25" customHeight="1" x14ac:dyDescent="0.35">
      <c r="A2722" s="2">
        <v>1002457</v>
      </c>
      <c r="B2722" s="2" t="s">
        <v>29</v>
      </c>
      <c r="C2722" s="2">
        <v>121</v>
      </c>
    </row>
    <row r="2723" spans="1:3" ht="14.25" customHeight="1" x14ac:dyDescent="0.35">
      <c r="A2723" s="2">
        <v>1002825</v>
      </c>
      <c r="B2723" s="2" t="s">
        <v>28</v>
      </c>
      <c r="C2723" s="2">
        <v>297</v>
      </c>
    </row>
    <row r="2724" spans="1:3" ht="14.25" customHeight="1" x14ac:dyDescent="0.35">
      <c r="A2724" s="2">
        <v>1003088</v>
      </c>
      <c r="B2724" s="2" t="s">
        <v>30</v>
      </c>
      <c r="C2724" s="2">
        <v>132</v>
      </c>
    </row>
    <row r="2725" spans="1:3" ht="14.25" customHeight="1" x14ac:dyDescent="0.35">
      <c r="A2725" s="2">
        <v>1003324</v>
      </c>
      <c r="B2725" s="2" t="s">
        <v>28</v>
      </c>
      <c r="C2725" s="2">
        <v>34</v>
      </c>
    </row>
    <row r="2726" spans="1:3" ht="14.25" customHeight="1" x14ac:dyDescent="0.35">
      <c r="A2726" s="2">
        <v>1003410</v>
      </c>
      <c r="B2726" s="2" t="s">
        <v>28</v>
      </c>
      <c r="C2726" s="2">
        <v>52</v>
      </c>
    </row>
    <row r="2727" spans="1:3" ht="14.25" customHeight="1" x14ac:dyDescent="0.35">
      <c r="A2727" s="2">
        <v>1003565</v>
      </c>
      <c r="B2727" s="2" t="s">
        <v>28</v>
      </c>
      <c r="C2727" s="2">
        <v>218</v>
      </c>
    </row>
    <row r="2728" spans="1:3" ht="14.25" customHeight="1" x14ac:dyDescent="0.35">
      <c r="A2728" s="2">
        <v>1003771</v>
      </c>
      <c r="B2728" s="2" t="s">
        <v>29</v>
      </c>
      <c r="C2728" s="2">
        <v>130</v>
      </c>
    </row>
    <row r="2729" spans="1:3" ht="14.25" customHeight="1" x14ac:dyDescent="0.35">
      <c r="A2729" s="2">
        <v>1003915</v>
      </c>
      <c r="B2729" s="2" t="s">
        <v>29</v>
      </c>
      <c r="C2729" s="2">
        <v>101</v>
      </c>
    </row>
    <row r="2730" spans="1:3" ht="14.25" customHeight="1" x14ac:dyDescent="0.35">
      <c r="A2730" s="2">
        <v>1003940</v>
      </c>
      <c r="B2730" s="2" t="s">
        <v>30</v>
      </c>
      <c r="C2730" s="2">
        <v>306</v>
      </c>
    </row>
    <row r="2731" spans="1:3" ht="14.25" customHeight="1" x14ac:dyDescent="0.35">
      <c r="A2731" s="2">
        <v>1004032</v>
      </c>
      <c r="B2731" s="2" t="s">
        <v>29</v>
      </c>
      <c r="C2731" s="2">
        <v>35</v>
      </c>
    </row>
    <row r="2732" spans="1:3" ht="14.25" customHeight="1" x14ac:dyDescent="0.35">
      <c r="A2732" s="2">
        <v>1004721</v>
      </c>
      <c r="B2732" s="2" t="s">
        <v>30</v>
      </c>
      <c r="C2732" s="2">
        <v>261</v>
      </c>
    </row>
    <row r="2733" spans="1:3" ht="14.25" customHeight="1" x14ac:dyDescent="0.35">
      <c r="A2733" s="2">
        <v>1005936</v>
      </c>
      <c r="B2733" s="2" t="s">
        <v>29</v>
      </c>
      <c r="C2733" s="2">
        <v>65</v>
      </c>
    </row>
    <row r="2734" spans="1:3" ht="14.25" customHeight="1" x14ac:dyDescent="0.35">
      <c r="A2734" s="2">
        <v>1006187</v>
      </c>
      <c r="B2734" s="2" t="s">
        <v>30</v>
      </c>
      <c r="C2734" s="2">
        <v>470</v>
      </c>
    </row>
    <row r="2735" spans="1:3" ht="14.25" customHeight="1" x14ac:dyDescent="0.35">
      <c r="A2735" s="2">
        <v>1006207</v>
      </c>
      <c r="B2735" s="2" t="s">
        <v>30</v>
      </c>
      <c r="C2735" s="2">
        <v>410</v>
      </c>
    </row>
    <row r="2736" spans="1:3" ht="14.25" customHeight="1" x14ac:dyDescent="0.35">
      <c r="A2736" s="2">
        <v>1006376</v>
      </c>
      <c r="B2736" s="2" t="s">
        <v>28</v>
      </c>
      <c r="C2736" s="2">
        <v>330</v>
      </c>
    </row>
    <row r="2737" spans="1:3" ht="14.25" customHeight="1" x14ac:dyDescent="0.35">
      <c r="A2737" s="2">
        <v>1006604</v>
      </c>
      <c r="B2737" s="2" t="s">
        <v>28</v>
      </c>
      <c r="C2737" s="2">
        <v>160</v>
      </c>
    </row>
    <row r="2738" spans="1:3" ht="14.25" customHeight="1" x14ac:dyDescent="0.35">
      <c r="A2738" s="2">
        <v>1006819</v>
      </c>
      <c r="B2738" s="2" t="s">
        <v>29</v>
      </c>
      <c r="C2738" s="2">
        <v>96</v>
      </c>
    </row>
    <row r="2739" spans="1:3" ht="14.25" customHeight="1" x14ac:dyDescent="0.35">
      <c r="A2739" s="2">
        <v>1002573</v>
      </c>
      <c r="B2739" s="2" t="s">
        <v>29</v>
      </c>
      <c r="C2739" s="2">
        <v>45</v>
      </c>
    </row>
    <row r="2740" spans="1:3" ht="14.25" customHeight="1" x14ac:dyDescent="0.35">
      <c r="A2740" s="2">
        <v>1002739</v>
      </c>
      <c r="B2740" s="2" t="s">
        <v>30</v>
      </c>
      <c r="C2740" s="2">
        <v>129</v>
      </c>
    </row>
    <row r="2741" spans="1:3" ht="14.25" customHeight="1" x14ac:dyDescent="0.35">
      <c r="A2741" s="2">
        <v>1002803</v>
      </c>
      <c r="B2741" s="2" t="s">
        <v>28</v>
      </c>
      <c r="C2741" s="2">
        <v>77</v>
      </c>
    </row>
    <row r="2742" spans="1:3" ht="14.25" customHeight="1" x14ac:dyDescent="0.35">
      <c r="A2742" s="2">
        <v>1002956</v>
      </c>
      <c r="B2742" s="2" t="s">
        <v>30</v>
      </c>
      <c r="C2742" s="2">
        <v>213</v>
      </c>
    </row>
    <row r="2743" spans="1:3" ht="14.25" customHeight="1" x14ac:dyDescent="0.35">
      <c r="A2743" s="2">
        <v>1003048</v>
      </c>
      <c r="B2743" s="2" t="s">
        <v>29</v>
      </c>
      <c r="C2743" s="2">
        <v>35</v>
      </c>
    </row>
    <row r="2744" spans="1:3" ht="14.25" customHeight="1" x14ac:dyDescent="0.35">
      <c r="A2744" s="2">
        <v>1003163</v>
      </c>
      <c r="B2744" s="2" t="s">
        <v>28</v>
      </c>
      <c r="C2744" s="2">
        <v>500</v>
      </c>
    </row>
    <row r="2745" spans="1:3" ht="14.25" customHeight="1" x14ac:dyDescent="0.35">
      <c r="A2745" s="2">
        <v>1003314</v>
      </c>
      <c r="B2745" s="2" t="s">
        <v>29</v>
      </c>
      <c r="C2745" s="2">
        <v>66</v>
      </c>
    </row>
    <row r="2746" spans="1:3" ht="14.25" customHeight="1" x14ac:dyDescent="0.35">
      <c r="A2746" s="2">
        <v>1003542</v>
      </c>
      <c r="B2746" s="2" t="s">
        <v>29</v>
      </c>
      <c r="C2746" s="2">
        <v>31</v>
      </c>
    </row>
    <row r="2747" spans="1:3" ht="14.25" customHeight="1" x14ac:dyDescent="0.35">
      <c r="A2747" s="2">
        <v>1003544</v>
      </c>
      <c r="B2747" s="2" t="s">
        <v>28</v>
      </c>
      <c r="C2747" s="2">
        <v>70</v>
      </c>
    </row>
    <row r="2748" spans="1:3" ht="14.25" customHeight="1" x14ac:dyDescent="0.35">
      <c r="A2748" s="2">
        <v>1003871</v>
      </c>
      <c r="B2748" s="2" t="s">
        <v>28</v>
      </c>
      <c r="C2748" s="2">
        <v>65</v>
      </c>
    </row>
    <row r="2749" spans="1:3" ht="14.25" customHeight="1" x14ac:dyDescent="0.35">
      <c r="A2749" s="2">
        <v>1003880</v>
      </c>
      <c r="B2749" s="2" t="s">
        <v>29</v>
      </c>
      <c r="C2749" s="2">
        <v>44</v>
      </c>
    </row>
    <row r="2750" spans="1:3" ht="14.25" customHeight="1" x14ac:dyDescent="0.35">
      <c r="A2750" s="2">
        <v>1004003</v>
      </c>
      <c r="B2750" s="2" t="s">
        <v>29</v>
      </c>
      <c r="C2750" s="2">
        <v>109</v>
      </c>
    </row>
    <row r="2751" spans="1:3" ht="14.25" customHeight="1" x14ac:dyDescent="0.35">
      <c r="A2751" s="2">
        <v>1004604</v>
      </c>
      <c r="B2751" s="2" t="s">
        <v>30</v>
      </c>
      <c r="C2751" s="2">
        <v>373</v>
      </c>
    </row>
    <row r="2752" spans="1:3" ht="14.25" customHeight="1" x14ac:dyDescent="0.35">
      <c r="A2752" s="2">
        <v>1006335</v>
      </c>
      <c r="B2752" s="2" t="s">
        <v>28</v>
      </c>
      <c r="C2752" s="2">
        <v>69</v>
      </c>
    </row>
    <row r="2753" spans="1:3" ht="14.25" customHeight="1" x14ac:dyDescent="0.35">
      <c r="A2753" s="2">
        <v>1006731</v>
      </c>
      <c r="B2753" s="2" t="s">
        <v>28</v>
      </c>
      <c r="C2753" s="2">
        <v>28</v>
      </c>
    </row>
    <row r="2754" spans="1:3" ht="14.25" customHeight="1" x14ac:dyDescent="0.35">
      <c r="A2754" s="2">
        <v>1002096</v>
      </c>
      <c r="B2754" s="2" t="s">
        <v>28</v>
      </c>
      <c r="C2754" s="2">
        <v>179</v>
      </c>
    </row>
    <row r="2755" spans="1:3" ht="14.25" customHeight="1" x14ac:dyDescent="0.35">
      <c r="A2755" s="2">
        <v>1002365</v>
      </c>
      <c r="B2755" s="2" t="s">
        <v>30</v>
      </c>
      <c r="C2755" s="2">
        <v>374</v>
      </c>
    </row>
    <row r="2756" spans="1:3" ht="14.25" customHeight="1" x14ac:dyDescent="0.35">
      <c r="A2756" s="2">
        <v>1002397</v>
      </c>
      <c r="B2756" s="2" t="s">
        <v>29</v>
      </c>
      <c r="C2756" s="2">
        <v>31</v>
      </c>
    </row>
    <row r="2757" spans="1:3" ht="14.25" customHeight="1" x14ac:dyDescent="0.35">
      <c r="A2757" s="2">
        <v>1002414</v>
      </c>
      <c r="B2757" s="2" t="s">
        <v>30</v>
      </c>
      <c r="C2757" s="2">
        <v>454</v>
      </c>
    </row>
    <row r="2758" spans="1:3" ht="14.25" customHeight="1" x14ac:dyDescent="0.35">
      <c r="A2758" s="2">
        <v>1002621</v>
      </c>
      <c r="B2758" s="2" t="s">
        <v>28</v>
      </c>
      <c r="C2758" s="2">
        <v>47</v>
      </c>
    </row>
    <row r="2759" spans="1:3" ht="14.25" customHeight="1" x14ac:dyDescent="0.35">
      <c r="A2759" s="2">
        <v>1002819</v>
      </c>
      <c r="B2759" s="2" t="s">
        <v>28</v>
      </c>
      <c r="C2759" s="2">
        <v>159</v>
      </c>
    </row>
    <row r="2760" spans="1:3" ht="14.25" customHeight="1" x14ac:dyDescent="0.35">
      <c r="A2760" s="2">
        <v>1002927</v>
      </c>
      <c r="B2760" s="2" t="s">
        <v>28</v>
      </c>
      <c r="C2760" s="2">
        <v>330</v>
      </c>
    </row>
    <row r="2761" spans="1:3" ht="14.25" customHeight="1" x14ac:dyDescent="0.35">
      <c r="A2761" s="2">
        <v>1003139</v>
      </c>
      <c r="B2761" s="2" t="s">
        <v>28</v>
      </c>
      <c r="C2761" s="2">
        <v>197</v>
      </c>
    </row>
    <row r="2762" spans="1:3" ht="14.25" customHeight="1" x14ac:dyDescent="0.35">
      <c r="A2762" s="2">
        <v>1003320</v>
      </c>
      <c r="B2762" s="2" t="s">
        <v>28</v>
      </c>
      <c r="C2762" s="2">
        <v>67</v>
      </c>
    </row>
    <row r="2763" spans="1:3" ht="14.25" customHeight="1" x14ac:dyDescent="0.35">
      <c r="A2763" s="2">
        <v>1003372</v>
      </c>
      <c r="B2763" s="2" t="s">
        <v>30</v>
      </c>
      <c r="C2763" s="2">
        <v>205</v>
      </c>
    </row>
    <row r="2764" spans="1:3" ht="14.25" customHeight="1" x14ac:dyDescent="0.35">
      <c r="A2764" s="2">
        <v>1003476</v>
      </c>
      <c r="B2764" s="2" t="s">
        <v>28</v>
      </c>
      <c r="C2764" s="2">
        <v>20</v>
      </c>
    </row>
    <row r="2765" spans="1:3" ht="14.25" customHeight="1" x14ac:dyDescent="0.35">
      <c r="A2765" s="2">
        <v>1003538</v>
      </c>
      <c r="B2765" s="2" t="s">
        <v>28</v>
      </c>
      <c r="C2765" s="2">
        <v>60</v>
      </c>
    </row>
    <row r="2766" spans="1:3" ht="14.25" customHeight="1" x14ac:dyDescent="0.35">
      <c r="A2766" s="2">
        <v>1003699</v>
      </c>
      <c r="B2766" s="2" t="s">
        <v>30</v>
      </c>
      <c r="C2766" s="2">
        <v>284</v>
      </c>
    </row>
    <row r="2767" spans="1:3" ht="14.25" customHeight="1" x14ac:dyDescent="0.35">
      <c r="A2767" s="2">
        <v>1003837</v>
      </c>
      <c r="B2767" s="2" t="s">
        <v>28</v>
      </c>
      <c r="C2767" s="2">
        <v>294</v>
      </c>
    </row>
    <row r="2768" spans="1:3" ht="14.25" customHeight="1" x14ac:dyDescent="0.35">
      <c r="A2768" s="2">
        <v>1003881</v>
      </c>
      <c r="B2768" s="2" t="s">
        <v>29</v>
      </c>
      <c r="C2768" s="2">
        <v>44</v>
      </c>
    </row>
    <row r="2769" spans="1:3" ht="14.25" customHeight="1" x14ac:dyDescent="0.35">
      <c r="A2769" s="2">
        <v>1003912</v>
      </c>
      <c r="B2769" s="2" t="s">
        <v>30</v>
      </c>
      <c r="C2769" s="2">
        <v>162</v>
      </c>
    </row>
    <row r="2770" spans="1:3" ht="14.25" customHeight="1" x14ac:dyDescent="0.35">
      <c r="A2770" s="2">
        <v>1004075</v>
      </c>
      <c r="B2770" s="2" t="s">
        <v>30</v>
      </c>
      <c r="C2770" s="2">
        <v>259</v>
      </c>
    </row>
    <row r="2771" spans="1:3" ht="14.25" customHeight="1" x14ac:dyDescent="0.35">
      <c r="A2771" s="2">
        <v>1004232</v>
      </c>
      <c r="B2771" s="2" t="s">
        <v>28</v>
      </c>
      <c r="C2771" s="2">
        <v>75</v>
      </c>
    </row>
    <row r="2772" spans="1:3" ht="14.25" customHeight="1" x14ac:dyDescent="0.35">
      <c r="A2772" s="2">
        <v>1004281</v>
      </c>
      <c r="B2772" s="2" t="s">
        <v>30</v>
      </c>
      <c r="C2772" s="2">
        <v>433</v>
      </c>
    </row>
    <row r="2773" spans="1:3" ht="14.25" customHeight="1" x14ac:dyDescent="0.35">
      <c r="A2773" s="2">
        <v>1004473</v>
      </c>
      <c r="B2773" s="2" t="s">
        <v>28</v>
      </c>
      <c r="C2773" s="2">
        <v>104</v>
      </c>
    </row>
    <row r="2774" spans="1:3" ht="14.25" customHeight="1" x14ac:dyDescent="0.35">
      <c r="A2774" s="2">
        <v>1004540</v>
      </c>
      <c r="B2774" s="2" t="s">
        <v>30</v>
      </c>
      <c r="C2774" s="2">
        <v>124</v>
      </c>
    </row>
    <row r="2775" spans="1:3" ht="14.25" customHeight="1" x14ac:dyDescent="0.35">
      <c r="A2775" s="2">
        <v>1004629</v>
      </c>
      <c r="B2775" s="2" t="s">
        <v>30</v>
      </c>
      <c r="C2775" s="2">
        <v>125</v>
      </c>
    </row>
    <row r="2776" spans="1:3" ht="14.25" customHeight="1" x14ac:dyDescent="0.35">
      <c r="A2776" s="2">
        <v>1004676</v>
      </c>
      <c r="B2776" s="2" t="s">
        <v>29</v>
      </c>
      <c r="C2776" s="2">
        <v>127</v>
      </c>
    </row>
    <row r="2777" spans="1:3" ht="14.25" customHeight="1" x14ac:dyDescent="0.35">
      <c r="A2777" s="2">
        <v>1005990</v>
      </c>
      <c r="B2777" s="2" t="s">
        <v>28</v>
      </c>
      <c r="C2777" s="2">
        <v>54</v>
      </c>
    </row>
    <row r="2778" spans="1:3" ht="14.25" customHeight="1" x14ac:dyDescent="0.35">
      <c r="A2778" s="2">
        <v>1006094</v>
      </c>
      <c r="B2778" s="2" t="s">
        <v>29</v>
      </c>
      <c r="C2778" s="2">
        <v>140</v>
      </c>
    </row>
    <row r="2779" spans="1:3" ht="14.25" customHeight="1" x14ac:dyDescent="0.35">
      <c r="A2779" s="2">
        <v>1006123</v>
      </c>
      <c r="B2779" s="2" t="s">
        <v>28</v>
      </c>
      <c r="C2779" s="2">
        <v>193</v>
      </c>
    </row>
    <row r="2780" spans="1:3" ht="14.25" customHeight="1" x14ac:dyDescent="0.35">
      <c r="A2780" s="2">
        <v>1006686</v>
      </c>
      <c r="B2780" s="2" t="s">
        <v>30</v>
      </c>
      <c r="C2780" s="2">
        <v>348</v>
      </c>
    </row>
    <row r="2781" spans="1:3" ht="14.25" customHeight="1" x14ac:dyDescent="0.35">
      <c r="A2781" s="2">
        <v>1006879</v>
      </c>
      <c r="B2781" s="2" t="s">
        <v>30</v>
      </c>
      <c r="C2781" s="2">
        <v>381</v>
      </c>
    </row>
    <row r="2782" spans="1:3" ht="14.25" customHeight="1" x14ac:dyDescent="0.35">
      <c r="A2782" s="2">
        <v>1002119</v>
      </c>
      <c r="B2782" s="2" t="s">
        <v>29</v>
      </c>
      <c r="C2782" s="2">
        <v>44</v>
      </c>
    </row>
    <row r="2783" spans="1:3" ht="14.25" customHeight="1" x14ac:dyDescent="0.35">
      <c r="A2783" s="2">
        <v>1002214</v>
      </c>
      <c r="B2783" s="2" t="s">
        <v>29</v>
      </c>
      <c r="C2783" s="2">
        <v>59</v>
      </c>
    </row>
    <row r="2784" spans="1:3" ht="14.25" customHeight="1" x14ac:dyDescent="0.35">
      <c r="A2784" s="2">
        <v>1003464</v>
      </c>
      <c r="B2784" s="2" t="s">
        <v>29</v>
      </c>
      <c r="C2784" s="2">
        <v>101</v>
      </c>
    </row>
    <row r="2785" spans="1:3" ht="14.25" customHeight="1" x14ac:dyDescent="0.35">
      <c r="A2785" s="2">
        <v>1004190</v>
      </c>
      <c r="B2785" s="2" t="s">
        <v>30</v>
      </c>
      <c r="C2785" s="2">
        <v>113</v>
      </c>
    </row>
    <row r="2786" spans="1:3" ht="14.25" customHeight="1" x14ac:dyDescent="0.35">
      <c r="A2786" s="2">
        <v>1004226</v>
      </c>
      <c r="B2786" s="2" t="s">
        <v>28</v>
      </c>
      <c r="C2786" s="2">
        <v>436</v>
      </c>
    </row>
    <row r="2787" spans="1:3" ht="14.25" customHeight="1" x14ac:dyDescent="0.35">
      <c r="A2787" s="2">
        <v>1004572</v>
      </c>
      <c r="B2787" s="2" t="s">
        <v>28</v>
      </c>
      <c r="C2787" s="2">
        <v>48</v>
      </c>
    </row>
    <row r="2788" spans="1:3" ht="14.25" customHeight="1" x14ac:dyDescent="0.35">
      <c r="A2788" s="2">
        <v>1004610</v>
      </c>
      <c r="B2788" s="2" t="s">
        <v>28</v>
      </c>
      <c r="C2788" s="2">
        <v>476</v>
      </c>
    </row>
    <row r="2789" spans="1:3" ht="14.25" customHeight="1" x14ac:dyDescent="0.35">
      <c r="A2789" s="2">
        <v>1004623</v>
      </c>
      <c r="B2789" s="2" t="s">
        <v>30</v>
      </c>
      <c r="C2789" s="2">
        <v>212</v>
      </c>
    </row>
    <row r="2790" spans="1:3" ht="14.25" customHeight="1" x14ac:dyDescent="0.35">
      <c r="A2790" s="2">
        <v>1004732</v>
      </c>
      <c r="B2790" s="2" t="s">
        <v>28</v>
      </c>
      <c r="C2790" s="2">
        <v>42</v>
      </c>
    </row>
    <row r="2791" spans="1:3" ht="14.25" customHeight="1" x14ac:dyDescent="0.35">
      <c r="A2791" s="2">
        <v>1006152</v>
      </c>
      <c r="B2791" s="2" t="s">
        <v>29</v>
      </c>
      <c r="C2791" s="2">
        <v>121</v>
      </c>
    </row>
    <row r="2792" spans="1:3" ht="14.25" customHeight="1" x14ac:dyDescent="0.35">
      <c r="A2792" s="2">
        <v>1006240</v>
      </c>
      <c r="B2792" s="2" t="s">
        <v>28</v>
      </c>
      <c r="C2792" s="2">
        <v>43</v>
      </c>
    </row>
    <row r="2793" spans="1:3" ht="14.25" customHeight="1" x14ac:dyDescent="0.35">
      <c r="A2793" s="2">
        <v>1006334</v>
      </c>
      <c r="B2793" s="2" t="s">
        <v>28</v>
      </c>
      <c r="C2793" s="2">
        <v>46</v>
      </c>
    </row>
    <row r="2794" spans="1:3" ht="14.25" customHeight="1" x14ac:dyDescent="0.35">
      <c r="A2794" s="2">
        <v>1006765</v>
      </c>
      <c r="B2794" s="2" t="s">
        <v>28</v>
      </c>
      <c r="C2794" s="2">
        <v>295</v>
      </c>
    </row>
    <row r="2795" spans="1:3" ht="14.25" customHeight="1" x14ac:dyDescent="0.35">
      <c r="A2795" s="2">
        <v>1006795</v>
      </c>
      <c r="B2795" s="2" t="s">
        <v>28</v>
      </c>
      <c r="C2795" s="2">
        <v>367</v>
      </c>
    </row>
    <row r="2796" spans="1:3" ht="14.25" customHeight="1" x14ac:dyDescent="0.35">
      <c r="A2796" s="2">
        <v>1006854</v>
      </c>
      <c r="B2796" s="2" t="s">
        <v>28</v>
      </c>
      <c r="C2796" s="2">
        <v>43</v>
      </c>
    </row>
    <row r="2797" spans="1:3" ht="14.25" customHeight="1" x14ac:dyDescent="0.35">
      <c r="A2797" s="2">
        <v>1006870</v>
      </c>
      <c r="B2797" s="2" t="s">
        <v>29</v>
      </c>
      <c r="C2797" s="2">
        <v>131</v>
      </c>
    </row>
    <row r="2798" spans="1:3" ht="14.25" customHeight="1" x14ac:dyDescent="0.35">
      <c r="A2798" s="2">
        <v>1002391</v>
      </c>
      <c r="B2798" s="2" t="s">
        <v>28</v>
      </c>
      <c r="C2798" s="2">
        <v>38</v>
      </c>
    </row>
    <row r="2799" spans="1:3" ht="14.25" customHeight="1" x14ac:dyDescent="0.35">
      <c r="A2799" s="2">
        <v>1002480</v>
      </c>
      <c r="B2799" s="2" t="s">
        <v>28</v>
      </c>
      <c r="C2799" s="2">
        <v>76</v>
      </c>
    </row>
    <row r="2800" spans="1:3" ht="14.25" customHeight="1" x14ac:dyDescent="0.35">
      <c r="A2800" s="2">
        <v>1002839</v>
      </c>
      <c r="B2800" s="2" t="s">
        <v>28</v>
      </c>
      <c r="C2800" s="2">
        <v>39</v>
      </c>
    </row>
    <row r="2801" spans="1:3" ht="14.25" customHeight="1" x14ac:dyDescent="0.35">
      <c r="A2801" s="2">
        <v>1003532</v>
      </c>
      <c r="B2801" s="2" t="s">
        <v>29</v>
      </c>
      <c r="C2801" s="2">
        <v>44</v>
      </c>
    </row>
    <row r="2802" spans="1:3" ht="14.25" customHeight="1" x14ac:dyDescent="0.35">
      <c r="A2802" s="2">
        <v>1003984</v>
      </c>
      <c r="B2802" s="2" t="s">
        <v>28</v>
      </c>
      <c r="C2802" s="2">
        <v>55</v>
      </c>
    </row>
    <row r="2803" spans="1:3" ht="14.25" customHeight="1" x14ac:dyDescent="0.35">
      <c r="A2803" s="2">
        <v>1004150</v>
      </c>
      <c r="B2803" s="2" t="s">
        <v>29</v>
      </c>
      <c r="C2803" s="2">
        <v>66</v>
      </c>
    </row>
    <row r="2804" spans="1:3" ht="14.25" customHeight="1" x14ac:dyDescent="0.35">
      <c r="A2804" s="2">
        <v>1004165</v>
      </c>
      <c r="B2804" s="2" t="s">
        <v>28</v>
      </c>
      <c r="C2804" s="2">
        <v>225</v>
      </c>
    </row>
    <row r="2805" spans="1:3" ht="14.25" customHeight="1" x14ac:dyDescent="0.35">
      <c r="A2805" s="2">
        <v>1004361</v>
      </c>
      <c r="B2805" s="2" t="s">
        <v>28</v>
      </c>
      <c r="C2805" s="2">
        <v>47</v>
      </c>
    </row>
    <row r="2806" spans="1:3" ht="14.25" customHeight="1" x14ac:dyDescent="0.35">
      <c r="A2806" s="2">
        <v>1004446</v>
      </c>
      <c r="B2806" s="2" t="s">
        <v>29</v>
      </c>
      <c r="C2806" s="2">
        <v>107</v>
      </c>
    </row>
    <row r="2807" spans="1:3" ht="14.25" customHeight="1" x14ac:dyDescent="0.35">
      <c r="A2807" s="2">
        <v>1004504</v>
      </c>
      <c r="B2807" s="2" t="s">
        <v>28</v>
      </c>
      <c r="C2807" s="2">
        <v>77</v>
      </c>
    </row>
    <row r="2808" spans="1:3" ht="14.25" customHeight="1" x14ac:dyDescent="0.35">
      <c r="A2808" s="2">
        <v>1004564</v>
      </c>
      <c r="B2808" s="2" t="s">
        <v>28</v>
      </c>
      <c r="C2808" s="2">
        <v>101</v>
      </c>
    </row>
    <row r="2809" spans="1:3" ht="14.25" customHeight="1" x14ac:dyDescent="0.35">
      <c r="A2809" s="2">
        <v>1005938</v>
      </c>
      <c r="B2809" s="2" t="s">
        <v>28</v>
      </c>
      <c r="C2809" s="2">
        <v>70</v>
      </c>
    </row>
    <row r="2810" spans="1:3" ht="14.25" customHeight="1" x14ac:dyDescent="0.35">
      <c r="A2810" s="2">
        <v>1005943</v>
      </c>
      <c r="B2810" s="2" t="s">
        <v>30</v>
      </c>
      <c r="C2810" s="2">
        <v>239</v>
      </c>
    </row>
    <row r="2811" spans="1:3" ht="14.25" customHeight="1" x14ac:dyDescent="0.35">
      <c r="A2811" s="2">
        <v>1006373</v>
      </c>
      <c r="B2811" s="2" t="s">
        <v>28</v>
      </c>
      <c r="C2811" s="2">
        <v>106</v>
      </c>
    </row>
    <row r="2812" spans="1:3" ht="14.25" customHeight="1" x14ac:dyDescent="0.35">
      <c r="A2812" s="2">
        <v>1006699</v>
      </c>
      <c r="B2812" s="2" t="s">
        <v>29</v>
      </c>
      <c r="C2812" s="2">
        <v>63</v>
      </c>
    </row>
    <row r="2813" spans="1:3" ht="14.25" customHeight="1" x14ac:dyDescent="0.35">
      <c r="A2813" s="2">
        <v>1006721</v>
      </c>
      <c r="B2813" s="2" t="s">
        <v>28</v>
      </c>
      <c r="C2813" s="2">
        <v>423</v>
      </c>
    </row>
    <row r="2814" spans="1:3" ht="14.25" customHeight="1" x14ac:dyDescent="0.35">
      <c r="A2814" s="2">
        <v>1006792</v>
      </c>
      <c r="B2814" s="2" t="s">
        <v>29</v>
      </c>
      <c r="C2814" s="2">
        <v>144</v>
      </c>
    </row>
    <row r="2815" spans="1:3" ht="14.25" customHeight="1" x14ac:dyDescent="0.35">
      <c r="A2815" s="2">
        <v>1006836</v>
      </c>
      <c r="B2815" s="2" t="s">
        <v>29</v>
      </c>
      <c r="C2815" s="2">
        <v>61</v>
      </c>
    </row>
    <row r="2816" spans="1:3" ht="14.25" customHeight="1" x14ac:dyDescent="0.35">
      <c r="A2816" s="2">
        <v>1006868</v>
      </c>
      <c r="B2816" s="2" t="s">
        <v>29</v>
      </c>
      <c r="C2816" s="2">
        <v>82</v>
      </c>
    </row>
    <row r="2817" spans="1:3" ht="14.25" customHeight="1" x14ac:dyDescent="0.35">
      <c r="A2817" s="2">
        <v>1002190</v>
      </c>
      <c r="B2817" s="2" t="s">
        <v>30</v>
      </c>
      <c r="C2817" s="2">
        <v>243</v>
      </c>
    </row>
    <row r="2818" spans="1:3" ht="14.25" customHeight="1" x14ac:dyDescent="0.35">
      <c r="A2818" s="2">
        <v>1003149</v>
      </c>
      <c r="B2818" s="2" t="s">
        <v>28</v>
      </c>
      <c r="C2818" s="2">
        <v>38</v>
      </c>
    </row>
    <row r="2819" spans="1:3" ht="14.25" customHeight="1" x14ac:dyDescent="0.35">
      <c r="A2819" s="2">
        <v>1003288</v>
      </c>
      <c r="B2819" s="2" t="s">
        <v>28</v>
      </c>
      <c r="C2819" s="2">
        <v>20</v>
      </c>
    </row>
    <row r="2820" spans="1:3" ht="14.25" customHeight="1" x14ac:dyDescent="0.35">
      <c r="A2820" s="2">
        <v>1003527</v>
      </c>
      <c r="B2820" s="2" t="s">
        <v>28</v>
      </c>
      <c r="C2820" s="2">
        <v>32</v>
      </c>
    </row>
    <row r="2821" spans="1:3" ht="14.25" customHeight="1" x14ac:dyDescent="0.35">
      <c r="A2821" s="2">
        <v>1003743</v>
      </c>
      <c r="B2821" s="2" t="s">
        <v>30</v>
      </c>
      <c r="C2821" s="2">
        <v>442</v>
      </c>
    </row>
    <row r="2822" spans="1:3" ht="14.25" customHeight="1" x14ac:dyDescent="0.35">
      <c r="A2822" s="2">
        <v>1003790</v>
      </c>
      <c r="B2822" s="2" t="s">
        <v>28</v>
      </c>
      <c r="C2822" s="2">
        <v>482</v>
      </c>
    </row>
    <row r="2823" spans="1:3" ht="14.25" customHeight="1" x14ac:dyDescent="0.35">
      <c r="A2823" s="2">
        <v>1004006</v>
      </c>
      <c r="B2823" s="2" t="s">
        <v>28</v>
      </c>
      <c r="C2823" s="2">
        <v>308</v>
      </c>
    </row>
    <row r="2824" spans="1:3" ht="14.25" customHeight="1" x14ac:dyDescent="0.35">
      <c r="A2824" s="2">
        <v>1004162</v>
      </c>
      <c r="B2824" s="2" t="s">
        <v>28</v>
      </c>
      <c r="C2824" s="2">
        <v>496</v>
      </c>
    </row>
    <row r="2825" spans="1:3" ht="14.25" customHeight="1" x14ac:dyDescent="0.35">
      <c r="A2825" s="2">
        <v>1004330</v>
      </c>
      <c r="B2825" s="2" t="s">
        <v>29</v>
      </c>
      <c r="C2825" s="2">
        <v>120</v>
      </c>
    </row>
    <row r="2826" spans="1:3" ht="14.25" customHeight="1" x14ac:dyDescent="0.35">
      <c r="A2826" s="2">
        <v>1004386</v>
      </c>
      <c r="B2826" s="2" t="s">
        <v>29</v>
      </c>
      <c r="C2826" s="2">
        <v>89</v>
      </c>
    </row>
    <row r="2827" spans="1:3" ht="14.25" customHeight="1" x14ac:dyDescent="0.35">
      <c r="A2827" s="2">
        <v>1004415</v>
      </c>
      <c r="B2827" s="2" t="s">
        <v>30</v>
      </c>
      <c r="C2827" s="2">
        <v>338</v>
      </c>
    </row>
    <row r="2828" spans="1:3" ht="14.25" customHeight="1" x14ac:dyDescent="0.35">
      <c r="A2828" s="2">
        <v>1004653</v>
      </c>
      <c r="B2828" s="2" t="s">
        <v>29</v>
      </c>
      <c r="C2828" s="2">
        <v>39</v>
      </c>
    </row>
    <row r="2829" spans="1:3" ht="14.25" customHeight="1" x14ac:dyDescent="0.35">
      <c r="A2829" s="2">
        <v>1004664</v>
      </c>
      <c r="B2829" s="2" t="s">
        <v>28</v>
      </c>
      <c r="C2829" s="2">
        <v>72</v>
      </c>
    </row>
    <row r="2830" spans="1:3" ht="14.25" customHeight="1" x14ac:dyDescent="0.35">
      <c r="A2830" s="2">
        <v>1004665</v>
      </c>
      <c r="B2830" s="2" t="s">
        <v>28</v>
      </c>
      <c r="C2830" s="2">
        <v>295</v>
      </c>
    </row>
    <row r="2831" spans="1:3" ht="14.25" customHeight="1" x14ac:dyDescent="0.35">
      <c r="A2831" s="2">
        <v>1004699</v>
      </c>
      <c r="B2831" s="2" t="s">
        <v>28</v>
      </c>
      <c r="C2831" s="2">
        <v>450</v>
      </c>
    </row>
    <row r="2832" spans="1:3" ht="14.25" customHeight="1" x14ac:dyDescent="0.35">
      <c r="A2832" s="2">
        <v>1004712</v>
      </c>
      <c r="B2832" s="2" t="s">
        <v>28</v>
      </c>
      <c r="C2832" s="2">
        <v>68</v>
      </c>
    </row>
    <row r="2833" spans="1:3" ht="14.25" customHeight="1" x14ac:dyDescent="0.35">
      <c r="A2833" s="2">
        <v>1005982</v>
      </c>
      <c r="B2833" s="2" t="s">
        <v>28</v>
      </c>
      <c r="C2833" s="2">
        <v>65</v>
      </c>
    </row>
    <row r="2834" spans="1:3" ht="14.25" customHeight="1" x14ac:dyDescent="0.35">
      <c r="A2834" s="2">
        <v>1006025</v>
      </c>
      <c r="B2834" s="2" t="s">
        <v>30</v>
      </c>
      <c r="C2834" s="2">
        <v>395</v>
      </c>
    </row>
    <row r="2835" spans="1:3" ht="14.25" customHeight="1" x14ac:dyDescent="0.35">
      <c r="A2835" s="2">
        <v>1006144</v>
      </c>
      <c r="B2835" s="2" t="s">
        <v>30</v>
      </c>
      <c r="C2835" s="2">
        <v>236</v>
      </c>
    </row>
    <row r="2836" spans="1:3" ht="14.25" customHeight="1" x14ac:dyDescent="0.35">
      <c r="A2836" s="2">
        <v>1006403</v>
      </c>
      <c r="B2836" s="2" t="s">
        <v>30</v>
      </c>
      <c r="C2836" s="2">
        <v>298</v>
      </c>
    </row>
    <row r="2837" spans="1:3" ht="14.25" customHeight="1" x14ac:dyDescent="0.35">
      <c r="A2837" s="2">
        <v>1006456</v>
      </c>
      <c r="B2837" s="2" t="s">
        <v>28</v>
      </c>
      <c r="C2837" s="2">
        <v>60</v>
      </c>
    </row>
    <row r="2838" spans="1:3" ht="14.25" customHeight="1" x14ac:dyDescent="0.35">
      <c r="A2838" s="2">
        <v>1006615</v>
      </c>
      <c r="B2838" s="2" t="s">
        <v>28</v>
      </c>
      <c r="C2838" s="2">
        <v>467</v>
      </c>
    </row>
    <row r="2839" spans="1:3" ht="14.25" customHeight="1" x14ac:dyDescent="0.35">
      <c r="A2839" s="2">
        <v>1006647</v>
      </c>
      <c r="B2839" s="2" t="s">
        <v>29</v>
      </c>
      <c r="C2839" s="2">
        <v>102</v>
      </c>
    </row>
    <row r="2840" spans="1:3" ht="14.25" customHeight="1" x14ac:dyDescent="0.35">
      <c r="A2840" s="2">
        <v>1006857</v>
      </c>
      <c r="B2840" s="2" t="s">
        <v>29</v>
      </c>
      <c r="C2840" s="2">
        <v>98</v>
      </c>
    </row>
    <row r="2841" spans="1:3" ht="14.25" customHeight="1" x14ac:dyDescent="0.35">
      <c r="A2841" s="2">
        <v>1006882</v>
      </c>
      <c r="B2841" s="2" t="s">
        <v>30</v>
      </c>
      <c r="C2841" s="2">
        <v>344</v>
      </c>
    </row>
    <row r="2842" spans="1:3" ht="14.25" customHeight="1" x14ac:dyDescent="0.35">
      <c r="A2842" s="2">
        <v>1002117</v>
      </c>
      <c r="B2842" s="2" t="s">
        <v>28</v>
      </c>
      <c r="C2842" s="2">
        <v>350</v>
      </c>
    </row>
    <row r="2843" spans="1:3" ht="14.25" customHeight="1" x14ac:dyDescent="0.35">
      <c r="A2843" s="2">
        <v>1002249</v>
      </c>
      <c r="B2843" s="2" t="s">
        <v>28</v>
      </c>
      <c r="C2843" s="2">
        <v>329</v>
      </c>
    </row>
    <row r="2844" spans="1:3" ht="14.25" customHeight="1" x14ac:dyDescent="0.35">
      <c r="A2844" s="2">
        <v>1002895</v>
      </c>
      <c r="B2844" s="2" t="s">
        <v>28</v>
      </c>
      <c r="C2844" s="2">
        <v>458</v>
      </c>
    </row>
    <row r="2845" spans="1:3" ht="14.25" customHeight="1" x14ac:dyDescent="0.35">
      <c r="A2845" s="2">
        <v>1002950</v>
      </c>
      <c r="B2845" s="2" t="s">
        <v>30</v>
      </c>
      <c r="C2845" s="2">
        <v>294</v>
      </c>
    </row>
    <row r="2846" spans="1:3" ht="14.25" customHeight="1" x14ac:dyDescent="0.35">
      <c r="A2846" s="2">
        <v>1003001</v>
      </c>
      <c r="B2846" s="2" t="s">
        <v>29</v>
      </c>
      <c r="C2846" s="2">
        <v>69</v>
      </c>
    </row>
    <row r="2847" spans="1:3" ht="14.25" customHeight="1" x14ac:dyDescent="0.35">
      <c r="A2847" s="2">
        <v>1003133</v>
      </c>
      <c r="B2847" s="2" t="s">
        <v>29</v>
      </c>
      <c r="C2847" s="2">
        <v>120</v>
      </c>
    </row>
    <row r="2848" spans="1:3" ht="14.25" customHeight="1" x14ac:dyDescent="0.35">
      <c r="A2848" s="2">
        <v>1003276</v>
      </c>
      <c r="B2848" s="2" t="s">
        <v>30</v>
      </c>
      <c r="C2848" s="2">
        <v>317</v>
      </c>
    </row>
    <row r="2849" spans="1:3" ht="14.25" customHeight="1" x14ac:dyDescent="0.35">
      <c r="A2849" s="2">
        <v>1003487</v>
      </c>
      <c r="B2849" s="2" t="s">
        <v>28</v>
      </c>
      <c r="C2849" s="2">
        <v>172</v>
      </c>
    </row>
    <row r="2850" spans="1:3" ht="14.25" customHeight="1" x14ac:dyDescent="0.35">
      <c r="A2850" s="2">
        <v>1003611</v>
      </c>
      <c r="B2850" s="2" t="s">
        <v>29</v>
      </c>
      <c r="C2850" s="2">
        <v>150</v>
      </c>
    </row>
    <row r="2851" spans="1:3" ht="14.25" customHeight="1" x14ac:dyDescent="0.35">
      <c r="A2851" s="2">
        <v>1003849</v>
      </c>
      <c r="B2851" s="2" t="s">
        <v>28</v>
      </c>
      <c r="C2851" s="2">
        <v>51</v>
      </c>
    </row>
    <row r="2852" spans="1:3" ht="14.25" customHeight="1" x14ac:dyDescent="0.35">
      <c r="A2852" s="2">
        <v>1003975</v>
      </c>
      <c r="B2852" s="2" t="s">
        <v>28</v>
      </c>
      <c r="C2852" s="2">
        <v>29</v>
      </c>
    </row>
    <row r="2853" spans="1:3" ht="14.25" customHeight="1" x14ac:dyDescent="0.35">
      <c r="A2853" s="2">
        <v>1004352</v>
      </c>
      <c r="B2853" s="2" t="s">
        <v>29</v>
      </c>
      <c r="C2853" s="2">
        <v>107</v>
      </c>
    </row>
    <row r="2854" spans="1:3" ht="14.25" customHeight="1" x14ac:dyDescent="0.35">
      <c r="A2854" s="2">
        <v>1004380</v>
      </c>
      <c r="B2854" s="2" t="s">
        <v>29</v>
      </c>
      <c r="C2854" s="2">
        <v>127</v>
      </c>
    </row>
    <row r="2855" spans="1:3" ht="14.25" customHeight="1" x14ac:dyDescent="0.35">
      <c r="A2855" s="2">
        <v>1004505</v>
      </c>
      <c r="B2855" s="2" t="s">
        <v>28</v>
      </c>
      <c r="C2855" s="2">
        <v>34</v>
      </c>
    </row>
    <row r="2856" spans="1:3" ht="14.25" customHeight="1" x14ac:dyDescent="0.35">
      <c r="A2856" s="2">
        <v>1004573</v>
      </c>
      <c r="B2856" s="2" t="s">
        <v>29</v>
      </c>
      <c r="C2856" s="2">
        <v>109</v>
      </c>
    </row>
    <row r="2857" spans="1:3" ht="14.25" customHeight="1" x14ac:dyDescent="0.35">
      <c r="A2857" s="2">
        <v>1006013</v>
      </c>
      <c r="B2857" s="2" t="s">
        <v>30</v>
      </c>
      <c r="C2857" s="2">
        <v>113</v>
      </c>
    </row>
    <row r="2858" spans="1:3" ht="14.25" customHeight="1" x14ac:dyDescent="0.35">
      <c r="A2858" s="2">
        <v>1006077</v>
      </c>
      <c r="B2858" s="2" t="s">
        <v>30</v>
      </c>
      <c r="C2858" s="2">
        <v>420</v>
      </c>
    </row>
    <row r="2859" spans="1:3" ht="14.25" customHeight="1" x14ac:dyDescent="0.35">
      <c r="A2859" s="2">
        <v>1006392</v>
      </c>
      <c r="B2859" s="2" t="s">
        <v>28</v>
      </c>
      <c r="C2859" s="2">
        <v>365</v>
      </c>
    </row>
    <row r="2860" spans="1:3" ht="14.25" customHeight="1" x14ac:dyDescent="0.35">
      <c r="A2860" s="2">
        <v>1006416</v>
      </c>
      <c r="B2860" s="2" t="s">
        <v>29</v>
      </c>
      <c r="C2860" s="2">
        <v>55</v>
      </c>
    </row>
    <row r="2861" spans="1:3" ht="14.25" customHeight="1" x14ac:dyDescent="0.35">
      <c r="A2861" s="2">
        <v>1006519</v>
      </c>
      <c r="B2861" s="2" t="s">
        <v>30</v>
      </c>
      <c r="C2861" s="2">
        <v>211</v>
      </c>
    </row>
    <row r="2862" spans="1:3" ht="14.25" customHeight="1" x14ac:dyDescent="0.35">
      <c r="A2862" s="2">
        <v>1006555</v>
      </c>
      <c r="B2862" s="2" t="s">
        <v>28</v>
      </c>
      <c r="C2862" s="2">
        <v>311</v>
      </c>
    </row>
    <row r="2863" spans="1:3" ht="14.25" customHeight="1" x14ac:dyDescent="0.35">
      <c r="A2863" s="2">
        <v>1006662</v>
      </c>
      <c r="B2863" s="2" t="s">
        <v>29</v>
      </c>
      <c r="C2863" s="2">
        <v>58</v>
      </c>
    </row>
    <row r="2864" spans="1:3" ht="14.25" customHeight="1" x14ac:dyDescent="0.35">
      <c r="A2864" s="2">
        <v>1006704</v>
      </c>
      <c r="B2864" s="2" t="s">
        <v>29</v>
      </c>
      <c r="C2864" s="2">
        <v>40</v>
      </c>
    </row>
    <row r="2865" spans="1:3" ht="14.25" customHeight="1" x14ac:dyDescent="0.35">
      <c r="A2865" s="2">
        <v>1006764</v>
      </c>
      <c r="B2865" s="2" t="s">
        <v>29</v>
      </c>
      <c r="C2865" s="2">
        <v>100</v>
      </c>
    </row>
    <row r="2866" spans="1:3" ht="14.25" customHeight="1" x14ac:dyDescent="0.35">
      <c r="A2866" s="2">
        <v>1002123</v>
      </c>
      <c r="B2866" s="2" t="s">
        <v>30</v>
      </c>
      <c r="C2866" s="2">
        <v>215</v>
      </c>
    </row>
    <row r="2867" spans="1:3" ht="14.25" customHeight="1" x14ac:dyDescent="0.35">
      <c r="A2867" s="2">
        <v>1002405</v>
      </c>
      <c r="B2867" s="2" t="s">
        <v>30</v>
      </c>
      <c r="C2867" s="2">
        <v>131</v>
      </c>
    </row>
    <row r="2868" spans="1:3" ht="14.25" customHeight="1" x14ac:dyDescent="0.35">
      <c r="A2868" s="2">
        <v>1002436</v>
      </c>
      <c r="B2868" s="2" t="s">
        <v>29</v>
      </c>
      <c r="C2868" s="2">
        <v>94</v>
      </c>
    </row>
    <row r="2869" spans="1:3" ht="14.25" customHeight="1" x14ac:dyDescent="0.35">
      <c r="A2869" s="2">
        <v>1002602</v>
      </c>
      <c r="B2869" s="2" t="s">
        <v>28</v>
      </c>
      <c r="C2869" s="2">
        <v>79</v>
      </c>
    </row>
    <row r="2870" spans="1:3" ht="14.25" customHeight="1" x14ac:dyDescent="0.35">
      <c r="A2870" s="2">
        <v>1002688</v>
      </c>
      <c r="B2870" s="2" t="s">
        <v>30</v>
      </c>
      <c r="C2870" s="2">
        <v>435</v>
      </c>
    </row>
    <row r="2871" spans="1:3" ht="14.25" customHeight="1" x14ac:dyDescent="0.35">
      <c r="A2871" s="2">
        <v>1003078</v>
      </c>
      <c r="B2871" s="2" t="s">
        <v>28</v>
      </c>
      <c r="C2871" s="2">
        <v>401</v>
      </c>
    </row>
    <row r="2872" spans="1:3" ht="14.25" customHeight="1" x14ac:dyDescent="0.35">
      <c r="A2872" s="2">
        <v>1003203</v>
      </c>
      <c r="B2872" s="2" t="s">
        <v>29</v>
      </c>
      <c r="C2872" s="2">
        <v>82</v>
      </c>
    </row>
    <row r="2873" spans="1:3" ht="14.25" customHeight="1" x14ac:dyDescent="0.35">
      <c r="A2873" s="2">
        <v>1003308</v>
      </c>
      <c r="B2873" s="2" t="s">
        <v>30</v>
      </c>
      <c r="C2873" s="2">
        <v>366</v>
      </c>
    </row>
    <row r="2874" spans="1:3" ht="14.25" customHeight="1" x14ac:dyDescent="0.35">
      <c r="A2874" s="2">
        <v>1003457</v>
      </c>
      <c r="B2874" s="2" t="s">
        <v>28</v>
      </c>
      <c r="C2874" s="2">
        <v>20</v>
      </c>
    </row>
    <row r="2875" spans="1:3" ht="14.25" customHeight="1" x14ac:dyDescent="0.35">
      <c r="A2875" s="2">
        <v>1003622</v>
      </c>
      <c r="B2875" s="2" t="s">
        <v>30</v>
      </c>
      <c r="C2875" s="2">
        <v>338</v>
      </c>
    </row>
    <row r="2876" spans="1:3" ht="14.25" customHeight="1" x14ac:dyDescent="0.35">
      <c r="A2876" s="2">
        <v>1003711</v>
      </c>
      <c r="B2876" s="2" t="s">
        <v>30</v>
      </c>
      <c r="C2876" s="2">
        <v>143</v>
      </c>
    </row>
    <row r="2877" spans="1:3" ht="14.25" customHeight="1" x14ac:dyDescent="0.35">
      <c r="A2877" s="2">
        <v>1003995</v>
      </c>
      <c r="B2877" s="2" t="s">
        <v>28</v>
      </c>
      <c r="C2877" s="2">
        <v>169</v>
      </c>
    </row>
    <row r="2878" spans="1:3" ht="14.25" customHeight="1" x14ac:dyDescent="0.35">
      <c r="A2878" s="2">
        <v>1004280</v>
      </c>
      <c r="B2878" s="2" t="s">
        <v>28</v>
      </c>
      <c r="C2878" s="2">
        <v>59</v>
      </c>
    </row>
    <row r="2879" spans="1:3" ht="14.25" customHeight="1" x14ac:dyDescent="0.35">
      <c r="A2879" s="2">
        <v>1004326</v>
      </c>
      <c r="B2879" s="2" t="s">
        <v>28</v>
      </c>
      <c r="C2879" s="2">
        <v>47</v>
      </c>
    </row>
    <row r="2880" spans="1:3" ht="14.25" customHeight="1" x14ac:dyDescent="0.35">
      <c r="A2880" s="2">
        <v>1004605</v>
      </c>
      <c r="B2880" s="2" t="s">
        <v>29</v>
      </c>
      <c r="C2880" s="2">
        <v>49</v>
      </c>
    </row>
    <row r="2881" spans="1:3" ht="14.25" customHeight="1" x14ac:dyDescent="0.35">
      <c r="A2881" s="2">
        <v>1004669</v>
      </c>
      <c r="B2881" s="2" t="s">
        <v>30</v>
      </c>
      <c r="C2881" s="2">
        <v>412</v>
      </c>
    </row>
    <row r="2882" spans="1:3" ht="14.25" customHeight="1" x14ac:dyDescent="0.35">
      <c r="A2882" s="2">
        <v>1004788</v>
      </c>
      <c r="B2882" s="2" t="s">
        <v>28</v>
      </c>
      <c r="C2882" s="2">
        <v>47</v>
      </c>
    </row>
    <row r="2883" spans="1:3" ht="14.25" customHeight="1" x14ac:dyDescent="0.35">
      <c r="A2883" s="2">
        <v>1002036</v>
      </c>
      <c r="B2883" s="2" t="s">
        <v>29</v>
      </c>
      <c r="C2883" s="2">
        <v>126</v>
      </c>
    </row>
    <row r="2884" spans="1:3" ht="14.25" customHeight="1" x14ac:dyDescent="0.35">
      <c r="A2884" s="2">
        <v>1002178</v>
      </c>
      <c r="B2884" s="2" t="s">
        <v>29</v>
      </c>
      <c r="C2884" s="2">
        <v>120</v>
      </c>
    </row>
    <row r="2885" spans="1:3" ht="14.25" customHeight="1" x14ac:dyDescent="0.35">
      <c r="A2885" s="2">
        <v>1002748</v>
      </c>
      <c r="B2885" s="2" t="s">
        <v>29</v>
      </c>
      <c r="C2885" s="2">
        <v>140</v>
      </c>
    </row>
    <row r="2886" spans="1:3" ht="14.25" customHeight="1" x14ac:dyDescent="0.35">
      <c r="A2886" s="2">
        <v>1003214</v>
      </c>
      <c r="B2886" s="2" t="s">
        <v>29</v>
      </c>
      <c r="C2886" s="2">
        <v>81</v>
      </c>
    </row>
    <row r="2887" spans="1:3" ht="14.25" customHeight="1" x14ac:dyDescent="0.35">
      <c r="A2887" s="2">
        <v>1003357</v>
      </c>
      <c r="B2887" s="2" t="s">
        <v>29</v>
      </c>
      <c r="C2887" s="2">
        <v>131</v>
      </c>
    </row>
    <row r="2888" spans="1:3" ht="14.25" customHeight="1" x14ac:dyDescent="0.35">
      <c r="A2888" s="2">
        <v>1003465</v>
      </c>
      <c r="B2888" s="2" t="s">
        <v>30</v>
      </c>
      <c r="C2888" s="2">
        <v>374</v>
      </c>
    </row>
    <row r="2889" spans="1:3" ht="14.25" customHeight="1" x14ac:dyDescent="0.35">
      <c r="A2889" s="2">
        <v>1003473</v>
      </c>
      <c r="B2889" s="2" t="s">
        <v>30</v>
      </c>
      <c r="C2889" s="2">
        <v>136</v>
      </c>
    </row>
    <row r="2890" spans="1:3" ht="14.25" customHeight="1" x14ac:dyDescent="0.35">
      <c r="A2890" s="2">
        <v>1003502</v>
      </c>
      <c r="B2890" s="2" t="s">
        <v>29</v>
      </c>
      <c r="C2890" s="2">
        <v>84</v>
      </c>
    </row>
    <row r="2891" spans="1:3" ht="14.25" customHeight="1" x14ac:dyDescent="0.35">
      <c r="A2891" s="2">
        <v>1003741</v>
      </c>
      <c r="B2891" s="2" t="s">
        <v>28</v>
      </c>
      <c r="C2891" s="2">
        <v>30</v>
      </c>
    </row>
    <row r="2892" spans="1:3" ht="14.25" customHeight="1" x14ac:dyDescent="0.35">
      <c r="A2892" s="2">
        <v>1004122</v>
      </c>
      <c r="B2892" s="2" t="s">
        <v>28</v>
      </c>
      <c r="C2892" s="2">
        <v>321</v>
      </c>
    </row>
    <row r="2893" spans="1:3" ht="14.25" customHeight="1" x14ac:dyDescent="0.35">
      <c r="A2893" s="2">
        <v>1004135</v>
      </c>
      <c r="B2893" s="2" t="s">
        <v>30</v>
      </c>
      <c r="C2893" s="2">
        <v>324</v>
      </c>
    </row>
    <row r="2894" spans="1:3" ht="14.25" customHeight="1" x14ac:dyDescent="0.35">
      <c r="A2894" s="2">
        <v>1004515</v>
      </c>
      <c r="B2894" s="2" t="s">
        <v>28</v>
      </c>
      <c r="C2894" s="2">
        <v>51</v>
      </c>
    </row>
    <row r="2895" spans="1:3" ht="14.25" customHeight="1" x14ac:dyDescent="0.35">
      <c r="A2895" s="2">
        <v>1004797</v>
      </c>
      <c r="B2895" s="2" t="s">
        <v>28</v>
      </c>
      <c r="C2895" s="2">
        <v>207</v>
      </c>
    </row>
    <row r="2896" spans="1:3" ht="14.25" customHeight="1" x14ac:dyDescent="0.35">
      <c r="A2896" s="2">
        <v>1004839</v>
      </c>
      <c r="B2896" s="2" t="s">
        <v>29</v>
      </c>
      <c r="C2896" s="2">
        <v>76</v>
      </c>
    </row>
    <row r="2897" spans="1:3" ht="14.25" customHeight="1" x14ac:dyDescent="0.35">
      <c r="A2897" s="2">
        <v>1002255</v>
      </c>
      <c r="B2897" s="2" t="s">
        <v>28</v>
      </c>
      <c r="C2897" s="2">
        <v>62</v>
      </c>
    </row>
    <row r="2898" spans="1:3" ht="14.25" customHeight="1" x14ac:dyDescent="0.35">
      <c r="A2898" s="2">
        <v>1002271</v>
      </c>
      <c r="B2898" s="2" t="s">
        <v>28</v>
      </c>
      <c r="C2898" s="2">
        <v>23</v>
      </c>
    </row>
    <row r="2899" spans="1:3" ht="14.25" customHeight="1" x14ac:dyDescent="0.35">
      <c r="A2899" s="2">
        <v>1002755</v>
      </c>
      <c r="B2899" s="2" t="s">
        <v>28</v>
      </c>
      <c r="C2899" s="2">
        <v>72</v>
      </c>
    </row>
    <row r="2900" spans="1:3" ht="14.25" customHeight="1" x14ac:dyDescent="0.35">
      <c r="A2900" s="2">
        <v>1002840</v>
      </c>
      <c r="B2900" s="2" t="s">
        <v>28</v>
      </c>
      <c r="C2900" s="2">
        <v>122</v>
      </c>
    </row>
    <row r="2901" spans="1:3" ht="14.25" customHeight="1" x14ac:dyDescent="0.35">
      <c r="A2901" s="2">
        <v>1003014</v>
      </c>
      <c r="B2901" s="2" t="s">
        <v>30</v>
      </c>
      <c r="C2901" s="2">
        <v>447</v>
      </c>
    </row>
    <row r="2902" spans="1:3" ht="14.25" customHeight="1" x14ac:dyDescent="0.35">
      <c r="A2902" s="2">
        <v>1003024</v>
      </c>
      <c r="B2902" s="2" t="s">
        <v>28</v>
      </c>
      <c r="C2902" s="2">
        <v>71</v>
      </c>
    </row>
    <row r="2903" spans="1:3" ht="14.25" customHeight="1" x14ac:dyDescent="0.35">
      <c r="A2903" s="2">
        <v>1003102</v>
      </c>
      <c r="B2903" s="2" t="s">
        <v>30</v>
      </c>
      <c r="C2903" s="2">
        <v>302</v>
      </c>
    </row>
    <row r="2904" spans="1:3" ht="14.25" customHeight="1" x14ac:dyDescent="0.35">
      <c r="A2904" s="2">
        <v>1003177</v>
      </c>
      <c r="B2904" s="2" t="s">
        <v>29</v>
      </c>
      <c r="C2904" s="2">
        <v>132</v>
      </c>
    </row>
    <row r="2905" spans="1:3" ht="14.25" customHeight="1" x14ac:dyDescent="0.35">
      <c r="A2905" s="2">
        <v>1003426</v>
      </c>
      <c r="B2905" s="2" t="s">
        <v>28</v>
      </c>
      <c r="C2905" s="2">
        <v>59</v>
      </c>
    </row>
    <row r="2906" spans="1:3" ht="14.25" customHeight="1" x14ac:dyDescent="0.35">
      <c r="A2906" s="2">
        <v>1003775</v>
      </c>
      <c r="B2906" s="2" t="s">
        <v>28</v>
      </c>
      <c r="C2906" s="2">
        <v>386</v>
      </c>
    </row>
    <row r="2907" spans="1:3" ht="14.25" customHeight="1" x14ac:dyDescent="0.35">
      <c r="A2907" s="2">
        <v>1003982</v>
      </c>
      <c r="B2907" s="2" t="s">
        <v>28</v>
      </c>
      <c r="C2907" s="2">
        <v>494</v>
      </c>
    </row>
    <row r="2908" spans="1:3" ht="14.25" customHeight="1" x14ac:dyDescent="0.35">
      <c r="A2908" s="2">
        <v>1003993</v>
      </c>
      <c r="B2908" s="2" t="s">
        <v>28</v>
      </c>
      <c r="C2908" s="2">
        <v>353</v>
      </c>
    </row>
    <row r="2909" spans="1:3" ht="14.25" customHeight="1" x14ac:dyDescent="0.35">
      <c r="A2909" s="2">
        <v>1004080</v>
      </c>
      <c r="B2909" s="2" t="s">
        <v>28</v>
      </c>
      <c r="C2909" s="2">
        <v>203</v>
      </c>
    </row>
    <row r="2910" spans="1:3" ht="14.25" customHeight="1" x14ac:dyDescent="0.35">
      <c r="A2910" s="2">
        <v>1004137</v>
      </c>
      <c r="B2910" s="2" t="s">
        <v>28</v>
      </c>
      <c r="C2910" s="2">
        <v>51</v>
      </c>
    </row>
    <row r="2911" spans="1:3" ht="14.25" customHeight="1" x14ac:dyDescent="0.35">
      <c r="A2911" s="2">
        <v>1004159</v>
      </c>
      <c r="B2911" s="2" t="s">
        <v>28</v>
      </c>
      <c r="C2911" s="2">
        <v>79</v>
      </c>
    </row>
    <row r="2912" spans="1:3" ht="14.25" customHeight="1" x14ac:dyDescent="0.35">
      <c r="A2912" s="2">
        <v>1004339</v>
      </c>
      <c r="B2912" s="2" t="s">
        <v>28</v>
      </c>
      <c r="C2912" s="2">
        <v>130</v>
      </c>
    </row>
    <row r="2913" spans="1:3" ht="14.25" customHeight="1" x14ac:dyDescent="0.35">
      <c r="A2913" s="2">
        <v>1004407</v>
      </c>
      <c r="B2913" s="2" t="s">
        <v>29</v>
      </c>
      <c r="C2913" s="2">
        <v>126</v>
      </c>
    </row>
    <row r="2914" spans="1:3" ht="14.25" customHeight="1" x14ac:dyDescent="0.35">
      <c r="A2914" s="2">
        <v>1006768</v>
      </c>
      <c r="B2914" s="2" t="s">
        <v>29</v>
      </c>
      <c r="C2914" s="2">
        <v>79</v>
      </c>
    </row>
    <row r="2915" spans="1:3" ht="14.25" customHeight="1" x14ac:dyDescent="0.35">
      <c r="A2915" s="2">
        <v>1002044</v>
      </c>
      <c r="B2915" s="2" t="s">
        <v>30</v>
      </c>
      <c r="C2915" s="2">
        <v>224</v>
      </c>
    </row>
    <row r="2916" spans="1:3" ht="14.25" customHeight="1" x14ac:dyDescent="0.35">
      <c r="A2916" s="2">
        <v>1002152</v>
      </c>
      <c r="B2916" s="2" t="s">
        <v>28</v>
      </c>
      <c r="C2916" s="2">
        <v>22</v>
      </c>
    </row>
    <row r="2917" spans="1:3" ht="14.25" customHeight="1" x14ac:dyDescent="0.35">
      <c r="A2917" s="2">
        <v>1002524</v>
      </c>
      <c r="B2917" s="2" t="s">
        <v>29</v>
      </c>
      <c r="C2917" s="2">
        <v>53</v>
      </c>
    </row>
    <row r="2918" spans="1:3" ht="14.25" customHeight="1" x14ac:dyDescent="0.35">
      <c r="A2918" s="2">
        <v>1002733</v>
      </c>
      <c r="B2918" s="2" t="s">
        <v>29</v>
      </c>
      <c r="C2918" s="2">
        <v>127</v>
      </c>
    </row>
    <row r="2919" spans="1:3" ht="14.25" customHeight="1" x14ac:dyDescent="0.35">
      <c r="A2919" s="2">
        <v>1002865</v>
      </c>
      <c r="B2919" s="2" t="s">
        <v>29</v>
      </c>
      <c r="C2919" s="2">
        <v>72</v>
      </c>
    </row>
    <row r="2920" spans="1:3" ht="14.25" customHeight="1" x14ac:dyDescent="0.35">
      <c r="A2920" s="2">
        <v>1003058</v>
      </c>
      <c r="B2920" s="2" t="s">
        <v>29</v>
      </c>
      <c r="C2920" s="2">
        <v>137</v>
      </c>
    </row>
    <row r="2921" spans="1:3" ht="14.25" customHeight="1" x14ac:dyDescent="0.35">
      <c r="A2921" s="2">
        <v>1003137</v>
      </c>
      <c r="B2921" s="2" t="s">
        <v>28</v>
      </c>
      <c r="C2921" s="2">
        <v>50</v>
      </c>
    </row>
    <row r="2922" spans="1:3" ht="14.25" customHeight="1" x14ac:dyDescent="0.35">
      <c r="A2922" s="2">
        <v>1003146</v>
      </c>
      <c r="B2922" s="2" t="s">
        <v>30</v>
      </c>
      <c r="C2922" s="2">
        <v>399</v>
      </c>
    </row>
    <row r="2923" spans="1:3" ht="14.25" customHeight="1" x14ac:dyDescent="0.35">
      <c r="A2923" s="2">
        <v>1003183</v>
      </c>
      <c r="B2923" s="2" t="s">
        <v>30</v>
      </c>
      <c r="C2923" s="2">
        <v>266</v>
      </c>
    </row>
    <row r="2924" spans="1:3" ht="14.25" customHeight="1" x14ac:dyDescent="0.35">
      <c r="A2924" s="2">
        <v>1003225</v>
      </c>
      <c r="B2924" s="2" t="s">
        <v>30</v>
      </c>
      <c r="C2924" s="2">
        <v>404</v>
      </c>
    </row>
    <row r="2925" spans="1:3" ht="14.25" customHeight="1" x14ac:dyDescent="0.35">
      <c r="A2925" s="2">
        <v>1003343</v>
      </c>
      <c r="B2925" s="2" t="s">
        <v>30</v>
      </c>
      <c r="C2925" s="2">
        <v>160</v>
      </c>
    </row>
    <row r="2926" spans="1:3" ht="14.25" customHeight="1" x14ac:dyDescent="0.35">
      <c r="A2926" s="2">
        <v>1003382</v>
      </c>
      <c r="B2926" s="2" t="s">
        <v>28</v>
      </c>
      <c r="C2926" s="2">
        <v>67</v>
      </c>
    </row>
    <row r="2927" spans="1:3" ht="14.25" customHeight="1" x14ac:dyDescent="0.35">
      <c r="A2927" s="2">
        <v>1003421</v>
      </c>
      <c r="B2927" s="2" t="s">
        <v>30</v>
      </c>
      <c r="C2927" s="2">
        <v>418</v>
      </c>
    </row>
    <row r="2928" spans="1:3" ht="14.25" customHeight="1" x14ac:dyDescent="0.35">
      <c r="A2928" s="2">
        <v>1003548</v>
      </c>
      <c r="B2928" s="2" t="s">
        <v>30</v>
      </c>
      <c r="C2928" s="2">
        <v>139</v>
      </c>
    </row>
    <row r="2929" spans="1:3" ht="14.25" customHeight="1" x14ac:dyDescent="0.35">
      <c r="A2929" s="2">
        <v>1003841</v>
      </c>
      <c r="B2929" s="2" t="s">
        <v>29</v>
      </c>
      <c r="C2929" s="2">
        <v>107</v>
      </c>
    </row>
    <row r="2930" spans="1:3" ht="14.25" customHeight="1" x14ac:dyDescent="0.35">
      <c r="A2930" s="2">
        <v>1003990</v>
      </c>
      <c r="B2930" s="2" t="s">
        <v>30</v>
      </c>
      <c r="C2930" s="2">
        <v>317</v>
      </c>
    </row>
    <row r="2931" spans="1:3" ht="14.25" customHeight="1" x14ac:dyDescent="0.35">
      <c r="A2931" s="2">
        <v>1004201</v>
      </c>
      <c r="B2931" s="2" t="s">
        <v>29</v>
      </c>
      <c r="C2931" s="2">
        <v>66</v>
      </c>
    </row>
    <row r="2932" spans="1:3" ht="14.25" customHeight="1" x14ac:dyDescent="0.35">
      <c r="A2932" s="2">
        <v>1004391</v>
      </c>
      <c r="B2932" s="2" t="s">
        <v>30</v>
      </c>
      <c r="C2932" s="2">
        <v>132</v>
      </c>
    </row>
    <row r="2933" spans="1:3" ht="14.25" customHeight="1" x14ac:dyDescent="0.35">
      <c r="A2933" s="2">
        <v>1004760</v>
      </c>
      <c r="B2933" s="2" t="s">
        <v>30</v>
      </c>
      <c r="C2933" s="2">
        <v>412</v>
      </c>
    </row>
    <row r="2934" spans="1:3" ht="14.25" customHeight="1" x14ac:dyDescent="0.35">
      <c r="A2934" s="2">
        <v>1004781</v>
      </c>
      <c r="B2934" s="2" t="s">
        <v>29</v>
      </c>
      <c r="C2934" s="2">
        <v>123</v>
      </c>
    </row>
    <row r="2935" spans="1:3" ht="14.25" customHeight="1" x14ac:dyDescent="0.35">
      <c r="A2935" s="2">
        <v>1002065</v>
      </c>
      <c r="B2935" s="2" t="s">
        <v>29</v>
      </c>
      <c r="C2935" s="2">
        <v>49</v>
      </c>
    </row>
    <row r="2936" spans="1:3" ht="14.25" customHeight="1" x14ac:dyDescent="0.35">
      <c r="A2936" s="2">
        <v>1002291</v>
      </c>
      <c r="B2936" s="2" t="s">
        <v>28</v>
      </c>
      <c r="C2936" s="2">
        <v>73</v>
      </c>
    </row>
    <row r="2937" spans="1:3" ht="14.25" customHeight="1" x14ac:dyDescent="0.35">
      <c r="A2937" s="2">
        <v>1002318</v>
      </c>
      <c r="B2937" s="2" t="s">
        <v>28</v>
      </c>
      <c r="C2937" s="2">
        <v>394</v>
      </c>
    </row>
    <row r="2938" spans="1:3" ht="14.25" customHeight="1" x14ac:dyDescent="0.35">
      <c r="A2938" s="2">
        <v>1003081</v>
      </c>
      <c r="B2938" s="2" t="s">
        <v>29</v>
      </c>
      <c r="C2938" s="2">
        <v>128</v>
      </c>
    </row>
    <row r="2939" spans="1:3" ht="14.25" customHeight="1" x14ac:dyDescent="0.35">
      <c r="A2939" s="2">
        <v>1003303</v>
      </c>
      <c r="B2939" s="2" t="s">
        <v>30</v>
      </c>
      <c r="C2939" s="2">
        <v>113</v>
      </c>
    </row>
    <row r="2940" spans="1:3" ht="14.25" customHeight="1" x14ac:dyDescent="0.35">
      <c r="A2940" s="2">
        <v>1003348</v>
      </c>
      <c r="B2940" s="2" t="s">
        <v>28</v>
      </c>
      <c r="C2940" s="2">
        <v>449</v>
      </c>
    </row>
    <row r="2941" spans="1:3" ht="14.25" customHeight="1" x14ac:dyDescent="0.35">
      <c r="A2941" s="2">
        <v>1003637</v>
      </c>
      <c r="B2941" s="2" t="s">
        <v>29</v>
      </c>
      <c r="C2941" s="2">
        <v>64</v>
      </c>
    </row>
    <row r="2942" spans="1:3" ht="14.25" customHeight="1" x14ac:dyDescent="0.35">
      <c r="A2942" s="2">
        <v>1003659</v>
      </c>
      <c r="B2942" s="2" t="s">
        <v>28</v>
      </c>
      <c r="C2942" s="2">
        <v>363</v>
      </c>
    </row>
    <row r="2943" spans="1:3" ht="14.25" customHeight="1" x14ac:dyDescent="0.35">
      <c r="A2943" s="2">
        <v>1004311</v>
      </c>
      <c r="B2943" s="2" t="s">
        <v>28</v>
      </c>
      <c r="C2943" s="2">
        <v>61</v>
      </c>
    </row>
    <row r="2944" spans="1:3" ht="14.25" customHeight="1" x14ac:dyDescent="0.35">
      <c r="A2944" s="2">
        <v>1004369</v>
      </c>
      <c r="B2944" s="2" t="s">
        <v>28</v>
      </c>
      <c r="C2944" s="2">
        <v>147</v>
      </c>
    </row>
    <row r="2945" spans="1:3" ht="14.25" customHeight="1" x14ac:dyDescent="0.35">
      <c r="A2945" s="2">
        <v>1004596</v>
      </c>
      <c r="B2945" s="2" t="s">
        <v>28</v>
      </c>
      <c r="C2945" s="2">
        <v>30</v>
      </c>
    </row>
    <row r="2946" spans="1:3" ht="14.25" customHeight="1" x14ac:dyDescent="0.35">
      <c r="A2946" s="2">
        <v>1002034</v>
      </c>
      <c r="B2946" s="2" t="s">
        <v>29</v>
      </c>
      <c r="C2946" s="2">
        <v>118</v>
      </c>
    </row>
    <row r="2947" spans="1:3" ht="14.25" customHeight="1" x14ac:dyDescent="0.35">
      <c r="A2947" s="2">
        <v>1002191</v>
      </c>
      <c r="B2947" s="2" t="s">
        <v>28</v>
      </c>
      <c r="C2947" s="2">
        <v>329</v>
      </c>
    </row>
    <row r="2948" spans="1:3" ht="14.25" customHeight="1" x14ac:dyDescent="0.35">
      <c r="A2948" s="2">
        <v>1002197</v>
      </c>
      <c r="B2948" s="2" t="s">
        <v>29</v>
      </c>
      <c r="C2948" s="2">
        <v>92</v>
      </c>
    </row>
    <row r="2949" spans="1:3" ht="14.25" customHeight="1" x14ac:dyDescent="0.35">
      <c r="A2949" s="2">
        <v>1002460</v>
      </c>
      <c r="B2949" s="2" t="s">
        <v>28</v>
      </c>
      <c r="C2949" s="2">
        <v>37</v>
      </c>
    </row>
    <row r="2950" spans="1:3" ht="14.25" customHeight="1" x14ac:dyDescent="0.35">
      <c r="A2950" s="2">
        <v>1002469</v>
      </c>
      <c r="B2950" s="2" t="s">
        <v>28</v>
      </c>
      <c r="C2950" s="2">
        <v>74</v>
      </c>
    </row>
    <row r="2951" spans="1:3" ht="14.25" customHeight="1" x14ac:dyDescent="0.35">
      <c r="A2951" s="2">
        <v>1002643</v>
      </c>
      <c r="B2951" s="2" t="s">
        <v>30</v>
      </c>
      <c r="C2951" s="2">
        <v>266</v>
      </c>
    </row>
    <row r="2952" spans="1:3" ht="14.25" customHeight="1" x14ac:dyDescent="0.35">
      <c r="A2952" s="2">
        <v>1002731</v>
      </c>
      <c r="B2952" s="2" t="s">
        <v>28</v>
      </c>
      <c r="C2952" s="2">
        <v>32</v>
      </c>
    </row>
    <row r="2953" spans="1:3" ht="14.25" customHeight="1" x14ac:dyDescent="0.35">
      <c r="A2953" s="2">
        <v>1002754</v>
      </c>
      <c r="B2953" s="2" t="s">
        <v>29</v>
      </c>
      <c r="C2953" s="2">
        <v>96</v>
      </c>
    </row>
    <row r="2954" spans="1:3" ht="14.25" customHeight="1" x14ac:dyDescent="0.35">
      <c r="A2954" s="2">
        <v>1002777</v>
      </c>
      <c r="B2954" s="2" t="s">
        <v>28</v>
      </c>
      <c r="C2954" s="2">
        <v>61</v>
      </c>
    </row>
    <row r="2955" spans="1:3" ht="14.25" customHeight="1" x14ac:dyDescent="0.35">
      <c r="A2955" s="2">
        <v>1002837</v>
      </c>
      <c r="B2955" s="2" t="s">
        <v>29</v>
      </c>
      <c r="C2955" s="2">
        <v>98</v>
      </c>
    </row>
    <row r="2956" spans="1:3" ht="14.25" customHeight="1" x14ac:dyDescent="0.35">
      <c r="A2956" s="2">
        <v>1003186</v>
      </c>
      <c r="B2956" s="2" t="s">
        <v>28</v>
      </c>
      <c r="C2956" s="2">
        <v>76</v>
      </c>
    </row>
    <row r="2957" spans="1:3" ht="14.25" customHeight="1" x14ac:dyDescent="0.35">
      <c r="A2957" s="2">
        <v>1003362</v>
      </c>
      <c r="B2957" s="2" t="s">
        <v>28</v>
      </c>
      <c r="C2957" s="2">
        <v>333</v>
      </c>
    </row>
    <row r="2958" spans="1:3" ht="14.25" customHeight="1" x14ac:dyDescent="0.35">
      <c r="A2958" s="2">
        <v>1003488</v>
      </c>
      <c r="B2958" s="2" t="s">
        <v>28</v>
      </c>
      <c r="C2958" s="2">
        <v>48</v>
      </c>
    </row>
    <row r="2959" spans="1:3" ht="14.25" customHeight="1" x14ac:dyDescent="0.35">
      <c r="A2959" s="2">
        <v>1003653</v>
      </c>
      <c r="B2959" s="2" t="s">
        <v>28</v>
      </c>
      <c r="C2959" s="2">
        <v>25</v>
      </c>
    </row>
    <row r="2960" spans="1:3" ht="14.25" customHeight="1" x14ac:dyDescent="0.35">
      <c r="A2960" s="2">
        <v>1003794</v>
      </c>
      <c r="B2960" s="2" t="s">
        <v>28</v>
      </c>
      <c r="C2960" s="2">
        <v>62</v>
      </c>
    </row>
    <row r="2961" spans="1:3" ht="14.25" customHeight="1" x14ac:dyDescent="0.35">
      <c r="A2961" s="2">
        <v>1003865</v>
      </c>
      <c r="B2961" s="2" t="s">
        <v>28</v>
      </c>
      <c r="C2961" s="2">
        <v>135</v>
      </c>
    </row>
    <row r="2962" spans="1:3" ht="14.25" customHeight="1" x14ac:dyDescent="0.35">
      <c r="A2962" s="2">
        <v>1003893</v>
      </c>
      <c r="B2962" s="2" t="s">
        <v>30</v>
      </c>
      <c r="C2962" s="2">
        <v>391</v>
      </c>
    </row>
    <row r="2963" spans="1:3" ht="14.25" customHeight="1" x14ac:dyDescent="0.35">
      <c r="A2963" s="2">
        <v>1003934</v>
      </c>
      <c r="B2963" s="2" t="s">
        <v>29</v>
      </c>
      <c r="C2963" s="2">
        <v>117</v>
      </c>
    </row>
    <row r="2964" spans="1:3" ht="14.25" customHeight="1" x14ac:dyDescent="0.35">
      <c r="A2964" s="2">
        <v>1004245</v>
      </c>
      <c r="B2964" s="2" t="s">
        <v>28</v>
      </c>
      <c r="C2964" s="2">
        <v>39</v>
      </c>
    </row>
    <row r="2965" spans="1:3" ht="14.25" customHeight="1" x14ac:dyDescent="0.35">
      <c r="A2965" s="2">
        <v>1004495</v>
      </c>
      <c r="B2965" s="2" t="s">
        <v>28</v>
      </c>
      <c r="C2965" s="2">
        <v>460</v>
      </c>
    </row>
    <row r="2966" spans="1:3" ht="14.25" customHeight="1" x14ac:dyDescent="0.35">
      <c r="A2966" s="2">
        <v>1002852</v>
      </c>
      <c r="B2966" s="2" t="s">
        <v>28</v>
      </c>
      <c r="C2966" s="2">
        <v>303</v>
      </c>
    </row>
    <row r="2967" spans="1:3" ht="14.25" customHeight="1" x14ac:dyDescent="0.35">
      <c r="A2967" s="2">
        <v>1003171</v>
      </c>
      <c r="B2967" s="2" t="s">
        <v>28</v>
      </c>
      <c r="C2967" s="2">
        <v>38</v>
      </c>
    </row>
    <row r="2968" spans="1:3" ht="14.25" customHeight="1" x14ac:dyDescent="0.35">
      <c r="A2968" s="2">
        <v>1003347</v>
      </c>
      <c r="B2968" s="2" t="s">
        <v>28</v>
      </c>
      <c r="C2968" s="2">
        <v>155</v>
      </c>
    </row>
    <row r="2969" spans="1:3" ht="14.25" customHeight="1" x14ac:dyDescent="0.35">
      <c r="A2969" s="2">
        <v>1003358</v>
      </c>
      <c r="B2969" s="2" t="s">
        <v>29</v>
      </c>
      <c r="C2969" s="2">
        <v>116</v>
      </c>
    </row>
    <row r="2970" spans="1:3" ht="14.25" customHeight="1" x14ac:dyDescent="0.35">
      <c r="A2970" s="2">
        <v>1003368</v>
      </c>
      <c r="B2970" s="2" t="s">
        <v>28</v>
      </c>
      <c r="C2970" s="2">
        <v>29</v>
      </c>
    </row>
    <row r="2971" spans="1:3" ht="14.25" customHeight="1" x14ac:dyDescent="0.35">
      <c r="A2971" s="2">
        <v>1003496</v>
      </c>
      <c r="B2971" s="2" t="s">
        <v>29</v>
      </c>
      <c r="C2971" s="2">
        <v>137</v>
      </c>
    </row>
    <row r="2972" spans="1:3" ht="14.25" customHeight="1" x14ac:dyDescent="0.35">
      <c r="A2972" s="2">
        <v>1003617</v>
      </c>
      <c r="B2972" s="2" t="s">
        <v>30</v>
      </c>
      <c r="C2972" s="2">
        <v>162</v>
      </c>
    </row>
    <row r="2973" spans="1:3" ht="14.25" customHeight="1" x14ac:dyDescent="0.35">
      <c r="A2973" s="2">
        <v>1003694</v>
      </c>
      <c r="B2973" s="2" t="s">
        <v>29</v>
      </c>
      <c r="C2973" s="2">
        <v>118</v>
      </c>
    </row>
    <row r="2974" spans="1:3" ht="14.25" customHeight="1" x14ac:dyDescent="0.35">
      <c r="A2974" s="2">
        <v>1003932</v>
      </c>
      <c r="B2974" s="2" t="s">
        <v>30</v>
      </c>
      <c r="C2974" s="2">
        <v>378</v>
      </c>
    </row>
    <row r="2975" spans="1:3" ht="14.25" customHeight="1" x14ac:dyDescent="0.35">
      <c r="A2975" s="2">
        <v>1004174</v>
      </c>
      <c r="B2975" s="2" t="s">
        <v>29</v>
      </c>
      <c r="C2975" s="2">
        <v>32</v>
      </c>
    </row>
    <row r="2976" spans="1:3" ht="14.25" customHeight="1" x14ac:dyDescent="0.35">
      <c r="A2976" s="2">
        <v>1004338</v>
      </c>
      <c r="B2976" s="2" t="s">
        <v>28</v>
      </c>
      <c r="C2976" s="2">
        <v>463</v>
      </c>
    </row>
    <row r="2977" spans="1:3" ht="14.25" customHeight="1" x14ac:dyDescent="0.35">
      <c r="A2977" s="2">
        <v>1004353</v>
      </c>
      <c r="B2977" s="2" t="s">
        <v>29</v>
      </c>
      <c r="C2977" s="2">
        <v>127</v>
      </c>
    </row>
    <row r="2978" spans="1:3" ht="14.25" customHeight="1" x14ac:dyDescent="0.35">
      <c r="A2978" s="2">
        <v>1004594</v>
      </c>
      <c r="B2978" s="2" t="s">
        <v>30</v>
      </c>
      <c r="C2978" s="2">
        <v>443</v>
      </c>
    </row>
    <row r="2979" spans="1:3" ht="14.25" customHeight="1" x14ac:dyDescent="0.35">
      <c r="A2979" s="2">
        <v>1004640</v>
      </c>
      <c r="B2979" s="2" t="s">
        <v>28</v>
      </c>
      <c r="C2979" s="2">
        <v>146</v>
      </c>
    </row>
    <row r="2980" spans="1:3" ht="14.25" customHeight="1" x14ac:dyDescent="0.35">
      <c r="A2980" s="2">
        <v>1006813</v>
      </c>
      <c r="B2980" s="2" t="s">
        <v>29</v>
      </c>
      <c r="C2980" s="2">
        <v>73</v>
      </c>
    </row>
    <row r="2981" spans="1:3" ht="14.25" customHeight="1" x14ac:dyDescent="0.35">
      <c r="A2981" s="2">
        <v>1002408</v>
      </c>
      <c r="B2981" s="2" t="s">
        <v>29</v>
      </c>
      <c r="C2981" s="2">
        <v>126</v>
      </c>
    </row>
    <row r="2982" spans="1:3" ht="14.25" customHeight="1" x14ac:dyDescent="0.35">
      <c r="A2982" s="2">
        <v>1002472</v>
      </c>
      <c r="B2982" s="2" t="s">
        <v>30</v>
      </c>
      <c r="C2982" s="2">
        <v>435</v>
      </c>
    </row>
    <row r="2983" spans="1:3" ht="14.25" customHeight="1" x14ac:dyDescent="0.35">
      <c r="A2983" s="2">
        <v>1002679</v>
      </c>
      <c r="B2983" s="2" t="s">
        <v>30</v>
      </c>
      <c r="C2983" s="2">
        <v>262</v>
      </c>
    </row>
    <row r="2984" spans="1:3" ht="14.25" customHeight="1" x14ac:dyDescent="0.35">
      <c r="A2984" s="2">
        <v>1002970</v>
      </c>
      <c r="B2984" s="2" t="s">
        <v>30</v>
      </c>
      <c r="C2984" s="2">
        <v>301</v>
      </c>
    </row>
    <row r="2985" spans="1:3" ht="14.25" customHeight="1" x14ac:dyDescent="0.35">
      <c r="A2985" s="2">
        <v>1003482</v>
      </c>
      <c r="B2985" s="2" t="s">
        <v>29</v>
      </c>
      <c r="C2985" s="2">
        <v>131</v>
      </c>
    </row>
    <row r="2986" spans="1:3" ht="14.25" customHeight="1" x14ac:dyDescent="0.35">
      <c r="A2986" s="2">
        <v>1003485</v>
      </c>
      <c r="B2986" s="2" t="s">
        <v>29</v>
      </c>
      <c r="C2986" s="2">
        <v>31</v>
      </c>
    </row>
    <row r="2987" spans="1:3" ht="14.25" customHeight="1" x14ac:dyDescent="0.35">
      <c r="A2987" s="2">
        <v>1003503</v>
      </c>
      <c r="B2987" s="2" t="s">
        <v>28</v>
      </c>
      <c r="C2987" s="2">
        <v>70</v>
      </c>
    </row>
    <row r="2988" spans="1:3" ht="14.25" customHeight="1" x14ac:dyDescent="0.35">
      <c r="A2988" s="2">
        <v>1003679</v>
      </c>
      <c r="B2988" s="2" t="s">
        <v>29</v>
      </c>
      <c r="C2988" s="2">
        <v>129</v>
      </c>
    </row>
    <row r="2989" spans="1:3" ht="14.25" customHeight="1" x14ac:dyDescent="0.35">
      <c r="A2989" s="2">
        <v>1004126</v>
      </c>
      <c r="B2989" s="2" t="s">
        <v>29</v>
      </c>
      <c r="C2989" s="2">
        <v>49</v>
      </c>
    </row>
    <row r="2990" spans="1:3" ht="14.25" customHeight="1" x14ac:dyDescent="0.35">
      <c r="A2990" s="2">
        <v>1004449</v>
      </c>
      <c r="B2990" s="2" t="s">
        <v>28</v>
      </c>
      <c r="C2990" s="2">
        <v>476</v>
      </c>
    </row>
    <row r="2991" spans="1:3" ht="14.25" customHeight="1" x14ac:dyDescent="0.35">
      <c r="A2991" s="2">
        <v>1004501</v>
      </c>
      <c r="B2991" s="2" t="s">
        <v>28</v>
      </c>
      <c r="C2991" s="2">
        <v>27</v>
      </c>
    </row>
    <row r="2992" spans="1:3" ht="14.25" customHeight="1" x14ac:dyDescent="0.35">
      <c r="A2992" s="2">
        <v>1004752</v>
      </c>
      <c r="B2992" s="2" t="s">
        <v>28</v>
      </c>
      <c r="C2992" s="2">
        <v>41</v>
      </c>
    </row>
    <row r="2993" spans="1:3" ht="14.25" customHeight="1" x14ac:dyDescent="0.35">
      <c r="A2993" s="2">
        <v>1006817</v>
      </c>
      <c r="B2993" s="2" t="s">
        <v>29</v>
      </c>
      <c r="C2993" s="2">
        <v>80</v>
      </c>
    </row>
    <row r="2994" spans="1:3" ht="14.25" customHeight="1" x14ac:dyDescent="0.35">
      <c r="A2994" s="2">
        <v>1006863</v>
      </c>
      <c r="B2994" s="2" t="s">
        <v>28</v>
      </c>
      <c r="C2994" s="2">
        <v>44</v>
      </c>
    </row>
    <row r="2995" spans="1:3" ht="14.25" customHeight="1" x14ac:dyDescent="0.35">
      <c r="A2995" s="2">
        <v>1000016</v>
      </c>
      <c r="B2995" s="2" t="s">
        <v>29</v>
      </c>
      <c r="C2995" s="2">
        <v>147</v>
      </c>
    </row>
    <row r="2996" spans="1:3" ht="14.25" customHeight="1" x14ac:dyDescent="0.35">
      <c r="A2996" s="2">
        <v>1000063</v>
      </c>
      <c r="B2996" s="2" t="s">
        <v>28</v>
      </c>
      <c r="C2996" s="2">
        <v>71</v>
      </c>
    </row>
    <row r="2997" spans="1:3" ht="14.25" customHeight="1" x14ac:dyDescent="0.35">
      <c r="A2997" s="2">
        <v>1000182</v>
      </c>
      <c r="B2997" s="2" t="s">
        <v>28</v>
      </c>
      <c r="C2997" s="2">
        <v>108</v>
      </c>
    </row>
    <row r="2998" spans="1:3" ht="14.25" customHeight="1" x14ac:dyDescent="0.35">
      <c r="A2998" s="2">
        <v>1000232</v>
      </c>
      <c r="B2998" s="2" t="s">
        <v>28</v>
      </c>
      <c r="C2998" s="2">
        <v>167</v>
      </c>
    </row>
    <row r="2999" spans="1:3" ht="14.25" customHeight="1" x14ac:dyDescent="0.35">
      <c r="A2999" s="2">
        <v>1000362</v>
      </c>
      <c r="B2999" s="2" t="s">
        <v>28</v>
      </c>
      <c r="C2999" s="2">
        <v>67</v>
      </c>
    </row>
    <row r="3000" spans="1:3" ht="14.25" customHeight="1" x14ac:dyDescent="0.35">
      <c r="A3000" s="2">
        <v>1000479</v>
      </c>
      <c r="B3000" s="2" t="s">
        <v>28</v>
      </c>
      <c r="C3000" s="2">
        <v>71</v>
      </c>
    </row>
    <row r="3001" spans="1:3" ht="14.25" customHeight="1" x14ac:dyDescent="0.35">
      <c r="A3001" s="2">
        <v>1000979</v>
      </c>
      <c r="B3001" s="2" t="s">
        <v>28</v>
      </c>
      <c r="C3001" s="2">
        <v>41</v>
      </c>
    </row>
    <row r="3002" spans="1:3" ht="14.25" customHeight="1" x14ac:dyDescent="0.35">
      <c r="A3002" s="2">
        <v>1001019</v>
      </c>
      <c r="B3002" s="2" t="s">
        <v>28</v>
      </c>
      <c r="C3002" s="2">
        <v>56</v>
      </c>
    </row>
    <row r="3003" spans="1:3" ht="14.25" customHeight="1" x14ac:dyDescent="0.35">
      <c r="A3003" s="2">
        <v>1001107</v>
      </c>
      <c r="B3003" s="2" t="s">
        <v>29</v>
      </c>
      <c r="C3003" s="2">
        <v>33</v>
      </c>
    </row>
    <row r="3004" spans="1:3" ht="14.25" customHeight="1" x14ac:dyDescent="0.35">
      <c r="A3004" s="2">
        <v>1001155</v>
      </c>
      <c r="B3004" s="2" t="s">
        <v>28</v>
      </c>
      <c r="C3004" s="2">
        <v>62</v>
      </c>
    </row>
    <row r="3005" spans="1:3" ht="14.25" customHeight="1" x14ac:dyDescent="0.35">
      <c r="A3005" s="2">
        <v>1001307</v>
      </c>
      <c r="B3005" s="2" t="s">
        <v>29</v>
      </c>
      <c r="C3005" s="2">
        <v>103</v>
      </c>
    </row>
    <row r="3006" spans="1:3" ht="14.25" customHeight="1" x14ac:dyDescent="0.35">
      <c r="A3006" s="2">
        <v>1001366</v>
      </c>
      <c r="B3006" s="2" t="s">
        <v>29</v>
      </c>
      <c r="C3006" s="2">
        <v>79</v>
      </c>
    </row>
    <row r="3007" spans="1:3" ht="14.25" customHeight="1" x14ac:dyDescent="0.35">
      <c r="A3007" s="2">
        <v>1001740</v>
      </c>
      <c r="B3007" s="2" t="s">
        <v>28</v>
      </c>
      <c r="C3007" s="2">
        <v>41</v>
      </c>
    </row>
    <row r="3008" spans="1:3" ht="14.25" customHeight="1" x14ac:dyDescent="0.35">
      <c r="A3008" s="2">
        <v>1002222</v>
      </c>
      <c r="B3008" s="2" t="s">
        <v>30</v>
      </c>
      <c r="C3008" s="2">
        <v>219</v>
      </c>
    </row>
    <row r="3009" spans="1:3" ht="14.25" customHeight="1" x14ac:dyDescent="0.35">
      <c r="A3009" s="2">
        <v>1002570</v>
      </c>
      <c r="B3009" s="2" t="s">
        <v>28</v>
      </c>
      <c r="C3009" s="2">
        <v>69</v>
      </c>
    </row>
    <row r="3010" spans="1:3" ht="14.25" customHeight="1" x14ac:dyDescent="0.35">
      <c r="A3010" s="2">
        <v>1002693</v>
      </c>
      <c r="B3010" s="2" t="s">
        <v>30</v>
      </c>
      <c r="C3010" s="2">
        <v>279</v>
      </c>
    </row>
    <row r="3011" spans="1:3" ht="14.25" customHeight="1" x14ac:dyDescent="0.35">
      <c r="A3011" s="2">
        <v>1002712</v>
      </c>
      <c r="B3011" s="2" t="s">
        <v>28</v>
      </c>
      <c r="C3011" s="2">
        <v>20</v>
      </c>
    </row>
    <row r="3012" spans="1:3" ht="14.25" customHeight="1" x14ac:dyDescent="0.35">
      <c r="A3012" s="2">
        <v>1002772</v>
      </c>
      <c r="B3012" s="2" t="s">
        <v>29</v>
      </c>
      <c r="C3012" s="2">
        <v>31</v>
      </c>
    </row>
    <row r="3013" spans="1:3" ht="14.25" customHeight="1" x14ac:dyDescent="0.35">
      <c r="A3013" s="2">
        <v>1002896</v>
      </c>
      <c r="B3013" s="2" t="s">
        <v>28</v>
      </c>
      <c r="C3013" s="2">
        <v>266</v>
      </c>
    </row>
    <row r="3014" spans="1:3" ht="14.25" customHeight="1" x14ac:dyDescent="0.35">
      <c r="A3014" s="2">
        <v>1003344</v>
      </c>
      <c r="B3014" s="2" t="s">
        <v>28</v>
      </c>
      <c r="C3014" s="2">
        <v>24</v>
      </c>
    </row>
    <row r="3015" spans="1:3" ht="14.25" customHeight="1" x14ac:dyDescent="0.35">
      <c r="A3015" s="2">
        <v>1003440</v>
      </c>
      <c r="B3015" s="2" t="s">
        <v>29</v>
      </c>
      <c r="C3015" s="2">
        <v>89</v>
      </c>
    </row>
    <row r="3016" spans="1:3" ht="14.25" customHeight="1" x14ac:dyDescent="0.35">
      <c r="A3016" s="2">
        <v>1003471</v>
      </c>
      <c r="B3016" s="2" t="s">
        <v>30</v>
      </c>
      <c r="C3016" s="2">
        <v>260</v>
      </c>
    </row>
    <row r="3017" spans="1:3" ht="14.25" customHeight="1" x14ac:dyDescent="0.35">
      <c r="A3017" s="2">
        <v>1003522</v>
      </c>
      <c r="B3017" s="2" t="s">
        <v>28</v>
      </c>
      <c r="C3017" s="2">
        <v>472</v>
      </c>
    </row>
    <row r="3018" spans="1:3" ht="14.25" customHeight="1" x14ac:dyDescent="0.35">
      <c r="A3018" s="2">
        <v>1003564</v>
      </c>
      <c r="B3018" s="2" t="s">
        <v>29</v>
      </c>
      <c r="C3018" s="2">
        <v>123</v>
      </c>
    </row>
    <row r="3019" spans="1:3" ht="14.25" customHeight="1" x14ac:dyDescent="0.35">
      <c r="A3019" s="2">
        <v>1003607</v>
      </c>
      <c r="B3019" s="2" t="s">
        <v>29</v>
      </c>
      <c r="C3019" s="2">
        <v>112</v>
      </c>
    </row>
    <row r="3020" spans="1:3" ht="14.25" customHeight="1" x14ac:dyDescent="0.35">
      <c r="A3020" s="2">
        <v>1003629</v>
      </c>
      <c r="B3020" s="2" t="s">
        <v>28</v>
      </c>
      <c r="C3020" s="2">
        <v>36</v>
      </c>
    </row>
    <row r="3021" spans="1:3" ht="14.25" customHeight="1" x14ac:dyDescent="0.35">
      <c r="A3021" s="2">
        <v>1003923</v>
      </c>
      <c r="B3021" s="2" t="s">
        <v>30</v>
      </c>
      <c r="C3021" s="2">
        <v>249</v>
      </c>
    </row>
    <row r="3022" spans="1:3" ht="14.25" customHeight="1" x14ac:dyDescent="0.35">
      <c r="A3022" s="2">
        <v>1004121</v>
      </c>
      <c r="B3022" s="2" t="s">
        <v>29</v>
      </c>
      <c r="C3022" s="2">
        <v>64</v>
      </c>
    </row>
    <row r="3023" spans="1:3" ht="14.25" customHeight="1" x14ac:dyDescent="0.35">
      <c r="A3023" s="2">
        <v>1004155</v>
      </c>
      <c r="B3023" s="2" t="s">
        <v>30</v>
      </c>
      <c r="C3023" s="2">
        <v>479</v>
      </c>
    </row>
    <row r="3024" spans="1:3" ht="14.25" customHeight="1" x14ac:dyDescent="0.35">
      <c r="A3024" s="2">
        <v>1004432</v>
      </c>
      <c r="B3024" s="2" t="s">
        <v>29</v>
      </c>
      <c r="C3024" s="2">
        <v>55</v>
      </c>
    </row>
    <row r="3025" spans="1:3" ht="14.25" customHeight="1" x14ac:dyDescent="0.35">
      <c r="A3025" s="2">
        <v>1004609</v>
      </c>
      <c r="B3025" s="2" t="s">
        <v>29</v>
      </c>
      <c r="C3025" s="2">
        <v>80</v>
      </c>
    </row>
    <row r="3026" spans="1:3" ht="14.25" customHeight="1" x14ac:dyDescent="0.35">
      <c r="A3026" s="2">
        <v>1004793</v>
      </c>
      <c r="B3026" s="2" t="s">
        <v>28</v>
      </c>
      <c r="C3026" s="2">
        <v>22</v>
      </c>
    </row>
    <row r="3027" spans="1:3" ht="14.25" customHeight="1" x14ac:dyDescent="0.35">
      <c r="A3027" s="2">
        <v>1000117</v>
      </c>
      <c r="B3027" s="2" t="s">
        <v>29</v>
      </c>
      <c r="C3027" s="2">
        <v>71</v>
      </c>
    </row>
    <row r="3028" spans="1:3" ht="14.25" customHeight="1" x14ac:dyDescent="0.35">
      <c r="A3028" s="2">
        <v>1000231</v>
      </c>
      <c r="B3028" s="2" t="s">
        <v>30</v>
      </c>
      <c r="C3028" s="2">
        <v>190</v>
      </c>
    </row>
    <row r="3029" spans="1:3" ht="14.25" customHeight="1" x14ac:dyDescent="0.35">
      <c r="A3029" s="2">
        <v>1000361</v>
      </c>
      <c r="B3029" s="2" t="s">
        <v>29</v>
      </c>
      <c r="C3029" s="2">
        <v>111</v>
      </c>
    </row>
    <row r="3030" spans="1:3" ht="14.25" customHeight="1" x14ac:dyDescent="0.35">
      <c r="A3030" s="2">
        <v>1000887</v>
      </c>
      <c r="B3030" s="2" t="s">
        <v>28</v>
      </c>
      <c r="C3030" s="2">
        <v>47</v>
      </c>
    </row>
    <row r="3031" spans="1:3" ht="14.25" customHeight="1" x14ac:dyDescent="0.35">
      <c r="A3031" s="2">
        <v>1000966</v>
      </c>
      <c r="B3031" s="2" t="s">
        <v>30</v>
      </c>
      <c r="C3031" s="2">
        <v>190</v>
      </c>
    </row>
    <row r="3032" spans="1:3" ht="14.25" customHeight="1" x14ac:dyDescent="0.35">
      <c r="A3032" s="2">
        <v>1001125</v>
      </c>
      <c r="B3032" s="2" t="s">
        <v>29</v>
      </c>
      <c r="C3032" s="2">
        <v>67</v>
      </c>
    </row>
    <row r="3033" spans="1:3" ht="14.25" customHeight="1" x14ac:dyDescent="0.35">
      <c r="A3033" s="2">
        <v>1001194</v>
      </c>
      <c r="B3033" s="2" t="s">
        <v>28</v>
      </c>
      <c r="C3033" s="2">
        <v>76</v>
      </c>
    </row>
    <row r="3034" spans="1:3" ht="14.25" customHeight="1" x14ac:dyDescent="0.35">
      <c r="A3034" s="2">
        <v>1002050</v>
      </c>
      <c r="B3034" s="2" t="s">
        <v>30</v>
      </c>
      <c r="C3034" s="2">
        <v>126</v>
      </c>
    </row>
    <row r="3035" spans="1:3" ht="14.25" customHeight="1" x14ac:dyDescent="0.35">
      <c r="A3035" s="2">
        <v>1002106</v>
      </c>
      <c r="B3035" s="2" t="s">
        <v>29</v>
      </c>
      <c r="C3035" s="2">
        <v>115</v>
      </c>
    </row>
    <row r="3036" spans="1:3" ht="14.25" customHeight="1" x14ac:dyDescent="0.35">
      <c r="A3036" s="2">
        <v>1002195</v>
      </c>
      <c r="B3036" s="2" t="s">
        <v>30</v>
      </c>
      <c r="C3036" s="2">
        <v>306</v>
      </c>
    </row>
    <row r="3037" spans="1:3" ht="14.25" customHeight="1" x14ac:dyDescent="0.35">
      <c r="A3037" s="2">
        <v>1002237</v>
      </c>
      <c r="B3037" s="2" t="s">
        <v>28</v>
      </c>
      <c r="C3037" s="2">
        <v>29</v>
      </c>
    </row>
    <row r="3038" spans="1:3" ht="14.25" customHeight="1" x14ac:dyDescent="0.35">
      <c r="A3038" s="2">
        <v>1003240</v>
      </c>
      <c r="B3038" s="2" t="s">
        <v>28</v>
      </c>
      <c r="C3038" s="2">
        <v>60</v>
      </c>
    </row>
    <row r="3039" spans="1:3" ht="14.25" customHeight="1" x14ac:dyDescent="0.35">
      <c r="A3039" s="2">
        <v>1003432</v>
      </c>
      <c r="B3039" s="2" t="s">
        <v>29</v>
      </c>
      <c r="C3039" s="2">
        <v>89</v>
      </c>
    </row>
    <row r="3040" spans="1:3" ht="14.25" customHeight="1" x14ac:dyDescent="0.35">
      <c r="A3040" s="2">
        <v>1003581</v>
      </c>
      <c r="B3040" s="2" t="s">
        <v>29</v>
      </c>
      <c r="C3040" s="2">
        <v>79</v>
      </c>
    </row>
    <row r="3041" spans="1:3" ht="14.25" customHeight="1" x14ac:dyDescent="0.35">
      <c r="A3041" s="2">
        <v>1003708</v>
      </c>
      <c r="B3041" s="2" t="s">
        <v>30</v>
      </c>
      <c r="C3041" s="2">
        <v>249</v>
      </c>
    </row>
    <row r="3042" spans="1:3" ht="14.25" customHeight="1" x14ac:dyDescent="0.35">
      <c r="A3042" s="2">
        <v>1000326</v>
      </c>
      <c r="B3042" s="2" t="s">
        <v>28</v>
      </c>
      <c r="C3042" s="2">
        <v>210</v>
      </c>
    </row>
    <row r="3043" spans="1:3" ht="14.25" customHeight="1" x14ac:dyDescent="0.35">
      <c r="A3043" s="2">
        <v>1000603</v>
      </c>
      <c r="B3043" s="2" t="s">
        <v>28</v>
      </c>
      <c r="C3043" s="2">
        <v>336</v>
      </c>
    </row>
    <row r="3044" spans="1:3" ht="14.25" customHeight="1" x14ac:dyDescent="0.35">
      <c r="A3044" s="2">
        <v>1001008</v>
      </c>
      <c r="B3044" s="2" t="s">
        <v>29</v>
      </c>
      <c r="C3044" s="2">
        <v>96</v>
      </c>
    </row>
    <row r="3045" spans="1:3" ht="14.25" customHeight="1" x14ac:dyDescent="0.35">
      <c r="A3045" s="2">
        <v>1001218</v>
      </c>
      <c r="B3045" s="2" t="s">
        <v>30</v>
      </c>
      <c r="C3045" s="2">
        <v>378</v>
      </c>
    </row>
    <row r="3046" spans="1:3" ht="14.25" customHeight="1" x14ac:dyDescent="0.35">
      <c r="A3046" s="2">
        <v>1001373</v>
      </c>
      <c r="B3046" s="2" t="s">
        <v>30</v>
      </c>
      <c r="C3046" s="2">
        <v>441</v>
      </c>
    </row>
    <row r="3047" spans="1:3" ht="14.25" customHeight="1" x14ac:dyDescent="0.35">
      <c r="A3047" s="2">
        <v>1001599</v>
      </c>
      <c r="B3047" s="2" t="s">
        <v>29</v>
      </c>
      <c r="C3047" s="2">
        <v>76</v>
      </c>
    </row>
    <row r="3048" spans="1:3" ht="14.25" customHeight="1" x14ac:dyDescent="0.35">
      <c r="A3048" s="2">
        <v>1002075</v>
      </c>
      <c r="B3048" s="2" t="s">
        <v>29</v>
      </c>
      <c r="C3048" s="2">
        <v>102</v>
      </c>
    </row>
    <row r="3049" spans="1:3" ht="14.25" customHeight="1" x14ac:dyDescent="0.35">
      <c r="A3049" s="2">
        <v>1002080</v>
      </c>
      <c r="B3049" s="2" t="s">
        <v>30</v>
      </c>
      <c r="C3049" s="2">
        <v>452</v>
      </c>
    </row>
    <row r="3050" spans="1:3" ht="14.25" customHeight="1" x14ac:dyDescent="0.35">
      <c r="A3050" s="2">
        <v>1002159</v>
      </c>
      <c r="B3050" s="2" t="s">
        <v>28</v>
      </c>
      <c r="C3050" s="2">
        <v>79</v>
      </c>
    </row>
    <row r="3051" spans="1:3" ht="14.25" customHeight="1" x14ac:dyDescent="0.35">
      <c r="A3051" s="2">
        <v>1002170</v>
      </c>
      <c r="B3051" s="2" t="s">
        <v>28</v>
      </c>
      <c r="C3051" s="2">
        <v>51</v>
      </c>
    </row>
    <row r="3052" spans="1:3" ht="14.25" customHeight="1" x14ac:dyDescent="0.35">
      <c r="A3052" s="2">
        <v>1002279</v>
      </c>
      <c r="B3052" s="2" t="s">
        <v>28</v>
      </c>
      <c r="C3052" s="2">
        <v>477</v>
      </c>
    </row>
    <row r="3053" spans="1:3" ht="14.25" customHeight="1" x14ac:dyDescent="0.35">
      <c r="A3053" s="2">
        <v>1002493</v>
      </c>
      <c r="B3053" s="2" t="s">
        <v>28</v>
      </c>
      <c r="C3053" s="2">
        <v>317</v>
      </c>
    </row>
    <row r="3054" spans="1:3" ht="14.25" customHeight="1" x14ac:dyDescent="0.35">
      <c r="A3054" s="2">
        <v>1002635</v>
      </c>
      <c r="B3054" s="2" t="s">
        <v>29</v>
      </c>
      <c r="C3054" s="2">
        <v>44</v>
      </c>
    </row>
    <row r="3055" spans="1:3" ht="14.25" customHeight="1" x14ac:dyDescent="0.35">
      <c r="A3055" s="2">
        <v>1002646</v>
      </c>
      <c r="B3055" s="2" t="s">
        <v>30</v>
      </c>
      <c r="C3055" s="2">
        <v>236</v>
      </c>
    </row>
    <row r="3056" spans="1:3" ht="14.25" customHeight="1" x14ac:dyDescent="0.35">
      <c r="A3056" s="2">
        <v>1002966</v>
      </c>
      <c r="B3056" s="2" t="s">
        <v>28</v>
      </c>
      <c r="C3056" s="2">
        <v>73</v>
      </c>
    </row>
    <row r="3057" spans="1:3" ht="14.25" customHeight="1" x14ac:dyDescent="0.35">
      <c r="A3057" s="2">
        <v>1002981</v>
      </c>
      <c r="B3057" s="2" t="s">
        <v>28</v>
      </c>
      <c r="C3057" s="2">
        <v>354</v>
      </c>
    </row>
    <row r="3058" spans="1:3" ht="14.25" customHeight="1" x14ac:dyDescent="0.35">
      <c r="A3058" s="2">
        <v>1003077</v>
      </c>
      <c r="B3058" s="2" t="s">
        <v>29</v>
      </c>
      <c r="C3058" s="2">
        <v>142</v>
      </c>
    </row>
    <row r="3059" spans="1:3" ht="14.25" customHeight="1" x14ac:dyDescent="0.35">
      <c r="A3059" s="2">
        <v>1003245</v>
      </c>
      <c r="B3059" s="2" t="s">
        <v>29</v>
      </c>
      <c r="C3059" s="2">
        <v>96</v>
      </c>
    </row>
    <row r="3060" spans="1:3" ht="14.25" customHeight="1" x14ac:dyDescent="0.35">
      <c r="A3060" s="2">
        <v>1003298</v>
      </c>
      <c r="B3060" s="2" t="s">
        <v>30</v>
      </c>
      <c r="C3060" s="2">
        <v>391</v>
      </c>
    </row>
    <row r="3061" spans="1:3" ht="14.25" customHeight="1" x14ac:dyDescent="0.35">
      <c r="A3061" s="2">
        <v>1000060</v>
      </c>
      <c r="B3061" s="2" t="s">
        <v>30</v>
      </c>
      <c r="C3061" s="2">
        <v>238</v>
      </c>
    </row>
    <row r="3062" spans="1:3" ht="14.25" customHeight="1" x14ac:dyDescent="0.35">
      <c r="A3062" s="2">
        <v>1000185</v>
      </c>
      <c r="B3062" s="2" t="s">
        <v>29</v>
      </c>
      <c r="C3062" s="2">
        <v>48</v>
      </c>
    </row>
    <row r="3063" spans="1:3" ht="14.25" customHeight="1" x14ac:dyDescent="0.35">
      <c r="A3063" s="2">
        <v>1000601</v>
      </c>
      <c r="B3063" s="2" t="s">
        <v>30</v>
      </c>
      <c r="C3063" s="2">
        <v>428</v>
      </c>
    </row>
    <row r="3064" spans="1:3" ht="14.25" customHeight="1" x14ac:dyDescent="0.35">
      <c r="A3064" s="2">
        <v>1000679</v>
      </c>
      <c r="B3064" s="2" t="s">
        <v>30</v>
      </c>
      <c r="C3064" s="2">
        <v>139</v>
      </c>
    </row>
    <row r="3065" spans="1:3" ht="14.25" customHeight="1" x14ac:dyDescent="0.35">
      <c r="A3065" s="2">
        <v>1000765</v>
      </c>
      <c r="B3065" s="2" t="s">
        <v>28</v>
      </c>
      <c r="C3065" s="2">
        <v>70</v>
      </c>
    </row>
    <row r="3066" spans="1:3" ht="14.25" customHeight="1" x14ac:dyDescent="0.35">
      <c r="A3066" s="2">
        <v>1001268</v>
      </c>
      <c r="B3066" s="2" t="s">
        <v>29</v>
      </c>
      <c r="C3066" s="2">
        <v>65</v>
      </c>
    </row>
    <row r="3067" spans="1:3" ht="14.25" customHeight="1" x14ac:dyDescent="0.35">
      <c r="A3067" s="2">
        <v>1001408</v>
      </c>
      <c r="B3067" s="2" t="s">
        <v>29</v>
      </c>
      <c r="C3067" s="2">
        <v>40</v>
      </c>
    </row>
    <row r="3068" spans="1:3" ht="14.25" customHeight="1" x14ac:dyDescent="0.35">
      <c r="A3068" s="2">
        <v>1001410</v>
      </c>
      <c r="B3068" s="2" t="s">
        <v>30</v>
      </c>
      <c r="C3068" s="2">
        <v>497</v>
      </c>
    </row>
    <row r="3069" spans="1:3" ht="14.25" customHeight="1" x14ac:dyDescent="0.35">
      <c r="A3069" s="2">
        <v>1001850</v>
      </c>
      <c r="B3069" s="2" t="s">
        <v>28</v>
      </c>
      <c r="C3069" s="2">
        <v>61</v>
      </c>
    </row>
    <row r="3070" spans="1:3" ht="14.25" customHeight="1" x14ac:dyDescent="0.35">
      <c r="A3070" s="2">
        <v>1001971</v>
      </c>
      <c r="B3070" s="2" t="s">
        <v>28</v>
      </c>
      <c r="C3070" s="2">
        <v>246</v>
      </c>
    </row>
    <row r="3071" spans="1:3" ht="14.25" customHeight="1" x14ac:dyDescent="0.35">
      <c r="A3071" s="2">
        <v>1002205</v>
      </c>
      <c r="B3071" s="2" t="s">
        <v>28</v>
      </c>
      <c r="C3071" s="2">
        <v>181</v>
      </c>
    </row>
    <row r="3072" spans="1:3" ht="14.25" customHeight="1" x14ac:dyDescent="0.35">
      <c r="A3072" s="2">
        <v>1002219</v>
      </c>
      <c r="B3072" s="2" t="s">
        <v>28</v>
      </c>
      <c r="C3072" s="2">
        <v>30</v>
      </c>
    </row>
    <row r="3073" spans="1:3" ht="14.25" customHeight="1" x14ac:dyDescent="0.35">
      <c r="A3073" s="2">
        <v>1002233</v>
      </c>
      <c r="B3073" s="2" t="s">
        <v>30</v>
      </c>
      <c r="C3073" s="2">
        <v>216</v>
      </c>
    </row>
    <row r="3074" spans="1:3" ht="14.25" customHeight="1" x14ac:dyDescent="0.35">
      <c r="A3074" s="2">
        <v>1002312</v>
      </c>
      <c r="B3074" s="2" t="s">
        <v>28</v>
      </c>
      <c r="C3074" s="2">
        <v>65</v>
      </c>
    </row>
    <row r="3075" spans="1:3" ht="14.25" customHeight="1" x14ac:dyDescent="0.35">
      <c r="A3075" s="2">
        <v>1002706</v>
      </c>
      <c r="B3075" s="2" t="s">
        <v>28</v>
      </c>
      <c r="C3075" s="2">
        <v>298</v>
      </c>
    </row>
    <row r="3076" spans="1:3" ht="14.25" customHeight="1" x14ac:dyDescent="0.35">
      <c r="A3076" s="2">
        <v>1002788</v>
      </c>
      <c r="B3076" s="2" t="s">
        <v>28</v>
      </c>
      <c r="C3076" s="2">
        <v>30</v>
      </c>
    </row>
    <row r="3077" spans="1:3" ht="14.25" customHeight="1" x14ac:dyDescent="0.35">
      <c r="A3077" s="2">
        <v>1002901</v>
      </c>
      <c r="B3077" s="2" t="s">
        <v>28</v>
      </c>
      <c r="C3077" s="2">
        <v>68</v>
      </c>
    </row>
    <row r="3078" spans="1:3" ht="14.25" customHeight="1" x14ac:dyDescent="0.35">
      <c r="A3078" s="2">
        <v>1002977</v>
      </c>
      <c r="B3078" s="2" t="s">
        <v>28</v>
      </c>
      <c r="C3078" s="2">
        <v>22</v>
      </c>
    </row>
    <row r="3079" spans="1:3" ht="14.25" customHeight="1" x14ac:dyDescent="0.35">
      <c r="A3079" s="2">
        <v>1003151</v>
      </c>
      <c r="B3079" s="2" t="s">
        <v>29</v>
      </c>
      <c r="C3079" s="2">
        <v>143</v>
      </c>
    </row>
    <row r="3080" spans="1:3" ht="14.25" customHeight="1" x14ac:dyDescent="0.35">
      <c r="A3080" s="2">
        <v>1003342</v>
      </c>
      <c r="B3080" s="2" t="s">
        <v>29</v>
      </c>
      <c r="C3080" s="2">
        <v>73</v>
      </c>
    </row>
    <row r="3081" spans="1:3" ht="14.25" customHeight="1" x14ac:dyDescent="0.35">
      <c r="A3081" s="2">
        <v>1003360</v>
      </c>
      <c r="B3081" s="2" t="s">
        <v>28</v>
      </c>
      <c r="C3081" s="2">
        <v>71</v>
      </c>
    </row>
    <row r="3082" spans="1:3" ht="14.25" customHeight="1" x14ac:dyDescent="0.35">
      <c r="A3082" s="2">
        <v>1003559</v>
      </c>
      <c r="B3082" s="2" t="s">
        <v>28</v>
      </c>
      <c r="C3082" s="2">
        <v>59</v>
      </c>
    </row>
    <row r="3083" spans="1:3" ht="14.25" customHeight="1" x14ac:dyDescent="0.35">
      <c r="A3083" s="2">
        <v>1003700</v>
      </c>
      <c r="B3083" s="2" t="s">
        <v>28</v>
      </c>
      <c r="C3083" s="2">
        <v>79</v>
      </c>
    </row>
    <row r="3084" spans="1:3" ht="14.25" customHeight="1" x14ac:dyDescent="0.35">
      <c r="A3084" s="2">
        <v>1000179</v>
      </c>
      <c r="B3084" s="2" t="s">
        <v>28</v>
      </c>
      <c r="C3084" s="2">
        <v>29</v>
      </c>
    </row>
    <row r="3085" spans="1:3" ht="14.25" customHeight="1" x14ac:dyDescent="0.35">
      <c r="A3085" s="2">
        <v>1000397</v>
      </c>
      <c r="B3085" s="2" t="s">
        <v>29</v>
      </c>
      <c r="C3085" s="2">
        <v>109</v>
      </c>
    </row>
    <row r="3086" spans="1:3" ht="14.25" customHeight="1" x14ac:dyDescent="0.35">
      <c r="A3086" s="2">
        <v>1000730</v>
      </c>
      <c r="B3086" s="2" t="s">
        <v>28</v>
      </c>
      <c r="C3086" s="2">
        <v>48</v>
      </c>
    </row>
    <row r="3087" spans="1:3" ht="14.25" customHeight="1" x14ac:dyDescent="0.35">
      <c r="A3087" s="2">
        <v>1001172</v>
      </c>
      <c r="B3087" s="2" t="s">
        <v>28</v>
      </c>
      <c r="C3087" s="2">
        <v>78</v>
      </c>
    </row>
    <row r="3088" spans="1:3" ht="14.25" customHeight="1" x14ac:dyDescent="0.35">
      <c r="A3088" s="2">
        <v>1001328</v>
      </c>
      <c r="B3088" s="2" t="s">
        <v>28</v>
      </c>
      <c r="C3088" s="2">
        <v>69</v>
      </c>
    </row>
    <row r="3089" spans="1:3" ht="14.25" customHeight="1" x14ac:dyDescent="0.35">
      <c r="A3089" s="2">
        <v>1001523</v>
      </c>
      <c r="B3089" s="2" t="s">
        <v>28</v>
      </c>
      <c r="C3089" s="2">
        <v>324</v>
      </c>
    </row>
    <row r="3090" spans="1:3" ht="14.25" customHeight="1" x14ac:dyDescent="0.35">
      <c r="A3090" s="2">
        <v>1001561</v>
      </c>
      <c r="B3090" s="2" t="s">
        <v>29</v>
      </c>
      <c r="C3090" s="2">
        <v>38</v>
      </c>
    </row>
    <row r="3091" spans="1:3" ht="14.25" customHeight="1" x14ac:dyDescent="0.35">
      <c r="A3091" s="2">
        <v>1002024</v>
      </c>
      <c r="B3091" s="2" t="s">
        <v>29</v>
      </c>
      <c r="C3091" s="2">
        <v>145</v>
      </c>
    </row>
    <row r="3092" spans="1:3" ht="14.25" customHeight="1" x14ac:dyDescent="0.35">
      <c r="A3092" s="2">
        <v>1002244</v>
      </c>
      <c r="B3092" s="2" t="s">
        <v>28</v>
      </c>
      <c r="C3092" s="2">
        <v>47</v>
      </c>
    </row>
    <row r="3093" spans="1:3" ht="14.25" customHeight="1" x14ac:dyDescent="0.35">
      <c r="A3093" s="2">
        <v>1002295</v>
      </c>
      <c r="B3093" s="2" t="s">
        <v>28</v>
      </c>
      <c r="C3093" s="2">
        <v>42</v>
      </c>
    </row>
    <row r="3094" spans="1:3" ht="14.25" customHeight="1" x14ac:dyDescent="0.35">
      <c r="A3094" s="2">
        <v>1002509</v>
      </c>
      <c r="B3094" s="2" t="s">
        <v>30</v>
      </c>
      <c r="C3094" s="2">
        <v>496</v>
      </c>
    </row>
    <row r="3095" spans="1:3" ht="14.25" customHeight="1" x14ac:dyDescent="0.35">
      <c r="A3095" s="2">
        <v>1002638</v>
      </c>
      <c r="B3095" s="2" t="s">
        <v>28</v>
      </c>
      <c r="C3095" s="2">
        <v>477</v>
      </c>
    </row>
    <row r="3096" spans="1:3" ht="14.25" customHeight="1" x14ac:dyDescent="0.35">
      <c r="A3096" s="2">
        <v>1002650</v>
      </c>
      <c r="B3096" s="2" t="s">
        <v>30</v>
      </c>
      <c r="C3096" s="2">
        <v>213</v>
      </c>
    </row>
    <row r="3097" spans="1:3" ht="14.25" customHeight="1" x14ac:dyDescent="0.35">
      <c r="A3097" s="2">
        <v>1002709</v>
      </c>
      <c r="B3097" s="2" t="s">
        <v>30</v>
      </c>
      <c r="C3097" s="2">
        <v>216</v>
      </c>
    </row>
    <row r="3098" spans="1:3" ht="14.25" customHeight="1" x14ac:dyDescent="0.35">
      <c r="A3098" s="2">
        <v>1002751</v>
      </c>
      <c r="B3098" s="2" t="s">
        <v>28</v>
      </c>
      <c r="C3098" s="2">
        <v>497</v>
      </c>
    </row>
    <row r="3099" spans="1:3" ht="14.25" customHeight="1" x14ac:dyDescent="0.35">
      <c r="A3099" s="2">
        <v>1002925</v>
      </c>
      <c r="B3099" s="2" t="s">
        <v>28</v>
      </c>
      <c r="C3099" s="2">
        <v>29</v>
      </c>
    </row>
    <row r="3100" spans="1:3" ht="14.25" customHeight="1" x14ac:dyDescent="0.35">
      <c r="A3100" s="2">
        <v>1003072</v>
      </c>
      <c r="B3100" s="2" t="s">
        <v>29</v>
      </c>
      <c r="C3100" s="2">
        <v>137</v>
      </c>
    </row>
    <row r="3101" spans="1:3" ht="14.25" customHeight="1" x14ac:dyDescent="0.35">
      <c r="A3101" s="2">
        <v>1003113</v>
      </c>
      <c r="B3101" s="2" t="s">
        <v>28</v>
      </c>
      <c r="C3101" s="2">
        <v>489</v>
      </c>
    </row>
    <row r="3102" spans="1:3" ht="14.25" customHeight="1" x14ac:dyDescent="0.35">
      <c r="A3102" s="2">
        <v>1003355</v>
      </c>
      <c r="B3102" s="2" t="s">
        <v>28</v>
      </c>
      <c r="C3102" s="2">
        <v>30</v>
      </c>
    </row>
    <row r="3103" spans="1:3" ht="14.25" customHeight="1" x14ac:dyDescent="0.35">
      <c r="A3103" s="2">
        <v>1003556</v>
      </c>
      <c r="B3103" s="2" t="s">
        <v>29</v>
      </c>
      <c r="C3103" s="2">
        <v>116</v>
      </c>
    </row>
    <row r="3104" spans="1:3" ht="14.25" customHeight="1" x14ac:dyDescent="0.35">
      <c r="A3104" s="2">
        <v>1000274</v>
      </c>
      <c r="B3104" s="2" t="s">
        <v>28</v>
      </c>
      <c r="C3104" s="2">
        <v>76</v>
      </c>
    </row>
    <row r="3105" spans="1:3" ht="14.25" customHeight="1" x14ac:dyDescent="0.35">
      <c r="A3105" s="2">
        <v>1000573</v>
      </c>
      <c r="B3105" s="2" t="s">
        <v>30</v>
      </c>
      <c r="C3105" s="2">
        <v>113</v>
      </c>
    </row>
    <row r="3106" spans="1:3" ht="14.25" customHeight="1" x14ac:dyDescent="0.35">
      <c r="A3106" s="2">
        <v>1000660</v>
      </c>
      <c r="B3106" s="2" t="s">
        <v>30</v>
      </c>
      <c r="C3106" s="2">
        <v>305</v>
      </c>
    </row>
    <row r="3107" spans="1:3" ht="14.25" customHeight="1" x14ac:dyDescent="0.35">
      <c r="A3107" s="2">
        <v>1000748</v>
      </c>
      <c r="B3107" s="2" t="s">
        <v>30</v>
      </c>
      <c r="C3107" s="2">
        <v>129</v>
      </c>
    </row>
    <row r="3108" spans="1:3" ht="14.25" customHeight="1" x14ac:dyDescent="0.35">
      <c r="A3108" s="2">
        <v>1000819</v>
      </c>
      <c r="B3108" s="2" t="s">
        <v>29</v>
      </c>
      <c r="C3108" s="2">
        <v>55</v>
      </c>
    </row>
    <row r="3109" spans="1:3" ht="14.25" customHeight="1" x14ac:dyDescent="0.35">
      <c r="A3109" s="2">
        <v>1000865</v>
      </c>
      <c r="B3109" s="2" t="s">
        <v>28</v>
      </c>
      <c r="C3109" s="2">
        <v>391</v>
      </c>
    </row>
    <row r="3110" spans="1:3" ht="14.25" customHeight="1" x14ac:dyDescent="0.35">
      <c r="A3110" s="2">
        <v>1000921</v>
      </c>
      <c r="B3110" s="2" t="s">
        <v>29</v>
      </c>
      <c r="C3110" s="2">
        <v>102</v>
      </c>
    </row>
    <row r="3111" spans="1:3" ht="14.25" customHeight="1" x14ac:dyDescent="0.35">
      <c r="A3111" s="2">
        <v>1000987</v>
      </c>
      <c r="B3111" s="2" t="s">
        <v>30</v>
      </c>
      <c r="C3111" s="2">
        <v>215</v>
      </c>
    </row>
    <row r="3112" spans="1:3" ht="14.25" customHeight="1" x14ac:dyDescent="0.35">
      <c r="A3112" s="2">
        <v>1001199</v>
      </c>
      <c r="B3112" s="2" t="s">
        <v>28</v>
      </c>
      <c r="C3112" s="2">
        <v>58</v>
      </c>
    </row>
    <row r="3113" spans="1:3" ht="14.25" customHeight="1" x14ac:dyDescent="0.35">
      <c r="A3113" s="2">
        <v>1001669</v>
      </c>
      <c r="B3113" s="2" t="s">
        <v>29</v>
      </c>
      <c r="C3113" s="2">
        <v>42</v>
      </c>
    </row>
    <row r="3114" spans="1:3" ht="14.25" customHeight="1" x14ac:dyDescent="0.35">
      <c r="A3114" s="2">
        <v>1001969</v>
      </c>
      <c r="B3114" s="2" t="s">
        <v>29</v>
      </c>
      <c r="C3114" s="2">
        <v>55</v>
      </c>
    </row>
    <row r="3115" spans="1:3" ht="14.25" customHeight="1" x14ac:dyDescent="0.35">
      <c r="A3115" s="2">
        <v>1002319</v>
      </c>
      <c r="B3115" s="2" t="s">
        <v>28</v>
      </c>
      <c r="C3115" s="2">
        <v>78</v>
      </c>
    </row>
    <row r="3116" spans="1:3" ht="14.25" customHeight="1" x14ac:dyDescent="0.35">
      <c r="A3116" s="2">
        <v>1002422</v>
      </c>
      <c r="B3116" s="2" t="s">
        <v>30</v>
      </c>
      <c r="C3116" s="2">
        <v>152</v>
      </c>
    </row>
    <row r="3117" spans="1:3" ht="14.25" customHeight="1" x14ac:dyDescent="0.35">
      <c r="A3117" s="2">
        <v>1002432</v>
      </c>
      <c r="B3117" s="2" t="s">
        <v>28</v>
      </c>
      <c r="C3117" s="2">
        <v>45</v>
      </c>
    </row>
    <row r="3118" spans="1:3" ht="14.25" customHeight="1" x14ac:dyDescent="0.35">
      <c r="A3118" s="2">
        <v>1002446</v>
      </c>
      <c r="B3118" s="2" t="s">
        <v>30</v>
      </c>
      <c r="C3118" s="2">
        <v>366</v>
      </c>
    </row>
    <row r="3119" spans="1:3" ht="14.25" customHeight="1" x14ac:dyDescent="0.35">
      <c r="A3119" s="2">
        <v>1003176</v>
      </c>
      <c r="B3119" s="2" t="s">
        <v>29</v>
      </c>
      <c r="C3119" s="2">
        <v>74</v>
      </c>
    </row>
    <row r="3120" spans="1:3" ht="14.25" customHeight="1" x14ac:dyDescent="0.35">
      <c r="A3120" s="2">
        <v>1003208</v>
      </c>
      <c r="B3120" s="2" t="s">
        <v>28</v>
      </c>
      <c r="C3120" s="2">
        <v>74</v>
      </c>
    </row>
    <row r="3121" spans="1:3" ht="14.25" customHeight="1" x14ac:dyDescent="0.35">
      <c r="A3121" s="2">
        <v>1003359</v>
      </c>
      <c r="B3121" s="2" t="s">
        <v>30</v>
      </c>
      <c r="C3121" s="2">
        <v>399</v>
      </c>
    </row>
    <row r="3122" spans="1:3" ht="14.25" customHeight="1" x14ac:dyDescent="0.35">
      <c r="A3122" s="2">
        <v>1003613</v>
      </c>
      <c r="B3122" s="2" t="s">
        <v>30</v>
      </c>
      <c r="C3122" s="2">
        <v>176</v>
      </c>
    </row>
    <row r="3123" spans="1:3" ht="14.25" customHeight="1" x14ac:dyDescent="0.35">
      <c r="A3123" s="2">
        <v>1000058</v>
      </c>
      <c r="B3123" s="2" t="s">
        <v>28</v>
      </c>
      <c r="C3123" s="2">
        <v>273</v>
      </c>
    </row>
    <row r="3124" spans="1:3" ht="14.25" customHeight="1" x14ac:dyDescent="0.35">
      <c r="A3124" s="2">
        <v>1000159</v>
      </c>
      <c r="B3124" s="2" t="s">
        <v>29</v>
      </c>
      <c r="C3124" s="2">
        <v>110</v>
      </c>
    </row>
    <row r="3125" spans="1:3" ht="14.25" customHeight="1" x14ac:dyDescent="0.35">
      <c r="A3125" s="2">
        <v>1000449</v>
      </c>
      <c r="B3125" s="2" t="s">
        <v>28</v>
      </c>
      <c r="C3125" s="2">
        <v>25</v>
      </c>
    </row>
    <row r="3126" spans="1:3" ht="14.25" customHeight="1" x14ac:dyDescent="0.35">
      <c r="A3126" s="2">
        <v>1000468</v>
      </c>
      <c r="B3126" s="2" t="s">
        <v>28</v>
      </c>
      <c r="C3126" s="2">
        <v>65</v>
      </c>
    </row>
    <row r="3127" spans="1:3" ht="14.25" customHeight="1" x14ac:dyDescent="0.35">
      <c r="A3127" s="2">
        <v>1000852</v>
      </c>
      <c r="B3127" s="2" t="s">
        <v>30</v>
      </c>
      <c r="C3127" s="2">
        <v>404</v>
      </c>
    </row>
    <row r="3128" spans="1:3" ht="14.25" customHeight="1" x14ac:dyDescent="0.35">
      <c r="A3128" s="2">
        <v>1001018</v>
      </c>
      <c r="B3128" s="2" t="s">
        <v>28</v>
      </c>
      <c r="C3128" s="2">
        <v>80</v>
      </c>
    </row>
    <row r="3129" spans="1:3" ht="14.25" customHeight="1" x14ac:dyDescent="0.35">
      <c r="A3129" s="2">
        <v>1001272</v>
      </c>
      <c r="B3129" s="2" t="s">
        <v>29</v>
      </c>
      <c r="C3129" s="2">
        <v>134</v>
      </c>
    </row>
    <row r="3130" spans="1:3" ht="14.25" customHeight="1" x14ac:dyDescent="0.35">
      <c r="A3130" s="2">
        <v>1001445</v>
      </c>
      <c r="B3130" s="2" t="s">
        <v>30</v>
      </c>
      <c r="C3130" s="2">
        <v>171</v>
      </c>
    </row>
    <row r="3131" spans="1:3" ht="14.25" customHeight="1" x14ac:dyDescent="0.35">
      <c r="A3131" s="2">
        <v>1001570</v>
      </c>
      <c r="B3131" s="2" t="s">
        <v>29</v>
      </c>
      <c r="C3131" s="2">
        <v>147</v>
      </c>
    </row>
    <row r="3132" spans="1:3" ht="14.25" customHeight="1" x14ac:dyDescent="0.35">
      <c r="A3132" s="2">
        <v>1001614</v>
      </c>
      <c r="B3132" s="2" t="s">
        <v>30</v>
      </c>
      <c r="C3132" s="2">
        <v>488</v>
      </c>
    </row>
    <row r="3133" spans="1:3" ht="14.25" customHeight="1" x14ac:dyDescent="0.35">
      <c r="A3133" s="2">
        <v>1001646</v>
      </c>
      <c r="B3133" s="2" t="s">
        <v>30</v>
      </c>
      <c r="C3133" s="2">
        <v>366</v>
      </c>
    </row>
    <row r="3134" spans="1:3" ht="14.25" customHeight="1" x14ac:dyDescent="0.35">
      <c r="A3134" s="2">
        <v>1001866</v>
      </c>
      <c r="B3134" s="2" t="s">
        <v>30</v>
      </c>
      <c r="C3134" s="2">
        <v>301</v>
      </c>
    </row>
    <row r="3135" spans="1:3" ht="14.25" customHeight="1" x14ac:dyDescent="0.35">
      <c r="A3135" s="2">
        <v>1002015</v>
      </c>
      <c r="B3135" s="2" t="s">
        <v>28</v>
      </c>
      <c r="C3135" s="2">
        <v>31</v>
      </c>
    </row>
    <row r="3136" spans="1:3" ht="14.25" customHeight="1" x14ac:dyDescent="0.35">
      <c r="A3136" s="2">
        <v>1002390</v>
      </c>
      <c r="B3136" s="2" t="s">
        <v>29</v>
      </c>
      <c r="C3136" s="2">
        <v>107</v>
      </c>
    </row>
    <row r="3137" spans="1:3" ht="14.25" customHeight="1" x14ac:dyDescent="0.35">
      <c r="A3137" s="2">
        <v>1002455</v>
      </c>
      <c r="B3137" s="2" t="s">
        <v>30</v>
      </c>
      <c r="C3137" s="2">
        <v>229</v>
      </c>
    </row>
    <row r="3138" spans="1:3" ht="14.25" customHeight="1" x14ac:dyDescent="0.35">
      <c r="A3138" s="2">
        <v>1002642</v>
      </c>
      <c r="B3138" s="2" t="s">
        <v>29</v>
      </c>
      <c r="C3138" s="2">
        <v>88</v>
      </c>
    </row>
    <row r="3139" spans="1:3" ht="14.25" customHeight="1" x14ac:dyDescent="0.35">
      <c r="A3139" s="2">
        <v>1003222</v>
      </c>
      <c r="B3139" s="2" t="s">
        <v>29</v>
      </c>
      <c r="C3139" s="2">
        <v>122</v>
      </c>
    </row>
    <row r="3140" spans="1:3" ht="14.25" customHeight="1" x14ac:dyDescent="0.35">
      <c r="A3140" s="2">
        <v>1003403</v>
      </c>
      <c r="B3140" s="2" t="s">
        <v>28</v>
      </c>
      <c r="C3140" s="2">
        <v>41</v>
      </c>
    </row>
    <row r="3141" spans="1:3" ht="14.25" customHeight="1" x14ac:dyDescent="0.35">
      <c r="A3141" s="2">
        <v>1003451</v>
      </c>
      <c r="B3141" s="2" t="s">
        <v>28</v>
      </c>
      <c r="C3141" s="2">
        <v>37</v>
      </c>
    </row>
    <row r="3142" spans="1:3" ht="14.25" customHeight="1" x14ac:dyDescent="0.35">
      <c r="A3142" s="2">
        <v>1003615</v>
      </c>
      <c r="B3142" s="2" t="s">
        <v>28</v>
      </c>
      <c r="C3142" s="2">
        <v>69</v>
      </c>
    </row>
    <row r="3143" spans="1:3" ht="14.25" customHeight="1" x14ac:dyDescent="0.35">
      <c r="A3143" s="2">
        <v>1000068</v>
      </c>
      <c r="B3143" s="2" t="s">
        <v>28</v>
      </c>
      <c r="C3143" s="2">
        <v>28</v>
      </c>
    </row>
    <row r="3144" spans="1:3" ht="14.25" customHeight="1" x14ac:dyDescent="0.35">
      <c r="A3144" s="2">
        <v>1000239</v>
      </c>
      <c r="B3144" s="2" t="s">
        <v>30</v>
      </c>
      <c r="C3144" s="2">
        <v>370</v>
      </c>
    </row>
    <row r="3145" spans="1:3" ht="14.25" customHeight="1" x14ac:dyDescent="0.35">
      <c r="A3145" s="2">
        <v>1000255</v>
      </c>
      <c r="B3145" s="2" t="s">
        <v>29</v>
      </c>
      <c r="C3145" s="2">
        <v>125</v>
      </c>
    </row>
    <row r="3146" spans="1:3" ht="14.25" customHeight="1" x14ac:dyDescent="0.35">
      <c r="A3146" s="2">
        <v>1000387</v>
      </c>
      <c r="B3146" s="2" t="s">
        <v>30</v>
      </c>
      <c r="C3146" s="2">
        <v>383</v>
      </c>
    </row>
    <row r="3147" spans="1:3" ht="14.25" customHeight="1" x14ac:dyDescent="0.35">
      <c r="A3147" s="2">
        <v>1000424</v>
      </c>
      <c r="B3147" s="2" t="s">
        <v>30</v>
      </c>
      <c r="C3147" s="2">
        <v>265</v>
      </c>
    </row>
    <row r="3148" spans="1:3" ht="14.25" customHeight="1" x14ac:dyDescent="0.35">
      <c r="A3148" s="2">
        <v>1000646</v>
      </c>
      <c r="B3148" s="2" t="s">
        <v>29</v>
      </c>
      <c r="C3148" s="2">
        <v>55</v>
      </c>
    </row>
    <row r="3149" spans="1:3" ht="14.25" customHeight="1" x14ac:dyDescent="0.35">
      <c r="A3149" s="2">
        <v>1001140</v>
      </c>
      <c r="B3149" s="2" t="s">
        <v>28</v>
      </c>
      <c r="C3149" s="2">
        <v>306</v>
      </c>
    </row>
    <row r="3150" spans="1:3" ht="14.25" customHeight="1" x14ac:dyDescent="0.35">
      <c r="A3150" s="2">
        <v>1001635</v>
      </c>
      <c r="B3150" s="2" t="s">
        <v>29</v>
      </c>
      <c r="C3150" s="2">
        <v>91</v>
      </c>
    </row>
    <row r="3151" spans="1:3" ht="14.25" customHeight="1" x14ac:dyDescent="0.35">
      <c r="A3151" s="2">
        <v>1001688</v>
      </c>
      <c r="B3151" s="2" t="s">
        <v>30</v>
      </c>
      <c r="C3151" s="2">
        <v>338</v>
      </c>
    </row>
    <row r="3152" spans="1:3" ht="14.25" customHeight="1" x14ac:dyDescent="0.35">
      <c r="A3152" s="2">
        <v>1002327</v>
      </c>
      <c r="B3152" s="2" t="s">
        <v>30</v>
      </c>
      <c r="C3152" s="2">
        <v>162</v>
      </c>
    </row>
    <row r="3153" spans="1:3" ht="14.25" customHeight="1" x14ac:dyDescent="0.35">
      <c r="A3153" s="2">
        <v>1002341</v>
      </c>
      <c r="B3153" s="2" t="s">
        <v>29</v>
      </c>
      <c r="C3153" s="2">
        <v>109</v>
      </c>
    </row>
    <row r="3154" spans="1:3" ht="14.25" customHeight="1" x14ac:dyDescent="0.35">
      <c r="A3154" s="2">
        <v>1002728</v>
      </c>
      <c r="B3154" s="2" t="s">
        <v>28</v>
      </c>
      <c r="C3154" s="2">
        <v>324</v>
      </c>
    </row>
    <row r="3155" spans="1:3" ht="14.25" customHeight="1" x14ac:dyDescent="0.35">
      <c r="A3155" s="2">
        <v>1002885</v>
      </c>
      <c r="B3155" s="2" t="s">
        <v>30</v>
      </c>
      <c r="C3155" s="2">
        <v>448</v>
      </c>
    </row>
    <row r="3156" spans="1:3" ht="14.25" customHeight="1" x14ac:dyDescent="0.35">
      <c r="A3156" s="2">
        <v>1002917</v>
      </c>
      <c r="B3156" s="2" t="s">
        <v>30</v>
      </c>
      <c r="C3156" s="2">
        <v>363</v>
      </c>
    </row>
    <row r="3157" spans="1:3" ht="14.25" customHeight="1" x14ac:dyDescent="0.35">
      <c r="A3157" s="2">
        <v>1002942</v>
      </c>
      <c r="B3157" s="2" t="s">
        <v>29</v>
      </c>
      <c r="C3157" s="2">
        <v>35</v>
      </c>
    </row>
    <row r="3158" spans="1:3" ht="14.25" customHeight="1" x14ac:dyDescent="0.35">
      <c r="A3158" s="2">
        <v>1003385</v>
      </c>
      <c r="B3158" s="2" t="s">
        <v>28</v>
      </c>
      <c r="C3158" s="2">
        <v>36</v>
      </c>
    </row>
    <row r="3159" spans="1:3" ht="14.25" customHeight="1" x14ac:dyDescent="0.35">
      <c r="A3159" s="2">
        <v>1003399</v>
      </c>
      <c r="B3159" s="2" t="s">
        <v>29</v>
      </c>
      <c r="C3159" s="2">
        <v>100</v>
      </c>
    </row>
    <row r="3160" spans="1:3" ht="14.25" customHeight="1" x14ac:dyDescent="0.35">
      <c r="A3160" s="2">
        <v>1000284</v>
      </c>
      <c r="B3160" s="2" t="s">
        <v>30</v>
      </c>
      <c r="C3160" s="2">
        <v>320</v>
      </c>
    </row>
    <row r="3161" spans="1:3" ht="14.25" customHeight="1" x14ac:dyDescent="0.35">
      <c r="A3161" s="2">
        <v>1000501</v>
      </c>
      <c r="B3161" s="2" t="s">
        <v>29</v>
      </c>
      <c r="C3161" s="2">
        <v>95</v>
      </c>
    </row>
    <row r="3162" spans="1:3" ht="14.25" customHeight="1" x14ac:dyDescent="0.35">
      <c r="A3162" s="2">
        <v>1000683</v>
      </c>
      <c r="B3162" s="2" t="s">
        <v>29</v>
      </c>
      <c r="C3162" s="2">
        <v>129</v>
      </c>
    </row>
    <row r="3163" spans="1:3" ht="14.25" customHeight="1" x14ac:dyDescent="0.35">
      <c r="A3163" s="2">
        <v>1000707</v>
      </c>
      <c r="B3163" s="2" t="s">
        <v>30</v>
      </c>
      <c r="C3163" s="2">
        <v>369</v>
      </c>
    </row>
    <row r="3164" spans="1:3" ht="14.25" customHeight="1" x14ac:dyDescent="0.35">
      <c r="A3164" s="2">
        <v>1000750</v>
      </c>
      <c r="B3164" s="2" t="s">
        <v>30</v>
      </c>
      <c r="C3164" s="2">
        <v>407</v>
      </c>
    </row>
    <row r="3165" spans="1:3" ht="14.25" customHeight="1" x14ac:dyDescent="0.35">
      <c r="A3165" s="2">
        <v>1000885</v>
      </c>
      <c r="B3165" s="2" t="s">
        <v>29</v>
      </c>
      <c r="C3165" s="2">
        <v>88</v>
      </c>
    </row>
    <row r="3166" spans="1:3" ht="14.25" customHeight="1" x14ac:dyDescent="0.35">
      <c r="A3166" s="2">
        <v>1001363</v>
      </c>
      <c r="B3166" s="2" t="s">
        <v>28</v>
      </c>
      <c r="C3166" s="2">
        <v>206</v>
      </c>
    </row>
    <row r="3167" spans="1:3" ht="14.25" customHeight="1" x14ac:dyDescent="0.35">
      <c r="A3167" s="2">
        <v>1001403</v>
      </c>
      <c r="B3167" s="2" t="s">
        <v>29</v>
      </c>
      <c r="C3167" s="2">
        <v>43</v>
      </c>
    </row>
    <row r="3168" spans="1:3" ht="14.25" customHeight="1" x14ac:dyDescent="0.35">
      <c r="A3168" s="2">
        <v>1001480</v>
      </c>
      <c r="B3168" s="2" t="s">
        <v>29</v>
      </c>
      <c r="C3168" s="2">
        <v>80</v>
      </c>
    </row>
    <row r="3169" spans="1:3" ht="14.25" customHeight="1" x14ac:dyDescent="0.35">
      <c r="A3169" s="2">
        <v>1001757</v>
      </c>
      <c r="B3169" s="2" t="s">
        <v>29</v>
      </c>
      <c r="C3169" s="2">
        <v>31</v>
      </c>
    </row>
    <row r="3170" spans="1:3" ht="14.25" customHeight="1" x14ac:dyDescent="0.35">
      <c r="A3170" s="2">
        <v>1001919</v>
      </c>
      <c r="B3170" s="2" t="s">
        <v>28</v>
      </c>
      <c r="C3170" s="2">
        <v>35</v>
      </c>
    </row>
    <row r="3171" spans="1:3" ht="14.25" customHeight="1" x14ac:dyDescent="0.35">
      <c r="A3171" s="2">
        <v>1002179</v>
      </c>
      <c r="B3171" s="2" t="s">
        <v>28</v>
      </c>
      <c r="C3171" s="2">
        <v>57</v>
      </c>
    </row>
    <row r="3172" spans="1:3" ht="14.25" customHeight="1" x14ac:dyDescent="0.35">
      <c r="A3172" s="2">
        <v>1002473</v>
      </c>
      <c r="B3172" s="2" t="s">
        <v>28</v>
      </c>
      <c r="C3172" s="2">
        <v>306</v>
      </c>
    </row>
    <row r="3173" spans="1:3" ht="14.25" customHeight="1" x14ac:dyDescent="0.35">
      <c r="A3173" s="2">
        <v>1002479</v>
      </c>
      <c r="B3173" s="2" t="s">
        <v>28</v>
      </c>
      <c r="C3173" s="2">
        <v>48</v>
      </c>
    </row>
    <row r="3174" spans="1:3" ht="14.25" customHeight="1" x14ac:dyDescent="0.35">
      <c r="A3174" s="2">
        <v>1002548</v>
      </c>
      <c r="B3174" s="2" t="s">
        <v>28</v>
      </c>
      <c r="C3174" s="2">
        <v>76</v>
      </c>
    </row>
    <row r="3175" spans="1:3" ht="14.25" customHeight="1" x14ac:dyDescent="0.35">
      <c r="A3175" s="2">
        <v>1002556</v>
      </c>
      <c r="B3175" s="2" t="s">
        <v>29</v>
      </c>
      <c r="C3175" s="2">
        <v>51</v>
      </c>
    </row>
    <row r="3176" spans="1:3" ht="14.25" customHeight="1" x14ac:dyDescent="0.35">
      <c r="A3176" s="2">
        <v>1003328</v>
      </c>
      <c r="B3176" s="2" t="s">
        <v>28</v>
      </c>
      <c r="C3176" s="2">
        <v>210</v>
      </c>
    </row>
    <row r="3177" spans="1:3" ht="14.25" customHeight="1" x14ac:dyDescent="0.35">
      <c r="A3177" s="2">
        <v>1003623</v>
      </c>
      <c r="B3177" s="2" t="s">
        <v>28</v>
      </c>
      <c r="C3177" s="2">
        <v>71</v>
      </c>
    </row>
    <row r="3178" spans="1:3" ht="14.25" customHeight="1" x14ac:dyDescent="0.35">
      <c r="A3178" s="2">
        <v>1000011</v>
      </c>
      <c r="B3178" s="2" t="s">
        <v>29</v>
      </c>
      <c r="C3178" s="2">
        <v>147</v>
      </c>
    </row>
    <row r="3179" spans="1:3" ht="14.25" customHeight="1" x14ac:dyDescent="0.35">
      <c r="A3179" s="2">
        <v>1000032</v>
      </c>
      <c r="B3179" s="2" t="s">
        <v>28</v>
      </c>
      <c r="C3179" s="2">
        <v>66</v>
      </c>
    </row>
    <row r="3180" spans="1:3" ht="14.25" customHeight="1" x14ac:dyDescent="0.35">
      <c r="A3180" s="2">
        <v>1000162</v>
      </c>
      <c r="B3180" s="2" t="s">
        <v>28</v>
      </c>
      <c r="C3180" s="2">
        <v>218</v>
      </c>
    </row>
    <row r="3181" spans="1:3" ht="14.25" customHeight="1" x14ac:dyDescent="0.35">
      <c r="A3181" s="2">
        <v>1000187</v>
      </c>
      <c r="B3181" s="2" t="s">
        <v>30</v>
      </c>
      <c r="C3181" s="2">
        <v>356</v>
      </c>
    </row>
    <row r="3182" spans="1:3" ht="14.25" customHeight="1" x14ac:dyDescent="0.35">
      <c r="A3182" s="2">
        <v>1000261</v>
      </c>
      <c r="B3182" s="2" t="s">
        <v>28</v>
      </c>
      <c r="C3182" s="2">
        <v>489</v>
      </c>
    </row>
    <row r="3183" spans="1:3" ht="14.25" customHeight="1" x14ac:dyDescent="0.35">
      <c r="A3183" s="2">
        <v>1000293</v>
      </c>
      <c r="B3183" s="2" t="s">
        <v>30</v>
      </c>
      <c r="C3183" s="2">
        <v>322</v>
      </c>
    </row>
    <row r="3184" spans="1:3" ht="14.25" customHeight="1" x14ac:dyDescent="0.35">
      <c r="A3184" s="2">
        <v>1000641</v>
      </c>
      <c r="B3184" s="2" t="s">
        <v>30</v>
      </c>
      <c r="C3184" s="2">
        <v>298</v>
      </c>
    </row>
    <row r="3185" spans="1:3" ht="14.25" customHeight="1" x14ac:dyDescent="0.35">
      <c r="A3185" s="2">
        <v>1000763</v>
      </c>
      <c r="B3185" s="2" t="s">
        <v>30</v>
      </c>
      <c r="C3185" s="2">
        <v>298</v>
      </c>
    </row>
    <row r="3186" spans="1:3" ht="14.25" customHeight="1" x14ac:dyDescent="0.35">
      <c r="A3186" s="2">
        <v>1000942</v>
      </c>
      <c r="B3186" s="2" t="s">
        <v>29</v>
      </c>
      <c r="C3186" s="2">
        <v>73</v>
      </c>
    </row>
    <row r="3187" spans="1:3" ht="14.25" customHeight="1" x14ac:dyDescent="0.35">
      <c r="A3187" s="2">
        <v>1000961</v>
      </c>
      <c r="B3187" s="2" t="s">
        <v>28</v>
      </c>
      <c r="C3187" s="2">
        <v>71</v>
      </c>
    </row>
    <row r="3188" spans="1:3" ht="14.25" customHeight="1" x14ac:dyDescent="0.35">
      <c r="A3188" s="2">
        <v>1000983</v>
      </c>
      <c r="B3188" s="2" t="s">
        <v>30</v>
      </c>
      <c r="C3188" s="2">
        <v>232</v>
      </c>
    </row>
    <row r="3189" spans="1:3" ht="14.25" customHeight="1" x14ac:dyDescent="0.35">
      <c r="A3189" s="2">
        <v>1001103</v>
      </c>
      <c r="B3189" s="2" t="s">
        <v>28</v>
      </c>
      <c r="C3189" s="2">
        <v>70</v>
      </c>
    </row>
    <row r="3190" spans="1:3" ht="14.25" customHeight="1" x14ac:dyDescent="0.35">
      <c r="A3190" s="2">
        <v>1001123</v>
      </c>
      <c r="B3190" s="2" t="s">
        <v>29</v>
      </c>
      <c r="C3190" s="2">
        <v>43</v>
      </c>
    </row>
    <row r="3191" spans="1:3" ht="14.25" customHeight="1" x14ac:dyDescent="0.35">
      <c r="A3191" s="2">
        <v>1001193</v>
      </c>
      <c r="B3191" s="2" t="s">
        <v>29</v>
      </c>
      <c r="C3191" s="2">
        <v>132</v>
      </c>
    </row>
    <row r="3192" spans="1:3" ht="14.25" customHeight="1" x14ac:dyDescent="0.35">
      <c r="A3192" s="2">
        <v>1001202</v>
      </c>
      <c r="B3192" s="2" t="s">
        <v>28</v>
      </c>
      <c r="C3192" s="2">
        <v>448</v>
      </c>
    </row>
    <row r="3193" spans="1:3" ht="14.25" customHeight="1" x14ac:dyDescent="0.35">
      <c r="A3193" s="2">
        <v>1001479</v>
      </c>
      <c r="B3193" s="2" t="s">
        <v>30</v>
      </c>
      <c r="C3193" s="2">
        <v>425</v>
      </c>
    </row>
    <row r="3194" spans="1:3" ht="14.25" customHeight="1" x14ac:dyDescent="0.35">
      <c r="A3194" s="2">
        <v>1001655</v>
      </c>
      <c r="B3194" s="2" t="s">
        <v>28</v>
      </c>
      <c r="C3194" s="2">
        <v>191</v>
      </c>
    </row>
    <row r="3195" spans="1:3" ht="14.25" customHeight="1" x14ac:dyDescent="0.35">
      <c r="A3195" s="2">
        <v>1001909</v>
      </c>
      <c r="B3195" s="2" t="s">
        <v>29</v>
      </c>
      <c r="C3195" s="2">
        <v>81</v>
      </c>
    </row>
    <row r="3196" spans="1:3" ht="14.25" customHeight="1" x14ac:dyDescent="0.35">
      <c r="A3196" s="2">
        <v>1002309</v>
      </c>
      <c r="B3196" s="2" t="s">
        <v>28</v>
      </c>
      <c r="C3196" s="2">
        <v>68</v>
      </c>
    </row>
    <row r="3197" spans="1:3" ht="14.25" customHeight="1" x14ac:dyDescent="0.35">
      <c r="A3197" s="2">
        <v>1002575</v>
      </c>
      <c r="B3197" s="2" t="s">
        <v>30</v>
      </c>
      <c r="C3197" s="2">
        <v>129</v>
      </c>
    </row>
    <row r="3198" spans="1:3" ht="14.25" customHeight="1" x14ac:dyDescent="0.35">
      <c r="A3198" s="2">
        <v>1002807</v>
      </c>
      <c r="B3198" s="2" t="s">
        <v>30</v>
      </c>
      <c r="C3198" s="2">
        <v>204</v>
      </c>
    </row>
    <row r="3199" spans="1:3" ht="14.25" customHeight="1" x14ac:dyDescent="0.35">
      <c r="A3199" s="2">
        <v>1002913</v>
      </c>
      <c r="B3199" s="2" t="s">
        <v>28</v>
      </c>
      <c r="C3199" s="2">
        <v>22</v>
      </c>
    </row>
    <row r="3200" spans="1:3" ht="14.25" customHeight="1" x14ac:dyDescent="0.35">
      <c r="A3200" s="2">
        <v>1003549</v>
      </c>
      <c r="B3200" s="2" t="s">
        <v>29</v>
      </c>
      <c r="C3200" s="2">
        <v>147</v>
      </c>
    </row>
    <row r="3201" spans="1:3" ht="14.25" customHeight="1" x14ac:dyDescent="0.35">
      <c r="A3201" s="2">
        <v>1003568</v>
      </c>
      <c r="B3201" s="2" t="s">
        <v>30</v>
      </c>
      <c r="C3201" s="2">
        <v>182</v>
      </c>
    </row>
    <row r="3202" spans="1:3" ht="14.25" customHeight="1" x14ac:dyDescent="0.35">
      <c r="A3202" s="2">
        <v>1003571</v>
      </c>
      <c r="B3202" s="2" t="s">
        <v>28</v>
      </c>
      <c r="C3202" s="2">
        <v>34</v>
      </c>
    </row>
    <row r="3203" spans="1:3" ht="14.25" customHeight="1" x14ac:dyDescent="0.35">
      <c r="A3203" s="2">
        <v>1003649</v>
      </c>
      <c r="B3203" s="2" t="s">
        <v>28</v>
      </c>
      <c r="C3203" s="2">
        <v>254</v>
      </c>
    </row>
    <row r="3204" spans="1:3" ht="14.25" customHeight="1" x14ac:dyDescent="0.35">
      <c r="A3204" s="2">
        <v>1000318</v>
      </c>
      <c r="B3204" s="2" t="s">
        <v>29</v>
      </c>
      <c r="C3204" s="2">
        <v>76</v>
      </c>
    </row>
    <row r="3205" spans="1:3" ht="14.25" customHeight="1" x14ac:dyDescent="0.35">
      <c r="A3205" s="2">
        <v>1000338</v>
      </c>
      <c r="B3205" s="2" t="s">
        <v>28</v>
      </c>
      <c r="C3205" s="2">
        <v>76</v>
      </c>
    </row>
    <row r="3206" spans="1:3" ht="14.25" customHeight="1" x14ac:dyDescent="0.35">
      <c r="A3206" s="2">
        <v>1000948</v>
      </c>
      <c r="B3206" s="2" t="s">
        <v>28</v>
      </c>
      <c r="C3206" s="2">
        <v>53</v>
      </c>
    </row>
    <row r="3207" spans="1:3" ht="14.25" customHeight="1" x14ac:dyDescent="0.35">
      <c r="A3207" s="2">
        <v>1001003</v>
      </c>
      <c r="B3207" s="2" t="s">
        <v>30</v>
      </c>
      <c r="C3207" s="2">
        <v>242</v>
      </c>
    </row>
    <row r="3208" spans="1:3" ht="14.25" customHeight="1" x14ac:dyDescent="0.35">
      <c r="A3208" s="2">
        <v>1001393</v>
      </c>
      <c r="B3208" s="2" t="s">
        <v>28</v>
      </c>
      <c r="C3208" s="2">
        <v>27</v>
      </c>
    </row>
    <row r="3209" spans="1:3" ht="14.25" customHeight="1" x14ac:dyDescent="0.35">
      <c r="A3209" s="2">
        <v>1001494</v>
      </c>
      <c r="B3209" s="2" t="s">
        <v>30</v>
      </c>
      <c r="C3209" s="2">
        <v>239</v>
      </c>
    </row>
    <row r="3210" spans="1:3" ht="14.25" customHeight="1" x14ac:dyDescent="0.35">
      <c r="A3210" s="2">
        <v>1001525</v>
      </c>
      <c r="B3210" s="2" t="s">
        <v>29</v>
      </c>
      <c r="C3210" s="2">
        <v>137</v>
      </c>
    </row>
    <row r="3211" spans="1:3" ht="14.25" customHeight="1" x14ac:dyDescent="0.35">
      <c r="A3211" s="2">
        <v>1002032</v>
      </c>
      <c r="B3211" s="2" t="s">
        <v>30</v>
      </c>
      <c r="C3211" s="2">
        <v>435</v>
      </c>
    </row>
    <row r="3212" spans="1:3" ht="14.25" customHeight="1" x14ac:dyDescent="0.35">
      <c r="A3212" s="2">
        <v>1002108</v>
      </c>
      <c r="B3212" s="2" t="s">
        <v>28</v>
      </c>
      <c r="C3212" s="2">
        <v>53</v>
      </c>
    </row>
    <row r="3213" spans="1:3" ht="14.25" customHeight="1" x14ac:dyDescent="0.35">
      <c r="A3213" s="2">
        <v>1002243</v>
      </c>
      <c r="B3213" s="2" t="s">
        <v>28</v>
      </c>
      <c r="C3213" s="2">
        <v>79</v>
      </c>
    </row>
    <row r="3214" spans="1:3" ht="14.25" customHeight="1" x14ac:dyDescent="0.35">
      <c r="A3214" s="2">
        <v>1002499</v>
      </c>
      <c r="B3214" s="2" t="s">
        <v>30</v>
      </c>
      <c r="C3214" s="2">
        <v>302</v>
      </c>
    </row>
    <row r="3215" spans="1:3" ht="14.25" customHeight="1" x14ac:dyDescent="0.35">
      <c r="A3215" s="2">
        <v>1002719</v>
      </c>
      <c r="B3215" s="2" t="s">
        <v>30</v>
      </c>
      <c r="C3215" s="2">
        <v>261</v>
      </c>
    </row>
    <row r="3216" spans="1:3" ht="14.25" customHeight="1" x14ac:dyDescent="0.35">
      <c r="A3216" s="2">
        <v>1003037</v>
      </c>
      <c r="B3216" s="2" t="s">
        <v>28</v>
      </c>
      <c r="C3216" s="2">
        <v>351</v>
      </c>
    </row>
    <row r="3217" spans="1:3" ht="14.25" customHeight="1" x14ac:dyDescent="0.35">
      <c r="A3217" s="2">
        <v>1003073</v>
      </c>
      <c r="B3217" s="2" t="s">
        <v>28</v>
      </c>
      <c r="C3217" s="2">
        <v>45</v>
      </c>
    </row>
    <row r="3218" spans="1:3" ht="14.25" customHeight="1" x14ac:dyDescent="0.35">
      <c r="A3218" s="2">
        <v>1003195</v>
      </c>
      <c r="B3218" s="2" t="s">
        <v>28</v>
      </c>
      <c r="C3218" s="2">
        <v>331</v>
      </c>
    </row>
    <row r="3219" spans="1:3" ht="14.25" customHeight="1" x14ac:dyDescent="0.35">
      <c r="A3219" s="2">
        <v>1003497</v>
      </c>
      <c r="B3219" s="2" t="s">
        <v>28</v>
      </c>
      <c r="C3219" s="2">
        <v>294</v>
      </c>
    </row>
    <row r="3220" spans="1:3" ht="14.25" customHeight="1" x14ac:dyDescent="0.35">
      <c r="A3220" s="2">
        <v>1003603</v>
      </c>
      <c r="B3220" s="2" t="s">
        <v>29</v>
      </c>
      <c r="C3220" s="2">
        <v>140</v>
      </c>
    </row>
    <row r="3221" spans="1:3" ht="14.25" customHeight="1" x14ac:dyDescent="0.35">
      <c r="A3221" s="2">
        <v>1003703</v>
      </c>
      <c r="B3221" s="2" t="s">
        <v>28</v>
      </c>
      <c r="C3221" s="2">
        <v>62</v>
      </c>
    </row>
    <row r="3222" spans="1:3" ht="14.25" customHeight="1" x14ac:dyDescent="0.35">
      <c r="A3222" s="2">
        <v>1003714</v>
      </c>
      <c r="B3222" s="2" t="s">
        <v>30</v>
      </c>
      <c r="C3222" s="2">
        <v>165</v>
      </c>
    </row>
    <row r="3223" spans="1:3" ht="14.25" customHeight="1" x14ac:dyDescent="0.35">
      <c r="A3223" s="2">
        <v>1000118</v>
      </c>
      <c r="B3223" s="2" t="s">
        <v>30</v>
      </c>
      <c r="C3223" s="2">
        <v>241</v>
      </c>
    </row>
    <row r="3224" spans="1:3" ht="14.25" customHeight="1" x14ac:dyDescent="0.35">
      <c r="A3224" s="2">
        <v>1000155</v>
      </c>
      <c r="B3224" s="2" t="s">
        <v>30</v>
      </c>
      <c r="C3224" s="2">
        <v>359</v>
      </c>
    </row>
    <row r="3225" spans="1:3" ht="14.25" customHeight="1" x14ac:dyDescent="0.35">
      <c r="A3225" s="2">
        <v>1000747</v>
      </c>
      <c r="B3225" s="2" t="s">
        <v>30</v>
      </c>
      <c r="C3225" s="2">
        <v>208</v>
      </c>
    </row>
    <row r="3226" spans="1:3" ht="14.25" customHeight="1" x14ac:dyDescent="0.35">
      <c r="A3226" s="2">
        <v>1000862</v>
      </c>
      <c r="B3226" s="2" t="s">
        <v>28</v>
      </c>
      <c r="C3226" s="2">
        <v>284</v>
      </c>
    </row>
    <row r="3227" spans="1:3" ht="14.25" customHeight="1" x14ac:dyDescent="0.35">
      <c r="A3227" s="2">
        <v>1001177</v>
      </c>
      <c r="B3227" s="2" t="s">
        <v>30</v>
      </c>
      <c r="C3227" s="2">
        <v>166</v>
      </c>
    </row>
    <row r="3228" spans="1:3" ht="14.25" customHeight="1" x14ac:dyDescent="0.35">
      <c r="A3228" s="2">
        <v>1001308</v>
      </c>
      <c r="B3228" s="2" t="s">
        <v>29</v>
      </c>
      <c r="C3228" s="2">
        <v>112</v>
      </c>
    </row>
    <row r="3229" spans="1:3" ht="14.25" customHeight="1" x14ac:dyDescent="0.35">
      <c r="A3229" s="2">
        <v>1001411</v>
      </c>
      <c r="B3229" s="2" t="s">
        <v>28</v>
      </c>
      <c r="C3229" s="2">
        <v>63</v>
      </c>
    </row>
    <row r="3230" spans="1:3" ht="14.25" customHeight="1" x14ac:dyDescent="0.35">
      <c r="A3230" s="2">
        <v>1001619</v>
      </c>
      <c r="B3230" s="2" t="s">
        <v>28</v>
      </c>
      <c r="C3230" s="2">
        <v>25</v>
      </c>
    </row>
    <row r="3231" spans="1:3" ht="14.25" customHeight="1" x14ac:dyDescent="0.35">
      <c r="A3231" s="2">
        <v>1001875</v>
      </c>
      <c r="B3231" s="2" t="s">
        <v>28</v>
      </c>
      <c r="C3231" s="2">
        <v>326</v>
      </c>
    </row>
    <row r="3232" spans="1:3" ht="14.25" customHeight="1" x14ac:dyDescent="0.35">
      <c r="A3232" s="2">
        <v>1002040</v>
      </c>
      <c r="B3232" s="2" t="s">
        <v>28</v>
      </c>
      <c r="C3232" s="2">
        <v>22</v>
      </c>
    </row>
    <row r="3233" spans="1:3" ht="14.25" customHeight="1" x14ac:dyDescent="0.35">
      <c r="A3233" s="2">
        <v>1002212</v>
      </c>
      <c r="B3233" s="2" t="s">
        <v>29</v>
      </c>
      <c r="C3233" s="2">
        <v>146</v>
      </c>
    </row>
    <row r="3234" spans="1:3" ht="14.25" customHeight="1" x14ac:dyDescent="0.35">
      <c r="A3234" s="2">
        <v>1002251</v>
      </c>
      <c r="B3234" s="2" t="s">
        <v>30</v>
      </c>
      <c r="C3234" s="2">
        <v>317</v>
      </c>
    </row>
    <row r="3235" spans="1:3" ht="14.25" customHeight="1" x14ac:dyDescent="0.35">
      <c r="A3235" s="2">
        <v>1002437</v>
      </c>
      <c r="B3235" s="2" t="s">
        <v>28</v>
      </c>
      <c r="C3235" s="2">
        <v>59</v>
      </c>
    </row>
    <row r="3236" spans="1:3" ht="14.25" customHeight="1" x14ac:dyDescent="0.35">
      <c r="A3236" s="2">
        <v>1002658</v>
      </c>
      <c r="B3236" s="2" t="s">
        <v>28</v>
      </c>
      <c r="C3236" s="2">
        <v>32</v>
      </c>
    </row>
    <row r="3237" spans="1:3" ht="14.25" customHeight="1" x14ac:dyDescent="0.35">
      <c r="A3237" s="2">
        <v>1002678</v>
      </c>
      <c r="B3237" s="2" t="s">
        <v>28</v>
      </c>
      <c r="C3237" s="2">
        <v>64</v>
      </c>
    </row>
    <row r="3238" spans="1:3" ht="14.25" customHeight="1" x14ac:dyDescent="0.35">
      <c r="A3238" s="2">
        <v>1003012</v>
      </c>
      <c r="B3238" s="2" t="s">
        <v>29</v>
      </c>
      <c r="C3238" s="2">
        <v>137</v>
      </c>
    </row>
    <row r="3239" spans="1:3" ht="14.25" customHeight="1" x14ac:dyDescent="0.35">
      <c r="A3239" s="2">
        <v>1003396</v>
      </c>
      <c r="B3239" s="2" t="s">
        <v>29</v>
      </c>
      <c r="C3239" s="2">
        <v>40</v>
      </c>
    </row>
    <row r="3240" spans="1:3" ht="14.25" customHeight="1" x14ac:dyDescent="0.35">
      <c r="A3240" s="2">
        <v>1003437</v>
      </c>
      <c r="B3240" s="2" t="s">
        <v>28</v>
      </c>
      <c r="C3240" s="2">
        <v>42</v>
      </c>
    </row>
    <row r="3241" spans="1:3" ht="14.25" customHeight="1" x14ac:dyDescent="0.35">
      <c r="A3241" s="2">
        <v>1003439</v>
      </c>
      <c r="B3241" s="2" t="s">
        <v>28</v>
      </c>
      <c r="C3241" s="2">
        <v>26</v>
      </c>
    </row>
    <row r="3242" spans="1:3" ht="14.25" customHeight="1" x14ac:dyDescent="0.35">
      <c r="A3242" s="2">
        <v>1003495</v>
      </c>
      <c r="B3242" s="2" t="s">
        <v>30</v>
      </c>
      <c r="C3242" s="2">
        <v>397</v>
      </c>
    </row>
    <row r="3243" spans="1:3" ht="14.25" customHeight="1" x14ac:dyDescent="0.35">
      <c r="A3243" s="2">
        <v>1003507</v>
      </c>
      <c r="B3243" s="2" t="s">
        <v>30</v>
      </c>
      <c r="C3243" s="2">
        <v>480</v>
      </c>
    </row>
    <row r="3244" spans="1:3" ht="14.25" customHeight="1" x14ac:dyDescent="0.35">
      <c r="A3244" s="2">
        <v>1003621</v>
      </c>
      <c r="B3244" s="2" t="s">
        <v>30</v>
      </c>
      <c r="C3244" s="2">
        <v>340</v>
      </c>
    </row>
    <row r="3245" spans="1:3" ht="14.25" customHeight="1" x14ac:dyDescent="0.35">
      <c r="A3245" s="2">
        <v>1003632</v>
      </c>
      <c r="B3245" s="2" t="s">
        <v>29</v>
      </c>
      <c r="C3245" s="2">
        <v>36</v>
      </c>
    </row>
    <row r="3246" spans="1:3" ht="14.25" customHeight="1" x14ac:dyDescent="0.35">
      <c r="A3246" s="2">
        <v>1003671</v>
      </c>
      <c r="B3246" s="2" t="s">
        <v>30</v>
      </c>
      <c r="C3246" s="2">
        <v>236</v>
      </c>
    </row>
    <row r="3247" spans="1:3" ht="14.25" customHeight="1" x14ac:dyDescent="0.35">
      <c r="A3247" s="2">
        <v>1000050</v>
      </c>
      <c r="B3247" s="2" t="s">
        <v>28</v>
      </c>
      <c r="C3247" s="2">
        <v>477</v>
      </c>
    </row>
    <row r="3248" spans="1:3" ht="14.25" customHeight="1" x14ac:dyDescent="0.35">
      <c r="A3248" s="2">
        <v>1000180</v>
      </c>
      <c r="B3248" s="2" t="s">
        <v>28</v>
      </c>
      <c r="C3248" s="2">
        <v>73</v>
      </c>
    </row>
    <row r="3249" spans="1:3" ht="14.25" customHeight="1" x14ac:dyDescent="0.35">
      <c r="A3249" s="2">
        <v>1000312</v>
      </c>
      <c r="B3249" s="2" t="s">
        <v>29</v>
      </c>
      <c r="C3249" s="2">
        <v>138</v>
      </c>
    </row>
    <row r="3250" spans="1:3" ht="14.25" customHeight="1" x14ac:dyDescent="0.35">
      <c r="A3250" s="2">
        <v>1000350</v>
      </c>
      <c r="B3250" s="2" t="s">
        <v>29</v>
      </c>
      <c r="C3250" s="2">
        <v>46</v>
      </c>
    </row>
    <row r="3251" spans="1:3" ht="14.25" customHeight="1" x14ac:dyDescent="0.35">
      <c r="A3251" s="2">
        <v>1000427</v>
      </c>
      <c r="B3251" s="2" t="s">
        <v>30</v>
      </c>
      <c r="C3251" s="2">
        <v>484</v>
      </c>
    </row>
    <row r="3252" spans="1:3" ht="14.25" customHeight="1" x14ac:dyDescent="0.35">
      <c r="A3252" s="2">
        <v>1000476</v>
      </c>
      <c r="B3252" s="2" t="s">
        <v>28</v>
      </c>
      <c r="C3252" s="2">
        <v>216</v>
      </c>
    </row>
    <row r="3253" spans="1:3" ht="14.25" customHeight="1" x14ac:dyDescent="0.35">
      <c r="A3253" s="2">
        <v>1000659</v>
      </c>
      <c r="B3253" s="2" t="s">
        <v>28</v>
      </c>
      <c r="C3253" s="2">
        <v>69</v>
      </c>
    </row>
    <row r="3254" spans="1:3" ht="14.25" customHeight="1" x14ac:dyDescent="0.35">
      <c r="A3254" s="2">
        <v>1000851</v>
      </c>
      <c r="B3254" s="2" t="s">
        <v>28</v>
      </c>
      <c r="C3254" s="2">
        <v>36</v>
      </c>
    </row>
    <row r="3255" spans="1:3" ht="14.25" customHeight="1" x14ac:dyDescent="0.35">
      <c r="A3255" s="2">
        <v>1000962</v>
      </c>
      <c r="B3255" s="2" t="s">
        <v>30</v>
      </c>
      <c r="C3255" s="2">
        <v>467</v>
      </c>
    </row>
    <row r="3256" spans="1:3" ht="14.25" customHeight="1" x14ac:dyDescent="0.35">
      <c r="A3256" s="2">
        <v>1001128</v>
      </c>
      <c r="B3256" s="2" t="s">
        <v>28</v>
      </c>
      <c r="C3256" s="2">
        <v>80</v>
      </c>
    </row>
    <row r="3257" spans="1:3" ht="14.25" customHeight="1" x14ac:dyDescent="0.35">
      <c r="A3257" s="2">
        <v>1001496</v>
      </c>
      <c r="B3257" s="2" t="s">
        <v>28</v>
      </c>
      <c r="C3257" s="2">
        <v>398</v>
      </c>
    </row>
    <row r="3258" spans="1:3" ht="14.25" customHeight="1" x14ac:dyDescent="0.35">
      <c r="A3258" s="2">
        <v>1001717</v>
      </c>
      <c r="B3258" s="2" t="s">
        <v>28</v>
      </c>
      <c r="C3258" s="2">
        <v>466</v>
      </c>
    </row>
    <row r="3259" spans="1:3" ht="14.25" customHeight="1" x14ac:dyDescent="0.35">
      <c r="A3259" s="2">
        <v>1001805</v>
      </c>
      <c r="B3259" s="2" t="s">
        <v>29</v>
      </c>
      <c r="C3259" s="2">
        <v>116</v>
      </c>
    </row>
    <row r="3260" spans="1:3" ht="14.25" customHeight="1" x14ac:dyDescent="0.35">
      <c r="A3260" s="2">
        <v>1001876</v>
      </c>
      <c r="B3260" s="2" t="s">
        <v>28</v>
      </c>
      <c r="C3260" s="2">
        <v>68</v>
      </c>
    </row>
    <row r="3261" spans="1:3" ht="14.25" customHeight="1" x14ac:dyDescent="0.35">
      <c r="A3261" s="2">
        <v>1001892</v>
      </c>
      <c r="B3261" s="2" t="s">
        <v>30</v>
      </c>
      <c r="C3261" s="2">
        <v>216</v>
      </c>
    </row>
    <row r="3262" spans="1:3" ht="14.25" customHeight="1" x14ac:dyDescent="0.35">
      <c r="A3262" s="2">
        <v>1001994</v>
      </c>
      <c r="B3262" s="2" t="s">
        <v>29</v>
      </c>
      <c r="C3262" s="2">
        <v>113</v>
      </c>
    </row>
    <row r="3263" spans="1:3" ht="14.25" customHeight="1" x14ac:dyDescent="0.35">
      <c r="A3263" s="2">
        <v>1002146</v>
      </c>
      <c r="B3263" s="2" t="s">
        <v>29</v>
      </c>
      <c r="C3263" s="2">
        <v>80</v>
      </c>
    </row>
    <row r="3264" spans="1:3" ht="14.25" customHeight="1" x14ac:dyDescent="0.35">
      <c r="A3264" s="2">
        <v>1002797</v>
      </c>
      <c r="B3264" s="2" t="s">
        <v>30</v>
      </c>
      <c r="C3264" s="2">
        <v>130</v>
      </c>
    </row>
    <row r="3265" spans="1:3" ht="14.25" customHeight="1" x14ac:dyDescent="0.35">
      <c r="A3265" s="2">
        <v>1002868</v>
      </c>
      <c r="B3265" s="2" t="s">
        <v>28</v>
      </c>
      <c r="C3265" s="2">
        <v>34</v>
      </c>
    </row>
    <row r="3266" spans="1:3" ht="14.25" customHeight="1" x14ac:dyDescent="0.35">
      <c r="A3266" s="2">
        <v>1002995</v>
      </c>
      <c r="B3266" s="2" t="s">
        <v>29</v>
      </c>
      <c r="C3266" s="2">
        <v>111</v>
      </c>
    </row>
    <row r="3267" spans="1:3" ht="14.25" customHeight="1" x14ac:dyDescent="0.35">
      <c r="A3267" s="2">
        <v>1003061</v>
      </c>
      <c r="B3267" s="2" t="s">
        <v>29</v>
      </c>
      <c r="C3267" s="2">
        <v>143</v>
      </c>
    </row>
    <row r="3268" spans="1:3" ht="14.25" customHeight="1" x14ac:dyDescent="0.35">
      <c r="A3268" s="2">
        <v>1003111</v>
      </c>
      <c r="B3268" s="2" t="s">
        <v>28</v>
      </c>
      <c r="C3268" s="2">
        <v>66</v>
      </c>
    </row>
    <row r="3269" spans="1:3" ht="14.25" customHeight="1" x14ac:dyDescent="0.35">
      <c r="A3269" s="2">
        <v>1003155</v>
      </c>
      <c r="B3269" s="2" t="s">
        <v>28</v>
      </c>
      <c r="C3269" s="2">
        <v>184</v>
      </c>
    </row>
    <row r="3270" spans="1:3" ht="14.25" customHeight="1" x14ac:dyDescent="0.35">
      <c r="A3270" s="2">
        <v>1003264</v>
      </c>
      <c r="B3270" s="2" t="s">
        <v>28</v>
      </c>
      <c r="C3270" s="2">
        <v>348</v>
      </c>
    </row>
    <row r="3271" spans="1:3" ht="14.25" customHeight="1" x14ac:dyDescent="0.35">
      <c r="A3271" s="2">
        <v>1003512</v>
      </c>
      <c r="B3271" s="2" t="s">
        <v>28</v>
      </c>
      <c r="C3271" s="2">
        <v>54</v>
      </c>
    </row>
    <row r="3272" spans="1:3" ht="14.25" customHeight="1" x14ac:dyDescent="0.35">
      <c r="A3272" s="2">
        <v>1003684</v>
      </c>
      <c r="B3272" s="2" t="s">
        <v>29</v>
      </c>
      <c r="C3272" s="2">
        <v>66</v>
      </c>
    </row>
    <row r="3273" spans="1:3" ht="14.25" customHeight="1" x14ac:dyDescent="0.35">
      <c r="A3273" s="2">
        <v>1000409</v>
      </c>
      <c r="B3273" s="2" t="s">
        <v>28</v>
      </c>
      <c r="C3273" s="2">
        <v>355</v>
      </c>
    </row>
    <row r="3274" spans="1:3" ht="14.25" customHeight="1" x14ac:dyDescent="0.35">
      <c r="A3274" s="2">
        <v>1000917</v>
      </c>
      <c r="B3274" s="2" t="s">
        <v>28</v>
      </c>
      <c r="C3274" s="2">
        <v>25</v>
      </c>
    </row>
    <row r="3275" spans="1:3" ht="14.25" customHeight="1" x14ac:dyDescent="0.35">
      <c r="A3275" s="2">
        <v>1000918</v>
      </c>
      <c r="B3275" s="2" t="s">
        <v>29</v>
      </c>
      <c r="C3275" s="2">
        <v>43</v>
      </c>
    </row>
    <row r="3276" spans="1:3" ht="14.25" customHeight="1" x14ac:dyDescent="0.35">
      <c r="A3276" s="2">
        <v>1001070</v>
      </c>
      <c r="B3276" s="2" t="s">
        <v>28</v>
      </c>
      <c r="C3276" s="2">
        <v>42</v>
      </c>
    </row>
    <row r="3277" spans="1:3" ht="14.25" customHeight="1" x14ac:dyDescent="0.35">
      <c r="A3277" s="2">
        <v>1001071</v>
      </c>
      <c r="B3277" s="2" t="s">
        <v>29</v>
      </c>
      <c r="C3277" s="2">
        <v>115</v>
      </c>
    </row>
    <row r="3278" spans="1:3" ht="14.25" customHeight="1" x14ac:dyDescent="0.35">
      <c r="A3278" s="2">
        <v>1001531</v>
      </c>
      <c r="B3278" s="2" t="s">
        <v>30</v>
      </c>
      <c r="C3278" s="2">
        <v>365</v>
      </c>
    </row>
    <row r="3279" spans="1:3" ht="14.25" customHeight="1" x14ac:dyDescent="0.35">
      <c r="A3279" s="2">
        <v>1001625</v>
      </c>
      <c r="B3279" s="2" t="s">
        <v>29</v>
      </c>
      <c r="C3279" s="2">
        <v>123</v>
      </c>
    </row>
    <row r="3280" spans="1:3" ht="14.25" customHeight="1" x14ac:dyDescent="0.35">
      <c r="A3280" s="2">
        <v>1001694</v>
      </c>
      <c r="B3280" s="2" t="s">
        <v>28</v>
      </c>
      <c r="C3280" s="2">
        <v>27</v>
      </c>
    </row>
    <row r="3281" spans="1:3" ht="14.25" customHeight="1" x14ac:dyDescent="0.35">
      <c r="A3281" s="2">
        <v>1002010</v>
      </c>
      <c r="B3281" s="2" t="s">
        <v>29</v>
      </c>
      <c r="C3281" s="2">
        <v>140</v>
      </c>
    </row>
    <row r="3282" spans="1:3" ht="14.25" customHeight="1" x14ac:dyDescent="0.35">
      <c r="A3282" s="2">
        <v>1002042</v>
      </c>
      <c r="B3282" s="2" t="s">
        <v>28</v>
      </c>
      <c r="C3282" s="2">
        <v>440</v>
      </c>
    </row>
    <row r="3283" spans="1:3" ht="14.25" customHeight="1" x14ac:dyDescent="0.35">
      <c r="A3283" s="2">
        <v>1002163</v>
      </c>
      <c r="B3283" s="2" t="s">
        <v>30</v>
      </c>
      <c r="C3283" s="2">
        <v>137</v>
      </c>
    </row>
    <row r="3284" spans="1:3" ht="14.25" customHeight="1" x14ac:dyDescent="0.35">
      <c r="A3284" s="2">
        <v>1002320</v>
      </c>
      <c r="B3284" s="2" t="s">
        <v>28</v>
      </c>
      <c r="C3284" s="2">
        <v>406</v>
      </c>
    </row>
    <row r="3285" spans="1:3" ht="14.25" customHeight="1" x14ac:dyDescent="0.35">
      <c r="A3285" s="2">
        <v>1002340</v>
      </c>
      <c r="B3285" s="2" t="s">
        <v>28</v>
      </c>
      <c r="C3285" s="2">
        <v>63</v>
      </c>
    </row>
    <row r="3286" spans="1:3" ht="14.25" customHeight="1" x14ac:dyDescent="0.35">
      <c r="A3286" s="2">
        <v>1002395</v>
      </c>
      <c r="B3286" s="2" t="s">
        <v>29</v>
      </c>
      <c r="C3286" s="2">
        <v>61</v>
      </c>
    </row>
    <row r="3287" spans="1:3" ht="14.25" customHeight="1" x14ac:dyDescent="0.35">
      <c r="A3287" s="2">
        <v>1002810</v>
      </c>
      <c r="B3287" s="2" t="s">
        <v>28</v>
      </c>
      <c r="C3287" s="2">
        <v>392</v>
      </c>
    </row>
    <row r="3288" spans="1:3" ht="14.25" customHeight="1" x14ac:dyDescent="0.35">
      <c r="A3288" s="2">
        <v>1002990</v>
      </c>
      <c r="B3288" s="2" t="s">
        <v>28</v>
      </c>
      <c r="C3288" s="2">
        <v>110</v>
      </c>
    </row>
    <row r="3289" spans="1:3" ht="14.25" customHeight="1" x14ac:dyDescent="0.35">
      <c r="A3289" s="2">
        <v>1003007</v>
      </c>
      <c r="B3289" s="2" t="s">
        <v>29</v>
      </c>
      <c r="C3289" s="2">
        <v>139</v>
      </c>
    </row>
    <row r="3290" spans="1:3" ht="14.25" customHeight="1" x14ac:dyDescent="0.35">
      <c r="A3290" s="2">
        <v>1003033</v>
      </c>
      <c r="B3290" s="2" t="s">
        <v>29</v>
      </c>
      <c r="C3290" s="2">
        <v>79</v>
      </c>
    </row>
    <row r="3291" spans="1:3" ht="14.25" customHeight="1" x14ac:dyDescent="0.35">
      <c r="A3291" s="2">
        <v>1003134</v>
      </c>
      <c r="B3291" s="2" t="s">
        <v>30</v>
      </c>
      <c r="C3291" s="2">
        <v>168</v>
      </c>
    </row>
    <row r="3292" spans="1:3" ht="14.25" customHeight="1" x14ac:dyDescent="0.35">
      <c r="A3292" s="2">
        <v>1003164</v>
      </c>
      <c r="B3292" s="2" t="s">
        <v>30</v>
      </c>
      <c r="C3292" s="2">
        <v>134</v>
      </c>
    </row>
    <row r="3293" spans="1:3" ht="14.25" customHeight="1" x14ac:dyDescent="0.35">
      <c r="A3293" s="2">
        <v>1003285</v>
      </c>
      <c r="B3293" s="2" t="s">
        <v>28</v>
      </c>
      <c r="C3293" s="2">
        <v>62</v>
      </c>
    </row>
    <row r="3294" spans="1:3" ht="14.25" customHeight="1" x14ac:dyDescent="0.35">
      <c r="A3294" s="2">
        <v>1003474</v>
      </c>
      <c r="B3294" s="2" t="s">
        <v>29</v>
      </c>
      <c r="C3294" s="2">
        <v>146</v>
      </c>
    </row>
    <row r="3295" spans="1:3" ht="14.25" customHeight="1" x14ac:dyDescent="0.35">
      <c r="A3295" s="2">
        <v>1003791</v>
      </c>
      <c r="B3295" s="2" t="s">
        <v>28</v>
      </c>
      <c r="C3295" s="2">
        <v>25</v>
      </c>
    </row>
    <row r="3296" spans="1:3" ht="14.25" customHeight="1" x14ac:dyDescent="0.35">
      <c r="A3296" s="2">
        <v>1003952</v>
      </c>
      <c r="B3296" s="2" t="s">
        <v>29</v>
      </c>
      <c r="C3296" s="2">
        <v>57</v>
      </c>
    </row>
    <row r="3297" spans="1:3" ht="14.25" customHeight="1" x14ac:dyDescent="0.35">
      <c r="A3297" s="2">
        <v>1003961</v>
      </c>
      <c r="B3297" s="2" t="s">
        <v>29</v>
      </c>
      <c r="C3297" s="2">
        <v>127</v>
      </c>
    </row>
    <row r="3298" spans="1:3" ht="14.25" customHeight="1" x14ac:dyDescent="0.35">
      <c r="A3298" s="2">
        <v>1003986</v>
      </c>
      <c r="B3298" s="2" t="s">
        <v>28</v>
      </c>
      <c r="C3298" s="2">
        <v>34</v>
      </c>
    </row>
    <row r="3299" spans="1:3" ht="14.25" customHeight="1" x14ac:dyDescent="0.35">
      <c r="A3299" s="2">
        <v>1004103</v>
      </c>
      <c r="B3299" s="2" t="s">
        <v>29</v>
      </c>
      <c r="C3299" s="2">
        <v>53</v>
      </c>
    </row>
    <row r="3300" spans="1:3" ht="14.25" customHeight="1" x14ac:dyDescent="0.35">
      <c r="A3300" s="2">
        <v>1004278</v>
      </c>
      <c r="B3300" s="2" t="s">
        <v>28</v>
      </c>
      <c r="C3300" s="2">
        <v>33</v>
      </c>
    </row>
    <row r="3301" spans="1:3" ht="14.25" customHeight="1" x14ac:dyDescent="0.35">
      <c r="A3301" s="2">
        <v>1004371</v>
      </c>
      <c r="B3301" s="2" t="s">
        <v>30</v>
      </c>
      <c r="C3301" s="2">
        <v>494</v>
      </c>
    </row>
    <row r="3302" spans="1:3" ht="14.25" customHeight="1" x14ac:dyDescent="0.35">
      <c r="A3302" s="2">
        <v>1004466</v>
      </c>
      <c r="B3302" s="2" t="s">
        <v>29</v>
      </c>
      <c r="C3302" s="2">
        <v>97</v>
      </c>
    </row>
    <row r="3303" spans="1:3" ht="14.25" customHeight="1" x14ac:dyDescent="0.35">
      <c r="A3303" s="2">
        <v>1004507</v>
      </c>
      <c r="B3303" s="2" t="s">
        <v>30</v>
      </c>
      <c r="C3303" s="2">
        <v>227</v>
      </c>
    </row>
    <row r="3304" spans="1:3" ht="14.25" customHeight="1" x14ac:dyDescent="0.35">
      <c r="A3304" s="2">
        <v>1004702</v>
      </c>
      <c r="B3304" s="2" t="s">
        <v>30</v>
      </c>
      <c r="C3304" s="2">
        <v>151</v>
      </c>
    </row>
    <row r="3305" spans="1:3" ht="14.25" customHeight="1" x14ac:dyDescent="0.35">
      <c r="A3305" s="2">
        <v>1004844</v>
      </c>
      <c r="B3305" s="2" t="s">
        <v>28</v>
      </c>
      <c r="C3305" s="2">
        <v>195</v>
      </c>
    </row>
    <row r="3306" spans="1:3" ht="14.25" customHeight="1" x14ac:dyDescent="0.35">
      <c r="A3306" s="2">
        <v>1004921</v>
      </c>
      <c r="B3306" s="2" t="s">
        <v>29</v>
      </c>
      <c r="C3306" s="2">
        <v>132</v>
      </c>
    </row>
    <row r="3307" spans="1:3" ht="14.25" customHeight="1" x14ac:dyDescent="0.35">
      <c r="A3307" s="2">
        <v>1005256</v>
      </c>
      <c r="B3307" s="2" t="s">
        <v>29</v>
      </c>
      <c r="C3307" s="2">
        <v>115</v>
      </c>
    </row>
    <row r="3308" spans="1:3" ht="14.25" customHeight="1" x14ac:dyDescent="0.35">
      <c r="A3308" s="2">
        <v>1005602</v>
      </c>
      <c r="B3308" s="2" t="s">
        <v>29</v>
      </c>
      <c r="C3308" s="2">
        <v>69</v>
      </c>
    </row>
    <row r="3309" spans="1:3" ht="14.25" customHeight="1" x14ac:dyDescent="0.35">
      <c r="A3309" s="2">
        <v>1005653</v>
      </c>
      <c r="B3309" s="2" t="s">
        <v>30</v>
      </c>
      <c r="C3309" s="2">
        <v>446</v>
      </c>
    </row>
    <row r="3310" spans="1:3" ht="14.25" customHeight="1" x14ac:dyDescent="0.35">
      <c r="A3310" s="2">
        <v>1005760</v>
      </c>
      <c r="B3310" s="2" t="s">
        <v>29</v>
      </c>
      <c r="C3310" s="2">
        <v>60</v>
      </c>
    </row>
    <row r="3311" spans="1:3" ht="14.25" customHeight="1" x14ac:dyDescent="0.35">
      <c r="A3311" s="2">
        <v>1005905</v>
      </c>
      <c r="B3311" s="2" t="s">
        <v>29</v>
      </c>
      <c r="C3311" s="2">
        <v>110</v>
      </c>
    </row>
    <row r="3312" spans="1:3" ht="14.25" customHeight="1" x14ac:dyDescent="0.35">
      <c r="A3312" s="2">
        <v>1006108</v>
      </c>
      <c r="B3312" s="2" t="s">
        <v>30</v>
      </c>
      <c r="C3312" s="2">
        <v>255</v>
      </c>
    </row>
    <row r="3313" spans="1:3" ht="14.25" customHeight="1" x14ac:dyDescent="0.35">
      <c r="A3313" s="2">
        <v>1006324</v>
      </c>
      <c r="B3313" s="2" t="s">
        <v>30</v>
      </c>
      <c r="C3313" s="2">
        <v>295</v>
      </c>
    </row>
    <row r="3314" spans="1:3" ht="14.25" customHeight="1" x14ac:dyDescent="0.35">
      <c r="A3314" s="2">
        <v>1006336</v>
      </c>
      <c r="B3314" s="2" t="s">
        <v>30</v>
      </c>
      <c r="C3314" s="2">
        <v>354</v>
      </c>
    </row>
    <row r="3315" spans="1:3" ht="14.25" customHeight="1" x14ac:dyDescent="0.35">
      <c r="A3315" s="2">
        <v>1000066</v>
      </c>
      <c r="B3315" s="2" t="s">
        <v>29</v>
      </c>
      <c r="C3315" s="2">
        <v>108</v>
      </c>
    </row>
    <row r="3316" spans="1:3" ht="14.25" customHeight="1" x14ac:dyDescent="0.35">
      <c r="A3316" s="2">
        <v>1000080</v>
      </c>
      <c r="B3316" s="2" t="s">
        <v>29</v>
      </c>
      <c r="C3316" s="2">
        <v>73</v>
      </c>
    </row>
    <row r="3317" spans="1:3" ht="14.25" customHeight="1" x14ac:dyDescent="0.35">
      <c r="A3317" s="2">
        <v>1000366</v>
      </c>
      <c r="B3317" s="2" t="s">
        <v>28</v>
      </c>
      <c r="C3317" s="2">
        <v>451</v>
      </c>
    </row>
    <row r="3318" spans="1:3" ht="14.25" customHeight="1" x14ac:dyDescent="0.35">
      <c r="A3318" s="2">
        <v>1000655</v>
      </c>
      <c r="B3318" s="2" t="s">
        <v>28</v>
      </c>
      <c r="C3318" s="2">
        <v>436</v>
      </c>
    </row>
    <row r="3319" spans="1:3" ht="14.25" customHeight="1" x14ac:dyDescent="0.35">
      <c r="A3319" s="2">
        <v>1000940</v>
      </c>
      <c r="B3319" s="2" t="s">
        <v>28</v>
      </c>
      <c r="C3319" s="2">
        <v>29</v>
      </c>
    </row>
    <row r="3320" spans="1:3" ht="14.25" customHeight="1" x14ac:dyDescent="0.35">
      <c r="A3320" s="2">
        <v>1000986</v>
      </c>
      <c r="B3320" s="2" t="s">
        <v>28</v>
      </c>
      <c r="C3320" s="2">
        <v>23</v>
      </c>
    </row>
    <row r="3321" spans="1:3" ht="14.25" customHeight="1" x14ac:dyDescent="0.35">
      <c r="A3321" s="2">
        <v>1001057</v>
      </c>
      <c r="B3321" s="2" t="s">
        <v>28</v>
      </c>
      <c r="C3321" s="2">
        <v>25</v>
      </c>
    </row>
    <row r="3322" spans="1:3" ht="14.25" customHeight="1" x14ac:dyDescent="0.35">
      <c r="A3322" s="2">
        <v>1001108</v>
      </c>
      <c r="B3322" s="2" t="s">
        <v>28</v>
      </c>
      <c r="C3322" s="2">
        <v>36</v>
      </c>
    </row>
    <row r="3323" spans="1:3" ht="14.25" customHeight="1" x14ac:dyDescent="0.35">
      <c r="A3323" s="2">
        <v>1001692</v>
      </c>
      <c r="B3323" s="2" t="s">
        <v>29</v>
      </c>
      <c r="C3323" s="2">
        <v>42</v>
      </c>
    </row>
    <row r="3324" spans="1:3" ht="14.25" customHeight="1" x14ac:dyDescent="0.35">
      <c r="A3324" s="2">
        <v>1001773</v>
      </c>
      <c r="B3324" s="2" t="s">
        <v>28</v>
      </c>
      <c r="C3324" s="2">
        <v>153</v>
      </c>
    </row>
    <row r="3325" spans="1:3" ht="14.25" customHeight="1" x14ac:dyDescent="0.35">
      <c r="A3325" s="2">
        <v>1001782</v>
      </c>
      <c r="B3325" s="2" t="s">
        <v>29</v>
      </c>
      <c r="C3325" s="2">
        <v>80</v>
      </c>
    </row>
    <row r="3326" spans="1:3" ht="14.25" customHeight="1" x14ac:dyDescent="0.35">
      <c r="A3326" s="2">
        <v>1001998</v>
      </c>
      <c r="B3326" s="2" t="s">
        <v>29</v>
      </c>
      <c r="C3326" s="2">
        <v>117</v>
      </c>
    </row>
    <row r="3327" spans="1:3" ht="14.25" customHeight="1" x14ac:dyDescent="0.35">
      <c r="A3327" s="2">
        <v>1002103</v>
      </c>
      <c r="B3327" s="2" t="s">
        <v>29</v>
      </c>
      <c r="C3327" s="2">
        <v>75</v>
      </c>
    </row>
    <row r="3328" spans="1:3" ht="14.25" customHeight="1" x14ac:dyDescent="0.35">
      <c r="A3328" s="2">
        <v>1002235</v>
      </c>
      <c r="B3328" s="2" t="s">
        <v>28</v>
      </c>
      <c r="C3328" s="2">
        <v>59</v>
      </c>
    </row>
    <row r="3329" spans="1:3" ht="14.25" customHeight="1" x14ac:dyDescent="0.35">
      <c r="A3329" s="2">
        <v>1002435</v>
      </c>
      <c r="B3329" s="2" t="s">
        <v>30</v>
      </c>
      <c r="C3329" s="2">
        <v>275</v>
      </c>
    </row>
    <row r="3330" spans="1:3" ht="14.25" customHeight="1" x14ac:dyDescent="0.35">
      <c r="A3330" s="2">
        <v>1002445</v>
      </c>
      <c r="B3330" s="2" t="s">
        <v>29</v>
      </c>
      <c r="C3330" s="2">
        <v>67</v>
      </c>
    </row>
    <row r="3331" spans="1:3" ht="14.25" customHeight="1" x14ac:dyDescent="0.35">
      <c r="A3331" s="2">
        <v>1002490</v>
      </c>
      <c r="B3331" s="2" t="s">
        <v>30</v>
      </c>
      <c r="C3331" s="2">
        <v>299</v>
      </c>
    </row>
    <row r="3332" spans="1:3" ht="14.25" customHeight="1" x14ac:dyDescent="0.35">
      <c r="A3332" s="2">
        <v>1002848</v>
      </c>
      <c r="B3332" s="2" t="s">
        <v>28</v>
      </c>
      <c r="C3332" s="2">
        <v>75</v>
      </c>
    </row>
    <row r="3333" spans="1:3" ht="14.25" customHeight="1" x14ac:dyDescent="0.35">
      <c r="A3333" s="2">
        <v>1003152</v>
      </c>
      <c r="B3333" s="2" t="s">
        <v>29</v>
      </c>
      <c r="C3333" s="2">
        <v>62</v>
      </c>
    </row>
    <row r="3334" spans="1:3" ht="14.25" customHeight="1" x14ac:dyDescent="0.35">
      <c r="A3334" s="2">
        <v>1003554</v>
      </c>
      <c r="B3334" s="2" t="s">
        <v>29</v>
      </c>
      <c r="C3334" s="2">
        <v>74</v>
      </c>
    </row>
    <row r="3335" spans="1:3" ht="14.25" customHeight="1" x14ac:dyDescent="0.35">
      <c r="A3335" s="2">
        <v>1003780</v>
      </c>
      <c r="B3335" s="2" t="s">
        <v>28</v>
      </c>
      <c r="C3335" s="2">
        <v>74</v>
      </c>
    </row>
    <row r="3336" spans="1:3" ht="14.25" customHeight="1" x14ac:dyDescent="0.35">
      <c r="A3336" s="2">
        <v>1003807</v>
      </c>
      <c r="B3336" s="2" t="s">
        <v>28</v>
      </c>
      <c r="C3336" s="2">
        <v>42</v>
      </c>
    </row>
    <row r="3337" spans="1:3" ht="14.25" customHeight="1" x14ac:dyDescent="0.35">
      <c r="A3337" s="2">
        <v>1003816</v>
      </c>
      <c r="B3337" s="2" t="s">
        <v>28</v>
      </c>
      <c r="C3337" s="2">
        <v>38</v>
      </c>
    </row>
    <row r="3338" spans="1:3" ht="14.25" customHeight="1" x14ac:dyDescent="0.35">
      <c r="A3338" s="2">
        <v>1003962</v>
      </c>
      <c r="B3338" s="2" t="s">
        <v>28</v>
      </c>
      <c r="C3338" s="2">
        <v>360</v>
      </c>
    </row>
    <row r="3339" spans="1:3" ht="14.25" customHeight="1" x14ac:dyDescent="0.35">
      <c r="A3339" s="2">
        <v>1004100</v>
      </c>
      <c r="B3339" s="2" t="s">
        <v>28</v>
      </c>
      <c r="C3339" s="2">
        <v>39</v>
      </c>
    </row>
    <row r="3340" spans="1:3" ht="14.25" customHeight="1" x14ac:dyDescent="0.35">
      <c r="A3340" s="2">
        <v>1004491</v>
      </c>
      <c r="B3340" s="2" t="s">
        <v>30</v>
      </c>
      <c r="C3340" s="2">
        <v>135</v>
      </c>
    </row>
    <row r="3341" spans="1:3" ht="14.25" customHeight="1" x14ac:dyDescent="0.35">
      <c r="A3341" s="2">
        <v>1004595</v>
      </c>
      <c r="B3341" s="2" t="s">
        <v>29</v>
      </c>
      <c r="C3341" s="2">
        <v>147</v>
      </c>
    </row>
    <row r="3342" spans="1:3" ht="14.25" customHeight="1" x14ac:dyDescent="0.35">
      <c r="A3342" s="2">
        <v>1004758</v>
      </c>
      <c r="B3342" s="2" t="s">
        <v>30</v>
      </c>
      <c r="C3342" s="2">
        <v>301</v>
      </c>
    </row>
    <row r="3343" spans="1:3" ht="14.25" customHeight="1" x14ac:dyDescent="0.35">
      <c r="A3343" s="2">
        <v>1004911</v>
      </c>
      <c r="B3343" s="2" t="s">
        <v>28</v>
      </c>
      <c r="C3343" s="2">
        <v>396</v>
      </c>
    </row>
    <row r="3344" spans="1:3" ht="14.25" customHeight="1" x14ac:dyDescent="0.35">
      <c r="A3344" s="2">
        <v>1005288</v>
      </c>
      <c r="B3344" s="2" t="s">
        <v>28</v>
      </c>
      <c r="C3344" s="2">
        <v>29</v>
      </c>
    </row>
    <row r="3345" spans="1:3" ht="14.25" customHeight="1" x14ac:dyDescent="0.35">
      <c r="A3345" s="2">
        <v>1005451</v>
      </c>
      <c r="B3345" s="2" t="s">
        <v>29</v>
      </c>
      <c r="C3345" s="2">
        <v>33</v>
      </c>
    </row>
    <row r="3346" spans="1:3" ht="14.25" customHeight="1" x14ac:dyDescent="0.35">
      <c r="A3346" s="2">
        <v>1005927</v>
      </c>
      <c r="B3346" s="2" t="s">
        <v>30</v>
      </c>
      <c r="C3346" s="2">
        <v>101</v>
      </c>
    </row>
    <row r="3347" spans="1:3" ht="14.25" customHeight="1" x14ac:dyDescent="0.35">
      <c r="A3347" s="2">
        <v>1006141</v>
      </c>
      <c r="B3347" s="2" t="s">
        <v>28</v>
      </c>
      <c r="C3347" s="2">
        <v>65</v>
      </c>
    </row>
    <row r="3348" spans="1:3" ht="14.25" customHeight="1" x14ac:dyDescent="0.35">
      <c r="A3348" s="2">
        <v>1006383</v>
      </c>
      <c r="B3348" s="2" t="s">
        <v>28</v>
      </c>
      <c r="C3348" s="2">
        <v>271</v>
      </c>
    </row>
    <row r="3349" spans="1:3" ht="14.25" customHeight="1" x14ac:dyDescent="0.35">
      <c r="A3349" s="2">
        <v>1006405</v>
      </c>
      <c r="B3349" s="2" t="s">
        <v>29</v>
      </c>
      <c r="C3349" s="2">
        <v>102</v>
      </c>
    </row>
    <row r="3350" spans="1:3" ht="14.25" customHeight="1" x14ac:dyDescent="0.35">
      <c r="A3350" s="2">
        <v>1000047</v>
      </c>
      <c r="B3350" s="2" t="s">
        <v>28</v>
      </c>
      <c r="C3350" s="2">
        <v>31</v>
      </c>
    </row>
    <row r="3351" spans="1:3" ht="14.25" customHeight="1" x14ac:dyDescent="0.35">
      <c r="A3351" s="2">
        <v>1000065</v>
      </c>
      <c r="B3351" s="2" t="s">
        <v>29</v>
      </c>
      <c r="C3351" s="2">
        <v>46</v>
      </c>
    </row>
    <row r="3352" spans="1:3" ht="14.25" customHeight="1" x14ac:dyDescent="0.35">
      <c r="A3352" s="2">
        <v>1000194</v>
      </c>
      <c r="B3352" s="2" t="s">
        <v>30</v>
      </c>
      <c r="C3352" s="2">
        <v>475</v>
      </c>
    </row>
    <row r="3353" spans="1:3" ht="14.25" customHeight="1" x14ac:dyDescent="0.35">
      <c r="A3353" s="2">
        <v>1000456</v>
      </c>
      <c r="B3353" s="2" t="s">
        <v>28</v>
      </c>
      <c r="C3353" s="2">
        <v>51</v>
      </c>
    </row>
    <row r="3354" spans="1:3" ht="14.25" customHeight="1" x14ac:dyDescent="0.35">
      <c r="A3354" s="2">
        <v>1000633</v>
      </c>
      <c r="B3354" s="2" t="s">
        <v>28</v>
      </c>
      <c r="C3354" s="2">
        <v>287</v>
      </c>
    </row>
    <row r="3355" spans="1:3" ht="14.25" customHeight="1" x14ac:dyDescent="0.35">
      <c r="A3355" s="2">
        <v>1000694</v>
      </c>
      <c r="B3355" s="2" t="s">
        <v>30</v>
      </c>
      <c r="C3355" s="2">
        <v>166</v>
      </c>
    </row>
    <row r="3356" spans="1:3" ht="14.25" customHeight="1" x14ac:dyDescent="0.35">
      <c r="A3356" s="2">
        <v>1000755</v>
      </c>
      <c r="B3356" s="2" t="s">
        <v>28</v>
      </c>
      <c r="C3356" s="2">
        <v>34</v>
      </c>
    </row>
    <row r="3357" spans="1:3" ht="14.25" customHeight="1" x14ac:dyDescent="0.35">
      <c r="A3357" s="2">
        <v>1000883</v>
      </c>
      <c r="B3357" s="2" t="s">
        <v>30</v>
      </c>
      <c r="C3357" s="2">
        <v>304</v>
      </c>
    </row>
    <row r="3358" spans="1:3" ht="14.25" customHeight="1" x14ac:dyDescent="0.35">
      <c r="A3358" s="2">
        <v>1000928</v>
      </c>
      <c r="B3358" s="2" t="s">
        <v>28</v>
      </c>
      <c r="C3358" s="2">
        <v>28</v>
      </c>
    </row>
    <row r="3359" spans="1:3" ht="14.25" customHeight="1" x14ac:dyDescent="0.35">
      <c r="A3359" s="2">
        <v>1001089</v>
      </c>
      <c r="B3359" s="2" t="s">
        <v>28</v>
      </c>
      <c r="C3359" s="2">
        <v>469</v>
      </c>
    </row>
    <row r="3360" spans="1:3" ht="14.25" customHeight="1" x14ac:dyDescent="0.35">
      <c r="A3360" s="2">
        <v>1001701</v>
      </c>
      <c r="B3360" s="2" t="s">
        <v>28</v>
      </c>
      <c r="C3360" s="2">
        <v>78</v>
      </c>
    </row>
    <row r="3361" spans="1:3" ht="14.25" customHeight="1" x14ac:dyDescent="0.35">
      <c r="A3361" s="2">
        <v>1001828</v>
      </c>
      <c r="B3361" s="2" t="s">
        <v>28</v>
      </c>
      <c r="C3361" s="2">
        <v>338</v>
      </c>
    </row>
    <row r="3362" spans="1:3" ht="14.25" customHeight="1" x14ac:dyDescent="0.35">
      <c r="A3362" s="2">
        <v>1001910</v>
      </c>
      <c r="B3362" s="2" t="s">
        <v>29</v>
      </c>
      <c r="C3362" s="2">
        <v>103</v>
      </c>
    </row>
    <row r="3363" spans="1:3" ht="14.25" customHeight="1" x14ac:dyDescent="0.35">
      <c r="A3363" s="2">
        <v>1001990</v>
      </c>
      <c r="B3363" s="2" t="s">
        <v>29</v>
      </c>
      <c r="C3363" s="2">
        <v>128</v>
      </c>
    </row>
    <row r="3364" spans="1:3" ht="14.25" customHeight="1" x14ac:dyDescent="0.35">
      <c r="A3364" s="2">
        <v>1002061</v>
      </c>
      <c r="B3364" s="2" t="s">
        <v>28</v>
      </c>
      <c r="C3364" s="2">
        <v>23</v>
      </c>
    </row>
    <row r="3365" spans="1:3" ht="14.25" customHeight="1" x14ac:dyDescent="0.35">
      <c r="A3365" s="2">
        <v>1002180</v>
      </c>
      <c r="B3365" s="2" t="s">
        <v>30</v>
      </c>
      <c r="C3365" s="2">
        <v>117</v>
      </c>
    </row>
    <row r="3366" spans="1:3" ht="14.25" customHeight="1" x14ac:dyDescent="0.35">
      <c r="A3366" s="2">
        <v>1002278</v>
      </c>
      <c r="B3366" s="2" t="s">
        <v>28</v>
      </c>
      <c r="C3366" s="2">
        <v>28</v>
      </c>
    </row>
    <row r="3367" spans="1:3" ht="14.25" customHeight="1" x14ac:dyDescent="0.35">
      <c r="A3367" s="2">
        <v>1002580</v>
      </c>
      <c r="B3367" s="2" t="s">
        <v>28</v>
      </c>
      <c r="C3367" s="2">
        <v>65</v>
      </c>
    </row>
    <row r="3368" spans="1:3" ht="14.25" customHeight="1" x14ac:dyDescent="0.35">
      <c r="A3368" s="2">
        <v>1002666</v>
      </c>
      <c r="B3368" s="2" t="s">
        <v>30</v>
      </c>
      <c r="C3368" s="2">
        <v>364</v>
      </c>
    </row>
    <row r="3369" spans="1:3" ht="14.25" customHeight="1" x14ac:dyDescent="0.35">
      <c r="A3369" s="2">
        <v>1002720</v>
      </c>
      <c r="B3369" s="2" t="s">
        <v>28</v>
      </c>
      <c r="C3369" s="2">
        <v>46</v>
      </c>
    </row>
    <row r="3370" spans="1:3" ht="14.25" customHeight="1" x14ac:dyDescent="0.35">
      <c r="A3370" s="2">
        <v>1002846</v>
      </c>
      <c r="B3370" s="2" t="s">
        <v>29</v>
      </c>
      <c r="C3370" s="2">
        <v>61</v>
      </c>
    </row>
    <row r="3371" spans="1:3" ht="14.25" customHeight="1" x14ac:dyDescent="0.35">
      <c r="A3371" s="2">
        <v>1002893</v>
      </c>
      <c r="B3371" s="2" t="s">
        <v>30</v>
      </c>
      <c r="C3371" s="2">
        <v>148</v>
      </c>
    </row>
    <row r="3372" spans="1:3" ht="14.25" customHeight="1" x14ac:dyDescent="0.35">
      <c r="A3372" s="2">
        <v>1002908</v>
      </c>
      <c r="B3372" s="2" t="s">
        <v>30</v>
      </c>
      <c r="C3372" s="2">
        <v>413</v>
      </c>
    </row>
    <row r="3373" spans="1:3" ht="14.25" customHeight="1" x14ac:dyDescent="0.35">
      <c r="A3373" s="2">
        <v>1002916</v>
      </c>
      <c r="B3373" s="2" t="s">
        <v>29</v>
      </c>
      <c r="C3373" s="2">
        <v>134</v>
      </c>
    </row>
    <row r="3374" spans="1:3" ht="14.25" customHeight="1" x14ac:dyDescent="0.35">
      <c r="A3374" s="2">
        <v>1002967</v>
      </c>
      <c r="B3374" s="2" t="s">
        <v>28</v>
      </c>
      <c r="C3374" s="2">
        <v>64</v>
      </c>
    </row>
    <row r="3375" spans="1:3" ht="14.25" customHeight="1" x14ac:dyDescent="0.35">
      <c r="A3375" s="2">
        <v>1003079</v>
      </c>
      <c r="B3375" s="2" t="s">
        <v>28</v>
      </c>
      <c r="C3375" s="2">
        <v>130</v>
      </c>
    </row>
    <row r="3376" spans="1:3" ht="14.25" customHeight="1" x14ac:dyDescent="0.35">
      <c r="A3376" s="2">
        <v>1003279</v>
      </c>
      <c r="B3376" s="2" t="s">
        <v>30</v>
      </c>
      <c r="C3376" s="2">
        <v>275</v>
      </c>
    </row>
    <row r="3377" spans="1:3" ht="14.25" customHeight="1" x14ac:dyDescent="0.35">
      <c r="A3377" s="2">
        <v>1003582</v>
      </c>
      <c r="B3377" s="2" t="s">
        <v>29</v>
      </c>
      <c r="C3377" s="2">
        <v>83</v>
      </c>
    </row>
    <row r="3378" spans="1:3" ht="14.25" customHeight="1" x14ac:dyDescent="0.35">
      <c r="A3378" s="2">
        <v>1003628</v>
      </c>
      <c r="B3378" s="2" t="s">
        <v>28</v>
      </c>
      <c r="C3378" s="2">
        <v>426</v>
      </c>
    </row>
    <row r="3379" spans="1:3" ht="14.25" customHeight="1" x14ac:dyDescent="0.35">
      <c r="A3379" s="2">
        <v>1003756</v>
      </c>
      <c r="B3379" s="2" t="s">
        <v>29</v>
      </c>
      <c r="C3379" s="2">
        <v>64</v>
      </c>
    </row>
    <row r="3380" spans="1:3" ht="14.25" customHeight="1" x14ac:dyDescent="0.35">
      <c r="A3380" s="2">
        <v>1003973</v>
      </c>
      <c r="B3380" s="2" t="s">
        <v>29</v>
      </c>
      <c r="C3380" s="2">
        <v>33</v>
      </c>
    </row>
    <row r="3381" spans="1:3" ht="14.25" customHeight="1" x14ac:dyDescent="0.35">
      <c r="A3381" s="2">
        <v>1004247</v>
      </c>
      <c r="B3381" s="2" t="s">
        <v>29</v>
      </c>
      <c r="C3381" s="2">
        <v>119</v>
      </c>
    </row>
    <row r="3382" spans="1:3" ht="14.25" customHeight="1" x14ac:dyDescent="0.35">
      <c r="A3382" s="2">
        <v>1004729</v>
      </c>
      <c r="B3382" s="2" t="s">
        <v>28</v>
      </c>
      <c r="C3382" s="2">
        <v>77</v>
      </c>
    </row>
    <row r="3383" spans="1:3" ht="14.25" customHeight="1" x14ac:dyDescent="0.35">
      <c r="A3383" s="2">
        <v>1005182</v>
      </c>
      <c r="B3383" s="2" t="s">
        <v>29</v>
      </c>
      <c r="C3383" s="2">
        <v>147</v>
      </c>
    </row>
    <row r="3384" spans="1:3" ht="14.25" customHeight="1" x14ac:dyDescent="0.35">
      <c r="A3384" s="2">
        <v>1005252</v>
      </c>
      <c r="B3384" s="2" t="s">
        <v>30</v>
      </c>
      <c r="C3384" s="2">
        <v>486</v>
      </c>
    </row>
    <row r="3385" spans="1:3" ht="14.25" customHeight="1" x14ac:dyDescent="0.35">
      <c r="A3385" s="2">
        <v>1005354</v>
      </c>
      <c r="B3385" s="2" t="s">
        <v>28</v>
      </c>
      <c r="C3385" s="2">
        <v>76</v>
      </c>
    </row>
    <row r="3386" spans="1:3" ht="14.25" customHeight="1" x14ac:dyDescent="0.35">
      <c r="A3386" s="2">
        <v>1005366</v>
      </c>
      <c r="B3386" s="2" t="s">
        <v>30</v>
      </c>
      <c r="C3386" s="2">
        <v>345</v>
      </c>
    </row>
    <row r="3387" spans="1:3" ht="14.25" customHeight="1" x14ac:dyDescent="0.35">
      <c r="A3387" s="2">
        <v>1005456</v>
      </c>
      <c r="B3387" s="2" t="s">
        <v>30</v>
      </c>
      <c r="C3387" s="2">
        <v>147</v>
      </c>
    </row>
    <row r="3388" spans="1:3" ht="14.25" customHeight="1" x14ac:dyDescent="0.35">
      <c r="A3388" s="2">
        <v>1005663</v>
      </c>
      <c r="B3388" s="2" t="s">
        <v>30</v>
      </c>
      <c r="C3388" s="2">
        <v>192</v>
      </c>
    </row>
    <row r="3389" spans="1:3" ht="14.25" customHeight="1" x14ac:dyDescent="0.35">
      <c r="A3389" s="2">
        <v>1005774</v>
      </c>
      <c r="B3389" s="2" t="s">
        <v>29</v>
      </c>
      <c r="C3389" s="2">
        <v>69</v>
      </c>
    </row>
    <row r="3390" spans="1:3" ht="14.25" customHeight="1" x14ac:dyDescent="0.35">
      <c r="A3390" s="2">
        <v>1006074</v>
      </c>
      <c r="B3390" s="2" t="s">
        <v>30</v>
      </c>
      <c r="C3390" s="2">
        <v>218</v>
      </c>
    </row>
    <row r="3391" spans="1:3" ht="14.25" customHeight="1" x14ac:dyDescent="0.35">
      <c r="A3391" s="2">
        <v>1006110</v>
      </c>
      <c r="B3391" s="2" t="s">
        <v>28</v>
      </c>
      <c r="C3391" s="2">
        <v>65</v>
      </c>
    </row>
    <row r="3392" spans="1:3" ht="14.25" customHeight="1" x14ac:dyDescent="0.35">
      <c r="A3392" s="2">
        <v>1006204</v>
      </c>
      <c r="B3392" s="2" t="s">
        <v>29</v>
      </c>
      <c r="C3392" s="2">
        <v>104</v>
      </c>
    </row>
    <row r="3393" spans="1:3" ht="14.25" customHeight="1" x14ac:dyDescent="0.35">
      <c r="A3393" s="2">
        <v>1006230</v>
      </c>
      <c r="B3393" s="2" t="s">
        <v>29</v>
      </c>
      <c r="C3393" s="2">
        <v>63</v>
      </c>
    </row>
    <row r="3394" spans="1:3" ht="14.25" customHeight="1" x14ac:dyDescent="0.35">
      <c r="A3394" s="2">
        <v>1006598</v>
      </c>
      <c r="B3394" s="2" t="s">
        <v>29</v>
      </c>
      <c r="C3394" s="2">
        <v>109</v>
      </c>
    </row>
    <row r="3395" spans="1:3" ht="14.25" customHeight="1" x14ac:dyDescent="0.35">
      <c r="A3395" s="2">
        <v>1000043</v>
      </c>
      <c r="B3395" s="2" t="s">
        <v>29</v>
      </c>
      <c r="C3395" s="2">
        <v>127</v>
      </c>
    </row>
    <row r="3396" spans="1:3" ht="14.25" customHeight="1" x14ac:dyDescent="0.35">
      <c r="A3396" s="2">
        <v>1000192</v>
      </c>
      <c r="B3396" s="2" t="s">
        <v>30</v>
      </c>
      <c r="C3396" s="2">
        <v>235</v>
      </c>
    </row>
    <row r="3397" spans="1:3" ht="14.25" customHeight="1" x14ac:dyDescent="0.35">
      <c r="A3397" s="2">
        <v>1000211</v>
      </c>
      <c r="B3397" s="2" t="s">
        <v>30</v>
      </c>
      <c r="C3397" s="2">
        <v>398</v>
      </c>
    </row>
    <row r="3398" spans="1:3" ht="14.25" customHeight="1" x14ac:dyDescent="0.35">
      <c r="A3398" s="2">
        <v>1000553</v>
      </c>
      <c r="B3398" s="2" t="s">
        <v>28</v>
      </c>
      <c r="C3398" s="2">
        <v>59</v>
      </c>
    </row>
    <row r="3399" spans="1:3" ht="14.25" customHeight="1" x14ac:dyDescent="0.35">
      <c r="A3399" s="2">
        <v>1000866</v>
      </c>
      <c r="B3399" s="2" t="s">
        <v>28</v>
      </c>
      <c r="C3399" s="2">
        <v>361</v>
      </c>
    </row>
    <row r="3400" spans="1:3" ht="14.25" customHeight="1" x14ac:dyDescent="0.35">
      <c r="A3400" s="2">
        <v>1001204</v>
      </c>
      <c r="B3400" s="2" t="s">
        <v>30</v>
      </c>
      <c r="C3400" s="2">
        <v>357</v>
      </c>
    </row>
    <row r="3401" spans="1:3" ht="14.25" customHeight="1" x14ac:dyDescent="0.35">
      <c r="A3401" s="2">
        <v>1001280</v>
      </c>
      <c r="B3401" s="2" t="s">
        <v>28</v>
      </c>
      <c r="C3401" s="2">
        <v>227</v>
      </c>
    </row>
    <row r="3402" spans="1:3" ht="14.25" customHeight="1" x14ac:dyDescent="0.35">
      <c r="A3402" s="2">
        <v>1001305</v>
      </c>
      <c r="B3402" s="2" t="s">
        <v>30</v>
      </c>
      <c r="C3402" s="2">
        <v>479</v>
      </c>
    </row>
    <row r="3403" spans="1:3" ht="14.25" customHeight="1" x14ac:dyDescent="0.35">
      <c r="A3403" s="2">
        <v>1001488</v>
      </c>
      <c r="B3403" s="2" t="s">
        <v>28</v>
      </c>
      <c r="C3403" s="2">
        <v>74</v>
      </c>
    </row>
    <row r="3404" spans="1:3" ht="14.25" customHeight="1" x14ac:dyDescent="0.35">
      <c r="A3404" s="2">
        <v>1001532</v>
      </c>
      <c r="B3404" s="2" t="s">
        <v>28</v>
      </c>
      <c r="C3404" s="2">
        <v>28</v>
      </c>
    </row>
    <row r="3405" spans="1:3" ht="14.25" customHeight="1" x14ac:dyDescent="0.35">
      <c r="A3405" s="2">
        <v>1001555</v>
      </c>
      <c r="B3405" s="2" t="s">
        <v>29</v>
      </c>
      <c r="C3405" s="2">
        <v>30</v>
      </c>
    </row>
    <row r="3406" spans="1:3" ht="14.25" customHeight="1" x14ac:dyDescent="0.35">
      <c r="A3406" s="2">
        <v>1001683</v>
      </c>
      <c r="B3406" s="2" t="s">
        <v>28</v>
      </c>
      <c r="C3406" s="2">
        <v>341</v>
      </c>
    </row>
    <row r="3407" spans="1:3" ht="14.25" customHeight="1" x14ac:dyDescent="0.35">
      <c r="A3407" s="2">
        <v>1001996</v>
      </c>
      <c r="B3407" s="2" t="s">
        <v>30</v>
      </c>
      <c r="C3407" s="2">
        <v>172</v>
      </c>
    </row>
    <row r="3408" spans="1:3" ht="14.25" customHeight="1" x14ac:dyDescent="0.35">
      <c r="A3408" s="2">
        <v>1002221</v>
      </c>
      <c r="B3408" s="2" t="s">
        <v>30</v>
      </c>
      <c r="C3408" s="2">
        <v>343</v>
      </c>
    </row>
    <row r="3409" spans="1:3" ht="14.25" customHeight="1" x14ac:dyDescent="0.35">
      <c r="A3409" s="2">
        <v>1002283</v>
      </c>
      <c r="B3409" s="2" t="s">
        <v>28</v>
      </c>
      <c r="C3409" s="2">
        <v>72</v>
      </c>
    </row>
    <row r="3410" spans="1:3" ht="14.25" customHeight="1" x14ac:dyDescent="0.35">
      <c r="A3410" s="2">
        <v>1002301</v>
      </c>
      <c r="B3410" s="2" t="s">
        <v>28</v>
      </c>
      <c r="C3410" s="2">
        <v>50</v>
      </c>
    </row>
    <row r="3411" spans="1:3" ht="14.25" customHeight="1" x14ac:dyDescent="0.35">
      <c r="A3411" s="2">
        <v>1002429</v>
      </c>
      <c r="B3411" s="2" t="s">
        <v>30</v>
      </c>
      <c r="C3411" s="2">
        <v>494</v>
      </c>
    </row>
    <row r="3412" spans="1:3" ht="14.25" customHeight="1" x14ac:dyDescent="0.35">
      <c r="A3412" s="2">
        <v>1002799</v>
      </c>
      <c r="B3412" s="2" t="s">
        <v>28</v>
      </c>
      <c r="C3412" s="2">
        <v>21</v>
      </c>
    </row>
    <row r="3413" spans="1:3" ht="14.25" customHeight="1" x14ac:dyDescent="0.35">
      <c r="A3413" s="2">
        <v>1002922</v>
      </c>
      <c r="B3413" s="2" t="s">
        <v>30</v>
      </c>
      <c r="C3413" s="2">
        <v>352</v>
      </c>
    </row>
    <row r="3414" spans="1:3" ht="14.25" customHeight="1" x14ac:dyDescent="0.35">
      <c r="A3414" s="2">
        <v>1002984</v>
      </c>
      <c r="B3414" s="2" t="s">
        <v>28</v>
      </c>
      <c r="C3414" s="2">
        <v>25</v>
      </c>
    </row>
    <row r="3415" spans="1:3" ht="14.25" customHeight="1" x14ac:dyDescent="0.35">
      <c r="A3415" s="2">
        <v>1003229</v>
      </c>
      <c r="B3415" s="2" t="s">
        <v>28</v>
      </c>
      <c r="C3415" s="2">
        <v>192</v>
      </c>
    </row>
    <row r="3416" spans="1:3" ht="14.25" customHeight="1" x14ac:dyDescent="0.35">
      <c r="A3416" s="2">
        <v>1003292</v>
      </c>
      <c r="B3416" s="2" t="s">
        <v>28</v>
      </c>
      <c r="C3416" s="2">
        <v>34</v>
      </c>
    </row>
    <row r="3417" spans="1:3" ht="14.25" customHeight="1" x14ac:dyDescent="0.35">
      <c r="A3417" s="2">
        <v>1003452</v>
      </c>
      <c r="B3417" s="2" t="s">
        <v>30</v>
      </c>
      <c r="C3417" s="2">
        <v>202</v>
      </c>
    </row>
    <row r="3418" spans="1:3" ht="14.25" customHeight="1" x14ac:dyDescent="0.35">
      <c r="A3418" s="2">
        <v>1003550</v>
      </c>
      <c r="B3418" s="2" t="s">
        <v>28</v>
      </c>
      <c r="C3418" s="2">
        <v>206</v>
      </c>
    </row>
    <row r="3419" spans="1:3" ht="14.25" customHeight="1" x14ac:dyDescent="0.35">
      <c r="A3419" s="2">
        <v>1004068</v>
      </c>
      <c r="B3419" s="2" t="s">
        <v>29</v>
      </c>
      <c r="C3419" s="2">
        <v>96</v>
      </c>
    </row>
    <row r="3420" spans="1:3" ht="14.25" customHeight="1" x14ac:dyDescent="0.35">
      <c r="A3420" s="2">
        <v>1004084</v>
      </c>
      <c r="B3420" s="2" t="s">
        <v>29</v>
      </c>
      <c r="C3420" s="2">
        <v>83</v>
      </c>
    </row>
    <row r="3421" spans="1:3" ht="14.25" customHeight="1" x14ac:dyDescent="0.35">
      <c r="A3421" s="2">
        <v>1004279</v>
      </c>
      <c r="B3421" s="2" t="s">
        <v>29</v>
      </c>
      <c r="C3421" s="2">
        <v>146</v>
      </c>
    </row>
    <row r="3422" spans="1:3" ht="14.25" customHeight="1" x14ac:dyDescent="0.35">
      <c r="A3422" s="2">
        <v>1004335</v>
      </c>
      <c r="B3422" s="2" t="s">
        <v>30</v>
      </c>
      <c r="C3422" s="2">
        <v>449</v>
      </c>
    </row>
    <row r="3423" spans="1:3" ht="14.25" customHeight="1" x14ac:dyDescent="0.35">
      <c r="A3423" s="2">
        <v>1004598</v>
      </c>
      <c r="B3423" s="2" t="s">
        <v>28</v>
      </c>
      <c r="C3423" s="2">
        <v>269</v>
      </c>
    </row>
    <row r="3424" spans="1:3" ht="14.25" customHeight="1" x14ac:dyDescent="0.35">
      <c r="A3424" s="2">
        <v>1005487</v>
      </c>
      <c r="B3424" s="2" t="s">
        <v>29</v>
      </c>
      <c r="C3424" s="2">
        <v>109</v>
      </c>
    </row>
    <row r="3425" spans="1:3" ht="14.25" customHeight="1" x14ac:dyDescent="0.35">
      <c r="A3425" s="2">
        <v>1005913</v>
      </c>
      <c r="B3425" s="2" t="s">
        <v>30</v>
      </c>
      <c r="C3425" s="2">
        <v>380</v>
      </c>
    </row>
    <row r="3426" spans="1:3" ht="14.25" customHeight="1" x14ac:dyDescent="0.35">
      <c r="A3426" s="2">
        <v>1005994</v>
      </c>
      <c r="B3426" s="2" t="s">
        <v>28</v>
      </c>
      <c r="C3426" s="2">
        <v>150</v>
      </c>
    </row>
    <row r="3427" spans="1:3" ht="14.25" customHeight="1" x14ac:dyDescent="0.35">
      <c r="A3427" s="2">
        <v>1000188</v>
      </c>
      <c r="B3427" s="2" t="s">
        <v>30</v>
      </c>
      <c r="C3427" s="2">
        <v>205</v>
      </c>
    </row>
    <row r="3428" spans="1:3" ht="14.25" customHeight="1" x14ac:dyDescent="0.35">
      <c r="A3428" s="2">
        <v>1000373</v>
      </c>
      <c r="B3428" s="2" t="s">
        <v>28</v>
      </c>
      <c r="C3428" s="2">
        <v>68</v>
      </c>
    </row>
    <row r="3429" spans="1:3" ht="14.25" customHeight="1" x14ac:dyDescent="0.35">
      <c r="A3429" s="2">
        <v>1000543</v>
      </c>
      <c r="B3429" s="2" t="s">
        <v>30</v>
      </c>
      <c r="C3429" s="2">
        <v>394</v>
      </c>
    </row>
    <row r="3430" spans="1:3" ht="14.25" customHeight="1" x14ac:dyDescent="0.35">
      <c r="A3430" s="2">
        <v>1000624</v>
      </c>
      <c r="B3430" s="2" t="s">
        <v>28</v>
      </c>
      <c r="C3430" s="2">
        <v>68</v>
      </c>
    </row>
    <row r="3431" spans="1:3" ht="14.25" customHeight="1" x14ac:dyDescent="0.35">
      <c r="A3431" s="2">
        <v>1000804</v>
      </c>
      <c r="B3431" s="2" t="s">
        <v>28</v>
      </c>
      <c r="C3431" s="2">
        <v>67</v>
      </c>
    </row>
    <row r="3432" spans="1:3" ht="14.25" customHeight="1" x14ac:dyDescent="0.35">
      <c r="A3432" s="2">
        <v>1001286</v>
      </c>
      <c r="B3432" s="2" t="s">
        <v>30</v>
      </c>
      <c r="C3432" s="2">
        <v>106</v>
      </c>
    </row>
    <row r="3433" spans="1:3" ht="14.25" customHeight="1" x14ac:dyDescent="0.35">
      <c r="A3433" s="2">
        <v>1001390</v>
      </c>
      <c r="B3433" s="2" t="s">
        <v>29</v>
      </c>
      <c r="C3433" s="2">
        <v>110</v>
      </c>
    </row>
    <row r="3434" spans="1:3" ht="14.25" customHeight="1" x14ac:dyDescent="0.35">
      <c r="A3434" s="2">
        <v>1001483</v>
      </c>
      <c r="B3434" s="2" t="s">
        <v>29</v>
      </c>
      <c r="C3434" s="2">
        <v>41</v>
      </c>
    </row>
    <row r="3435" spans="1:3" ht="14.25" customHeight="1" x14ac:dyDescent="0.35">
      <c r="A3435" s="2">
        <v>1002093</v>
      </c>
      <c r="B3435" s="2" t="s">
        <v>28</v>
      </c>
      <c r="C3435" s="2">
        <v>35</v>
      </c>
    </row>
    <row r="3436" spans="1:3" ht="14.25" customHeight="1" x14ac:dyDescent="0.35">
      <c r="A3436" s="2">
        <v>1002363</v>
      </c>
      <c r="B3436" s="2" t="s">
        <v>30</v>
      </c>
      <c r="C3436" s="2">
        <v>136</v>
      </c>
    </row>
    <row r="3437" spans="1:3" ht="14.25" customHeight="1" x14ac:dyDescent="0.35">
      <c r="A3437" s="2">
        <v>1003140</v>
      </c>
      <c r="B3437" s="2" t="s">
        <v>28</v>
      </c>
      <c r="C3437" s="2">
        <v>360</v>
      </c>
    </row>
    <row r="3438" spans="1:3" ht="14.25" customHeight="1" x14ac:dyDescent="0.35">
      <c r="A3438" s="2">
        <v>1003313</v>
      </c>
      <c r="B3438" s="2" t="s">
        <v>28</v>
      </c>
      <c r="C3438" s="2">
        <v>412</v>
      </c>
    </row>
    <row r="3439" spans="1:3" ht="14.25" customHeight="1" x14ac:dyDescent="0.35">
      <c r="A3439" s="2">
        <v>1003316</v>
      </c>
      <c r="B3439" s="2" t="s">
        <v>28</v>
      </c>
      <c r="C3439" s="2">
        <v>166</v>
      </c>
    </row>
    <row r="3440" spans="1:3" ht="14.25" customHeight="1" x14ac:dyDescent="0.35">
      <c r="A3440" s="2">
        <v>1003395</v>
      </c>
      <c r="B3440" s="2" t="s">
        <v>28</v>
      </c>
      <c r="C3440" s="2">
        <v>30</v>
      </c>
    </row>
    <row r="3441" spans="1:3" ht="14.25" customHeight="1" x14ac:dyDescent="0.35">
      <c r="A3441" s="2">
        <v>1003446</v>
      </c>
      <c r="B3441" s="2" t="s">
        <v>28</v>
      </c>
      <c r="C3441" s="2">
        <v>40</v>
      </c>
    </row>
    <row r="3442" spans="1:3" ht="14.25" customHeight="1" x14ac:dyDescent="0.35">
      <c r="A3442" s="2">
        <v>1003461</v>
      </c>
      <c r="B3442" s="2" t="s">
        <v>29</v>
      </c>
      <c r="C3442" s="2">
        <v>123</v>
      </c>
    </row>
    <row r="3443" spans="1:3" ht="14.25" customHeight="1" x14ac:dyDescent="0.35">
      <c r="A3443" s="2">
        <v>1003462</v>
      </c>
      <c r="B3443" s="2" t="s">
        <v>30</v>
      </c>
      <c r="C3443" s="2">
        <v>185</v>
      </c>
    </row>
    <row r="3444" spans="1:3" ht="14.25" customHeight="1" x14ac:dyDescent="0.35">
      <c r="A3444" s="2">
        <v>1003566</v>
      </c>
      <c r="B3444" s="2" t="s">
        <v>28</v>
      </c>
      <c r="C3444" s="2">
        <v>362</v>
      </c>
    </row>
    <row r="3445" spans="1:3" ht="14.25" customHeight="1" x14ac:dyDescent="0.35">
      <c r="A3445" s="2">
        <v>1003592</v>
      </c>
      <c r="B3445" s="2" t="s">
        <v>28</v>
      </c>
      <c r="C3445" s="2">
        <v>410</v>
      </c>
    </row>
    <row r="3446" spans="1:3" ht="14.25" customHeight="1" x14ac:dyDescent="0.35">
      <c r="A3446" s="2">
        <v>1003675</v>
      </c>
      <c r="B3446" s="2" t="s">
        <v>29</v>
      </c>
      <c r="C3446" s="2">
        <v>131</v>
      </c>
    </row>
    <row r="3447" spans="1:3" ht="14.25" customHeight="1" x14ac:dyDescent="0.35">
      <c r="A3447" s="2">
        <v>1003677</v>
      </c>
      <c r="B3447" s="2" t="s">
        <v>29</v>
      </c>
      <c r="C3447" s="2">
        <v>46</v>
      </c>
    </row>
    <row r="3448" spans="1:3" ht="14.25" customHeight="1" x14ac:dyDescent="0.35">
      <c r="A3448" s="2">
        <v>1003972</v>
      </c>
      <c r="B3448" s="2" t="s">
        <v>30</v>
      </c>
      <c r="C3448" s="2">
        <v>441</v>
      </c>
    </row>
    <row r="3449" spans="1:3" ht="14.25" customHeight="1" x14ac:dyDescent="0.35">
      <c r="A3449" s="2">
        <v>1004571</v>
      </c>
      <c r="B3449" s="2" t="s">
        <v>29</v>
      </c>
      <c r="C3449" s="2">
        <v>94</v>
      </c>
    </row>
    <row r="3450" spans="1:3" ht="14.25" customHeight="1" x14ac:dyDescent="0.35">
      <c r="A3450" s="2">
        <v>1004659</v>
      </c>
      <c r="B3450" s="2" t="s">
        <v>28</v>
      </c>
      <c r="C3450" s="2">
        <v>106</v>
      </c>
    </row>
    <row r="3451" spans="1:3" ht="14.25" customHeight="1" x14ac:dyDescent="0.35">
      <c r="A3451" s="2">
        <v>1004757</v>
      </c>
      <c r="B3451" s="2" t="s">
        <v>30</v>
      </c>
      <c r="C3451" s="2">
        <v>142</v>
      </c>
    </row>
    <row r="3452" spans="1:3" ht="14.25" customHeight="1" x14ac:dyDescent="0.35">
      <c r="A3452" s="2">
        <v>1004837</v>
      </c>
      <c r="B3452" s="2" t="s">
        <v>30</v>
      </c>
      <c r="C3452" s="2">
        <v>318</v>
      </c>
    </row>
    <row r="3453" spans="1:3" ht="14.25" customHeight="1" x14ac:dyDescent="0.35">
      <c r="A3453" s="2">
        <v>1005041</v>
      </c>
      <c r="B3453" s="2" t="s">
        <v>29</v>
      </c>
      <c r="C3453" s="2">
        <v>121</v>
      </c>
    </row>
    <row r="3454" spans="1:3" ht="14.25" customHeight="1" x14ac:dyDescent="0.35">
      <c r="A3454" s="2">
        <v>1005413</v>
      </c>
      <c r="B3454" s="2" t="s">
        <v>30</v>
      </c>
      <c r="C3454" s="2">
        <v>336</v>
      </c>
    </row>
    <row r="3455" spans="1:3" ht="14.25" customHeight="1" x14ac:dyDescent="0.35">
      <c r="A3455" s="2">
        <v>1005507</v>
      </c>
      <c r="B3455" s="2" t="s">
        <v>28</v>
      </c>
      <c r="C3455" s="2">
        <v>31</v>
      </c>
    </row>
    <row r="3456" spans="1:3" ht="14.25" customHeight="1" x14ac:dyDescent="0.35">
      <c r="A3456" s="2">
        <v>1005675</v>
      </c>
      <c r="B3456" s="2" t="s">
        <v>28</v>
      </c>
      <c r="C3456" s="2">
        <v>441</v>
      </c>
    </row>
    <row r="3457" spans="1:3" ht="14.25" customHeight="1" x14ac:dyDescent="0.35">
      <c r="A3457" s="2">
        <v>1005695</v>
      </c>
      <c r="B3457" s="2" t="s">
        <v>28</v>
      </c>
      <c r="C3457" s="2">
        <v>22</v>
      </c>
    </row>
    <row r="3458" spans="1:3" ht="14.25" customHeight="1" x14ac:dyDescent="0.35">
      <c r="A3458" s="2">
        <v>1005739</v>
      </c>
      <c r="B3458" s="2" t="s">
        <v>29</v>
      </c>
      <c r="C3458" s="2">
        <v>80</v>
      </c>
    </row>
    <row r="3459" spans="1:3" ht="14.25" customHeight="1" x14ac:dyDescent="0.35">
      <c r="A3459" s="2">
        <v>1006260</v>
      </c>
      <c r="B3459" s="2" t="s">
        <v>29</v>
      </c>
      <c r="C3459" s="2">
        <v>88</v>
      </c>
    </row>
    <row r="3460" spans="1:3" ht="14.25" customHeight="1" x14ac:dyDescent="0.35">
      <c r="A3460" s="2">
        <v>1006680</v>
      </c>
      <c r="B3460" s="2" t="s">
        <v>30</v>
      </c>
      <c r="C3460" s="2">
        <v>256</v>
      </c>
    </row>
    <row r="3461" spans="1:3" ht="14.25" customHeight="1" x14ac:dyDescent="0.35">
      <c r="A3461" s="2">
        <v>1003726</v>
      </c>
      <c r="B3461" s="2" t="s">
        <v>29</v>
      </c>
      <c r="C3461" s="2">
        <v>101</v>
      </c>
    </row>
    <row r="3462" spans="1:3" ht="14.25" customHeight="1" x14ac:dyDescent="0.35">
      <c r="A3462" s="2">
        <v>1003804</v>
      </c>
      <c r="B3462" s="2" t="s">
        <v>28</v>
      </c>
      <c r="C3462" s="2">
        <v>422</v>
      </c>
    </row>
    <row r="3463" spans="1:3" ht="14.25" customHeight="1" x14ac:dyDescent="0.35">
      <c r="A3463" s="2">
        <v>1003853</v>
      </c>
      <c r="B3463" s="2" t="s">
        <v>29</v>
      </c>
      <c r="C3463" s="2">
        <v>83</v>
      </c>
    </row>
    <row r="3464" spans="1:3" ht="14.25" customHeight="1" x14ac:dyDescent="0.35">
      <c r="A3464" s="2">
        <v>1003959</v>
      </c>
      <c r="B3464" s="2" t="s">
        <v>29</v>
      </c>
      <c r="C3464" s="2">
        <v>34</v>
      </c>
    </row>
    <row r="3465" spans="1:3" ht="14.25" customHeight="1" x14ac:dyDescent="0.35">
      <c r="A3465" s="2">
        <v>1004179</v>
      </c>
      <c r="B3465" s="2" t="s">
        <v>29</v>
      </c>
      <c r="C3465" s="2">
        <v>87</v>
      </c>
    </row>
    <row r="3466" spans="1:3" ht="14.25" customHeight="1" x14ac:dyDescent="0.35">
      <c r="A3466" s="2">
        <v>1004213</v>
      </c>
      <c r="B3466" s="2" t="s">
        <v>28</v>
      </c>
      <c r="C3466" s="2">
        <v>64</v>
      </c>
    </row>
    <row r="3467" spans="1:3" ht="14.25" customHeight="1" x14ac:dyDescent="0.35">
      <c r="A3467" s="2">
        <v>1004553</v>
      </c>
      <c r="B3467" s="2" t="s">
        <v>28</v>
      </c>
      <c r="C3467" s="2">
        <v>27</v>
      </c>
    </row>
    <row r="3468" spans="1:3" ht="14.25" customHeight="1" x14ac:dyDescent="0.35">
      <c r="A3468" s="2">
        <v>1004662</v>
      </c>
      <c r="B3468" s="2" t="s">
        <v>28</v>
      </c>
      <c r="C3468" s="2">
        <v>39</v>
      </c>
    </row>
    <row r="3469" spans="1:3" ht="14.25" customHeight="1" x14ac:dyDescent="0.35">
      <c r="A3469" s="2">
        <v>1004675</v>
      </c>
      <c r="B3469" s="2" t="s">
        <v>29</v>
      </c>
      <c r="C3469" s="2">
        <v>43</v>
      </c>
    </row>
    <row r="3470" spans="1:3" ht="14.25" customHeight="1" x14ac:dyDescent="0.35">
      <c r="A3470" s="2">
        <v>1005750</v>
      </c>
      <c r="B3470" s="2" t="s">
        <v>28</v>
      </c>
      <c r="C3470" s="2">
        <v>37</v>
      </c>
    </row>
    <row r="3471" spans="1:3" ht="14.25" customHeight="1" x14ac:dyDescent="0.35">
      <c r="A3471" s="2">
        <v>1006014</v>
      </c>
      <c r="B3471" s="2" t="s">
        <v>29</v>
      </c>
      <c r="C3471" s="2">
        <v>140</v>
      </c>
    </row>
    <row r="3472" spans="1:3" ht="14.25" customHeight="1" x14ac:dyDescent="0.35">
      <c r="A3472" s="2">
        <v>1006131</v>
      </c>
      <c r="B3472" s="2" t="s">
        <v>30</v>
      </c>
      <c r="C3472" s="2">
        <v>264</v>
      </c>
    </row>
    <row r="3473" spans="1:3" ht="14.25" customHeight="1" x14ac:dyDescent="0.35">
      <c r="A3473" s="2">
        <v>1006159</v>
      </c>
      <c r="B3473" s="2" t="s">
        <v>29</v>
      </c>
      <c r="C3473" s="2">
        <v>76</v>
      </c>
    </row>
    <row r="3474" spans="1:3" ht="14.25" customHeight="1" x14ac:dyDescent="0.35">
      <c r="A3474" s="2">
        <v>1006584</v>
      </c>
      <c r="B3474" s="2" t="s">
        <v>28</v>
      </c>
      <c r="C3474" s="2">
        <v>22</v>
      </c>
    </row>
    <row r="3475" spans="1:3" ht="14.25" customHeight="1" x14ac:dyDescent="0.35">
      <c r="A3475" s="2">
        <v>1006587</v>
      </c>
      <c r="B3475" s="2" t="s">
        <v>28</v>
      </c>
      <c r="C3475" s="2">
        <v>38</v>
      </c>
    </row>
    <row r="3476" spans="1:3" ht="14.25" customHeight="1" x14ac:dyDescent="0.35">
      <c r="A3476" s="2">
        <v>1003887</v>
      </c>
      <c r="B3476" s="2" t="s">
        <v>28</v>
      </c>
      <c r="C3476" s="2">
        <v>61</v>
      </c>
    </row>
    <row r="3477" spans="1:3" ht="14.25" customHeight="1" x14ac:dyDescent="0.35">
      <c r="A3477" s="2">
        <v>1004183</v>
      </c>
      <c r="B3477" s="2" t="s">
        <v>28</v>
      </c>
      <c r="C3477" s="2">
        <v>38</v>
      </c>
    </row>
    <row r="3478" spans="1:3" ht="14.25" customHeight="1" x14ac:dyDescent="0.35">
      <c r="A3478" s="2">
        <v>1004341</v>
      </c>
      <c r="B3478" s="2" t="s">
        <v>29</v>
      </c>
      <c r="C3478" s="2">
        <v>106</v>
      </c>
    </row>
    <row r="3479" spans="1:3" ht="14.25" customHeight="1" x14ac:dyDescent="0.35">
      <c r="A3479" s="2">
        <v>1004412</v>
      </c>
      <c r="B3479" s="2" t="s">
        <v>28</v>
      </c>
      <c r="C3479" s="2">
        <v>180</v>
      </c>
    </row>
    <row r="3480" spans="1:3" ht="14.25" customHeight="1" x14ac:dyDescent="0.35">
      <c r="A3480" s="2">
        <v>1004819</v>
      </c>
      <c r="B3480" s="2" t="s">
        <v>30</v>
      </c>
      <c r="C3480" s="2">
        <v>198</v>
      </c>
    </row>
    <row r="3481" spans="1:3" ht="14.25" customHeight="1" x14ac:dyDescent="0.35">
      <c r="A3481" s="2">
        <v>1005418</v>
      </c>
      <c r="B3481" s="2" t="s">
        <v>29</v>
      </c>
      <c r="C3481" s="2">
        <v>119</v>
      </c>
    </row>
    <row r="3482" spans="1:3" ht="14.25" customHeight="1" x14ac:dyDescent="0.35">
      <c r="A3482" s="2">
        <v>1005605</v>
      </c>
      <c r="B3482" s="2" t="s">
        <v>28</v>
      </c>
      <c r="C3482" s="2">
        <v>71</v>
      </c>
    </row>
    <row r="3483" spans="1:3" ht="14.25" customHeight="1" x14ac:dyDescent="0.35">
      <c r="A3483" s="2">
        <v>1005867</v>
      </c>
      <c r="B3483" s="2" t="s">
        <v>28</v>
      </c>
      <c r="C3483" s="2">
        <v>187</v>
      </c>
    </row>
    <row r="3484" spans="1:3" ht="14.25" customHeight="1" x14ac:dyDescent="0.35">
      <c r="A3484" s="2">
        <v>1005869</v>
      </c>
      <c r="B3484" s="2" t="s">
        <v>28</v>
      </c>
      <c r="C3484" s="2">
        <v>59</v>
      </c>
    </row>
    <row r="3485" spans="1:3" ht="14.25" customHeight="1" x14ac:dyDescent="0.35">
      <c r="A3485" s="2">
        <v>1005912</v>
      </c>
      <c r="B3485" s="2" t="s">
        <v>30</v>
      </c>
      <c r="C3485" s="2">
        <v>465</v>
      </c>
    </row>
    <row r="3486" spans="1:3" ht="14.25" customHeight="1" x14ac:dyDescent="0.35">
      <c r="A3486" s="2">
        <v>1006003</v>
      </c>
      <c r="B3486" s="2" t="s">
        <v>28</v>
      </c>
      <c r="C3486" s="2">
        <v>116</v>
      </c>
    </row>
    <row r="3487" spans="1:3" ht="14.25" customHeight="1" x14ac:dyDescent="0.35">
      <c r="A3487" s="2">
        <v>1006135</v>
      </c>
      <c r="B3487" s="2" t="s">
        <v>29</v>
      </c>
      <c r="C3487" s="2">
        <v>142</v>
      </c>
    </row>
    <row r="3488" spans="1:3" ht="14.25" customHeight="1" x14ac:dyDescent="0.35">
      <c r="A3488" s="2">
        <v>1003747</v>
      </c>
      <c r="B3488" s="2" t="s">
        <v>30</v>
      </c>
      <c r="C3488" s="2">
        <v>400</v>
      </c>
    </row>
    <row r="3489" spans="1:3" ht="14.25" customHeight="1" x14ac:dyDescent="0.35">
      <c r="A3489" s="2">
        <v>1003909</v>
      </c>
      <c r="B3489" s="2" t="s">
        <v>28</v>
      </c>
      <c r="C3489" s="2">
        <v>349</v>
      </c>
    </row>
    <row r="3490" spans="1:3" ht="14.25" customHeight="1" x14ac:dyDescent="0.35">
      <c r="A3490" s="2">
        <v>1004558</v>
      </c>
      <c r="B3490" s="2" t="s">
        <v>29</v>
      </c>
      <c r="C3490" s="2">
        <v>92</v>
      </c>
    </row>
    <row r="3491" spans="1:3" ht="14.25" customHeight="1" x14ac:dyDescent="0.35">
      <c r="A3491" s="2">
        <v>1004576</v>
      </c>
      <c r="B3491" s="2" t="s">
        <v>29</v>
      </c>
      <c r="C3491" s="2">
        <v>51</v>
      </c>
    </row>
    <row r="3492" spans="1:3" ht="14.25" customHeight="1" x14ac:dyDescent="0.35">
      <c r="A3492" s="2">
        <v>1004670</v>
      </c>
      <c r="B3492" s="2" t="s">
        <v>28</v>
      </c>
      <c r="C3492" s="2">
        <v>174</v>
      </c>
    </row>
    <row r="3493" spans="1:3" ht="14.25" customHeight="1" x14ac:dyDescent="0.35">
      <c r="A3493" s="2">
        <v>1004700</v>
      </c>
      <c r="B3493" s="2" t="s">
        <v>28</v>
      </c>
      <c r="C3493" s="2">
        <v>272</v>
      </c>
    </row>
    <row r="3494" spans="1:3" ht="14.25" customHeight="1" x14ac:dyDescent="0.35">
      <c r="A3494" s="2">
        <v>1004739</v>
      </c>
      <c r="B3494" s="2" t="s">
        <v>30</v>
      </c>
      <c r="C3494" s="2">
        <v>451</v>
      </c>
    </row>
    <row r="3495" spans="1:3" ht="14.25" customHeight="1" x14ac:dyDescent="0.35">
      <c r="A3495" s="2">
        <v>1004978</v>
      </c>
      <c r="B3495" s="2" t="s">
        <v>30</v>
      </c>
      <c r="C3495" s="2">
        <v>394</v>
      </c>
    </row>
    <row r="3496" spans="1:3" ht="14.25" customHeight="1" x14ac:dyDescent="0.35">
      <c r="A3496" s="2">
        <v>1005212</v>
      </c>
      <c r="B3496" s="2" t="s">
        <v>30</v>
      </c>
      <c r="C3496" s="2">
        <v>224</v>
      </c>
    </row>
    <row r="3497" spans="1:3" ht="14.25" customHeight="1" x14ac:dyDescent="0.35">
      <c r="A3497" s="2">
        <v>1005290</v>
      </c>
      <c r="B3497" s="2" t="s">
        <v>28</v>
      </c>
      <c r="C3497" s="2">
        <v>26</v>
      </c>
    </row>
    <row r="3498" spans="1:3" ht="14.25" customHeight="1" x14ac:dyDescent="0.35">
      <c r="A3498" s="2">
        <v>1005382</v>
      </c>
      <c r="B3498" s="2" t="s">
        <v>29</v>
      </c>
      <c r="C3498" s="2">
        <v>95</v>
      </c>
    </row>
    <row r="3499" spans="1:3" ht="14.25" customHeight="1" x14ac:dyDescent="0.35">
      <c r="A3499" s="2">
        <v>1005407</v>
      </c>
      <c r="B3499" s="2" t="s">
        <v>28</v>
      </c>
      <c r="C3499" s="2">
        <v>211</v>
      </c>
    </row>
    <row r="3500" spans="1:3" ht="14.25" customHeight="1" x14ac:dyDescent="0.35">
      <c r="A3500" s="2">
        <v>1005501</v>
      </c>
      <c r="B3500" s="2" t="s">
        <v>28</v>
      </c>
      <c r="C3500" s="2">
        <v>80</v>
      </c>
    </row>
    <row r="3501" spans="1:3" ht="14.25" customHeight="1" x14ac:dyDescent="0.35">
      <c r="A3501" s="2">
        <v>1005629</v>
      </c>
      <c r="B3501" s="2" t="s">
        <v>30</v>
      </c>
      <c r="C3501" s="2">
        <v>474</v>
      </c>
    </row>
    <row r="3502" spans="1:3" ht="14.25" customHeight="1" x14ac:dyDescent="0.35">
      <c r="A3502" s="2">
        <v>1005721</v>
      </c>
      <c r="B3502" s="2" t="s">
        <v>30</v>
      </c>
      <c r="C3502" s="2">
        <v>410</v>
      </c>
    </row>
    <row r="3503" spans="1:3" ht="14.25" customHeight="1" x14ac:dyDescent="0.35">
      <c r="A3503" s="2">
        <v>1005785</v>
      </c>
      <c r="B3503" s="2" t="s">
        <v>28</v>
      </c>
      <c r="C3503" s="2">
        <v>34</v>
      </c>
    </row>
    <row r="3504" spans="1:3" ht="14.25" customHeight="1" x14ac:dyDescent="0.35">
      <c r="A3504" s="2">
        <v>1005798</v>
      </c>
      <c r="B3504" s="2" t="s">
        <v>28</v>
      </c>
      <c r="C3504" s="2">
        <v>80</v>
      </c>
    </row>
    <row r="3505" spans="1:3" ht="14.25" customHeight="1" x14ac:dyDescent="0.35">
      <c r="A3505" s="2">
        <v>1005814</v>
      </c>
      <c r="B3505" s="2" t="s">
        <v>30</v>
      </c>
      <c r="C3505" s="2">
        <v>205</v>
      </c>
    </row>
    <row r="3506" spans="1:3" ht="14.25" customHeight="1" x14ac:dyDescent="0.35">
      <c r="A3506" s="2">
        <v>1006064</v>
      </c>
      <c r="B3506" s="2" t="s">
        <v>29</v>
      </c>
      <c r="C3506" s="2">
        <v>137</v>
      </c>
    </row>
    <row r="3507" spans="1:3" ht="14.25" customHeight="1" x14ac:dyDescent="0.35">
      <c r="A3507" s="2">
        <v>1006168</v>
      </c>
      <c r="B3507" s="2" t="s">
        <v>28</v>
      </c>
      <c r="C3507" s="2">
        <v>80</v>
      </c>
    </row>
    <row r="3508" spans="1:3" ht="14.25" customHeight="1" x14ac:dyDescent="0.35">
      <c r="A3508" s="2">
        <v>1006361</v>
      </c>
      <c r="B3508" s="2" t="s">
        <v>28</v>
      </c>
      <c r="C3508" s="2">
        <v>492</v>
      </c>
    </row>
    <row r="3509" spans="1:3" ht="14.25" customHeight="1" x14ac:dyDescent="0.35">
      <c r="A3509" s="2">
        <v>1006402</v>
      </c>
      <c r="B3509" s="2" t="s">
        <v>29</v>
      </c>
      <c r="C3509" s="2">
        <v>105</v>
      </c>
    </row>
    <row r="3510" spans="1:3" ht="14.25" customHeight="1" x14ac:dyDescent="0.35">
      <c r="A3510" s="2">
        <v>1006476</v>
      </c>
      <c r="B3510" s="2" t="s">
        <v>30</v>
      </c>
      <c r="C3510" s="2">
        <v>213</v>
      </c>
    </row>
    <row r="3511" spans="1:3" ht="14.25" customHeight="1" x14ac:dyDescent="0.35">
      <c r="A3511" s="2">
        <v>1006602</v>
      </c>
      <c r="B3511" s="2" t="s">
        <v>28</v>
      </c>
      <c r="C3511" s="2">
        <v>70</v>
      </c>
    </row>
    <row r="3512" spans="1:3" ht="14.25" customHeight="1" x14ac:dyDescent="0.35">
      <c r="A3512" s="2">
        <v>1003850</v>
      </c>
      <c r="B3512" s="2" t="s">
        <v>28</v>
      </c>
      <c r="C3512" s="2">
        <v>356</v>
      </c>
    </row>
    <row r="3513" spans="1:3" ht="14.25" customHeight="1" x14ac:dyDescent="0.35">
      <c r="A3513" s="2">
        <v>1004021</v>
      </c>
      <c r="B3513" s="2" t="s">
        <v>28</v>
      </c>
      <c r="C3513" s="2">
        <v>73</v>
      </c>
    </row>
    <row r="3514" spans="1:3" ht="14.25" customHeight="1" x14ac:dyDescent="0.35">
      <c r="A3514" s="2">
        <v>1004299</v>
      </c>
      <c r="B3514" s="2" t="s">
        <v>29</v>
      </c>
      <c r="C3514" s="2">
        <v>115</v>
      </c>
    </row>
    <row r="3515" spans="1:3" ht="14.25" customHeight="1" x14ac:dyDescent="0.35">
      <c r="A3515" s="2">
        <v>1004381</v>
      </c>
      <c r="B3515" s="2" t="s">
        <v>29</v>
      </c>
      <c r="C3515" s="2">
        <v>109</v>
      </c>
    </row>
    <row r="3516" spans="1:3" ht="14.25" customHeight="1" x14ac:dyDescent="0.35">
      <c r="A3516" s="2">
        <v>1004468</v>
      </c>
      <c r="B3516" s="2" t="s">
        <v>28</v>
      </c>
      <c r="C3516" s="2">
        <v>416</v>
      </c>
    </row>
    <row r="3517" spans="1:3" ht="14.25" customHeight="1" x14ac:dyDescent="0.35">
      <c r="A3517" s="2">
        <v>1004539</v>
      </c>
      <c r="B3517" s="2" t="s">
        <v>30</v>
      </c>
      <c r="C3517" s="2">
        <v>363</v>
      </c>
    </row>
    <row r="3518" spans="1:3" ht="14.25" customHeight="1" x14ac:dyDescent="0.35">
      <c r="A3518" s="2">
        <v>1004820</v>
      </c>
      <c r="B3518" s="2" t="s">
        <v>29</v>
      </c>
      <c r="C3518" s="2">
        <v>91</v>
      </c>
    </row>
    <row r="3519" spans="1:3" ht="14.25" customHeight="1" x14ac:dyDescent="0.35">
      <c r="A3519" s="2">
        <v>1004822</v>
      </c>
      <c r="B3519" s="2" t="s">
        <v>30</v>
      </c>
      <c r="C3519" s="2">
        <v>382</v>
      </c>
    </row>
    <row r="3520" spans="1:3" ht="14.25" customHeight="1" x14ac:dyDescent="0.35">
      <c r="A3520" s="2">
        <v>1005440</v>
      </c>
      <c r="B3520" s="2" t="s">
        <v>29</v>
      </c>
      <c r="C3520" s="2">
        <v>68</v>
      </c>
    </row>
    <row r="3521" spans="1:3" ht="14.25" customHeight="1" x14ac:dyDescent="0.35">
      <c r="A3521" s="2">
        <v>1005510</v>
      </c>
      <c r="B3521" s="2" t="s">
        <v>30</v>
      </c>
      <c r="C3521" s="2">
        <v>175</v>
      </c>
    </row>
    <row r="3522" spans="1:3" ht="14.25" customHeight="1" x14ac:dyDescent="0.35">
      <c r="A3522" s="2">
        <v>1005521</v>
      </c>
      <c r="B3522" s="2" t="s">
        <v>30</v>
      </c>
      <c r="C3522" s="2">
        <v>189</v>
      </c>
    </row>
    <row r="3523" spans="1:3" ht="14.25" customHeight="1" x14ac:dyDescent="0.35">
      <c r="A3523" s="2">
        <v>1005610</v>
      </c>
      <c r="B3523" s="2" t="s">
        <v>28</v>
      </c>
      <c r="C3523" s="2">
        <v>23</v>
      </c>
    </row>
    <row r="3524" spans="1:3" ht="14.25" customHeight="1" x14ac:dyDescent="0.35">
      <c r="A3524" s="2">
        <v>1005775</v>
      </c>
      <c r="B3524" s="2" t="s">
        <v>29</v>
      </c>
      <c r="C3524" s="2">
        <v>86</v>
      </c>
    </row>
    <row r="3525" spans="1:3" ht="14.25" customHeight="1" x14ac:dyDescent="0.35">
      <c r="A3525" s="2">
        <v>1005890</v>
      </c>
      <c r="B3525" s="2" t="s">
        <v>28</v>
      </c>
      <c r="C3525" s="2">
        <v>58</v>
      </c>
    </row>
    <row r="3526" spans="1:3" ht="14.25" customHeight="1" x14ac:dyDescent="0.35">
      <c r="A3526" s="2">
        <v>1005897</v>
      </c>
      <c r="B3526" s="2" t="s">
        <v>29</v>
      </c>
      <c r="C3526" s="2">
        <v>130</v>
      </c>
    </row>
    <row r="3527" spans="1:3" ht="14.25" customHeight="1" x14ac:dyDescent="0.35">
      <c r="A3527" s="2">
        <v>1006040</v>
      </c>
      <c r="B3527" s="2" t="s">
        <v>30</v>
      </c>
      <c r="C3527" s="2">
        <v>349</v>
      </c>
    </row>
    <row r="3528" spans="1:3" ht="14.25" customHeight="1" x14ac:dyDescent="0.35">
      <c r="A3528" s="2">
        <v>1006239</v>
      </c>
      <c r="B3528" s="2" t="s">
        <v>28</v>
      </c>
      <c r="C3528" s="2">
        <v>371</v>
      </c>
    </row>
    <row r="3529" spans="1:3" ht="14.25" customHeight="1" x14ac:dyDescent="0.35">
      <c r="A3529" s="2">
        <v>1006426</v>
      </c>
      <c r="B3529" s="2" t="s">
        <v>30</v>
      </c>
      <c r="C3529" s="2">
        <v>160</v>
      </c>
    </row>
    <row r="3530" spans="1:3" ht="14.25" customHeight="1" x14ac:dyDescent="0.35">
      <c r="A3530" s="2">
        <v>1006432</v>
      </c>
      <c r="B3530" s="2" t="s">
        <v>28</v>
      </c>
      <c r="C3530" s="2">
        <v>28</v>
      </c>
    </row>
    <row r="3531" spans="1:3" ht="14.25" customHeight="1" x14ac:dyDescent="0.35">
      <c r="A3531" s="2">
        <v>1003829</v>
      </c>
      <c r="B3531" s="2" t="s">
        <v>28</v>
      </c>
      <c r="C3531" s="2">
        <v>36</v>
      </c>
    </row>
    <row r="3532" spans="1:3" ht="14.25" customHeight="1" x14ac:dyDescent="0.35">
      <c r="A3532" s="2">
        <v>1003929</v>
      </c>
      <c r="B3532" s="2" t="s">
        <v>29</v>
      </c>
      <c r="C3532" s="2">
        <v>78</v>
      </c>
    </row>
    <row r="3533" spans="1:3" ht="14.25" customHeight="1" x14ac:dyDescent="0.35">
      <c r="A3533" s="2">
        <v>1004327</v>
      </c>
      <c r="B3533" s="2" t="s">
        <v>30</v>
      </c>
      <c r="C3533" s="2">
        <v>185</v>
      </c>
    </row>
    <row r="3534" spans="1:3" ht="14.25" customHeight="1" x14ac:dyDescent="0.35">
      <c r="A3534" s="2">
        <v>1004672</v>
      </c>
      <c r="B3534" s="2" t="s">
        <v>28</v>
      </c>
      <c r="C3534" s="2">
        <v>43</v>
      </c>
    </row>
    <row r="3535" spans="1:3" ht="14.25" customHeight="1" x14ac:dyDescent="0.35">
      <c r="A3535" s="2">
        <v>1005093</v>
      </c>
      <c r="B3535" s="2" t="s">
        <v>30</v>
      </c>
      <c r="C3535" s="2">
        <v>444</v>
      </c>
    </row>
    <row r="3536" spans="1:3" ht="14.25" customHeight="1" x14ac:dyDescent="0.35">
      <c r="A3536" s="2">
        <v>1005099</v>
      </c>
      <c r="B3536" s="2" t="s">
        <v>30</v>
      </c>
      <c r="C3536" s="2">
        <v>188</v>
      </c>
    </row>
    <row r="3537" spans="1:3" ht="14.25" customHeight="1" x14ac:dyDescent="0.35">
      <c r="A3537" s="2">
        <v>1005347</v>
      </c>
      <c r="B3537" s="2" t="s">
        <v>28</v>
      </c>
      <c r="C3537" s="2">
        <v>269</v>
      </c>
    </row>
    <row r="3538" spans="1:3" ht="14.25" customHeight="1" x14ac:dyDescent="0.35">
      <c r="A3538" s="2">
        <v>1005364</v>
      </c>
      <c r="B3538" s="2" t="s">
        <v>30</v>
      </c>
      <c r="C3538" s="2">
        <v>427</v>
      </c>
    </row>
    <row r="3539" spans="1:3" ht="14.25" customHeight="1" x14ac:dyDescent="0.35">
      <c r="A3539" s="2">
        <v>1005614</v>
      </c>
      <c r="B3539" s="2" t="s">
        <v>29</v>
      </c>
      <c r="C3539" s="2">
        <v>47</v>
      </c>
    </row>
    <row r="3540" spans="1:3" ht="14.25" customHeight="1" x14ac:dyDescent="0.35">
      <c r="A3540" s="2">
        <v>1005672</v>
      </c>
      <c r="B3540" s="2" t="s">
        <v>30</v>
      </c>
      <c r="C3540" s="2">
        <v>161</v>
      </c>
    </row>
    <row r="3541" spans="1:3" ht="14.25" customHeight="1" x14ac:dyDescent="0.35">
      <c r="A3541" s="2">
        <v>1005926</v>
      </c>
      <c r="B3541" s="2" t="s">
        <v>30</v>
      </c>
      <c r="C3541" s="2">
        <v>148</v>
      </c>
    </row>
    <row r="3542" spans="1:3" ht="14.25" customHeight="1" x14ac:dyDescent="0.35">
      <c r="A3542" s="2">
        <v>1006083</v>
      </c>
      <c r="B3542" s="2" t="s">
        <v>29</v>
      </c>
      <c r="C3542" s="2">
        <v>62</v>
      </c>
    </row>
    <row r="3543" spans="1:3" ht="14.25" customHeight="1" x14ac:dyDescent="0.35">
      <c r="A3543" s="2">
        <v>1006138</v>
      </c>
      <c r="B3543" s="2" t="s">
        <v>28</v>
      </c>
      <c r="C3543" s="2">
        <v>72</v>
      </c>
    </row>
    <row r="3544" spans="1:3" ht="14.25" customHeight="1" x14ac:dyDescent="0.35">
      <c r="A3544" s="2">
        <v>1006437</v>
      </c>
      <c r="B3544" s="2" t="s">
        <v>28</v>
      </c>
      <c r="C3544" s="2">
        <v>32</v>
      </c>
    </row>
    <row r="3545" spans="1:3" ht="14.25" customHeight="1" x14ac:dyDescent="0.35">
      <c r="A3545" s="2">
        <v>1006525</v>
      </c>
      <c r="B3545" s="2" t="s">
        <v>28</v>
      </c>
      <c r="C3545" s="2">
        <v>49</v>
      </c>
    </row>
    <row r="3546" spans="1:3" ht="14.25" customHeight="1" x14ac:dyDescent="0.35">
      <c r="A3546" s="2">
        <v>1006532</v>
      </c>
      <c r="B3546" s="2" t="s">
        <v>29</v>
      </c>
      <c r="C3546" s="2">
        <v>86</v>
      </c>
    </row>
    <row r="3547" spans="1:3" ht="14.25" customHeight="1" x14ac:dyDescent="0.35">
      <c r="A3547" s="2">
        <v>1006562</v>
      </c>
      <c r="B3547" s="2" t="s">
        <v>29</v>
      </c>
      <c r="C3547" s="2">
        <v>79</v>
      </c>
    </row>
    <row r="3548" spans="1:3" ht="14.25" customHeight="1" x14ac:dyDescent="0.35">
      <c r="A3548" s="2">
        <v>1006579</v>
      </c>
      <c r="B3548" s="2" t="s">
        <v>30</v>
      </c>
      <c r="C3548" s="2">
        <v>456</v>
      </c>
    </row>
    <row r="3549" spans="1:3" ht="14.25" customHeight="1" x14ac:dyDescent="0.35">
      <c r="A3549" s="2">
        <v>1003782</v>
      </c>
      <c r="B3549" s="2" t="s">
        <v>28</v>
      </c>
      <c r="C3549" s="2">
        <v>20</v>
      </c>
    </row>
    <row r="3550" spans="1:3" ht="14.25" customHeight="1" x14ac:dyDescent="0.35">
      <c r="A3550" s="2">
        <v>1004271</v>
      </c>
      <c r="B3550" s="2" t="s">
        <v>28</v>
      </c>
      <c r="C3550" s="2">
        <v>25</v>
      </c>
    </row>
    <row r="3551" spans="1:3" ht="14.25" customHeight="1" x14ac:dyDescent="0.35">
      <c r="A3551" s="2">
        <v>1004291</v>
      </c>
      <c r="B3551" s="2" t="s">
        <v>30</v>
      </c>
      <c r="C3551" s="2">
        <v>241</v>
      </c>
    </row>
    <row r="3552" spans="1:3" ht="14.25" customHeight="1" x14ac:dyDescent="0.35">
      <c r="A3552" s="2">
        <v>1004403</v>
      </c>
      <c r="B3552" s="2" t="s">
        <v>28</v>
      </c>
      <c r="C3552" s="2">
        <v>48</v>
      </c>
    </row>
    <row r="3553" spans="1:3" ht="14.25" customHeight="1" x14ac:dyDescent="0.35">
      <c r="A3553" s="2">
        <v>1004416</v>
      </c>
      <c r="B3553" s="2" t="s">
        <v>30</v>
      </c>
      <c r="C3553" s="2">
        <v>159</v>
      </c>
    </row>
    <row r="3554" spans="1:3" ht="14.25" customHeight="1" x14ac:dyDescent="0.35">
      <c r="A3554" s="2">
        <v>1004535</v>
      </c>
      <c r="B3554" s="2" t="s">
        <v>29</v>
      </c>
      <c r="C3554" s="2">
        <v>133</v>
      </c>
    </row>
    <row r="3555" spans="1:3" ht="14.25" customHeight="1" x14ac:dyDescent="0.35">
      <c r="A3555" s="2">
        <v>1004600</v>
      </c>
      <c r="B3555" s="2" t="s">
        <v>29</v>
      </c>
      <c r="C3555" s="2">
        <v>143</v>
      </c>
    </row>
    <row r="3556" spans="1:3" ht="14.25" customHeight="1" x14ac:dyDescent="0.35">
      <c r="A3556" s="2">
        <v>1004805</v>
      </c>
      <c r="B3556" s="2" t="s">
        <v>28</v>
      </c>
      <c r="C3556" s="2">
        <v>77</v>
      </c>
    </row>
    <row r="3557" spans="1:3" ht="14.25" customHeight="1" x14ac:dyDescent="0.35">
      <c r="A3557" s="2">
        <v>1004830</v>
      </c>
      <c r="B3557" s="2" t="s">
        <v>28</v>
      </c>
      <c r="C3557" s="2">
        <v>24</v>
      </c>
    </row>
    <row r="3558" spans="1:3" ht="14.25" customHeight="1" x14ac:dyDescent="0.35">
      <c r="A3558" s="2">
        <v>1004918</v>
      </c>
      <c r="B3558" s="2" t="s">
        <v>29</v>
      </c>
      <c r="C3558" s="2">
        <v>58</v>
      </c>
    </row>
    <row r="3559" spans="1:3" ht="14.25" customHeight="1" x14ac:dyDescent="0.35">
      <c r="A3559" s="2">
        <v>1004976</v>
      </c>
      <c r="B3559" s="2" t="s">
        <v>28</v>
      </c>
      <c r="C3559" s="2">
        <v>38</v>
      </c>
    </row>
    <row r="3560" spans="1:3" ht="14.25" customHeight="1" x14ac:dyDescent="0.35">
      <c r="A3560" s="2">
        <v>1005363</v>
      </c>
      <c r="B3560" s="2" t="s">
        <v>30</v>
      </c>
      <c r="C3560" s="2">
        <v>386</v>
      </c>
    </row>
    <row r="3561" spans="1:3" ht="14.25" customHeight="1" x14ac:dyDescent="0.35">
      <c r="A3561" s="2">
        <v>1005771</v>
      </c>
      <c r="B3561" s="2" t="s">
        <v>28</v>
      </c>
      <c r="C3561" s="2">
        <v>50</v>
      </c>
    </row>
    <row r="3562" spans="1:3" ht="14.25" customHeight="1" x14ac:dyDescent="0.35">
      <c r="A3562" s="2">
        <v>1006639</v>
      </c>
      <c r="B3562" s="2" t="s">
        <v>30</v>
      </c>
      <c r="C3562" s="2">
        <v>305</v>
      </c>
    </row>
    <row r="3563" spans="1:3" ht="14.25" customHeight="1" x14ac:dyDescent="0.35">
      <c r="A3563" s="2">
        <v>1003827</v>
      </c>
      <c r="B3563" s="2" t="s">
        <v>28</v>
      </c>
      <c r="C3563" s="2">
        <v>66</v>
      </c>
    </row>
    <row r="3564" spans="1:3" ht="14.25" customHeight="1" x14ac:dyDescent="0.35">
      <c r="A3564" s="2">
        <v>1004027</v>
      </c>
      <c r="B3564" s="2" t="s">
        <v>29</v>
      </c>
      <c r="C3564" s="2">
        <v>64</v>
      </c>
    </row>
    <row r="3565" spans="1:3" ht="14.25" customHeight="1" x14ac:dyDescent="0.35">
      <c r="A3565" s="2">
        <v>1004142</v>
      </c>
      <c r="B3565" s="2" t="s">
        <v>28</v>
      </c>
      <c r="C3565" s="2">
        <v>49</v>
      </c>
    </row>
    <row r="3566" spans="1:3" ht="14.25" customHeight="1" x14ac:dyDescent="0.35">
      <c r="A3566" s="2">
        <v>1004257</v>
      </c>
      <c r="B3566" s="2" t="s">
        <v>28</v>
      </c>
      <c r="C3566" s="2">
        <v>39</v>
      </c>
    </row>
    <row r="3567" spans="1:3" ht="14.25" customHeight="1" x14ac:dyDescent="0.35">
      <c r="A3567" s="2">
        <v>1004324</v>
      </c>
      <c r="B3567" s="2" t="s">
        <v>28</v>
      </c>
      <c r="C3567" s="2">
        <v>40</v>
      </c>
    </row>
    <row r="3568" spans="1:3" ht="14.25" customHeight="1" x14ac:dyDescent="0.35">
      <c r="A3568" s="2">
        <v>1004451</v>
      </c>
      <c r="B3568" s="2" t="s">
        <v>28</v>
      </c>
      <c r="C3568" s="2">
        <v>380</v>
      </c>
    </row>
    <row r="3569" spans="1:3" ht="14.25" customHeight="1" x14ac:dyDescent="0.35">
      <c r="A3569" s="2">
        <v>1004660</v>
      </c>
      <c r="B3569" s="2" t="s">
        <v>29</v>
      </c>
      <c r="C3569" s="2">
        <v>57</v>
      </c>
    </row>
    <row r="3570" spans="1:3" ht="14.25" customHeight="1" x14ac:dyDescent="0.35">
      <c r="A3570" s="2">
        <v>1004677</v>
      </c>
      <c r="B3570" s="2" t="s">
        <v>29</v>
      </c>
      <c r="C3570" s="2">
        <v>146</v>
      </c>
    </row>
    <row r="3571" spans="1:3" ht="14.25" customHeight="1" x14ac:dyDescent="0.35">
      <c r="A3571" s="2">
        <v>1004685</v>
      </c>
      <c r="B3571" s="2" t="s">
        <v>28</v>
      </c>
      <c r="C3571" s="2">
        <v>186</v>
      </c>
    </row>
    <row r="3572" spans="1:3" ht="14.25" customHeight="1" x14ac:dyDescent="0.35">
      <c r="A3572" s="2">
        <v>1004798</v>
      </c>
      <c r="B3572" s="2" t="s">
        <v>29</v>
      </c>
      <c r="C3572" s="2">
        <v>39</v>
      </c>
    </row>
    <row r="3573" spans="1:3" ht="14.25" customHeight="1" x14ac:dyDescent="0.35">
      <c r="A3573" s="2">
        <v>1004878</v>
      </c>
      <c r="B3573" s="2" t="s">
        <v>28</v>
      </c>
      <c r="C3573" s="2">
        <v>50</v>
      </c>
    </row>
    <row r="3574" spans="1:3" ht="14.25" customHeight="1" x14ac:dyDescent="0.35">
      <c r="A3574" s="2">
        <v>1005064</v>
      </c>
      <c r="B3574" s="2" t="s">
        <v>28</v>
      </c>
      <c r="C3574" s="2">
        <v>62</v>
      </c>
    </row>
    <row r="3575" spans="1:3" ht="14.25" customHeight="1" x14ac:dyDescent="0.35">
      <c r="A3575" s="2">
        <v>1005162</v>
      </c>
      <c r="B3575" s="2" t="s">
        <v>30</v>
      </c>
      <c r="C3575" s="2">
        <v>456</v>
      </c>
    </row>
    <row r="3576" spans="1:3" ht="14.25" customHeight="1" x14ac:dyDescent="0.35">
      <c r="A3576" s="2">
        <v>1005204</v>
      </c>
      <c r="B3576" s="2" t="s">
        <v>29</v>
      </c>
      <c r="C3576" s="2">
        <v>114</v>
      </c>
    </row>
    <row r="3577" spans="1:3" ht="14.25" customHeight="1" x14ac:dyDescent="0.35">
      <c r="A3577" s="2">
        <v>1005285</v>
      </c>
      <c r="B3577" s="2" t="s">
        <v>28</v>
      </c>
      <c r="C3577" s="2">
        <v>29</v>
      </c>
    </row>
    <row r="3578" spans="1:3" ht="14.25" customHeight="1" x14ac:dyDescent="0.35">
      <c r="A3578" s="2">
        <v>1005476</v>
      </c>
      <c r="B3578" s="2" t="s">
        <v>30</v>
      </c>
      <c r="C3578" s="2">
        <v>481</v>
      </c>
    </row>
    <row r="3579" spans="1:3" ht="14.25" customHeight="1" x14ac:dyDescent="0.35">
      <c r="A3579" s="2">
        <v>1005513</v>
      </c>
      <c r="B3579" s="2" t="s">
        <v>28</v>
      </c>
      <c r="C3579" s="2">
        <v>32</v>
      </c>
    </row>
    <row r="3580" spans="1:3" ht="14.25" customHeight="1" x14ac:dyDescent="0.35">
      <c r="A3580" s="2">
        <v>1005533</v>
      </c>
      <c r="B3580" s="2" t="s">
        <v>28</v>
      </c>
      <c r="C3580" s="2">
        <v>121</v>
      </c>
    </row>
    <row r="3581" spans="1:3" ht="14.25" customHeight="1" x14ac:dyDescent="0.35">
      <c r="A3581" s="2">
        <v>1005646</v>
      </c>
      <c r="B3581" s="2" t="s">
        <v>28</v>
      </c>
      <c r="C3581" s="2">
        <v>125</v>
      </c>
    </row>
    <row r="3582" spans="1:3" ht="14.25" customHeight="1" x14ac:dyDescent="0.35">
      <c r="A3582" s="2">
        <v>1005687</v>
      </c>
      <c r="B3582" s="2" t="s">
        <v>28</v>
      </c>
      <c r="C3582" s="2">
        <v>158</v>
      </c>
    </row>
    <row r="3583" spans="1:3" ht="14.25" customHeight="1" x14ac:dyDescent="0.35">
      <c r="A3583" s="2">
        <v>1006326</v>
      </c>
      <c r="B3583" s="2" t="s">
        <v>28</v>
      </c>
      <c r="C3583" s="2">
        <v>75</v>
      </c>
    </row>
    <row r="3584" spans="1:3" ht="14.25" customHeight="1" x14ac:dyDescent="0.35">
      <c r="A3584" s="2">
        <v>1006365</v>
      </c>
      <c r="B3584" s="2" t="s">
        <v>29</v>
      </c>
      <c r="C3584" s="2">
        <v>130</v>
      </c>
    </row>
    <row r="3585" spans="1:3" ht="14.25" customHeight="1" x14ac:dyDescent="0.35">
      <c r="A3585" s="2">
        <v>1003750</v>
      </c>
      <c r="B3585" s="2" t="s">
        <v>30</v>
      </c>
      <c r="C3585" s="2">
        <v>431</v>
      </c>
    </row>
    <row r="3586" spans="1:3" ht="14.25" customHeight="1" x14ac:dyDescent="0.35">
      <c r="A3586" s="2">
        <v>1003767</v>
      </c>
      <c r="B3586" s="2" t="s">
        <v>28</v>
      </c>
      <c r="C3586" s="2">
        <v>55</v>
      </c>
    </row>
    <row r="3587" spans="1:3" ht="14.25" customHeight="1" x14ac:dyDescent="0.35">
      <c r="A3587" s="2">
        <v>1003897</v>
      </c>
      <c r="B3587" s="2" t="s">
        <v>29</v>
      </c>
      <c r="C3587" s="2">
        <v>148</v>
      </c>
    </row>
    <row r="3588" spans="1:3" ht="14.25" customHeight="1" x14ac:dyDescent="0.35">
      <c r="A3588" s="2">
        <v>1003914</v>
      </c>
      <c r="B3588" s="2" t="s">
        <v>28</v>
      </c>
      <c r="C3588" s="2">
        <v>280</v>
      </c>
    </row>
    <row r="3589" spans="1:3" ht="14.25" customHeight="1" x14ac:dyDescent="0.35">
      <c r="A3589" s="2">
        <v>1004026</v>
      </c>
      <c r="B3589" s="2" t="s">
        <v>28</v>
      </c>
      <c r="C3589" s="2">
        <v>56</v>
      </c>
    </row>
    <row r="3590" spans="1:3" ht="14.25" customHeight="1" x14ac:dyDescent="0.35">
      <c r="A3590" s="2">
        <v>1004060</v>
      </c>
      <c r="B3590" s="2" t="s">
        <v>29</v>
      </c>
      <c r="C3590" s="2">
        <v>68</v>
      </c>
    </row>
    <row r="3591" spans="1:3" ht="14.25" customHeight="1" x14ac:dyDescent="0.35">
      <c r="A3591" s="2">
        <v>1004065</v>
      </c>
      <c r="B3591" s="2" t="s">
        <v>30</v>
      </c>
      <c r="C3591" s="2">
        <v>353</v>
      </c>
    </row>
    <row r="3592" spans="1:3" ht="14.25" customHeight="1" x14ac:dyDescent="0.35">
      <c r="A3592" s="2">
        <v>1004305</v>
      </c>
      <c r="B3592" s="2" t="s">
        <v>28</v>
      </c>
      <c r="C3592" s="2">
        <v>63</v>
      </c>
    </row>
    <row r="3593" spans="1:3" ht="14.25" customHeight="1" x14ac:dyDescent="0.35">
      <c r="A3593" s="2">
        <v>1004320</v>
      </c>
      <c r="B3593" s="2" t="s">
        <v>28</v>
      </c>
      <c r="C3593" s="2">
        <v>171</v>
      </c>
    </row>
    <row r="3594" spans="1:3" ht="14.25" customHeight="1" x14ac:dyDescent="0.35">
      <c r="A3594" s="2">
        <v>1004334</v>
      </c>
      <c r="B3594" s="2" t="s">
        <v>30</v>
      </c>
      <c r="C3594" s="2">
        <v>180</v>
      </c>
    </row>
    <row r="3595" spans="1:3" ht="14.25" customHeight="1" x14ac:dyDescent="0.35">
      <c r="A3595" s="2">
        <v>1004414</v>
      </c>
      <c r="B3595" s="2" t="s">
        <v>28</v>
      </c>
      <c r="C3595" s="2">
        <v>351</v>
      </c>
    </row>
    <row r="3596" spans="1:3" ht="14.25" customHeight="1" x14ac:dyDescent="0.35">
      <c r="A3596" s="2">
        <v>1004559</v>
      </c>
      <c r="B3596" s="2" t="s">
        <v>28</v>
      </c>
      <c r="C3596" s="2">
        <v>248</v>
      </c>
    </row>
    <row r="3597" spans="1:3" ht="14.25" customHeight="1" x14ac:dyDescent="0.35">
      <c r="A3597" s="2">
        <v>1004748</v>
      </c>
      <c r="B3597" s="2" t="s">
        <v>28</v>
      </c>
      <c r="C3597" s="2">
        <v>66</v>
      </c>
    </row>
    <row r="3598" spans="1:3" ht="14.25" customHeight="1" x14ac:dyDescent="0.35">
      <c r="A3598" s="2">
        <v>1004792</v>
      </c>
      <c r="B3598" s="2" t="s">
        <v>28</v>
      </c>
      <c r="C3598" s="2">
        <v>22</v>
      </c>
    </row>
    <row r="3599" spans="1:3" ht="14.25" customHeight="1" x14ac:dyDescent="0.35">
      <c r="A3599" s="2">
        <v>1004972</v>
      </c>
      <c r="B3599" s="2" t="s">
        <v>28</v>
      </c>
      <c r="C3599" s="2">
        <v>318</v>
      </c>
    </row>
    <row r="3600" spans="1:3" ht="14.25" customHeight="1" x14ac:dyDescent="0.35">
      <c r="A3600" s="2">
        <v>1005134</v>
      </c>
      <c r="B3600" s="2" t="s">
        <v>28</v>
      </c>
      <c r="C3600" s="2">
        <v>129</v>
      </c>
    </row>
    <row r="3601" spans="1:3" ht="14.25" customHeight="1" x14ac:dyDescent="0.35">
      <c r="A3601" s="2">
        <v>1005345</v>
      </c>
      <c r="B3601" s="2" t="s">
        <v>29</v>
      </c>
      <c r="C3601" s="2">
        <v>55</v>
      </c>
    </row>
    <row r="3602" spans="1:3" ht="14.25" customHeight="1" x14ac:dyDescent="0.35">
      <c r="A3602" s="2">
        <v>1005471</v>
      </c>
      <c r="B3602" s="2" t="s">
        <v>30</v>
      </c>
      <c r="C3602" s="2">
        <v>112</v>
      </c>
    </row>
    <row r="3603" spans="1:3" ht="14.25" customHeight="1" x14ac:dyDescent="0.35">
      <c r="A3603" s="2">
        <v>1005534</v>
      </c>
      <c r="B3603" s="2" t="s">
        <v>29</v>
      </c>
      <c r="C3603" s="2">
        <v>30</v>
      </c>
    </row>
    <row r="3604" spans="1:3" ht="14.25" customHeight="1" x14ac:dyDescent="0.35">
      <c r="A3604" s="2">
        <v>1005617</v>
      </c>
      <c r="B3604" s="2" t="s">
        <v>28</v>
      </c>
      <c r="C3604" s="2">
        <v>180</v>
      </c>
    </row>
    <row r="3605" spans="1:3" ht="14.25" customHeight="1" x14ac:dyDescent="0.35">
      <c r="A3605" s="2">
        <v>1005712</v>
      </c>
      <c r="B3605" s="2" t="s">
        <v>30</v>
      </c>
      <c r="C3605" s="2">
        <v>171</v>
      </c>
    </row>
    <row r="3606" spans="1:3" ht="14.25" customHeight="1" x14ac:dyDescent="0.35">
      <c r="A3606" s="2">
        <v>1005999</v>
      </c>
      <c r="B3606" s="2" t="s">
        <v>28</v>
      </c>
      <c r="C3606" s="2">
        <v>63</v>
      </c>
    </row>
    <row r="3607" spans="1:3" ht="14.25" customHeight="1" x14ac:dyDescent="0.35">
      <c r="A3607" s="2">
        <v>1006100</v>
      </c>
      <c r="B3607" s="2" t="s">
        <v>30</v>
      </c>
      <c r="C3607" s="2">
        <v>457</v>
      </c>
    </row>
    <row r="3608" spans="1:3" ht="14.25" customHeight="1" x14ac:dyDescent="0.35">
      <c r="A3608" s="2">
        <v>1006246</v>
      </c>
      <c r="B3608" s="2" t="s">
        <v>29</v>
      </c>
      <c r="C3608" s="2">
        <v>58</v>
      </c>
    </row>
    <row r="3609" spans="1:3" ht="14.25" customHeight="1" x14ac:dyDescent="0.35">
      <c r="A3609" s="2">
        <v>1006253</v>
      </c>
      <c r="B3609" s="2" t="s">
        <v>28</v>
      </c>
      <c r="C3609" s="2">
        <v>27</v>
      </c>
    </row>
    <row r="3610" spans="1:3" ht="14.25" customHeight="1" x14ac:dyDescent="0.35">
      <c r="A3610" s="2">
        <v>1006305</v>
      </c>
      <c r="B3610" s="2" t="s">
        <v>29</v>
      </c>
      <c r="C3610" s="2">
        <v>134</v>
      </c>
    </row>
    <row r="3611" spans="1:3" ht="14.25" customHeight="1" x14ac:dyDescent="0.35">
      <c r="A3611" s="2">
        <v>1006401</v>
      </c>
      <c r="B3611" s="2" t="s">
        <v>29</v>
      </c>
      <c r="C3611" s="2">
        <v>45</v>
      </c>
    </row>
    <row r="3612" spans="1:3" ht="14.25" customHeight="1" x14ac:dyDescent="0.35">
      <c r="A3612" s="2">
        <v>1006457</v>
      </c>
      <c r="B3612" s="2" t="s">
        <v>28</v>
      </c>
      <c r="C3612" s="2">
        <v>303</v>
      </c>
    </row>
    <row r="3613" spans="1:3" ht="14.25" customHeight="1" x14ac:dyDescent="0.35">
      <c r="A3613" s="2">
        <v>1006516</v>
      </c>
      <c r="B3613" s="2" t="s">
        <v>28</v>
      </c>
      <c r="C3613" s="2">
        <v>49</v>
      </c>
    </row>
    <row r="3614" spans="1:3" ht="14.25" customHeight="1" x14ac:dyDescent="0.35">
      <c r="A3614" s="2">
        <v>1003777</v>
      </c>
      <c r="B3614" s="2" t="s">
        <v>30</v>
      </c>
      <c r="C3614" s="2">
        <v>151</v>
      </c>
    </row>
    <row r="3615" spans="1:3" ht="14.25" customHeight="1" x14ac:dyDescent="0.35">
      <c r="A3615" s="2">
        <v>1003895</v>
      </c>
      <c r="B3615" s="2" t="s">
        <v>29</v>
      </c>
      <c r="C3615" s="2">
        <v>137</v>
      </c>
    </row>
    <row r="3616" spans="1:3" ht="14.25" customHeight="1" x14ac:dyDescent="0.35">
      <c r="A3616" s="2">
        <v>1003916</v>
      </c>
      <c r="B3616" s="2" t="s">
        <v>29</v>
      </c>
      <c r="C3616" s="2">
        <v>137</v>
      </c>
    </row>
    <row r="3617" spans="1:3" ht="14.25" customHeight="1" x14ac:dyDescent="0.35">
      <c r="A3617" s="2">
        <v>1004120</v>
      </c>
      <c r="B3617" s="2" t="s">
        <v>28</v>
      </c>
      <c r="C3617" s="2">
        <v>251</v>
      </c>
    </row>
    <row r="3618" spans="1:3" ht="14.25" customHeight="1" x14ac:dyDescent="0.35">
      <c r="A3618" s="2">
        <v>1004221</v>
      </c>
      <c r="B3618" s="2" t="s">
        <v>30</v>
      </c>
      <c r="C3618" s="2">
        <v>307</v>
      </c>
    </row>
    <row r="3619" spans="1:3" ht="14.25" customHeight="1" x14ac:dyDescent="0.35">
      <c r="A3619" s="2">
        <v>1004492</v>
      </c>
      <c r="B3619" s="2" t="s">
        <v>29</v>
      </c>
      <c r="C3619" s="2">
        <v>57</v>
      </c>
    </row>
    <row r="3620" spans="1:3" ht="14.25" customHeight="1" x14ac:dyDescent="0.35">
      <c r="A3620" s="2">
        <v>1004724</v>
      </c>
      <c r="B3620" s="2" t="s">
        <v>28</v>
      </c>
      <c r="C3620" s="2">
        <v>275</v>
      </c>
    </row>
    <row r="3621" spans="1:3" ht="14.25" customHeight="1" x14ac:dyDescent="0.35">
      <c r="A3621" s="2">
        <v>1004776</v>
      </c>
      <c r="B3621" s="2" t="s">
        <v>29</v>
      </c>
      <c r="C3621" s="2">
        <v>42</v>
      </c>
    </row>
    <row r="3622" spans="1:3" ht="14.25" customHeight="1" x14ac:dyDescent="0.35">
      <c r="A3622" s="2">
        <v>1005076</v>
      </c>
      <c r="B3622" s="2" t="s">
        <v>29</v>
      </c>
      <c r="C3622" s="2">
        <v>133</v>
      </c>
    </row>
    <row r="3623" spans="1:3" ht="14.25" customHeight="1" x14ac:dyDescent="0.35">
      <c r="A3623" s="2">
        <v>1005503</v>
      </c>
      <c r="B3623" s="2" t="s">
        <v>30</v>
      </c>
      <c r="C3623" s="2">
        <v>249</v>
      </c>
    </row>
    <row r="3624" spans="1:3" ht="14.25" customHeight="1" x14ac:dyDescent="0.35">
      <c r="A3624" s="2">
        <v>1005531</v>
      </c>
      <c r="B3624" s="2" t="s">
        <v>28</v>
      </c>
      <c r="C3624" s="2">
        <v>121</v>
      </c>
    </row>
    <row r="3625" spans="1:3" ht="14.25" customHeight="1" x14ac:dyDescent="0.35">
      <c r="A3625" s="2">
        <v>1005729</v>
      </c>
      <c r="B3625" s="2" t="s">
        <v>28</v>
      </c>
      <c r="C3625" s="2">
        <v>55</v>
      </c>
    </row>
    <row r="3626" spans="1:3" ht="14.25" customHeight="1" x14ac:dyDescent="0.35">
      <c r="A3626" s="2">
        <v>1006035</v>
      </c>
      <c r="B3626" s="2" t="s">
        <v>30</v>
      </c>
      <c r="C3626" s="2">
        <v>196</v>
      </c>
    </row>
    <row r="3627" spans="1:3" ht="14.25" customHeight="1" x14ac:dyDescent="0.35">
      <c r="A3627" s="2">
        <v>1006111</v>
      </c>
      <c r="B3627" s="2" t="s">
        <v>28</v>
      </c>
      <c r="C3627" s="2">
        <v>36</v>
      </c>
    </row>
    <row r="3628" spans="1:3" ht="14.25" customHeight="1" x14ac:dyDescent="0.35">
      <c r="A3628" s="2">
        <v>1006274</v>
      </c>
      <c r="B3628" s="2" t="s">
        <v>28</v>
      </c>
      <c r="C3628" s="2">
        <v>32</v>
      </c>
    </row>
    <row r="3629" spans="1:3" ht="14.25" customHeight="1" x14ac:dyDescent="0.35">
      <c r="A3629" s="2">
        <v>1006364</v>
      </c>
      <c r="B3629" s="2" t="s">
        <v>29</v>
      </c>
      <c r="C3629" s="2">
        <v>71</v>
      </c>
    </row>
    <row r="3630" spans="1:3" ht="14.25" customHeight="1" x14ac:dyDescent="0.35">
      <c r="A3630" s="2">
        <v>1003765</v>
      </c>
      <c r="B3630" s="2" t="s">
        <v>30</v>
      </c>
      <c r="C3630" s="2">
        <v>167</v>
      </c>
    </row>
    <row r="3631" spans="1:3" ht="14.25" customHeight="1" x14ac:dyDescent="0.35">
      <c r="A3631" s="2">
        <v>1003825</v>
      </c>
      <c r="B3631" s="2" t="s">
        <v>28</v>
      </c>
      <c r="C3631" s="2">
        <v>420</v>
      </c>
    </row>
    <row r="3632" spans="1:3" ht="14.25" customHeight="1" x14ac:dyDescent="0.35">
      <c r="A3632" s="2">
        <v>1004055</v>
      </c>
      <c r="B3632" s="2" t="s">
        <v>28</v>
      </c>
      <c r="C3632" s="2">
        <v>54</v>
      </c>
    </row>
    <row r="3633" spans="1:3" ht="14.25" customHeight="1" x14ac:dyDescent="0.35">
      <c r="A3633" s="2">
        <v>1004170</v>
      </c>
      <c r="B3633" s="2" t="s">
        <v>30</v>
      </c>
      <c r="C3633" s="2">
        <v>222</v>
      </c>
    </row>
    <row r="3634" spans="1:3" ht="14.25" customHeight="1" x14ac:dyDescent="0.35">
      <c r="A3634" s="2">
        <v>1004263</v>
      </c>
      <c r="B3634" s="2" t="s">
        <v>29</v>
      </c>
      <c r="C3634" s="2">
        <v>145</v>
      </c>
    </row>
    <row r="3635" spans="1:3" ht="14.25" customHeight="1" x14ac:dyDescent="0.35">
      <c r="A3635" s="2">
        <v>1004510</v>
      </c>
      <c r="B3635" s="2" t="s">
        <v>29</v>
      </c>
      <c r="C3635" s="2">
        <v>93</v>
      </c>
    </row>
    <row r="3636" spans="1:3" ht="14.25" customHeight="1" x14ac:dyDescent="0.35">
      <c r="A3636" s="2">
        <v>1004537</v>
      </c>
      <c r="B3636" s="2" t="s">
        <v>30</v>
      </c>
      <c r="C3636" s="2">
        <v>186</v>
      </c>
    </row>
    <row r="3637" spans="1:3" ht="14.25" customHeight="1" x14ac:dyDescent="0.35">
      <c r="A3637" s="2">
        <v>1004674</v>
      </c>
      <c r="B3637" s="2" t="s">
        <v>29</v>
      </c>
      <c r="C3637" s="2">
        <v>72</v>
      </c>
    </row>
    <row r="3638" spans="1:3" ht="14.25" customHeight="1" x14ac:dyDescent="0.35">
      <c r="A3638" s="2">
        <v>1004815</v>
      </c>
      <c r="B3638" s="2" t="s">
        <v>28</v>
      </c>
      <c r="C3638" s="2">
        <v>42</v>
      </c>
    </row>
    <row r="3639" spans="1:3" ht="14.25" customHeight="1" x14ac:dyDescent="0.35">
      <c r="A3639" s="2">
        <v>1004932</v>
      </c>
      <c r="B3639" s="2" t="s">
        <v>29</v>
      </c>
      <c r="C3639" s="2">
        <v>99</v>
      </c>
    </row>
    <row r="3640" spans="1:3" ht="14.25" customHeight="1" x14ac:dyDescent="0.35">
      <c r="A3640" s="2">
        <v>1004993</v>
      </c>
      <c r="B3640" s="2" t="s">
        <v>29</v>
      </c>
      <c r="C3640" s="2">
        <v>133</v>
      </c>
    </row>
    <row r="3641" spans="1:3" ht="14.25" customHeight="1" x14ac:dyDescent="0.35">
      <c r="A3641" s="2">
        <v>1005066</v>
      </c>
      <c r="B3641" s="2" t="s">
        <v>30</v>
      </c>
      <c r="C3641" s="2">
        <v>223</v>
      </c>
    </row>
    <row r="3642" spans="1:3" ht="14.25" customHeight="1" x14ac:dyDescent="0.35">
      <c r="A3642" s="2">
        <v>1005104</v>
      </c>
      <c r="B3642" s="2" t="s">
        <v>29</v>
      </c>
      <c r="C3642" s="2">
        <v>144</v>
      </c>
    </row>
    <row r="3643" spans="1:3" ht="14.25" customHeight="1" x14ac:dyDescent="0.35">
      <c r="A3643" s="2">
        <v>1005314</v>
      </c>
      <c r="B3643" s="2" t="s">
        <v>30</v>
      </c>
      <c r="C3643" s="2">
        <v>376</v>
      </c>
    </row>
    <row r="3644" spans="1:3" ht="14.25" customHeight="1" x14ac:dyDescent="0.35">
      <c r="A3644" s="2">
        <v>1005365</v>
      </c>
      <c r="B3644" s="2" t="s">
        <v>30</v>
      </c>
      <c r="C3644" s="2">
        <v>105</v>
      </c>
    </row>
    <row r="3645" spans="1:3" ht="14.25" customHeight="1" x14ac:dyDescent="0.35">
      <c r="A3645" s="2">
        <v>1005542</v>
      </c>
      <c r="B3645" s="2" t="s">
        <v>28</v>
      </c>
      <c r="C3645" s="2">
        <v>20</v>
      </c>
    </row>
    <row r="3646" spans="1:3" ht="14.25" customHeight="1" x14ac:dyDescent="0.35">
      <c r="A3646" s="2">
        <v>1005604</v>
      </c>
      <c r="B3646" s="2" t="s">
        <v>28</v>
      </c>
      <c r="C3646" s="2">
        <v>44</v>
      </c>
    </row>
    <row r="3647" spans="1:3" ht="14.25" customHeight="1" x14ac:dyDescent="0.35">
      <c r="A3647" s="2">
        <v>1005896</v>
      </c>
      <c r="B3647" s="2" t="s">
        <v>30</v>
      </c>
      <c r="C3647" s="2">
        <v>259</v>
      </c>
    </row>
    <row r="3648" spans="1:3" ht="14.25" customHeight="1" x14ac:dyDescent="0.35">
      <c r="A3648" s="2">
        <v>1005928</v>
      </c>
      <c r="B3648" s="2" t="s">
        <v>29</v>
      </c>
      <c r="C3648" s="2">
        <v>66</v>
      </c>
    </row>
    <row r="3649" spans="1:3" ht="14.25" customHeight="1" x14ac:dyDescent="0.35">
      <c r="A3649" s="2">
        <v>1006169</v>
      </c>
      <c r="B3649" s="2" t="s">
        <v>29</v>
      </c>
      <c r="C3649" s="2">
        <v>41</v>
      </c>
    </row>
    <row r="3650" spans="1:3" ht="14.25" customHeight="1" x14ac:dyDescent="0.35">
      <c r="A3650" s="2">
        <v>1006206</v>
      </c>
      <c r="B3650" s="2" t="s">
        <v>30</v>
      </c>
      <c r="C3650" s="2">
        <v>186</v>
      </c>
    </row>
    <row r="3651" spans="1:3" ht="14.25" customHeight="1" x14ac:dyDescent="0.35">
      <c r="A3651" s="2">
        <v>1006408</v>
      </c>
      <c r="B3651" s="2" t="s">
        <v>28</v>
      </c>
      <c r="C3651" s="2">
        <v>25</v>
      </c>
    </row>
    <row r="3652" spans="1:3" ht="14.25" customHeight="1" x14ac:dyDescent="0.35">
      <c r="A3652" s="2">
        <v>1006565</v>
      </c>
      <c r="B3652" s="2" t="s">
        <v>30</v>
      </c>
      <c r="C3652" s="2">
        <v>336</v>
      </c>
    </row>
    <row r="3653" spans="1:3" ht="14.25" customHeight="1" x14ac:dyDescent="0.35">
      <c r="A3653" s="2">
        <v>1006679</v>
      </c>
      <c r="B3653" s="2" t="s">
        <v>29</v>
      </c>
      <c r="C3653" s="2">
        <v>81</v>
      </c>
    </row>
    <row r="3654" spans="1:3" ht="14.25" customHeight="1" x14ac:dyDescent="0.35">
      <c r="A3654" s="2">
        <v>1003892</v>
      </c>
      <c r="B3654" s="2" t="s">
        <v>28</v>
      </c>
      <c r="C3654" s="2">
        <v>30</v>
      </c>
    </row>
    <row r="3655" spans="1:3" ht="14.25" customHeight="1" x14ac:dyDescent="0.35">
      <c r="A3655" s="2">
        <v>1004033</v>
      </c>
      <c r="B3655" s="2" t="s">
        <v>28</v>
      </c>
      <c r="C3655" s="2">
        <v>52</v>
      </c>
    </row>
    <row r="3656" spans="1:3" ht="14.25" customHeight="1" x14ac:dyDescent="0.35">
      <c r="A3656" s="2">
        <v>1004273</v>
      </c>
      <c r="B3656" s="2" t="s">
        <v>28</v>
      </c>
      <c r="C3656" s="2">
        <v>273</v>
      </c>
    </row>
    <row r="3657" spans="1:3" ht="14.25" customHeight="1" x14ac:dyDescent="0.35">
      <c r="A3657" s="2">
        <v>1004367</v>
      </c>
      <c r="B3657" s="2" t="s">
        <v>28</v>
      </c>
      <c r="C3657" s="2">
        <v>472</v>
      </c>
    </row>
    <row r="3658" spans="1:3" ht="14.25" customHeight="1" x14ac:dyDescent="0.35">
      <c r="A3658" s="2">
        <v>1004413</v>
      </c>
      <c r="B3658" s="2" t="s">
        <v>28</v>
      </c>
      <c r="C3658" s="2">
        <v>56</v>
      </c>
    </row>
    <row r="3659" spans="1:3" ht="14.25" customHeight="1" x14ac:dyDescent="0.35">
      <c r="A3659" s="2">
        <v>1004626</v>
      </c>
      <c r="B3659" s="2" t="s">
        <v>29</v>
      </c>
      <c r="C3659" s="2">
        <v>143</v>
      </c>
    </row>
    <row r="3660" spans="1:3" ht="14.25" customHeight="1" x14ac:dyDescent="0.35">
      <c r="A3660" s="2">
        <v>1004880</v>
      </c>
      <c r="B3660" s="2" t="s">
        <v>28</v>
      </c>
      <c r="C3660" s="2">
        <v>170</v>
      </c>
    </row>
    <row r="3661" spans="1:3" ht="14.25" customHeight="1" x14ac:dyDescent="0.35">
      <c r="A3661" s="2">
        <v>1005063</v>
      </c>
      <c r="B3661" s="2" t="s">
        <v>29</v>
      </c>
      <c r="C3661" s="2">
        <v>53</v>
      </c>
    </row>
    <row r="3662" spans="1:3" ht="14.25" customHeight="1" x14ac:dyDescent="0.35">
      <c r="A3662" s="2">
        <v>1005198</v>
      </c>
      <c r="B3662" s="2" t="s">
        <v>30</v>
      </c>
      <c r="C3662" s="2">
        <v>500</v>
      </c>
    </row>
    <row r="3663" spans="1:3" ht="14.25" customHeight="1" x14ac:dyDescent="0.35">
      <c r="A3663" s="2">
        <v>1005394</v>
      </c>
      <c r="B3663" s="2" t="s">
        <v>29</v>
      </c>
      <c r="C3663" s="2">
        <v>109</v>
      </c>
    </row>
    <row r="3664" spans="1:3" ht="14.25" customHeight="1" x14ac:dyDescent="0.35">
      <c r="A3664" s="2">
        <v>1005544</v>
      </c>
      <c r="B3664" s="2" t="s">
        <v>29</v>
      </c>
      <c r="C3664" s="2">
        <v>61</v>
      </c>
    </row>
    <row r="3665" spans="1:3" ht="14.25" customHeight="1" x14ac:dyDescent="0.35">
      <c r="A3665" s="2">
        <v>1005583</v>
      </c>
      <c r="B3665" s="2" t="s">
        <v>28</v>
      </c>
      <c r="C3665" s="2">
        <v>305</v>
      </c>
    </row>
    <row r="3666" spans="1:3" ht="14.25" customHeight="1" x14ac:dyDescent="0.35">
      <c r="A3666" s="2">
        <v>1005650</v>
      </c>
      <c r="B3666" s="2" t="s">
        <v>28</v>
      </c>
      <c r="C3666" s="2">
        <v>285</v>
      </c>
    </row>
    <row r="3667" spans="1:3" ht="14.25" customHeight="1" x14ac:dyDescent="0.35">
      <c r="A3667" s="2">
        <v>1005706</v>
      </c>
      <c r="B3667" s="2" t="s">
        <v>29</v>
      </c>
      <c r="C3667" s="2">
        <v>103</v>
      </c>
    </row>
    <row r="3668" spans="1:3" ht="14.25" customHeight="1" x14ac:dyDescent="0.35">
      <c r="A3668" s="2">
        <v>1005824</v>
      </c>
      <c r="B3668" s="2" t="s">
        <v>29</v>
      </c>
      <c r="C3668" s="2">
        <v>31</v>
      </c>
    </row>
    <row r="3669" spans="1:3" ht="14.25" customHeight="1" x14ac:dyDescent="0.35">
      <c r="A3669" s="2">
        <v>1006163</v>
      </c>
      <c r="B3669" s="2" t="s">
        <v>28</v>
      </c>
      <c r="C3669" s="2">
        <v>70</v>
      </c>
    </row>
    <row r="3670" spans="1:3" ht="14.25" customHeight="1" x14ac:dyDescent="0.35">
      <c r="A3670" s="2">
        <v>1006213</v>
      </c>
      <c r="B3670" s="2" t="s">
        <v>28</v>
      </c>
      <c r="C3670" s="2">
        <v>260</v>
      </c>
    </row>
    <row r="3671" spans="1:3" ht="14.25" customHeight="1" x14ac:dyDescent="0.35">
      <c r="A3671" s="2">
        <v>1006462</v>
      </c>
      <c r="B3671" s="2" t="s">
        <v>30</v>
      </c>
      <c r="C3671" s="2">
        <v>395</v>
      </c>
    </row>
    <row r="3672" spans="1:3" ht="14.25" customHeight="1" x14ac:dyDescent="0.35">
      <c r="A3672" s="2">
        <v>1006691</v>
      </c>
      <c r="B3672" s="2" t="s">
        <v>30</v>
      </c>
      <c r="C3672" s="2">
        <v>213</v>
      </c>
    </row>
    <row r="3673" spans="1:3" ht="14.25" customHeight="1" x14ac:dyDescent="0.35">
      <c r="A3673" s="2">
        <v>1003949</v>
      </c>
      <c r="B3673" s="2" t="s">
        <v>29</v>
      </c>
      <c r="C3673" s="2">
        <v>87</v>
      </c>
    </row>
    <row r="3674" spans="1:3" ht="14.25" customHeight="1" x14ac:dyDescent="0.35">
      <c r="A3674" s="2">
        <v>1003954</v>
      </c>
      <c r="B3674" s="2" t="s">
        <v>29</v>
      </c>
      <c r="C3674" s="2">
        <v>140</v>
      </c>
    </row>
    <row r="3675" spans="1:3" ht="14.25" customHeight="1" x14ac:dyDescent="0.35">
      <c r="A3675" s="2">
        <v>1004115</v>
      </c>
      <c r="B3675" s="2" t="s">
        <v>30</v>
      </c>
      <c r="C3675" s="2">
        <v>147</v>
      </c>
    </row>
    <row r="3676" spans="1:3" ht="14.25" customHeight="1" x14ac:dyDescent="0.35">
      <c r="A3676" s="2">
        <v>1004562</v>
      </c>
      <c r="B3676" s="2" t="s">
        <v>29</v>
      </c>
      <c r="C3676" s="2">
        <v>130</v>
      </c>
    </row>
    <row r="3677" spans="1:3" ht="14.25" customHeight="1" x14ac:dyDescent="0.35">
      <c r="A3677" s="2">
        <v>1004716</v>
      </c>
      <c r="B3677" s="2" t="s">
        <v>30</v>
      </c>
      <c r="C3677" s="2">
        <v>343</v>
      </c>
    </row>
    <row r="3678" spans="1:3" ht="14.25" customHeight="1" x14ac:dyDescent="0.35">
      <c r="A3678" s="2">
        <v>1004753</v>
      </c>
      <c r="B3678" s="2" t="s">
        <v>29</v>
      </c>
      <c r="C3678" s="2">
        <v>117</v>
      </c>
    </row>
    <row r="3679" spans="1:3" ht="14.25" customHeight="1" x14ac:dyDescent="0.35">
      <c r="A3679" s="2">
        <v>1005095</v>
      </c>
      <c r="B3679" s="2" t="s">
        <v>28</v>
      </c>
      <c r="C3679" s="2">
        <v>231</v>
      </c>
    </row>
    <row r="3680" spans="1:3" ht="14.25" customHeight="1" x14ac:dyDescent="0.35">
      <c r="A3680" s="2">
        <v>1005265</v>
      </c>
      <c r="B3680" s="2" t="s">
        <v>28</v>
      </c>
      <c r="C3680" s="2">
        <v>57</v>
      </c>
    </row>
    <row r="3681" spans="1:3" ht="14.25" customHeight="1" x14ac:dyDescent="0.35">
      <c r="A3681" s="2">
        <v>1005337</v>
      </c>
      <c r="B3681" s="2" t="s">
        <v>28</v>
      </c>
      <c r="C3681" s="2">
        <v>186</v>
      </c>
    </row>
    <row r="3682" spans="1:3" ht="14.25" customHeight="1" x14ac:dyDescent="0.35">
      <c r="A3682" s="2">
        <v>1005342</v>
      </c>
      <c r="B3682" s="2" t="s">
        <v>30</v>
      </c>
      <c r="C3682" s="2">
        <v>277</v>
      </c>
    </row>
    <row r="3683" spans="1:3" ht="14.25" customHeight="1" x14ac:dyDescent="0.35">
      <c r="A3683" s="2">
        <v>1006492</v>
      </c>
      <c r="B3683" s="2" t="s">
        <v>28</v>
      </c>
      <c r="C3683" s="2">
        <v>45</v>
      </c>
    </row>
    <row r="3684" spans="1:3" ht="14.25" customHeight="1" x14ac:dyDescent="0.35">
      <c r="A3684" s="2">
        <v>1003753</v>
      </c>
      <c r="B3684" s="2" t="s">
        <v>29</v>
      </c>
      <c r="C3684" s="2">
        <v>67</v>
      </c>
    </row>
    <row r="3685" spans="1:3" ht="14.25" customHeight="1" x14ac:dyDescent="0.35">
      <c r="A3685" s="2">
        <v>1003754</v>
      </c>
      <c r="B3685" s="2" t="s">
        <v>28</v>
      </c>
      <c r="C3685" s="2">
        <v>386</v>
      </c>
    </row>
    <row r="3686" spans="1:3" ht="14.25" customHeight="1" x14ac:dyDescent="0.35">
      <c r="A3686" s="2">
        <v>1003977</v>
      </c>
      <c r="B3686" s="2" t="s">
        <v>28</v>
      </c>
      <c r="C3686" s="2">
        <v>34</v>
      </c>
    </row>
    <row r="3687" spans="1:3" ht="14.25" customHeight="1" x14ac:dyDescent="0.35">
      <c r="A3687" s="2">
        <v>1004001</v>
      </c>
      <c r="B3687" s="2" t="s">
        <v>30</v>
      </c>
      <c r="C3687" s="2">
        <v>141</v>
      </c>
    </row>
    <row r="3688" spans="1:3" ht="14.25" customHeight="1" x14ac:dyDescent="0.35">
      <c r="A3688" s="2">
        <v>1004047</v>
      </c>
      <c r="B3688" s="2" t="s">
        <v>29</v>
      </c>
      <c r="C3688" s="2">
        <v>69</v>
      </c>
    </row>
    <row r="3689" spans="1:3" ht="14.25" customHeight="1" x14ac:dyDescent="0.35">
      <c r="A3689" s="2">
        <v>1004048</v>
      </c>
      <c r="B3689" s="2" t="s">
        <v>29</v>
      </c>
      <c r="C3689" s="2">
        <v>113</v>
      </c>
    </row>
    <row r="3690" spans="1:3" ht="14.25" customHeight="1" x14ac:dyDescent="0.35">
      <c r="A3690" s="2">
        <v>1004112</v>
      </c>
      <c r="B3690" s="2" t="s">
        <v>30</v>
      </c>
      <c r="C3690" s="2">
        <v>271</v>
      </c>
    </row>
    <row r="3691" spans="1:3" ht="14.25" customHeight="1" x14ac:dyDescent="0.35">
      <c r="A3691" s="2">
        <v>1004534</v>
      </c>
      <c r="B3691" s="2" t="s">
        <v>28</v>
      </c>
      <c r="C3691" s="2">
        <v>64</v>
      </c>
    </row>
    <row r="3692" spans="1:3" ht="14.25" customHeight="1" x14ac:dyDescent="0.35">
      <c r="A3692" s="2">
        <v>1005020</v>
      </c>
      <c r="B3692" s="2" t="s">
        <v>28</v>
      </c>
      <c r="C3692" s="2">
        <v>22</v>
      </c>
    </row>
    <row r="3693" spans="1:3" ht="14.25" customHeight="1" x14ac:dyDescent="0.35">
      <c r="A3693" s="2">
        <v>1005139</v>
      </c>
      <c r="B3693" s="2" t="s">
        <v>30</v>
      </c>
      <c r="C3693" s="2">
        <v>271</v>
      </c>
    </row>
    <row r="3694" spans="1:3" ht="14.25" customHeight="1" x14ac:dyDescent="0.35">
      <c r="A3694" s="2">
        <v>1005297</v>
      </c>
      <c r="B3694" s="2" t="s">
        <v>28</v>
      </c>
      <c r="C3694" s="2">
        <v>26</v>
      </c>
    </row>
    <row r="3695" spans="1:3" ht="14.25" customHeight="1" x14ac:dyDescent="0.35">
      <c r="A3695" s="2">
        <v>1005462</v>
      </c>
      <c r="B3695" s="2" t="s">
        <v>30</v>
      </c>
      <c r="C3695" s="2">
        <v>324</v>
      </c>
    </row>
    <row r="3696" spans="1:3" ht="14.25" customHeight="1" x14ac:dyDescent="0.35">
      <c r="A3696" s="2">
        <v>1005551</v>
      </c>
      <c r="B3696" s="2" t="s">
        <v>29</v>
      </c>
      <c r="C3696" s="2">
        <v>115</v>
      </c>
    </row>
    <row r="3697" spans="1:3" ht="14.25" customHeight="1" x14ac:dyDescent="0.35">
      <c r="A3697" s="2">
        <v>1005769</v>
      </c>
      <c r="B3697" s="2" t="s">
        <v>28</v>
      </c>
      <c r="C3697" s="2">
        <v>210</v>
      </c>
    </row>
    <row r="3698" spans="1:3" ht="14.25" customHeight="1" x14ac:dyDescent="0.35">
      <c r="A3698" s="2">
        <v>1006023</v>
      </c>
      <c r="B3698" s="2" t="s">
        <v>29</v>
      </c>
      <c r="C3698" s="2">
        <v>132</v>
      </c>
    </row>
    <row r="3699" spans="1:3" ht="14.25" customHeight="1" x14ac:dyDescent="0.35">
      <c r="A3699" s="2">
        <v>1006386</v>
      </c>
      <c r="B3699" s="2" t="s">
        <v>29</v>
      </c>
      <c r="C3699" s="2">
        <v>34</v>
      </c>
    </row>
    <row r="3700" spans="1:3" ht="14.25" customHeight="1" x14ac:dyDescent="0.35">
      <c r="A3700" s="2">
        <v>1006513</v>
      </c>
      <c r="B3700" s="2" t="s">
        <v>28</v>
      </c>
      <c r="C3700" s="2">
        <v>105</v>
      </c>
    </row>
    <row r="3701" spans="1:3" ht="14.25" customHeight="1" x14ac:dyDescent="0.35">
      <c r="A3701" s="2">
        <v>1006515</v>
      </c>
      <c r="B3701" s="2" t="s">
        <v>30</v>
      </c>
      <c r="C3701" s="2">
        <v>372</v>
      </c>
    </row>
    <row r="3702" spans="1:3" ht="14.25" customHeight="1" x14ac:dyDescent="0.35">
      <c r="A3702" s="2">
        <v>1006517</v>
      </c>
      <c r="B3702" s="2" t="s">
        <v>29</v>
      </c>
      <c r="C3702" s="2">
        <v>114</v>
      </c>
    </row>
    <row r="3703" spans="1:3" ht="14.25" customHeight="1" x14ac:dyDescent="0.35">
      <c r="A3703" s="2">
        <v>1006630</v>
      </c>
      <c r="B3703" s="2" t="s">
        <v>28</v>
      </c>
      <c r="C3703" s="2">
        <v>137</v>
      </c>
    </row>
    <row r="3704" spans="1:3" ht="14.25" customHeight="1" x14ac:dyDescent="0.35">
      <c r="A3704" s="2">
        <v>1000081</v>
      </c>
      <c r="B3704" s="2" t="s">
        <v>28</v>
      </c>
      <c r="C3704" s="2">
        <v>30</v>
      </c>
    </row>
    <row r="3705" spans="1:3" ht="14.25" customHeight="1" x14ac:dyDescent="0.35">
      <c r="A3705" s="2">
        <v>1000382</v>
      </c>
      <c r="B3705" s="2" t="s">
        <v>30</v>
      </c>
      <c r="C3705" s="2">
        <v>361</v>
      </c>
    </row>
    <row r="3706" spans="1:3" ht="14.25" customHeight="1" x14ac:dyDescent="0.35">
      <c r="A3706" s="2">
        <v>1000514</v>
      </c>
      <c r="B3706" s="2" t="s">
        <v>28</v>
      </c>
      <c r="C3706" s="2">
        <v>34</v>
      </c>
    </row>
    <row r="3707" spans="1:3" ht="14.25" customHeight="1" x14ac:dyDescent="0.35">
      <c r="A3707" s="2">
        <v>1000538</v>
      </c>
      <c r="B3707" s="2" t="s">
        <v>30</v>
      </c>
      <c r="C3707" s="2">
        <v>283</v>
      </c>
    </row>
    <row r="3708" spans="1:3" ht="14.25" customHeight="1" x14ac:dyDescent="0.35">
      <c r="A3708" s="2">
        <v>1000615</v>
      </c>
      <c r="B3708" s="2" t="s">
        <v>29</v>
      </c>
      <c r="C3708" s="2">
        <v>108</v>
      </c>
    </row>
    <row r="3709" spans="1:3" ht="14.25" customHeight="1" x14ac:dyDescent="0.35">
      <c r="A3709" s="2">
        <v>1000622</v>
      </c>
      <c r="B3709" s="2" t="s">
        <v>30</v>
      </c>
      <c r="C3709" s="2">
        <v>271</v>
      </c>
    </row>
    <row r="3710" spans="1:3" ht="14.25" customHeight="1" x14ac:dyDescent="0.35">
      <c r="A3710" s="2">
        <v>1000662</v>
      </c>
      <c r="B3710" s="2" t="s">
        <v>29</v>
      </c>
      <c r="C3710" s="2">
        <v>49</v>
      </c>
    </row>
    <row r="3711" spans="1:3" ht="14.25" customHeight="1" x14ac:dyDescent="0.35">
      <c r="A3711" s="2">
        <v>1000691</v>
      </c>
      <c r="B3711" s="2" t="s">
        <v>28</v>
      </c>
      <c r="C3711" s="2">
        <v>446</v>
      </c>
    </row>
    <row r="3712" spans="1:3" ht="14.25" customHeight="1" x14ac:dyDescent="0.35">
      <c r="A3712" s="2">
        <v>1000713</v>
      </c>
      <c r="B3712" s="2" t="s">
        <v>30</v>
      </c>
      <c r="C3712" s="2">
        <v>290</v>
      </c>
    </row>
    <row r="3713" spans="1:3" ht="14.25" customHeight="1" x14ac:dyDescent="0.35">
      <c r="A3713" s="2">
        <v>1001163</v>
      </c>
      <c r="B3713" s="2" t="s">
        <v>28</v>
      </c>
      <c r="C3713" s="2">
        <v>241</v>
      </c>
    </row>
    <row r="3714" spans="1:3" ht="14.25" customHeight="1" x14ac:dyDescent="0.35">
      <c r="A3714" s="2">
        <v>1001277</v>
      </c>
      <c r="B3714" s="2" t="s">
        <v>29</v>
      </c>
      <c r="C3714" s="2">
        <v>68</v>
      </c>
    </row>
    <row r="3715" spans="1:3" ht="14.25" customHeight="1" x14ac:dyDescent="0.35">
      <c r="A3715" s="2">
        <v>1001476</v>
      </c>
      <c r="B3715" s="2" t="s">
        <v>30</v>
      </c>
      <c r="C3715" s="2">
        <v>108</v>
      </c>
    </row>
    <row r="3716" spans="1:3" ht="14.25" customHeight="1" x14ac:dyDescent="0.35">
      <c r="A3716" s="2">
        <v>1001736</v>
      </c>
      <c r="B3716" s="2" t="s">
        <v>28</v>
      </c>
      <c r="C3716" s="2">
        <v>391</v>
      </c>
    </row>
    <row r="3717" spans="1:3" ht="14.25" customHeight="1" x14ac:dyDescent="0.35">
      <c r="A3717" s="2">
        <v>1001894</v>
      </c>
      <c r="B3717" s="2" t="s">
        <v>28</v>
      </c>
      <c r="C3717" s="2">
        <v>58</v>
      </c>
    </row>
    <row r="3718" spans="1:3" ht="14.25" customHeight="1" x14ac:dyDescent="0.35">
      <c r="A3718" s="2">
        <v>1001914</v>
      </c>
      <c r="B3718" s="2" t="s">
        <v>28</v>
      </c>
      <c r="C3718" s="2">
        <v>53</v>
      </c>
    </row>
    <row r="3719" spans="1:3" ht="14.25" customHeight="1" x14ac:dyDescent="0.35">
      <c r="A3719" s="2">
        <v>1002002</v>
      </c>
      <c r="B3719" s="2" t="s">
        <v>29</v>
      </c>
      <c r="C3719" s="2">
        <v>109</v>
      </c>
    </row>
    <row r="3720" spans="1:3" ht="14.25" customHeight="1" x14ac:dyDescent="0.35">
      <c r="A3720" s="2">
        <v>1000147</v>
      </c>
      <c r="B3720" s="2" t="s">
        <v>30</v>
      </c>
      <c r="C3720" s="2">
        <v>402</v>
      </c>
    </row>
    <row r="3721" spans="1:3" ht="14.25" customHeight="1" x14ac:dyDescent="0.35">
      <c r="A3721" s="2">
        <v>1000286</v>
      </c>
      <c r="B3721" s="2" t="s">
        <v>28</v>
      </c>
      <c r="C3721" s="2">
        <v>338</v>
      </c>
    </row>
    <row r="3722" spans="1:3" ht="14.25" customHeight="1" x14ac:dyDescent="0.35">
      <c r="A3722" s="2">
        <v>1000377</v>
      </c>
      <c r="B3722" s="2" t="s">
        <v>29</v>
      </c>
      <c r="C3722" s="2">
        <v>146</v>
      </c>
    </row>
    <row r="3723" spans="1:3" ht="14.25" customHeight="1" x14ac:dyDescent="0.35">
      <c r="A3723" s="2">
        <v>1000739</v>
      </c>
      <c r="B3723" s="2" t="s">
        <v>29</v>
      </c>
      <c r="C3723" s="2">
        <v>85</v>
      </c>
    </row>
    <row r="3724" spans="1:3" ht="14.25" customHeight="1" x14ac:dyDescent="0.35">
      <c r="A3724" s="2">
        <v>1000776</v>
      </c>
      <c r="B3724" s="2" t="s">
        <v>28</v>
      </c>
      <c r="C3724" s="2">
        <v>441</v>
      </c>
    </row>
    <row r="3725" spans="1:3" ht="14.25" customHeight="1" x14ac:dyDescent="0.35">
      <c r="A3725" s="2">
        <v>1001043</v>
      </c>
      <c r="B3725" s="2" t="s">
        <v>28</v>
      </c>
      <c r="C3725" s="2">
        <v>59</v>
      </c>
    </row>
    <row r="3726" spans="1:3" ht="14.25" customHeight="1" x14ac:dyDescent="0.35">
      <c r="A3726" s="2">
        <v>1001409</v>
      </c>
      <c r="B3726" s="2" t="s">
        <v>28</v>
      </c>
      <c r="C3726" s="2">
        <v>452</v>
      </c>
    </row>
    <row r="3727" spans="1:3" ht="14.25" customHeight="1" x14ac:dyDescent="0.35">
      <c r="A3727" s="2">
        <v>1001414</v>
      </c>
      <c r="B3727" s="2" t="s">
        <v>29</v>
      </c>
      <c r="C3727" s="2">
        <v>150</v>
      </c>
    </row>
    <row r="3728" spans="1:3" ht="14.25" customHeight="1" x14ac:dyDescent="0.35">
      <c r="A3728" s="2">
        <v>1001615</v>
      </c>
      <c r="B3728" s="2" t="s">
        <v>30</v>
      </c>
      <c r="C3728" s="2">
        <v>317</v>
      </c>
    </row>
    <row r="3729" spans="1:3" ht="14.25" customHeight="1" x14ac:dyDescent="0.35">
      <c r="A3729" s="2">
        <v>1001780</v>
      </c>
      <c r="B3729" s="2" t="s">
        <v>30</v>
      </c>
      <c r="C3729" s="2">
        <v>135</v>
      </c>
    </row>
    <row r="3730" spans="1:3" ht="14.25" customHeight="1" x14ac:dyDescent="0.35">
      <c r="A3730" s="2">
        <v>1001859</v>
      </c>
      <c r="B3730" s="2" t="s">
        <v>30</v>
      </c>
      <c r="C3730" s="2">
        <v>136</v>
      </c>
    </row>
    <row r="3731" spans="1:3" ht="14.25" customHeight="1" x14ac:dyDescent="0.35">
      <c r="A3731" s="2">
        <v>1001922</v>
      </c>
      <c r="B3731" s="2" t="s">
        <v>30</v>
      </c>
      <c r="C3731" s="2">
        <v>111</v>
      </c>
    </row>
    <row r="3732" spans="1:3" ht="14.25" customHeight="1" x14ac:dyDescent="0.35">
      <c r="A3732" s="2">
        <v>1001987</v>
      </c>
      <c r="B3732" s="2" t="s">
        <v>29</v>
      </c>
      <c r="C3732" s="2">
        <v>43</v>
      </c>
    </row>
    <row r="3733" spans="1:3" ht="14.25" customHeight="1" x14ac:dyDescent="0.35">
      <c r="A3733" s="2">
        <v>1003600</v>
      </c>
      <c r="B3733" s="2" t="s">
        <v>30</v>
      </c>
      <c r="C3733" s="2">
        <v>101</v>
      </c>
    </row>
    <row r="3734" spans="1:3" ht="14.25" customHeight="1" x14ac:dyDescent="0.35">
      <c r="A3734" s="2">
        <v>1004949</v>
      </c>
      <c r="B3734" s="2" t="s">
        <v>28</v>
      </c>
      <c r="C3734" s="2">
        <v>77</v>
      </c>
    </row>
    <row r="3735" spans="1:3" ht="14.25" customHeight="1" x14ac:dyDescent="0.35">
      <c r="A3735" s="2">
        <v>1005163</v>
      </c>
      <c r="B3735" s="2" t="s">
        <v>28</v>
      </c>
      <c r="C3735" s="2">
        <v>359</v>
      </c>
    </row>
    <row r="3736" spans="1:3" ht="14.25" customHeight="1" x14ac:dyDescent="0.35">
      <c r="A3736" s="2">
        <v>1005243</v>
      </c>
      <c r="B3736" s="2" t="s">
        <v>30</v>
      </c>
      <c r="C3736" s="2">
        <v>292</v>
      </c>
    </row>
    <row r="3737" spans="1:3" ht="14.25" customHeight="1" x14ac:dyDescent="0.35">
      <c r="A3737" s="2">
        <v>1005260</v>
      </c>
      <c r="B3737" s="2" t="s">
        <v>29</v>
      </c>
      <c r="C3737" s="2">
        <v>34</v>
      </c>
    </row>
    <row r="3738" spans="1:3" ht="14.25" customHeight="1" x14ac:dyDescent="0.35">
      <c r="A3738" s="2">
        <v>1006080</v>
      </c>
      <c r="B3738" s="2" t="s">
        <v>28</v>
      </c>
      <c r="C3738" s="2">
        <v>78</v>
      </c>
    </row>
    <row r="3739" spans="1:3" ht="14.25" customHeight="1" x14ac:dyDescent="0.35">
      <c r="A3739" s="2">
        <v>1000082</v>
      </c>
      <c r="B3739" s="2" t="s">
        <v>28</v>
      </c>
      <c r="C3739" s="2">
        <v>244</v>
      </c>
    </row>
    <row r="3740" spans="1:3" ht="14.25" customHeight="1" x14ac:dyDescent="0.35">
      <c r="A3740" s="2">
        <v>1000152</v>
      </c>
      <c r="B3740" s="2" t="s">
        <v>30</v>
      </c>
      <c r="C3740" s="2">
        <v>361</v>
      </c>
    </row>
    <row r="3741" spans="1:3" ht="14.25" customHeight="1" x14ac:dyDescent="0.35">
      <c r="A3741" s="2">
        <v>1000235</v>
      </c>
      <c r="B3741" s="2" t="s">
        <v>28</v>
      </c>
      <c r="C3741" s="2">
        <v>449</v>
      </c>
    </row>
    <row r="3742" spans="1:3" ht="14.25" customHeight="1" x14ac:dyDescent="0.35">
      <c r="A3742" s="2">
        <v>1000277</v>
      </c>
      <c r="B3742" s="2" t="s">
        <v>30</v>
      </c>
      <c r="C3742" s="2">
        <v>464</v>
      </c>
    </row>
    <row r="3743" spans="1:3" ht="14.25" customHeight="1" x14ac:dyDescent="0.35">
      <c r="A3743" s="2">
        <v>1000833</v>
      </c>
      <c r="B3743" s="2" t="s">
        <v>28</v>
      </c>
      <c r="C3743" s="2">
        <v>34</v>
      </c>
    </row>
    <row r="3744" spans="1:3" ht="14.25" customHeight="1" x14ac:dyDescent="0.35">
      <c r="A3744" s="2">
        <v>1001196</v>
      </c>
      <c r="B3744" s="2" t="s">
        <v>30</v>
      </c>
      <c r="C3744" s="2">
        <v>458</v>
      </c>
    </row>
    <row r="3745" spans="1:3" ht="14.25" customHeight="1" x14ac:dyDescent="0.35">
      <c r="A3745" s="2">
        <v>1001849</v>
      </c>
      <c r="B3745" s="2" t="s">
        <v>29</v>
      </c>
      <c r="C3745" s="2">
        <v>125</v>
      </c>
    </row>
    <row r="3746" spans="1:3" ht="14.25" customHeight="1" x14ac:dyDescent="0.35">
      <c r="A3746" s="2">
        <v>1001955</v>
      </c>
      <c r="B3746" s="2" t="s">
        <v>28</v>
      </c>
      <c r="C3746" s="2">
        <v>325</v>
      </c>
    </row>
    <row r="3747" spans="1:3" ht="14.25" customHeight="1" x14ac:dyDescent="0.35">
      <c r="A3747" s="2">
        <v>1004289</v>
      </c>
      <c r="B3747" s="2" t="s">
        <v>30</v>
      </c>
      <c r="C3747" s="2">
        <v>421</v>
      </c>
    </row>
    <row r="3748" spans="1:3" ht="14.25" customHeight="1" x14ac:dyDescent="0.35">
      <c r="A3748" s="2">
        <v>1004859</v>
      </c>
      <c r="B3748" s="2" t="s">
        <v>28</v>
      </c>
      <c r="C3748" s="2">
        <v>200</v>
      </c>
    </row>
    <row r="3749" spans="1:3" ht="14.25" customHeight="1" x14ac:dyDescent="0.35">
      <c r="A3749" s="2">
        <v>1005916</v>
      </c>
      <c r="B3749" s="2" t="s">
        <v>30</v>
      </c>
      <c r="C3749" s="2">
        <v>176</v>
      </c>
    </row>
    <row r="3750" spans="1:3" ht="14.25" customHeight="1" x14ac:dyDescent="0.35">
      <c r="A3750" s="2">
        <v>1000037</v>
      </c>
      <c r="B3750" s="2" t="s">
        <v>29</v>
      </c>
      <c r="C3750" s="2">
        <v>35</v>
      </c>
    </row>
    <row r="3751" spans="1:3" ht="14.25" customHeight="1" x14ac:dyDescent="0.35">
      <c r="A3751" s="2">
        <v>1000142</v>
      </c>
      <c r="B3751" s="2" t="s">
        <v>30</v>
      </c>
      <c r="C3751" s="2">
        <v>272</v>
      </c>
    </row>
    <row r="3752" spans="1:3" ht="14.25" customHeight="1" x14ac:dyDescent="0.35">
      <c r="A3752" s="2">
        <v>1000391</v>
      </c>
      <c r="B3752" s="2" t="s">
        <v>28</v>
      </c>
      <c r="C3752" s="2">
        <v>318</v>
      </c>
    </row>
    <row r="3753" spans="1:3" ht="14.25" customHeight="1" x14ac:dyDescent="0.35">
      <c r="A3753" s="2">
        <v>1000398</v>
      </c>
      <c r="B3753" s="2" t="s">
        <v>28</v>
      </c>
      <c r="C3753" s="2">
        <v>417</v>
      </c>
    </row>
    <row r="3754" spans="1:3" ht="14.25" customHeight="1" x14ac:dyDescent="0.35">
      <c r="A3754" s="2">
        <v>1000517</v>
      </c>
      <c r="B3754" s="2" t="s">
        <v>29</v>
      </c>
      <c r="C3754" s="2">
        <v>150</v>
      </c>
    </row>
    <row r="3755" spans="1:3" ht="14.25" customHeight="1" x14ac:dyDescent="0.35">
      <c r="A3755" s="2">
        <v>1000534</v>
      </c>
      <c r="B3755" s="2" t="s">
        <v>28</v>
      </c>
      <c r="C3755" s="2">
        <v>20</v>
      </c>
    </row>
    <row r="3756" spans="1:3" ht="14.25" customHeight="1" x14ac:dyDescent="0.35">
      <c r="A3756" s="2">
        <v>1001594</v>
      </c>
      <c r="B3756" s="2" t="s">
        <v>29</v>
      </c>
      <c r="C3756" s="2">
        <v>38</v>
      </c>
    </row>
    <row r="3757" spans="1:3" ht="14.25" customHeight="1" x14ac:dyDescent="0.35">
      <c r="A3757" s="2">
        <v>1001624</v>
      </c>
      <c r="B3757" s="2" t="s">
        <v>29</v>
      </c>
      <c r="C3757" s="2">
        <v>69</v>
      </c>
    </row>
    <row r="3758" spans="1:3" ht="14.25" customHeight="1" x14ac:dyDescent="0.35">
      <c r="A3758" s="2">
        <v>1001639</v>
      </c>
      <c r="B3758" s="2" t="s">
        <v>28</v>
      </c>
      <c r="C3758" s="2">
        <v>449</v>
      </c>
    </row>
    <row r="3759" spans="1:3" ht="14.25" customHeight="1" x14ac:dyDescent="0.35">
      <c r="A3759" s="2">
        <v>1003275</v>
      </c>
      <c r="B3759" s="2" t="s">
        <v>28</v>
      </c>
      <c r="C3759" s="2">
        <v>437</v>
      </c>
    </row>
    <row r="3760" spans="1:3" ht="14.25" customHeight="1" x14ac:dyDescent="0.35">
      <c r="A3760" s="2">
        <v>1003454</v>
      </c>
      <c r="B3760" s="2" t="s">
        <v>28</v>
      </c>
      <c r="C3760" s="2">
        <v>314</v>
      </c>
    </row>
    <row r="3761" spans="1:3" ht="14.25" customHeight="1" x14ac:dyDescent="0.35">
      <c r="A3761" s="2">
        <v>1003722</v>
      </c>
      <c r="B3761" s="2" t="s">
        <v>29</v>
      </c>
      <c r="C3761" s="2">
        <v>83</v>
      </c>
    </row>
    <row r="3762" spans="1:3" ht="14.25" customHeight="1" x14ac:dyDescent="0.35">
      <c r="A3762" s="2">
        <v>1004357</v>
      </c>
      <c r="B3762" s="2" t="s">
        <v>28</v>
      </c>
      <c r="C3762" s="2">
        <v>57</v>
      </c>
    </row>
    <row r="3763" spans="1:3" ht="14.25" customHeight="1" x14ac:dyDescent="0.35">
      <c r="A3763" s="2">
        <v>1004870</v>
      </c>
      <c r="B3763" s="2" t="s">
        <v>28</v>
      </c>
      <c r="C3763" s="2">
        <v>489</v>
      </c>
    </row>
    <row r="3764" spans="1:3" ht="14.25" customHeight="1" x14ac:dyDescent="0.35">
      <c r="A3764" s="2">
        <v>1004936</v>
      </c>
      <c r="B3764" s="2" t="s">
        <v>29</v>
      </c>
      <c r="C3764" s="2">
        <v>73</v>
      </c>
    </row>
    <row r="3765" spans="1:3" ht="14.25" customHeight="1" x14ac:dyDescent="0.35">
      <c r="A3765" s="2">
        <v>1005302</v>
      </c>
      <c r="B3765" s="2" t="s">
        <v>28</v>
      </c>
      <c r="C3765" s="2">
        <v>48</v>
      </c>
    </row>
    <row r="3766" spans="1:3" ht="14.25" customHeight="1" x14ac:dyDescent="0.35">
      <c r="A3766" s="2">
        <v>1005577</v>
      </c>
      <c r="B3766" s="2" t="s">
        <v>28</v>
      </c>
      <c r="C3766" s="2">
        <v>33</v>
      </c>
    </row>
    <row r="3767" spans="1:3" ht="14.25" customHeight="1" x14ac:dyDescent="0.35">
      <c r="A3767" s="2">
        <v>1005987</v>
      </c>
      <c r="B3767" s="2" t="s">
        <v>28</v>
      </c>
      <c r="C3767" s="2">
        <v>28</v>
      </c>
    </row>
    <row r="3768" spans="1:3" ht="14.25" customHeight="1" x14ac:dyDescent="0.35">
      <c r="A3768" s="2">
        <v>1000212</v>
      </c>
      <c r="B3768" s="2" t="s">
        <v>30</v>
      </c>
      <c r="C3768" s="2">
        <v>328</v>
      </c>
    </row>
    <row r="3769" spans="1:3" ht="14.25" customHeight="1" x14ac:dyDescent="0.35">
      <c r="A3769" s="2">
        <v>1000294</v>
      </c>
      <c r="B3769" s="2" t="s">
        <v>29</v>
      </c>
      <c r="C3769" s="2">
        <v>150</v>
      </c>
    </row>
    <row r="3770" spans="1:3" ht="14.25" customHeight="1" x14ac:dyDescent="0.35">
      <c r="A3770" s="2">
        <v>1000317</v>
      </c>
      <c r="B3770" s="2" t="s">
        <v>30</v>
      </c>
      <c r="C3770" s="2">
        <v>412</v>
      </c>
    </row>
    <row r="3771" spans="1:3" ht="14.25" customHeight="1" x14ac:dyDescent="0.35">
      <c r="A3771" s="2">
        <v>1000561</v>
      </c>
      <c r="B3771" s="2" t="s">
        <v>30</v>
      </c>
      <c r="C3771" s="2">
        <v>142</v>
      </c>
    </row>
    <row r="3772" spans="1:3" ht="14.25" customHeight="1" x14ac:dyDescent="0.35">
      <c r="A3772" s="2">
        <v>1000905</v>
      </c>
      <c r="B3772" s="2" t="s">
        <v>28</v>
      </c>
      <c r="C3772" s="2">
        <v>68</v>
      </c>
    </row>
    <row r="3773" spans="1:3" ht="14.25" customHeight="1" x14ac:dyDescent="0.35">
      <c r="A3773" s="2">
        <v>1000943</v>
      </c>
      <c r="B3773" s="2" t="s">
        <v>30</v>
      </c>
      <c r="C3773" s="2">
        <v>272</v>
      </c>
    </row>
    <row r="3774" spans="1:3" ht="14.25" customHeight="1" x14ac:dyDescent="0.35">
      <c r="A3774" s="2">
        <v>1000960</v>
      </c>
      <c r="B3774" s="2" t="s">
        <v>28</v>
      </c>
      <c r="C3774" s="2">
        <v>51</v>
      </c>
    </row>
    <row r="3775" spans="1:3" ht="14.25" customHeight="1" x14ac:dyDescent="0.35">
      <c r="A3775" s="2">
        <v>1001348</v>
      </c>
      <c r="B3775" s="2" t="s">
        <v>29</v>
      </c>
      <c r="C3775" s="2">
        <v>132</v>
      </c>
    </row>
    <row r="3776" spans="1:3" ht="14.25" customHeight="1" x14ac:dyDescent="0.35">
      <c r="A3776" s="2">
        <v>1001647</v>
      </c>
      <c r="B3776" s="2" t="s">
        <v>29</v>
      </c>
      <c r="C3776" s="2">
        <v>78</v>
      </c>
    </row>
    <row r="3777" spans="1:3" ht="14.25" customHeight="1" x14ac:dyDescent="0.35">
      <c r="A3777" s="2">
        <v>1001714</v>
      </c>
      <c r="B3777" s="2" t="s">
        <v>28</v>
      </c>
      <c r="C3777" s="2">
        <v>270</v>
      </c>
    </row>
    <row r="3778" spans="1:3" ht="14.25" customHeight="1" x14ac:dyDescent="0.35">
      <c r="A3778" s="2">
        <v>1003321</v>
      </c>
      <c r="B3778" s="2" t="s">
        <v>30</v>
      </c>
      <c r="C3778" s="2">
        <v>392</v>
      </c>
    </row>
    <row r="3779" spans="1:3" ht="14.25" customHeight="1" x14ac:dyDescent="0.35">
      <c r="A3779" s="2">
        <v>1003665</v>
      </c>
      <c r="B3779" s="2" t="s">
        <v>29</v>
      </c>
      <c r="C3779" s="2">
        <v>95</v>
      </c>
    </row>
    <row r="3780" spans="1:3" ht="14.25" customHeight="1" x14ac:dyDescent="0.35">
      <c r="A3780" s="2">
        <v>1003910</v>
      </c>
      <c r="B3780" s="2" t="s">
        <v>28</v>
      </c>
      <c r="C3780" s="2">
        <v>490</v>
      </c>
    </row>
    <row r="3781" spans="1:3" ht="14.25" customHeight="1" x14ac:dyDescent="0.35">
      <c r="A3781" s="2">
        <v>1005328</v>
      </c>
      <c r="B3781" s="2" t="s">
        <v>30</v>
      </c>
      <c r="C3781" s="2">
        <v>359</v>
      </c>
    </row>
    <row r="3782" spans="1:3" ht="14.25" customHeight="1" x14ac:dyDescent="0.35">
      <c r="A3782" s="2">
        <v>1005475</v>
      </c>
      <c r="B3782" s="2" t="s">
        <v>29</v>
      </c>
      <c r="C3782" s="2">
        <v>50</v>
      </c>
    </row>
    <row r="3783" spans="1:3" ht="14.25" customHeight="1" x14ac:dyDescent="0.35">
      <c r="A3783" s="2">
        <v>1005553</v>
      </c>
      <c r="B3783" s="2" t="s">
        <v>28</v>
      </c>
      <c r="C3783" s="2">
        <v>122</v>
      </c>
    </row>
    <row r="3784" spans="1:3" ht="14.25" customHeight="1" x14ac:dyDescent="0.35">
      <c r="A3784" s="2">
        <v>1005741</v>
      </c>
      <c r="B3784" s="2" t="s">
        <v>29</v>
      </c>
      <c r="C3784" s="2">
        <v>85</v>
      </c>
    </row>
    <row r="3785" spans="1:3" ht="14.25" customHeight="1" x14ac:dyDescent="0.35">
      <c r="A3785" s="2">
        <v>1000437</v>
      </c>
      <c r="B3785" s="2" t="s">
        <v>29</v>
      </c>
      <c r="C3785" s="2">
        <v>98</v>
      </c>
    </row>
    <row r="3786" spans="1:3" ht="14.25" customHeight="1" x14ac:dyDescent="0.35">
      <c r="A3786" s="2">
        <v>1000618</v>
      </c>
      <c r="B3786" s="2" t="s">
        <v>29</v>
      </c>
      <c r="C3786" s="2">
        <v>60</v>
      </c>
    </row>
    <row r="3787" spans="1:3" ht="14.25" customHeight="1" x14ac:dyDescent="0.35">
      <c r="A3787" s="2">
        <v>1000890</v>
      </c>
      <c r="B3787" s="2" t="s">
        <v>29</v>
      </c>
      <c r="C3787" s="2">
        <v>31</v>
      </c>
    </row>
    <row r="3788" spans="1:3" ht="14.25" customHeight="1" x14ac:dyDescent="0.35">
      <c r="A3788" s="2">
        <v>1001093</v>
      </c>
      <c r="B3788" s="2" t="s">
        <v>28</v>
      </c>
      <c r="C3788" s="2">
        <v>44</v>
      </c>
    </row>
    <row r="3789" spans="1:3" ht="14.25" customHeight="1" x14ac:dyDescent="0.35">
      <c r="A3789" s="2">
        <v>1001311</v>
      </c>
      <c r="B3789" s="2" t="s">
        <v>28</v>
      </c>
      <c r="C3789" s="2">
        <v>317</v>
      </c>
    </row>
    <row r="3790" spans="1:3" ht="14.25" customHeight="1" x14ac:dyDescent="0.35">
      <c r="A3790" s="2">
        <v>1001377</v>
      </c>
      <c r="B3790" s="2" t="s">
        <v>29</v>
      </c>
      <c r="C3790" s="2">
        <v>134</v>
      </c>
    </row>
    <row r="3791" spans="1:3" ht="14.25" customHeight="1" x14ac:dyDescent="0.35">
      <c r="A3791" s="2">
        <v>1001597</v>
      </c>
      <c r="B3791" s="2" t="s">
        <v>29</v>
      </c>
      <c r="C3791" s="2">
        <v>70</v>
      </c>
    </row>
    <row r="3792" spans="1:3" ht="14.25" customHeight="1" x14ac:dyDescent="0.35">
      <c r="A3792" s="2">
        <v>1001636</v>
      </c>
      <c r="B3792" s="2" t="s">
        <v>29</v>
      </c>
      <c r="C3792" s="2">
        <v>114</v>
      </c>
    </row>
    <row r="3793" spans="1:3" ht="14.25" customHeight="1" x14ac:dyDescent="0.35">
      <c r="A3793" s="2">
        <v>1001816</v>
      </c>
      <c r="B3793" s="2" t="s">
        <v>30</v>
      </c>
      <c r="C3793" s="2">
        <v>262</v>
      </c>
    </row>
    <row r="3794" spans="1:3" ht="14.25" customHeight="1" x14ac:dyDescent="0.35">
      <c r="A3794" s="2">
        <v>1003231</v>
      </c>
      <c r="B3794" s="2" t="s">
        <v>30</v>
      </c>
      <c r="C3794" s="2">
        <v>468</v>
      </c>
    </row>
    <row r="3795" spans="1:3" ht="14.25" customHeight="1" x14ac:dyDescent="0.35">
      <c r="A3795" s="2">
        <v>1003312</v>
      </c>
      <c r="B3795" s="2" t="s">
        <v>30</v>
      </c>
      <c r="C3795" s="2">
        <v>436</v>
      </c>
    </row>
    <row r="3796" spans="1:3" ht="14.25" customHeight="1" x14ac:dyDescent="0.35">
      <c r="A3796" s="2">
        <v>1003510</v>
      </c>
      <c r="B3796" s="2" t="s">
        <v>28</v>
      </c>
      <c r="C3796" s="2">
        <v>238</v>
      </c>
    </row>
    <row r="3797" spans="1:3" ht="14.25" customHeight="1" x14ac:dyDescent="0.35">
      <c r="A3797" s="2">
        <v>1003839</v>
      </c>
      <c r="B3797" s="2" t="s">
        <v>30</v>
      </c>
      <c r="C3797" s="2">
        <v>251</v>
      </c>
    </row>
    <row r="3798" spans="1:3" ht="14.25" customHeight="1" x14ac:dyDescent="0.35">
      <c r="A3798" s="2">
        <v>1004023</v>
      </c>
      <c r="B3798" s="2" t="s">
        <v>28</v>
      </c>
      <c r="C3798" s="2">
        <v>41</v>
      </c>
    </row>
    <row r="3799" spans="1:3" ht="14.25" customHeight="1" x14ac:dyDescent="0.35">
      <c r="A3799" s="2">
        <v>1004298</v>
      </c>
      <c r="B3799" s="2" t="s">
        <v>30</v>
      </c>
      <c r="C3799" s="2">
        <v>468</v>
      </c>
    </row>
    <row r="3800" spans="1:3" ht="14.25" customHeight="1" x14ac:dyDescent="0.35">
      <c r="A3800" s="2">
        <v>1004508</v>
      </c>
      <c r="B3800" s="2" t="s">
        <v>28</v>
      </c>
      <c r="C3800" s="2">
        <v>54</v>
      </c>
    </row>
    <row r="3801" spans="1:3" ht="14.25" customHeight="1" x14ac:dyDescent="0.35">
      <c r="A3801" s="2">
        <v>1005111</v>
      </c>
      <c r="B3801" s="2" t="s">
        <v>29</v>
      </c>
      <c r="C3801" s="2">
        <v>33</v>
      </c>
    </row>
    <row r="3802" spans="1:3" ht="14.25" customHeight="1" x14ac:dyDescent="0.35">
      <c r="A3802" s="2">
        <v>1005530</v>
      </c>
      <c r="B3802" s="2" t="s">
        <v>29</v>
      </c>
      <c r="C3802" s="2">
        <v>137</v>
      </c>
    </row>
    <row r="3803" spans="1:3" ht="14.25" customHeight="1" x14ac:dyDescent="0.35">
      <c r="A3803" s="2">
        <v>1000075</v>
      </c>
      <c r="B3803" s="2" t="s">
        <v>28</v>
      </c>
      <c r="C3803" s="2">
        <v>101</v>
      </c>
    </row>
    <row r="3804" spans="1:3" ht="14.25" customHeight="1" x14ac:dyDescent="0.35">
      <c r="A3804" s="2">
        <v>1000337</v>
      </c>
      <c r="B3804" s="2" t="s">
        <v>30</v>
      </c>
      <c r="C3804" s="2">
        <v>394</v>
      </c>
    </row>
    <row r="3805" spans="1:3" ht="14.25" customHeight="1" x14ac:dyDescent="0.35">
      <c r="A3805" s="2">
        <v>1000834</v>
      </c>
      <c r="B3805" s="2" t="s">
        <v>30</v>
      </c>
      <c r="C3805" s="2">
        <v>399</v>
      </c>
    </row>
    <row r="3806" spans="1:3" ht="14.25" customHeight="1" x14ac:dyDescent="0.35">
      <c r="A3806" s="2">
        <v>1000874</v>
      </c>
      <c r="B3806" s="2" t="s">
        <v>29</v>
      </c>
      <c r="C3806" s="2">
        <v>58</v>
      </c>
    </row>
    <row r="3807" spans="1:3" ht="14.25" customHeight="1" x14ac:dyDescent="0.35">
      <c r="A3807" s="2">
        <v>1001005</v>
      </c>
      <c r="B3807" s="2" t="s">
        <v>30</v>
      </c>
      <c r="C3807" s="2">
        <v>373</v>
      </c>
    </row>
    <row r="3808" spans="1:3" ht="14.25" customHeight="1" x14ac:dyDescent="0.35">
      <c r="A3808" s="2">
        <v>1001211</v>
      </c>
      <c r="B3808" s="2" t="s">
        <v>29</v>
      </c>
      <c r="C3808" s="2">
        <v>104</v>
      </c>
    </row>
    <row r="3809" spans="1:3" ht="14.25" customHeight="1" x14ac:dyDescent="0.35">
      <c r="A3809" s="2">
        <v>1001326</v>
      </c>
      <c r="B3809" s="2" t="s">
        <v>28</v>
      </c>
      <c r="C3809" s="2">
        <v>53</v>
      </c>
    </row>
    <row r="3810" spans="1:3" ht="14.25" customHeight="1" x14ac:dyDescent="0.35">
      <c r="A3810" s="2">
        <v>1001507</v>
      </c>
      <c r="B3810" s="2" t="s">
        <v>29</v>
      </c>
      <c r="C3810" s="2">
        <v>117</v>
      </c>
    </row>
    <row r="3811" spans="1:3" ht="14.25" customHeight="1" x14ac:dyDescent="0.35">
      <c r="A3811" s="2">
        <v>1001729</v>
      </c>
      <c r="B3811" s="2" t="s">
        <v>28</v>
      </c>
      <c r="C3811" s="2">
        <v>37</v>
      </c>
    </row>
    <row r="3812" spans="1:3" ht="14.25" customHeight="1" x14ac:dyDescent="0.35">
      <c r="A3812" s="2">
        <v>1001751</v>
      </c>
      <c r="B3812" s="2" t="s">
        <v>28</v>
      </c>
      <c r="C3812" s="2">
        <v>56</v>
      </c>
    </row>
    <row r="3813" spans="1:3" ht="14.25" customHeight="1" x14ac:dyDescent="0.35">
      <c r="A3813" s="2">
        <v>1001760</v>
      </c>
      <c r="B3813" s="2" t="s">
        <v>28</v>
      </c>
      <c r="C3813" s="2">
        <v>223</v>
      </c>
    </row>
    <row r="3814" spans="1:3" ht="14.25" customHeight="1" x14ac:dyDescent="0.35">
      <c r="A3814" s="2">
        <v>1001888</v>
      </c>
      <c r="B3814" s="2" t="s">
        <v>28</v>
      </c>
      <c r="C3814" s="2">
        <v>57</v>
      </c>
    </row>
    <row r="3815" spans="1:3" ht="14.25" customHeight="1" x14ac:dyDescent="0.35">
      <c r="A3815" s="2">
        <v>1003115</v>
      </c>
      <c r="B3815" s="2" t="s">
        <v>30</v>
      </c>
      <c r="C3815" s="2">
        <v>231</v>
      </c>
    </row>
    <row r="3816" spans="1:3" ht="14.25" customHeight="1" x14ac:dyDescent="0.35">
      <c r="A3816" s="2">
        <v>1003173</v>
      </c>
      <c r="B3816" s="2" t="s">
        <v>30</v>
      </c>
      <c r="C3816" s="2">
        <v>366</v>
      </c>
    </row>
    <row r="3817" spans="1:3" ht="14.25" customHeight="1" x14ac:dyDescent="0.35">
      <c r="A3817" s="2">
        <v>1004228</v>
      </c>
      <c r="B3817" s="2" t="s">
        <v>30</v>
      </c>
      <c r="C3817" s="2">
        <v>183</v>
      </c>
    </row>
    <row r="3818" spans="1:3" ht="14.25" customHeight="1" x14ac:dyDescent="0.35">
      <c r="A3818" s="2">
        <v>1004707</v>
      </c>
      <c r="B3818" s="2" t="s">
        <v>29</v>
      </c>
      <c r="C3818" s="2">
        <v>118</v>
      </c>
    </row>
    <row r="3819" spans="1:3" ht="14.25" customHeight="1" x14ac:dyDescent="0.35">
      <c r="A3819" s="2">
        <v>1004877</v>
      </c>
      <c r="B3819" s="2" t="s">
        <v>28</v>
      </c>
      <c r="C3819" s="2">
        <v>76</v>
      </c>
    </row>
    <row r="3820" spans="1:3" ht="14.25" customHeight="1" x14ac:dyDescent="0.35">
      <c r="A3820" s="2">
        <v>1005202</v>
      </c>
      <c r="B3820" s="2" t="s">
        <v>30</v>
      </c>
      <c r="C3820" s="2">
        <v>227</v>
      </c>
    </row>
    <row r="3821" spans="1:3" ht="14.25" customHeight="1" x14ac:dyDescent="0.35">
      <c r="A3821" s="2">
        <v>1005298</v>
      </c>
      <c r="B3821" s="2" t="s">
        <v>28</v>
      </c>
      <c r="C3821" s="2">
        <v>63</v>
      </c>
    </row>
    <row r="3822" spans="1:3" ht="14.25" customHeight="1" x14ac:dyDescent="0.35">
      <c r="A3822" s="2">
        <v>1005412</v>
      </c>
      <c r="B3822" s="2" t="s">
        <v>30</v>
      </c>
      <c r="C3822" s="2">
        <v>483</v>
      </c>
    </row>
    <row r="3823" spans="1:3" ht="14.25" customHeight="1" x14ac:dyDescent="0.35">
      <c r="A3823" s="2">
        <v>1000121</v>
      </c>
      <c r="B3823" s="2" t="s">
        <v>30</v>
      </c>
      <c r="C3823" s="2">
        <v>214</v>
      </c>
    </row>
    <row r="3824" spans="1:3" ht="14.25" customHeight="1" x14ac:dyDescent="0.35">
      <c r="A3824" s="2">
        <v>1000190</v>
      </c>
      <c r="B3824" s="2" t="s">
        <v>30</v>
      </c>
      <c r="C3824" s="2">
        <v>257</v>
      </c>
    </row>
    <row r="3825" spans="1:3" ht="14.25" customHeight="1" x14ac:dyDescent="0.35">
      <c r="A3825" s="2">
        <v>1000850</v>
      </c>
      <c r="B3825" s="2" t="s">
        <v>28</v>
      </c>
      <c r="C3825" s="2">
        <v>20</v>
      </c>
    </row>
    <row r="3826" spans="1:3" ht="14.25" customHeight="1" x14ac:dyDescent="0.35">
      <c r="A3826" s="2">
        <v>1001116</v>
      </c>
      <c r="B3826" s="2" t="s">
        <v>29</v>
      </c>
      <c r="C3826" s="2">
        <v>53</v>
      </c>
    </row>
    <row r="3827" spans="1:3" ht="14.25" customHeight="1" x14ac:dyDescent="0.35">
      <c r="A3827" s="2">
        <v>1001197</v>
      </c>
      <c r="B3827" s="2" t="s">
        <v>28</v>
      </c>
      <c r="C3827" s="2">
        <v>500</v>
      </c>
    </row>
    <row r="3828" spans="1:3" ht="14.25" customHeight="1" x14ac:dyDescent="0.35">
      <c r="A3828" s="2">
        <v>1001333</v>
      </c>
      <c r="B3828" s="2" t="s">
        <v>30</v>
      </c>
      <c r="C3828" s="2">
        <v>369</v>
      </c>
    </row>
    <row r="3829" spans="1:3" ht="14.25" customHeight="1" x14ac:dyDescent="0.35">
      <c r="A3829" s="2">
        <v>1001386</v>
      </c>
      <c r="B3829" s="2" t="s">
        <v>28</v>
      </c>
      <c r="C3829" s="2">
        <v>198</v>
      </c>
    </row>
    <row r="3830" spans="1:3" ht="14.25" customHeight="1" x14ac:dyDescent="0.35">
      <c r="A3830" s="2">
        <v>1001419</v>
      </c>
      <c r="B3830" s="2" t="s">
        <v>28</v>
      </c>
      <c r="C3830" s="2">
        <v>31</v>
      </c>
    </row>
    <row r="3831" spans="1:3" ht="14.25" customHeight="1" x14ac:dyDescent="0.35">
      <c r="A3831" s="2">
        <v>1001579</v>
      </c>
      <c r="B3831" s="2" t="s">
        <v>30</v>
      </c>
      <c r="C3831" s="2">
        <v>385</v>
      </c>
    </row>
    <row r="3832" spans="1:3" ht="14.25" customHeight="1" x14ac:dyDescent="0.35">
      <c r="A3832" s="2">
        <v>1001640</v>
      </c>
      <c r="B3832" s="2" t="s">
        <v>28</v>
      </c>
      <c r="C3832" s="2">
        <v>52</v>
      </c>
    </row>
    <row r="3833" spans="1:3" ht="14.25" customHeight="1" x14ac:dyDescent="0.35">
      <c r="A3833" s="2">
        <v>1001675</v>
      </c>
      <c r="B3833" s="2" t="s">
        <v>28</v>
      </c>
      <c r="C3833" s="2">
        <v>62</v>
      </c>
    </row>
    <row r="3834" spans="1:3" ht="14.25" customHeight="1" x14ac:dyDescent="0.35">
      <c r="A3834" s="2">
        <v>1001838</v>
      </c>
      <c r="B3834" s="2" t="s">
        <v>28</v>
      </c>
      <c r="C3834" s="2">
        <v>59</v>
      </c>
    </row>
    <row r="3835" spans="1:3" ht="14.25" customHeight="1" x14ac:dyDescent="0.35">
      <c r="A3835" s="2">
        <v>1001899</v>
      </c>
      <c r="B3835" s="2" t="s">
        <v>28</v>
      </c>
      <c r="C3835" s="2">
        <v>101</v>
      </c>
    </row>
    <row r="3836" spans="1:3" ht="14.25" customHeight="1" x14ac:dyDescent="0.35">
      <c r="A3836" s="2">
        <v>1003947</v>
      </c>
      <c r="B3836" s="2" t="s">
        <v>29</v>
      </c>
      <c r="C3836" s="2">
        <v>144</v>
      </c>
    </row>
    <row r="3837" spans="1:3" ht="14.25" customHeight="1" x14ac:dyDescent="0.35">
      <c r="A3837" s="2">
        <v>1003980</v>
      </c>
      <c r="B3837" s="2" t="s">
        <v>29</v>
      </c>
      <c r="C3837" s="2">
        <v>60</v>
      </c>
    </row>
    <row r="3838" spans="1:3" ht="14.25" customHeight="1" x14ac:dyDescent="0.35">
      <c r="A3838" s="2">
        <v>1004062</v>
      </c>
      <c r="B3838" s="2" t="s">
        <v>29</v>
      </c>
      <c r="C3838" s="2">
        <v>134</v>
      </c>
    </row>
    <row r="3839" spans="1:3" ht="14.25" customHeight="1" x14ac:dyDescent="0.35">
      <c r="A3839" s="2">
        <v>1004599</v>
      </c>
      <c r="B3839" s="2" t="s">
        <v>30</v>
      </c>
      <c r="C3839" s="2">
        <v>205</v>
      </c>
    </row>
    <row r="3840" spans="1:3" ht="14.25" customHeight="1" x14ac:dyDescent="0.35">
      <c r="A3840" s="2">
        <v>1005040</v>
      </c>
      <c r="B3840" s="2" t="s">
        <v>28</v>
      </c>
      <c r="C3840" s="2">
        <v>66</v>
      </c>
    </row>
    <row r="3841" spans="1:3" ht="14.25" customHeight="1" x14ac:dyDescent="0.35">
      <c r="A3841" s="2">
        <v>1005399</v>
      </c>
      <c r="B3841" s="2" t="s">
        <v>28</v>
      </c>
      <c r="C3841" s="2">
        <v>125</v>
      </c>
    </row>
    <row r="3842" spans="1:3" ht="14.25" customHeight="1" x14ac:dyDescent="0.35">
      <c r="A3842" s="2">
        <v>1005596</v>
      </c>
      <c r="B3842" s="2" t="s">
        <v>28</v>
      </c>
      <c r="C3842" s="2">
        <v>485</v>
      </c>
    </row>
    <row r="3843" spans="1:3" ht="14.25" customHeight="1" x14ac:dyDescent="0.35">
      <c r="A3843" s="2">
        <v>1000204</v>
      </c>
      <c r="B3843" s="2" t="s">
        <v>28</v>
      </c>
      <c r="C3843" s="2">
        <v>65</v>
      </c>
    </row>
    <row r="3844" spans="1:3" ht="14.25" customHeight="1" x14ac:dyDescent="0.35">
      <c r="A3844" s="2">
        <v>1000328</v>
      </c>
      <c r="B3844" s="2" t="s">
        <v>29</v>
      </c>
      <c r="C3844" s="2">
        <v>87</v>
      </c>
    </row>
    <row r="3845" spans="1:3" ht="14.25" customHeight="1" x14ac:dyDescent="0.35">
      <c r="A3845" s="2">
        <v>1000422</v>
      </c>
      <c r="B3845" s="2" t="s">
        <v>28</v>
      </c>
      <c r="C3845" s="2">
        <v>75</v>
      </c>
    </row>
    <row r="3846" spans="1:3" ht="14.25" customHeight="1" x14ac:dyDescent="0.35">
      <c r="A3846" s="2">
        <v>1000473</v>
      </c>
      <c r="B3846" s="2" t="s">
        <v>29</v>
      </c>
      <c r="C3846" s="2">
        <v>123</v>
      </c>
    </row>
    <row r="3847" spans="1:3" ht="14.25" customHeight="1" x14ac:dyDescent="0.35">
      <c r="A3847" s="2">
        <v>1000626</v>
      </c>
      <c r="B3847" s="2" t="s">
        <v>29</v>
      </c>
      <c r="C3847" s="2">
        <v>150</v>
      </c>
    </row>
    <row r="3848" spans="1:3" ht="14.25" customHeight="1" x14ac:dyDescent="0.35">
      <c r="A3848" s="2">
        <v>1000926</v>
      </c>
      <c r="B3848" s="2" t="s">
        <v>29</v>
      </c>
      <c r="C3848" s="2">
        <v>134</v>
      </c>
    </row>
    <row r="3849" spans="1:3" ht="14.25" customHeight="1" x14ac:dyDescent="0.35">
      <c r="A3849" s="2">
        <v>1001101</v>
      </c>
      <c r="B3849" s="2" t="s">
        <v>28</v>
      </c>
      <c r="C3849" s="2">
        <v>71</v>
      </c>
    </row>
    <row r="3850" spans="1:3" ht="14.25" customHeight="1" x14ac:dyDescent="0.35">
      <c r="A3850" s="2">
        <v>1001275</v>
      </c>
      <c r="B3850" s="2" t="s">
        <v>28</v>
      </c>
      <c r="C3850" s="2">
        <v>455</v>
      </c>
    </row>
    <row r="3851" spans="1:3" ht="14.25" customHeight="1" x14ac:dyDescent="0.35">
      <c r="A3851" s="2">
        <v>1001529</v>
      </c>
      <c r="B3851" s="2" t="s">
        <v>29</v>
      </c>
      <c r="C3851" s="2">
        <v>136</v>
      </c>
    </row>
    <row r="3852" spans="1:3" ht="14.25" customHeight="1" x14ac:dyDescent="0.35">
      <c r="A3852" s="2">
        <v>1001580</v>
      </c>
      <c r="B3852" s="2" t="s">
        <v>29</v>
      </c>
      <c r="C3852" s="2">
        <v>128</v>
      </c>
    </row>
    <row r="3853" spans="1:3" ht="14.25" customHeight="1" x14ac:dyDescent="0.35">
      <c r="A3853" s="2">
        <v>1001630</v>
      </c>
      <c r="B3853" s="2" t="s">
        <v>30</v>
      </c>
      <c r="C3853" s="2">
        <v>101</v>
      </c>
    </row>
    <row r="3854" spans="1:3" ht="14.25" customHeight="1" x14ac:dyDescent="0.35">
      <c r="A3854" s="2">
        <v>1002022</v>
      </c>
      <c r="B3854" s="2" t="s">
        <v>30</v>
      </c>
      <c r="C3854" s="2">
        <v>237</v>
      </c>
    </row>
    <row r="3855" spans="1:3" ht="14.25" customHeight="1" x14ac:dyDescent="0.35">
      <c r="A3855" s="2">
        <v>1003092</v>
      </c>
      <c r="B3855" s="2" t="s">
        <v>29</v>
      </c>
      <c r="C3855" s="2">
        <v>47</v>
      </c>
    </row>
    <row r="3856" spans="1:3" ht="14.25" customHeight="1" x14ac:dyDescent="0.35">
      <c r="A3856" s="2">
        <v>1003444</v>
      </c>
      <c r="B3856" s="2" t="s">
        <v>28</v>
      </c>
      <c r="C3856" s="2">
        <v>64</v>
      </c>
    </row>
    <row r="3857" spans="1:3" ht="14.25" customHeight="1" x14ac:dyDescent="0.35">
      <c r="A3857" s="2">
        <v>1003492</v>
      </c>
      <c r="B3857" s="2" t="s">
        <v>29</v>
      </c>
      <c r="C3857" s="2">
        <v>128</v>
      </c>
    </row>
    <row r="3858" spans="1:3" ht="14.25" customHeight="1" x14ac:dyDescent="0.35">
      <c r="A3858" s="2">
        <v>1004785</v>
      </c>
      <c r="B3858" s="2" t="s">
        <v>28</v>
      </c>
      <c r="C3858" s="2">
        <v>66</v>
      </c>
    </row>
    <row r="3859" spans="1:3" ht="14.25" customHeight="1" x14ac:dyDescent="0.35">
      <c r="A3859" s="2">
        <v>1004881</v>
      </c>
      <c r="B3859" s="2" t="s">
        <v>28</v>
      </c>
      <c r="C3859" s="2">
        <v>482</v>
      </c>
    </row>
    <row r="3860" spans="1:3" ht="14.25" customHeight="1" x14ac:dyDescent="0.35">
      <c r="A3860" s="2">
        <v>1005801</v>
      </c>
      <c r="B3860" s="2" t="s">
        <v>30</v>
      </c>
      <c r="C3860" s="2">
        <v>355</v>
      </c>
    </row>
    <row r="3861" spans="1:3" ht="14.25" customHeight="1" x14ac:dyDescent="0.35">
      <c r="A3861" s="2">
        <v>1005825</v>
      </c>
      <c r="B3861" s="2" t="s">
        <v>28</v>
      </c>
      <c r="C3861" s="2">
        <v>260</v>
      </c>
    </row>
    <row r="3862" spans="1:3" ht="14.25" customHeight="1" x14ac:dyDescent="0.35">
      <c r="A3862" s="2">
        <v>1000083</v>
      </c>
      <c r="B3862" s="2" t="s">
        <v>28</v>
      </c>
      <c r="C3862" s="2">
        <v>52</v>
      </c>
    </row>
    <row r="3863" spans="1:3" ht="14.25" customHeight="1" x14ac:dyDescent="0.35">
      <c r="A3863" s="2">
        <v>1000169</v>
      </c>
      <c r="B3863" s="2" t="s">
        <v>29</v>
      </c>
      <c r="C3863" s="2">
        <v>30</v>
      </c>
    </row>
    <row r="3864" spans="1:3" ht="14.25" customHeight="1" x14ac:dyDescent="0.35">
      <c r="A3864" s="2">
        <v>1000219</v>
      </c>
      <c r="B3864" s="2" t="s">
        <v>29</v>
      </c>
      <c r="C3864" s="2">
        <v>103</v>
      </c>
    </row>
    <row r="3865" spans="1:3" ht="14.25" customHeight="1" x14ac:dyDescent="0.35">
      <c r="A3865" s="2">
        <v>1001029</v>
      </c>
      <c r="B3865" s="2" t="s">
        <v>28</v>
      </c>
      <c r="C3865" s="2">
        <v>191</v>
      </c>
    </row>
    <row r="3866" spans="1:3" ht="14.25" customHeight="1" x14ac:dyDescent="0.35">
      <c r="A3866" s="2">
        <v>1001040</v>
      </c>
      <c r="B3866" s="2" t="s">
        <v>29</v>
      </c>
      <c r="C3866" s="2">
        <v>72</v>
      </c>
    </row>
    <row r="3867" spans="1:3" ht="14.25" customHeight="1" x14ac:dyDescent="0.35">
      <c r="A3867" s="2">
        <v>1001069</v>
      </c>
      <c r="B3867" s="2" t="s">
        <v>29</v>
      </c>
      <c r="C3867" s="2">
        <v>102</v>
      </c>
    </row>
    <row r="3868" spans="1:3" ht="14.25" customHeight="1" x14ac:dyDescent="0.35">
      <c r="A3868" s="2">
        <v>1001380</v>
      </c>
      <c r="B3868" s="2" t="s">
        <v>30</v>
      </c>
      <c r="C3868" s="2">
        <v>164</v>
      </c>
    </row>
    <row r="3869" spans="1:3" ht="14.25" customHeight="1" x14ac:dyDescent="0.35">
      <c r="A3869" s="2">
        <v>1001448</v>
      </c>
      <c r="B3869" s="2" t="s">
        <v>28</v>
      </c>
      <c r="C3869" s="2">
        <v>270</v>
      </c>
    </row>
    <row r="3870" spans="1:3" ht="14.25" customHeight="1" x14ac:dyDescent="0.35">
      <c r="A3870" s="2">
        <v>1001519</v>
      </c>
      <c r="B3870" s="2" t="s">
        <v>28</v>
      </c>
      <c r="C3870" s="2">
        <v>75</v>
      </c>
    </row>
    <row r="3871" spans="1:3" ht="14.25" customHeight="1" x14ac:dyDescent="0.35">
      <c r="A3871" s="2">
        <v>1001522</v>
      </c>
      <c r="B3871" s="2" t="s">
        <v>28</v>
      </c>
      <c r="C3871" s="2">
        <v>69</v>
      </c>
    </row>
    <row r="3872" spans="1:3" ht="14.25" customHeight="1" x14ac:dyDescent="0.35">
      <c r="A3872" s="2">
        <v>1001581</v>
      </c>
      <c r="B3872" s="2" t="s">
        <v>30</v>
      </c>
      <c r="C3872" s="2">
        <v>183</v>
      </c>
    </row>
    <row r="3873" spans="1:3" ht="14.25" customHeight="1" x14ac:dyDescent="0.35">
      <c r="A3873" s="2">
        <v>1001962</v>
      </c>
      <c r="B3873" s="2" t="s">
        <v>30</v>
      </c>
      <c r="C3873" s="2">
        <v>206</v>
      </c>
    </row>
    <row r="3874" spans="1:3" ht="14.25" customHeight="1" x14ac:dyDescent="0.35">
      <c r="A3874" s="2">
        <v>1003248</v>
      </c>
      <c r="B3874" s="2" t="s">
        <v>29</v>
      </c>
      <c r="C3874" s="2">
        <v>138</v>
      </c>
    </row>
    <row r="3875" spans="1:3" ht="14.25" customHeight="1" x14ac:dyDescent="0.35">
      <c r="A3875" s="2">
        <v>1000161</v>
      </c>
      <c r="B3875" s="2" t="s">
        <v>28</v>
      </c>
      <c r="C3875" s="2">
        <v>154</v>
      </c>
    </row>
    <row r="3876" spans="1:3" ht="14.25" customHeight="1" x14ac:dyDescent="0.35">
      <c r="A3876" s="2">
        <v>1000265</v>
      </c>
      <c r="B3876" s="2" t="s">
        <v>28</v>
      </c>
      <c r="C3876" s="2">
        <v>53</v>
      </c>
    </row>
    <row r="3877" spans="1:3" ht="14.25" customHeight="1" x14ac:dyDescent="0.35">
      <c r="A3877" s="2">
        <v>1000401</v>
      </c>
      <c r="B3877" s="2" t="s">
        <v>30</v>
      </c>
      <c r="C3877" s="2">
        <v>379</v>
      </c>
    </row>
    <row r="3878" spans="1:3" ht="14.25" customHeight="1" x14ac:dyDescent="0.35">
      <c r="A3878" s="2">
        <v>1000567</v>
      </c>
      <c r="B3878" s="2" t="s">
        <v>28</v>
      </c>
      <c r="C3878" s="2">
        <v>65</v>
      </c>
    </row>
    <row r="3879" spans="1:3" ht="14.25" customHeight="1" x14ac:dyDescent="0.35">
      <c r="A3879" s="2">
        <v>1000610</v>
      </c>
      <c r="B3879" s="2" t="s">
        <v>28</v>
      </c>
      <c r="C3879" s="2">
        <v>270</v>
      </c>
    </row>
    <row r="3880" spans="1:3" ht="14.25" customHeight="1" x14ac:dyDescent="0.35">
      <c r="A3880" s="2">
        <v>1000771</v>
      </c>
      <c r="B3880" s="2" t="s">
        <v>29</v>
      </c>
      <c r="C3880" s="2">
        <v>111</v>
      </c>
    </row>
    <row r="3881" spans="1:3" ht="14.25" customHeight="1" x14ac:dyDescent="0.35">
      <c r="A3881" s="2">
        <v>1000939</v>
      </c>
      <c r="B3881" s="2" t="s">
        <v>30</v>
      </c>
      <c r="C3881" s="2">
        <v>462</v>
      </c>
    </row>
    <row r="3882" spans="1:3" ht="14.25" customHeight="1" x14ac:dyDescent="0.35">
      <c r="A3882" s="2">
        <v>1001025</v>
      </c>
      <c r="B3882" s="2" t="s">
        <v>30</v>
      </c>
      <c r="C3882" s="2">
        <v>124</v>
      </c>
    </row>
    <row r="3883" spans="1:3" ht="14.25" customHeight="1" x14ac:dyDescent="0.35">
      <c r="A3883" s="2">
        <v>1001035</v>
      </c>
      <c r="B3883" s="2" t="s">
        <v>30</v>
      </c>
      <c r="C3883" s="2">
        <v>115</v>
      </c>
    </row>
    <row r="3884" spans="1:3" ht="14.25" customHeight="1" x14ac:dyDescent="0.35">
      <c r="A3884" s="2">
        <v>1001149</v>
      </c>
      <c r="B3884" s="2" t="s">
        <v>30</v>
      </c>
      <c r="C3884" s="2">
        <v>224</v>
      </c>
    </row>
    <row r="3885" spans="1:3" ht="14.25" customHeight="1" x14ac:dyDescent="0.35">
      <c r="A3885" s="2">
        <v>1001327</v>
      </c>
      <c r="B3885" s="2" t="s">
        <v>28</v>
      </c>
      <c r="C3885" s="2">
        <v>53</v>
      </c>
    </row>
    <row r="3886" spans="1:3" ht="14.25" customHeight="1" x14ac:dyDescent="0.35">
      <c r="A3886" s="2">
        <v>1001369</v>
      </c>
      <c r="B3886" s="2" t="s">
        <v>28</v>
      </c>
      <c r="C3886" s="2">
        <v>368</v>
      </c>
    </row>
    <row r="3887" spans="1:3" ht="14.25" customHeight="1" x14ac:dyDescent="0.35">
      <c r="A3887" s="2">
        <v>1001667</v>
      </c>
      <c r="B3887" s="2" t="s">
        <v>30</v>
      </c>
      <c r="C3887" s="2">
        <v>209</v>
      </c>
    </row>
    <row r="3888" spans="1:3" ht="14.25" customHeight="1" x14ac:dyDescent="0.35">
      <c r="A3888" s="2">
        <v>1001700</v>
      </c>
      <c r="B3888" s="2" t="s">
        <v>28</v>
      </c>
      <c r="C3888" s="2">
        <v>380</v>
      </c>
    </row>
    <row r="3889" spans="1:3" ht="14.25" customHeight="1" x14ac:dyDescent="0.35">
      <c r="A3889" s="2">
        <v>1001731</v>
      </c>
      <c r="B3889" s="2" t="s">
        <v>28</v>
      </c>
      <c r="C3889" s="2">
        <v>43</v>
      </c>
    </row>
    <row r="3890" spans="1:3" ht="14.25" customHeight="1" x14ac:dyDescent="0.35">
      <c r="A3890" s="2">
        <v>1001826</v>
      </c>
      <c r="B3890" s="2" t="s">
        <v>28</v>
      </c>
      <c r="C3890" s="2">
        <v>56</v>
      </c>
    </row>
    <row r="3891" spans="1:3" ht="14.25" customHeight="1" x14ac:dyDescent="0.35">
      <c r="A3891" s="2">
        <v>1001848</v>
      </c>
      <c r="B3891" s="2" t="s">
        <v>30</v>
      </c>
      <c r="C3891" s="2">
        <v>398</v>
      </c>
    </row>
    <row r="3892" spans="1:3" ht="14.25" customHeight="1" x14ac:dyDescent="0.35">
      <c r="A3892" s="2">
        <v>1001943</v>
      </c>
      <c r="B3892" s="2" t="s">
        <v>30</v>
      </c>
      <c r="C3892" s="2">
        <v>296</v>
      </c>
    </row>
    <row r="3893" spans="1:3" ht="14.25" customHeight="1" x14ac:dyDescent="0.35">
      <c r="A3893" s="2">
        <v>1003365</v>
      </c>
      <c r="B3893" s="2" t="s">
        <v>28</v>
      </c>
      <c r="C3893" s="2">
        <v>42</v>
      </c>
    </row>
    <row r="3894" spans="1:3" ht="14.25" customHeight="1" x14ac:dyDescent="0.35">
      <c r="A3894" s="2">
        <v>1003411</v>
      </c>
      <c r="B3894" s="2" t="s">
        <v>28</v>
      </c>
      <c r="C3894" s="2">
        <v>150</v>
      </c>
    </row>
    <row r="3895" spans="1:3" ht="14.25" customHeight="1" x14ac:dyDescent="0.35">
      <c r="A3895" s="2">
        <v>1003878</v>
      </c>
      <c r="B3895" s="2" t="s">
        <v>28</v>
      </c>
      <c r="C3895" s="2">
        <v>74</v>
      </c>
    </row>
    <row r="3896" spans="1:3" ht="14.25" customHeight="1" x14ac:dyDescent="0.35">
      <c r="A3896" s="2">
        <v>1004933</v>
      </c>
      <c r="B3896" s="2" t="s">
        <v>30</v>
      </c>
      <c r="C3896" s="2">
        <v>232</v>
      </c>
    </row>
    <row r="3897" spans="1:3" ht="14.25" customHeight="1" x14ac:dyDescent="0.35">
      <c r="A3897" s="2">
        <v>1005303</v>
      </c>
      <c r="B3897" s="2" t="s">
        <v>30</v>
      </c>
      <c r="C3897" s="2">
        <v>375</v>
      </c>
    </row>
    <row r="3898" spans="1:3" ht="14.25" customHeight="1" x14ac:dyDescent="0.35">
      <c r="A3898" s="2">
        <v>1005414</v>
      </c>
      <c r="B3898" s="2" t="s">
        <v>28</v>
      </c>
      <c r="C3898" s="2">
        <v>41</v>
      </c>
    </row>
    <row r="3899" spans="1:3" ht="14.25" customHeight="1" x14ac:dyDescent="0.35">
      <c r="A3899" s="2">
        <v>1005549</v>
      </c>
      <c r="B3899" s="2" t="s">
        <v>29</v>
      </c>
      <c r="C3899" s="2">
        <v>144</v>
      </c>
    </row>
    <row r="3900" spans="1:3" ht="14.25" customHeight="1" x14ac:dyDescent="0.35">
      <c r="A3900" s="2">
        <v>1005770</v>
      </c>
      <c r="B3900" s="2" t="s">
        <v>28</v>
      </c>
      <c r="C3900" s="2">
        <v>53</v>
      </c>
    </row>
    <row r="3901" spans="1:3" ht="14.25" customHeight="1" x14ac:dyDescent="0.35">
      <c r="A3901" s="2">
        <v>1005887</v>
      </c>
      <c r="B3901" s="2" t="s">
        <v>28</v>
      </c>
      <c r="C3901" s="2">
        <v>58</v>
      </c>
    </row>
    <row r="3902" spans="1:3" ht="14.25" customHeight="1" x14ac:dyDescent="0.35">
      <c r="A3902" s="2">
        <v>1006071</v>
      </c>
      <c r="B3902" s="2" t="s">
        <v>28</v>
      </c>
      <c r="C3902" s="2">
        <v>30</v>
      </c>
    </row>
    <row r="3903" spans="1:3" ht="14.25" customHeight="1" x14ac:dyDescent="0.35">
      <c r="A3903" s="2">
        <v>1006102</v>
      </c>
      <c r="B3903" s="2" t="s">
        <v>29</v>
      </c>
      <c r="C3903" s="2">
        <v>112</v>
      </c>
    </row>
    <row r="3904" spans="1:3" ht="14.25" customHeight="1" x14ac:dyDescent="0.35">
      <c r="A3904" s="2">
        <v>1000509</v>
      </c>
      <c r="B3904" s="2" t="s">
        <v>28</v>
      </c>
      <c r="C3904" s="2">
        <v>265</v>
      </c>
    </row>
    <row r="3905" spans="1:3" ht="14.25" customHeight="1" x14ac:dyDescent="0.35">
      <c r="A3905" s="2">
        <v>1000527</v>
      </c>
      <c r="B3905" s="2" t="s">
        <v>28</v>
      </c>
      <c r="C3905" s="2">
        <v>401</v>
      </c>
    </row>
    <row r="3906" spans="1:3" ht="14.25" customHeight="1" x14ac:dyDescent="0.35">
      <c r="A3906" s="2">
        <v>1000616</v>
      </c>
      <c r="B3906" s="2" t="s">
        <v>28</v>
      </c>
      <c r="C3906" s="2">
        <v>21</v>
      </c>
    </row>
    <row r="3907" spans="1:3" ht="14.25" customHeight="1" x14ac:dyDescent="0.35">
      <c r="A3907" s="2">
        <v>1000957</v>
      </c>
      <c r="B3907" s="2" t="s">
        <v>28</v>
      </c>
      <c r="C3907" s="2">
        <v>192</v>
      </c>
    </row>
    <row r="3908" spans="1:3" ht="14.25" customHeight="1" x14ac:dyDescent="0.35">
      <c r="A3908" s="2">
        <v>1001038</v>
      </c>
      <c r="B3908" s="2" t="s">
        <v>30</v>
      </c>
      <c r="C3908" s="2">
        <v>344</v>
      </c>
    </row>
    <row r="3909" spans="1:3" ht="14.25" customHeight="1" x14ac:dyDescent="0.35">
      <c r="A3909" s="2">
        <v>1001318</v>
      </c>
      <c r="B3909" s="2" t="s">
        <v>28</v>
      </c>
      <c r="C3909" s="2">
        <v>493</v>
      </c>
    </row>
    <row r="3910" spans="1:3" ht="14.25" customHeight="1" x14ac:dyDescent="0.35">
      <c r="A3910" s="2">
        <v>1001541</v>
      </c>
      <c r="B3910" s="2" t="s">
        <v>28</v>
      </c>
      <c r="C3910" s="2">
        <v>54</v>
      </c>
    </row>
    <row r="3911" spans="1:3" ht="14.25" customHeight="1" x14ac:dyDescent="0.35">
      <c r="A3911" s="2">
        <v>1001576</v>
      </c>
      <c r="B3911" s="2" t="s">
        <v>30</v>
      </c>
      <c r="C3911" s="2">
        <v>489</v>
      </c>
    </row>
    <row r="3912" spans="1:3" ht="14.25" customHeight="1" x14ac:dyDescent="0.35">
      <c r="A3912" s="2">
        <v>1001737</v>
      </c>
      <c r="B3912" s="2" t="s">
        <v>29</v>
      </c>
      <c r="C3912" s="2">
        <v>122</v>
      </c>
    </row>
    <row r="3913" spans="1:3" ht="14.25" customHeight="1" x14ac:dyDescent="0.35">
      <c r="A3913" s="2">
        <v>1003598</v>
      </c>
      <c r="B3913" s="2" t="s">
        <v>28</v>
      </c>
      <c r="C3913" s="2">
        <v>386</v>
      </c>
    </row>
    <row r="3914" spans="1:3" ht="14.25" customHeight="1" x14ac:dyDescent="0.35">
      <c r="A3914" s="2">
        <v>1003885</v>
      </c>
      <c r="B3914" s="2" t="s">
        <v>28</v>
      </c>
      <c r="C3914" s="2">
        <v>48</v>
      </c>
    </row>
    <row r="3915" spans="1:3" ht="14.25" customHeight="1" x14ac:dyDescent="0.35">
      <c r="A3915" s="2">
        <v>1003933</v>
      </c>
      <c r="B3915" s="2" t="s">
        <v>29</v>
      </c>
      <c r="C3915" s="2">
        <v>136</v>
      </c>
    </row>
    <row r="3916" spans="1:3" ht="14.25" customHeight="1" x14ac:dyDescent="0.35">
      <c r="A3916" s="2">
        <v>1004636</v>
      </c>
      <c r="B3916" s="2" t="s">
        <v>28</v>
      </c>
      <c r="C3916" s="2">
        <v>51</v>
      </c>
    </row>
    <row r="3917" spans="1:3" ht="14.25" customHeight="1" x14ac:dyDescent="0.35">
      <c r="A3917" s="2">
        <v>1005218</v>
      </c>
      <c r="B3917" s="2" t="s">
        <v>30</v>
      </c>
      <c r="C3917" s="2">
        <v>111</v>
      </c>
    </row>
    <row r="3918" spans="1:3" ht="14.25" customHeight="1" x14ac:dyDescent="0.35">
      <c r="A3918" s="2">
        <v>1000008</v>
      </c>
      <c r="B3918" s="2" t="s">
        <v>28</v>
      </c>
      <c r="C3918" s="2">
        <v>415</v>
      </c>
    </row>
    <row r="3919" spans="1:3" ht="14.25" customHeight="1" x14ac:dyDescent="0.35">
      <c r="A3919" s="2">
        <v>1000139</v>
      </c>
      <c r="B3919" s="2" t="s">
        <v>30</v>
      </c>
      <c r="C3919" s="2">
        <v>384</v>
      </c>
    </row>
    <row r="3920" spans="1:3" ht="14.25" customHeight="1" x14ac:dyDescent="0.35">
      <c r="A3920" s="2">
        <v>1000367</v>
      </c>
      <c r="B3920" s="2" t="s">
        <v>28</v>
      </c>
      <c r="C3920" s="2">
        <v>72</v>
      </c>
    </row>
    <row r="3921" spans="1:3" ht="14.25" customHeight="1" x14ac:dyDescent="0.35">
      <c r="A3921" s="2">
        <v>1000491</v>
      </c>
      <c r="B3921" s="2" t="s">
        <v>29</v>
      </c>
      <c r="C3921" s="2">
        <v>129</v>
      </c>
    </row>
    <row r="3922" spans="1:3" ht="14.25" customHeight="1" x14ac:dyDescent="0.35">
      <c r="A3922" s="2">
        <v>1000867</v>
      </c>
      <c r="B3922" s="2" t="s">
        <v>28</v>
      </c>
      <c r="C3922" s="2">
        <v>27</v>
      </c>
    </row>
    <row r="3923" spans="1:3" ht="14.25" customHeight="1" x14ac:dyDescent="0.35">
      <c r="A3923" s="2">
        <v>1000977</v>
      </c>
      <c r="B3923" s="2" t="s">
        <v>30</v>
      </c>
      <c r="C3923" s="2">
        <v>170</v>
      </c>
    </row>
    <row r="3924" spans="1:3" ht="14.25" customHeight="1" x14ac:dyDescent="0.35">
      <c r="A3924" s="2">
        <v>1000978</v>
      </c>
      <c r="B3924" s="2" t="s">
        <v>29</v>
      </c>
      <c r="C3924" s="2">
        <v>106</v>
      </c>
    </row>
    <row r="3925" spans="1:3" ht="14.25" customHeight="1" x14ac:dyDescent="0.35">
      <c r="A3925" s="2">
        <v>1001001</v>
      </c>
      <c r="B3925" s="2" t="s">
        <v>28</v>
      </c>
      <c r="C3925" s="2">
        <v>405</v>
      </c>
    </row>
    <row r="3926" spans="1:3" ht="14.25" customHeight="1" x14ac:dyDescent="0.35">
      <c r="A3926" s="2">
        <v>1001372</v>
      </c>
      <c r="B3926" s="2" t="s">
        <v>28</v>
      </c>
      <c r="C3926" s="2">
        <v>80</v>
      </c>
    </row>
    <row r="3927" spans="1:3" ht="14.25" customHeight="1" x14ac:dyDescent="0.35">
      <c r="A3927" s="2">
        <v>1001763</v>
      </c>
      <c r="B3927" s="2" t="s">
        <v>30</v>
      </c>
      <c r="C3927" s="2">
        <v>361</v>
      </c>
    </row>
    <row r="3928" spans="1:3" ht="14.25" customHeight="1" x14ac:dyDescent="0.35">
      <c r="A3928" s="2">
        <v>1001769</v>
      </c>
      <c r="B3928" s="2" t="s">
        <v>28</v>
      </c>
      <c r="C3928" s="2">
        <v>29</v>
      </c>
    </row>
    <row r="3929" spans="1:3" ht="14.25" customHeight="1" x14ac:dyDescent="0.35">
      <c r="A3929" s="2">
        <v>1001783</v>
      </c>
      <c r="B3929" s="2" t="s">
        <v>28</v>
      </c>
      <c r="C3929" s="2">
        <v>180</v>
      </c>
    </row>
    <row r="3930" spans="1:3" ht="14.25" customHeight="1" x14ac:dyDescent="0.35">
      <c r="A3930" s="2">
        <v>1001858</v>
      </c>
      <c r="B3930" s="2" t="s">
        <v>28</v>
      </c>
      <c r="C3930" s="2">
        <v>45</v>
      </c>
    </row>
    <row r="3931" spans="1:3" ht="14.25" customHeight="1" x14ac:dyDescent="0.35">
      <c r="A3931" s="2">
        <v>1001905</v>
      </c>
      <c r="B3931" s="2" t="s">
        <v>29</v>
      </c>
      <c r="C3931" s="2">
        <v>141</v>
      </c>
    </row>
    <row r="3932" spans="1:3" ht="14.25" customHeight="1" x14ac:dyDescent="0.35">
      <c r="A3932" s="2">
        <v>1001945</v>
      </c>
      <c r="B3932" s="2" t="s">
        <v>28</v>
      </c>
      <c r="C3932" s="2">
        <v>20</v>
      </c>
    </row>
    <row r="3933" spans="1:3" ht="14.25" customHeight="1" x14ac:dyDescent="0.35">
      <c r="A3933" s="2">
        <v>1003795</v>
      </c>
      <c r="B3933" s="2" t="s">
        <v>28</v>
      </c>
      <c r="C3933" s="2">
        <v>73</v>
      </c>
    </row>
    <row r="3934" spans="1:3" ht="14.25" customHeight="1" x14ac:dyDescent="0.35">
      <c r="A3934" s="2">
        <v>1004113</v>
      </c>
      <c r="B3934" s="2" t="s">
        <v>28</v>
      </c>
      <c r="C3934" s="2">
        <v>33</v>
      </c>
    </row>
    <row r="3935" spans="1:3" ht="14.25" customHeight="1" x14ac:dyDescent="0.35">
      <c r="A3935" s="2">
        <v>1004483</v>
      </c>
      <c r="B3935" s="2" t="s">
        <v>29</v>
      </c>
      <c r="C3935" s="2">
        <v>100</v>
      </c>
    </row>
    <row r="3936" spans="1:3" ht="14.25" customHeight="1" x14ac:dyDescent="0.35">
      <c r="A3936" s="2">
        <v>1004655</v>
      </c>
      <c r="B3936" s="2" t="s">
        <v>30</v>
      </c>
      <c r="C3936" s="2">
        <v>479</v>
      </c>
    </row>
    <row r="3937" spans="1:3" ht="14.25" customHeight="1" x14ac:dyDescent="0.35">
      <c r="A3937" s="2">
        <v>1005145</v>
      </c>
      <c r="B3937" s="2" t="s">
        <v>28</v>
      </c>
      <c r="C3937" s="2">
        <v>55</v>
      </c>
    </row>
    <row r="3938" spans="1:3" ht="14.25" customHeight="1" x14ac:dyDescent="0.35">
      <c r="A3938" s="2">
        <v>1005864</v>
      </c>
      <c r="B3938" s="2" t="s">
        <v>30</v>
      </c>
      <c r="C3938" s="2">
        <v>408</v>
      </c>
    </row>
    <row r="3939" spans="1:3" ht="14.25" customHeight="1" x14ac:dyDescent="0.35">
      <c r="A3939" s="2">
        <v>1000146</v>
      </c>
      <c r="B3939" s="2" t="s">
        <v>29</v>
      </c>
      <c r="C3939" s="2">
        <v>121</v>
      </c>
    </row>
    <row r="3940" spans="1:3" ht="14.25" customHeight="1" x14ac:dyDescent="0.35">
      <c r="A3940" s="2">
        <v>1000276</v>
      </c>
      <c r="B3940" s="2" t="s">
        <v>29</v>
      </c>
      <c r="C3940" s="2">
        <v>54</v>
      </c>
    </row>
    <row r="3941" spans="1:3" ht="14.25" customHeight="1" x14ac:dyDescent="0.35">
      <c r="A3941" s="2">
        <v>1000346</v>
      </c>
      <c r="B3941" s="2" t="s">
        <v>29</v>
      </c>
      <c r="C3941" s="2">
        <v>149</v>
      </c>
    </row>
    <row r="3942" spans="1:3" ht="14.25" customHeight="1" x14ac:dyDescent="0.35">
      <c r="A3942" s="2">
        <v>1000604</v>
      </c>
      <c r="B3942" s="2" t="s">
        <v>28</v>
      </c>
      <c r="C3942" s="2">
        <v>36</v>
      </c>
    </row>
    <row r="3943" spans="1:3" ht="14.25" customHeight="1" x14ac:dyDescent="0.35">
      <c r="A3943" s="2">
        <v>1000636</v>
      </c>
      <c r="B3943" s="2" t="s">
        <v>29</v>
      </c>
      <c r="C3943" s="2">
        <v>67</v>
      </c>
    </row>
    <row r="3944" spans="1:3" ht="14.25" customHeight="1" x14ac:dyDescent="0.35">
      <c r="A3944" s="2">
        <v>1000915</v>
      </c>
      <c r="B3944" s="2" t="s">
        <v>29</v>
      </c>
      <c r="C3944" s="2">
        <v>43</v>
      </c>
    </row>
    <row r="3945" spans="1:3" ht="14.25" customHeight="1" x14ac:dyDescent="0.35">
      <c r="A3945" s="2">
        <v>1000945</v>
      </c>
      <c r="B3945" s="2" t="s">
        <v>28</v>
      </c>
      <c r="C3945" s="2">
        <v>53</v>
      </c>
    </row>
    <row r="3946" spans="1:3" ht="14.25" customHeight="1" x14ac:dyDescent="0.35">
      <c r="A3946" s="2">
        <v>1001049</v>
      </c>
      <c r="B3946" s="2" t="s">
        <v>30</v>
      </c>
      <c r="C3946" s="2">
        <v>369</v>
      </c>
    </row>
    <row r="3947" spans="1:3" ht="14.25" customHeight="1" x14ac:dyDescent="0.35">
      <c r="A3947" s="2">
        <v>1001198</v>
      </c>
      <c r="B3947" s="2" t="s">
        <v>28</v>
      </c>
      <c r="C3947" s="2">
        <v>269</v>
      </c>
    </row>
    <row r="3948" spans="1:3" ht="14.25" customHeight="1" x14ac:dyDescent="0.35">
      <c r="A3948" s="2">
        <v>1001249</v>
      </c>
      <c r="B3948" s="2" t="s">
        <v>29</v>
      </c>
      <c r="C3948" s="2">
        <v>49</v>
      </c>
    </row>
    <row r="3949" spans="1:3" ht="14.25" customHeight="1" x14ac:dyDescent="0.35">
      <c r="A3949" s="2">
        <v>1001265</v>
      </c>
      <c r="B3949" s="2" t="s">
        <v>28</v>
      </c>
      <c r="C3949" s="2">
        <v>335</v>
      </c>
    </row>
    <row r="3950" spans="1:3" ht="14.25" customHeight="1" x14ac:dyDescent="0.35">
      <c r="A3950" s="2">
        <v>1001404</v>
      </c>
      <c r="B3950" s="2" t="s">
        <v>29</v>
      </c>
      <c r="C3950" s="2">
        <v>83</v>
      </c>
    </row>
    <row r="3951" spans="1:3" ht="14.25" customHeight="1" x14ac:dyDescent="0.35">
      <c r="A3951" s="2">
        <v>1001642</v>
      </c>
      <c r="B3951" s="2" t="s">
        <v>30</v>
      </c>
      <c r="C3951" s="2">
        <v>415</v>
      </c>
    </row>
    <row r="3952" spans="1:3" ht="14.25" customHeight="1" x14ac:dyDescent="0.35">
      <c r="A3952" s="2">
        <v>1001797</v>
      </c>
      <c r="B3952" s="2" t="s">
        <v>28</v>
      </c>
      <c r="C3952" s="2">
        <v>38</v>
      </c>
    </row>
    <row r="3953" spans="1:3" ht="14.25" customHeight="1" x14ac:dyDescent="0.35">
      <c r="A3953" s="2">
        <v>1001887</v>
      </c>
      <c r="B3953" s="2" t="s">
        <v>30</v>
      </c>
      <c r="C3953" s="2">
        <v>142</v>
      </c>
    </row>
    <row r="3954" spans="1:3" ht="14.25" customHeight="1" x14ac:dyDescent="0.35">
      <c r="A3954" s="2">
        <v>1001926</v>
      </c>
      <c r="B3954" s="2" t="s">
        <v>29</v>
      </c>
      <c r="C3954" s="2">
        <v>112</v>
      </c>
    </row>
    <row r="3955" spans="1:3" ht="14.25" customHeight="1" x14ac:dyDescent="0.35">
      <c r="A3955" s="2">
        <v>1003110</v>
      </c>
      <c r="B3955" s="2" t="s">
        <v>28</v>
      </c>
      <c r="C3955" s="2">
        <v>170</v>
      </c>
    </row>
    <row r="3956" spans="1:3" ht="14.25" customHeight="1" x14ac:dyDescent="0.35">
      <c r="A3956" s="2">
        <v>1004479</v>
      </c>
      <c r="B3956" s="2" t="s">
        <v>29</v>
      </c>
      <c r="C3956" s="2">
        <v>88</v>
      </c>
    </row>
    <row r="3957" spans="1:3" ht="14.25" customHeight="1" x14ac:dyDescent="0.35">
      <c r="A3957" s="2">
        <v>1004589</v>
      </c>
      <c r="B3957" s="2" t="s">
        <v>28</v>
      </c>
      <c r="C3957" s="2">
        <v>56</v>
      </c>
    </row>
    <row r="3958" spans="1:3" ht="14.25" customHeight="1" x14ac:dyDescent="0.35">
      <c r="A3958" s="2">
        <v>1004888</v>
      </c>
      <c r="B3958" s="2" t="s">
        <v>30</v>
      </c>
      <c r="C3958" s="2">
        <v>170</v>
      </c>
    </row>
    <row r="3959" spans="1:3" ht="14.25" customHeight="1" x14ac:dyDescent="0.35">
      <c r="A3959" s="2">
        <v>1005719</v>
      </c>
      <c r="B3959" s="2" t="s">
        <v>29</v>
      </c>
      <c r="C3959" s="2">
        <v>128</v>
      </c>
    </row>
    <row r="3960" spans="1:3" ht="14.25" customHeight="1" x14ac:dyDescent="0.35">
      <c r="A3960" s="2">
        <v>1000071</v>
      </c>
      <c r="B3960" s="2" t="s">
        <v>30</v>
      </c>
      <c r="C3960" s="2">
        <v>313</v>
      </c>
    </row>
    <row r="3961" spans="1:3" ht="14.25" customHeight="1" x14ac:dyDescent="0.35">
      <c r="A3961" s="2">
        <v>1000301</v>
      </c>
      <c r="B3961" s="2" t="s">
        <v>29</v>
      </c>
      <c r="C3961" s="2">
        <v>61</v>
      </c>
    </row>
    <row r="3962" spans="1:3" ht="14.25" customHeight="1" x14ac:dyDescent="0.35">
      <c r="A3962" s="2">
        <v>1000380</v>
      </c>
      <c r="B3962" s="2" t="s">
        <v>28</v>
      </c>
      <c r="C3962" s="2">
        <v>33</v>
      </c>
    </row>
    <row r="3963" spans="1:3" ht="14.25" customHeight="1" x14ac:dyDescent="0.35">
      <c r="A3963" s="2">
        <v>1000433</v>
      </c>
      <c r="B3963" s="2" t="s">
        <v>30</v>
      </c>
      <c r="C3963" s="2">
        <v>412</v>
      </c>
    </row>
    <row r="3964" spans="1:3" ht="14.25" customHeight="1" x14ac:dyDescent="0.35">
      <c r="A3964" s="2">
        <v>1000434</v>
      </c>
      <c r="B3964" s="2" t="s">
        <v>28</v>
      </c>
      <c r="C3964" s="2">
        <v>497</v>
      </c>
    </row>
    <row r="3965" spans="1:3" ht="14.25" customHeight="1" x14ac:dyDescent="0.35">
      <c r="A3965" s="2">
        <v>1000481</v>
      </c>
      <c r="B3965" s="2" t="s">
        <v>29</v>
      </c>
      <c r="C3965" s="2">
        <v>38</v>
      </c>
    </row>
    <row r="3966" spans="1:3" ht="14.25" customHeight="1" x14ac:dyDescent="0.35">
      <c r="A3966" s="2">
        <v>1000689</v>
      </c>
      <c r="B3966" s="2" t="s">
        <v>30</v>
      </c>
      <c r="C3966" s="2">
        <v>146</v>
      </c>
    </row>
    <row r="3967" spans="1:3" ht="14.25" customHeight="1" x14ac:dyDescent="0.35">
      <c r="A3967" s="2">
        <v>1000720</v>
      </c>
      <c r="B3967" s="2" t="s">
        <v>29</v>
      </c>
      <c r="C3967" s="2">
        <v>88</v>
      </c>
    </row>
    <row r="3968" spans="1:3" ht="14.25" customHeight="1" x14ac:dyDescent="0.35">
      <c r="A3968" s="2">
        <v>1000768</v>
      </c>
      <c r="B3968" s="2" t="s">
        <v>28</v>
      </c>
      <c r="C3968" s="2">
        <v>184</v>
      </c>
    </row>
    <row r="3969" spans="1:3" ht="14.25" customHeight="1" x14ac:dyDescent="0.35">
      <c r="A3969" s="2">
        <v>1001161</v>
      </c>
      <c r="B3969" s="2" t="s">
        <v>30</v>
      </c>
      <c r="C3969" s="2">
        <v>384</v>
      </c>
    </row>
    <row r="3970" spans="1:3" ht="14.25" customHeight="1" x14ac:dyDescent="0.35">
      <c r="A3970" s="2">
        <v>1001299</v>
      </c>
      <c r="B3970" s="2" t="s">
        <v>28</v>
      </c>
      <c r="C3970" s="2">
        <v>50</v>
      </c>
    </row>
    <row r="3971" spans="1:3" ht="14.25" customHeight="1" x14ac:dyDescent="0.35">
      <c r="A3971" s="2">
        <v>1001399</v>
      </c>
      <c r="B3971" s="2" t="s">
        <v>30</v>
      </c>
      <c r="C3971" s="2">
        <v>293</v>
      </c>
    </row>
    <row r="3972" spans="1:3" ht="14.25" customHeight="1" x14ac:dyDescent="0.35">
      <c r="A3972" s="2">
        <v>1001787</v>
      </c>
      <c r="B3972" s="2" t="s">
        <v>30</v>
      </c>
      <c r="C3972" s="2">
        <v>282</v>
      </c>
    </row>
    <row r="3973" spans="1:3" ht="14.25" customHeight="1" x14ac:dyDescent="0.35">
      <c r="A3973" s="2">
        <v>1004387</v>
      </c>
      <c r="B3973" s="2" t="s">
        <v>30</v>
      </c>
      <c r="C3973" s="2">
        <v>453</v>
      </c>
    </row>
    <row r="3974" spans="1:3" ht="14.25" customHeight="1" x14ac:dyDescent="0.35">
      <c r="A3974" s="2">
        <v>1004398</v>
      </c>
      <c r="B3974" s="2" t="s">
        <v>28</v>
      </c>
      <c r="C3974" s="2">
        <v>22</v>
      </c>
    </row>
    <row r="3975" spans="1:3" ht="14.25" customHeight="1" x14ac:dyDescent="0.35">
      <c r="A3975" s="2">
        <v>1004924</v>
      </c>
      <c r="B3975" s="2" t="s">
        <v>28</v>
      </c>
      <c r="C3975" s="2">
        <v>79</v>
      </c>
    </row>
    <row r="3976" spans="1:3" ht="14.25" customHeight="1" x14ac:dyDescent="0.35">
      <c r="A3976" s="2">
        <v>1005048</v>
      </c>
      <c r="B3976" s="2" t="s">
        <v>30</v>
      </c>
      <c r="C3976" s="2">
        <v>279</v>
      </c>
    </row>
    <row r="3977" spans="1:3" ht="14.25" customHeight="1" x14ac:dyDescent="0.35">
      <c r="A3977" s="2">
        <v>1005380</v>
      </c>
      <c r="B3977" s="2" t="s">
        <v>30</v>
      </c>
      <c r="C3977" s="2">
        <v>143</v>
      </c>
    </row>
    <row r="3978" spans="1:3" ht="14.25" customHeight="1" x14ac:dyDescent="0.35">
      <c r="A3978" s="2">
        <v>1005623</v>
      </c>
      <c r="B3978" s="2" t="s">
        <v>28</v>
      </c>
      <c r="C3978" s="2">
        <v>59</v>
      </c>
    </row>
    <row r="3979" spans="1:3" ht="14.25" customHeight="1" x14ac:dyDescent="0.35">
      <c r="A3979" s="2">
        <v>1005800</v>
      </c>
      <c r="B3979" s="2" t="s">
        <v>28</v>
      </c>
      <c r="C3979" s="2">
        <v>55</v>
      </c>
    </row>
    <row r="3980" spans="1:3" ht="14.25" customHeight="1" x14ac:dyDescent="0.35">
      <c r="A3980" s="2">
        <v>1000428</v>
      </c>
      <c r="B3980" s="2" t="s">
        <v>28</v>
      </c>
      <c r="C3980" s="2">
        <v>315</v>
      </c>
    </row>
    <row r="3981" spans="1:3" ht="14.25" customHeight="1" x14ac:dyDescent="0.35">
      <c r="A3981" s="2">
        <v>1000570</v>
      </c>
      <c r="B3981" s="2" t="s">
        <v>29</v>
      </c>
      <c r="C3981" s="2">
        <v>82</v>
      </c>
    </row>
    <row r="3982" spans="1:3" ht="14.25" customHeight="1" x14ac:dyDescent="0.35">
      <c r="A3982" s="2">
        <v>1000686</v>
      </c>
      <c r="B3982" s="2" t="s">
        <v>30</v>
      </c>
      <c r="C3982" s="2">
        <v>125</v>
      </c>
    </row>
    <row r="3983" spans="1:3" ht="14.25" customHeight="1" x14ac:dyDescent="0.35">
      <c r="A3983" s="2">
        <v>1000877</v>
      </c>
      <c r="B3983" s="2" t="s">
        <v>29</v>
      </c>
      <c r="C3983" s="2">
        <v>78</v>
      </c>
    </row>
    <row r="3984" spans="1:3" ht="14.25" customHeight="1" x14ac:dyDescent="0.35">
      <c r="A3984" s="2">
        <v>1000927</v>
      </c>
      <c r="B3984" s="2" t="s">
        <v>28</v>
      </c>
      <c r="C3984" s="2">
        <v>129</v>
      </c>
    </row>
    <row r="3985" spans="1:3" ht="14.25" customHeight="1" x14ac:dyDescent="0.35">
      <c r="A3985" s="2">
        <v>1001549</v>
      </c>
      <c r="B3985" s="2" t="s">
        <v>28</v>
      </c>
      <c r="C3985" s="2">
        <v>62</v>
      </c>
    </row>
    <row r="3986" spans="1:3" ht="14.25" customHeight="1" x14ac:dyDescent="0.35">
      <c r="A3986" s="2">
        <v>1003083</v>
      </c>
      <c r="B3986" s="2" t="s">
        <v>28</v>
      </c>
      <c r="C3986" s="2">
        <v>271</v>
      </c>
    </row>
    <row r="3987" spans="1:3" ht="14.25" customHeight="1" x14ac:dyDescent="0.35">
      <c r="A3987" s="2">
        <v>1004017</v>
      </c>
      <c r="B3987" s="2" t="s">
        <v>29</v>
      </c>
      <c r="C3987" s="2">
        <v>63</v>
      </c>
    </row>
    <row r="3988" spans="1:3" ht="14.25" customHeight="1" x14ac:dyDescent="0.35">
      <c r="A3988" s="2">
        <v>1004102</v>
      </c>
      <c r="B3988" s="2" t="s">
        <v>30</v>
      </c>
      <c r="C3988" s="2">
        <v>183</v>
      </c>
    </row>
    <row r="3989" spans="1:3" ht="14.25" customHeight="1" x14ac:dyDescent="0.35">
      <c r="A3989" s="2">
        <v>1004255</v>
      </c>
      <c r="B3989" s="2" t="s">
        <v>28</v>
      </c>
      <c r="C3989" s="2">
        <v>253</v>
      </c>
    </row>
    <row r="3990" spans="1:3" ht="14.25" customHeight="1" x14ac:dyDescent="0.35">
      <c r="A3990" s="2">
        <v>1005532</v>
      </c>
      <c r="B3990" s="2" t="s">
        <v>28</v>
      </c>
      <c r="C3990" s="2">
        <v>42</v>
      </c>
    </row>
    <row r="3991" spans="1:3" ht="14.25" customHeight="1" x14ac:dyDescent="0.35">
      <c r="A3991" s="2">
        <v>1005884</v>
      </c>
      <c r="B3991" s="2" t="s">
        <v>30</v>
      </c>
      <c r="C3991" s="2">
        <v>476</v>
      </c>
    </row>
    <row r="3992" spans="1:3" ht="14.25" customHeight="1" x14ac:dyDescent="0.35">
      <c r="A3992" s="2">
        <v>1005918</v>
      </c>
      <c r="B3992" s="2" t="s">
        <v>30</v>
      </c>
      <c r="C3992" s="2">
        <v>443</v>
      </c>
    </row>
    <row r="3993" spans="1:3" ht="14.25" customHeight="1" x14ac:dyDescent="0.35">
      <c r="A3993" s="2">
        <v>1000057</v>
      </c>
      <c r="B3993" s="2" t="s">
        <v>30</v>
      </c>
      <c r="C3993" s="2">
        <v>385</v>
      </c>
    </row>
    <row r="3994" spans="1:3" ht="14.25" customHeight="1" x14ac:dyDescent="0.35">
      <c r="A3994" s="2">
        <v>1000264</v>
      </c>
      <c r="B3994" s="2" t="s">
        <v>30</v>
      </c>
      <c r="C3994" s="2">
        <v>173</v>
      </c>
    </row>
    <row r="3995" spans="1:3" ht="14.25" customHeight="1" x14ac:dyDescent="0.35">
      <c r="A3995" s="2">
        <v>1000465</v>
      </c>
      <c r="B3995" s="2" t="s">
        <v>28</v>
      </c>
      <c r="C3995" s="2">
        <v>234</v>
      </c>
    </row>
    <row r="3996" spans="1:3" ht="14.25" customHeight="1" x14ac:dyDescent="0.35">
      <c r="A3996" s="2">
        <v>1000643</v>
      </c>
      <c r="B3996" s="2" t="s">
        <v>28</v>
      </c>
      <c r="C3996" s="2">
        <v>233</v>
      </c>
    </row>
    <row r="3997" spans="1:3" ht="14.25" customHeight="1" x14ac:dyDescent="0.35">
      <c r="A3997" s="2">
        <v>1000788</v>
      </c>
      <c r="B3997" s="2" t="s">
        <v>29</v>
      </c>
      <c r="C3997" s="2">
        <v>149</v>
      </c>
    </row>
    <row r="3998" spans="1:3" ht="14.25" customHeight="1" x14ac:dyDescent="0.35">
      <c r="A3998" s="2">
        <v>1000823</v>
      </c>
      <c r="B3998" s="2" t="s">
        <v>30</v>
      </c>
      <c r="C3998" s="2">
        <v>287</v>
      </c>
    </row>
    <row r="3999" spans="1:3" ht="14.25" customHeight="1" x14ac:dyDescent="0.35">
      <c r="A3999" s="2">
        <v>1000843</v>
      </c>
      <c r="B3999" s="2" t="s">
        <v>28</v>
      </c>
      <c r="C3999" s="2">
        <v>67</v>
      </c>
    </row>
    <row r="4000" spans="1:3" ht="14.25" customHeight="1" x14ac:dyDescent="0.35">
      <c r="A4000" s="2">
        <v>1000891</v>
      </c>
      <c r="B4000" s="2" t="s">
        <v>28</v>
      </c>
      <c r="C4000" s="2">
        <v>181</v>
      </c>
    </row>
    <row r="4001" spans="1:3" ht="14.25" customHeight="1" x14ac:dyDescent="0.35">
      <c r="A4001" s="2">
        <v>1000996</v>
      </c>
      <c r="B4001" s="2" t="s">
        <v>29</v>
      </c>
      <c r="C4001" s="2">
        <v>98</v>
      </c>
    </row>
    <row r="4002" spans="1:3" ht="14.25" customHeight="1" x14ac:dyDescent="0.35">
      <c r="A4002" s="2">
        <v>1001007</v>
      </c>
      <c r="B4002" s="2" t="s">
        <v>28</v>
      </c>
      <c r="C4002" s="2">
        <v>53</v>
      </c>
    </row>
    <row r="4003" spans="1:3" ht="14.25" customHeight="1" x14ac:dyDescent="0.35">
      <c r="A4003" s="2">
        <v>1001362</v>
      </c>
      <c r="B4003" s="2" t="s">
        <v>29</v>
      </c>
      <c r="C4003" s="2">
        <v>95</v>
      </c>
    </row>
    <row r="4004" spans="1:3" ht="14.25" customHeight="1" x14ac:dyDescent="0.35">
      <c r="A4004" s="2">
        <v>1001637</v>
      </c>
      <c r="B4004" s="2" t="s">
        <v>28</v>
      </c>
      <c r="C4004" s="2">
        <v>27</v>
      </c>
    </row>
    <row r="4005" spans="1:3" ht="14.25" customHeight="1" x14ac:dyDescent="0.35">
      <c r="A4005" s="2">
        <v>1001771</v>
      </c>
      <c r="B4005" s="2" t="s">
        <v>29</v>
      </c>
      <c r="C4005" s="2">
        <v>95</v>
      </c>
    </row>
    <row r="4006" spans="1:3" ht="14.25" customHeight="1" x14ac:dyDescent="0.35">
      <c r="A4006" s="2">
        <v>1002017</v>
      </c>
      <c r="B4006" s="2" t="s">
        <v>30</v>
      </c>
      <c r="C4006" s="2">
        <v>203</v>
      </c>
    </row>
    <row r="4007" spans="1:3" ht="14.25" customHeight="1" x14ac:dyDescent="0.35">
      <c r="A4007" s="2">
        <v>1003286</v>
      </c>
      <c r="B4007" s="2" t="s">
        <v>30</v>
      </c>
      <c r="C4007" s="2">
        <v>234</v>
      </c>
    </row>
    <row r="4008" spans="1:3" ht="14.25" customHeight="1" x14ac:dyDescent="0.35">
      <c r="A4008" s="2">
        <v>1003455</v>
      </c>
      <c r="B4008" s="2" t="s">
        <v>30</v>
      </c>
      <c r="C4008" s="2">
        <v>156</v>
      </c>
    </row>
    <row r="4009" spans="1:3" ht="14.25" customHeight="1" x14ac:dyDescent="0.35">
      <c r="A4009" s="2">
        <v>1003578</v>
      </c>
      <c r="B4009" s="2" t="s">
        <v>30</v>
      </c>
      <c r="C4009" s="2">
        <v>471</v>
      </c>
    </row>
    <row r="4010" spans="1:3" ht="14.25" customHeight="1" x14ac:dyDescent="0.35">
      <c r="A4010" s="2">
        <v>1004076</v>
      </c>
      <c r="B4010" s="2" t="s">
        <v>29</v>
      </c>
      <c r="C4010" s="2">
        <v>106</v>
      </c>
    </row>
    <row r="4011" spans="1:3" ht="14.25" customHeight="1" x14ac:dyDescent="0.35">
      <c r="A4011" s="2">
        <v>1004141</v>
      </c>
      <c r="B4011" s="2" t="s">
        <v>29</v>
      </c>
      <c r="C4011" s="2">
        <v>83</v>
      </c>
    </row>
    <row r="4012" spans="1:3" ht="14.25" customHeight="1" x14ac:dyDescent="0.35">
      <c r="A4012" s="2">
        <v>1004196</v>
      </c>
      <c r="B4012" s="2" t="s">
        <v>29</v>
      </c>
      <c r="C4012" s="2">
        <v>41</v>
      </c>
    </row>
    <row r="4013" spans="1:3" ht="14.25" customHeight="1" x14ac:dyDescent="0.35">
      <c r="A4013" s="2">
        <v>1005046</v>
      </c>
      <c r="B4013" s="2" t="s">
        <v>30</v>
      </c>
      <c r="C4013" s="2">
        <v>354</v>
      </c>
    </row>
    <row r="4014" spans="1:3" ht="14.25" customHeight="1" x14ac:dyDescent="0.35">
      <c r="A4014" s="2">
        <v>1000055</v>
      </c>
      <c r="B4014" s="2" t="s">
        <v>28</v>
      </c>
      <c r="C4014" s="2">
        <v>26</v>
      </c>
    </row>
    <row r="4015" spans="1:3" ht="14.25" customHeight="1" x14ac:dyDescent="0.35">
      <c r="A4015" s="2">
        <v>1000581</v>
      </c>
      <c r="B4015" s="2" t="s">
        <v>28</v>
      </c>
      <c r="C4015" s="2">
        <v>37</v>
      </c>
    </row>
    <row r="4016" spans="1:3" ht="14.25" customHeight="1" x14ac:dyDescent="0.35">
      <c r="A4016" s="2">
        <v>1001028</v>
      </c>
      <c r="B4016" s="2" t="s">
        <v>28</v>
      </c>
      <c r="C4016" s="2">
        <v>397</v>
      </c>
    </row>
    <row r="4017" spans="1:3" ht="14.25" customHeight="1" x14ac:dyDescent="0.35">
      <c r="A4017" s="2">
        <v>1001215</v>
      </c>
      <c r="B4017" s="2" t="s">
        <v>30</v>
      </c>
      <c r="C4017" s="2">
        <v>371</v>
      </c>
    </row>
    <row r="4018" spans="1:3" ht="14.25" customHeight="1" x14ac:dyDescent="0.35">
      <c r="A4018" s="2">
        <v>1001505</v>
      </c>
      <c r="B4018" s="2" t="s">
        <v>30</v>
      </c>
      <c r="C4018" s="2">
        <v>338</v>
      </c>
    </row>
    <row r="4019" spans="1:3" ht="14.25" customHeight="1" x14ac:dyDescent="0.35">
      <c r="A4019" s="2">
        <v>1001684</v>
      </c>
      <c r="B4019" s="2" t="s">
        <v>29</v>
      </c>
      <c r="C4019" s="2">
        <v>105</v>
      </c>
    </row>
    <row r="4020" spans="1:3" ht="14.25" customHeight="1" x14ac:dyDescent="0.35">
      <c r="A4020" s="2">
        <v>1001750</v>
      </c>
      <c r="B4020" s="2" t="s">
        <v>30</v>
      </c>
      <c r="C4020" s="2">
        <v>125</v>
      </c>
    </row>
    <row r="4021" spans="1:3" ht="14.25" customHeight="1" x14ac:dyDescent="0.35">
      <c r="A4021" s="2">
        <v>1001853</v>
      </c>
      <c r="B4021" s="2" t="s">
        <v>28</v>
      </c>
      <c r="C4021" s="2">
        <v>67</v>
      </c>
    </row>
    <row r="4022" spans="1:3" ht="14.25" customHeight="1" x14ac:dyDescent="0.35">
      <c r="A4022" s="2">
        <v>1001917</v>
      </c>
      <c r="B4022" s="2" t="s">
        <v>30</v>
      </c>
      <c r="C4022" s="2">
        <v>274</v>
      </c>
    </row>
    <row r="4023" spans="1:3" ht="14.25" customHeight="1" x14ac:dyDescent="0.35">
      <c r="A4023" s="2">
        <v>1003445</v>
      </c>
      <c r="B4023" s="2" t="s">
        <v>30</v>
      </c>
      <c r="C4023" s="2">
        <v>483</v>
      </c>
    </row>
    <row r="4024" spans="1:3" ht="14.25" customHeight="1" x14ac:dyDescent="0.35">
      <c r="A4024" s="2">
        <v>1003920</v>
      </c>
      <c r="B4024" s="2" t="s">
        <v>29</v>
      </c>
      <c r="C4024" s="2">
        <v>98</v>
      </c>
    </row>
    <row r="4025" spans="1:3" ht="14.25" customHeight="1" x14ac:dyDescent="0.35">
      <c r="A4025" s="2">
        <v>1003939</v>
      </c>
      <c r="B4025" s="2" t="s">
        <v>29</v>
      </c>
      <c r="C4025" s="2">
        <v>127</v>
      </c>
    </row>
    <row r="4026" spans="1:3" ht="14.25" customHeight="1" x14ac:dyDescent="0.35">
      <c r="A4026" s="2">
        <v>1003944</v>
      </c>
      <c r="B4026" s="2" t="s">
        <v>28</v>
      </c>
      <c r="C4026" s="2">
        <v>446</v>
      </c>
    </row>
    <row r="4027" spans="1:3" ht="14.25" customHeight="1" x14ac:dyDescent="0.35">
      <c r="A4027" s="2">
        <v>1005498</v>
      </c>
      <c r="B4027" s="2" t="s">
        <v>30</v>
      </c>
      <c r="C4027" s="2">
        <v>403</v>
      </c>
    </row>
    <row r="4028" spans="1:3" ht="14.25" customHeight="1" x14ac:dyDescent="0.35">
      <c r="A4028" s="2">
        <v>1000054</v>
      </c>
      <c r="B4028" s="2" t="s">
        <v>30</v>
      </c>
      <c r="C4028" s="2">
        <v>381</v>
      </c>
    </row>
    <row r="4029" spans="1:3" ht="14.25" customHeight="1" x14ac:dyDescent="0.35">
      <c r="A4029" s="2">
        <v>1000107</v>
      </c>
      <c r="B4029" s="2" t="s">
        <v>28</v>
      </c>
      <c r="C4029" s="2">
        <v>78</v>
      </c>
    </row>
    <row r="4030" spans="1:3" ht="14.25" customHeight="1" x14ac:dyDescent="0.35">
      <c r="A4030" s="2">
        <v>1000125</v>
      </c>
      <c r="B4030" s="2" t="s">
        <v>30</v>
      </c>
      <c r="C4030" s="2">
        <v>497</v>
      </c>
    </row>
    <row r="4031" spans="1:3" ht="14.25" customHeight="1" x14ac:dyDescent="0.35">
      <c r="A4031" s="2">
        <v>1000141</v>
      </c>
      <c r="B4031" s="2" t="s">
        <v>28</v>
      </c>
      <c r="C4031" s="2">
        <v>56</v>
      </c>
    </row>
    <row r="4032" spans="1:3" ht="14.25" customHeight="1" x14ac:dyDescent="0.35">
      <c r="A4032" s="2">
        <v>1000240</v>
      </c>
      <c r="B4032" s="2" t="s">
        <v>29</v>
      </c>
      <c r="C4032" s="2">
        <v>41</v>
      </c>
    </row>
    <row r="4033" spans="1:3" ht="14.25" customHeight="1" x14ac:dyDescent="0.35">
      <c r="A4033" s="2">
        <v>1000495</v>
      </c>
      <c r="B4033" s="2" t="s">
        <v>28</v>
      </c>
      <c r="C4033" s="2">
        <v>49</v>
      </c>
    </row>
    <row r="4034" spans="1:3" ht="14.25" customHeight="1" x14ac:dyDescent="0.35">
      <c r="A4034" s="2">
        <v>1000593</v>
      </c>
      <c r="B4034" s="2" t="s">
        <v>28</v>
      </c>
      <c r="C4034" s="2">
        <v>113</v>
      </c>
    </row>
    <row r="4035" spans="1:3" ht="14.25" customHeight="1" x14ac:dyDescent="0.35">
      <c r="A4035" s="2">
        <v>1000596</v>
      </c>
      <c r="B4035" s="2" t="s">
        <v>29</v>
      </c>
      <c r="C4035" s="2">
        <v>146</v>
      </c>
    </row>
    <row r="4036" spans="1:3" ht="14.25" customHeight="1" x14ac:dyDescent="0.35">
      <c r="A4036" s="2">
        <v>1000645</v>
      </c>
      <c r="B4036" s="2" t="s">
        <v>30</v>
      </c>
      <c r="C4036" s="2">
        <v>401</v>
      </c>
    </row>
    <row r="4037" spans="1:3" ht="14.25" customHeight="1" x14ac:dyDescent="0.35">
      <c r="A4037" s="2">
        <v>1000668</v>
      </c>
      <c r="B4037" s="2" t="s">
        <v>29</v>
      </c>
      <c r="C4037" s="2">
        <v>75</v>
      </c>
    </row>
    <row r="4038" spans="1:3" ht="14.25" customHeight="1" x14ac:dyDescent="0.35">
      <c r="A4038" s="2">
        <v>1000796</v>
      </c>
      <c r="B4038" s="2" t="s">
        <v>30</v>
      </c>
      <c r="C4038" s="2">
        <v>248</v>
      </c>
    </row>
    <row r="4039" spans="1:3" ht="14.25" customHeight="1" x14ac:dyDescent="0.35">
      <c r="A4039" s="2">
        <v>1001176</v>
      </c>
      <c r="B4039" s="2" t="s">
        <v>30</v>
      </c>
      <c r="C4039" s="2">
        <v>447</v>
      </c>
    </row>
    <row r="4040" spans="1:3" ht="14.25" customHeight="1" x14ac:dyDescent="0.35">
      <c r="A4040" s="2">
        <v>1001185</v>
      </c>
      <c r="B4040" s="2" t="s">
        <v>29</v>
      </c>
      <c r="C4040" s="2">
        <v>80</v>
      </c>
    </row>
    <row r="4041" spans="1:3" ht="14.25" customHeight="1" x14ac:dyDescent="0.35">
      <c r="A4041" s="2">
        <v>1001258</v>
      </c>
      <c r="B4041" s="2" t="s">
        <v>30</v>
      </c>
      <c r="C4041" s="2">
        <v>331</v>
      </c>
    </row>
    <row r="4042" spans="1:3" ht="14.25" customHeight="1" x14ac:dyDescent="0.35">
      <c r="A4042" s="2">
        <v>1001378</v>
      </c>
      <c r="B4042" s="2" t="s">
        <v>28</v>
      </c>
      <c r="C4042" s="2">
        <v>253</v>
      </c>
    </row>
    <row r="4043" spans="1:3" ht="14.25" customHeight="1" x14ac:dyDescent="0.35">
      <c r="A4043" s="2">
        <v>1001486</v>
      </c>
      <c r="B4043" s="2" t="s">
        <v>30</v>
      </c>
      <c r="C4043" s="2">
        <v>228</v>
      </c>
    </row>
    <row r="4044" spans="1:3" ht="14.25" customHeight="1" x14ac:dyDescent="0.35">
      <c r="A4044" s="2">
        <v>1001515</v>
      </c>
      <c r="B4044" s="2" t="s">
        <v>29</v>
      </c>
      <c r="C4044" s="2">
        <v>30</v>
      </c>
    </row>
    <row r="4045" spans="1:3" ht="14.25" customHeight="1" x14ac:dyDescent="0.35">
      <c r="A4045" s="2">
        <v>1001833</v>
      </c>
      <c r="B4045" s="2" t="s">
        <v>29</v>
      </c>
      <c r="C4045" s="2">
        <v>121</v>
      </c>
    </row>
    <row r="4046" spans="1:3" ht="14.25" customHeight="1" x14ac:dyDescent="0.35">
      <c r="A4046" s="2">
        <v>1001878</v>
      </c>
      <c r="B4046" s="2" t="s">
        <v>29</v>
      </c>
      <c r="C4046" s="2">
        <v>70</v>
      </c>
    </row>
    <row r="4047" spans="1:3" ht="14.25" customHeight="1" x14ac:dyDescent="0.35">
      <c r="A4047" s="2">
        <v>1001978</v>
      </c>
      <c r="B4047" s="2" t="s">
        <v>30</v>
      </c>
      <c r="C4047" s="2">
        <v>456</v>
      </c>
    </row>
    <row r="4048" spans="1:3" ht="14.25" customHeight="1" x14ac:dyDescent="0.35">
      <c r="A4048" s="2">
        <v>1003175</v>
      </c>
      <c r="B4048" s="2" t="s">
        <v>28</v>
      </c>
      <c r="C4048" s="2">
        <v>23</v>
      </c>
    </row>
    <row r="4049" spans="1:3" ht="14.25" customHeight="1" x14ac:dyDescent="0.35">
      <c r="A4049" s="2">
        <v>1003283</v>
      </c>
      <c r="B4049" s="2" t="s">
        <v>30</v>
      </c>
      <c r="C4049" s="2">
        <v>493</v>
      </c>
    </row>
    <row r="4050" spans="1:3" ht="14.25" customHeight="1" x14ac:dyDescent="0.35">
      <c r="A4050" s="2">
        <v>1003336</v>
      </c>
      <c r="B4050" s="2" t="s">
        <v>29</v>
      </c>
      <c r="C4050" s="2">
        <v>90</v>
      </c>
    </row>
    <row r="4051" spans="1:3" ht="14.25" customHeight="1" x14ac:dyDescent="0.35">
      <c r="A4051" s="2">
        <v>1005103</v>
      </c>
      <c r="B4051" s="2" t="s">
        <v>29</v>
      </c>
      <c r="C4051" s="2">
        <v>117</v>
      </c>
    </row>
    <row r="4052" spans="1:3" ht="14.25" customHeight="1" x14ac:dyDescent="0.35">
      <c r="A4052" s="2">
        <v>1005246</v>
      </c>
      <c r="B4052" s="2" t="s">
        <v>28</v>
      </c>
      <c r="C4052" s="2">
        <v>141</v>
      </c>
    </row>
    <row r="4053" spans="1:3" ht="14.25" customHeight="1" x14ac:dyDescent="0.35">
      <c r="A4053" s="2">
        <v>1005607</v>
      </c>
      <c r="B4053" s="2" t="s">
        <v>29</v>
      </c>
      <c r="C4053" s="2">
        <v>96</v>
      </c>
    </row>
    <row r="4054" spans="1:3" ht="14.25" customHeight="1" x14ac:dyDescent="0.35">
      <c r="A4054" s="2">
        <v>1000131</v>
      </c>
      <c r="B4054" s="2" t="s">
        <v>30</v>
      </c>
      <c r="C4054" s="2">
        <v>322</v>
      </c>
    </row>
    <row r="4055" spans="1:3" ht="14.25" customHeight="1" x14ac:dyDescent="0.35">
      <c r="A4055" s="2">
        <v>1000309</v>
      </c>
      <c r="B4055" s="2" t="s">
        <v>30</v>
      </c>
      <c r="C4055" s="2">
        <v>134</v>
      </c>
    </row>
    <row r="4056" spans="1:3" ht="14.25" customHeight="1" x14ac:dyDescent="0.35">
      <c r="A4056" s="2">
        <v>1000505</v>
      </c>
      <c r="B4056" s="2" t="s">
        <v>30</v>
      </c>
      <c r="C4056" s="2">
        <v>379</v>
      </c>
    </row>
    <row r="4057" spans="1:3" ht="14.25" customHeight="1" x14ac:dyDescent="0.35">
      <c r="A4057" s="2">
        <v>1000539</v>
      </c>
      <c r="B4057" s="2" t="s">
        <v>28</v>
      </c>
      <c r="C4057" s="2">
        <v>32</v>
      </c>
    </row>
    <row r="4058" spans="1:3" ht="14.25" customHeight="1" x14ac:dyDescent="0.35">
      <c r="A4058" s="2">
        <v>1000644</v>
      </c>
      <c r="B4058" s="2" t="s">
        <v>30</v>
      </c>
      <c r="C4058" s="2">
        <v>484</v>
      </c>
    </row>
    <row r="4059" spans="1:3" ht="14.25" customHeight="1" x14ac:dyDescent="0.35">
      <c r="A4059" s="2">
        <v>1000666</v>
      </c>
      <c r="B4059" s="2" t="s">
        <v>30</v>
      </c>
      <c r="C4059" s="2">
        <v>426</v>
      </c>
    </row>
    <row r="4060" spans="1:3" ht="14.25" customHeight="1" x14ac:dyDescent="0.35">
      <c r="A4060" s="2">
        <v>1000687</v>
      </c>
      <c r="B4060" s="2" t="s">
        <v>28</v>
      </c>
      <c r="C4060" s="2">
        <v>78</v>
      </c>
    </row>
    <row r="4061" spans="1:3" ht="14.25" customHeight="1" x14ac:dyDescent="0.35">
      <c r="A4061" s="2">
        <v>1000800</v>
      </c>
      <c r="B4061" s="2" t="s">
        <v>30</v>
      </c>
      <c r="C4061" s="2">
        <v>215</v>
      </c>
    </row>
    <row r="4062" spans="1:3" ht="14.25" customHeight="1" x14ac:dyDescent="0.35">
      <c r="A4062" s="2">
        <v>1000837</v>
      </c>
      <c r="B4062" s="2" t="s">
        <v>29</v>
      </c>
      <c r="C4062" s="2">
        <v>131</v>
      </c>
    </row>
    <row r="4063" spans="1:3" ht="14.25" customHeight="1" x14ac:dyDescent="0.35">
      <c r="A4063" s="2">
        <v>1001572</v>
      </c>
      <c r="B4063" s="2" t="s">
        <v>30</v>
      </c>
      <c r="C4063" s="2">
        <v>432</v>
      </c>
    </row>
    <row r="4064" spans="1:3" ht="14.25" customHeight="1" x14ac:dyDescent="0.35">
      <c r="A4064" s="2">
        <v>1002028</v>
      </c>
      <c r="B4064" s="2" t="s">
        <v>29</v>
      </c>
      <c r="C4064" s="2">
        <v>146</v>
      </c>
    </row>
    <row r="4065" spans="1:3" ht="14.25" customHeight="1" x14ac:dyDescent="0.35">
      <c r="A4065" s="2">
        <v>1003069</v>
      </c>
      <c r="B4065" s="2" t="s">
        <v>28</v>
      </c>
      <c r="C4065" s="2">
        <v>435</v>
      </c>
    </row>
    <row r="4066" spans="1:3" ht="14.25" customHeight="1" x14ac:dyDescent="0.35">
      <c r="A4066" s="2">
        <v>1003169</v>
      </c>
      <c r="B4066" s="2" t="s">
        <v>29</v>
      </c>
      <c r="C4066" s="2">
        <v>102</v>
      </c>
    </row>
    <row r="4067" spans="1:3" ht="14.25" customHeight="1" x14ac:dyDescent="0.35">
      <c r="A4067" s="2">
        <v>1003327</v>
      </c>
      <c r="B4067" s="2" t="s">
        <v>30</v>
      </c>
      <c r="C4067" s="2">
        <v>156</v>
      </c>
    </row>
    <row r="4068" spans="1:3" ht="14.25" customHeight="1" x14ac:dyDescent="0.35">
      <c r="A4068" s="2">
        <v>1003720</v>
      </c>
      <c r="B4068" s="2" t="s">
        <v>29</v>
      </c>
      <c r="C4068" s="2">
        <v>73</v>
      </c>
    </row>
    <row r="4069" spans="1:3" ht="14.25" customHeight="1" x14ac:dyDescent="0.35">
      <c r="A4069" s="2">
        <v>1003793</v>
      </c>
      <c r="B4069" s="2" t="s">
        <v>29</v>
      </c>
      <c r="C4069" s="2">
        <v>44</v>
      </c>
    </row>
    <row r="4070" spans="1:3" ht="14.25" customHeight="1" x14ac:dyDescent="0.35">
      <c r="A4070" s="2">
        <v>1005395</v>
      </c>
      <c r="B4070" s="2" t="s">
        <v>30</v>
      </c>
      <c r="C4070" s="2">
        <v>247</v>
      </c>
    </row>
    <row r="4071" spans="1:3" ht="14.25" customHeight="1" x14ac:dyDescent="0.35">
      <c r="A4071" s="2">
        <v>1005554</v>
      </c>
      <c r="B4071" s="2" t="s">
        <v>30</v>
      </c>
      <c r="C4071" s="2">
        <v>186</v>
      </c>
    </row>
    <row r="4072" spans="1:3" ht="14.25" customHeight="1" x14ac:dyDescent="0.35">
      <c r="A4072" s="2">
        <v>1000288</v>
      </c>
      <c r="B4072" s="2" t="s">
        <v>29</v>
      </c>
      <c r="C4072" s="2">
        <v>105</v>
      </c>
    </row>
    <row r="4073" spans="1:3" ht="14.25" customHeight="1" x14ac:dyDescent="0.35">
      <c r="A4073" s="2">
        <v>1000500</v>
      </c>
      <c r="B4073" s="2" t="s">
        <v>29</v>
      </c>
      <c r="C4073" s="2">
        <v>111</v>
      </c>
    </row>
    <row r="4074" spans="1:3" ht="14.25" customHeight="1" x14ac:dyDescent="0.35">
      <c r="A4074" s="2">
        <v>1000563</v>
      </c>
      <c r="B4074" s="2" t="s">
        <v>29</v>
      </c>
      <c r="C4074" s="2">
        <v>139</v>
      </c>
    </row>
    <row r="4075" spans="1:3" ht="14.25" customHeight="1" x14ac:dyDescent="0.35">
      <c r="A4075" s="2">
        <v>1000582</v>
      </c>
      <c r="B4075" s="2" t="s">
        <v>28</v>
      </c>
      <c r="C4075" s="2">
        <v>47</v>
      </c>
    </row>
    <row r="4076" spans="1:3" ht="14.25" customHeight="1" x14ac:dyDescent="0.35">
      <c r="A4076" s="2">
        <v>1000830</v>
      </c>
      <c r="B4076" s="2" t="s">
        <v>28</v>
      </c>
      <c r="C4076" s="2">
        <v>36</v>
      </c>
    </row>
    <row r="4077" spans="1:3" ht="14.25" customHeight="1" x14ac:dyDescent="0.35">
      <c r="A4077" s="2">
        <v>1000898</v>
      </c>
      <c r="B4077" s="2" t="s">
        <v>30</v>
      </c>
      <c r="C4077" s="2">
        <v>178</v>
      </c>
    </row>
    <row r="4078" spans="1:3" ht="14.25" customHeight="1" x14ac:dyDescent="0.35">
      <c r="A4078" s="2">
        <v>1000985</v>
      </c>
      <c r="B4078" s="2" t="s">
        <v>30</v>
      </c>
      <c r="C4078" s="2">
        <v>343</v>
      </c>
    </row>
    <row r="4079" spans="1:3" ht="14.25" customHeight="1" x14ac:dyDescent="0.35">
      <c r="A4079" s="2">
        <v>1001122</v>
      </c>
      <c r="B4079" s="2" t="s">
        <v>29</v>
      </c>
      <c r="C4079" s="2">
        <v>32</v>
      </c>
    </row>
    <row r="4080" spans="1:3" ht="14.25" customHeight="1" x14ac:dyDescent="0.35">
      <c r="A4080" s="2">
        <v>1001320</v>
      </c>
      <c r="B4080" s="2" t="s">
        <v>29</v>
      </c>
      <c r="C4080" s="2">
        <v>117</v>
      </c>
    </row>
    <row r="4081" spans="1:3" ht="14.25" customHeight="1" x14ac:dyDescent="0.35">
      <c r="A4081" s="2">
        <v>1001323</v>
      </c>
      <c r="B4081" s="2" t="s">
        <v>29</v>
      </c>
      <c r="C4081" s="2">
        <v>101</v>
      </c>
    </row>
    <row r="4082" spans="1:3" ht="14.25" customHeight="1" x14ac:dyDescent="0.35">
      <c r="A4082" s="2">
        <v>1003778</v>
      </c>
      <c r="B4082" s="2" t="s">
        <v>28</v>
      </c>
      <c r="C4082" s="2">
        <v>49</v>
      </c>
    </row>
    <row r="4083" spans="1:3" ht="14.25" customHeight="1" x14ac:dyDescent="0.35">
      <c r="A4083" s="2">
        <v>1003967</v>
      </c>
      <c r="B4083" s="2" t="s">
        <v>29</v>
      </c>
      <c r="C4083" s="2">
        <v>95</v>
      </c>
    </row>
    <row r="4084" spans="1:3" ht="14.25" customHeight="1" x14ac:dyDescent="0.35">
      <c r="A4084" s="2">
        <v>1004136</v>
      </c>
      <c r="B4084" s="2" t="s">
        <v>29</v>
      </c>
      <c r="C4084" s="2">
        <v>40</v>
      </c>
    </row>
    <row r="4085" spans="1:3" ht="14.25" customHeight="1" x14ac:dyDescent="0.35">
      <c r="A4085" s="2">
        <v>1005325</v>
      </c>
      <c r="B4085" s="2" t="s">
        <v>29</v>
      </c>
      <c r="C4085" s="2">
        <v>51</v>
      </c>
    </row>
    <row r="4086" spans="1:3" ht="14.25" customHeight="1" x14ac:dyDescent="0.35">
      <c r="A4086" s="2">
        <v>1005520</v>
      </c>
      <c r="B4086" s="2" t="s">
        <v>30</v>
      </c>
      <c r="C4086" s="2">
        <v>200</v>
      </c>
    </row>
    <row r="4087" spans="1:3" ht="14.25" customHeight="1" x14ac:dyDescent="0.35">
      <c r="A4087" s="2">
        <v>1000123</v>
      </c>
      <c r="B4087" s="2" t="s">
        <v>29</v>
      </c>
      <c r="C4087" s="2">
        <v>43</v>
      </c>
    </row>
    <row r="4088" spans="1:3" ht="14.25" customHeight="1" x14ac:dyDescent="0.35">
      <c r="A4088" s="2">
        <v>1000202</v>
      </c>
      <c r="B4088" s="2" t="s">
        <v>30</v>
      </c>
      <c r="C4088" s="2">
        <v>170</v>
      </c>
    </row>
    <row r="4089" spans="1:3" ht="14.25" customHeight="1" x14ac:dyDescent="0.35">
      <c r="A4089" s="2">
        <v>1000205</v>
      </c>
      <c r="B4089" s="2" t="s">
        <v>28</v>
      </c>
      <c r="C4089" s="2">
        <v>340</v>
      </c>
    </row>
    <row r="4090" spans="1:3" ht="14.25" customHeight="1" x14ac:dyDescent="0.35">
      <c r="A4090" s="2">
        <v>1000258</v>
      </c>
      <c r="B4090" s="2" t="s">
        <v>30</v>
      </c>
      <c r="C4090" s="2">
        <v>267</v>
      </c>
    </row>
    <row r="4091" spans="1:3" ht="14.25" customHeight="1" x14ac:dyDescent="0.35">
      <c r="A4091" s="2">
        <v>1000461</v>
      </c>
      <c r="B4091" s="2" t="s">
        <v>28</v>
      </c>
      <c r="C4091" s="2">
        <v>431</v>
      </c>
    </row>
    <row r="4092" spans="1:3" ht="14.25" customHeight="1" x14ac:dyDescent="0.35">
      <c r="A4092" s="2">
        <v>1000754</v>
      </c>
      <c r="B4092" s="2" t="s">
        <v>29</v>
      </c>
      <c r="C4092" s="2">
        <v>108</v>
      </c>
    </row>
    <row r="4093" spans="1:3" ht="14.25" customHeight="1" x14ac:dyDescent="0.35">
      <c r="A4093" s="2">
        <v>1000836</v>
      </c>
      <c r="B4093" s="2" t="s">
        <v>29</v>
      </c>
      <c r="C4093" s="2">
        <v>132</v>
      </c>
    </row>
    <row r="4094" spans="1:3" ht="14.25" customHeight="1" x14ac:dyDescent="0.35">
      <c r="A4094" s="2">
        <v>1000925</v>
      </c>
      <c r="B4094" s="2" t="s">
        <v>29</v>
      </c>
      <c r="C4094" s="2">
        <v>62</v>
      </c>
    </row>
    <row r="4095" spans="1:3" ht="14.25" customHeight="1" x14ac:dyDescent="0.35">
      <c r="A4095" s="2">
        <v>1001051</v>
      </c>
      <c r="B4095" s="2" t="s">
        <v>28</v>
      </c>
      <c r="C4095" s="2">
        <v>104</v>
      </c>
    </row>
    <row r="4096" spans="1:3" ht="14.25" customHeight="1" x14ac:dyDescent="0.35">
      <c r="A4096" s="2">
        <v>1001081</v>
      </c>
      <c r="B4096" s="2" t="s">
        <v>29</v>
      </c>
      <c r="C4096" s="2">
        <v>33</v>
      </c>
    </row>
    <row r="4097" spans="1:3" ht="14.25" customHeight="1" x14ac:dyDescent="0.35">
      <c r="A4097" s="2">
        <v>1001153</v>
      </c>
      <c r="B4097" s="2" t="s">
        <v>29</v>
      </c>
      <c r="C4097" s="2">
        <v>84</v>
      </c>
    </row>
    <row r="4098" spans="1:3" ht="14.25" customHeight="1" x14ac:dyDescent="0.35">
      <c r="A4098" s="2">
        <v>1001752</v>
      </c>
      <c r="B4098" s="2" t="s">
        <v>29</v>
      </c>
      <c r="C4098" s="2">
        <v>54</v>
      </c>
    </row>
    <row r="4099" spans="1:3" ht="14.25" customHeight="1" x14ac:dyDescent="0.35">
      <c r="A4099" s="2">
        <v>1001809</v>
      </c>
      <c r="B4099" s="2" t="s">
        <v>30</v>
      </c>
      <c r="C4099" s="2">
        <v>462</v>
      </c>
    </row>
    <row r="4100" spans="1:3" ht="14.25" customHeight="1" x14ac:dyDescent="0.35">
      <c r="A4100" s="2">
        <v>1001846</v>
      </c>
      <c r="B4100" s="2" t="s">
        <v>28</v>
      </c>
      <c r="C4100" s="2">
        <v>68</v>
      </c>
    </row>
    <row r="4101" spans="1:3" ht="14.25" customHeight="1" x14ac:dyDescent="0.35">
      <c r="A4101" s="2">
        <v>1001913</v>
      </c>
      <c r="B4101" s="2" t="s">
        <v>28</v>
      </c>
      <c r="C4101" s="2">
        <v>215</v>
      </c>
    </row>
    <row r="4102" spans="1:3" ht="14.25" customHeight="1" x14ac:dyDescent="0.35">
      <c r="A4102" s="2">
        <v>1003080</v>
      </c>
      <c r="B4102" s="2" t="s">
        <v>28</v>
      </c>
      <c r="C4102" s="2">
        <v>338</v>
      </c>
    </row>
    <row r="4103" spans="1:3" ht="14.25" customHeight="1" x14ac:dyDescent="0.35">
      <c r="A4103" s="2">
        <v>1003101</v>
      </c>
      <c r="B4103" s="2" t="s">
        <v>28</v>
      </c>
      <c r="C4103" s="2">
        <v>476</v>
      </c>
    </row>
    <row r="4104" spans="1:3" ht="14.25" customHeight="1" x14ac:dyDescent="0.35">
      <c r="A4104" s="2">
        <v>1003112</v>
      </c>
      <c r="B4104" s="2" t="s">
        <v>30</v>
      </c>
      <c r="C4104" s="2">
        <v>322</v>
      </c>
    </row>
    <row r="4105" spans="1:3" ht="14.25" customHeight="1" x14ac:dyDescent="0.35">
      <c r="A4105" s="2">
        <v>1003268</v>
      </c>
      <c r="B4105" s="2" t="s">
        <v>30</v>
      </c>
      <c r="C4105" s="2">
        <v>312</v>
      </c>
    </row>
    <row r="4106" spans="1:3" ht="14.25" customHeight="1" x14ac:dyDescent="0.35">
      <c r="A4106" s="2">
        <v>1003438</v>
      </c>
      <c r="B4106" s="2" t="s">
        <v>28</v>
      </c>
      <c r="C4106" s="2">
        <v>75</v>
      </c>
    </row>
    <row r="4107" spans="1:3" ht="14.25" customHeight="1" x14ac:dyDescent="0.35">
      <c r="A4107" s="2">
        <v>1004329</v>
      </c>
      <c r="B4107" s="2" t="s">
        <v>28</v>
      </c>
      <c r="C4107" s="2">
        <v>180</v>
      </c>
    </row>
    <row r="4108" spans="1:3" ht="14.25" customHeight="1" x14ac:dyDescent="0.35">
      <c r="A4108" s="2">
        <v>1004351</v>
      </c>
      <c r="B4108" s="2" t="s">
        <v>28</v>
      </c>
      <c r="C4108" s="2">
        <v>372</v>
      </c>
    </row>
    <row r="4109" spans="1:3" ht="14.25" customHeight="1" x14ac:dyDescent="0.35">
      <c r="A4109" s="2">
        <v>1004811</v>
      </c>
      <c r="B4109" s="2" t="s">
        <v>28</v>
      </c>
      <c r="C4109" s="2">
        <v>137</v>
      </c>
    </row>
    <row r="4110" spans="1:3" ht="14.25" customHeight="1" x14ac:dyDescent="0.35">
      <c r="A4110" s="2">
        <v>1004950</v>
      </c>
      <c r="B4110" s="2" t="s">
        <v>30</v>
      </c>
      <c r="C4110" s="2">
        <v>128</v>
      </c>
    </row>
    <row r="4111" spans="1:3" ht="14.25" customHeight="1" x14ac:dyDescent="0.35">
      <c r="A4111" s="2">
        <v>1005809</v>
      </c>
      <c r="B4111" s="2" t="s">
        <v>30</v>
      </c>
      <c r="C4111" s="2">
        <v>480</v>
      </c>
    </row>
    <row r="4112" spans="1:3" ht="14.25" customHeight="1" x14ac:dyDescent="0.35">
      <c r="A4112" s="2">
        <v>1000520</v>
      </c>
      <c r="B4112" s="2" t="s">
        <v>29</v>
      </c>
      <c r="C4112" s="2">
        <v>92</v>
      </c>
    </row>
    <row r="4113" spans="1:3" ht="14.25" customHeight="1" x14ac:dyDescent="0.35">
      <c r="A4113" s="2">
        <v>1000577</v>
      </c>
      <c r="B4113" s="2" t="s">
        <v>28</v>
      </c>
      <c r="C4113" s="2">
        <v>60</v>
      </c>
    </row>
    <row r="4114" spans="1:3" ht="14.25" customHeight="1" x14ac:dyDescent="0.35">
      <c r="A4114" s="2">
        <v>1000767</v>
      </c>
      <c r="B4114" s="2" t="s">
        <v>30</v>
      </c>
      <c r="C4114" s="2">
        <v>242</v>
      </c>
    </row>
    <row r="4115" spans="1:3" ht="14.25" customHeight="1" x14ac:dyDescent="0.35">
      <c r="A4115" s="2">
        <v>1000826</v>
      </c>
      <c r="B4115" s="2" t="s">
        <v>28</v>
      </c>
      <c r="C4115" s="2">
        <v>120</v>
      </c>
    </row>
    <row r="4116" spans="1:3" ht="14.25" customHeight="1" x14ac:dyDescent="0.35">
      <c r="A4116" s="2">
        <v>1001006</v>
      </c>
      <c r="B4116" s="2" t="s">
        <v>28</v>
      </c>
      <c r="C4116" s="2">
        <v>80</v>
      </c>
    </row>
    <row r="4117" spans="1:3" ht="14.25" customHeight="1" x14ac:dyDescent="0.35">
      <c r="A4117" s="2">
        <v>1001083</v>
      </c>
      <c r="B4117" s="2" t="s">
        <v>28</v>
      </c>
      <c r="C4117" s="2">
        <v>280</v>
      </c>
    </row>
    <row r="4118" spans="1:3" ht="14.25" customHeight="1" x14ac:dyDescent="0.35">
      <c r="A4118" s="2">
        <v>1001627</v>
      </c>
      <c r="B4118" s="2" t="s">
        <v>29</v>
      </c>
      <c r="C4118" s="2">
        <v>142</v>
      </c>
    </row>
    <row r="4119" spans="1:3" ht="14.25" customHeight="1" x14ac:dyDescent="0.35">
      <c r="A4119" s="2">
        <v>1001742</v>
      </c>
      <c r="B4119" s="2" t="s">
        <v>30</v>
      </c>
      <c r="C4119" s="2">
        <v>249</v>
      </c>
    </row>
    <row r="4120" spans="1:3" ht="14.25" customHeight="1" x14ac:dyDescent="0.35">
      <c r="A4120" s="2">
        <v>1001904</v>
      </c>
      <c r="B4120" s="2" t="s">
        <v>28</v>
      </c>
      <c r="C4120" s="2">
        <v>484</v>
      </c>
    </row>
    <row r="4121" spans="1:3" ht="14.25" customHeight="1" x14ac:dyDescent="0.35">
      <c r="A4121" s="2">
        <v>1001920</v>
      </c>
      <c r="B4121" s="2" t="s">
        <v>28</v>
      </c>
      <c r="C4121" s="2">
        <v>66</v>
      </c>
    </row>
    <row r="4122" spans="1:3" ht="14.25" customHeight="1" x14ac:dyDescent="0.35">
      <c r="A4122" s="2">
        <v>1001999</v>
      </c>
      <c r="B4122" s="2" t="s">
        <v>30</v>
      </c>
      <c r="C4122" s="2">
        <v>396</v>
      </c>
    </row>
    <row r="4123" spans="1:3" ht="14.25" customHeight="1" x14ac:dyDescent="0.35">
      <c r="A4123" s="2">
        <v>1002003</v>
      </c>
      <c r="B4123" s="2" t="s">
        <v>30</v>
      </c>
      <c r="C4123" s="2">
        <v>470</v>
      </c>
    </row>
    <row r="4124" spans="1:3" ht="14.25" customHeight="1" x14ac:dyDescent="0.35">
      <c r="A4124" s="2">
        <v>1002019</v>
      </c>
      <c r="B4124" s="2" t="s">
        <v>28</v>
      </c>
      <c r="C4124" s="2">
        <v>44</v>
      </c>
    </row>
    <row r="4125" spans="1:3" ht="14.25" customHeight="1" x14ac:dyDescent="0.35">
      <c r="A4125" s="2">
        <v>1003901</v>
      </c>
      <c r="B4125" s="2" t="s">
        <v>30</v>
      </c>
      <c r="C4125" s="2">
        <v>214</v>
      </c>
    </row>
    <row r="4126" spans="1:3" ht="14.25" customHeight="1" x14ac:dyDescent="0.35">
      <c r="A4126" s="2">
        <v>1004940</v>
      </c>
      <c r="B4126" s="2" t="s">
        <v>29</v>
      </c>
      <c r="C4126" s="2">
        <v>57</v>
      </c>
    </row>
    <row r="4127" spans="1:3" ht="14.25" customHeight="1" x14ac:dyDescent="0.35">
      <c r="A4127" s="2">
        <v>1005579</v>
      </c>
      <c r="B4127" s="2" t="s">
        <v>30</v>
      </c>
      <c r="C4127" s="2">
        <v>343</v>
      </c>
    </row>
    <row r="4128" spans="1:3" ht="14.25" customHeight="1" x14ac:dyDescent="0.35">
      <c r="A4128" s="2">
        <v>1005591</v>
      </c>
      <c r="B4128" s="2" t="s">
        <v>30</v>
      </c>
      <c r="C4128" s="2">
        <v>393</v>
      </c>
    </row>
    <row r="4129" spans="1:3" ht="14.25" customHeight="1" x14ac:dyDescent="0.35">
      <c r="A4129" s="2">
        <v>1005983</v>
      </c>
      <c r="B4129" s="2" t="s">
        <v>29</v>
      </c>
      <c r="C4129" s="2">
        <v>137</v>
      </c>
    </row>
    <row r="4130" spans="1:3" ht="14.25" customHeight="1" x14ac:dyDescent="0.35">
      <c r="A4130" s="2">
        <v>1000015</v>
      </c>
      <c r="B4130" s="2" t="s">
        <v>30</v>
      </c>
      <c r="C4130" s="2">
        <v>393</v>
      </c>
    </row>
    <row r="4131" spans="1:3" ht="14.25" customHeight="1" x14ac:dyDescent="0.35">
      <c r="A4131" s="2">
        <v>1000319</v>
      </c>
      <c r="B4131" s="2" t="s">
        <v>30</v>
      </c>
      <c r="C4131" s="2">
        <v>204</v>
      </c>
    </row>
    <row r="4132" spans="1:3" ht="14.25" customHeight="1" x14ac:dyDescent="0.35">
      <c r="A4132" s="2">
        <v>1000372</v>
      </c>
      <c r="B4132" s="2" t="s">
        <v>29</v>
      </c>
      <c r="C4132" s="2">
        <v>40</v>
      </c>
    </row>
    <row r="4133" spans="1:3" ht="14.25" customHeight="1" x14ac:dyDescent="0.35">
      <c r="A4133" s="2">
        <v>1000488</v>
      </c>
      <c r="B4133" s="2" t="s">
        <v>30</v>
      </c>
      <c r="C4133" s="2">
        <v>167</v>
      </c>
    </row>
    <row r="4134" spans="1:3" ht="14.25" customHeight="1" x14ac:dyDescent="0.35">
      <c r="A4134" s="2">
        <v>1001132</v>
      </c>
      <c r="B4134" s="2" t="s">
        <v>30</v>
      </c>
      <c r="C4134" s="2">
        <v>182</v>
      </c>
    </row>
    <row r="4135" spans="1:3" ht="14.25" customHeight="1" x14ac:dyDescent="0.35">
      <c r="A4135" s="2">
        <v>1001187</v>
      </c>
      <c r="B4135" s="2" t="s">
        <v>28</v>
      </c>
      <c r="C4135" s="2">
        <v>452</v>
      </c>
    </row>
    <row r="4136" spans="1:3" ht="14.25" customHeight="1" x14ac:dyDescent="0.35">
      <c r="A4136" s="2">
        <v>1001294</v>
      </c>
      <c r="B4136" s="2" t="s">
        <v>29</v>
      </c>
      <c r="C4136" s="2">
        <v>59</v>
      </c>
    </row>
    <row r="4137" spans="1:3" ht="14.25" customHeight="1" x14ac:dyDescent="0.35">
      <c r="A4137" s="2">
        <v>1001464</v>
      </c>
      <c r="B4137" s="2" t="s">
        <v>29</v>
      </c>
      <c r="C4137" s="2">
        <v>32</v>
      </c>
    </row>
    <row r="4138" spans="1:3" ht="14.25" customHeight="1" x14ac:dyDescent="0.35">
      <c r="A4138" s="2">
        <v>1001626</v>
      </c>
      <c r="B4138" s="2" t="s">
        <v>29</v>
      </c>
      <c r="C4138" s="2">
        <v>87</v>
      </c>
    </row>
    <row r="4139" spans="1:3" ht="14.25" customHeight="1" x14ac:dyDescent="0.35">
      <c r="A4139" s="2">
        <v>1003277</v>
      </c>
      <c r="B4139" s="2" t="s">
        <v>28</v>
      </c>
      <c r="C4139" s="2">
        <v>34</v>
      </c>
    </row>
    <row r="4140" spans="1:3" ht="14.25" customHeight="1" x14ac:dyDescent="0.35">
      <c r="A4140" s="2">
        <v>1003586</v>
      </c>
      <c r="B4140" s="2" t="s">
        <v>28</v>
      </c>
      <c r="C4140" s="2">
        <v>44</v>
      </c>
    </row>
    <row r="4141" spans="1:3" ht="14.25" customHeight="1" x14ac:dyDescent="0.35">
      <c r="A4141" s="2">
        <v>1004417</v>
      </c>
      <c r="B4141" s="2" t="s">
        <v>30</v>
      </c>
      <c r="C4141" s="2">
        <v>454</v>
      </c>
    </row>
    <row r="4142" spans="1:3" ht="14.25" customHeight="1" x14ac:dyDescent="0.35">
      <c r="A4142" s="2">
        <v>1005056</v>
      </c>
      <c r="B4142" s="2" t="s">
        <v>30</v>
      </c>
      <c r="C4142" s="2">
        <v>199</v>
      </c>
    </row>
    <row r="4143" spans="1:3" ht="14.25" customHeight="1" x14ac:dyDescent="0.35">
      <c r="A4143" s="2">
        <v>1000104</v>
      </c>
      <c r="B4143" s="2" t="s">
        <v>28</v>
      </c>
      <c r="C4143" s="2">
        <v>57</v>
      </c>
    </row>
    <row r="4144" spans="1:3" ht="14.25" customHeight="1" x14ac:dyDescent="0.35">
      <c r="A4144" s="2">
        <v>1000511</v>
      </c>
      <c r="B4144" s="2" t="s">
        <v>30</v>
      </c>
      <c r="C4144" s="2">
        <v>433</v>
      </c>
    </row>
    <row r="4145" spans="1:3" ht="14.25" customHeight="1" x14ac:dyDescent="0.35">
      <c r="A4145" s="2">
        <v>1000555</v>
      </c>
      <c r="B4145" s="2" t="s">
        <v>30</v>
      </c>
      <c r="C4145" s="2">
        <v>295</v>
      </c>
    </row>
    <row r="4146" spans="1:3" ht="14.25" customHeight="1" x14ac:dyDescent="0.35">
      <c r="A4146" s="2">
        <v>1001121</v>
      </c>
      <c r="B4146" s="2" t="s">
        <v>29</v>
      </c>
      <c r="C4146" s="2">
        <v>131</v>
      </c>
    </row>
    <row r="4147" spans="1:3" ht="14.25" customHeight="1" x14ac:dyDescent="0.35">
      <c r="A4147" s="2">
        <v>1001963</v>
      </c>
      <c r="B4147" s="2" t="s">
        <v>30</v>
      </c>
      <c r="C4147" s="2">
        <v>137</v>
      </c>
    </row>
    <row r="4148" spans="1:3" ht="14.25" customHeight="1" x14ac:dyDescent="0.35">
      <c r="A4148" s="2">
        <v>1002027</v>
      </c>
      <c r="B4148" s="2" t="s">
        <v>29</v>
      </c>
      <c r="C4148" s="2">
        <v>105</v>
      </c>
    </row>
    <row r="4149" spans="1:3" ht="14.25" customHeight="1" x14ac:dyDescent="0.35">
      <c r="A4149" s="2">
        <v>1003539</v>
      </c>
      <c r="B4149" s="2" t="s">
        <v>30</v>
      </c>
      <c r="C4149" s="2">
        <v>368</v>
      </c>
    </row>
    <row r="4150" spans="1:3" ht="14.25" customHeight="1" x14ac:dyDescent="0.35">
      <c r="A4150" s="2">
        <v>1003625</v>
      </c>
      <c r="B4150" s="2" t="s">
        <v>28</v>
      </c>
      <c r="C4150" s="2">
        <v>53</v>
      </c>
    </row>
    <row r="4151" spans="1:3" ht="14.25" customHeight="1" x14ac:dyDescent="0.35">
      <c r="A4151" s="2">
        <v>1005021</v>
      </c>
      <c r="B4151" s="2" t="s">
        <v>29</v>
      </c>
      <c r="C4151" s="2">
        <v>83</v>
      </c>
    </row>
    <row r="4152" spans="1:3" ht="14.25" customHeight="1" x14ac:dyDescent="0.35">
      <c r="A4152" s="2">
        <v>1005047</v>
      </c>
      <c r="B4152" s="2" t="s">
        <v>30</v>
      </c>
      <c r="C4152" s="2">
        <v>269</v>
      </c>
    </row>
    <row r="4153" spans="1:3" ht="14.25" customHeight="1" x14ac:dyDescent="0.35">
      <c r="A4153" s="2">
        <v>1000088</v>
      </c>
      <c r="B4153" s="2" t="s">
        <v>28</v>
      </c>
      <c r="C4153" s="2">
        <v>80</v>
      </c>
    </row>
    <row r="4154" spans="1:3" ht="14.25" customHeight="1" x14ac:dyDescent="0.35">
      <c r="A4154" s="2">
        <v>1000111</v>
      </c>
      <c r="B4154" s="2" t="s">
        <v>28</v>
      </c>
      <c r="C4154" s="2">
        <v>146</v>
      </c>
    </row>
    <row r="4155" spans="1:3" ht="14.25" customHeight="1" x14ac:dyDescent="0.35">
      <c r="A4155" s="2">
        <v>1000150</v>
      </c>
      <c r="B4155" s="2" t="s">
        <v>30</v>
      </c>
      <c r="C4155" s="2">
        <v>382</v>
      </c>
    </row>
    <row r="4156" spans="1:3" ht="14.25" customHeight="1" x14ac:dyDescent="0.35">
      <c r="A4156" s="2">
        <v>1000223</v>
      </c>
      <c r="B4156" s="2" t="s">
        <v>28</v>
      </c>
      <c r="C4156" s="2">
        <v>31</v>
      </c>
    </row>
    <row r="4157" spans="1:3" ht="14.25" customHeight="1" x14ac:dyDescent="0.35">
      <c r="A4157" s="2">
        <v>1000245</v>
      </c>
      <c r="B4157" s="2" t="s">
        <v>28</v>
      </c>
      <c r="C4157" s="2">
        <v>426</v>
      </c>
    </row>
    <row r="4158" spans="1:3" ht="14.25" customHeight="1" x14ac:dyDescent="0.35">
      <c r="A4158" s="2">
        <v>1000396</v>
      </c>
      <c r="B4158" s="2" t="s">
        <v>28</v>
      </c>
      <c r="C4158" s="2">
        <v>288</v>
      </c>
    </row>
    <row r="4159" spans="1:3" ht="14.25" customHeight="1" x14ac:dyDescent="0.35">
      <c r="A4159" s="2">
        <v>1000847</v>
      </c>
      <c r="B4159" s="2" t="s">
        <v>30</v>
      </c>
      <c r="C4159" s="2">
        <v>496</v>
      </c>
    </row>
    <row r="4160" spans="1:3" ht="14.25" customHeight="1" x14ac:dyDescent="0.35">
      <c r="A4160" s="2">
        <v>1000895</v>
      </c>
      <c r="B4160" s="2" t="s">
        <v>30</v>
      </c>
      <c r="C4160" s="2">
        <v>218</v>
      </c>
    </row>
    <row r="4161" spans="1:3" ht="14.25" customHeight="1" x14ac:dyDescent="0.35">
      <c r="A4161" s="2">
        <v>1000901</v>
      </c>
      <c r="B4161" s="2" t="s">
        <v>30</v>
      </c>
      <c r="C4161" s="2">
        <v>214</v>
      </c>
    </row>
    <row r="4162" spans="1:3" ht="14.25" customHeight="1" x14ac:dyDescent="0.35">
      <c r="A4162" s="2">
        <v>1000998</v>
      </c>
      <c r="B4162" s="2" t="s">
        <v>28</v>
      </c>
      <c r="C4162" s="2">
        <v>59</v>
      </c>
    </row>
    <row r="4163" spans="1:3" ht="14.25" customHeight="1" x14ac:dyDescent="0.35">
      <c r="A4163" s="2">
        <v>1001058</v>
      </c>
      <c r="B4163" s="2" t="s">
        <v>30</v>
      </c>
      <c r="C4163" s="2">
        <v>442</v>
      </c>
    </row>
    <row r="4164" spans="1:3" ht="14.25" customHeight="1" x14ac:dyDescent="0.35">
      <c r="A4164" s="2">
        <v>1001171</v>
      </c>
      <c r="B4164" s="2" t="s">
        <v>28</v>
      </c>
      <c r="C4164" s="2">
        <v>120</v>
      </c>
    </row>
    <row r="4165" spans="1:3" ht="14.25" customHeight="1" x14ac:dyDescent="0.35">
      <c r="A4165" s="2">
        <v>1001545</v>
      </c>
      <c r="B4165" s="2" t="s">
        <v>28</v>
      </c>
      <c r="C4165" s="2">
        <v>80</v>
      </c>
    </row>
    <row r="4166" spans="1:3" ht="14.25" customHeight="1" x14ac:dyDescent="0.35">
      <c r="A4166" s="2">
        <v>1001654</v>
      </c>
      <c r="B4166" s="2" t="s">
        <v>29</v>
      </c>
      <c r="C4166" s="2">
        <v>121</v>
      </c>
    </row>
    <row r="4167" spans="1:3" ht="14.25" customHeight="1" x14ac:dyDescent="0.35">
      <c r="A4167" s="2">
        <v>1003409</v>
      </c>
      <c r="B4167" s="2" t="s">
        <v>28</v>
      </c>
      <c r="C4167" s="2">
        <v>35</v>
      </c>
    </row>
    <row r="4168" spans="1:3" ht="14.25" customHeight="1" x14ac:dyDescent="0.35">
      <c r="A4168" s="2">
        <v>1003433</v>
      </c>
      <c r="B4168" s="2" t="s">
        <v>30</v>
      </c>
      <c r="C4168" s="2">
        <v>495</v>
      </c>
    </row>
    <row r="4169" spans="1:3" ht="14.25" customHeight="1" x14ac:dyDescent="0.35">
      <c r="A4169" s="2">
        <v>1004146</v>
      </c>
      <c r="B4169" s="2" t="s">
        <v>28</v>
      </c>
      <c r="C4169" s="2">
        <v>75</v>
      </c>
    </row>
    <row r="4170" spans="1:3" ht="14.25" customHeight="1" x14ac:dyDescent="0.35">
      <c r="A4170" s="2">
        <v>1004957</v>
      </c>
      <c r="B4170" s="2" t="s">
        <v>30</v>
      </c>
      <c r="C4170" s="2">
        <v>102</v>
      </c>
    </row>
    <row r="4171" spans="1:3" ht="14.25" customHeight="1" x14ac:dyDescent="0.35">
      <c r="A4171" s="2">
        <v>1005117</v>
      </c>
      <c r="B4171" s="2" t="s">
        <v>28</v>
      </c>
      <c r="C4171" s="2">
        <v>74</v>
      </c>
    </row>
    <row r="4172" spans="1:3" ht="14.25" customHeight="1" x14ac:dyDescent="0.35">
      <c r="A4172" s="2">
        <v>1005540</v>
      </c>
      <c r="B4172" s="2" t="s">
        <v>28</v>
      </c>
      <c r="C4172" s="2">
        <v>50</v>
      </c>
    </row>
    <row r="4173" spans="1:3" ht="14.25" customHeight="1" x14ac:dyDescent="0.35">
      <c r="A4173" s="2">
        <v>1005847</v>
      </c>
      <c r="B4173" s="2" t="s">
        <v>30</v>
      </c>
      <c r="C4173" s="2">
        <v>272</v>
      </c>
    </row>
    <row r="4174" spans="1:3" ht="14.25" customHeight="1" x14ac:dyDescent="0.35">
      <c r="A4174" s="2">
        <v>1000605</v>
      </c>
      <c r="B4174" s="2" t="s">
        <v>30</v>
      </c>
      <c r="C4174" s="2">
        <v>383</v>
      </c>
    </row>
    <row r="4175" spans="1:3" ht="14.25" customHeight="1" x14ac:dyDescent="0.35">
      <c r="A4175" s="2">
        <v>1000719</v>
      </c>
      <c r="B4175" s="2" t="s">
        <v>28</v>
      </c>
      <c r="C4175" s="2">
        <v>53</v>
      </c>
    </row>
    <row r="4176" spans="1:3" ht="14.25" customHeight="1" x14ac:dyDescent="0.35">
      <c r="A4176" s="2">
        <v>1000944</v>
      </c>
      <c r="B4176" s="2" t="s">
        <v>30</v>
      </c>
      <c r="C4176" s="2">
        <v>422</v>
      </c>
    </row>
    <row r="4177" spans="1:3" ht="14.25" customHeight="1" x14ac:dyDescent="0.35">
      <c r="A4177" s="2">
        <v>1001013</v>
      </c>
      <c r="B4177" s="2" t="s">
        <v>28</v>
      </c>
      <c r="C4177" s="2">
        <v>247</v>
      </c>
    </row>
    <row r="4178" spans="1:3" ht="14.25" customHeight="1" x14ac:dyDescent="0.35">
      <c r="A4178" s="2">
        <v>1001091</v>
      </c>
      <c r="B4178" s="2" t="s">
        <v>28</v>
      </c>
      <c r="C4178" s="2">
        <v>129</v>
      </c>
    </row>
    <row r="4179" spans="1:3" ht="14.25" customHeight="1" x14ac:dyDescent="0.35">
      <c r="A4179" s="2">
        <v>1001262</v>
      </c>
      <c r="B4179" s="2" t="s">
        <v>30</v>
      </c>
      <c r="C4179" s="2">
        <v>308</v>
      </c>
    </row>
    <row r="4180" spans="1:3" ht="14.25" customHeight="1" x14ac:dyDescent="0.35">
      <c r="A4180" s="2">
        <v>1001481</v>
      </c>
      <c r="B4180" s="2" t="s">
        <v>28</v>
      </c>
      <c r="C4180" s="2">
        <v>76</v>
      </c>
    </row>
    <row r="4181" spans="1:3" ht="14.25" customHeight="1" x14ac:dyDescent="0.35">
      <c r="A4181" s="2">
        <v>1001860</v>
      </c>
      <c r="B4181" s="2" t="s">
        <v>28</v>
      </c>
      <c r="C4181" s="2">
        <v>44</v>
      </c>
    </row>
    <row r="4182" spans="1:3" ht="14.25" customHeight="1" x14ac:dyDescent="0.35">
      <c r="A4182" s="2">
        <v>1003043</v>
      </c>
      <c r="B4182" s="2" t="s">
        <v>28</v>
      </c>
      <c r="C4182" s="2">
        <v>27</v>
      </c>
    </row>
    <row r="4183" spans="1:3" ht="14.25" customHeight="1" x14ac:dyDescent="0.35">
      <c r="A4183" s="2">
        <v>1003074</v>
      </c>
      <c r="B4183" s="2" t="s">
        <v>28</v>
      </c>
      <c r="C4183" s="2">
        <v>67</v>
      </c>
    </row>
    <row r="4184" spans="1:3" ht="14.25" customHeight="1" x14ac:dyDescent="0.35">
      <c r="A4184" s="2">
        <v>1003870</v>
      </c>
      <c r="B4184" s="2" t="s">
        <v>30</v>
      </c>
      <c r="C4184" s="2">
        <v>136</v>
      </c>
    </row>
    <row r="4185" spans="1:3" ht="14.25" customHeight="1" x14ac:dyDescent="0.35">
      <c r="A4185" s="2">
        <v>1004526</v>
      </c>
      <c r="B4185" s="2" t="s">
        <v>28</v>
      </c>
      <c r="C4185" s="2">
        <v>71</v>
      </c>
    </row>
    <row r="4186" spans="1:3" ht="14.25" customHeight="1" x14ac:dyDescent="0.35">
      <c r="A4186" s="2">
        <v>1004871</v>
      </c>
      <c r="B4186" s="2" t="s">
        <v>30</v>
      </c>
      <c r="C4186" s="2">
        <v>135</v>
      </c>
    </row>
    <row r="4187" spans="1:3" ht="14.25" customHeight="1" x14ac:dyDescent="0.35">
      <c r="A4187" s="2">
        <v>1005529</v>
      </c>
      <c r="B4187" s="2" t="s">
        <v>28</v>
      </c>
      <c r="C4187" s="2">
        <v>283</v>
      </c>
    </row>
    <row r="4188" spans="1:3" ht="14.25" customHeight="1" x14ac:dyDescent="0.35">
      <c r="A4188" s="2">
        <v>1005537</v>
      </c>
      <c r="B4188" s="2" t="s">
        <v>28</v>
      </c>
      <c r="C4188" s="2">
        <v>418</v>
      </c>
    </row>
    <row r="4189" spans="1:3" ht="14.25" customHeight="1" x14ac:dyDescent="0.35">
      <c r="A4189" s="2">
        <v>1005811</v>
      </c>
      <c r="B4189" s="2" t="s">
        <v>29</v>
      </c>
      <c r="C4189" s="2">
        <v>32</v>
      </c>
    </row>
    <row r="4190" spans="1:3" ht="14.25" customHeight="1" x14ac:dyDescent="0.35">
      <c r="A4190" s="2">
        <v>1000064</v>
      </c>
      <c r="B4190" s="2" t="s">
        <v>28</v>
      </c>
      <c r="C4190" s="2">
        <v>68</v>
      </c>
    </row>
    <row r="4191" spans="1:3" ht="14.25" customHeight="1" x14ac:dyDescent="0.35">
      <c r="A4191" s="2">
        <v>1000640</v>
      </c>
      <c r="B4191" s="2" t="s">
        <v>28</v>
      </c>
      <c r="C4191" s="2">
        <v>38</v>
      </c>
    </row>
    <row r="4192" spans="1:3" ht="14.25" customHeight="1" x14ac:dyDescent="0.35">
      <c r="A4192" s="2">
        <v>1000780</v>
      </c>
      <c r="B4192" s="2" t="s">
        <v>30</v>
      </c>
      <c r="C4192" s="2">
        <v>180</v>
      </c>
    </row>
    <row r="4193" spans="1:3" ht="14.25" customHeight="1" x14ac:dyDescent="0.35">
      <c r="A4193" s="2">
        <v>1000827</v>
      </c>
      <c r="B4193" s="2" t="s">
        <v>28</v>
      </c>
      <c r="C4193" s="2">
        <v>469</v>
      </c>
    </row>
    <row r="4194" spans="1:3" ht="14.25" customHeight="1" x14ac:dyDescent="0.35">
      <c r="A4194" s="2">
        <v>1001067</v>
      </c>
      <c r="B4194" s="2" t="s">
        <v>30</v>
      </c>
      <c r="C4194" s="2">
        <v>180</v>
      </c>
    </row>
    <row r="4195" spans="1:3" ht="14.25" customHeight="1" x14ac:dyDescent="0.35">
      <c r="A4195" s="2">
        <v>1001170</v>
      </c>
      <c r="B4195" s="2" t="s">
        <v>28</v>
      </c>
      <c r="C4195" s="2">
        <v>477</v>
      </c>
    </row>
    <row r="4196" spans="1:3" ht="14.25" customHeight="1" x14ac:dyDescent="0.35">
      <c r="A4196" s="2">
        <v>1001212</v>
      </c>
      <c r="B4196" s="2" t="s">
        <v>30</v>
      </c>
      <c r="C4196" s="2">
        <v>362</v>
      </c>
    </row>
    <row r="4197" spans="1:3" ht="14.25" customHeight="1" x14ac:dyDescent="0.35">
      <c r="A4197" s="2">
        <v>1001359</v>
      </c>
      <c r="B4197" s="2" t="s">
        <v>29</v>
      </c>
      <c r="C4197" s="2">
        <v>39</v>
      </c>
    </row>
    <row r="4198" spans="1:3" ht="14.25" customHeight="1" x14ac:dyDescent="0.35">
      <c r="A4198" s="2">
        <v>1001482</v>
      </c>
      <c r="B4198" s="2" t="s">
        <v>28</v>
      </c>
      <c r="C4198" s="2">
        <v>56</v>
      </c>
    </row>
    <row r="4199" spans="1:3" ht="14.25" customHeight="1" x14ac:dyDescent="0.35">
      <c r="A4199" s="2">
        <v>1001556</v>
      </c>
      <c r="B4199" s="2" t="s">
        <v>28</v>
      </c>
      <c r="C4199" s="2">
        <v>38</v>
      </c>
    </row>
    <row r="4200" spans="1:3" ht="14.25" customHeight="1" x14ac:dyDescent="0.35">
      <c r="A4200" s="2">
        <v>1001972</v>
      </c>
      <c r="B4200" s="2" t="s">
        <v>30</v>
      </c>
      <c r="C4200" s="2">
        <v>432</v>
      </c>
    </row>
    <row r="4201" spans="1:3" ht="14.25" customHeight="1" x14ac:dyDescent="0.35">
      <c r="A4201" s="2">
        <v>1003261</v>
      </c>
      <c r="B4201" s="2" t="s">
        <v>30</v>
      </c>
      <c r="C4201" s="2">
        <v>405</v>
      </c>
    </row>
    <row r="4202" spans="1:3" ht="14.25" customHeight="1" x14ac:dyDescent="0.35">
      <c r="A4202" s="2">
        <v>1003291</v>
      </c>
      <c r="B4202" s="2" t="s">
        <v>29</v>
      </c>
      <c r="C4202" s="2">
        <v>130</v>
      </c>
    </row>
    <row r="4203" spans="1:3" ht="14.25" customHeight="1" x14ac:dyDescent="0.35">
      <c r="A4203" s="2">
        <v>1003691</v>
      </c>
      <c r="B4203" s="2" t="s">
        <v>28</v>
      </c>
      <c r="C4203" s="2">
        <v>61</v>
      </c>
    </row>
    <row r="4204" spans="1:3" ht="14.25" customHeight="1" x14ac:dyDescent="0.35">
      <c r="A4204" s="2">
        <v>1000490</v>
      </c>
      <c r="B4204" s="2" t="s">
        <v>30</v>
      </c>
      <c r="C4204" s="2">
        <v>193</v>
      </c>
    </row>
    <row r="4205" spans="1:3" ht="14.25" customHeight="1" x14ac:dyDescent="0.35">
      <c r="A4205" s="2">
        <v>1000493</v>
      </c>
      <c r="B4205" s="2" t="s">
        <v>29</v>
      </c>
      <c r="C4205" s="2">
        <v>142</v>
      </c>
    </row>
    <row r="4206" spans="1:3" ht="14.25" customHeight="1" x14ac:dyDescent="0.35">
      <c r="A4206" s="2">
        <v>1000562</v>
      </c>
      <c r="B4206" s="2" t="s">
        <v>29</v>
      </c>
      <c r="C4206" s="2">
        <v>140</v>
      </c>
    </row>
    <row r="4207" spans="1:3" ht="14.25" customHeight="1" x14ac:dyDescent="0.35">
      <c r="A4207" s="2">
        <v>1000701</v>
      </c>
      <c r="B4207" s="2" t="s">
        <v>28</v>
      </c>
      <c r="C4207" s="2">
        <v>30</v>
      </c>
    </row>
    <row r="4208" spans="1:3" ht="14.25" customHeight="1" x14ac:dyDescent="0.35">
      <c r="A4208" s="2">
        <v>1000758</v>
      </c>
      <c r="B4208" s="2" t="s">
        <v>28</v>
      </c>
      <c r="C4208" s="2">
        <v>49</v>
      </c>
    </row>
    <row r="4209" spans="1:3" ht="14.25" customHeight="1" x14ac:dyDescent="0.35">
      <c r="A4209" s="2">
        <v>1000829</v>
      </c>
      <c r="B4209" s="2" t="s">
        <v>30</v>
      </c>
      <c r="C4209" s="2">
        <v>150</v>
      </c>
    </row>
    <row r="4210" spans="1:3" ht="14.25" customHeight="1" x14ac:dyDescent="0.35">
      <c r="A4210" s="2">
        <v>1001056</v>
      </c>
      <c r="B4210" s="2" t="s">
        <v>29</v>
      </c>
      <c r="C4210" s="2">
        <v>69</v>
      </c>
    </row>
    <row r="4211" spans="1:3" ht="14.25" customHeight="1" x14ac:dyDescent="0.35">
      <c r="A4211" s="2">
        <v>1001137</v>
      </c>
      <c r="B4211" s="2" t="s">
        <v>29</v>
      </c>
      <c r="C4211" s="2">
        <v>137</v>
      </c>
    </row>
    <row r="4212" spans="1:3" ht="14.25" customHeight="1" x14ac:dyDescent="0.35">
      <c r="A4212" s="2">
        <v>1001141</v>
      </c>
      <c r="B4212" s="2" t="s">
        <v>28</v>
      </c>
      <c r="C4212" s="2">
        <v>42</v>
      </c>
    </row>
    <row r="4213" spans="1:3" ht="14.25" customHeight="1" x14ac:dyDescent="0.35">
      <c r="A4213" s="2">
        <v>1001255</v>
      </c>
      <c r="B4213" s="2" t="s">
        <v>28</v>
      </c>
      <c r="C4213" s="2">
        <v>358</v>
      </c>
    </row>
    <row r="4214" spans="1:3" ht="14.25" customHeight="1" x14ac:dyDescent="0.35">
      <c r="A4214" s="2">
        <v>1001416</v>
      </c>
      <c r="B4214" s="2" t="s">
        <v>30</v>
      </c>
      <c r="C4214" s="2">
        <v>193</v>
      </c>
    </row>
    <row r="4215" spans="1:3" ht="14.25" customHeight="1" x14ac:dyDescent="0.35">
      <c r="A4215" s="2">
        <v>1001451</v>
      </c>
      <c r="B4215" s="2" t="s">
        <v>30</v>
      </c>
      <c r="C4215" s="2">
        <v>393</v>
      </c>
    </row>
    <row r="4216" spans="1:3" ht="14.25" customHeight="1" x14ac:dyDescent="0.35">
      <c r="A4216" s="2">
        <v>1001461</v>
      </c>
      <c r="B4216" s="2" t="s">
        <v>28</v>
      </c>
      <c r="C4216" s="2">
        <v>30</v>
      </c>
    </row>
    <row r="4217" spans="1:3" ht="14.25" customHeight="1" x14ac:dyDescent="0.35">
      <c r="A4217" s="2">
        <v>1001499</v>
      </c>
      <c r="B4217" s="2" t="s">
        <v>28</v>
      </c>
      <c r="C4217" s="2">
        <v>118</v>
      </c>
    </row>
    <row r="4218" spans="1:3" ht="14.25" customHeight="1" x14ac:dyDescent="0.35">
      <c r="A4218" s="2">
        <v>1001534</v>
      </c>
      <c r="B4218" s="2" t="s">
        <v>28</v>
      </c>
      <c r="C4218" s="2">
        <v>75</v>
      </c>
    </row>
    <row r="4219" spans="1:3" ht="14.25" customHeight="1" x14ac:dyDescent="0.35">
      <c r="A4219" s="2">
        <v>1001584</v>
      </c>
      <c r="B4219" s="2" t="s">
        <v>28</v>
      </c>
      <c r="C4219" s="2">
        <v>74</v>
      </c>
    </row>
    <row r="4220" spans="1:3" ht="14.25" customHeight="1" x14ac:dyDescent="0.35">
      <c r="A4220" s="2">
        <v>1001795</v>
      </c>
      <c r="B4220" s="2" t="s">
        <v>28</v>
      </c>
      <c r="C4220" s="2">
        <v>55</v>
      </c>
    </row>
    <row r="4221" spans="1:3" ht="14.25" customHeight="1" x14ac:dyDescent="0.35">
      <c r="A4221" s="2">
        <v>1001951</v>
      </c>
      <c r="B4221" s="2" t="s">
        <v>29</v>
      </c>
      <c r="C4221" s="2">
        <v>108</v>
      </c>
    </row>
    <row r="4222" spans="1:3" ht="14.25" customHeight="1" x14ac:dyDescent="0.35">
      <c r="A4222" s="2">
        <v>1003685</v>
      </c>
      <c r="B4222" s="2" t="s">
        <v>28</v>
      </c>
      <c r="C4222" s="2">
        <v>48</v>
      </c>
    </row>
    <row r="4223" spans="1:3" ht="14.25" customHeight="1" x14ac:dyDescent="0.35">
      <c r="A4223" s="2">
        <v>1004039</v>
      </c>
      <c r="B4223" s="2" t="s">
        <v>28</v>
      </c>
      <c r="C4223" s="2">
        <v>70</v>
      </c>
    </row>
    <row r="4224" spans="1:3" ht="14.25" customHeight="1" x14ac:dyDescent="0.35">
      <c r="A4224" s="2">
        <v>1004297</v>
      </c>
      <c r="B4224" s="2" t="s">
        <v>30</v>
      </c>
      <c r="C4224" s="2">
        <v>391</v>
      </c>
    </row>
    <row r="4225" spans="1:3" ht="14.25" customHeight="1" x14ac:dyDescent="0.35">
      <c r="A4225" s="2">
        <v>1004419</v>
      </c>
      <c r="B4225" s="2" t="s">
        <v>28</v>
      </c>
      <c r="C4225" s="2">
        <v>26</v>
      </c>
    </row>
    <row r="4226" spans="1:3" ht="14.25" customHeight="1" x14ac:dyDescent="0.35">
      <c r="A4226" s="2">
        <v>1004423</v>
      </c>
      <c r="B4226" s="2" t="s">
        <v>28</v>
      </c>
      <c r="C4226" s="2">
        <v>66</v>
      </c>
    </row>
    <row r="4227" spans="1:3" ht="14.25" customHeight="1" x14ac:dyDescent="0.35">
      <c r="A4227" s="2">
        <v>1004635</v>
      </c>
      <c r="B4227" s="2" t="s">
        <v>30</v>
      </c>
      <c r="C4227" s="2">
        <v>466</v>
      </c>
    </row>
    <row r="4228" spans="1:3" ht="14.25" customHeight="1" x14ac:dyDescent="0.35">
      <c r="A4228" s="2">
        <v>1004854</v>
      </c>
      <c r="B4228" s="2" t="s">
        <v>28</v>
      </c>
      <c r="C4228" s="2">
        <v>26</v>
      </c>
    </row>
    <row r="4229" spans="1:3" ht="14.25" customHeight="1" x14ac:dyDescent="0.35">
      <c r="A4229" s="2">
        <v>1005622</v>
      </c>
      <c r="B4229" s="2" t="s">
        <v>28</v>
      </c>
      <c r="C4229" s="2">
        <v>214</v>
      </c>
    </row>
    <row r="4230" spans="1:3" ht="14.25" customHeight="1" x14ac:dyDescent="0.35">
      <c r="A4230" s="2">
        <v>1005766</v>
      </c>
      <c r="B4230" s="2" t="s">
        <v>30</v>
      </c>
      <c r="C4230" s="2">
        <v>478</v>
      </c>
    </row>
    <row r="4231" spans="1:3" ht="14.25" customHeight="1" x14ac:dyDescent="0.35">
      <c r="A4231" s="2">
        <v>1005793</v>
      </c>
      <c r="B4231" s="2" t="s">
        <v>28</v>
      </c>
      <c r="C4231" s="2">
        <v>42</v>
      </c>
    </row>
    <row r="4232" spans="1:3" ht="14.25" customHeight="1" x14ac:dyDescent="0.35">
      <c r="A4232" s="2">
        <v>1000094</v>
      </c>
      <c r="B4232" s="2" t="s">
        <v>28</v>
      </c>
      <c r="C4232" s="2">
        <v>80</v>
      </c>
    </row>
    <row r="4233" spans="1:3" ht="14.25" customHeight="1" x14ac:dyDescent="0.35">
      <c r="A4233" s="2">
        <v>1000130</v>
      </c>
      <c r="B4233" s="2" t="s">
        <v>28</v>
      </c>
      <c r="C4233" s="2">
        <v>227</v>
      </c>
    </row>
    <row r="4234" spans="1:3" ht="14.25" customHeight="1" x14ac:dyDescent="0.35">
      <c r="A4234" s="2">
        <v>1000269</v>
      </c>
      <c r="B4234" s="2" t="s">
        <v>30</v>
      </c>
      <c r="C4234" s="2">
        <v>159</v>
      </c>
    </row>
    <row r="4235" spans="1:3" ht="14.25" customHeight="1" x14ac:dyDescent="0.35">
      <c r="A4235" s="2">
        <v>1000351</v>
      </c>
      <c r="B4235" s="2" t="s">
        <v>29</v>
      </c>
      <c r="C4235" s="2">
        <v>111</v>
      </c>
    </row>
    <row r="4236" spans="1:3" ht="14.25" customHeight="1" x14ac:dyDescent="0.35">
      <c r="A4236" s="2">
        <v>1000400</v>
      </c>
      <c r="B4236" s="2" t="s">
        <v>29</v>
      </c>
      <c r="C4236" s="2">
        <v>36</v>
      </c>
    </row>
    <row r="4237" spans="1:3" ht="14.25" customHeight="1" x14ac:dyDescent="0.35">
      <c r="A4237" s="2">
        <v>1000492</v>
      </c>
      <c r="B4237" s="2" t="s">
        <v>28</v>
      </c>
      <c r="C4237" s="2">
        <v>162</v>
      </c>
    </row>
    <row r="4238" spans="1:3" ht="14.25" customHeight="1" x14ac:dyDescent="0.35">
      <c r="A4238" s="2">
        <v>1000503</v>
      </c>
      <c r="B4238" s="2" t="s">
        <v>30</v>
      </c>
      <c r="C4238" s="2">
        <v>243</v>
      </c>
    </row>
    <row r="4239" spans="1:3" ht="14.25" customHeight="1" x14ac:dyDescent="0.35">
      <c r="A4239" s="2">
        <v>1000627</v>
      </c>
      <c r="B4239" s="2" t="s">
        <v>30</v>
      </c>
      <c r="C4239" s="2">
        <v>360</v>
      </c>
    </row>
    <row r="4240" spans="1:3" ht="14.25" customHeight="1" x14ac:dyDescent="0.35">
      <c r="A4240" s="2">
        <v>1000672</v>
      </c>
      <c r="B4240" s="2" t="s">
        <v>28</v>
      </c>
      <c r="C4240" s="2">
        <v>127</v>
      </c>
    </row>
    <row r="4241" spans="1:3" ht="14.25" customHeight="1" x14ac:dyDescent="0.35">
      <c r="A4241" s="2">
        <v>1000703</v>
      </c>
      <c r="B4241" s="2" t="s">
        <v>30</v>
      </c>
      <c r="C4241" s="2">
        <v>332</v>
      </c>
    </row>
    <row r="4242" spans="1:3" ht="14.25" customHeight="1" x14ac:dyDescent="0.35">
      <c r="A4242" s="2">
        <v>1000825</v>
      </c>
      <c r="B4242" s="2" t="s">
        <v>30</v>
      </c>
      <c r="C4242" s="2">
        <v>198</v>
      </c>
    </row>
    <row r="4243" spans="1:3" ht="14.25" customHeight="1" x14ac:dyDescent="0.35">
      <c r="A4243" s="2">
        <v>1000934</v>
      </c>
      <c r="B4243" s="2" t="s">
        <v>28</v>
      </c>
      <c r="C4243" s="2">
        <v>487</v>
      </c>
    </row>
    <row r="4244" spans="1:3" ht="14.25" customHeight="1" x14ac:dyDescent="0.35">
      <c r="A4244" s="2">
        <v>1000935</v>
      </c>
      <c r="B4244" s="2" t="s">
        <v>30</v>
      </c>
      <c r="C4244" s="2">
        <v>221</v>
      </c>
    </row>
    <row r="4245" spans="1:3" ht="14.25" customHeight="1" x14ac:dyDescent="0.35">
      <c r="A4245" s="2">
        <v>1001200</v>
      </c>
      <c r="B4245" s="2" t="s">
        <v>29</v>
      </c>
      <c r="C4245" s="2">
        <v>128</v>
      </c>
    </row>
    <row r="4246" spans="1:3" ht="14.25" customHeight="1" x14ac:dyDescent="0.35">
      <c r="A4246" s="2">
        <v>1001274</v>
      </c>
      <c r="B4246" s="2" t="s">
        <v>29</v>
      </c>
      <c r="C4246" s="2">
        <v>46</v>
      </c>
    </row>
    <row r="4247" spans="1:3" ht="14.25" customHeight="1" x14ac:dyDescent="0.35">
      <c r="A4247" s="2">
        <v>1001457</v>
      </c>
      <c r="B4247" s="2" t="s">
        <v>28</v>
      </c>
      <c r="C4247" s="2">
        <v>34</v>
      </c>
    </row>
    <row r="4248" spans="1:3" ht="14.25" customHeight="1" x14ac:dyDescent="0.35">
      <c r="A4248" s="2">
        <v>1001734</v>
      </c>
      <c r="B4248" s="2" t="s">
        <v>29</v>
      </c>
      <c r="C4248" s="2">
        <v>40</v>
      </c>
    </row>
    <row r="4249" spans="1:3" ht="14.25" customHeight="1" x14ac:dyDescent="0.35">
      <c r="A4249" s="2">
        <v>1001767</v>
      </c>
      <c r="B4249" s="2" t="s">
        <v>28</v>
      </c>
      <c r="C4249" s="2">
        <v>23</v>
      </c>
    </row>
    <row r="4250" spans="1:3" ht="14.25" customHeight="1" x14ac:dyDescent="0.35">
      <c r="A4250" s="2">
        <v>1001854</v>
      </c>
      <c r="B4250" s="2" t="s">
        <v>28</v>
      </c>
      <c r="C4250" s="2">
        <v>457</v>
      </c>
    </row>
    <row r="4251" spans="1:3" ht="14.25" customHeight="1" x14ac:dyDescent="0.35">
      <c r="A4251" s="2">
        <v>1003091</v>
      </c>
      <c r="B4251" s="2" t="s">
        <v>28</v>
      </c>
      <c r="C4251" s="2">
        <v>125</v>
      </c>
    </row>
    <row r="4252" spans="1:3" ht="14.25" customHeight="1" x14ac:dyDescent="0.35">
      <c r="A4252" s="2">
        <v>1003593</v>
      </c>
      <c r="B4252" s="2" t="s">
        <v>28</v>
      </c>
      <c r="C4252" s="2">
        <v>60</v>
      </c>
    </row>
    <row r="4253" spans="1:3" ht="14.25" customHeight="1" x14ac:dyDescent="0.35">
      <c r="A4253" s="2">
        <v>1004825</v>
      </c>
      <c r="B4253" s="2" t="s">
        <v>29</v>
      </c>
      <c r="C4253" s="2">
        <v>64</v>
      </c>
    </row>
    <row r="4254" spans="1:3" ht="14.25" customHeight="1" x14ac:dyDescent="0.35">
      <c r="A4254" s="2">
        <v>1004925</v>
      </c>
      <c r="B4254" s="2" t="s">
        <v>28</v>
      </c>
      <c r="C4254" s="2">
        <v>21</v>
      </c>
    </row>
    <row r="4255" spans="1:3" ht="14.25" customHeight="1" x14ac:dyDescent="0.35">
      <c r="A4255" s="2">
        <v>1005637</v>
      </c>
      <c r="B4255" s="2" t="s">
        <v>28</v>
      </c>
      <c r="C4255" s="2">
        <v>282</v>
      </c>
    </row>
    <row r="4256" spans="1:3" ht="14.25" customHeight="1" x14ac:dyDescent="0.35">
      <c r="A4256" s="2">
        <v>1005875</v>
      </c>
      <c r="B4256" s="2" t="s">
        <v>30</v>
      </c>
      <c r="C4256" s="2">
        <v>235</v>
      </c>
    </row>
    <row r="4257" spans="1:3" ht="14.25" customHeight="1" x14ac:dyDescent="0.35">
      <c r="A4257" s="2">
        <v>1000100</v>
      </c>
      <c r="B4257" s="2" t="s">
        <v>30</v>
      </c>
      <c r="C4257" s="2">
        <v>467</v>
      </c>
    </row>
    <row r="4258" spans="1:3" ht="14.25" customHeight="1" x14ac:dyDescent="0.35">
      <c r="A4258" s="2">
        <v>1000160</v>
      </c>
      <c r="B4258" s="2" t="s">
        <v>30</v>
      </c>
      <c r="C4258" s="2">
        <v>425</v>
      </c>
    </row>
    <row r="4259" spans="1:3" ht="14.25" customHeight="1" x14ac:dyDescent="0.35">
      <c r="A4259" s="2">
        <v>1000344</v>
      </c>
      <c r="B4259" s="2" t="s">
        <v>30</v>
      </c>
      <c r="C4259" s="2">
        <v>163</v>
      </c>
    </row>
    <row r="4260" spans="1:3" ht="14.25" customHeight="1" x14ac:dyDescent="0.35">
      <c r="A4260" s="2">
        <v>1000407</v>
      </c>
      <c r="B4260" s="2" t="s">
        <v>28</v>
      </c>
      <c r="C4260" s="2">
        <v>62</v>
      </c>
    </row>
    <row r="4261" spans="1:3" ht="14.25" customHeight="1" x14ac:dyDescent="0.35">
      <c r="A4261" s="2">
        <v>1000613</v>
      </c>
      <c r="B4261" s="2" t="s">
        <v>28</v>
      </c>
      <c r="C4261" s="2">
        <v>61</v>
      </c>
    </row>
    <row r="4262" spans="1:3" ht="14.25" customHeight="1" x14ac:dyDescent="0.35">
      <c r="A4262" s="2">
        <v>1000642</v>
      </c>
      <c r="B4262" s="2" t="s">
        <v>29</v>
      </c>
      <c r="C4262" s="2">
        <v>88</v>
      </c>
    </row>
    <row r="4263" spans="1:3" ht="14.25" customHeight="1" x14ac:dyDescent="0.35">
      <c r="A4263" s="2">
        <v>1000663</v>
      </c>
      <c r="B4263" s="2" t="s">
        <v>30</v>
      </c>
      <c r="C4263" s="2">
        <v>295</v>
      </c>
    </row>
    <row r="4264" spans="1:3" ht="14.25" customHeight="1" x14ac:dyDescent="0.35">
      <c r="A4264" s="2">
        <v>1000698</v>
      </c>
      <c r="B4264" s="2" t="s">
        <v>30</v>
      </c>
      <c r="C4264" s="2">
        <v>259</v>
      </c>
    </row>
    <row r="4265" spans="1:3" ht="14.25" customHeight="1" x14ac:dyDescent="0.35">
      <c r="A4265" s="2">
        <v>1000791</v>
      </c>
      <c r="B4265" s="2" t="s">
        <v>29</v>
      </c>
      <c r="C4265" s="2">
        <v>74</v>
      </c>
    </row>
    <row r="4266" spans="1:3" ht="14.25" customHeight="1" x14ac:dyDescent="0.35">
      <c r="A4266" s="2">
        <v>1000989</v>
      </c>
      <c r="B4266" s="2" t="s">
        <v>29</v>
      </c>
      <c r="C4266" s="2">
        <v>127</v>
      </c>
    </row>
    <row r="4267" spans="1:3" ht="14.25" customHeight="1" x14ac:dyDescent="0.35">
      <c r="A4267" s="2">
        <v>1000991</v>
      </c>
      <c r="B4267" s="2" t="s">
        <v>28</v>
      </c>
      <c r="C4267" s="2">
        <v>46</v>
      </c>
    </row>
    <row r="4268" spans="1:3" ht="14.25" customHeight="1" x14ac:dyDescent="0.35">
      <c r="A4268" s="2">
        <v>1001045</v>
      </c>
      <c r="B4268" s="2" t="s">
        <v>28</v>
      </c>
      <c r="C4268" s="2">
        <v>373</v>
      </c>
    </row>
    <row r="4269" spans="1:3" ht="14.25" customHeight="1" x14ac:dyDescent="0.35">
      <c r="A4269" s="2">
        <v>1001065</v>
      </c>
      <c r="B4269" s="2" t="s">
        <v>29</v>
      </c>
      <c r="C4269" s="2">
        <v>111</v>
      </c>
    </row>
    <row r="4270" spans="1:3" ht="14.25" customHeight="1" x14ac:dyDescent="0.35">
      <c r="A4270" s="2">
        <v>1001084</v>
      </c>
      <c r="B4270" s="2" t="s">
        <v>28</v>
      </c>
      <c r="C4270" s="2">
        <v>31</v>
      </c>
    </row>
    <row r="4271" spans="1:3" ht="14.25" customHeight="1" x14ac:dyDescent="0.35">
      <c r="A4271" s="2">
        <v>1001173</v>
      </c>
      <c r="B4271" s="2" t="s">
        <v>29</v>
      </c>
      <c r="C4271" s="2">
        <v>57</v>
      </c>
    </row>
    <row r="4272" spans="1:3" ht="14.25" customHeight="1" x14ac:dyDescent="0.35">
      <c r="A4272" s="2">
        <v>1001755</v>
      </c>
      <c r="B4272" s="2" t="s">
        <v>30</v>
      </c>
      <c r="C4272" s="2">
        <v>161</v>
      </c>
    </row>
    <row r="4273" spans="1:3" ht="14.25" customHeight="1" x14ac:dyDescent="0.35">
      <c r="A4273" s="2">
        <v>1002087</v>
      </c>
      <c r="B4273" s="2" t="s">
        <v>29</v>
      </c>
      <c r="C4273" s="2">
        <v>34</v>
      </c>
    </row>
    <row r="4274" spans="1:3" ht="14.25" customHeight="1" x14ac:dyDescent="0.35">
      <c r="A4274" s="2">
        <v>1002125</v>
      </c>
      <c r="B4274" s="2" t="s">
        <v>30</v>
      </c>
      <c r="C4274" s="2">
        <v>359</v>
      </c>
    </row>
    <row r="4275" spans="1:3" ht="14.25" customHeight="1" x14ac:dyDescent="0.35">
      <c r="A4275" s="2">
        <v>1003253</v>
      </c>
      <c r="B4275" s="2" t="s">
        <v>28</v>
      </c>
      <c r="C4275" s="2">
        <v>52</v>
      </c>
    </row>
    <row r="4276" spans="1:3" ht="14.25" customHeight="1" x14ac:dyDescent="0.35">
      <c r="A4276" s="2">
        <v>1003528</v>
      </c>
      <c r="B4276" s="2" t="s">
        <v>29</v>
      </c>
      <c r="C4276" s="2">
        <v>95</v>
      </c>
    </row>
    <row r="4277" spans="1:3" ht="14.25" customHeight="1" x14ac:dyDescent="0.35">
      <c r="A4277" s="2">
        <v>1003638</v>
      </c>
      <c r="B4277" s="2" t="s">
        <v>30</v>
      </c>
      <c r="C4277" s="2">
        <v>115</v>
      </c>
    </row>
    <row r="4278" spans="1:3" ht="14.25" customHeight="1" x14ac:dyDescent="0.35">
      <c r="A4278" s="2">
        <v>1003668</v>
      </c>
      <c r="B4278" s="2" t="s">
        <v>28</v>
      </c>
      <c r="C4278" s="2">
        <v>69</v>
      </c>
    </row>
    <row r="4279" spans="1:3" ht="14.25" customHeight="1" x14ac:dyDescent="0.35">
      <c r="A4279" s="2">
        <v>1003815</v>
      </c>
      <c r="B4279" s="2" t="s">
        <v>28</v>
      </c>
      <c r="C4279" s="2">
        <v>366</v>
      </c>
    </row>
    <row r="4280" spans="1:3" ht="14.25" customHeight="1" x14ac:dyDescent="0.35">
      <c r="A4280" s="2">
        <v>1003924</v>
      </c>
      <c r="B4280" s="2" t="s">
        <v>28</v>
      </c>
      <c r="C4280" s="2">
        <v>76</v>
      </c>
    </row>
    <row r="4281" spans="1:3" ht="14.25" customHeight="1" x14ac:dyDescent="0.35">
      <c r="A4281" s="2">
        <v>1004804</v>
      </c>
      <c r="B4281" s="2" t="s">
        <v>29</v>
      </c>
      <c r="C4281" s="2">
        <v>141</v>
      </c>
    </row>
    <row r="4282" spans="1:3" ht="14.25" customHeight="1" x14ac:dyDescent="0.35">
      <c r="A4282" s="2">
        <v>1005368</v>
      </c>
      <c r="B4282" s="2" t="s">
        <v>30</v>
      </c>
      <c r="C4282" s="2">
        <v>386</v>
      </c>
    </row>
    <row r="4283" spans="1:3" ht="14.25" customHeight="1" x14ac:dyDescent="0.35">
      <c r="A4283" s="2">
        <v>1005710</v>
      </c>
      <c r="B4283" s="2" t="s">
        <v>30</v>
      </c>
      <c r="C4283" s="2">
        <v>248</v>
      </c>
    </row>
    <row r="4284" spans="1:3" ht="14.25" customHeight="1" x14ac:dyDescent="0.35">
      <c r="A4284" s="2">
        <v>1000171</v>
      </c>
      <c r="B4284" s="2" t="s">
        <v>28</v>
      </c>
      <c r="C4284" s="2">
        <v>452</v>
      </c>
    </row>
    <row r="4285" spans="1:3" ht="14.25" customHeight="1" x14ac:dyDescent="0.35">
      <c r="A4285" s="2">
        <v>1000213</v>
      </c>
      <c r="B4285" s="2" t="s">
        <v>28</v>
      </c>
      <c r="C4285" s="2">
        <v>50</v>
      </c>
    </row>
    <row r="4286" spans="1:3" ht="14.25" customHeight="1" x14ac:dyDescent="0.35">
      <c r="A4286" s="2">
        <v>1000611</v>
      </c>
      <c r="B4286" s="2" t="s">
        <v>29</v>
      </c>
      <c r="C4286" s="2">
        <v>39</v>
      </c>
    </row>
    <row r="4287" spans="1:3" ht="14.25" customHeight="1" x14ac:dyDescent="0.35">
      <c r="A4287" s="2">
        <v>1000654</v>
      </c>
      <c r="B4287" s="2" t="s">
        <v>30</v>
      </c>
      <c r="C4287" s="2">
        <v>230</v>
      </c>
    </row>
    <row r="4288" spans="1:3" ht="14.25" customHeight="1" x14ac:dyDescent="0.35">
      <c r="A4288" s="2">
        <v>1000818</v>
      </c>
      <c r="B4288" s="2" t="s">
        <v>29</v>
      </c>
      <c r="C4288" s="2">
        <v>58</v>
      </c>
    </row>
    <row r="4289" spans="1:3" ht="14.25" customHeight="1" x14ac:dyDescent="0.35">
      <c r="A4289" s="2">
        <v>1001134</v>
      </c>
      <c r="B4289" s="2" t="s">
        <v>30</v>
      </c>
      <c r="C4289" s="2">
        <v>193</v>
      </c>
    </row>
    <row r="4290" spans="1:3" ht="14.25" customHeight="1" x14ac:dyDescent="0.35">
      <c r="A4290" s="2">
        <v>1001166</v>
      </c>
      <c r="B4290" s="2" t="s">
        <v>29</v>
      </c>
      <c r="C4290" s="2">
        <v>134</v>
      </c>
    </row>
    <row r="4291" spans="1:3" ht="14.25" customHeight="1" x14ac:dyDescent="0.35">
      <c r="A4291" s="2">
        <v>1001364</v>
      </c>
      <c r="B4291" s="2" t="s">
        <v>30</v>
      </c>
      <c r="C4291" s="2">
        <v>443</v>
      </c>
    </row>
    <row r="4292" spans="1:3" ht="14.25" customHeight="1" x14ac:dyDescent="0.35">
      <c r="A4292" s="2">
        <v>1001401</v>
      </c>
      <c r="B4292" s="2" t="s">
        <v>30</v>
      </c>
      <c r="C4292" s="2">
        <v>242</v>
      </c>
    </row>
    <row r="4293" spans="1:3" ht="14.25" customHeight="1" x14ac:dyDescent="0.35">
      <c r="A4293" s="2">
        <v>1001450</v>
      </c>
      <c r="B4293" s="2" t="s">
        <v>28</v>
      </c>
      <c r="C4293" s="2">
        <v>36</v>
      </c>
    </row>
    <row r="4294" spans="1:3" ht="14.25" customHeight="1" x14ac:dyDescent="0.35">
      <c r="A4294" s="2">
        <v>1001730</v>
      </c>
      <c r="B4294" s="2" t="s">
        <v>28</v>
      </c>
      <c r="C4294" s="2">
        <v>225</v>
      </c>
    </row>
    <row r="4295" spans="1:3" ht="14.25" customHeight="1" x14ac:dyDescent="0.35">
      <c r="A4295" s="2">
        <v>1001781</v>
      </c>
      <c r="B4295" s="2" t="s">
        <v>29</v>
      </c>
      <c r="C4295" s="2">
        <v>138</v>
      </c>
    </row>
    <row r="4296" spans="1:3" ht="14.25" customHeight="1" x14ac:dyDescent="0.35">
      <c r="A4296" s="2">
        <v>1001997</v>
      </c>
      <c r="B4296" s="2" t="s">
        <v>28</v>
      </c>
      <c r="C4296" s="2">
        <v>48</v>
      </c>
    </row>
    <row r="4297" spans="1:3" ht="14.25" customHeight="1" x14ac:dyDescent="0.35">
      <c r="A4297" s="2">
        <v>1000097</v>
      </c>
      <c r="B4297" s="2" t="s">
        <v>30</v>
      </c>
      <c r="C4297" s="2">
        <v>178</v>
      </c>
    </row>
    <row r="4298" spans="1:3" ht="14.25" customHeight="1" x14ac:dyDescent="0.35">
      <c r="A4298" s="2">
        <v>1000266</v>
      </c>
      <c r="B4298" s="2" t="s">
        <v>28</v>
      </c>
      <c r="C4298" s="2">
        <v>55</v>
      </c>
    </row>
    <row r="4299" spans="1:3" ht="14.25" customHeight="1" x14ac:dyDescent="0.35">
      <c r="A4299" s="2">
        <v>1000919</v>
      </c>
      <c r="B4299" s="2" t="s">
        <v>29</v>
      </c>
      <c r="C4299" s="2">
        <v>62</v>
      </c>
    </row>
    <row r="4300" spans="1:3" ht="14.25" customHeight="1" x14ac:dyDescent="0.35">
      <c r="A4300" s="2">
        <v>1001015</v>
      </c>
      <c r="B4300" s="2" t="s">
        <v>30</v>
      </c>
      <c r="C4300" s="2">
        <v>491</v>
      </c>
    </row>
    <row r="4301" spans="1:3" ht="14.25" customHeight="1" x14ac:dyDescent="0.35">
      <c r="A4301" s="2">
        <v>1001022</v>
      </c>
      <c r="B4301" s="2" t="s">
        <v>29</v>
      </c>
      <c r="C4301" s="2">
        <v>136</v>
      </c>
    </row>
    <row r="4302" spans="1:3" ht="14.25" customHeight="1" x14ac:dyDescent="0.35">
      <c r="A4302" s="2">
        <v>1001060</v>
      </c>
      <c r="B4302" s="2" t="s">
        <v>29</v>
      </c>
      <c r="C4302" s="2">
        <v>36</v>
      </c>
    </row>
    <row r="4303" spans="1:3" ht="14.25" customHeight="1" x14ac:dyDescent="0.35">
      <c r="A4303" s="2">
        <v>1001338</v>
      </c>
      <c r="B4303" s="2" t="s">
        <v>29</v>
      </c>
      <c r="C4303" s="2">
        <v>94</v>
      </c>
    </row>
    <row r="4304" spans="1:3" ht="14.25" customHeight="1" x14ac:dyDescent="0.35">
      <c r="A4304" s="2">
        <v>1001435</v>
      </c>
      <c r="B4304" s="2" t="s">
        <v>30</v>
      </c>
      <c r="C4304" s="2">
        <v>131</v>
      </c>
    </row>
    <row r="4305" spans="1:3" ht="14.25" customHeight="1" x14ac:dyDescent="0.35">
      <c r="A4305" s="2">
        <v>1001777</v>
      </c>
      <c r="B4305" s="2" t="s">
        <v>28</v>
      </c>
      <c r="C4305" s="2">
        <v>62</v>
      </c>
    </row>
    <row r="4306" spans="1:3" ht="14.25" customHeight="1" x14ac:dyDescent="0.35">
      <c r="A4306" s="2">
        <v>1001821</v>
      </c>
      <c r="B4306" s="2" t="s">
        <v>29</v>
      </c>
      <c r="C4306" s="2">
        <v>69</v>
      </c>
    </row>
    <row r="4307" spans="1:3" ht="14.25" customHeight="1" x14ac:dyDescent="0.35">
      <c r="A4307" s="2">
        <v>1001856</v>
      </c>
      <c r="B4307" s="2" t="s">
        <v>28</v>
      </c>
      <c r="C4307" s="2">
        <v>457</v>
      </c>
    </row>
    <row r="4308" spans="1:3" ht="14.25" customHeight="1" x14ac:dyDescent="0.35">
      <c r="A4308" s="2">
        <v>1001954</v>
      </c>
      <c r="B4308" s="2" t="s">
        <v>28</v>
      </c>
      <c r="C4308" s="2">
        <v>310</v>
      </c>
    </row>
    <row r="4309" spans="1:3" ht="14.25" customHeight="1" x14ac:dyDescent="0.35">
      <c r="A4309" s="2">
        <v>1002137</v>
      </c>
      <c r="B4309" s="2" t="s">
        <v>28</v>
      </c>
      <c r="C4309" s="2">
        <v>36</v>
      </c>
    </row>
    <row r="4310" spans="1:3" ht="14.25" customHeight="1" x14ac:dyDescent="0.35">
      <c r="A4310" s="2">
        <v>1000178</v>
      </c>
      <c r="B4310" s="2" t="s">
        <v>30</v>
      </c>
      <c r="C4310" s="2">
        <v>397</v>
      </c>
    </row>
    <row r="4311" spans="1:3" ht="14.25" customHeight="1" x14ac:dyDescent="0.35">
      <c r="A4311" s="2">
        <v>1000282</v>
      </c>
      <c r="B4311" s="2" t="s">
        <v>28</v>
      </c>
      <c r="C4311" s="2">
        <v>37</v>
      </c>
    </row>
    <row r="4312" spans="1:3" ht="14.25" customHeight="1" x14ac:dyDescent="0.35">
      <c r="A4312" s="2">
        <v>1001120</v>
      </c>
      <c r="B4312" s="2" t="s">
        <v>28</v>
      </c>
      <c r="C4312" s="2">
        <v>212</v>
      </c>
    </row>
    <row r="4313" spans="1:3" ht="14.25" customHeight="1" x14ac:dyDescent="0.35">
      <c r="A4313" s="2">
        <v>1001424</v>
      </c>
      <c r="B4313" s="2" t="s">
        <v>30</v>
      </c>
      <c r="C4313" s="2">
        <v>354</v>
      </c>
    </row>
    <row r="4314" spans="1:3" ht="14.25" customHeight="1" x14ac:dyDescent="0.35">
      <c r="A4314" s="2">
        <v>1001466</v>
      </c>
      <c r="B4314" s="2" t="s">
        <v>28</v>
      </c>
      <c r="C4314" s="2">
        <v>76</v>
      </c>
    </row>
    <row r="4315" spans="1:3" ht="14.25" customHeight="1" x14ac:dyDescent="0.35">
      <c r="A4315" s="2">
        <v>1001504</v>
      </c>
      <c r="B4315" s="2" t="s">
        <v>30</v>
      </c>
      <c r="C4315" s="2">
        <v>268</v>
      </c>
    </row>
    <row r="4316" spans="1:3" ht="14.25" customHeight="1" x14ac:dyDescent="0.35">
      <c r="A4316" s="2">
        <v>1001546</v>
      </c>
      <c r="B4316" s="2" t="s">
        <v>28</v>
      </c>
      <c r="C4316" s="2">
        <v>308</v>
      </c>
    </row>
    <row r="4317" spans="1:3" ht="14.25" customHeight="1" x14ac:dyDescent="0.35">
      <c r="A4317" s="2">
        <v>1001718</v>
      </c>
      <c r="B4317" s="2" t="s">
        <v>29</v>
      </c>
      <c r="C4317" s="2">
        <v>73</v>
      </c>
    </row>
    <row r="4318" spans="1:3" ht="14.25" customHeight="1" x14ac:dyDescent="0.35">
      <c r="A4318" s="2">
        <v>1001792</v>
      </c>
      <c r="B4318" s="2" t="s">
        <v>28</v>
      </c>
      <c r="C4318" s="2">
        <v>475</v>
      </c>
    </row>
    <row r="4319" spans="1:3" ht="14.25" customHeight="1" x14ac:dyDescent="0.35">
      <c r="A4319" s="2">
        <v>1000388</v>
      </c>
      <c r="B4319" s="2" t="s">
        <v>30</v>
      </c>
      <c r="C4319" s="2">
        <v>477</v>
      </c>
    </row>
    <row r="4320" spans="1:3" ht="14.25" customHeight="1" x14ac:dyDescent="0.35">
      <c r="A4320" s="2">
        <v>1000470</v>
      </c>
      <c r="B4320" s="2" t="s">
        <v>28</v>
      </c>
      <c r="C4320" s="2">
        <v>404</v>
      </c>
    </row>
    <row r="4321" spans="1:3" ht="14.25" customHeight="1" x14ac:dyDescent="0.35">
      <c r="A4321" s="2">
        <v>1000586</v>
      </c>
      <c r="B4321" s="2" t="s">
        <v>30</v>
      </c>
      <c r="C4321" s="2">
        <v>447</v>
      </c>
    </row>
    <row r="4322" spans="1:3" ht="14.25" customHeight="1" x14ac:dyDescent="0.35">
      <c r="A4322" s="2">
        <v>1000704</v>
      </c>
      <c r="B4322" s="2" t="s">
        <v>28</v>
      </c>
      <c r="C4322" s="2">
        <v>109</v>
      </c>
    </row>
    <row r="4323" spans="1:3" ht="14.25" customHeight="1" x14ac:dyDescent="0.35">
      <c r="A4323" s="2">
        <v>1001221</v>
      </c>
      <c r="B4323" s="2" t="s">
        <v>28</v>
      </c>
      <c r="C4323" s="2">
        <v>61</v>
      </c>
    </row>
    <row r="4324" spans="1:3" ht="14.25" customHeight="1" x14ac:dyDescent="0.35">
      <c r="A4324" s="2">
        <v>1001341</v>
      </c>
      <c r="B4324" s="2" t="s">
        <v>30</v>
      </c>
      <c r="C4324" s="2">
        <v>161</v>
      </c>
    </row>
    <row r="4325" spans="1:3" ht="14.25" customHeight="1" x14ac:dyDescent="0.35">
      <c r="A4325" s="2">
        <v>1001460</v>
      </c>
      <c r="B4325" s="2" t="s">
        <v>30</v>
      </c>
      <c r="C4325" s="2">
        <v>486</v>
      </c>
    </row>
    <row r="4326" spans="1:3" ht="14.25" customHeight="1" x14ac:dyDescent="0.35">
      <c r="A4326" s="2">
        <v>1001726</v>
      </c>
      <c r="B4326" s="2" t="s">
        <v>28</v>
      </c>
      <c r="C4326" s="2">
        <v>73</v>
      </c>
    </row>
    <row r="4327" spans="1:3" ht="14.25" customHeight="1" x14ac:dyDescent="0.35">
      <c r="A4327" s="2">
        <v>1001758</v>
      </c>
      <c r="B4327" s="2" t="s">
        <v>30</v>
      </c>
      <c r="C4327" s="2">
        <v>136</v>
      </c>
    </row>
    <row r="4328" spans="1:3" ht="14.25" customHeight="1" x14ac:dyDescent="0.35">
      <c r="A4328" s="2">
        <v>1001844</v>
      </c>
      <c r="B4328" s="2" t="s">
        <v>30</v>
      </c>
      <c r="C4328" s="2">
        <v>209</v>
      </c>
    </row>
    <row r="4329" spans="1:3" ht="14.25" customHeight="1" x14ac:dyDescent="0.35">
      <c r="A4329" s="2">
        <v>1002091</v>
      </c>
      <c r="B4329" s="2" t="s">
        <v>28</v>
      </c>
      <c r="C4329" s="2">
        <v>60</v>
      </c>
    </row>
    <row r="4330" spans="1:3" ht="14.25" customHeight="1" x14ac:dyDescent="0.35">
      <c r="A4330" s="2">
        <v>1000122</v>
      </c>
      <c r="B4330" s="2" t="s">
        <v>28</v>
      </c>
      <c r="C4330" s="2">
        <v>45</v>
      </c>
    </row>
    <row r="4331" spans="1:3" ht="14.25" customHeight="1" x14ac:dyDescent="0.35">
      <c r="A4331" s="2">
        <v>1000233</v>
      </c>
      <c r="B4331" s="2" t="s">
        <v>29</v>
      </c>
      <c r="C4331" s="2">
        <v>90</v>
      </c>
    </row>
    <row r="4332" spans="1:3" ht="14.25" customHeight="1" x14ac:dyDescent="0.35">
      <c r="A4332" s="2">
        <v>1000242</v>
      </c>
      <c r="B4332" s="2" t="s">
        <v>28</v>
      </c>
      <c r="C4332" s="2">
        <v>126</v>
      </c>
    </row>
    <row r="4333" spans="1:3" ht="14.25" customHeight="1" x14ac:dyDescent="0.35">
      <c r="A4333" s="2">
        <v>1000354</v>
      </c>
      <c r="B4333" s="2" t="s">
        <v>28</v>
      </c>
      <c r="C4333" s="2">
        <v>33</v>
      </c>
    </row>
    <row r="4334" spans="1:3" ht="14.25" customHeight="1" x14ac:dyDescent="0.35">
      <c r="A4334" s="2">
        <v>1000639</v>
      </c>
      <c r="B4334" s="2" t="s">
        <v>30</v>
      </c>
      <c r="C4334" s="2">
        <v>106</v>
      </c>
    </row>
    <row r="4335" spans="1:3" ht="14.25" customHeight="1" x14ac:dyDescent="0.35">
      <c r="A4335" s="2">
        <v>1000953</v>
      </c>
      <c r="B4335" s="2" t="s">
        <v>28</v>
      </c>
      <c r="C4335" s="2">
        <v>112</v>
      </c>
    </row>
    <row r="4336" spans="1:3" ht="14.25" customHeight="1" x14ac:dyDescent="0.35">
      <c r="A4336" s="2">
        <v>1001421</v>
      </c>
      <c r="B4336" s="2" t="s">
        <v>29</v>
      </c>
      <c r="C4336" s="2">
        <v>77</v>
      </c>
    </row>
    <row r="4337" spans="1:3" ht="14.25" customHeight="1" x14ac:dyDescent="0.35">
      <c r="A4337" s="2">
        <v>1001602</v>
      </c>
      <c r="B4337" s="2" t="s">
        <v>28</v>
      </c>
      <c r="C4337" s="2">
        <v>79</v>
      </c>
    </row>
    <row r="4338" spans="1:3" ht="14.25" customHeight="1" x14ac:dyDescent="0.35">
      <c r="A4338" s="2">
        <v>1001645</v>
      </c>
      <c r="B4338" s="2" t="s">
        <v>28</v>
      </c>
      <c r="C4338" s="2">
        <v>74</v>
      </c>
    </row>
    <row r="4339" spans="1:3" ht="14.25" customHeight="1" x14ac:dyDescent="0.35">
      <c r="A4339" s="2">
        <v>1001879</v>
      </c>
      <c r="B4339" s="2" t="s">
        <v>28</v>
      </c>
      <c r="C4339" s="2">
        <v>21</v>
      </c>
    </row>
    <row r="4340" spans="1:3" ht="14.25" customHeight="1" x14ac:dyDescent="0.35">
      <c r="A4340" s="2">
        <v>1000014</v>
      </c>
      <c r="B4340" s="2" t="s">
        <v>30</v>
      </c>
      <c r="C4340" s="2">
        <v>451</v>
      </c>
    </row>
    <row r="4341" spans="1:3" ht="14.25" customHeight="1" x14ac:dyDescent="0.35">
      <c r="A4341" s="2">
        <v>1000033</v>
      </c>
      <c r="B4341" s="2" t="s">
        <v>30</v>
      </c>
      <c r="C4341" s="2">
        <v>421</v>
      </c>
    </row>
    <row r="4342" spans="1:3" ht="14.25" customHeight="1" x14ac:dyDescent="0.35">
      <c r="A4342" s="2">
        <v>1000214</v>
      </c>
      <c r="B4342" s="2" t="s">
        <v>29</v>
      </c>
      <c r="C4342" s="2">
        <v>139</v>
      </c>
    </row>
    <row r="4343" spans="1:3" ht="14.25" customHeight="1" x14ac:dyDescent="0.35">
      <c r="A4343" s="2">
        <v>1000375</v>
      </c>
      <c r="B4343" s="2" t="s">
        <v>28</v>
      </c>
      <c r="C4343" s="2">
        <v>402</v>
      </c>
    </row>
    <row r="4344" spans="1:3" ht="14.25" customHeight="1" x14ac:dyDescent="0.35">
      <c r="A4344" s="2">
        <v>1000531</v>
      </c>
      <c r="B4344" s="2" t="s">
        <v>28</v>
      </c>
      <c r="C4344" s="2">
        <v>283</v>
      </c>
    </row>
    <row r="4345" spans="1:3" ht="14.25" customHeight="1" x14ac:dyDescent="0.35">
      <c r="A4345" s="2">
        <v>1000801</v>
      </c>
      <c r="B4345" s="2" t="s">
        <v>28</v>
      </c>
      <c r="C4345" s="2">
        <v>33</v>
      </c>
    </row>
    <row r="4346" spans="1:3" ht="14.25" customHeight="1" x14ac:dyDescent="0.35">
      <c r="A4346" s="2">
        <v>1000875</v>
      </c>
      <c r="B4346" s="2" t="s">
        <v>29</v>
      </c>
      <c r="C4346" s="2">
        <v>79</v>
      </c>
    </row>
    <row r="4347" spans="1:3" ht="14.25" customHeight="1" x14ac:dyDescent="0.35">
      <c r="A4347" s="2">
        <v>1001191</v>
      </c>
      <c r="B4347" s="2" t="s">
        <v>29</v>
      </c>
      <c r="C4347" s="2">
        <v>75</v>
      </c>
    </row>
    <row r="4348" spans="1:3" ht="14.25" customHeight="1" x14ac:dyDescent="0.35">
      <c r="A4348" s="2">
        <v>1001586</v>
      </c>
      <c r="B4348" s="2" t="s">
        <v>30</v>
      </c>
      <c r="C4348" s="2">
        <v>388</v>
      </c>
    </row>
    <row r="4349" spans="1:3" ht="14.25" customHeight="1" x14ac:dyDescent="0.35">
      <c r="A4349" s="2">
        <v>1001952</v>
      </c>
      <c r="B4349" s="2" t="s">
        <v>28</v>
      </c>
      <c r="C4349" s="2">
        <v>36</v>
      </c>
    </row>
    <row r="4350" spans="1:3" ht="14.25" customHeight="1" x14ac:dyDescent="0.35">
      <c r="A4350" s="2">
        <v>1002112</v>
      </c>
      <c r="B4350" s="2" t="s">
        <v>28</v>
      </c>
      <c r="C4350" s="2">
        <v>459</v>
      </c>
    </row>
    <row r="4351" spans="1:3" ht="14.25" customHeight="1" x14ac:dyDescent="0.35">
      <c r="A4351" s="2">
        <v>1000305</v>
      </c>
      <c r="B4351" s="2" t="s">
        <v>28</v>
      </c>
      <c r="C4351" s="2">
        <v>52</v>
      </c>
    </row>
    <row r="4352" spans="1:3" ht="14.25" customHeight="1" x14ac:dyDescent="0.35">
      <c r="A4352" s="2">
        <v>1000413</v>
      </c>
      <c r="B4352" s="2" t="s">
        <v>29</v>
      </c>
      <c r="C4352" s="2">
        <v>88</v>
      </c>
    </row>
    <row r="4353" spans="1:3" ht="14.25" customHeight="1" x14ac:dyDescent="0.35">
      <c r="A4353" s="2">
        <v>1000728</v>
      </c>
      <c r="B4353" s="2" t="s">
        <v>29</v>
      </c>
      <c r="C4353" s="2">
        <v>54</v>
      </c>
    </row>
    <row r="4354" spans="1:3" ht="14.25" customHeight="1" x14ac:dyDescent="0.35">
      <c r="A4354" s="2">
        <v>1000798</v>
      </c>
      <c r="B4354" s="2" t="s">
        <v>29</v>
      </c>
      <c r="C4354" s="2">
        <v>68</v>
      </c>
    </row>
    <row r="4355" spans="1:3" ht="14.25" customHeight="1" x14ac:dyDescent="0.35">
      <c r="A4355" s="2">
        <v>1000950</v>
      </c>
      <c r="B4355" s="2" t="s">
        <v>28</v>
      </c>
      <c r="C4355" s="2">
        <v>53</v>
      </c>
    </row>
    <row r="4356" spans="1:3" ht="14.25" customHeight="1" x14ac:dyDescent="0.35">
      <c r="A4356" s="2">
        <v>1001135</v>
      </c>
      <c r="B4356" s="2" t="s">
        <v>30</v>
      </c>
      <c r="C4356" s="2">
        <v>124</v>
      </c>
    </row>
    <row r="4357" spans="1:3" ht="14.25" customHeight="1" x14ac:dyDescent="0.35">
      <c r="A4357" s="2">
        <v>1001283</v>
      </c>
      <c r="B4357" s="2" t="s">
        <v>30</v>
      </c>
      <c r="C4357" s="2">
        <v>223</v>
      </c>
    </row>
    <row r="4358" spans="1:3" ht="14.25" customHeight="1" x14ac:dyDescent="0.35">
      <c r="A4358" s="2">
        <v>1001668</v>
      </c>
      <c r="B4358" s="2" t="s">
        <v>30</v>
      </c>
      <c r="C4358" s="2">
        <v>272</v>
      </c>
    </row>
    <row r="4359" spans="1:3" ht="14.25" customHeight="1" x14ac:dyDescent="0.35">
      <c r="A4359" s="2">
        <v>1001927</v>
      </c>
      <c r="B4359" s="2" t="s">
        <v>28</v>
      </c>
      <c r="C4359" s="2">
        <v>454</v>
      </c>
    </row>
    <row r="4360" spans="1:3" ht="14.25" customHeight="1" x14ac:dyDescent="0.35">
      <c r="A4360" s="2">
        <v>1002073</v>
      </c>
      <c r="B4360" s="2" t="s">
        <v>30</v>
      </c>
      <c r="C4360" s="2">
        <v>251</v>
      </c>
    </row>
    <row r="4361" spans="1:3" ht="14.25" customHeight="1" x14ac:dyDescent="0.35">
      <c r="A4361" s="2">
        <v>1000067</v>
      </c>
      <c r="B4361" s="2" t="s">
        <v>30</v>
      </c>
      <c r="C4361" s="2">
        <v>134</v>
      </c>
    </row>
    <row r="4362" spans="1:3" ht="14.25" customHeight="1" x14ac:dyDescent="0.35">
      <c r="A4362" s="2">
        <v>1000091</v>
      </c>
      <c r="B4362" s="2" t="s">
        <v>28</v>
      </c>
      <c r="C4362" s="2">
        <v>407</v>
      </c>
    </row>
    <row r="4363" spans="1:3" ht="14.25" customHeight="1" x14ac:dyDescent="0.35">
      <c r="A4363" s="2">
        <v>1000217</v>
      </c>
      <c r="B4363" s="2" t="s">
        <v>28</v>
      </c>
      <c r="C4363" s="2">
        <v>75</v>
      </c>
    </row>
    <row r="4364" spans="1:3" ht="14.25" customHeight="1" x14ac:dyDescent="0.35">
      <c r="A4364" s="2">
        <v>1000525</v>
      </c>
      <c r="B4364" s="2" t="s">
        <v>30</v>
      </c>
      <c r="C4364" s="2">
        <v>237</v>
      </c>
    </row>
    <row r="4365" spans="1:3" ht="14.25" customHeight="1" x14ac:dyDescent="0.35">
      <c r="A4365" s="2">
        <v>1000812</v>
      </c>
      <c r="B4365" s="2" t="s">
        <v>29</v>
      </c>
      <c r="C4365" s="2">
        <v>46</v>
      </c>
    </row>
    <row r="4366" spans="1:3" ht="14.25" customHeight="1" x14ac:dyDescent="0.35">
      <c r="A4366" s="2">
        <v>1000856</v>
      </c>
      <c r="B4366" s="2" t="s">
        <v>28</v>
      </c>
      <c r="C4366" s="2">
        <v>33</v>
      </c>
    </row>
    <row r="4367" spans="1:3" ht="14.25" customHeight="1" x14ac:dyDescent="0.35">
      <c r="A4367" s="2">
        <v>1000907</v>
      </c>
      <c r="B4367" s="2" t="s">
        <v>29</v>
      </c>
      <c r="C4367" s="2">
        <v>78</v>
      </c>
    </row>
    <row r="4368" spans="1:3" ht="14.25" customHeight="1" x14ac:dyDescent="0.35">
      <c r="A4368" s="2">
        <v>1001075</v>
      </c>
      <c r="B4368" s="2" t="s">
        <v>28</v>
      </c>
      <c r="C4368" s="2">
        <v>384</v>
      </c>
    </row>
    <row r="4369" spans="1:3" ht="14.25" customHeight="1" x14ac:dyDescent="0.35">
      <c r="A4369" s="2">
        <v>1001384</v>
      </c>
      <c r="B4369" s="2" t="s">
        <v>30</v>
      </c>
      <c r="C4369" s="2">
        <v>121</v>
      </c>
    </row>
    <row r="4370" spans="1:3" ht="14.25" customHeight="1" x14ac:dyDescent="0.35">
      <c r="A4370" s="2">
        <v>1001412</v>
      </c>
      <c r="B4370" s="2" t="s">
        <v>28</v>
      </c>
      <c r="C4370" s="2">
        <v>318</v>
      </c>
    </row>
    <row r="4371" spans="1:3" ht="14.25" customHeight="1" x14ac:dyDescent="0.35">
      <c r="A4371" s="2">
        <v>1001447</v>
      </c>
      <c r="B4371" s="2" t="s">
        <v>28</v>
      </c>
      <c r="C4371" s="2">
        <v>39</v>
      </c>
    </row>
    <row r="4372" spans="1:3" ht="14.25" customHeight="1" x14ac:dyDescent="0.35">
      <c r="A4372" s="2">
        <v>1001469</v>
      </c>
      <c r="B4372" s="2" t="s">
        <v>28</v>
      </c>
      <c r="C4372" s="2">
        <v>405</v>
      </c>
    </row>
    <row r="4373" spans="1:3" ht="14.25" customHeight="1" x14ac:dyDescent="0.35">
      <c r="A4373" s="2">
        <v>1001595</v>
      </c>
      <c r="B4373" s="2" t="s">
        <v>29</v>
      </c>
      <c r="C4373" s="2">
        <v>97</v>
      </c>
    </row>
    <row r="4374" spans="1:3" ht="14.25" customHeight="1" x14ac:dyDescent="0.35">
      <c r="A4374" s="2">
        <v>1001768</v>
      </c>
      <c r="B4374" s="2" t="s">
        <v>29</v>
      </c>
      <c r="C4374" s="2">
        <v>149</v>
      </c>
    </row>
    <row r="4375" spans="1:3" ht="14.25" customHeight="1" x14ac:dyDescent="0.35">
      <c r="A4375" s="2">
        <v>1002052</v>
      </c>
      <c r="B4375" s="2" t="s">
        <v>30</v>
      </c>
      <c r="C4375" s="2">
        <v>459</v>
      </c>
    </row>
    <row r="4376" spans="1:3" ht="14.25" customHeight="1" x14ac:dyDescent="0.35">
      <c r="A4376" s="2">
        <v>1000295</v>
      </c>
      <c r="B4376" s="2" t="s">
        <v>29</v>
      </c>
      <c r="C4376" s="2">
        <v>78</v>
      </c>
    </row>
    <row r="4377" spans="1:3" ht="14.25" customHeight="1" x14ac:dyDescent="0.35">
      <c r="A4377" s="2">
        <v>1000385</v>
      </c>
      <c r="B4377" s="2" t="s">
        <v>28</v>
      </c>
      <c r="C4377" s="2">
        <v>70</v>
      </c>
    </row>
    <row r="4378" spans="1:3" ht="14.25" customHeight="1" x14ac:dyDescent="0.35">
      <c r="A4378" s="2">
        <v>1000595</v>
      </c>
      <c r="B4378" s="2" t="s">
        <v>28</v>
      </c>
      <c r="C4378" s="2">
        <v>437</v>
      </c>
    </row>
    <row r="4379" spans="1:3" ht="14.25" customHeight="1" x14ac:dyDescent="0.35">
      <c r="A4379" s="2">
        <v>1000625</v>
      </c>
      <c r="B4379" s="2" t="s">
        <v>28</v>
      </c>
      <c r="C4379" s="2">
        <v>39</v>
      </c>
    </row>
    <row r="4380" spans="1:3" ht="14.25" customHeight="1" x14ac:dyDescent="0.35">
      <c r="A4380" s="2">
        <v>1000746</v>
      </c>
      <c r="B4380" s="2" t="s">
        <v>30</v>
      </c>
      <c r="C4380" s="2">
        <v>432</v>
      </c>
    </row>
    <row r="4381" spans="1:3" ht="14.25" customHeight="1" x14ac:dyDescent="0.35">
      <c r="A4381" s="2">
        <v>1000860</v>
      </c>
      <c r="B4381" s="2" t="s">
        <v>28</v>
      </c>
      <c r="C4381" s="2">
        <v>56</v>
      </c>
    </row>
    <row r="4382" spans="1:3" ht="14.25" customHeight="1" x14ac:dyDescent="0.35">
      <c r="A4382" s="2">
        <v>1000954</v>
      </c>
      <c r="B4382" s="2" t="s">
        <v>30</v>
      </c>
      <c r="C4382" s="2">
        <v>391</v>
      </c>
    </row>
    <row r="4383" spans="1:3" ht="14.25" customHeight="1" x14ac:dyDescent="0.35">
      <c r="A4383" s="2">
        <v>1001095</v>
      </c>
      <c r="B4383" s="2" t="s">
        <v>30</v>
      </c>
      <c r="C4383" s="2">
        <v>462</v>
      </c>
    </row>
    <row r="4384" spans="1:3" ht="14.25" customHeight="1" x14ac:dyDescent="0.35">
      <c r="A4384" s="2">
        <v>1001158</v>
      </c>
      <c r="B4384" s="2" t="s">
        <v>28</v>
      </c>
      <c r="C4384" s="2">
        <v>298</v>
      </c>
    </row>
    <row r="4385" spans="1:3" ht="14.25" customHeight="1" x14ac:dyDescent="0.35">
      <c r="A4385" s="2">
        <v>1001271</v>
      </c>
      <c r="B4385" s="2" t="s">
        <v>29</v>
      </c>
      <c r="C4385" s="2">
        <v>108</v>
      </c>
    </row>
    <row r="4386" spans="1:3" ht="14.25" customHeight="1" x14ac:dyDescent="0.35">
      <c r="A4386" s="2">
        <v>1001290</v>
      </c>
      <c r="B4386" s="2" t="s">
        <v>29</v>
      </c>
      <c r="C4386" s="2">
        <v>146</v>
      </c>
    </row>
    <row r="4387" spans="1:3" ht="14.25" customHeight="1" x14ac:dyDescent="0.35">
      <c r="A4387" s="2">
        <v>1001352</v>
      </c>
      <c r="B4387" s="2" t="s">
        <v>28</v>
      </c>
      <c r="C4387" s="2">
        <v>35</v>
      </c>
    </row>
    <row r="4388" spans="1:3" ht="14.25" customHeight="1" x14ac:dyDescent="0.35">
      <c r="A4388" s="2">
        <v>1001511</v>
      </c>
      <c r="B4388" s="2" t="s">
        <v>30</v>
      </c>
      <c r="C4388" s="2">
        <v>225</v>
      </c>
    </row>
    <row r="4389" spans="1:3" ht="14.25" customHeight="1" x14ac:dyDescent="0.35">
      <c r="A4389" s="2">
        <v>1001616</v>
      </c>
      <c r="B4389" s="2" t="s">
        <v>30</v>
      </c>
      <c r="C4389" s="2">
        <v>421</v>
      </c>
    </row>
    <row r="4390" spans="1:3" ht="14.25" customHeight="1" x14ac:dyDescent="0.35">
      <c r="A4390" s="2">
        <v>1001693</v>
      </c>
      <c r="B4390" s="2" t="s">
        <v>28</v>
      </c>
      <c r="C4390" s="2">
        <v>73</v>
      </c>
    </row>
    <row r="4391" spans="1:3" ht="14.25" customHeight="1" x14ac:dyDescent="0.35">
      <c r="A4391" s="2">
        <v>1000013</v>
      </c>
      <c r="B4391" s="2" t="s">
        <v>28</v>
      </c>
      <c r="C4391" s="2">
        <v>73</v>
      </c>
    </row>
    <row r="4392" spans="1:3" ht="14.25" customHeight="1" x14ac:dyDescent="0.35">
      <c r="A4392" s="2">
        <v>1000084</v>
      </c>
      <c r="B4392" s="2" t="s">
        <v>28</v>
      </c>
      <c r="C4392" s="2">
        <v>341</v>
      </c>
    </row>
    <row r="4393" spans="1:3" ht="14.25" customHeight="1" x14ac:dyDescent="0.35">
      <c r="A4393" s="2">
        <v>1000365</v>
      </c>
      <c r="B4393" s="2" t="s">
        <v>28</v>
      </c>
      <c r="C4393" s="2">
        <v>319</v>
      </c>
    </row>
    <row r="4394" spans="1:3" ht="14.25" customHeight="1" x14ac:dyDescent="0.35">
      <c r="A4394" s="2">
        <v>1000370</v>
      </c>
      <c r="B4394" s="2" t="s">
        <v>29</v>
      </c>
      <c r="C4394" s="2">
        <v>130</v>
      </c>
    </row>
    <row r="4395" spans="1:3" ht="14.25" customHeight="1" x14ac:dyDescent="0.35">
      <c r="A4395" s="2">
        <v>1000484</v>
      </c>
      <c r="B4395" s="2" t="s">
        <v>30</v>
      </c>
      <c r="C4395" s="2">
        <v>182</v>
      </c>
    </row>
    <row r="4396" spans="1:3" ht="14.25" customHeight="1" x14ac:dyDescent="0.35">
      <c r="A4396" s="2">
        <v>1000628</v>
      </c>
      <c r="B4396" s="2" t="s">
        <v>30</v>
      </c>
      <c r="C4396" s="2">
        <v>482</v>
      </c>
    </row>
    <row r="4397" spans="1:3" ht="14.25" customHeight="1" x14ac:dyDescent="0.35">
      <c r="A4397" s="2">
        <v>1000766</v>
      </c>
      <c r="B4397" s="2" t="s">
        <v>29</v>
      </c>
      <c r="C4397" s="2">
        <v>75</v>
      </c>
    </row>
    <row r="4398" spans="1:3" ht="14.25" customHeight="1" x14ac:dyDescent="0.35">
      <c r="A4398" s="2">
        <v>1001335</v>
      </c>
      <c r="B4398" s="2" t="s">
        <v>28</v>
      </c>
      <c r="C4398" s="2">
        <v>32</v>
      </c>
    </row>
    <row r="4399" spans="1:3" ht="14.25" customHeight="1" x14ac:dyDescent="0.35">
      <c r="A4399" s="2">
        <v>1001634</v>
      </c>
      <c r="B4399" s="2" t="s">
        <v>30</v>
      </c>
      <c r="C4399" s="2">
        <v>188</v>
      </c>
    </row>
    <row r="4400" spans="1:3" ht="14.25" customHeight="1" x14ac:dyDescent="0.35">
      <c r="A4400" s="2">
        <v>1001705</v>
      </c>
      <c r="B4400" s="2" t="s">
        <v>28</v>
      </c>
      <c r="C4400" s="2">
        <v>66</v>
      </c>
    </row>
    <row r="4401" spans="1:3" ht="14.25" customHeight="1" x14ac:dyDescent="0.35">
      <c r="A4401" s="2">
        <v>1001744</v>
      </c>
      <c r="B4401" s="2" t="s">
        <v>29</v>
      </c>
      <c r="C4401" s="2">
        <v>133</v>
      </c>
    </row>
    <row r="4402" spans="1:3" ht="14.25" customHeight="1" x14ac:dyDescent="0.35">
      <c r="A4402" s="2">
        <v>1001883</v>
      </c>
      <c r="B4402" s="2" t="s">
        <v>28</v>
      </c>
      <c r="C4402" s="2">
        <v>215</v>
      </c>
    </row>
    <row r="4403" spans="1:3" ht="14.25" customHeight="1" x14ac:dyDescent="0.35">
      <c r="A4403" s="2">
        <v>1002140</v>
      </c>
      <c r="B4403" s="2" t="s">
        <v>29</v>
      </c>
      <c r="C4403" s="2">
        <v>91</v>
      </c>
    </row>
    <row r="4404" spans="1:3" ht="14.25" customHeight="1" x14ac:dyDescent="0.35">
      <c r="A4404" s="2">
        <v>1000102</v>
      </c>
      <c r="B4404" s="2" t="s">
        <v>30</v>
      </c>
      <c r="C4404" s="2">
        <v>309</v>
      </c>
    </row>
    <row r="4405" spans="1:3" ht="14.25" customHeight="1" x14ac:dyDescent="0.35">
      <c r="A4405" s="2">
        <v>1000208</v>
      </c>
      <c r="B4405" s="2" t="s">
        <v>28</v>
      </c>
      <c r="C4405" s="2">
        <v>303</v>
      </c>
    </row>
    <row r="4406" spans="1:3" ht="14.25" customHeight="1" x14ac:dyDescent="0.35">
      <c r="A4406" s="2">
        <v>1000291</v>
      </c>
      <c r="B4406" s="2" t="s">
        <v>30</v>
      </c>
      <c r="C4406" s="2">
        <v>294</v>
      </c>
    </row>
    <row r="4407" spans="1:3" ht="14.25" customHeight="1" x14ac:dyDescent="0.35">
      <c r="A4407" s="2">
        <v>1000753</v>
      </c>
      <c r="B4407" s="2" t="s">
        <v>28</v>
      </c>
      <c r="C4407" s="2">
        <v>63</v>
      </c>
    </row>
    <row r="4408" spans="1:3" ht="14.25" customHeight="1" x14ac:dyDescent="0.35">
      <c r="A4408" s="2">
        <v>1000896</v>
      </c>
      <c r="B4408" s="2" t="s">
        <v>28</v>
      </c>
      <c r="C4408" s="2">
        <v>30</v>
      </c>
    </row>
    <row r="4409" spans="1:3" ht="14.25" customHeight="1" x14ac:dyDescent="0.35">
      <c r="A4409" s="2">
        <v>1000975</v>
      </c>
      <c r="B4409" s="2" t="s">
        <v>29</v>
      </c>
      <c r="C4409" s="2">
        <v>128</v>
      </c>
    </row>
    <row r="4410" spans="1:3" ht="14.25" customHeight="1" x14ac:dyDescent="0.35">
      <c r="A4410" s="2">
        <v>1001230</v>
      </c>
      <c r="B4410" s="2" t="s">
        <v>29</v>
      </c>
      <c r="C4410" s="2">
        <v>136</v>
      </c>
    </row>
    <row r="4411" spans="1:3" ht="14.25" customHeight="1" x14ac:dyDescent="0.35">
      <c r="A4411" s="2">
        <v>1001347</v>
      </c>
      <c r="B4411" s="2" t="s">
        <v>30</v>
      </c>
      <c r="C4411" s="2">
        <v>275</v>
      </c>
    </row>
    <row r="4412" spans="1:3" ht="14.25" customHeight="1" x14ac:dyDescent="0.35">
      <c r="A4412" s="2">
        <v>1001351</v>
      </c>
      <c r="B4412" s="2" t="s">
        <v>28</v>
      </c>
      <c r="C4412" s="2">
        <v>53</v>
      </c>
    </row>
    <row r="4413" spans="1:3" ht="14.25" customHeight="1" x14ac:dyDescent="0.35">
      <c r="A4413" s="2">
        <v>1001610</v>
      </c>
      <c r="B4413" s="2" t="s">
        <v>28</v>
      </c>
      <c r="C4413" s="2">
        <v>121</v>
      </c>
    </row>
    <row r="4414" spans="1:3" ht="14.25" customHeight="1" x14ac:dyDescent="0.35">
      <c r="A4414" s="2">
        <v>1001649</v>
      </c>
      <c r="B4414" s="2" t="s">
        <v>30</v>
      </c>
      <c r="C4414" s="2">
        <v>168</v>
      </c>
    </row>
    <row r="4415" spans="1:3" ht="14.25" customHeight="1" x14ac:dyDescent="0.35">
      <c r="A4415" s="2">
        <v>1001677</v>
      </c>
      <c r="B4415" s="2" t="s">
        <v>28</v>
      </c>
      <c r="C4415" s="2">
        <v>190</v>
      </c>
    </row>
    <row r="4416" spans="1:3" ht="14.25" customHeight="1" x14ac:dyDescent="0.35">
      <c r="A4416" s="2">
        <v>1001686</v>
      </c>
      <c r="B4416" s="2" t="s">
        <v>28</v>
      </c>
      <c r="C4416" s="2">
        <v>64</v>
      </c>
    </row>
    <row r="4417" spans="1:3" ht="14.25" customHeight="1" x14ac:dyDescent="0.35">
      <c r="A4417" s="2">
        <v>1001793</v>
      </c>
      <c r="B4417" s="2" t="s">
        <v>29</v>
      </c>
      <c r="C4417" s="2">
        <v>147</v>
      </c>
    </row>
    <row r="4418" spans="1:3" ht="14.25" customHeight="1" x14ac:dyDescent="0.35">
      <c r="A4418" s="2">
        <v>1002006</v>
      </c>
      <c r="B4418" s="2" t="s">
        <v>29</v>
      </c>
      <c r="C4418" s="2">
        <v>65</v>
      </c>
    </row>
    <row r="4419" spans="1:3" ht="14.25" customHeight="1" x14ac:dyDescent="0.35">
      <c r="A4419" s="2">
        <v>1002030</v>
      </c>
      <c r="B4419" s="2" t="s">
        <v>29</v>
      </c>
      <c r="C4419" s="2">
        <v>49</v>
      </c>
    </row>
    <row r="4420" spans="1:3" ht="14.25" customHeight="1" x14ac:dyDescent="0.35">
      <c r="A4420" s="2">
        <v>1000093</v>
      </c>
      <c r="B4420" s="2" t="s">
        <v>29</v>
      </c>
      <c r="C4420" s="2">
        <v>38</v>
      </c>
    </row>
    <row r="4421" spans="1:3" ht="14.25" customHeight="1" x14ac:dyDescent="0.35">
      <c r="A4421" s="2">
        <v>1000290</v>
      </c>
      <c r="B4421" s="2" t="s">
        <v>30</v>
      </c>
      <c r="C4421" s="2">
        <v>425</v>
      </c>
    </row>
    <row r="4422" spans="1:3" ht="14.25" customHeight="1" x14ac:dyDescent="0.35">
      <c r="A4422" s="2">
        <v>1000292</v>
      </c>
      <c r="B4422" s="2" t="s">
        <v>30</v>
      </c>
      <c r="C4422" s="2">
        <v>117</v>
      </c>
    </row>
    <row r="4423" spans="1:3" ht="14.25" customHeight="1" x14ac:dyDescent="0.35">
      <c r="A4423" s="2">
        <v>1001367</v>
      </c>
      <c r="B4423" s="2" t="s">
        <v>30</v>
      </c>
      <c r="C4423" s="2">
        <v>354</v>
      </c>
    </row>
    <row r="4424" spans="1:3" ht="14.25" customHeight="1" x14ac:dyDescent="0.35">
      <c r="A4424" s="2">
        <v>1001392</v>
      </c>
      <c r="B4424" s="2" t="s">
        <v>29</v>
      </c>
      <c r="C4424" s="2">
        <v>40</v>
      </c>
    </row>
    <row r="4425" spans="1:3" ht="14.25" customHeight="1" x14ac:dyDescent="0.35">
      <c r="A4425" s="2">
        <v>1001648</v>
      </c>
      <c r="B4425" s="2" t="s">
        <v>28</v>
      </c>
      <c r="C4425" s="2">
        <v>46</v>
      </c>
    </row>
    <row r="4426" spans="1:3" ht="14.25" customHeight="1" x14ac:dyDescent="0.35">
      <c r="A4426" s="2">
        <v>1001676</v>
      </c>
      <c r="B4426" s="2" t="s">
        <v>28</v>
      </c>
      <c r="C4426" s="2">
        <v>37</v>
      </c>
    </row>
    <row r="4427" spans="1:3" ht="14.25" customHeight="1" x14ac:dyDescent="0.35">
      <c r="A4427" s="2">
        <v>1001698</v>
      </c>
      <c r="B4427" s="2" t="s">
        <v>30</v>
      </c>
      <c r="C4427" s="2">
        <v>359</v>
      </c>
    </row>
    <row r="4428" spans="1:3" ht="14.25" customHeight="1" x14ac:dyDescent="0.35">
      <c r="A4428" s="2">
        <v>1001815</v>
      </c>
      <c r="B4428" s="2" t="s">
        <v>30</v>
      </c>
      <c r="C4428" s="2">
        <v>285</v>
      </c>
    </row>
    <row r="4429" spans="1:3" ht="14.25" customHeight="1" x14ac:dyDescent="0.35">
      <c r="A4429" s="2">
        <v>1001886</v>
      </c>
      <c r="B4429" s="2" t="s">
        <v>28</v>
      </c>
      <c r="C4429" s="2">
        <v>30</v>
      </c>
    </row>
    <row r="4430" spans="1:3" ht="14.25" customHeight="1" x14ac:dyDescent="0.35">
      <c r="A4430" s="2">
        <v>1001960</v>
      </c>
      <c r="B4430" s="2" t="s">
        <v>28</v>
      </c>
      <c r="C4430" s="2">
        <v>45</v>
      </c>
    </row>
    <row r="4431" spans="1:3" ht="14.25" customHeight="1" x14ac:dyDescent="0.35">
      <c r="A4431" s="2">
        <v>1001981</v>
      </c>
      <c r="B4431" s="2" t="s">
        <v>28</v>
      </c>
      <c r="C4431" s="2">
        <v>72</v>
      </c>
    </row>
    <row r="4432" spans="1:3" ht="14.25" customHeight="1" x14ac:dyDescent="0.35">
      <c r="A4432" s="2">
        <v>1002053</v>
      </c>
      <c r="B4432" s="2" t="s">
        <v>30</v>
      </c>
      <c r="C4432" s="2">
        <v>196</v>
      </c>
    </row>
    <row r="4433" spans="1:3" ht="14.25" customHeight="1" x14ac:dyDescent="0.35">
      <c r="A4433" s="2">
        <v>1002231</v>
      </c>
      <c r="B4433" s="2" t="s">
        <v>28</v>
      </c>
      <c r="C4433" s="2">
        <v>53</v>
      </c>
    </row>
    <row r="4434" spans="1:3" ht="14.25" customHeight="1" x14ac:dyDescent="0.35">
      <c r="A4434" s="2">
        <v>1000007</v>
      </c>
      <c r="B4434" s="2" t="s">
        <v>28</v>
      </c>
      <c r="C4434" s="2">
        <v>145</v>
      </c>
    </row>
    <row r="4435" spans="1:3" ht="14.25" customHeight="1" x14ac:dyDescent="0.35">
      <c r="A4435" s="2">
        <v>1000110</v>
      </c>
      <c r="B4435" s="2" t="s">
        <v>30</v>
      </c>
      <c r="C4435" s="2">
        <v>292</v>
      </c>
    </row>
    <row r="4436" spans="1:3" ht="14.25" customHeight="1" x14ac:dyDescent="0.35">
      <c r="A4436" s="2">
        <v>1000279</v>
      </c>
      <c r="B4436" s="2" t="s">
        <v>30</v>
      </c>
      <c r="C4436" s="2">
        <v>352</v>
      </c>
    </row>
    <row r="4437" spans="1:3" ht="14.25" customHeight="1" x14ac:dyDescent="0.35">
      <c r="A4437" s="2">
        <v>1000457</v>
      </c>
      <c r="B4437" s="2" t="s">
        <v>28</v>
      </c>
      <c r="C4437" s="2">
        <v>72</v>
      </c>
    </row>
    <row r="4438" spans="1:3" ht="14.25" customHeight="1" x14ac:dyDescent="0.35">
      <c r="A4438" s="2">
        <v>1000630</v>
      </c>
      <c r="B4438" s="2" t="s">
        <v>28</v>
      </c>
      <c r="C4438" s="2">
        <v>127</v>
      </c>
    </row>
    <row r="4439" spans="1:3" ht="14.25" customHeight="1" x14ac:dyDescent="0.35">
      <c r="A4439" s="2">
        <v>1000769</v>
      </c>
      <c r="B4439" s="2" t="s">
        <v>30</v>
      </c>
      <c r="C4439" s="2">
        <v>152</v>
      </c>
    </row>
    <row r="4440" spans="1:3" ht="14.25" customHeight="1" x14ac:dyDescent="0.35">
      <c r="A4440" s="2">
        <v>1001087</v>
      </c>
      <c r="B4440" s="2" t="s">
        <v>30</v>
      </c>
      <c r="C4440" s="2">
        <v>492</v>
      </c>
    </row>
    <row r="4441" spans="1:3" ht="14.25" customHeight="1" x14ac:dyDescent="0.35">
      <c r="A4441" s="2">
        <v>1001257</v>
      </c>
      <c r="B4441" s="2" t="s">
        <v>29</v>
      </c>
      <c r="C4441" s="2">
        <v>60</v>
      </c>
    </row>
    <row r="4442" spans="1:3" ht="14.25" customHeight="1" x14ac:dyDescent="0.35">
      <c r="A4442" s="2">
        <v>1001458</v>
      </c>
      <c r="B4442" s="2" t="s">
        <v>29</v>
      </c>
      <c r="C4442" s="2">
        <v>130</v>
      </c>
    </row>
    <row r="4443" spans="1:3" ht="14.25" customHeight="1" x14ac:dyDescent="0.35">
      <c r="A4443" s="2">
        <v>1001779</v>
      </c>
      <c r="B4443" s="2" t="s">
        <v>30</v>
      </c>
      <c r="C4443" s="2">
        <v>142</v>
      </c>
    </row>
    <row r="4444" spans="1:3" ht="14.25" customHeight="1" x14ac:dyDescent="0.35">
      <c r="A4444" s="2">
        <v>1001884</v>
      </c>
      <c r="B4444" s="2" t="s">
        <v>29</v>
      </c>
      <c r="C4444" s="2">
        <v>106</v>
      </c>
    </row>
    <row r="4445" spans="1:3" ht="14.25" customHeight="1" x14ac:dyDescent="0.35">
      <c r="A4445" s="2">
        <v>1001890</v>
      </c>
      <c r="B4445" s="2" t="s">
        <v>29</v>
      </c>
      <c r="C4445" s="2">
        <v>82</v>
      </c>
    </row>
    <row r="4446" spans="1:3" ht="14.25" customHeight="1" x14ac:dyDescent="0.35">
      <c r="A4446" s="2">
        <v>1002121</v>
      </c>
      <c r="B4446" s="2" t="s">
        <v>29</v>
      </c>
      <c r="C4446" s="2">
        <v>44</v>
      </c>
    </row>
    <row r="4447" spans="1:3" ht="14.25" customHeight="1" x14ac:dyDescent="0.35">
      <c r="A4447" s="2">
        <v>1000031</v>
      </c>
      <c r="B4447" s="2" t="s">
        <v>28</v>
      </c>
      <c r="C4447" s="2">
        <v>66</v>
      </c>
    </row>
    <row r="4448" spans="1:3" ht="14.25" customHeight="1" x14ac:dyDescent="0.35">
      <c r="A4448" s="2">
        <v>1000815</v>
      </c>
      <c r="B4448" s="2" t="s">
        <v>28</v>
      </c>
      <c r="C4448" s="2">
        <v>147</v>
      </c>
    </row>
    <row r="4449" spans="1:3" ht="14.25" customHeight="1" x14ac:dyDescent="0.35">
      <c r="A4449" s="2">
        <v>1001220</v>
      </c>
      <c r="B4449" s="2" t="s">
        <v>30</v>
      </c>
      <c r="C4449" s="2">
        <v>203</v>
      </c>
    </row>
    <row r="4450" spans="1:3" ht="14.25" customHeight="1" x14ac:dyDescent="0.35">
      <c r="A4450" s="2">
        <v>1001276</v>
      </c>
      <c r="B4450" s="2" t="s">
        <v>28</v>
      </c>
      <c r="C4450" s="2">
        <v>45</v>
      </c>
    </row>
    <row r="4451" spans="1:3" ht="14.25" customHeight="1" x14ac:dyDescent="0.35">
      <c r="A4451" s="2">
        <v>1001376</v>
      </c>
      <c r="B4451" s="2" t="s">
        <v>28</v>
      </c>
      <c r="C4451" s="2">
        <v>327</v>
      </c>
    </row>
    <row r="4452" spans="1:3" ht="14.25" customHeight="1" x14ac:dyDescent="0.35">
      <c r="A4452" s="2">
        <v>1001397</v>
      </c>
      <c r="B4452" s="2" t="s">
        <v>28</v>
      </c>
      <c r="C4452" s="2">
        <v>112</v>
      </c>
    </row>
    <row r="4453" spans="1:3" ht="14.25" customHeight="1" x14ac:dyDescent="0.35">
      <c r="A4453" s="2">
        <v>1001747</v>
      </c>
      <c r="B4453" s="2" t="s">
        <v>29</v>
      </c>
      <c r="C4453" s="2">
        <v>93</v>
      </c>
    </row>
    <row r="4454" spans="1:3" ht="14.25" customHeight="1" x14ac:dyDescent="0.35">
      <c r="A4454" s="2">
        <v>1001937</v>
      </c>
      <c r="B4454" s="2" t="s">
        <v>29</v>
      </c>
      <c r="C4454" s="2">
        <v>118</v>
      </c>
    </row>
    <row r="4455" spans="1:3" ht="14.25" customHeight="1" x14ac:dyDescent="0.35">
      <c r="A4455" s="2">
        <v>1002158</v>
      </c>
      <c r="B4455" s="2" t="s">
        <v>30</v>
      </c>
      <c r="C4455" s="2">
        <v>273</v>
      </c>
    </row>
    <row r="4456" spans="1:3" ht="14.25" customHeight="1" x14ac:dyDescent="0.35">
      <c r="A4456" s="2">
        <v>1000325</v>
      </c>
      <c r="B4456" s="2" t="s">
        <v>28</v>
      </c>
      <c r="C4456" s="2">
        <v>78</v>
      </c>
    </row>
    <row r="4457" spans="1:3" ht="14.25" customHeight="1" x14ac:dyDescent="0.35">
      <c r="A4457" s="2">
        <v>1000393</v>
      </c>
      <c r="B4457" s="2" t="s">
        <v>30</v>
      </c>
      <c r="C4457" s="2">
        <v>106</v>
      </c>
    </row>
    <row r="4458" spans="1:3" ht="14.25" customHeight="1" x14ac:dyDescent="0.35">
      <c r="A4458" s="2">
        <v>1000403</v>
      </c>
      <c r="B4458" s="2" t="s">
        <v>28</v>
      </c>
      <c r="C4458" s="2">
        <v>31</v>
      </c>
    </row>
    <row r="4459" spans="1:3" ht="14.25" customHeight="1" x14ac:dyDescent="0.35">
      <c r="A4459" s="2">
        <v>1000475</v>
      </c>
      <c r="B4459" s="2" t="s">
        <v>28</v>
      </c>
      <c r="C4459" s="2">
        <v>40</v>
      </c>
    </row>
    <row r="4460" spans="1:3" ht="14.25" customHeight="1" x14ac:dyDescent="0.35">
      <c r="A4460" s="2">
        <v>1000651</v>
      </c>
      <c r="B4460" s="2" t="s">
        <v>30</v>
      </c>
      <c r="C4460" s="2">
        <v>286</v>
      </c>
    </row>
    <row r="4461" spans="1:3" ht="14.25" customHeight="1" x14ac:dyDescent="0.35">
      <c r="A4461" s="2">
        <v>1000710</v>
      </c>
      <c r="B4461" s="2" t="s">
        <v>29</v>
      </c>
      <c r="C4461" s="2">
        <v>49</v>
      </c>
    </row>
    <row r="4462" spans="1:3" ht="14.25" customHeight="1" x14ac:dyDescent="0.35">
      <c r="A4462" s="2">
        <v>1000835</v>
      </c>
      <c r="B4462" s="2" t="s">
        <v>28</v>
      </c>
      <c r="C4462" s="2">
        <v>46</v>
      </c>
    </row>
    <row r="4463" spans="1:3" ht="14.25" customHeight="1" x14ac:dyDescent="0.35">
      <c r="A4463" s="2">
        <v>1000893</v>
      </c>
      <c r="B4463" s="2" t="s">
        <v>30</v>
      </c>
      <c r="C4463" s="2">
        <v>185</v>
      </c>
    </row>
    <row r="4464" spans="1:3" ht="14.25" customHeight="1" x14ac:dyDescent="0.35">
      <c r="A4464" s="2">
        <v>1001242</v>
      </c>
      <c r="B4464" s="2" t="s">
        <v>28</v>
      </c>
      <c r="C4464" s="2">
        <v>212</v>
      </c>
    </row>
    <row r="4465" spans="1:3" ht="14.25" customHeight="1" x14ac:dyDescent="0.35">
      <c r="A4465" s="2">
        <v>1001571</v>
      </c>
      <c r="B4465" s="2" t="s">
        <v>28</v>
      </c>
      <c r="C4465" s="2">
        <v>296</v>
      </c>
    </row>
    <row r="4466" spans="1:3" ht="14.25" customHeight="1" x14ac:dyDescent="0.35">
      <c r="A4466" s="2">
        <v>1001638</v>
      </c>
      <c r="B4466" s="2" t="s">
        <v>30</v>
      </c>
      <c r="C4466" s="2">
        <v>151</v>
      </c>
    </row>
    <row r="4467" spans="1:3" ht="14.25" customHeight="1" x14ac:dyDescent="0.35">
      <c r="A4467" s="2">
        <v>1001710</v>
      </c>
      <c r="B4467" s="2" t="s">
        <v>28</v>
      </c>
      <c r="C4467" s="2">
        <v>31</v>
      </c>
    </row>
    <row r="4468" spans="1:3" ht="14.25" customHeight="1" x14ac:dyDescent="0.35">
      <c r="A4468" s="2">
        <v>1001832</v>
      </c>
      <c r="B4468" s="2" t="s">
        <v>29</v>
      </c>
      <c r="C4468" s="2">
        <v>103</v>
      </c>
    </row>
    <row r="4469" spans="1:3" ht="14.25" customHeight="1" x14ac:dyDescent="0.35">
      <c r="A4469" s="2">
        <v>1001852</v>
      </c>
      <c r="B4469" s="2" t="s">
        <v>28</v>
      </c>
      <c r="C4469" s="2">
        <v>24</v>
      </c>
    </row>
    <row r="4470" spans="1:3" ht="14.25" customHeight="1" x14ac:dyDescent="0.35">
      <c r="A4470" s="2">
        <v>1001872</v>
      </c>
      <c r="B4470" s="2" t="s">
        <v>30</v>
      </c>
      <c r="C4470" s="2">
        <v>399</v>
      </c>
    </row>
    <row r="4471" spans="1:3" ht="14.25" customHeight="1" x14ac:dyDescent="0.35">
      <c r="A4471" s="2">
        <v>1001895</v>
      </c>
      <c r="B4471" s="2" t="s">
        <v>28</v>
      </c>
      <c r="C4471" s="2">
        <v>202</v>
      </c>
    </row>
    <row r="4472" spans="1:3" ht="14.25" customHeight="1" x14ac:dyDescent="0.35">
      <c r="A4472" s="2">
        <v>1002085</v>
      </c>
      <c r="B4472" s="2" t="s">
        <v>28</v>
      </c>
      <c r="C4472" s="2">
        <v>36</v>
      </c>
    </row>
    <row r="4473" spans="1:3" ht="14.25" customHeight="1" x14ac:dyDescent="0.35">
      <c r="A4473" s="2">
        <v>1002097</v>
      </c>
      <c r="B4473" s="2" t="s">
        <v>29</v>
      </c>
      <c r="C4473" s="2">
        <v>123</v>
      </c>
    </row>
    <row r="4474" spans="1:3" ht="14.25" customHeight="1" x14ac:dyDescent="0.35">
      <c r="A4474" s="2">
        <v>1000009</v>
      </c>
      <c r="B4474" s="2" t="s">
        <v>28</v>
      </c>
      <c r="C4474" s="2">
        <v>39</v>
      </c>
    </row>
    <row r="4475" spans="1:3" ht="14.25" customHeight="1" x14ac:dyDescent="0.35">
      <c r="A4475" s="2">
        <v>1001270</v>
      </c>
      <c r="B4475" s="2" t="s">
        <v>28</v>
      </c>
      <c r="C4475" s="2">
        <v>28</v>
      </c>
    </row>
    <row r="4476" spans="1:3" ht="14.25" customHeight="1" x14ac:dyDescent="0.35">
      <c r="A4476" s="2">
        <v>1001346</v>
      </c>
      <c r="B4476" s="2" t="s">
        <v>30</v>
      </c>
      <c r="C4476" s="2">
        <v>337</v>
      </c>
    </row>
    <row r="4477" spans="1:3" ht="14.25" customHeight="1" x14ac:dyDescent="0.35">
      <c r="A4477" s="2">
        <v>1001441</v>
      </c>
      <c r="B4477" s="2" t="s">
        <v>28</v>
      </c>
      <c r="C4477" s="2">
        <v>45</v>
      </c>
    </row>
    <row r="4478" spans="1:3" ht="14.25" customHeight="1" x14ac:dyDescent="0.35">
      <c r="A4478" s="2">
        <v>1001462</v>
      </c>
      <c r="B4478" s="2" t="s">
        <v>29</v>
      </c>
      <c r="C4478" s="2">
        <v>68</v>
      </c>
    </row>
    <row r="4479" spans="1:3" ht="14.25" customHeight="1" x14ac:dyDescent="0.35">
      <c r="A4479" s="2">
        <v>1001711</v>
      </c>
      <c r="B4479" s="2" t="s">
        <v>30</v>
      </c>
      <c r="C4479" s="2">
        <v>104</v>
      </c>
    </row>
    <row r="4480" spans="1:3" ht="14.25" customHeight="1" x14ac:dyDescent="0.35">
      <c r="A4480" s="2">
        <v>1001923</v>
      </c>
      <c r="B4480" s="2" t="s">
        <v>30</v>
      </c>
      <c r="C4480" s="2">
        <v>418</v>
      </c>
    </row>
    <row r="4481" spans="1:3" ht="14.25" customHeight="1" x14ac:dyDescent="0.35">
      <c r="A4481" s="2">
        <v>1002100</v>
      </c>
      <c r="B4481" s="2" t="s">
        <v>30</v>
      </c>
      <c r="C4481" s="2">
        <v>161</v>
      </c>
    </row>
    <row r="4482" spans="1:3" ht="14.25" customHeight="1" x14ac:dyDescent="0.35">
      <c r="A4482" s="2">
        <v>1000195</v>
      </c>
      <c r="B4482" s="2" t="s">
        <v>28</v>
      </c>
      <c r="C4482" s="2">
        <v>54</v>
      </c>
    </row>
    <row r="4483" spans="1:3" ht="14.25" customHeight="1" x14ac:dyDescent="0.35">
      <c r="A4483" s="2">
        <v>1000442</v>
      </c>
      <c r="B4483" s="2" t="s">
        <v>30</v>
      </c>
      <c r="C4483" s="2">
        <v>351</v>
      </c>
    </row>
    <row r="4484" spans="1:3" ht="14.25" customHeight="1" x14ac:dyDescent="0.35">
      <c r="A4484" s="2">
        <v>1000884</v>
      </c>
      <c r="B4484" s="2" t="s">
        <v>30</v>
      </c>
      <c r="C4484" s="2">
        <v>351</v>
      </c>
    </row>
    <row r="4485" spans="1:3" ht="14.25" customHeight="1" x14ac:dyDescent="0.35">
      <c r="A4485" s="2">
        <v>1000906</v>
      </c>
      <c r="B4485" s="2" t="s">
        <v>28</v>
      </c>
      <c r="C4485" s="2">
        <v>65</v>
      </c>
    </row>
    <row r="4486" spans="1:3" ht="14.25" customHeight="1" x14ac:dyDescent="0.35">
      <c r="A4486" s="2">
        <v>1000967</v>
      </c>
      <c r="B4486" s="2" t="s">
        <v>29</v>
      </c>
      <c r="C4486" s="2">
        <v>43</v>
      </c>
    </row>
    <row r="4487" spans="1:3" ht="14.25" customHeight="1" x14ac:dyDescent="0.35">
      <c r="A4487" s="2">
        <v>1000984</v>
      </c>
      <c r="B4487" s="2" t="s">
        <v>28</v>
      </c>
      <c r="C4487" s="2">
        <v>31</v>
      </c>
    </row>
    <row r="4488" spans="1:3" ht="14.25" customHeight="1" x14ac:dyDescent="0.35">
      <c r="A4488" s="2">
        <v>1001115</v>
      </c>
      <c r="B4488" s="2" t="s">
        <v>30</v>
      </c>
      <c r="C4488" s="2">
        <v>464</v>
      </c>
    </row>
    <row r="4489" spans="1:3" ht="14.25" customHeight="1" x14ac:dyDescent="0.35">
      <c r="A4489" s="2">
        <v>1001234</v>
      </c>
      <c r="B4489" s="2" t="s">
        <v>29</v>
      </c>
      <c r="C4489" s="2">
        <v>114</v>
      </c>
    </row>
    <row r="4490" spans="1:3" ht="14.25" customHeight="1" x14ac:dyDescent="0.35">
      <c r="A4490" s="2">
        <v>1002082</v>
      </c>
      <c r="B4490" s="2" t="s">
        <v>29</v>
      </c>
      <c r="C4490" s="2">
        <v>76</v>
      </c>
    </row>
    <row r="4491" spans="1:3" ht="14.25" customHeight="1" x14ac:dyDescent="0.35">
      <c r="A4491" s="2">
        <v>1000299</v>
      </c>
      <c r="B4491" s="2" t="s">
        <v>29</v>
      </c>
      <c r="C4491" s="2">
        <v>143</v>
      </c>
    </row>
    <row r="4492" spans="1:3" ht="14.25" customHeight="1" x14ac:dyDescent="0.35">
      <c r="A4492" s="2">
        <v>1000439</v>
      </c>
      <c r="B4492" s="2" t="s">
        <v>29</v>
      </c>
      <c r="C4492" s="2">
        <v>105</v>
      </c>
    </row>
    <row r="4493" spans="1:3" ht="14.25" customHeight="1" x14ac:dyDescent="0.35">
      <c r="A4493" s="2">
        <v>1000973</v>
      </c>
      <c r="B4493" s="2" t="s">
        <v>28</v>
      </c>
      <c r="C4493" s="2">
        <v>30</v>
      </c>
    </row>
    <row r="4494" spans="1:3" ht="14.25" customHeight="1" x14ac:dyDescent="0.35">
      <c r="A4494" s="2">
        <v>1001073</v>
      </c>
      <c r="B4494" s="2" t="s">
        <v>29</v>
      </c>
      <c r="C4494" s="2">
        <v>30</v>
      </c>
    </row>
    <row r="4495" spans="1:3" ht="14.25" customHeight="1" x14ac:dyDescent="0.35">
      <c r="A4495" s="2">
        <v>1001097</v>
      </c>
      <c r="B4495" s="2" t="s">
        <v>30</v>
      </c>
      <c r="C4495" s="2">
        <v>231</v>
      </c>
    </row>
    <row r="4496" spans="1:3" ht="14.25" customHeight="1" x14ac:dyDescent="0.35">
      <c r="A4496" s="2">
        <v>1001162</v>
      </c>
      <c r="B4496" s="2" t="s">
        <v>29</v>
      </c>
      <c r="C4496" s="2">
        <v>59</v>
      </c>
    </row>
    <row r="4497" spans="1:3" ht="14.25" customHeight="1" x14ac:dyDescent="0.35">
      <c r="A4497" s="2">
        <v>1001385</v>
      </c>
      <c r="B4497" s="2" t="s">
        <v>30</v>
      </c>
      <c r="C4497" s="2">
        <v>234</v>
      </c>
    </row>
    <row r="4498" spans="1:3" ht="14.25" customHeight="1" x14ac:dyDescent="0.35">
      <c r="A4498" s="2">
        <v>1001413</v>
      </c>
      <c r="B4498" s="2" t="s">
        <v>29</v>
      </c>
      <c r="C4498" s="2">
        <v>55</v>
      </c>
    </row>
    <row r="4499" spans="1:3" ht="14.25" customHeight="1" x14ac:dyDescent="0.35">
      <c r="A4499" s="2">
        <v>1001617</v>
      </c>
      <c r="B4499" s="2" t="s">
        <v>28</v>
      </c>
      <c r="C4499" s="2">
        <v>211</v>
      </c>
    </row>
    <row r="4500" spans="1:3" ht="14.25" customHeight="1" x14ac:dyDescent="0.35">
      <c r="A4500" s="2">
        <v>1001632</v>
      </c>
      <c r="B4500" s="2" t="s">
        <v>30</v>
      </c>
      <c r="C4500" s="2">
        <v>370</v>
      </c>
    </row>
    <row r="4501" spans="1:3" ht="14.25" customHeight="1" x14ac:dyDescent="0.35">
      <c r="A4501" s="2">
        <v>1001704</v>
      </c>
      <c r="B4501" s="2" t="s">
        <v>28</v>
      </c>
      <c r="C4501" s="2">
        <v>69</v>
      </c>
    </row>
    <row r="4502" spans="1:3" ht="14.25" customHeight="1" x14ac:dyDescent="0.35">
      <c r="A4502" s="2">
        <v>1001712</v>
      </c>
      <c r="B4502" s="2" t="s">
        <v>30</v>
      </c>
      <c r="C4502" s="2">
        <v>327</v>
      </c>
    </row>
    <row r="4503" spans="1:3" ht="14.25" customHeight="1" x14ac:dyDescent="0.35">
      <c r="A4503" s="2">
        <v>1001790</v>
      </c>
      <c r="B4503" s="2" t="s">
        <v>29</v>
      </c>
      <c r="C4503" s="2">
        <v>106</v>
      </c>
    </row>
    <row r="4504" spans="1:3" ht="14.25" customHeight="1" x14ac:dyDescent="0.35">
      <c r="A4504" s="2">
        <v>1001820</v>
      </c>
      <c r="B4504" s="2" t="s">
        <v>30</v>
      </c>
      <c r="C4504" s="2">
        <v>359</v>
      </c>
    </row>
    <row r="4505" spans="1:3" ht="14.25" customHeight="1" x14ac:dyDescent="0.35">
      <c r="A4505" s="2">
        <v>1001928</v>
      </c>
      <c r="B4505" s="2" t="s">
        <v>30</v>
      </c>
      <c r="C4505" s="2">
        <v>235</v>
      </c>
    </row>
    <row r="4506" spans="1:3" ht="14.25" customHeight="1" x14ac:dyDescent="0.35">
      <c r="A4506" s="2">
        <v>1002055</v>
      </c>
      <c r="B4506" s="2" t="s">
        <v>29</v>
      </c>
      <c r="C4506" s="2">
        <v>30</v>
      </c>
    </row>
    <row r="4507" spans="1:3" ht="14.25" customHeight="1" x14ac:dyDescent="0.35">
      <c r="A4507" s="2">
        <v>1002184</v>
      </c>
      <c r="B4507" s="2" t="s">
        <v>30</v>
      </c>
      <c r="C4507" s="2">
        <v>472</v>
      </c>
    </row>
    <row r="4508" spans="1:3" ht="14.25" customHeight="1" x14ac:dyDescent="0.35">
      <c r="A4508" s="2">
        <v>1000353</v>
      </c>
      <c r="B4508" s="2" t="s">
        <v>29</v>
      </c>
      <c r="C4508" s="2">
        <v>36</v>
      </c>
    </row>
    <row r="4509" spans="1:3" ht="14.25" customHeight="1" x14ac:dyDescent="0.35">
      <c r="A4509" s="2">
        <v>1000697</v>
      </c>
      <c r="B4509" s="2" t="s">
        <v>28</v>
      </c>
      <c r="C4509" s="2">
        <v>412</v>
      </c>
    </row>
    <row r="4510" spans="1:3" ht="14.25" customHeight="1" x14ac:dyDescent="0.35">
      <c r="A4510" s="2">
        <v>1000805</v>
      </c>
      <c r="B4510" s="2" t="s">
        <v>30</v>
      </c>
      <c r="C4510" s="2">
        <v>302</v>
      </c>
    </row>
    <row r="4511" spans="1:3" ht="14.25" customHeight="1" x14ac:dyDescent="0.35">
      <c r="A4511" s="2">
        <v>1000956</v>
      </c>
      <c r="B4511" s="2" t="s">
        <v>28</v>
      </c>
      <c r="C4511" s="2">
        <v>48</v>
      </c>
    </row>
    <row r="4512" spans="1:3" ht="14.25" customHeight="1" x14ac:dyDescent="0.35">
      <c r="A4512" s="2">
        <v>1001030</v>
      </c>
      <c r="B4512" s="2" t="s">
        <v>29</v>
      </c>
      <c r="C4512" s="2">
        <v>95</v>
      </c>
    </row>
    <row r="4513" spans="1:3" ht="14.25" customHeight="1" x14ac:dyDescent="0.35">
      <c r="A4513" s="2">
        <v>1001099</v>
      </c>
      <c r="B4513" s="2" t="s">
        <v>28</v>
      </c>
      <c r="C4513" s="2">
        <v>22</v>
      </c>
    </row>
    <row r="4514" spans="1:3" ht="14.25" customHeight="1" x14ac:dyDescent="0.35">
      <c r="A4514" s="2">
        <v>1001224</v>
      </c>
      <c r="B4514" s="2" t="s">
        <v>28</v>
      </c>
      <c r="C4514" s="2">
        <v>280</v>
      </c>
    </row>
    <row r="4515" spans="1:3" ht="14.25" customHeight="1" x14ac:dyDescent="0.35">
      <c r="A4515" s="2">
        <v>1001569</v>
      </c>
      <c r="B4515" s="2" t="s">
        <v>28</v>
      </c>
      <c r="C4515" s="2">
        <v>147</v>
      </c>
    </row>
    <row r="4516" spans="1:3" ht="14.25" customHeight="1" x14ac:dyDescent="0.35">
      <c r="A4516" s="2">
        <v>1001941</v>
      </c>
      <c r="B4516" s="2" t="s">
        <v>30</v>
      </c>
      <c r="C4516" s="2">
        <v>184</v>
      </c>
    </row>
    <row r="4517" spans="1:3" ht="14.25" customHeight="1" x14ac:dyDescent="0.35">
      <c r="A4517" s="2">
        <v>1002198</v>
      </c>
      <c r="B4517" s="2" t="s">
        <v>30</v>
      </c>
      <c r="C4517" s="2">
        <v>216</v>
      </c>
    </row>
    <row r="4518" spans="1:3" ht="14.25" customHeight="1" x14ac:dyDescent="0.35">
      <c r="A4518" s="2">
        <v>1000028</v>
      </c>
      <c r="B4518" s="2" t="s">
        <v>29</v>
      </c>
      <c r="C4518" s="2">
        <v>46</v>
      </c>
    </row>
    <row r="4519" spans="1:3" ht="14.25" customHeight="1" x14ac:dyDescent="0.35">
      <c r="A4519" s="2">
        <v>1000308</v>
      </c>
      <c r="B4519" s="2" t="s">
        <v>30</v>
      </c>
      <c r="C4519" s="2">
        <v>141</v>
      </c>
    </row>
    <row r="4520" spans="1:3" ht="14.25" customHeight="1" x14ac:dyDescent="0.35">
      <c r="A4520" s="2">
        <v>1001076</v>
      </c>
      <c r="B4520" s="2" t="s">
        <v>29</v>
      </c>
      <c r="C4520" s="2">
        <v>136</v>
      </c>
    </row>
    <row r="4521" spans="1:3" ht="14.25" customHeight="1" x14ac:dyDescent="0.35">
      <c r="A4521" s="2">
        <v>1001090</v>
      </c>
      <c r="B4521" s="2" t="s">
        <v>28</v>
      </c>
      <c r="C4521" s="2">
        <v>33</v>
      </c>
    </row>
    <row r="4522" spans="1:3" ht="14.25" customHeight="1" x14ac:dyDescent="0.35">
      <c r="A4522" s="2">
        <v>1001147</v>
      </c>
      <c r="B4522" s="2" t="s">
        <v>29</v>
      </c>
      <c r="C4522" s="2">
        <v>110</v>
      </c>
    </row>
    <row r="4523" spans="1:3" ht="14.25" customHeight="1" x14ac:dyDescent="0.35">
      <c r="A4523" s="2">
        <v>1001293</v>
      </c>
      <c r="B4523" s="2" t="s">
        <v>29</v>
      </c>
      <c r="C4523" s="2">
        <v>48</v>
      </c>
    </row>
    <row r="4524" spans="1:3" ht="14.25" customHeight="1" x14ac:dyDescent="0.35">
      <c r="A4524" s="2">
        <v>1001334</v>
      </c>
      <c r="B4524" s="2" t="s">
        <v>30</v>
      </c>
      <c r="C4524" s="2">
        <v>190</v>
      </c>
    </row>
    <row r="4525" spans="1:3" ht="14.25" customHeight="1" x14ac:dyDescent="0.35">
      <c r="A4525" s="2">
        <v>1001418</v>
      </c>
      <c r="B4525" s="2" t="s">
        <v>28</v>
      </c>
      <c r="C4525" s="2">
        <v>41</v>
      </c>
    </row>
    <row r="4526" spans="1:3" ht="14.25" customHeight="1" x14ac:dyDescent="0.35">
      <c r="A4526" s="2">
        <v>1001798</v>
      </c>
      <c r="B4526" s="2" t="s">
        <v>28</v>
      </c>
      <c r="C4526" s="2">
        <v>34</v>
      </c>
    </row>
    <row r="4527" spans="1:3" ht="14.25" customHeight="1" x14ac:dyDescent="0.35">
      <c r="A4527" s="2">
        <v>1001864</v>
      </c>
      <c r="B4527" s="2" t="s">
        <v>28</v>
      </c>
      <c r="C4527" s="2">
        <v>311</v>
      </c>
    </row>
    <row r="4528" spans="1:3" ht="14.25" customHeight="1" x14ac:dyDescent="0.35">
      <c r="A4528" s="2">
        <v>1002059</v>
      </c>
      <c r="B4528" s="2" t="s">
        <v>30</v>
      </c>
      <c r="C4528" s="2">
        <v>279</v>
      </c>
    </row>
    <row r="4529" spans="1:3" ht="14.25" customHeight="1" x14ac:dyDescent="0.35">
      <c r="A4529" s="2">
        <v>1002111</v>
      </c>
      <c r="B4529" s="2" t="s">
        <v>28</v>
      </c>
      <c r="C4529" s="2">
        <v>72</v>
      </c>
    </row>
    <row r="4530" spans="1:3" ht="14.25" customHeight="1" x14ac:dyDescent="0.35">
      <c r="A4530" s="2">
        <v>1000120</v>
      </c>
      <c r="B4530" s="2" t="s">
        <v>28</v>
      </c>
      <c r="C4530" s="2">
        <v>54</v>
      </c>
    </row>
    <row r="4531" spans="1:3" ht="14.25" customHeight="1" x14ac:dyDescent="0.35">
      <c r="A4531" s="2">
        <v>1000193</v>
      </c>
      <c r="B4531" s="2" t="s">
        <v>29</v>
      </c>
      <c r="C4531" s="2">
        <v>130</v>
      </c>
    </row>
    <row r="4532" spans="1:3" ht="14.25" customHeight="1" x14ac:dyDescent="0.35">
      <c r="A4532" s="2">
        <v>1000238</v>
      </c>
      <c r="B4532" s="2" t="s">
        <v>29</v>
      </c>
      <c r="C4532" s="2">
        <v>46</v>
      </c>
    </row>
    <row r="4533" spans="1:3" ht="14.25" customHeight="1" x14ac:dyDescent="0.35">
      <c r="A4533" s="2">
        <v>1000262</v>
      </c>
      <c r="B4533" s="2" t="s">
        <v>29</v>
      </c>
      <c r="C4533" s="2">
        <v>113</v>
      </c>
    </row>
    <row r="4534" spans="1:3" ht="14.25" customHeight="1" x14ac:dyDescent="0.35">
      <c r="A4534" s="2">
        <v>1000383</v>
      </c>
      <c r="B4534" s="2" t="s">
        <v>28</v>
      </c>
      <c r="C4534" s="2">
        <v>20</v>
      </c>
    </row>
    <row r="4535" spans="1:3" ht="14.25" customHeight="1" x14ac:dyDescent="0.35">
      <c r="A4535" s="2">
        <v>1000418</v>
      </c>
      <c r="B4535" s="2" t="s">
        <v>29</v>
      </c>
      <c r="C4535" s="2">
        <v>134</v>
      </c>
    </row>
    <row r="4536" spans="1:3" ht="14.25" customHeight="1" x14ac:dyDescent="0.35">
      <c r="A4536" s="2">
        <v>1000482</v>
      </c>
      <c r="B4536" s="2" t="s">
        <v>29</v>
      </c>
      <c r="C4536" s="2">
        <v>111</v>
      </c>
    </row>
    <row r="4537" spans="1:3" ht="14.25" customHeight="1" x14ac:dyDescent="0.35">
      <c r="A4537" s="2">
        <v>1000743</v>
      </c>
      <c r="B4537" s="2" t="s">
        <v>30</v>
      </c>
      <c r="C4537" s="2">
        <v>365</v>
      </c>
    </row>
    <row r="4538" spans="1:3" ht="14.25" customHeight="1" x14ac:dyDescent="0.35">
      <c r="A4538" s="2">
        <v>1000863</v>
      </c>
      <c r="B4538" s="2" t="s">
        <v>30</v>
      </c>
      <c r="C4538" s="2">
        <v>383</v>
      </c>
    </row>
    <row r="4539" spans="1:3" ht="14.25" customHeight="1" x14ac:dyDescent="0.35">
      <c r="A4539" s="2">
        <v>1001011</v>
      </c>
      <c r="B4539" s="2" t="s">
        <v>30</v>
      </c>
      <c r="C4539" s="2">
        <v>329</v>
      </c>
    </row>
    <row r="4540" spans="1:3" ht="14.25" customHeight="1" x14ac:dyDescent="0.35">
      <c r="A4540" s="2">
        <v>1001098</v>
      </c>
      <c r="B4540" s="2" t="s">
        <v>30</v>
      </c>
      <c r="C4540" s="2">
        <v>314</v>
      </c>
    </row>
    <row r="4541" spans="1:3" ht="14.25" customHeight="1" x14ac:dyDescent="0.35">
      <c r="A4541" s="2">
        <v>1001189</v>
      </c>
      <c r="B4541" s="2" t="s">
        <v>30</v>
      </c>
      <c r="C4541" s="2">
        <v>445</v>
      </c>
    </row>
    <row r="4542" spans="1:3" ht="14.25" customHeight="1" x14ac:dyDescent="0.35">
      <c r="A4542" s="2">
        <v>1001203</v>
      </c>
      <c r="B4542" s="2" t="s">
        <v>28</v>
      </c>
      <c r="C4542" s="2">
        <v>291</v>
      </c>
    </row>
    <row r="4543" spans="1:3" ht="14.25" customHeight="1" x14ac:dyDescent="0.35">
      <c r="A4543" s="2">
        <v>1001485</v>
      </c>
      <c r="B4543" s="2" t="s">
        <v>30</v>
      </c>
      <c r="C4543" s="2">
        <v>134</v>
      </c>
    </row>
    <row r="4544" spans="1:3" ht="14.25" customHeight="1" x14ac:dyDescent="0.35">
      <c r="A4544" s="2">
        <v>1001498</v>
      </c>
      <c r="B4544" s="2" t="s">
        <v>28</v>
      </c>
      <c r="C4544" s="2">
        <v>59</v>
      </c>
    </row>
    <row r="4545" spans="1:3" ht="14.25" customHeight="1" x14ac:dyDescent="0.35">
      <c r="A4545" s="2">
        <v>1001564</v>
      </c>
      <c r="B4545" s="2" t="s">
        <v>29</v>
      </c>
      <c r="C4545" s="2">
        <v>64</v>
      </c>
    </row>
    <row r="4546" spans="1:3" ht="14.25" customHeight="1" x14ac:dyDescent="0.35">
      <c r="A4546" s="2">
        <v>1001746</v>
      </c>
      <c r="B4546" s="2" t="s">
        <v>29</v>
      </c>
      <c r="C4546" s="2">
        <v>66</v>
      </c>
    </row>
    <row r="4547" spans="1:3" ht="14.25" customHeight="1" x14ac:dyDescent="0.35">
      <c r="A4547" s="2">
        <v>1001948</v>
      </c>
      <c r="B4547" s="2" t="s">
        <v>30</v>
      </c>
      <c r="C4547" s="2">
        <v>276</v>
      </c>
    </row>
    <row r="4548" spans="1:3" ht="14.25" customHeight="1" x14ac:dyDescent="0.35">
      <c r="A4548" s="2">
        <v>1000039</v>
      </c>
      <c r="B4548" s="2" t="s">
        <v>29</v>
      </c>
      <c r="C4548" s="2">
        <v>107</v>
      </c>
    </row>
    <row r="4549" spans="1:3" ht="14.25" customHeight="1" x14ac:dyDescent="0.35">
      <c r="A4549" s="2">
        <v>1000260</v>
      </c>
      <c r="B4549" s="2" t="s">
        <v>29</v>
      </c>
      <c r="C4549" s="2">
        <v>103</v>
      </c>
    </row>
    <row r="4550" spans="1:3" ht="14.25" customHeight="1" x14ac:dyDescent="0.35">
      <c r="A4550" s="2">
        <v>1000554</v>
      </c>
      <c r="B4550" s="2" t="s">
        <v>28</v>
      </c>
      <c r="C4550" s="2">
        <v>76</v>
      </c>
    </row>
    <row r="4551" spans="1:3" ht="14.25" customHeight="1" x14ac:dyDescent="0.35">
      <c r="A4551" s="2">
        <v>1000799</v>
      </c>
      <c r="B4551" s="2" t="s">
        <v>28</v>
      </c>
      <c r="C4551" s="2">
        <v>34</v>
      </c>
    </row>
    <row r="4552" spans="1:3" ht="14.25" customHeight="1" x14ac:dyDescent="0.35">
      <c r="A4552" s="2">
        <v>1000963</v>
      </c>
      <c r="B4552" s="2" t="s">
        <v>28</v>
      </c>
      <c r="C4552" s="2">
        <v>284</v>
      </c>
    </row>
    <row r="4553" spans="1:3" ht="14.25" customHeight="1" x14ac:dyDescent="0.35">
      <c r="A4553" s="2">
        <v>1001111</v>
      </c>
      <c r="B4553" s="2" t="s">
        <v>29</v>
      </c>
      <c r="C4553" s="2">
        <v>103</v>
      </c>
    </row>
    <row r="4554" spans="1:3" ht="14.25" customHeight="1" x14ac:dyDescent="0.35">
      <c r="A4554" s="2">
        <v>1001703</v>
      </c>
      <c r="B4554" s="2" t="s">
        <v>28</v>
      </c>
      <c r="C4554" s="2">
        <v>193</v>
      </c>
    </row>
    <row r="4555" spans="1:3" ht="14.25" customHeight="1" x14ac:dyDescent="0.35">
      <c r="A4555" s="2">
        <v>1001823</v>
      </c>
      <c r="B4555" s="2" t="s">
        <v>30</v>
      </c>
      <c r="C4555" s="2">
        <v>390</v>
      </c>
    </row>
    <row r="4556" spans="1:3" ht="14.25" customHeight="1" x14ac:dyDescent="0.35">
      <c r="A4556" s="2">
        <v>1002168</v>
      </c>
      <c r="B4556" s="2" t="s">
        <v>28</v>
      </c>
      <c r="C4556" s="2">
        <v>364</v>
      </c>
    </row>
    <row r="4557" spans="1:3" ht="14.25" customHeight="1" x14ac:dyDescent="0.35">
      <c r="A4557" s="2">
        <v>1002189</v>
      </c>
      <c r="B4557" s="2" t="s">
        <v>30</v>
      </c>
      <c r="C4557" s="2">
        <v>168</v>
      </c>
    </row>
    <row r="4558" spans="1:3" ht="14.25" customHeight="1" x14ac:dyDescent="0.35">
      <c r="A4558" s="2">
        <v>1000507</v>
      </c>
      <c r="B4558" s="2" t="s">
        <v>29</v>
      </c>
      <c r="C4558" s="2">
        <v>129</v>
      </c>
    </row>
    <row r="4559" spans="1:3" ht="14.25" customHeight="1" x14ac:dyDescent="0.35">
      <c r="A4559" s="2">
        <v>1000688</v>
      </c>
      <c r="B4559" s="2" t="s">
        <v>28</v>
      </c>
      <c r="C4559" s="2">
        <v>79</v>
      </c>
    </row>
    <row r="4560" spans="1:3" ht="14.25" customHeight="1" x14ac:dyDescent="0.35">
      <c r="A4560" s="2">
        <v>1000842</v>
      </c>
      <c r="B4560" s="2" t="s">
        <v>28</v>
      </c>
      <c r="C4560" s="2">
        <v>53</v>
      </c>
    </row>
    <row r="4561" spans="1:3" ht="14.25" customHeight="1" x14ac:dyDescent="0.35">
      <c r="A4561" s="2">
        <v>1000990</v>
      </c>
      <c r="B4561" s="2" t="s">
        <v>30</v>
      </c>
      <c r="C4561" s="2">
        <v>336</v>
      </c>
    </row>
    <row r="4562" spans="1:3" ht="14.25" customHeight="1" x14ac:dyDescent="0.35">
      <c r="A4562" s="2">
        <v>1001216</v>
      </c>
      <c r="B4562" s="2" t="s">
        <v>30</v>
      </c>
      <c r="C4562" s="2">
        <v>203</v>
      </c>
    </row>
    <row r="4563" spans="1:3" ht="14.25" customHeight="1" x14ac:dyDescent="0.35">
      <c r="A4563" s="2">
        <v>1001315</v>
      </c>
      <c r="B4563" s="2" t="s">
        <v>28</v>
      </c>
      <c r="C4563" s="2">
        <v>32</v>
      </c>
    </row>
    <row r="4564" spans="1:3" ht="14.25" customHeight="1" x14ac:dyDescent="0.35">
      <c r="A4564" s="2">
        <v>1001344</v>
      </c>
      <c r="B4564" s="2" t="s">
        <v>29</v>
      </c>
      <c r="C4564" s="2">
        <v>65</v>
      </c>
    </row>
    <row r="4565" spans="1:3" ht="14.25" customHeight="1" x14ac:dyDescent="0.35">
      <c r="A4565" s="2">
        <v>1001368</v>
      </c>
      <c r="B4565" s="2" t="s">
        <v>28</v>
      </c>
      <c r="C4565" s="2">
        <v>29</v>
      </c>
    </row>
    <row r="4566" spans="1:3" ht="14.25" customHeight="1" x14ac:dyDescent="0.35">
      <c r="A4566" s="2">
        <v>1001402</v>
      </c>
      <c r="B4566" s="2" t="s">
        <v>28</v>
      </c>
      <c r="C4566" s="2">
        <v>384</v>
      </c>
    </row>
    <row r="4567" spans="1:3" ht="14.25" customHeight="1" x14ac:dyDescent="0.35">
      <c r="A4567" s="2">
        <v>1001465</v>
      </c>
      <c r="B4567" s="2" t="s">
        <v>30</v>
      </c>
      <c r="C4567" s="2">
        <v>130</v>
      </c>
    </row>
    <row r="4568" spans="1:3" ht="14.25" customHeight="1" x14ac:dyDescent="0.35">
      <c r="A4568" s="2">
        <v>1001492</v>
      </c>
      <c r="B4568" s="2" t="s">
        <v>29</v>
      </c>
      <c r="C4568" s="2">
        <v>62</v>
      </c>
    </row>
    <row r="4569" spans="1:3" ht="14.25" customHeight="1" x14ac:dyDescent="0.35">
      <c r="A4569" s="2">
        <v>1001867</v>
      </c>
      <c r="B4569" s="2" t="s">
        <v>30</v>
      </c>
      <c r="C4569" s="2">
        <v>281</v>
      </c>
    </row>
    <row r="4570" spans="1:3" ht="14.25" customHeight="1" x14ac:dyDescent="0.35">
      <c r="A4570" s="2">
        <v>1002208</v>
      </c>
      <c r="B4570" s="2" t="s">
        <v>29</v>
      </c>
      <c r="C4570" s="2">
        <v>147</v>
      </c>
    </row>
    <row r="4571" spans="1:3" ht="14.25" customHeight="1" x14ac:dyDescent="0.35">
      <c r="A4571" s="2">
        <v>1002257</v>
      </c>
      <c r="B4571" s="2" t="s">
        <v>29</v>
      </c>
      <c r="C4571" s="2">
        <v>99</v>
      </c>
    </row>
    <row r="4572" spans="1:3" ht="14.25" customHeight="1" x14ac:dyDescent="0.35">
      <c r="A4572" s="2">
        <v>1000154</v>
      </c>
      <c r="B4572" s="2" t="s">
        <v>29</v>
      </c>
      <c r="C4572" s="2">
        <v>137</v>
      </c>
    </row>
    <row r="4573" spans="1:3" ht="14.25" customHeight="1" x14ac:dyDescent="0.35">
      <c r="A4573" s="2">
        <v>1000256</v>
      </c>
      <c r="B4573" s="2" t="s">
        <v>28</v>
      </c>
      <c r="C4573" s="2">
        <v>311</v>
      </c>
    </row>
    <row r="4574" spans="1:3" ht="14.25" customHeight="1" x14ac:dyDescent="0.35">
      <c r="A4574" s="2">
        <v>1000333</v>
      </c>
      <c r="B4574" s="2" t="s">
        <v>28</v>
      </c>
      <c r="C4574" s="2">
        <v>23</v>
      </c>
    </row>
    <row r="4575" spans="1:3" ht="14.25" customHeight="1" x14ac:dyDescent="0.35">
      <c r="A4575" s="2">
        <v>1000376</v>
      </c>
      <c r="B4575" s="2" t="s">
        <v>28</v>
      </c>
      <c r="C4575" s="2">
        <v>230</v>
      </c>
    </row>
    <row r="4576" spans="1:3" ht="14.25" customHeight="1" x14ac:dyDescent="0.35">
      <c r="A4576" s="2">
        <v>1000504</v>
      </c>
      <c r="B4576" s="2" t="s">
        <v>30</v>
      </c>
      <c r="C4576" s="2">
        <v>435</v>
      </c>
    </row>
    <row r="4577" spans="1:3" ht="14.25" customHeight="1" x14ac:dyDescent="0.35">
      <c r="A4577" s="2">
        <v>1000578</v>
      </c>
      <c r="B4577" s="2" t="s">
        <v>29</v>
      </c>
      <c r="C4577" s="2">
        <v>109</v>
      </c>
    </row>
    <row r="4578" spans="1:3" ht="14.25" customHeight="1" x14ac:dyDescent="0.35">
      <c r="A4578" s="2">
        <v>1000588</v>
      </c>
      <c r="B4578" s="2" t="s">
        <v>28</v>
      </c>
      <c r="C4578" s="2">
        <v>25</v>
      </c>
    </row>
    <row r="4579" spans="1:3" ht="14.25" customHeight="1" x14ac:dyDescent="0.35">
      <c r="A4579" s="2">
        <v>1000882</v>
      </c>
      <c r="B4579" s="2" t="s">
        <v>28</v>
      </c>
      <c r="C4579" s="2">
        <v>42</v>
      </c>
    </row>
    <row r="4580" spans="1:3" ht="14.25" customHeight="1" x14ac:dyDescent="0.35">
      <c r="A4580" s="2">
        <v>1001605</v>
      </c>
      <c r="B4580" s="2" t="s">
        <v>28</v>
      </c>
      <c r="C4580" s="2">
        <v>60</v>
      </c>
    </row>
    <row r="4581" spans="1:3" ht="14.25" customHeight="1" x14ac:dyDescent="0.35">
      <c r="A4581" s="2">
        <v>1001818</v>
      </c>
      <c r="B4581" s="2" t="s">
        <v>28</v>
      </c>
      <c r="C4581" s="2">
        <v>448</v>
      </c>
    </row>
    <row r="4582" spans="1:3" ht="14.25" customHeight="1" x14ac:dyDescent="0.35">
      <c r="A4582" s="2">
        <v>1001915</v>
      </c>
      <c r="B4582" s="2" t="s">
        <v>30</v>
      </c>
      <c r="C4582" s="2">
        <v>164</v>
      </c>
    </row>
    <row r="4583" spans="1:3" ht="14.25" customHeight="1" x14ac:dyDescent="0.35">
      <c r="A4583" s="2">
        <v>1000103</v>
      </c>
      <c r="B4583" s="2" t="s">
        <v>30</v>
      </c>
      <c r="C4583" s="2">
        <v>264</v>
      </c>
    </row>
    <row r="4584" spans="1:3" ht="14.25" customHeight="1" x14ac:dyDescent="0.35">
      <c r="A4584" s="2">
        <v>1000228</v>
      </c>
      <c r="B4584" s="2" t="s">
        <v>28</v>
      </c>
      <c r="C4584" s="2">
        <v>22</v>
      </c>
    </row>
    <row r="4585" spans="1:3" ht="14.25" customHeight="1" x14ac:dyDescent="0.35">
      <c r="A4585" s="2">
        <v>1000550</v>
      </c>
      <c r="B4585" s="2" t="s">
        <v>30</v>
      </c>
      <c r="C4585" s="2">
        <v>200</v>
      </c>
    </row>
    <row r="4586" spans="1:3" ht="14.25" customHeight="1" x14ac:dyDescent="0.35">
      <c r="A4586" s="2">
        <v>1000607</v>
      </c>
      <c r="B4586" s="2" t="s">
        <v>30</v>
      </c>
      <c r="C4586" s="2">
        <v>467</v>
      </c>
    </row>
    <row r="4587" spans="1:3" ht="14.25" customHeight="1" x14ac:dyDescent="0.35">
      <c r="A4587" s="2">
        <v>1000729</v>
      </c>
      <c r="B4587" s="2" t="s">
        <v>29</v>
      </c>
      <c r="C4587" s="2">
        <v>133</v>
      </c>
    </row>
    <row r="4588" spans="1:3" ht="14.25" customHeight="1" x14ac:dyDescent="0.35">
      <c r="A4588" s="2">
        <v>1001398</v>
      </c>
      <c r="B4588" s="2" t="s">
        <v>28</v>
      </c>
      <c r="C4588" s="2">
        <v>246</v>
      </c>
    </row>
    <row r="4589" spans="1:3" ht="14.25" customHeight="1" x14ac:dyDescent="0.35">
      <c r="A4589" s="2">
        <v>1001949</v>
      </c>
      <c r="B4589" s="2" t="s">
        <v>29</v>
      </c>
      <c r="C4589" s="2">
        <v>76</v>
      </c>
    </row>
    <row r="4590" spans="1:3" ht="14.25" customHeight="1" x14ac:dyDescent="0.35">
      <c r="A4590" s="2">
        <v>1002009</v>
      </c>
      <c r="B4590" s="2" t="s">
        <v>28</v>
      </c>
      <c r="C4590" s="2">
        <v>28</v>
      </c>
    </row>
    <row r="4591" spans="1:3" ht="14.25" customHeight="1" x14ac:dyDescent="0.35">
      <c r="A4591" s="2">
        <v>1000197</v>
      </c>
      <c r="B4591" s="2" t="s">
        <v>30</v>
      </c>
      <c r="C4591" s="2">
        <v>389</v>
      </c>
    </row>
    <row r="4592" spans="1:3" ht="14.25" customHeight="1" x14ac:dyDescent="0.35">
      <c r="A4592" s="2">
        <v>1000254</v>
      </c>
      <c r="B4592" s="2" t="s">
        <v>29</v>
      </c>
      <c r="C4592" s="2">
        <v>137</v>
      </c>
    </row>
    <row r="4593" spans="1:3" ht="14.25" customHeight="1" x14ac:dyDescent="0.35">
      <c r="A4593" s="2">
        <v>1000451</v>
      </c>
      <c r="B4593" s="2" t="s">
        <v>28</v>
      </c>
      <c r="C4593" s="2">
        <v>25</v>
      </c>
    </row>
    <row r="4594" spans="1:3" ht="14.25" customHeight="1" x14ac:dyDescent="0.35">
      <c r="A4594" s="2">
        <v>1000452</v>
      </c>
      <c r="B4594" s="2" t="s">
        <v>30</v>
      </c>
      <c r="C4594" s="2">
        <v>423</v>
      </c>
    </row>
    <row r="4595" spans="1:3" ht="14.25" customHeight="1" x14ac:dyDescent="0.35">
      <c r="A4595" s="2">
        <v>1000602</v>
      </c>
      <c r="B4595" s="2" t="s">
        <v>28</v>
      </c>
      <c r="C4595" s="2">
        <v>61</v>
      </c>
    </row>
    <row r="4596" spans="1:3" ht="14.25" customHeight="1" x14ac:dyDescent="0.35">
      <c r="A4596" s="2">
        <v>1000670</v>
      </c>
      <c r="B4596" s="2" t="s">
        <v>30</v>
      </c>
      <c r="C4596" s="2">
        <v>427</v>
      </c>
    </row>
    <row r="4597" spans="1:3" ht="14.25" customHeight="1" x14ac:dyDescent="0.35">
      <c r="A4597" s="2">
        <v>1000869</v>
      </c>
      <c r="B4597" s="2" t="s">
        <v>28</v>
      </c>
      <c r="C4597" s="2">
        <v>239</v>
      </c>
    </row>
    <row r="4598" spans="1:3" ht="14.25" customHeight="1" x14ac:dyDescent="0.35">
      <c r="A4598" s="2">
        <v>1001503</v>
      </c>
      <c r="B4598" s="2" t="s">
        <v>28</v>
      </c>
      <c r="C4598" s="2">
        <v>20</v>
      </c>
    </row>
    <row r="4599" spans="1:3" ht="14.25" customHeight="1" x14ac:dyDescent="0.35">
      <c r="A4599" s="2">
        <v>1001524</v>
      </c>
      <c r="B4599" s="2" t="s">
        <v>28</v>
      </c>
      <c r="C4599" s="2">
        <v>192</v>
      </c>
    </row>
    <row r="4600" spans="1:3" ht="14.25" customHeight="1" x14ac:dyDescent="0.35">
      <c r="A4600" s="2">
        <v>1001567</v>
      </c>
      <c r="B4600" s="2" t="s">
        <v>29</v>
      </c>
      <c r="C4600" s="2">
        <v>108</v>
      </c>
    </row>
    <row r="4601" spans="1:3" ht="14.25" customHeight="1" x14ac:dyDescent="0.35">
      <c r="A4601" s="2">
        <v>1001891</v>
      </c>
      <c r="B4601" s="2" t="s">
        <v>30</v>
      </c>
      <c r="C4601" s="2">
        <v>126</v>
      </c>
    </row>
    <row r="4602" spans="1:3" ht="14.25" customHeight="1" x14ac:dyDescent="0.35">
      <c r="A4602" s="2">
        <v>1001896</v>
      </c>
      <c r="B4602" s="2" t="s">
        <v>28</v>
      </c>
      <c r="C4602" s="2">
        <v>244</v>
      </c>
    </row>
    <row r="4603" spans="1:3" ht="14.25" customHeight="1" x14ac:dyDescent="0.35">
      <c r="A4603" s="2">
        <v>1001934</v>
      </c>
      <c r="B4603" s="2" t="s">
        <v>28</v>
      </c>
      <c r="C4603" s="2">
        <v>67</v>
      </c>
    </row>
    <row r="4604" spans="1:3" ht="14.25" customHeight="1" x14ac:dyDescent="0.35">
      <c r="A4604" s="2">
        <v>1000074</v>
      </c>
      <c r="B4604" s="2" t="s">
        <v>28</v>
      </c>
      <c r="C4604" s="2">
        <v>117</v>
      </c>
    </row>
    <row r="4605" spans="1:3" ht="14.25" customHeight="1" x14ac:dyDescent="0.35">
      <c r="A4605" s="2">
        <v>1000521</v>
      </c>
      <c r="B4605" s="2" t="s">
        <v>28</v>
      </c>
      <c r="C4605" s="2">
        <v>177</v>
      </c>
    </row>
    <row r="4606" spans="1:3" ht="14.25" customHeight="1" x14ac:dyDescent="0.35">
      <c r="A4606" s="2">
        <v>1000617</v>
      </c>
      <c r="B4606" s="2" t="s">
        <v>28</v>
      </c>
      <c r="C4606" s="2">
        <v>30</v>
      </c>
    </row>
    <row r="4607" spans="1:3" ht="14.25" customHeight="1" x14ac:dyDescent="0.35">
      <c r="A4607" s="2">
        <v>1000974</v>
      </c>
      <c r="B4607" s="2" t="s">
        <v>29</v>
      </c>
      <c r="C4607" s="2">
        <v>59</v>
      </c>
    </row>
    <row r="4608" spans="1:3" ht="14.25" customHeight="1" x14ac:dyDescent="0.35">
      <c r="A4608" s="2">
        <v>1000980</v>
      </c>
      <c r="B4608" s="2" t="s">
        <v>28</v>
      </c>
      <c r="C4608" s="2">
        <v>359</v>
      </c>
    </row>
    <row r="4609" spans="1:3" ht="14.25" customHeight="1" x14ac:dyDescent="0.35">
      <c r="A4609" s="2">
        <v>1001288</v>
      </c>
      <c r="B4609" s="2" t="s">
        <v>28</v>
      </c>
      <c r="C4609" s="2">
        <v>30</v>
      </c>
    </row>
    <row r="4610" spans="1:3" ht="14.25" customHeight="1" x14ac:dyDescent="0.35">
      <c r="A4610" s="2">
        <v>1001317</v>
      </c>
      <c r="B4610" s="2" t="s">
        <v>29</v>
      </c>
      <c r="C4610" s="2">
        <v>56</v>
      </c>
    </row>
    <row r="4611" spans="1:3" ht="14.25" customHeight="1" x14ac:dyDescent="0.35">
      <c r="A4611" s="2">
        <v>1001422</v>
      </c>
      <c r="B4611" s="2" t="s">
        <v>30</v>
      </c>
      <c r="C4611" s="2">
        <v>199</v>
      </c>
    </row>
    <row r="4612" spans="1:3" ht="14.25" customHeight="1" x14ac:dyDescent="0.35">
      <c r="A4612" s="2">
        <v>1001440</v>
      </c>
      <c r="B4612" s="2" t="s">
        <v>29</v>
      </c>
      <c r="C4612" s="2">
        <v>146</v>
      </c>
    </row>
    <row r="4613" spans="1:3" ht="14.25" customHeight="1" x14ac:dyDescent="0.35">
      <c r="A4613" s="2">
        <v>1001607</v>
      </c>
      <c r="B4613" s="2" t="s">
        <v>28</v>
      </c>
      <c r="C4613" s="2">
        <v>61</v>
      </c>
    </row>
    <row r="4614" spans="1:3" ht="14.25" customHeight="1" x14ac:dyDescent="0.35">
      <c r="A4614" s="2">
        <v>1000200</v>
      </c>
      <c r="B4614" s="2" t="s">
        <v>30</v>
      </c>
      <c r="C4614" s="2">
        <v>448</v>
      </c>
    </row>
    <row r="4615" spans="1:3" ht="14.25" customHeight="1" x14ac:dyDescent="0.35">
      <c r="A4615" s="2">
        <v>1000585</v>
      </c>
      <c r="B4615" s="2" t="s">
        <v>29</v>
      </c>
      <c r="C4615" s="2">
        <v>115</v>
      </c>
    </row>
    <row r="4616" spans="1:3" ht="14.25" customHeight="1" x14ac:dyDescent="0.35">
      <c r="A4616" s="2">
        <v>1000650</v>
      </c>
      <c r="B4616" s="2" t="s">
        <v>30</v>
      </c>
      <c r="C4616" s="2">
        <v>189</v>
      </c>
    </row>
    <row r="4617" spans="1:3" ht="14.25" customHeight="1" x14ac:dyDescent="0.35">
      <c r="A4617" s="2">
        <v>1000846</v>
      </c>
      <c r="B4617" s="2" t="s">
        <v>28</v>
      </c>
      <c r="C4617" s="2">
        <v>77</v>
      </c>
    </row>
    <row r="4618" spans="1:3" ht="14.25" customHeight="1" x14ac:dyDescent="0.35">
      <c r="A4618" s="2">
        <v>1000951</v>
      </c>
      <c r="B4618" s="2" t="s">
        <v>30</v>
      </c>
      <c r="C4618" s="2">
        <v>182</v>
      </c>
    </row>
    <row r="4619" spans="1:3" ht="14.25" customHeight="1" x14ac:dyDescent="0.35">
      <c r="A4619" s="2">
        <v>1001160</v>
      </c>
      <c r="B4619" s="2" t="s">
        <v>28</v>
      </c>
      <c r="C4619" s="2">
        <v>20</v>
      </c>
    </row>
    <row r="4620" spans="1:3" ht="14.25" customHeight="1" x14ac:dyDescent="0.35">
      <c r="A4620" s="2">
        <v>1001502</v>
      </c>
      <c r="B4620" s="2" t="s">
        <v>30</v>
      </c>
      <c r="C4620" s="2">
        <v>191</v>
      </c>
    </row>
    <row r="4621" spans="1:3" ht="14.25" customHeight="1" x14ac:dyDescent="0.35">
      <c r="A4621" s="2">
        <v>1001739</v>
      </c>
      <c r="B4621" s="2" t="s">
        <v>29</v>
      </c>
      <c r="C4621" s="2">
        <v>109</v>
      </c>
    </row>
    <row r="4622" spans="1:3" ht="14.25" customHeight="1" x14ac:dyDescent="0.35">
      <c r="A4622" s="2">
        <v>1001765</v>
      </c>
      <c r="B4622" s="2" t="s">
        <v>30</v>
      </c>
      <c r="C4622" s="2">
        <v>435</v>
      </c>
    </row>
    <row r="4623" spans="1:3" ht="14.25" customHeight="1" x14ac:dyDescent="0.35">
      <c r="A4623" s="2">
        <v>1001932</v>
      </c>
      <c r="B4623" s="2" t="s">
        <v>29</v>
      </c>
      <c r="C4623" s="2">
        <v>64</v>
      </c>
    </row>
    <row r="4624" spans="1:3" ht="14.25" customHeight="1" x14ac:dyDescent="0.35">
      <c r="A4624" s="2">
        <v>1001988</v>
      </c>
      <c r="B4624" s="2" t="s">
        <v>29</v>
      </c>
      <c r="C4624" s="2">
        <v>43</v>
      </c>
    </row>
    <row r="4625" spans="1:3" ht="14.25" customHeight="1" x14ac:dyDescent="0.35">
      <c r="A4625" s="2">
        <v>1002035</v>
      </c>
      <c r="B4625" s="2" t="s">
        <v>29</v>
      </c>
      <c r="C4625" s="2">
        <v>31</v>
      </c>
    </row>
    <row r="4626" spans="1:3" ht="14.25" customHeight="1" x14ac:dyDescent="0.35">
      <c r="A4626" s="2">
        <v>1002045</v>
      </c>
      <c r="B4626" s="2" t="s">
        <v>28</v>
      </c>
      <c r="C4626" s="2">
        <v>69</v>
      </c>
    </row>
    <row r="4627" spans="1:3" ht="14.25" customHeight="1" x14ac:dyDescent="0.35">
      <c r="A4627" s="2">
        <v>1002118</v>
      </c>
      <c r="B4627" s="2" t="s">
        <v>30</v>
      </c>
      <c r="C4627" s="2">
        <v>485</v>
      </c>
    </row>
    <row r="4628" spans="1:3" ht="14.25" customHeight="1" x14ac:dyDescent="0.35">
      <c r="A4628" s="2">
        <v>1002247</v>
      </c>
      <c r="B4628" s="2" t="s">
        <v>29</v>
      </c>
      <c r="C4628" s="2">
        <v>34</v>
      </c>
    </row>
    <row r="4629" spans="1:3" ht="14.25" customHeight="1" x14ac:dyDescent="0.35">
      <c r="A4629" s="2">
        <v>1000113</v>
      </c>
      <c r="B4629" s="2" t="s">
        <v>29</v>
      </c>
      <c r="C4629" s="2">
        <v>116</v>
      </c>
    </row>
    <row r="4630" spans="1:3" ht="14.25" customHeight="1" x14ac:dyDescent="0.35">
      <c r="A4630" s="2">
        <v>1000165</v>
      </c>
      <c r="B4630" s="2" t="s">
        <v>28</v>
      </c>
      <c r="C4630" s="2">
        <v>377</v>
      </c>
    </row>
    <row r="4631" spans="1:3" ht="14.25" customHeight="1" x14ac:dyDescent="0.35">
      <c r="A4631" s="2">
        <v>1000828</v>
      </c>
      <c r="B4631" s="2" t="s">
        <v>29</v>
      </c>
      <c r="C4631" s="2">
        <v>90</v>
      </c>
    </row>
    <row r="4632" spans="1:3" ht="14.25" customHeight="1" x14ac:dyDescent="0.35">
      <c r="A4632" s="2">
        <v>1001010</v>
      </c>
      <c r="B4632" s="2" t="s">
        <v>28</v>
      </c>
      <c r="C4632" s="2">
        <v>72</v>
      </c>
    </row>
    <row r="4633" spans="1:3" ht="14.25" customHeight="1" x14ac:dyDescent="0.35">
      <c r="A4633" s="2">
        <v>1001072</v>
      </c>
      <c r="B4633" s="2" t="s">
        <v>29</v>
      </c>
      <c r="C4633" s="2">
        <v>135</v>
      </c>
    </row>
    <row r="4634" spans="1:3" ht="14.25" customHeight="1" x14ac:dyDescent="0.35">
      <c r="A4634" s="2">
        <v>1001112</v>
      </c>
      <c r="B4634" s="2" t="s">
        <v>28</v>
      </c>
      <c r="C4634" s="2">
        <v>79</v>
      </c>
    </row>
    <row r="4635" spans="1:3" ht="14.25" customHeight="1" x14ac:dyDescent="0.35">
      <c r="A4635" s="2">
        <v>1001192</v>
      </c>
      <c r="B4635" s="2" t="s">
        <v>28</v>
      </c>
      <c r="C4635" s="2">
        <v>170</v>
      </c>
    </row>
    <row r="4636" spans="1:3" ht="14.25" customHeight="1" x14ac:dyDescent="0.35">
      <c r="A4636" s="2">
        <v>1001825</v>
      </c>
      <c r="B4636" s="2" t="s">
        <v>30</v>
      </c>
      <c r="C4636" s="2">
        <v>327</v>
      </c>
    </row>
    <row r="4637" spans="1:3" ht="14.25" customHeight="1" x14ac:dyDescent="0.35">
      <c r="A4637" s="2">
        <v>1002157</v>
      </c>
      <c r="B4637" s="2" t="s">
        <v>30</v>
      </c>
      <c r="C4637" s="2">
        <v>415</v>
      </c>
    </row>
    <row r="4638" spans="1:3" ht="14.25" customHeight="1" x14ac:dyDescent="0.35">
      <c r="A4638" s="2">
        <v>1000078</v>
      </c>
      <c r="B4638" s="2" t="s">
        <v>30</v>
      </c>
      <c r="C4638" s="2">
        <v>491</v>
      </c>
    </row>
    <row r="4639" spans="1:3" ht="14.25" customHeight="1" x14ac:dyDescent="0.35">
      <c r="A4639" s="2">
        <v>1000095</v>
      </c>
      <c r="B4639" s="2" t="s">
        <v>28</v>
      </c>
      <c r="C4639" s="2">
        <v>80</v>
      </c>
    </row>
    <row r="4640" spans="1:3" ht="14.25" customHeight="1" x14ac:dyDescent="0.35">
      <c r="A4640" s="2">
        <v>1000183</v>
      </c>
      <c r="B4640" s="2" t="s">
        <v>29</v>
      </c>
      <c r="C4640" s="2">
        <v>133</v>
      </c>
    </row>
    <row r="4641" spans="1:3" ht="14.25" customHeight="1" x14ac:dyDescent="0.35">
      <c r="A4641" s="2">
        <v>1000226</v>
      </c>
      <c r="B4641" s="2" t="s">
        <v>29</v>
      </c>
      <c r="C4641" s="2">
        <v>63</v>
      </c>
    </row>
    <row r="4642" spans="1:3" ht="14.25" customHeight="1" x14ac:dyDescent="0.35">
      <c r="A4642" s="2">
        <v>1000448</v>
      </c>
      <c r="B4642" s="2" t="s">
        <v>28</v>
      </c>
      <c r="C4642" s="2">
        <v>50</v>
      </c>
    </row>
    <row r="4643" spans="1:3" ht="14.25" customHeight="1" x14ac:dyDescent="0.35">
      <c r="A4643" s="2">
        <v>1000599</v>
      </c>
      <c r="B4643" s="2" t="s">
        <v>30</v>
      </c>
      <c r="C4643" s="2">
        <v>395</v>
      </c>
    </row>
    <row r="4644" spans="1:3" ht="14.25" customHeight="1" x14ac:dyDescent="0.35">
      <c r="A4644" s="2">
        <v>1000657</v>
      </c>
      <c r="B4644" s="2" t="s">
        <v>28</v>
      </c>
      <c r="C4644" s="2">
        <v>71</v>
      </c>
    </row>
    <row r="4645" spans="1:3" ht="14.25" customHeight="1" x14ac:dyDescent="0.35">
      <c r="A4645" s="2">
        <v>1000718</v>
      </c>
      <c r="B4645" s="2" t="s">
        <v>29</v>
      </c>
      <c r="C4645" s="2">
        <v>34</v>
      </c>
    </row>
    <row r="4646" spans="1:3" ht="14.25" customHeight="1" x14ac:dyDescent="0.35">
      <c r="A4646" s="2">
        <v>1000900</v>
      </c>
      <c r="B4646" s="2" t="s">
        <v>29</v>
      </c>
      <c r="C4646" s="2">
        <v>127</v>
      </c>
    </row>
    <row r="4647" spans="1:3" ht="14.25" customHeight="1" x14ac:dyDescent="0.35">
      <c r="A4647" s="2">
        <v>1000938</v>
      </c>
      <c r="B4647" s="2" t="s">
        <v>28</v>
      </c>
      <c r="C4647" s="2">
        <v>250</v>
      </c>
    </row>
    <row r="4648" spans="1:3" ht="14.25" customHeight="1" x14ac:dyDescent="0.35">
      <c r="A4648" s="2">
        <v>1001169</v>
      </c>
      <c r="B4648" s="2" t="s">
        <v>30</v>
      </c>
      <c r="C4648" s="2">
        <v>108</v>
      </c>
    </row>
    <row r="4649" spans="1:3" ht="14.25" customHeight="1" x14ac:dyDescent="0.35">
      <c r="A4649" s="2">
        <v>1001394</v>
      </c>
      <c r="B4649" s="2" t="s">
        <v>30</v>
      </c>
      <c r="C4649" s="2">
        <v>235</v>
      </c>
    </row>
    <row r="4650" spans="1:3" ht="14.25" customHeight="1" x14ac:dyDescent="0.35">
      <c r="A4650" s="2">
        <v>1001434</v>
      </c>
      <c r="B4650" s="2" t="s">
        <v>28</v>
      </c>
      <c r="C4650" s="2">
        <v>46</v>
      </c>
    </row>
    <row r="4651" spans="1:3" ht="14.25" customHeight="1" x14ac:dyDescent="0.35">
      <c r="A4651" s="2">
        <v>1001587</v>
      </c>
      <c r="B4651" s="2" t="s">
        <v>29</v>
      </c>
      <c r="C4651" s="2">
        <v>138</v>
      </c>
    </row>
    <row r="4652" spans="1:3" ht="14.25" customHeight="1" x14ac:dyDescent="0.35">
      <c r="A4652" s="2">
        <v>1001916</v>
      </c>
      <c r="B4652" s="2" t="s">
        <v>28</v>
      </c>
      <c r="C4652" s="2">
        <v>100</v>
      </c>
    </row>
    <row r="4653" spans="1:3" ht="14.25" customHeight="1" x14ac:dyDescent="0.35">
      <c r="A4653" s="2">
        <v>1001933</v>
      </c>
      <c r="B4653" s="2" t="s">
        <v>28</v>
      </c>
      <c r="C4653" s="2">
        <v>330</v>
      </c>
    </row>
    <row r="4654" spans="1:3" ht="14.25" customHeight="1" x14ac:dyDescent="0.35">
      <c r="A4654" s="2">
        <v>1001979</v>
      </c>
      <c r="B4654" s="2" t="s">
        <v>28</v>
      </c>
      <c r="C4654" s="2">
        <v>397</v>
      </c>
    </row>
    <row r="4655" spans="1:3" ht="14.25" customHeight="1" x14ac:dyDescent="0.35">
      <c r="A4655" s="2">
        <v>1002177</v>
      </c>
      <c r="B4655" s="2" t="s">
        <v>28</v>
      </c>
      <c r="C4655" s="2">
        <v>301</v>
      </c>
    </row>
    <row r="4656" spans="1:3" ht="14.25" customHeight="1" x14ac:dyDescent="0.35">
      <c r="A4656" s="2">
        <v>1002194</v>
      </c>
      <c r="B4656" s="2" t="s">
        <v>29</v>
      </c>
      <c r="C4656" s="2">
        <v>99</v>
      </c>
    </row>
    <row r="4657" spans="1:3" ht="14.25" customHeight="1" x14ac:dyDescent="0.35">
      <c r="A4657" s="2">
        <v>1000218</v>
      </c>
      <c r="B4657" s="2" t="s">
        <v>30</v>
      </c>
      <c r="C4657" s="2">
        <v>214</v>
      </c>
    </row>
    <row r="4658" spans="1:3" ht="14.25" customHeight="1" x14ac:dyDescent="0.35">
      <c r="A4658" s="2">
        <v>1000336</v>
      </c>
      <c r="B4658" s="2" t="s">
        <v>29</v>
      </c>
      <c r="C4658" s="2">
        <v>30</v>
      </c>
    </row>
    <row r="4659" spans="1:3" ht="14.25" customHeight="1" x14ac:dyDescent="0.35">
      <c r="A4659" s="2">
        <v>1000363</v>
      </c>
      <c r="B4659" s="2" t="s">
        <v>29</v>
      </c>
      <c r="C4659" s="2">
        <v>88</v>
      </c>
    </row>
    <row r="4660" spans="1:3" ht="14.25" customHeight="1" x14ac:dyDescent="0.35">
      <c r="A4660" s="2">
        <v>1000840</v>
      </c>
      <c r="B4660" s="2" t="s">
        <v>28</v>
      </c>
      <c r="C4660" s="2">
        <v>493</v>
      </c>
    </row>
    <row r="4661" spans="1:3" ht="14.25" customHeight="1" x14ac:dyDescent="0.35">
      <c r="A4661" s="2">
        <v>1000879</v>
      </c>
      <c r="B4661" s="2" t="s">
        <v>28</v>
      </c>
      <c r="C4661" s="2">
        <v>258</v>
      </c>
    </row>
    <row r="4662" spans="1:3" ht="14.25" customHeight="1" x14ac:dyDescent="0.35">
      <c r="A4662" s="2">
        <v>1000952</v>
      </c>
      <c r="B4662" s="2" t="s">
        <v>28</v>
      </c>
      <c r="C4662" s="2">
        <v>50</v>
      </c>
    </row>
    <row r="4663" spans="1:3" ht="14.25" customHeight="1" x14ac:dyDescent="0.35">
      <c r="A4663" s="2">
        <v>1001066</v>
      </c>
      <c r="B4663" s="2" t="s">
        <v>28</v>
      </c>
      <c r="C4663" s="2">
        <v>55</v>
      </c>
    </row>
    <row r="4664" spans="1:3" ht="14.25" customHeight="1" x14ac:dyDescent="0.35">
      <c r="A4664" s="2">
        <v>1000460</v>
      </c>
      <c r="B4664" s="2" t="s">
        <v>28</v>
      </c>
      <c r="C4664" s="2">
        <v>492</v>
      </c>
    </row>
    <row r="4665" spans="1:3" ht="14.25" customHeight="1" x14ac:dyDescent="0.35">
      <c r="A4665" s="2">
        <v>1000574</v>
      </c>
      <c r="B4665" s="2" t="s">
        <v>30</v>
      </c>
      <c r="C4665" s="2">
        <v>429</v>
      </c>
    </row>
    <row r="4666" spans="1:3" ht="14.25" customHeight="1" x14ac:dyDescent="0.35">
      <c r="A4666" s="2">
        <v>1000692</v>
      </c>
      <c r="B4666" s="2" t="s">
        <v>29</v>
      </c>
      <c r="C4666" s="2">
        <v>61</v>
      </c>
    </row>
    <row r="4667" spans="1:3" ht="14.25" customHeight="1" x14ac:dyDescent="0.35">
      <c r="A4667" s="2">
        <v>1001188</v>
      </c>
      <c r="B4667" s="2" t="s">
        <v>28</v>
      </c>
      <c r="C4667" s="2">
        <v>391</v>
      </c>
    </row>
    <row r="4668" spans="1:3" ht="14.25" customHeight="1" x14ac:dyDescent="0.35">
      <c r="A4668" s="2">
        <v>1000079</v>
      </c>
      <c r="B4668" s="2" t="s">
        <v>28</v>
      </c>
      <c r="C4668" s="2">
        <v>51</v>
      </c>
    </row>
    <row r="4669" spans="1:3" ht="14.25" customHeight="1" x14ac:dyDescent="0.35">
      <c r="A4669" s="2">
        <v>1000119</v>
      </c>
      <c r="B4669" s="2" t="s">
        <v>30</v>
      </c>
      <c r="C4669" s="2">
        <v>411</v>
      </c>
    </row>
    <row r="4670" spans="1:3" ht="14.25" customHeight="1" x14ac:dyDescent="0.35">
      <c r="A4670" s="2">
        <v>1000145</v>
      </c>
      <c r="B4670" s="2" t="s">
        <v>28</v>
      </c>
      <c r="C4670" s="2">
        <v>58</v>
      </c>
    </row>
    <row r="4671" spans="1:3" ht="14.25" customHeight="1" x14ac:dyDescent="0.35">
      <c r="A4671" s="2">
        <v>1000206</v>
      </c>
      <c r="B4671" s="2" t="s">
        <v>30</v>
      </c>
      <c r="C4671" s="2">
        <v>460</v>
      </c>
    </row>
    <row r="4672" spans="1:3" ht="14.25" customHeight="1" x14ac:dyDescent="0.35">
      <c r="A4672" s="2">
        <v>1000207</v>
      </c>
      <c r="B4672" s="2" t="s">
        <v>28</v>
      </c>
      <c r="C4672" s="2">
        <v>54</v>
      </c>
    </row>
    <row r="4673" spans="1:3" ht="14.25" customHeight="1" x14ac:dyDescent="0.35">
      <c r="A4673" s="2">
        <v>1000296</v>
      </c>
      <c r="B4673" s="2" t="s">
        <v>28</v>
      </c>
      <c r="C4673" s="2">
        <v>484</v>
      </c>
    </row>
    <row r="4674" spans="1:3" ht="14.25" customHeight="1" x14ac:dyDescent="0.35">
      <c r="A4674" s="2">
        <v>1000522</v>
      </c>
      <c r="B4674" s="2" t="s">
        <v>28</v>
      </c>
      <c r="C4674" s="2">
        <v>66</v>
      </c>
    </row>
    <row r="4675" spans="1:3" ht="14.25" customHeight="1" x14ac:dyDescent="0.35">
      <c r="A4675" s="2">
        <v>1000535</v>
      </c>
      <c r="B4675" s="2" t="s">
        <v>29</v>
      </c>
      <c r="C4675" s="2">
        <v>51</v>
      </c>
    </row>
    <row r="4676" spans="1:3" ht="14.25" customHeight="1" x14ac:dyDescent="0.35">
      <c r="A4676" s="2">
        <v>1000667</v>
      </c>
      <c r="B4676" s="2" t="s">
        <v>28</v>
      </c>
      <c r="C4676" s="2">
        <v>39</v>
      </c>
    </row>
    <row r="4677" spans="1:3" ht="14.25" customHeight="1" x14ac:dyDescent="0.35">
      <c r="A4677" s="2">
        <v>1001105</v>
      </c>
      <c r="B4677" s="2" t="s">
        <v>28</v>
      </c>
      <c r="C4677" s="2">
        <v>31</v>
      </c>
    </row>
    <row r="4678" spans="1:3" ht="14.25" customHeight="1" x14ac:dyDescent="0.35">
      <c r="A4678" s="2">
        <v>1001154</v>
      </c>
      <c r="B4678" s="2" t="s">
        <v>30</v>
      </c>
      <c r="C4678" s="2">
        <v>108</v>
      </c>
    </row>
    <row r="4679" spans="1:3" ht="14.25" customHeight="1" x14ac:dyDescent="0.35">
      <c r="A4679" s="2">
        <v>1000234</v>
      </c>
      <c r="B4679" s="2" t="s">
        <v>29</v>
      </c>
      <c r="C4679" s="2">
        <v>52</v>
      </c>
    </row>
    <row r="4680" spans="1:3" ht="14.25" customHeight="1" x14ac:dyDescent="0.35">
      <c r="A4680" s="2">
        <v>1000345</v>
      </c>
      <c r="B4680" s="2" t="s">
        <v>30</v>
      </c>
      <c r="C4680" s="2">
        <v>393</v>
      </c>
    </row>
    <row r="4681" spans="1:3" ht="14.25" customHeight="1" x14ac:dyDescent="0.35">
      <c r="A4681" s="2">
        <v>1000368</v>
      </c>
      <c r="B4681" s="2" t="s">
        <v>28</v>
      </c>
      <c r="C4681" s="2">
        <v>29</v>
      </c>
    </row>
    <row r="4682" spans="1:3" ht="14.25" customHeight="1" x14ac:dyDescent="0.35">
      <c r="A4682" s="2">
        <v>1000549</v>
      </c>
      <c r="B4682" s="2" t="s">
        <v>28</v>
      </c>
      <c r="C4682" s="2">
        <v>69</v>
      </c>
    </row>
    <row r="4683" spans="1:3" ht="14.25" customHeight="1" x14ac:dyDescent="0.35">
      <c r="A4683" s="2">
        <v>1000715</v>
      </c>
      <c r="B4683" s="2" t="s">
        <v>28</v>
      </c>
      <c r="C4683" s="2">
        <v>382</v>
      </c>
    </row>
    <row r="4684" spans="1:3" ht="14.25" customHeight="1" x14ac:dyDescent="0.35">
      <c r="A4684" s="2">
        <v>1000761</v>
      </c>
      <c r="B4684" s="2" t="s">
        <v>28</v>
      </c>
      <c r="C4684" s="2">
        <v>68</v>
      </c>
    </row>
    <row r="4685" spans="1:3" ht="14.25" customHeight="1" x14ac:dyDescent="0.35">
      <c r="A4685" s="2">
        <v>1001036</v>
      </c>
      <c r="B4685" s="2" t="s">
        <v>28</v>
      </c>
      <c r="C4685" s="2">
        <v>55</v>
      </c>
    </row>
    <row r="4686" spans="1:3" ht="14.25" customHeight="1" x14ac:dyDescent="0.35">
      <c r="A4686" s="2">
        <v>1001217</v>
      </c>
      <c r="B4686" s="2" t="s">
        <v>28</v>
      </c>
      <c r="C4686" s="2">
        <v>41</v>
      </c>
    </row>
    <row r="4687" spans="1:3" ht="14.25" customHeight="1" x14ac:dyDescent="0.35">
      <c r="A4687" s="2">
        <v>1001407</v>
      </c>
      <c r="B4687" s="2" t="s">
        <v>30</v>
      </c>
      <c r="C4687" s="2">
        <v>295</v>
      </c>
    </row>
    <row r="4688" spans="1:3" ht="14.25" customHeight="1" x14ac:dyDescent="0.35">
      <c r="A4688" s="2">
        <v>1000048</v>
      </c>
      <c r="B4688" s="2" t="s">
        <v>28</v>
      </c>
      <c r="C4688" s="2">
        <v>70</v>
      </c>
    </row>
    <row r="4689" spans="1:3" ht="14.25" customHeight="1" x14ac:dyDescent="0.35">
      <c r="A4689" s="2">
        <v>1000216</v>
      </c>
      <c r="B4689" s="2" t="s">
        <v>30</v>
      </c>
      <c r="C4689" s="2">
        <v>356</v>
      </c>
    </row>
    <row r="4690" spans="1:3" ht="14.25" customHeight="1" x14ac:dyDescent="0.35">
      <c r="A4690" s="2">
        <v>1000652</v>
      </c>
      <c r="B4690" s="2" t="s">
        <v>29</v>
      </c>
      <c r="C4690" s="2">
        <v>112</v>
      </c>
    </row>
    <row r="4691" spans="1:3" ht="14.25" customHeight="1" x14ac:dyDescent="0.35">
      <c r="A4691" s="2">
        <v>1000738</v>
      </c>
      <c r="B4691" s="2" t="s">
        <v>30</v>
      </c>
      <c r="C4691" s="2">
        <v>285</v>
      </c>
    </row>
    <row r="4692" spans="1:3" ht="14.25" customHeight="1" x14ac:dyDescent="0.35">
      <c r="A4692" s="2">
        <v>1000778</v>
      </c>
      <c r="B4692" s="2" t="s">
        <v>30</v>
      </c>
      <c r="C4692" s="2">
        <v>243</v>
      </c>
    </row>
    <row r="4693" spans="1:3" ht="14.25" customHeight="1" x14ac:dyDescent="0.35">
      <c r="A4693" s="2">
        <v>1000809</v>
      </c>
      <c r="B4693" s="2" t="s">
        <v>29</v>
      </c>
      <c r="C4693" s="2">
        <v>43</v>
      </c>
    </row>
    <row r="4694" spans="1:3" ht="14.25" customHeight="1" x14ac:dyDescent="0.35">
      <c r="A4694" s="2">
        <v>1000994</v>
      </c>
      <c r="B4694" s="2" t="s">
        <v>28</v>
      </c>
      <c r="C4694" s="2">
        <v>25</v>
      </c>
    </row>
    <row r="4695" spans="1:3" ht="14.25" customHeight="1" x14ac:dyDescent="0.35">
      <c r="A4695" s="2">
        <v>1001031</v>
      </c>
      <c r="B4695" s="2" t="s">
        <v>28</v>
      </c>
      <c r="C4695" s="2">
        <v>58</v>
      </c>
    </row>
    <row r="4696" spans="1:3" ht="14.25" customHeight="1" x14ac:dyDescent="0.35">
      <c r="A4696" s="2">
        <v>1001264</v>
      </c>
      <c r="B4696" s="2" t="s">
        <v>28</v>
      </c>
      <c r="C4696" s="2">
        <v>184</v>
      </c>
    </row>
    <row r="4697" spans="1:3" ht="14.25" customHeight="1" x14ac:dyDescent="0.35">
      <c r="A4697" s="2">
        <v>1000006</v>
      </c>
      <c r="B4697" s="2" t="s">
        <v>30</v>
      </c>
      <c r="C4697" s="2">
        <v>388</v>
      </c>
    </row>
    <row r="4698" spans="1:3" ht="14.25" customHeight="1" x14ac:dyDescent="0.35">
      <c r="A4698" s="2">
        <v>1000271</v>
      </c>
      <c r="B4698" s="2" t="s">
        <v>28</v>
      </c>
      <c r="C4698" s="2">
        <v>429</v>
      </c>
    </row>
    <row r="4699" spans="1:3" ht="14.25" customHeight="1" x14ac:dyDescent="0.35">
      <c r="A4699" s="2">
        <v>1000352</v>
      </c>
      <c r="B4699" s="2" t="s">
        <v>28</v>
      </c>
      <c r="C4699" s="2">
        <v>22</v>
      </c>
    </row>
    <row r="4700" spans="1:3" ht="14.25" customHeight="1" x14ac:dyDescent="0.35">
      <c r="A4700" s="2">
        <v>1000462</v>
      </c>
      <c r="B4700" s="2" t="s">
        <v>30</v>
      </c>
      <c r="C4700" s="2">
        <v>201</v>
      </c>
    </row>
    <row r="4701" spans="1:3" ht="14.25" customHeight="1" x14ac:dyDescent="0.35">
      <c r="A4701" s="2">
        <v>1000564</v>
      </c>
      <c r="B4701" s="2" t="s">
        <v>28</v>
      </c>
      <c r="C4701" s="2">
        <v>21</v>
      </c>
    </row>
    <row r="4702" spans="1:3" ht="14.25" customHeight="1" x14ac:dyDescent="0.35">
      <c r="A4702" s="2">
        <v>1000623</v>
      </c>
      <c r="B4702" s="2" t="s">
        <v>30</v>
      </c>
      <c r="C4702" s="2">
        <v>335</v>
      </c>
    </row>
    <row r="4703" spans="1:3" ht="14.25" customHeight="1" x14ac:dyDescent="0.35">
      <c r="A4703" s="2">
        <v>1000814</v>
      </c>
      <c r="B4703" s="2" t="s">
        <v>28</v>
      </c>
      <c r="C4703" s="2">
        <v>59</v>
      </c>
    </row>
    <row r="4704" spans="1:3" ht="14.25" customHeight="1" x14ac:dyDescent="0.35">
      <c r="A4704" s="2">
        <v>1000845</v>
      </c>
      <c r="B4704" s="2" t="s">
        <v>29</v>
      </c>
      <c r="C4704" s="2">
        <v>101</v>
      </c>
    </row>
    <row r="4705" spans="1:3" ht="14.25" customHeight="1" x14ac:dyDescent="0.35">
      <c r="A4705" s="2">
        <v>1001023</v>
      </c>
      <c r="B4705" s="2" t="s">
        <v>30</v>
      </c>
      <c r="C4705" s="2">
        <v>463</v>
      </c>
    </row>
    <row r="4706" spans="1:3" ht="14.25" customHeight="1" x14ac:dyDescent="0.35">
      <c r="A4706" s="2">
        <v>1001061</v>
      </c>
      <c r="B4706" s="2" t="s">
        <v>29</v>
      </c>
      <c r="C4706" s="2">
        <v>80</v>
      </c>
    </row>
    <row r="4707" spans="1:3" ht="14.25" customHeight="1" x14ac:dyDescent="0.35">
      <c r="A4707" s="2">
        <v>1000017</v>
      </c>
      <c r="B4707" s="2" t="s">
        <v>28</v>
      </c>
      <c r="C4707" s="2">
        <v>451</v>
      </c>
    </row>
    <row r="4708" spans="1:3" ht="14.25" customHeight="1" x14ac:dyDescent="0.35">
      <c r="A4708" s="2">
        <v>1000040</v>
      </c>
      <c r="B4708" s="2" t="s">
        <v>29</v>
      </c>
      <c r="C4708" s="2">
        <v>45</v>
      </c>
    </row>
    <row r="4709" spans="1:3" ht="14.25" customHeight="1" x14ac:dyDescent="0.35">
      <c r="A4709" s="2">
        <v>1000458</v>
      </c>
      <c r="B4709" s="2" t="s">
        <v>28</v>
      </c>
      <c r="C4709" s="2">
        <v>47</v>
      </c>
    </row>
    <row r="4710" spans="1:3" ht="14.25" customHeight="1" x14ac:dyDescent="0.35">
      <c r="A4710" s="2">
        <v>1000690</v>
      </c>
      <c r="B4710" s="2" t="s">
        <v>28</v>
      </c>
      <c r="C4710" s="2">
        <v>121</v>
      </c>
    </row>
    <row r="4711" spans="1:3" ht="14.25" customHeight="1" x14ac:dyDescent="0.35">
      <c r="A4711" s="2">
        <v>1000717</v>
      </c>
      <c r="B4711" s="2" t="s">
        <v>29</v>
      </c>
      <c r="C4711" s="2">
        <v>79</v>
      </c>
    </row>
    <row r="4712" spans="1:3" ht="14.25" customHeight="1" x14ac:dyDescent="0.35">
      <c r="A4712" s="2">
        <v>1000782</v>
      </c>
      <c r="B4712" s="2" t="s">
        <v>28</v>
      </c>
      <c r="C4712" s="2">
        <v>347</v>
      </c>
    </row>
    <row r="4713" spans="1:3" ht="14.25" customHeight="1" x14ac:dyDescent="0.35">
      <c r="A4713" s="2">
        <v>1001301</v>
      </c>
      <c r="B4713" s="2" t="s">
        <v>28</v>
      </c>
      <c r="C4713" s="2">
        <v>50</v>
      </c>
    </row>
    <row r="4714" spans="1:3" ht="14.25" customHeight="1" x14ac:dyDescent="0.35">
      <c r="A4714" s="2">
        <v>1000420</v>
      </c>
      <c r="B4714" s="2" t="s">
        <v>30</v>
      </c>
      <c r="C4714" s="2">
        <v>254</v>
      </c>
    </row>
    <row r="4715" spans="1:3" ht="14.25" customHeight="1" x14ac:dyDescent="0.35">
      <c r="A4715" s="2">
        <v>1000542</v>
      </c>
      <c r="B4715" s="2" t="s">
        <v>28</v>
      </c>
      <c r="C4715" s="2">
        <v>328</v>
      </c>
    </row>
    <row r="4716" spans="1:3" ht="14.25" customHeight="1" x14ac:dyDescent="0.35">
      <c r="A4716" s="2">
        <v>1000592</v>
      </c>
      <c r="B4716" s="2" t="s">
        <v>29</v>
      </c>
      <c r="C4716" s="2">
        <v>70</v>
      </c>
    </row>
    <row r="4717" spans="1:3" ht="14.25" customHeight="1" x14ac:dyDescent="0.35">
      <c r="A4717" s="2">
        <v>1001077</v>
      </c>
      <c r="B4717" s="2" t="s">
        <v>29</v>
      </c>
      <c r="C4717" s="2">
        <v>149</v>
      </c>
    </row>
    <row r="4718" spans="1:3" ht="14.25" customHeight="1" x14ac:dyDescent="0.35">
      <c r="A4718" s="2">
        <v>1000127</v>
      </c>
      <c r="B4718" s="2" t="s">
        <v>28</v>
      </c>
      <c r="C4718" s="2">
        <v>49</v>
      </c>
    </row>
    <row r="4719" spans="1:3" ht="14.25" customHeight="1" x14ac:dyDescent="0.35">
      <c r="A4719" s="2">
        <v>1000324</v>
      </c>
      <c r="B4719" s="2" t="s">
        <v>28</v>
      </c>
      <c r="C4719" s="2">
        <v>377</v>
      </c>
    </row>
    <row r="4720" spans="1:3" ht="14.25" customHeight="1" x14ac:dyDescent="0.35">
      <c r="A4720" s="2">
        <v>1000359</v>
      </c>
      <c r="B4720" s="2" t="s">
        <v>30</v>
      </c>
      <c r="C4720" s="2">
        <v>213</v>
      </c>
    </row>
    <row r="4721" spans="1:3" ht="14.25" customHeight="1" x14ac:dyDescent="0.35">
      <c r="A4721" s="2">
        <v>1000406</v>
      </c>
      <c r="B4721" s="2" t="s">
        <v>28</v>
      </c>
      <c r="C4721" s="2">
        <v>63</v>
      </c>
    </row>
    <row r="4722" spans="1:3" ht="14.25" customHeight="1" x14ac:dyDescent="0.35">
      <c r="A4722" s="2">
        <v>1000414</v>
      </c>
      <c r="B4722" s="2" t="s">
        <v>30</v>
      </c>
      <c r="C4722" s="2">
        <v>177</v>
      </c>
    </row>
    <row r="4723" spans="1:3" ht="14.25" customHeight="1" x14ac:dyDescent="0.35">
      <c r="A4723" s="2">
        <v>1000419</v>
      </c>
      <c r="B4723" s="2" t="s">
        <v>28</v>
      </c>
      <c r="C4723" s="2">
        <v>36</v>
      </c>
    </row>
    <row r="4724" spans="1:3" ht="14.25" customHeight="1" x14ac:dyDescent="0.35">
      <c r="A4724" s="2">
        <v>1000552</v>
      </c>
      <c r="B4724" s="2" t="s">
        <v>30</v>
      </c>
      <c r="C4724" s="2">
        <v>164</v>
      </c>
    </row>
    <row r="4725" spans="1:3" ht="14.25" customHeight="1" x14ac:dyDescent="0.35">
      <c r="A4725" s="2">
        <v>1000677</v>
      </c>
      <c r="B4725" s="2" t="s">
        <v>29</v>
      </c>
      <c r="C4725" s="2">
        <v>72</v>
      </c>
    </row>
    <row r="4726" spans="1:3" ht="14.25" customHeight="1" x14ac:dyDescent="0.35">
      <c r="A4726" s="2">
        <v>1000742</v>
      </c>
      <c r="B4726" s="2" t="s">
        <v>30</v>
      </c>
      <c r="C4726" s="2">
        <v>197</v>
      </c>
    </row>
    <row r="4727" spans="1:3" ht="14.25" customHeight="1" x14ac:dyDescent="0.35">
      <c r="A4727" s="2">
        <v>1000929</v>
      </c>
      <c r="B4727" s="2" t="s">
        <v>28</v>
      </c>
      <c r="C4727" s="2">
        <v>118</v>
      </c>
    </row>
    <row r="4728" spans="1:3" ht="14.25" customHeight="1" x14ac:dyDescent="0.35">
      <c r="A4728" s="2">
        <v>1001145</v>
      </c>
      <c r="B4728" s="2" t="s">
        <v>28</v>
      </c>
      <c r="C4728" s="2">
        <v>145</v>
      </c>
    </row>
    <row r="4729" spans="1:3" ht="14.25" customHeight="1" x14ac:dyDescent="0.35">
      <c r="A4729" s="2">
        <v>1001278</v>
      </c>
      <c r="B4729" s="2" t="s">
        <v>28</v>
      </c>
      <c r="C4729" s="2">
        <v>438</v>
      </c>
    </row>
    <row r="4730" spans="1:3" ht="14.25" customHeight="1" x14ac:dyDescent="0.35">
      <c r="A4730" s="2">
        <v>1001417</v>
      </c>
      <c r="B4730" s="2" t="s">
        <v>29</v>
      </c>
      <c r="C4730" s="2">
        <v>84</v>
      </c>
    </row>
    <row r="4731" spans="1:3" ht="14.25" customHeight="1" x14ac:dyDescent="0.35">
      <c r="A4731" s="2">
        <v>1000072</v>
      </c>
      <c r="B4731" s="2" t="s">
        <v>28</v>
      </c>
      <c r="C4731" s="2">
        <v>246</v>
      </c>
    </row>
    <row r="4732" spans="1:3" ht="14.25" customHeight="1" x14ac:dyDescent="0.35">
      <c r="A4732" s="2">
        <v>1000303</v>
      </c>
      <c r="B4732" s="2" t="s">
        <v>30</v>
      </c>
      <c r="C4732" s="2">
        <v>278</v>
      </c>
    </row>
    <row r="4733" spans="1:3" ht="14.25" customHeight="1" x14ac:dyDescent="0.35">
      <c r="A4733" s="2">
        <v>1000436</v>
      </c>
      <c r="B4733" s="2" t="s">
        <v>29</v>
      </c>
      <c r="C4733" s="2">
        <v>120</v>
      </c>
    </row>
    <row r="4734" spans="1:3" ht="14.25" customHeight="1" x14ac:dyDescent="0.35">
      <c r="A4734" s="2">
        <v>1000680</v>
      </c>
      <c r="B4734" s="2" t="s">
        <v>28</v>
      </c>
      <c r="C4734" s="2">
        <v>439</v>
      </c>
    </row>
    <row r="4735" spans="1:3" ht="14.25" customHeight="1" x14ac:dyDescent="0.35">
      <c r="A4735" s="2">
        <v>1000781</v>
      </c>
      <c r="B4735" s="2" t="s">
        <v>30</v>
      </c>
      <c r="C4735" s="2">
        <v>340</v>
      </c>
    </row>
    <row r="4736" spans="1:3" ht="14.25" customHeight="1" x14ac:dyDescent="0.35">
      <c r="A4736" s="2">
        <v>1000876</v>
      </c>
      <c r="B4736" s="2" t="s">
        <v>30</v>
      </c>
      <c r="C4736" s="2">
        <v>298</v>
      </c>
    </row>
    <row r="4737" spans="1:3" ht="14.25" customHeight="1" x14ac:dyDescent="0.35">
      <c r="A4737" s="2">
        <v>1000908</v>
      </c>
      <c r="B4737" s="2" t="s">
        <v>28</v>
      </c>
      <c r="C4737" s="2">
        <v>112</v>
      </c>
    </row>
    <row r="4738" spans="1:3" ht="14.25" customHeight="1" x14ac:dyDescent="0.35">
      <c r="A4738" s="2">
        <v>1001148</v>
      </c>
      <c r="B4738" s="2" t="s">
        <v>28</v>
      </c>
      <c r="C4738" s="2">
        <v>61</v>
      </c>
    </row>
    <row r="4739" spans="1:3" ht="14.25" customHeight="1" x14ac:dyDescent="0.35">
      <c r="A4739" s="2">
        <v>1001213</v>
      </c>
      <c r="B4739" s="2" t="s">
        <v>30</v>
      </c>
      <c r="C4739" s="2">
        <v>190</v>
      </c>
    </row>
    <row r="4740" spans="1:3" ht="14.25" customHeight="1" x14ac:dyDescent="0.35">
      <c r="A4740" s="2">
        <v>1001391</v>
      </c>
      <c r="B4740" s="2" t="s">
        <v>29</v>
      </c>
      <c r="C4740" s="2">
        <v>62</v>
      </c>
    </row>
    <row r="4741" spans="1:3" ht="14.25" customHeight="1" x14ac:dyDescent="0.35">
      <c r="A4741" s="2">
        <v>1000455</v>
      </c>
      <c r="B4741" s="2" t="s">
        <v>29</v>
      </c>
      <c r="C4741" s="2">
        <v>126</v>
      </c>
    </row>
    <row r="4742" spans="1:3" ht="14.25" customHeight="1" x14ac:dyDescent="0.35">
      <c r="A4742" s="2">
        <v>1000516</v>
      </c>
      <c r="B4742" s="2" t="s">
        <v>29</v>
      </c>
      <c r="C4742" s="2">
        <v>130</v>
      </c>
    </row>
    <row r="4743" spans="1:3" ht="14.25" customHeight="1" x14ac:dyDescent="0.35">
      <c r="A4743" s="2">
        <v>1001027</v>
      </c>
      <c r="B4743" s="2" t="s">
        <v>30</v>
      </c>
      <c r="C4743" s="2">
        <v>142</v>
      </c>
    </row>
    <row r="4744" spans="1:3" ht="14.25" customHeight="1" x14ac:dyDescent="0.35">
      <c r="A4744" s="2">
        <v>1001159</v>
      </c>
      <c r="B4744" s="2" t="s">
        <v>28</v>
      </c>
      <c r="C4744" s="2">
        <v>118</v>
      </c>
    </row>
    <row r="4745" spans="1:3" ht="14.25" customHeight="1" x14ac:dyDescent="0.35">
      <c r="A4745" s="2">
        <v>1001175</v>
      </c>
      <c r="B4745" s="2" t="s">
        <v>28</v>
      </c>
      <c r="C4745" s="2">
        <v>172</v>
      </c>
    </row>
    <row r="4746" spans="1:3" ht="14.25" customHeight="1" x14ac:dyDescent="0.35">
      <c r="A4746" s="2">
        <v>1000170</v>
      </c>
      <c r="B4746" s="2" t="s">
        <v>29</v>
      </c>
      <c r="C4746" s="2">
        <v>52</v>
      </c>
    </row>
    <row r="4747" spans="1:3" ht="14.25" customHeight="1" x14ac:dyDescent="0.35">
      <c r="A4747" s="2">
        <v>1000283</v>
      </c>
      <c r="B4747" s="2" t="s">
        <v>29</v>
      </c>
      <c r="C4747" s="2">
        <v>140</v>
      </c>
    </row>
    <row r="4748" spans="1:3" ht="14.25" customHeight="1" x14ac:dyDescent="0.35">
      <c r="A4748" s="2">
        <v>1000330</v>
      </c>
      <c r="B4748" s="2" t="s">
        <v>29</v>
      </c>
      <c r="C4748" s="2">
        <v>82</v>
      </c>
    </row>
    <row r="4749" spans="1:3" ht="14.25" customHeight="1" x14ac:dyDescent="0.35">
      <c r="A4749" s="2">
        <v>1000378</v>
      </c>
      <c r="B4749" s="2" t="s">
        <v>29</v>
      </c>
      <c r="C4749" s="2">
        <v>111</v>
      </c>
    </row>
    <row r="4750" spans="1:3" ht="14.25" customHeight="1" x14ac:dyDescent="0.35">
      <c r="A4750" s="2">
        <v>1000453</v>
      </c>
      <c r="B4750" s="2" t="s">
        <v>30</v>
      </c>
      <c r="C4750" s="2">
        <v>123</v>
      </c>
    </row>
    <row r="4751" spans="1:3" ht="14.25" customHeight="1" x14ac:dyDescent="0.35">
      <c r="A4751" s="2">
        <v>1000478</v>
      </c>
      <c r="B4751" s="2" t="s">
        <v>29</v>
      </c>
      <c r="C4751" s="2">
        <v>99</v>
      </c>
    </row>
    <row r="4752" spans="1:3" ht="14.25" customHeight="1" x14ac:dyDescent="0.35">
      <c r="A4752" s="2">
        <v>1000705</v>
      </c>
      <c r="B4752" s="2" t="s">
        <v>29</v>
      </c>
      <c r="C4752" s="2">
        <v>93</v>
      </c>
    </row>
    <row r="4753" spans="1:3" ht="14.25" customHeight="1" x14ac:dyDescent="0.35">
      <c r="A4753" s="2">
        <v>1000816</v>
      </c>
      <c r="B4753" s="2" t="s">
        <v>28</v>
      </c>
      <c r="C4753" s="2">
        <v>114</v>
      </c>
    </row>
    <row r="4754" spans="1:3" ht="14.25" customHeight="1" x14ac:dyDescent="0.35">
      <c r="A4754" s="2">
        <v>1001139</v>
      </c>
      <c r="B4754" s="2" t="s">
        <v>28</v>
      </c>
      <c r="C4754" s="2">
        <v>107</v>
      </c>
    </row>
    <row r="4755" spans="1:3" ht="14.25" customHeight="1" x14ac:dyDescent="0.35">
      <c r="A4755" s="2">
        <v>1000019</v>
      </c>
      <c r="B4755" s="2" t="s">
        <v>28</v>
      </c>
      <c r="C4755" s="2">
        <v>59</v>
      </c>
    </row>
    <row r="4756" spans="1:3" ht="14.25" customHeight="1" x14ac:dyDescent="0.35">
      <c r="A4756" s="2">
        <v>1000027</v>
      </c>
      <c r="B4756" s="2" t="s">
        <v>28</v>
      </c>
      <c r="C4756" s="2">
        <v>23</v>
      </c>
    </row>
    <row r="4757" spans="1:3" ht="14.25" customHeight="1" x14ac:dyDescent="0.35">
      <c r="A4757" s="2">
        <v>1000316</v>
      </c>
      <c r="B4757" s="2" t="s">
        <v>29</v>
      </c>
      <c r="C4757" s="2">
        <v>94</v>
      </c>
    </row>
    <row r="4758" spans="1:3" ht="14.25" customHeight="1" x14ac:dyDescent="0.35">
      <c r="A4758" s="2">
        <v>1000320</v>
      </c>
      <c r="B4758" s="2" t="s">
        <v>28</v>
      </c>
      <c r="C4758" s="2">
        <v>54</v>
      </c>
    </row>
    <row r="4759" spans="1:3" ht="14.25" customHeight="1" x14ac:dyDescent="0.35">
      <c r="A4759" s="2">
        <v>1000498</v>
      </c>
      <c r="B4759" s="2" t="s">
        <v>30</v>
      </c>
      <c r="C4759" s="2">
        <v>145</v>
      </c>
    </row>
    <row r="4760" spans="1:3" ht="14.25" customHeight="1" x14ac:dyDescent="0.35">
      <c r="A4760" s="2">
        <v>1000649</v>
      </c>
      <c r="B4760" s="2" t="s">
        <v>28</v>
      </c>
      <c r="C4760" s="2">
        <v>242</v>
      </c>
    </row>
    <row r="4761" spans="1:3" ht="14.25" customHeight="1" x14ac:dyDescent="0.35">
      <c r="A4761" s="2">
        <v>1001243</v>
      </c>
      <c r="B4761" s="2" t="s">
        <v>30</v>
      </c>
      <c r="C4761" s="2">
        <v>162</v>
      </c>
    </row>
    <row r="4762" spans="1:3" ht="14.25" customHeight="1" x14ac:dyDescent="0.35">
      <c r="A4762" s="2">
        <v>1001360</v>
      </c>
      <c r="B4762" s="2" t="s">
        <v>28</v>
      </c>
      <c r="C4762" s="2">
        <v>177</v>
      </c>
    </row>
    <row r="4763" spans="1:3" ht="14.25" customHeight="1" x14ac:dyDescent="0.35">
      <c r="A4763" s="2">
        <v>1000090</v>
      </c>
      <c r="B4763" s="2" t="s">
        <v>28</v>
      </c>
      <c r="C4763" s="2">
        <v>416</v>
      </c>
    </row>
    <row r="4764" spans="1:3" ht="14.25" customHeight="1" x14ac:dyDescent="0.35">
      <c r="A4764" s="2">
        <v>1000124</v>
      </c>
      <c r="B4764" s="2" t="s">
        <v>28</v>
      </c>
      <c r="C4764" s="2">
        <v>58</v>
      </c>
    </row>
    <row r="4765" spans="1:3" ht="14.25" customHeight="1" x14ac:dyDescent="0.35">
      <c r="A4765" s="2">
        <v>1000136</v>
      </c>
      <c r="B4765" s="2" t="s">
        <v>29</v>
      </c>
      <c r="C4765" s="2">
        <v>129</v>
      </c>
    </row>
    <row r="4766" spans="1:3" ht="14.25" customHeight="1" x14ac:dyDescent="0.35">
      <c r="A4766" s="2">
        <v>1000138</v>
      </c>
      <c r="B4766" s="2" t="s">
        <v>28</v>
      </c>
      <c r="C4766" s="2">
        <v>106</v>
      </c>
    </row>
    <row r="4767" spans="1:3" ht="14.25" customHeight="1" x14ac:dyDescent="0.35">
      <c r="A4767" s="2">
        <v>1000347</v>
      </c>
      <c r="B4767" s="2" t="s">
        <v>30</v>
      </c>
      <c r="C4767" s="2">
        <v>448</v>
      </c>
    </row>
    <row r="4768" spans="1:3" ht="14.25" customHeight="1" x14ac:dyDescent="0.35">
      <c r="A4768" s="2">
        <v>1001184</v>
      </c>
      <c r="B4768" s="2" t="s">
        <v>28</v>
      </c>
      <c r="C4768" s="2">
        <v>62</v>
      </c>
    </row>
    <row r="4769" spans="1:3" ht="14.25" customHeight="1" x14ac:dyDescent="0.35">
      <c r="A4769" s="2">
        <v>1001241</v>
      </c>
      <c r="B4769" s="2" t="s">
        <v>30</v>
      </c>
      <c r="C4769" s="2">
        <v>497</v>
      </c>
    </row>
    <row r="4770" spans="1:3" ht="14.25" customHeight="1" x14ac:dyDescent="0.35">
      <c r="A4770" s="2">
        <v>1000267</v>
      </c>
      <c r="B4770" s="2" t="s">
        <v>30</v>
      </c>
      <c r="C4770" s="2">
        <v>150</v>
      </c>
    </row>
    <row r="4771" spans="1:3" ht="14.25" customHeight="1" x14ac:dyDescent="0.35">
      <c r="A4771" s="2">
        <v>1000327</v>
      </c>
      <c r="B4771" s="2" t="s">
        <v>29</v>
      </c>
      <c r="C4771" s="2">
        <v>80</v>
      </c>
    </row>
    <row r="4772" spans="1:3" ht="14.25" customHeight="1" x14ac:dyDescent="0.35">
      <c r="A4772" s="2">
        <v>1000339</v>
      </c>
      <c r="B4772" s="2" t="s">
        <v>29</v>
      </c>
      <c r="C4772" s="2">
        <v>108</v>
      </c>
    </row>
    <row r="4773" spans="1:3" ht="14.25" customHeight="1" x14ac:dyDescent="0.35">
      <c r="A4773" s="2">
        <v>1000343</v>
      </c>
      <c r="B4773" s="2" t="s">
        <v>28</v>
      </c>
      <c r="C4773" s="2">
        <v>161</v>
      </c>
    </row>
    <row r="4774" spans="1:3" ht="14.25" customHeight="1" x14ac:dyDescent="0.35">
      <c r="A4774" s="2">
        <v>1000515</v>
      </c>
      <c r="B4774" s="2" t="s">
        <v>28</v>
      </c>
      <c r="C4774" s="2">
        <v>245</v>
      </c>
    </row>
    <row r="4775" spans="1:3" ht="14.25" customHeight="1" x14ac:dyDescent="0.35">
      <c r="A4775" s="2">
        <v>1000540</v>
      </c>
      <c r="B4775" s="2" t="s">
        <v>29</v>
      </c>
      <c r="C4775" s="2">
        <v>113</v>
      </c>
    </row>
    <row r="4776" spans="1:3" ht="14.25" customHeight="1" x14ac:dyDescent="0.35">
      <c r="A4776" s="2">
        <v>1000741</v>
      </c>
      <c r="B4776" s="2" t="s">
        <v>28</v>
      </c>
      <c r="C4776" s="2">
        <v>26</v>
      </c>
    </row>
    <row r="4777" spans="1:3" ht="14.25" customHeight="1" x14ac:dyDescent="0.35">
      <c r="A4777" s="2">
        <v>1001085</v>
      </c>
      <c r="B4777" s="2" t="s">
        <v>30</v>
      </c>
      <c r="C4777" s="2">
        <v>353</v>
      </c>
    </row>
    <row r="4778" spans="1:3" ht="14.25" customHeight="1" x14ac:dyDescent="0.35">
      <c r="A4778" s="2">
        <v>1000201</v>
      </c>
      <c r="B4778" s="2" t="s">
        <v>28</v>
      </c>
      <c r="C4778" s="2">
        <v>41</v>
      </c>
    </row>
    <row r="4779" spans="1:3" ht="14.25" customHeight="1" x14ac:dyDescent="0.35">
      <c r="A4779" s="2">
        <v>1000518</v>
      </c>
      <c r="B4779" s="2" t="s">
        <v>28</v>
      </c>
      <c r="C4779" s="2">
        <v>40</v>
      </c>
    </row>
    <row r="4780" spans="1:3" ht="14.25" customHeight="1" x14ac:dyDescent="0.35">
      <c r="A4780" s="2">
        <v>1000537</v>
      </c>
      <c r="B4780" s="2" t="s">
        <v>29</v>
      </c>
      <c r="C4780" s="2">
        <v>81</v>
      </c>
    </row>
    <row r="4781" spans="1:3" ht="14.25" customHeight="1" x14ac:dyDescent="0.35">
      <c r="A4781" s="2">
        <v>1000722</v>
      </c>
      <c r="B4781" s="2" t="s">
        <v>30</v>
      </c>
      <c r="C4781" s="2">
        <v>273</v>
      </c>
    </row>
    <row r="4782" spans="1:3" ht="14.25" customHeight="1" x14ac:dyDescent="0.35">
      <c r="A4782" s="2">
        <v>1000737</v>
      </c>
      <c r="B4782" s="2" t="s">
        <v>30</v>
      </c>
      <c r="C4782" s="2">
        <v>484</v>
      </c>
    </row>
    <row r="4783" spans="1:3" ht="14.25" customHeight="1" x14ac:dyDescent="0.35">
      <c r="A4783" s="2">
        <v>1001231</v>
      </c>
      <c r="B4783" s="2" t="s">
        <v>29</v>
      </c>
      <c r="C4783" s="2">
        <v>131</v>
      </c>
    </row>
    <row r="4784" spans="1:3" ht="14.25" customHeight="1" x14ac:dyDescent="0.35">
      <c r="A4784" s="2">
        <v>1001237</v>
      </c>
      <c r="B4784" s="2" t="s">
        <v>28</v>
      </c>
      <c r="C4784" s="2">
        <v>67</v>
      </c>
    </row>
    <row r="4785" spans="1:3" ht="14.25" customHeight="1" x14ac:dyDescent="0.35">
      <c r="A4785" s="2">
        <v>1001321</v>
      </c>
      <c r="B4785" s="2" t="s">
        <v>30</v>
      </c>
      <c r="C4785" s="2">
        <v>363</v>
      </c>
    </row>
    <row r="4786" spans="1:3" ht="14.25" customHeight="1" x14ac:dyDescent="0.35">
      <c r="A4786" s="2">
        <v>1001361</v>
      </c>
      <c r="B4786" s="2" t="s">
        <v>28</v>
      </c>
      <c r="C4786" s="2">
        <v>24</v>
      </c>
    </row>
    <row r="4787" spans="1:3" ht="14.25" customHeight="1" x14ac:dyDescent="0.35">
      <c r="A4787" s="2">
        <v>1000020</v>
      </c>
      <c r="B4787" s="2" t="s">
        <v>29</v>
      </c>
      <c r="C4787" s="2">
        <v>41</v>
      </c>
    </row>
    <row r="4788" spans="1:3" ht="14.25" customHeight="1" x14ac:dyDescent="0.35">
      <c r="A4788" s="2">
        <v>1000115</v>
      </c>
      <c r="B4788" s="2" t="s">
        <v>29</v>
      </c>
      <c r="C4788" s="2">
        <v>57</v>
      </c>
    </row>
    <row r="4789" spans="1:3" ht="14.25" customHeight="1" x14ac:dyDescent="0.35">
      <c r="A4789" s="2">
        <v>1000389</v>
      </c>
      <c r="B4789" s="2" t="s">
        <v>28</v>
      </c>
      <c r="C4789" s="2">
        <v>68</v>
      </c>
    </row>
    <row r="4790" spans="1:3" ht="14.25" customHeight="1" x14ac:dyDescent="0.35">
      <c r="A4790" s="2">
        <v>1000426</v>
      </c>
      <c r="B4790" s="2" t="s">
        <v>28</v>
      </c>
      <c r="C4790" s="2">
        <v>56</v>
      </c>
    </row>
    <row r="4791" spans="1:3" ht="14.25" customHeight="1" x14ac:dyDescent="0.35">
      <c r="A4791" s="2">
        <v>1000469</v>
      </c>
      <c r="B4791" s="2" t="s">
        <v>30</v>
      </c>
      <c r="C4791" s="2">
        <v>332</v>
      </c>
    </row>
    <row r="4792" spans="1:3" ht="14.25" customHeight="1" x14ac:dyDescent="0.35">
      <c r="A4792" s="2">
        <v>1000779</v>
      </c>
      <c r="B4792" s="2" t="s">
        <v>29</v>
      </c>
      <c r="C4792" s="2">
        <v>70</v>
      </c>
    </row>
    <row r="4793" spans="1:3" ht="14.25" customHeight="1" x14ac:dyDescent="0.35">
      <c r="A4793" s="2">
        <v>1000820</v>
      </c>
      <c r="B4793" s="2" t="s">
        <v>30</v>
      </c>
      <c r="C4793" s="2">
        <v>389</v>
      </c>
    </row>
    <row r="4794" spans="1:3" ht="14.25" customHeight="1" x14ac:dyDescent="0.35">
      <c r="A4794" s="2">
        <v>1001055</v>
      </c>
      <c r="B4794" s="2" t="s">
        <v>30</v>
      </c>
      <c r="C4794" s="2">
        <v>338</v>
      </c>
    </row>
    <row r="4795" spans="1:3" ht="14.25" customHeight="1" x14ac:dyDescent="0.35">
      <c r="A4795" s="2">
        <v>1001240</v>
      </c>
      <c r="B4795" s="2" t="s">
        <v>30</v>
      </c>
      <c r="C4795" s="2">
        <v>422</v>
      </c>
    </row>
    <row r="4796" spans="1:3" ht="14.25" customHeight="1" x14ac:dyDescent="0.35">
      <c r="A4796" s="2">
        <v>1001371</v>
      </c>
      <c r="B4796" s="2" t="s">
        <v>28</v>
      </c>
      <c r="C4796" s="2">
        <v>53</v>
      </c>
    </row>
    <row r="4797" spans="1:3" ht="14.25" customHeight="1" x14ac:dyDescent="0.35">
      <c r="A4797" s="2">
        <v>1000098</v>
      </c>
      <c r="B4797" s="2" t="s">
        <v>28</v>
      </c>
      <c r="C4797" s="2">
        <v>67</v>
      </c>
    </row>
    <row r="4798" spans="1:3" ht="14.25" customHeight="1" x14ac:dyDescent="0.35">
      <c r="A4798" s="2">
        <v>1000198</v>
      </c>
      <c r="B4798" s="2" t="s">
        <v>29</v>
      </c>
      <c r="C4798" s="2">
        <v>58</v>
      </c>
    </row>
    <row r="4799" spans="1:3" ht="14.25" customHeight="1" x14ac:dyDescent="0.35">
      <c r="A4799" s="2">
        <v>1000248</v>
      </c>
      <c r="B4799" s="2" t="s">
        <v>28</v>
      </c>
      <c r="C4799" s="2">
        <v>36</v>
      </c>
    </row>
    <row r="4800" spans="1:3" ht="14.25" customHeight="1" x14ac:dyDescent="0.35">
      <c r="A4800" s="2">
        <v>1000300</v>
      </c>
      <c r="B4800" s="2" t="s">
        <v>30</v>
      </c>
      <c r="C4800" s="2">
        <v>492</v>
      </c>
    </row>
    <row r="4801" spans="1:3" ht="14.25" customHeight="1" x14ac:dyDescent="0.35">
      <c r="A4801" s="2">
        <v>1000384</v>
      </c>
      <c r="B4801" s="2" t="s">
        <v>28</v>
      </c>
      <c r="C4801" s="2">
        <v>172</v>
      </c>
    </row>
    <row r="4802" spans="1:3" ht="14.25" customHeight="1" x14ac:dyDescent="0.35">
      <c r="A4802" s="2">
        <v>1000435</v>
      </c>
      <c r="B4802" s="2" t="s">
        <v>28</v>
      </c>
      <c r="C4802" s="2">
        <v>20</v>
      </c>
    </row>
    <row r="4803" spans="1:3" ht="14.25" customHeight="1" x14ac:dyDescent="0.35">
      <c r="A4803" s="2">
        <v>1000541</v>
      </c>
      <c r="B4803" s="2" t="s">
        <v>28</v>
      </c>
      <c r="C4803" s="2">
        <v>46</v>
      </c>
    </row>
    <row r="4804" spans="1:3" ht="14.25" customHeight="1" x14ac:dyDescent="0.35">
      <c r="A4804" s="2">
        <v>1000696</v>
      </c>
      <c r="B4804" s="2" t="s">
        <v>28</v>
      </c>
      <c r="C4804" s="2">
        <v>80</v>
      </c>
    </row>
    <row r="4805" spans="1:3" ht="14.25" customHeight="1" x14ac:dyDescent="0.35">
      <c r="A4805" s="2">
        <v>1000832</v>
      </c>
      <c r="B4805" s="2" t="s">
        <v>28</v>
      </c>
      <c r="C4805" s="2">
        <v>163</v>
      </c>
    </row>
    <row r="4806" spans="1:3" ht="14.25" customHeight="1" x14ac:dyDescent="0.35">
      <c r="A4806" s="2">
        <v>1000889</v>
      </c>
      <c r="B4806" s="2" t="s">
        <v>28</v>
      </c>
      <c r="C4806" s="2">
        <v>70</v>
      </c>
    </row>
    <row r="4807" spans="1:3" ht="14.25" customHeight="1" x14ac:dyDescent="0.35">
      <c r="A4807" s="2">
        <v>1001127</v>
      </c>
      <c r="B4807" s="2" t="s">
        <v>28</v>
      </c>
      <c r="C4807" s="2">
        <v>74</v>
      </c>
    </row>
    <row r="4808" spans="1:3" ht="14.25" customHeight="1" x14ac:dyDescent="0.35">
      <c r="A4808" s="2">
        <v>1001152</v>
      </c>
      <c r="B4808" s="2" t="s">
        <v>28</v>
      </c>
      <c r="C4808" s="2">
        <v>53</v>
      </c>
    </row>
    <row r="4809" spans="1:3" ht="14.25" customHeight="1" x14ac:dyDescent="0.35">
      <c r="A4809" s="2">
        <v>1001332</v>
      </c>
      <c r="B4809" s="2" t="s">
        <v>28</v>
      </c>
      <c r="C4809" s="2">
        <v>74</v>
      </c>
    </row>
    <row r="4810" spans="1:3" ht="14.25" customHeight="1" x14ac:dyDescent="0.35">
      <c r="A4810" s="2">
        <v>1000023</v>
      </c>
      <c r="B4810" s="2" t="s">
        <v>30</v>
      </c>
      <c r="C4810" s="2">
        <v>412</v>
      </c>
    </row>
    <row r="4811" spans="1:3" ht="14.25" customHeight="1" x14ac:dyDescent="0.35">
      <c r="A4811" s="2">
        <v>1000410</v>
      </c>
      <c r="B4811" s="2" t="s">
        <v>29</v>
      </c>
      <c r="C4811" s="2">
        <v>115</v>
      </c>
    </row>
    <row r="4812" spans="1:3" ht="14.25" customHeight="1" x14ac:dyDescent="0.35">
      <c r="A4812" s="2">
        <v>1000556</v>
      </c>
      <c r="B4812" s="2" t="s">
        <v>28</v>
      </c>
      <c r="C4812" s="2">
        <v>22</v>
      </c>
    </row>
    <row r="4813" spans="1:3" ht="14.25" customHeight="1" x14ac:dyDescent="0.35">
      <c r="A4813" s="2">
        <v>1000590</v>
      </c>
      <c r="B4813" s="2" t="s">
        <v>28</v>
      </c>
      <c r="C4813" s="2">
        <v>75</v>
      </c>
    </row>
    <row r="4814" spans="1:3" ht="14.25" customHeight="1" x14ac:dyDescent="0.35">
      <c r="A4814" s="2">
        <v>1001190</v>
      </c>
      <c r="B4814" s="2" t="s">
        <v>30</v>
      </c>
      <c r="C4814" s="2">
        <v>441</v>
      </c>
    </row>
    <row r="4815" spans="1:3" ht="14.25" customHeight="1" x14ac:dyDescent="0.35">
      <c r="A4815" s="2">
        <v>1001206</v>
      </c>
      <c r="B4815" s="2" t="s">
        <v>28</v>
      </c>
      <c r="C4815" s="2">
        <v>69</v>
      </c>
    </row>
    <row r="4816" spans="1:3" ht="14.25" customHeight="1" x14ac:dyDescent="0.35">
      <c r="A4816" s="2">
        <v>1001353</v>
      </c>
      <c r="B4816" s="2" t="s">
        <v>30</v>
      </c>
      <c r="C4816" s="2">
        <v>256</v>
      </c>
    </row>
    <row r="4817" spans="1:3" ht="14.25" customHeight="1" x14ac:dyDescent="0.35">
      <c r="A4817" s="2">
        <v>1000002</v>
      </c>
      <c r="B4817" s="2" t="s">
        <v>28</v>
      </c>
      <c r="C4817" s="2">
        <v>68</v>
      </c>
    </row>
    <row r="4818" spans="1:3" ht="14.25" customHeight="1" x14ac:dyDescent="0.35">
      <c r="A4818" s="2">
        <v>1000042</v>
      </c>
      <c r="B4818" s="2" t="s">
        <v>28</v>
      </c>
      <c r="C4818" s="2">
        <v>58</v>
      </c>
    </row>
    <row r="4819" spans="1:3" ht="14.25" customHeight="1" x14ac:dyDescent="0.35">
      <c r="A4819" s="2">
        <v>1000551</v>
      </c>
      <c r="B4819" s="2" t="s">
        <v>30</v>
      </c>
      <c r="C4819" s="2">
        <v>270</v>
      </c>
    </row>
    <row r="4820" spans="1:3" ht="14.25" customHeight="1" x14ac:dyDescent="0.35">
      <c r="A4820" s="2">
        <v>1000621</v>
      </c>
      <c r="B4820" s="2" t="s">
        <v>29</v>
      </c>
      <c r="C4820" s="2">
        <v>52</v>
      </c>
    </row>
    <row r="4821" spans="1:3" ht="14.25" customHeight="1" x14ac:dyDescent="0.35">
      <c r="A4821" s="2">
        <v>1000682</v>
      </c>
      <c r="B4821" s="2" t="s">
        <v>30</v>
      </c>
      <c r="C4821" s="2">
        <v>281</v>
      </c>
    </row>
    <row r="4822" spans="1:3" ht="14.25" customHeight="1" x14ac:dyDescent="0.35">
      <c r="A4822" s="2">
        <v>1001183</v>
      </c>
      <c r="B4822" s="2" t="s">
        <v>28</v>
      </c>
      <c r="C4822" s="2">
        <v>23</v>
      </c>
    </row>
    <row r="4823" spans="1:3" ht="14.25" customHeight="1" x14ac:dyDescent="0.35">
      <c r="A4823" s="2">
        <v>1000029</v>
      </c>
      <c r="B4823" s="2" t="s">
        <v>29</v>
      </c>
      <c r="C4823" s="2">
        <v>33</v>
      </c>
    </row>
    <row r="4824" spans="1:3" ht="14.25" customHeight="1" x14ac:dyDescent="0.35">
      <c r="A4824" s="2">
        <v>1000056</v>
      </c>
      <c r="B4824" s="2" t="s">
        <v>29</v>
      </c>
      <c r="C4824" s="2">
        <v>131</v>
      </c>
    </row>
    <row r="4825" spans="1:3" ht="14.25" customHeight="1" x14ac:dyDescent="0.35">
      <c r="A4825" s="2">
        <v>1000811</v>
      </c>
      <c r="B4825" s="2" t="s">
        <v>29</v>
      </c>
      <c r="C4825" s="2">
        <v>34</v>
      </c>
    </row>
    <row r="4826" spans="1:3" ht="14.25" customHeight="1" x14ac:dyDescent="0.35">
      <c r="A4826" s="2">
        <v>1000861</v>
      </c>
      <c r="B4826" s="2" t="s">
        <v>30</v>
      </c>
      <c r="C4826" s="2">
        <v>480</v>
      </c>
    </row>
    <row r="4827" spans="1:3" ht="14.25" customHeight="1" x14ac:dyDescent="0.35">
      <c r="A4827" s="2">
        <v>1001157</v>
      </c>
      <c r="B4827" s="2" t="s">
        <v>30</v>
      </c>
      <c r="C4827" s="2">
        <v>254</v>
      </c>
    </row>
    <row r="4828" spans="1:3" ht="14.25" customHeight="1" x14ac:dyDescent="0.35">
      <c r="A4828" s="2">
        <v>1001201</v>
      </c>
      <c r="B4828" s="2" t="s">
        <v>29</v>
      </c>
      <c r="C4828" s="2">
        <v>105</v>
      </c>
    </row>
    <row r="4829" spans="1:3" ht="14.25" customHeight="1" x14ac:dyDescent="0.35">
      <c r="A4829" s="2">
        <v>1000181</v>
      </c>
      <c r="B4829" s="2" t="s">
        <v>30</v>
      </c>
      <c r="C4829" s="2">
        <v>313</v>
      </c>
    </row>
    <row r="4830" spans="1:3" ht="14.25" customHeight="1" x14ac:dyDescent="0.35">
      <c r="A4830" s="2">
        <v>1000281</v>
      </c>
      <c r="B4830" s="2" t="s">
        <v>29</v>
      </c>
      <c r="C4830" s="2">
        <v>150</v>
      </c>
    </row>
    <row r="4831" spans="1:3" ht="14.25" customHeight="1" x14ac:dyDescent="0.35">
      <c r="A4831" s="2">
        <v>1000519</v>
      </c>
      <c r="B4831" s="2" t="s">
        <v>30</v>
      </c>
      <c r="C4831" s="2">
        <v>479</v>
      </c>
    </row>
    <row r="4832" spans="1:3" ht="14.25" customHeight="1" x14ac:dyDescent="0.35">
      <c r="A4832" s="2">
        <v>1000546</v>
      </c>
      <c r="B4832" s="2" t="s">
        <v>28</v>
      </c>
      <c r="C4832" s="2">
        <v>60</v>
      </c>
    </row>
    <row r="4833" spans="1:3" ht="14.25" customHeight="1" x14ac:dyDescent="0.35">
      <c r="A4833" s="2">
        <v>1001195</v>
      </c>
      <c r="B4833" s="2" t="s">
        <v>30</v>
      </c>
      <c r="C4833" s="2">
        <v>318</v>
      </c>
    </row>
    <row r="4834" spans="1:3" ht="14.25" customHeight="1" x14ac:dyDescent="0.35">
      <c r="A4834" s="2">
        <v>1001253</v>
      </c>
      <c r="B4834" s="2" t="s">
        <v>29</v>
      </c>
      <c r="C4834" s="2">
        <v>85</v>
      </c>
    </row>
    <row r="4835" spans="1:3" ht="14.25" customHeight="1" x14ac:dyDescent="0.35">
      <c r="A4835" s="2">
        <v>1001310</v>
      </c>
      <c r="B4835" s="2" t="s">
        <v>28</v>
      </c>
      <c r="C4835" s="2">
        <v>73</v>
      </c>
    </row>
    <row r="4836" spans="1:3" ht="14.25" customHeight="1" x14ac:dyDescent="0.35">
      <c r="A4836" s="2">
        <v>1001313</v>
      </c>
      <c r="B4836" s="2" t="s">
        <v>28</v>
      </c>
      <c r="C4836" s="2">
        <v>23</v>
      </c>
    </row>
    <row r="4837" spans="1:3" ht="14.25" customHeight="1" x14ac:dyDescent="0.35">
      <c r="A4837" s="2">
        <v>1001456</v>
      </c>
      <c r="B4837" s="2" t="s">
        <v>28</v>
      </c>
      <c r="C4837" s="2">
        <v>68</v>
      </c>
    </row>
    <row r="4838" spans="1:3" ht="14.25" customHeight="1" x14ac:dyDescent="0.35">
      <c r="A4838" s="2">
        <v>1000001</v>
      </c>
      <c r="B4838" s="2" t="s">
        <v>28</v>
      </c>
      <c r="C4838" s="2">
        <v>75</v>
      </c>
    </row>
    <row r="4839" spans="1:3" ht="14.25" customHeight="1" x14ac:dyDescent="0.35">
      <c r="A4839" s="2">
        <v>1000173</v>
      </c>
      <c r="B4839" s="2" t="s">
        <v>29</v>
      </c>
      <c r="C4839" s="2">
        <v>44</v>
      </c>
    </row>
    <row r="4840" spans="1:3" ht="14.25" customHeight="1" x14ac:dyDescent="0.35">
      <c r="A4840" s="2">
        <v>1000186</v>
      </c>
      <c r="B4840" s="2" t="s">
        <v>28</v>
      </c>
      <c r="C4840" s="2">
        <v>64</v>
      </c>
    </row>
    <row r="4841" spans="1:3" ht="14.25" customHeight="1" x14ac:dyDescent="0.35">
      <c r="A4841" s="2">
        <v>1000253</v>
      </c>
      <c r="B4841" s="2" t="s">
        <v>28</v>
      </c>
      <c r="C4841" s="2">
        <v>262</v>
      </c>
    </row>
    <row r="4842" spans="1:3" ht="14.25" customHeight="1" x14ac:dyDescent="0.35">
      <c r="A4842" s="2">
        <v>1000302</v>
      </c>
      <c r="B4842" s="2" t="s">
        <v>30</v>
      </c>
      <c r="C4842" s="2">
        <v>239</v>
      </c>
    </row>
    <row r="4843" spans="1:3" ht="14.25" customHeight="1" x14ac:dyDescent="0.35">
      <c r="A4843" s="2">
        <v>1000323</v>
      </c>
      <c r="B4843" s="2" t="s">
        <v>28</v>
      </c>
      <c r="C4843" s="2">
        <v>302</v>
      </c>
    </row>
    <row r="4844" spans="1:3" ht="14.25" customHeight="1" x14ac:dyDescent="0.35">
      <c r="A4844" s="2">
        <v>1000329</v>
      </c>
      <c r="B4844" s="2" t="s">
        <v>28</v>
      </c>
      <c r="C4844" s="2">
        <v>40</v>
      </c>
    </row>
    <row r="4845" spans="1:3" ht="14.25" customHeight="1" x14ac:dyDescent="0.35">
      <c r="A4845" s="2">
        <v>1000386</v>
      </c>
      <c r="B4845" s="2" t="s">
        <v>28</v>
      </c>
      <c r="C4845" s="2">
        <v>54</v>
      </c>
    </row>
    <row r="4846" spans="1:3" ht="14.25" customHeight="1" x14ac:dyDescent="0.35">
      <c r="A4846" s="2">
        <v>1000411</v>
      </c>
      <c r="B4846" s="2" t="s">
        <v>28</v>
      </c>
      <c r="C4846" s="2">
        <v>386</v>
      </c>
    </row>
    <row r="4847" spans="1:3" ht="14.25" customHeight="1" x14ac:dyDescent="0.35">
      <c r="A4847" s="2">
        <v>1000417</v>
      </c>
      <c r="B4847" s="2" t="s">
        <v>30</v>
      </c>
      <c r="C4847" s="2">
        <v>135</v>
      </c>
    </row>
    <row r="4848" spans="1:3" ht="14.25" customHeight="1" x14ac:dyDescent="0.35">
      <c r="A4848" s="2">
        <v>1000438</v>
      </c>
      <c r="B4848" s="2" t="s">
        <v>30</v>
      </c>
      <c r="C4848" s="2">
        <v>338</v>
      </c>
    </row>
    <row r="4849" spans="1:3" ht="14.25" customHeight="1" x14ac:dyDescent="0.35">
      <c r="A4849" s="2">
        <v>1000544</v>
      </c>
      <c r="B4849" s="2" t="s">
        <v>28</v>
      </c>
      <c r="C4849" s="2">
        <v>284</v>
      </c>
    </row>
    <row r="4850" spans="1:3" ht="14.25" customHeight="1" x14ac:dyDescent="0.35">
      <c r="A4850" s="2">
        <v>1000560</v>
      </c>
      <c r="B4850" s="2" t="s">
        <v>28</v>
      </c>
      <c r="C4850" s="2">
        <v>76</v>
      </c>
    </row>
    <row r="4851" spans="1:3" ht="14.25" customHeight="1" x14ac:dyDescent="0.35">
      <c r="A4851" s="2">
        <v>1000583</v>
      </c>
      <c r="B4851" s="2" t="s">
        <v>28</v>
      </c>
      <c r="C4851" s="2">
        <v>60</v>
      </c>
    </row>
    <row r="4852" spans="1:3" ht="14.25" customHeight="1" x14ac:dyDescent="0.35">
      <c r="A4852" s="2">
        <v>1000721</v>
      </c>
      <c r="B4852" s="2" t="s">
        <v>30</v>
      </c>
      <c r="C4852" s="2">
        <v>315</v>
      </c>
    </row>
    <row r="4853" spans="1:3" ht="14.25" customHeight="1" x14ac:dyDescent="0.35">
      <c r="A4853" s="2">
        <v>1000732</v>
      </c>
      <c r="B4853" s="2" t="s">
        <v>29</v>
      </c>
      <c r="C4853" s="2">
        <v>41</v>
      </c>
    </row>
    <row r="4854" spans="1:3" ht="14.25" customHeight="1" x14ac:dyDescent="0.35">
      <c r="A4854" s="2">
        <v>1000792</v>
      </c>
      <c r="B4854" s="2" t="s">
        <v>29</v>
      </c>
      <c r="C4854" s="2">
        <v>55</v>
      </c>
    </row>
    <row r="4855" spans="1:3" ht="14.25" customHeight="1" x14ac:dyDescent="0.35">
      <c r="A4855" s="2">
        <v>1000992</v>
      </c>
      <c r="B4855" s="2" t="s">
        <v>30</v>
      </c>
      <c r="C4855" s="2">
        <v>391</v>
      </c>
    </row>
    <row r="4856" spans="1:3" ht="14.25" customHeight="1" x14ac:dyDescent="0.35">
      <c r="A4856" s="2">
        <v>1001100</v>
      </c>
      <c r="B4856" s="2" t="s">
        <v>28</v>
      </c>
      <c r="C4856" s="2">
        <v>58</v>
      </c>
    </row>
    <row r="4857" spans="1:3" ht="14.25" customHeight="1" x14ac:dyDescent="0.35">
      <c r="A4857" s="2">
        <v>1001167</v>
      </c>
      <c r="B4857" s="2" t="s">
        <v>29</v>
      </c>
      <c r="C4857" s="2">
        <v>140</v>
      </c>
    </row>
    <row r="4858" spans="1:3" ht="14.25" customHeight="1" x14ac:dyDescent="0.35">
      <c r="A4858" s="2">
        <v>1001178</v>
      </c>
      <c r="B4858" s="2" t="s">
        <v>28</v>
      </c>
      <c r="C4858" s="2">
        <v>42</v>
      </c>
    </row>
    <row r="4859" spans="1:3" ht="14.25" customHeight="1" x14ac:dyDescent="0.35">
      <c r="A4859" s="2">
        <v>1001279</v>
      </c>
      <c r="B4859" s="2" t="s">
        <v>28</v>
      </c>
      <c r="C4859" s="2">
        <v>80</v>
      </c>
    </row>
    <row r="4860" spans="1:3" ht="14.25" customHeight="1" x14ac:dyDescent="0.35">
      <c r="A4860" s="2">
        <v>1000059</v>
      </c>
      <c r="B4860" s="2" t="s">
        <v>29</v>
      </c>
      <c r="C4860" s="2">
        <v>137</v>
      </c>
    </row>
    <row r="4861" spans="1:3" ht="14.25" customHeight="1" x14ac:dyDescent="0.35">
      <c r="A4861" s="2">
        <v>1000167</v>
      </c>
      <c r="B4861" s="2" t="s">
        <v>28</v>
      </c>
      <c r="C4861" s="2">
        <v>321</v>
      </c>
    </row>
    <row r="4862" spans="1:3" ht="14.25" customHeight="1" x14ac:dyDescent="0.35">
      <c r="A4862" s="2">
        <v>1000259</v>
      </c>
      <c r="B4862" s="2" t="s">
        <v>28</v>
      </c>
      <c r="C4862" s="2">
        <v>25</v>
      </c>
    </row>
    <row r="4863" spans="1:3" ht="14.25" customHeight="1" x14ac:dyDescent="0.35">
      <c r="A4863" s="2">
        <v>1000287</v>
      </c>
      <c r="B4863" s="2" t="s">
        <v>28</v>
      </c>
      <c r="C4863" s="2">
        <v>39</v>
      </c>
    </row>
    <row r="4864" spans="1:3" ht="14.25" customHeight="1" x14ac:dyDescent="0.35">
      <c r="A4864" s="2">
        <v>1000430</v>
      </c>
      <c r="B4864" s="2" t="s">
        <v>30</v>
      </c>
      <c r="C4864" s="2">
        <v>132</v>
      </c>
    </row>
    <row r="4865" spans="1:3" ht="14.25" customHeight="1" x14ac:dyDescent="0.35">
      <c r="A4865" s="2">
        <v>1000566</v>
      </c>
      <c r="B4865" s="2" t="s">
        <v>30</v>
      </c>
      <c r="C4865" s="2">
        <v>278</v>
      </c>
    </row>
    <row r="4866" spans="1:3" ht="14.25" customHeight="1" x14ac:dyDescent="0.35">
      <c r="A4866" s="2">
        <v>1000648</v>
      </c>
      <c r="B4866" s="2" t="s">
        <v>29</v>
      </c>
      <c r="C4866" s="2">
        <v>122</v>
      </c>
    </row>
    <row r="4867" spans="1:3" ht="14.25" customHeight="1" x14ac:dyDescent="0.35">
      <c r="A4867" s="2">
        <v>1000661</v>
      </c>
      <c r="B4867" s="2" t="s">
        <v>29</v>
      </c>
      <c r="C4867" s="2">
        <v>45</v>
      </c>
    </row>
    <row r="4868" spans="1:3" ht="14.25" customHeight="1" x14ac:dyDescent="0.35">
      <c r="A4868" s="2">
        <v>1000734</v>
      </c>
      <c r="B4868" s="2" t="s">
        <v>29</v>
      </c>
      <c r="C4868" s="2">
        <v>67</v>
      </c>
    </row>
    <row r="4869" spans="1:3" ht="14.25" customHeight="1" x14ac:dyDescent="0.35">
      <c r="A4869" s="2">
        <v>1000872</v>
      </c>
      <c r="B4869" s="2" t="s">
        <v>28</v>
      </c>
      <c r="C4869" s="2">
        <v>51</v>
      </c>
    </row>
    <row r="4870" spans="1:3" ht="14.25" customHeight="1" x14ac:dyDescent="0.35">
      <c r="A4870" s="2">
        <v>1000964</v>
      </c>
      <c r="B4870" s="2" t="s">
        <v>29</v>
      </c>
      <c r="C4870" s="2">
        <v>150</v>
      </c>
    </row>
    <row r="4871" spans="1:3" ht="14.25" customHeight="1" x14ac:dyDescent="0.35">
      <c r="A4871" s="2">
        <v>1001165</v>
      </c>
      <c r="B4871" s="2" t="s">
        <v>29</v>
      </c>
      <c r="C4871" s="2">
        <v>67</v>
      </c>
    </row>
    <row r="4872" spans="1:3" ht="14.25" customHeight="1" x14ac:dyDescent="0.35">
      <c r="A4872" s="2">
        <v>1001233</v>
      </c>
      <c r="B4872" s="2" t="s">
        <v>28</v>
      </c>
      <c r="C4872" s="2">
        <v>453</v>
      </c>
    </row>
    <row r="4873" spans="1:3" ht="14.25" customHeight="1" x14ac:dyDescent="0.35">
      <c r="A4873" s="2">
        <v>1001345</v>
      </c>
      <c r="B4873" s="2" t="s">
        <v>29</v>
      </c>
      <c r="C4873" s="2">
        <v>144</v>
      </c>
    </row>
    <row r="4874" spans="1:3" ht="14.25" customHeight="1" x14ac:dyDescent="0.35">
      <c r="A4874" s="2">
        <v>1001396</v>
      </c>
      <c r="B4874" s="2" t="s">
        <v>30</v>
      </c>
      <c r="C4874" s="2">
        <v>167</v>
      </c>
    </row>
    <row r="4875" spans="1:3" ht="14.25" customHeight="1" x14ac:dyDescent="0.35">
      <c r="A4875" s="2">
        <v>1001446</v>
      </c>
      <c r="B4875" s="2" t="s">
        <v>28</v>
      </c>
      <c r="C4875" s="2">
        <v>470</v>
      </c>
    </row>
    <row r="4876" spans="1:3" ht="14.25" customHeight="1" x14ac:dyDescent="0.35">
      <c r="A4876" s="2">
        <v>1000334</v>
      </c>
      <c r="B4876" s="2" t="s">
        <v>29</v>
      </c>
      <c r="C4876" s="2">
        <v>77</v>
      </c>
    </row>
    <row r="4877" spans="1:3" ht="14.25" customHeight="1" x14ac:dyDescent="0.35">
      <c r="A4877" s="2">
        <v>1000404</v>
      </c>
      <c r="B4877" s="2" t="s">
        <v>28</v>
      </c>
      <c r="C4877" s="2">
        <v>44</v>
      </c>
    </row>
    <row r="4878" spans="1:3" ht="14.25" customHeight="1" x14ac:dyDescent="0.35">
      <c r="A4878" s="2">
        <v>1000445</v>
      </c>
      <c r="B4878" s="2" t="s">
        <v>29</v>
      </c>
      <c r="C4878" s="2">
        <v>81</v>
      </c>
    </row>
    <row r="4879" spans="1:3" ht="14.25" customHeight="1" x14ac:dyDescent="0.35">
      <c r="A4879" s="2">
        <v>1000548</v>
      </c>
      <c r="B4879" s="2" t="s">
        <v>29</v>
      </c>
      <c r="C4879" s="2">
        <v>129</v>
      </c>
    </row>
    <row r="4880" spans="1:3" ht="14.25" customHeight="1" x14ac:dyDescent="0.35">
      <c r="A4880" s="2">
        <v>1000897</v>
      </c>
      <c r="B4880" s="2" t="s">
        <v>28</v>
      </c>
      <c r="C4880" s="2">
        <v>25</v>
      </c>
    </row>
    <row r="4881" spans="1:3" ht="14.25" customHeight="1" x14ac:dyDescent="0.35">
      <c r="A4881" s="2">
        <v>1001048</v>
      </c>
      <c r="B4881" s="2" t="s">
        <v>30</v>
      </c>
      <c r="C4881" s="2">
        <v>233</v>
      </c>
    </row>
    <row r="4882" spans="1:3" ht="14.25" customHeight="1" x14ac:dyDescent="0.35">
      <c r="A4882" s="2">
        <v>1001232</v>
      </c>
      <c r="B4882" s="2" t="s">
        <v>29</v>
      </c>
      <c r="C4882" s="2">
        <v>99</v>
      </c>
    </row>
    <row r="4883" spans="1:3" ht="14.25" customHeight="1" x14ac:dyDescent="0.35">
      <c r="A4883" s="2">
        <v>1001433</v>
      </c>
      <c r="B4883" s="2" t="s">
        <v>30</v>
      </c>
      <c r="C4883" s="2">
        <v>202</v>
      </c>
    </row>
    <row r="4884" spans="1:3" ht="14.25" customHeight="1" x14ac:dyDescent="0.35">
      <c r="A4884" s="2">
        <v>1001467</v>
      </c>
      <c r="B4884" s="2" t="s">
        <v>30</v>
      </c>
      <c r="C4884" s="2">
        <v>381</v>
      </c>
    </row>
    <row r="4885" spans="1:3" ht="14.25" customHeight="1" x14ac:dyDescent="0.35">
      <c r="A4885" s="2">
        <v>1000022</v>
      </c>
      <c r="B4885" s="2" t="s">
        <v>28</v>
      </c>
      <c r="C4885" s="2">
        <v>49</v>
      </c>
    </row>
    <row r="4886" spans="1:3" ht="14.25" customHeight="1" x14ac:dyDescent="0.35">
      <c r="A4886" s="2">
        <v>1000244</v>
      </c>
      <c r="B4886" s="2" t="s">
        <v>29</v>
      </c>
      <c r="C4886" s="2">
        <v>133</v>
      </c>
    </row>
    <row r="4887" spans="1:3" ht="14.25" customHeight="1" x14ac:dyDescent="0.35">
      <c r="A4887" s="2">
        <v>1000270</v>
      </c>
      <c r="B4887" s="2" t="s">
        <v>29</v>
      </c>
      <c r="C4887" s="2">
        <v>134</v>
      </c>
    </row>
    <row r="4888" spans="1:3" ht="14.25" customHeight="1" x14ac:dyDescent="0.35">
      <c r="A4888" s="2">
        <v>1000379</v>
      </c>
      <c r="B4888" s="2" t="s">
        <v>30</v>
      </c>
      <c r="C4888" s="2">
        <v>264</v>
      </c>
    </row>
    <row r="4889" spans="1:3" ht="14.25" customHeight="1" x14ac:dyDescent="0.35">
      <c r="A4889" s="2">
        <v>1000547</v>
      </c>
      <c r="B4889" s="2" t="s">
        <v>28</v>
      </c>
      <c r="C4889" s="2">
        <v>342</v>
      </c>
    </row>
    <row r="4890" spans="1:3" ht="14.25" customHeight="1" x14ac:dyDescent="0.35">
      <c r="A4890" s="2">
        <v>1000637</v>
      </c>
      <c r="B4890" s="2" t="s">
        <v>30</v>
      </c>
      <c r="C4890" s="2">
        <v>218</v>
      </c>
    </row>
    <row r="4891" spans="1:3" ht="14.25" customHeight="1" x14ac:dyDescent="0.35">
      <c r="A4891" s="2">
        <v>1001041</v>
      </c>
      <c r="B4891" s="2" t="s">
        <v>28</v>
      </c>
      <c r="C4891" s="2">
        <v>54</v>
      </c>
    </row>
    <row r="4892" spans="1:3" ht="14.25" customHeight="1" x14ac:dyDescent="0.35">
      <c r="A4892" s="2">
        <v>1000012</v>
      </c>
      <c r="B4892" s="2" t="s">
        <v>28</v>
      </c>
      <c r="C4892" s="2">
        <v>25</v>
      </c>
    </row>
    <row r="4893" spans="1:3" ht="14.25" customHeight="1" x14ac:dyDescent="0.35">
      <c r="A4893" s="2">
        <v>1000109</v>
      </c>
      <c r="B4893" s="2" t="s">
        <v>28</v>
      </c>
      <c r="C4893" s="2">
        <v>351</v>
      </c>
    </row>
    <row r="4894" spans="1:3" ht="14.25" customHeight="1" x14ac:dyDescent="0.35">
      <c r="A4894" s="2">
        <v>1000250</v>
      </c>
      <c r="B4894" s="2" t="s">
        <v>28</v>
      </c>
      <c r="C4894" s="2">
        <v>22</v>
      </c>
    </row>
    <row r="4895" spans="1:3" ht="14.25" customHeight="1" x14ac:dyDescent="0.35">
      <c r="A4895" s="2">
        <v>1000331</v>
      </c>
      <c r="B4895" s="2" t="s">
        <v>29</v>
      </c>
      <c r="C4895" s="2">
        <v>103</v>
      </c>
    </row>
    <row r="4896" spans="1:3" ht="14.25" customHeight="1" x14ac:dyDescent="0.35">
      <c r="A4896" s="2">
        <v>1000431</v>
      </c>
      <c r="B4896" s="2" t="s">
        <v>30</v>
      </c>
      <c r="C4896" s="2">
        <v>256</v>
      </c>
    </row>
    <row r="4897" spans="1:3" ht="14.25" customHeight="1" x14ac:dyDescent="0.35">
      <c r="A4897" s="2">
        <v>1000444</v>
      </c>
      <c r="B4897" s="2" t="s">
        <v>29</v>
      </c>
      <c r="C4897" s="2">
        <v>137</v>
      </c>
    </row>
    <row r="4898" spans="1:3" ht="14.25" customHeight="1" x14ac:dyDescent="0.35">
      <c r="A4898" s="2">
        <v>1000529</v>
      </c>
      <c r="B4898" s="2" t="s">
        <v>28</v>
      </c>
      <c r="C4898" s="2">
        <v>74</v>
      </c>
    </row>
    <row r="4899" spans="1:3" ht="14.25" customHeight="1" x14ac:dyDescent="0.35">
      <c r="A4899" s="2">
        <v>1000916</v>
      </c>
      <c r="B4899" s="2" t="s">
        <v>30</v>
      </c>
      <c r="C4899" s="2">
        <v>383</v>
      </c>
    </row>
    <row r="4900" spans="1:3" ht="14.25" customHeight="1" x14ac:dyDescent="0.35">
      <c r="A4900" s="2">
        <v>1000970</v>
      </c>
      <c r="B4900" s="2" t="s">
        <v>30</v>
      </c>
      <c r="C4900" s="2">
        <v>490</v>
      </c>
    </row>
    <row r="4901" spans="1:3" ht="14.25" customHeight="1" x14ac:dyDescent="0.35">
      <c r="A4901" s="2">
        <v>1001039</v>
      </c>
      <c r="B4901" s="2" t="s">
        <v>29</v>
      </c>
      <c r="C4901" s="2">
        <v>74</v>
      </c>
    </row>
    <row r="4902" spans="1:3" ht="14.25" customHeight="1" x14ac:dyDescent="0.35">
      <c r="A4902" s="2">
        <v>1001174</v>
      </c>
      <c r="B4902" s="2" t="s">
        <v>30</v>
      </c>
      <c r="C4902" s="2">
        <v>364</v>
      </c>
    </row>
    <row r="4903" spans="1:3" ht="14.25" customHeight="1" x14ac:dyDescent="0.35">
      <c r="A4903" s="2">
        <v>1001471</v>
      </c>
      <c r="B4903" s="2" t="s">
        <v>30</v>
      </c>
      <c r="C4903" s="2">
        <v>231</v>
      </c>
    </row>
    <row r="4904" spans="1:3" ht="14.25" customHeight="1" x14ac:dyDescent="0.35">
      <c r="A4904" s="2">
        <v>1000077</v>
      </c>
      <c r="B4904" s="2" t="s">
        <v>28</v>
      </c>
      <c r="C4904" s="2">
        <v>79</v>
      </c>
    </row>
    <row r="4905" spans="1:3" ht="14.25" customHeight="1" x14ac:dyDescent="0.35">
      <c r="A4905" s="2">
        <v>1000148</v>
      </c>
      <c r="B4905" s="2" t="s">
        <v>28</v>
      </c>
      <c r="C4905" s="2">
        <v>252</v>
      </c>
    </row>
    <row r="4906" spans="1:3" ht="14.25" customHeight="1" x14ac:dyDescent="0.35">
      <c r="A4906" s="2">
        <v>1000348</v>
      </c>
      <c r="B4906" s="2" t="s">
        <v>30</v>
      </c>
      <c r="C4906" s="2">
        <v>266</v>
      </c>
    </row>
    <row r="4907" spans="1:3" ht="14.25" customHeight="1" x14ac:dyDescent="0.35">
      <c r="A4907" s="2">
        <v>1000429</v>
      </c>
      <c r="B4907" s="2" t="s">
        <v>29</v>
      </c>
      <c r="C4907" s="2">
        <v>93</v>
      </c>
    </row>
    <row r="4908" spans="1:3" ht="14.25" customHeight="1" x14ac:dyDescent="0.35">
      <c r="A4908" s="2">
        <v>1000572</v>
      </c>
      <c r="B4908" s="2" t="s">
        <v>30</v>
      </c>
      <c r="C4908" s="2">
        <v>375</v>
      </c>
    </row>
    <row r="4909" spans="1:3" ht="14.25" customHeight="1" x14ac:dyDescent="0.35">
      <c r="A4909" s="2">
        <v>1000580</v>
      </c>
      <c r="B4909" s="2" t="s">
        <v>28</v>
      </c>
      <c r="C4909" s="2">
        <v>363</v>
      </c>
    </row>
    <row r="4910" spans="1:3" ht="14.25" customHeight="1" x14ac:dyDescent="0.35">
      <c r="A4910" s="2">
        <v>1000676</v>
      </c>
      <c r="B4910" s="2" t="s">
        <v>28</v>
      </c>
      <c r="C4910" s="2">
        <v>42</v>
      </c>
    </row>
    <row r="4911" spans="1:3" ht="14.25" customHeight="1" x14ac:dyDescent="0.35">
      <c r="A4911" s="2">
        <v>1000723</v>
      </c>
      <c r="B4911" s="2" t="s">
        <v>30</v>
      </c>
      <c r="C4911" s="2">
        <v>413</v>
      </c>
    </row>
    <row r="4912" spans="1:3" ht="14.25" customHeight="1" x14ac:dyDescent="0.35">
      <c r="A4912" s="2">
        <v>1000892</v>
      </c>
      <c r="B4912" s="2" t="s">
        <v>28</v>
      </c>
      <c r="C4912" s="2">
        <v>70</v>
      </c>
    </row>
    <row r="4913" spans="1:3" ht="14.25" customHeight="1" x14ac:dyDescent="0.35">
      <c r="A4913" s="2">
        <v>1001131</v>
      </c>
      <c r="B4913" s="2" t="s">
        <v>29</v>
      </c>
      <c r="C4913" s="2">
        <v>136</v>
      </c>
    </row>
    <row r="4914" spans="1:3" ht="14.25" customHeight="1" x14ac:dyDescent="0.35">
      <c r="A4914" s="2">
        <v>1001133</v>
      </c>
      <c r="B4914" s="2" t="s">
        <v>29</v>
      </c>
      <c r="C4914" s="2">
        <v>83</v>
      </c>
    </row>
    <row r="4915" spans="1:3" ht="14.25" customHeight="1" x14ac:dyDescent="0.35">
      <c r="A4915" s="2">
        <v>1000046</v>
      </c>
      <c r="B4915" s="2" t="s">
        <v>28</v>
      </c>
      <c r="C4915" s="2">
        <v>70</v>
      </c>
    </row>
    <row r="4916" spans="1:3" ht="14.25" customHeight="1" x14ac:dyDescent="0.35">
      <c r="A4916" s="2">
        <v>1000132</v>
      </c>
      <c r="B4916" s="2" t="s">
        <v>30</v>
      </c>
      <c r="C4916" s="2">
        <v>389</v>
      </c>
    </row>
    <row r="4917" spans="1:3" ht="14.25" customHeight="1" x14ac:dyDescent="0.35">
      <c r="A4917" s="2">
        <v>1000140</v>
      </c>
      <c r="B4917" s="2" t="s">
        <v>30</v>
      </c>
      <c r="C4917" s="2">
        <v>415</v>
      </c>
    </row>
    <row r="4918" spans="1:3" ht="14.25" customHeight="1" x14ac:dyDescent="0.35">
      <c r="A4918" s="2">
        <v>1000168</v>
      </c>
      <c r="B4918" s="2" t="s">
        <v>30</v>
      </c>
      <c r="C4918" s="2">
        <v>287</v>
      </c>
    </row>
    <row r="4919" spans="1:3" ht="14.25" customHeight="1" x14ac:dyDescent="0.35">
      <c r="A4919" s="2">
        <v>1000360</v>
      </c>
      <c r="B4919" s="2" t="s">
        <v>30</v>
      </c>
      <c r="C4919" s="2">
        <v>222</v>
      </c>
    </row>
    <row r="4920" spans="1:3" ht="14.25" customHeight="1" x14ac:dyDescent="0.35">
      <c r="A4920" s="2">
        <v>1000744</v>
      </c>
      <c r="B4920" s="2" t="s">
        <v>29</v>
      </c>
      <c r="C4920" s="2">
        <v>79</v>
      </c>
    </row>
    <row r="4921" spans="1:3" ht="14.25" customHeight="1" x14ac:dyDescent="0.35">
      <c r="A4921" s="2">
        <v>1000859</v>
      </c>
      <c r="B4921" s="2" t="s">
        <v>29</v>
      </c>
      <c r="C4921" s="2">
        <v>142</v>
      </c>
    </row>
    <row r="4922" spans="1:3" ht="14.25" customHeight="1" x14ac:dyDescent="0.35">
      <c r="A4922" s="2">
        <v>1000949</v>
      </c>
      <c r="B4922" s="2" t="s">
        <v>30</v>
      </c>
      <c r="C4922" s="2">
        <v>442</v>
      </c>
    </row>
    <row r="4923" spans="1:3" ht="14.25" customHeight="1" x14ac:dyDescent="0.35">
      <c r="A4923" s="2">
        <v>1001263</v>
      </c>
      <c r="B4923" s="2" t="s">
        <v>28</v>
      </c>
      <c r="C4923" s="2">
        <v>27</v>
      </c>
    </row>
    <row r="4924" spans="1:3" ht="14.25" customHeight="1" x14ac:dyDescent="0.35">
      <c r="A4924" s="2">
        <v>1001358</v>
      </c>
      <c r="B4924" s="2" t="s">
        <v>28</v>
      </c>
      <c r="C4924" s="2">
        <v>31</v>
      </c>
    </row>
    <row r="4925" spans="1:3" ht="14.25" customHeight="1" x14ac:dyDescent="0.35">
      <c r="A4925" s="2">
        <v>1000199</v>
      </c>
      <c r="B4925" s="2" t="s">
        <v>30</v>
      </c>
      <c r="C4925" s="2">
        <v>389</v>
      </c>
    </row>
    <row r="4926" spans="1:3" ht="14.25" customHeight="1" x14ac:dyDescent="0.35">
      <c r="A4926" s="2">
        <v>1000342</v>
      </c>
      <c r="B4926" s="2" t="s">
        <v>30</v>
      </c>
      <c r="C4926" s="2">
        <v>494</v>
      </c>
    </row>
    <row r="4927" spans="1:3" ht="14.25" customHeight="1" x14ac:dyDescent="0.35">
      <c r="A4927" s="2">
        <v>1000629</v>
      </c>
      <c r="B4927" s="2" t="s">
        <v>30</v>
      </c>
      <c r="C4927" s="2">
        <v>442</v>
      </c>
    </row>
    <row r="4928" spans="1:3" ht="14.25" customHeight="1" x14ac:dyDescent="0.35">
      <c r="A4928" s="2">
        <v>1000955</v>
      </c>
      <c r="B4928" s="2" t="s">
        <v>29</v>
      </c>
      <c r="C4928" s="2">
        <v>104</v>
      </c>
    </row>
    <row r="4929" spans="1:3" ht="14.25" customHeight="1" x14ac:dyDescent="0.35">
      <c r="A4929" s="2">
        <v>1001156</v>
      </c>
      <c r="B4929" s="2" t="s">
        <v>29</v>
      </c>
      <c r="C4929" s="2">
        <v>59</v>
      </c>
    </row>
    <row r="4930" spans="1:3" ht="14.25" customHeight="1" x14ac:dyDescent="0.35">
      <c r="A4930" s="2">
        <v>1001252</v>
      </c>
      <c r="B4930" s="2" t="s">
        <v>29</v>
      </c>
      <c r="C4930" s="2">
        <v>97</v>
      </c>
    </row>
    <row r="4931" spans="1:3" ht="14.25" customHeight="1" x14ac:dyDescent="0.35">
      <c r="A4931" s="2">
        <v>1001484</v>
      </c>
      <c r="B4931" s="2" t="s">
        <v>29</v>
      </c>
      <c r="C4931" s="2">
        <v>35</v>
      </c>
    </row>
    <row r="4932" spans="1:3" ht="14.25" customHeight="1" x14ac:dyDescent="0.35">
      <c r="A4932" s="2">
        <v>1000026</v>
      </c>
      <c r="B4932" s="2" t="s">
        <v>29</v>
      </c>
      <c r="C4932" s="2">
        <v>80</v>
      </c>
    </row>
    <row r="4933" spans="1:3" ht="14.25" customHeight="1" x14ac:dyDescent="0.35">
      <c r="A4933" s="2">
        <v>1000035</v>
      </c>
      <c r="B4933" s="2" t="s">
        <v>28</v>
      </c>
      <c r="C4933" s="2">
        <v>77</v>
      </c>
    </row>
    <row r="4934" spans="1:3" ht="14.25" customHeight="1" x14ac:dyDescent="0.35">
      <c r="A4934" s="2">
        <v>1000237</v>
      </c>
      <c r="B4934" s="2" t="s">
        <v>28</v>
      </c>
      <c r="C4934" s="2">
        <v>352</v>
      </c>
    </row>
    <row r="4935" spans="1:3" ht="14.25" customHeight="1" x14ac:dyDescent="0.35">
      <c r="A4935" s="2">
        <v>1000263</v>
      </c>
      <c r="B4935" s="2" t="s">
        <v>29</v>
      </c>
      <c r="C4935" s="2">
        <v>106</v>
      </c>
    </row>
    <row r="4936" spans="1:3" ht="14.25" customHeight="1" x14ac:dyDescent="0.35">
      <c r="A4936" s="2">
        <v>1000474</v>
      </c>
      <c r="B4936" s="2" t="s">
        <v>30</v>
      </c>
      <c r="C4936" s="2">
        <v>131</v>
      </c>
    </row>
    <row r="4937" spans="1:3" ht="14.25" customHeight="1" x14ac:dyDescent="0.35">
      <c r="A4937" s="2">
        <v>1000477</v>
      </c>
      <c r="B4937" s="2" t="s">
        <v>29</v>
      </c>
      <c r="C4937" s="2">
        <v>132</v>
      </c>
    </row>
    <row r="4938" spans="1:3" ht="14.25" customHeight="1" x14ac:dyDescent="0.35">
      <c r="A4938" s="2">
        <v>1000483</v>
      </c>
      <c r="B4938" s="2" t="s">
        <v>28</v>
      </c>
      <c r="C4938" s="2">
        <v>22</v>
      </c>
    </row>
    <row r="4939" spans="1:3" ht="14.25" customHeight="1" x14ac:dyDescent="0.35">
      <c r="A4939" s="2">
        <v>1001117</v>
      </c>
      <c r="B4939" s="2" t="s">
        <v>28</v>
      </c>
      <c r="C4939" s="2">
        <v>23</v>
      </c>
    </row>
    <row r="4940" spans="1:3" ht="14.25" customHeight="1" x14ac:dyDescent="0.35">
      <c r="A4940" s="2">
        <v>1001180</v>
      </c>
      <c r="B4940" s="2" t="s">
        <v>29</v>
      </c>
      <c r="C4940" s="2">
        <v>47</v>
      </c>
    </row>
    <row r="4941" spans="1:3" ht="14.25" customHeight="1" x14ac:dyDescent="0.35">
      <c r="A4941" s="2">
        <v>1001207</v>
      </c>
      <c r="B4941" s="2" t="s">
        <v>29</v>
      </c>
      <c r="C4941" s="2">
        <v>121</v>
      </c>
    </row>
    <row r="4942" spans="1:3" ht="14.25" customHeight="1" x14ac:dyDescent="0.35">
      <c r="A4942" s="2">
        <v>1001285</v>
      </c>
      <c r="B4942" s="2" t="s">
        <v>30</v>
      </c>
      <c r="C4942" s="2">
        <v>179</v>
      </c>
    </row>
    <row r="4943" spans="1:3" ht="14.25" customHeight="1" x14ac:dyDescent="0.35">
      <c r="A4943" s="2">
        <v>1001789</v>
      </c>
      <c r="B4943" s="2" t="s">
        <v>30</v>
      </c>
      <c r="C4943" s="2">
        <v>148</v>
      </c>
    </row>
    <row r="4944" spans="1:3" ht="14.25" customHeight="1" x14ac:dyDescent="0.35">
      <c r="A4944" s="2">
        <v>1001834</v>
      </c>
      <c r="B4944" s="2" t="s">
        <v>30</v>
      </c>
      <c r="C4944" s="2">
        <v>118</v>
      </c>
    </row>
    <row r="4945" spans="1:3" ht="14.25" customHeight="1" x14ac:dyDescent="0.35">
      <c r="A4945" s="2">
        <v>1001936</v>
      </c>
      <c r="B4945" s="2" t="s">
        <v>30</v>
      </c>
      <c r="C4945" s="2">
        <v>382</v>
      </c>
    </row>
    <row r="4946" spans="1:3" ht="14.25" customHeight="1" x14ac:dyDescent="0.35">
      <c r="A4946" s="2">
        <v>1002549</v>
      </c>
      <c r="B4946" s="2" t="s">
        <v>28</v>
      </c>
      <c r="C4946" s="2">
        <v>76</v>
      </c>
    </row>
    <row r="4947" spans="1:3" ht="14.25" customHeight="1" x14ac:dyDescent="0.35">
      <c r="A4947" s="2">
        <v>1002841</v>
      </c>
      <c r="B4947" s="2" t="s">
        <v>28</v>
      </c>
      <c r="C4947" s="2">
        <v>21</v>
      </c>
    </row>
    <row r="4948" spans="1:3" ht="14.25" customHeight="1" x14ac:dyDescent="0.35">
      <c r="A4948" s="2">
        <v>1002980</v>
      </c>
      <c r="B4948" s="2" t="s">
        <v>28</v>
      </c>
      <c r="C4948" s="2">
        <v>59</v>
      </c>
    </row>
    <row r="4949" spans="1:3" ht="14.25" customHeight="1" x14ac:dyDescent="0.35">
      <c r="A4949" s="2">
        <v>1003257</v>
      </c>
      <c r="B4949" s="2" t="s">
        <v>29</v>
      </c>
      <c r="C4949" s="2">
        <v>45</v>
      </c>
    </row>
    <row r="4950" spans="1:3" ht="14.25" customHeight="1" x14ac:dyDescent="0.35">
      <c r="A4950" s="2">
        <v>1003650</v>
      </c>
      <c r="B4950" s="2" t="s">
        <v>30</v>
      </c>
      <c r="C4950" s="2">
        <v>334</v>
      </c>
    </row>
    <row r="4951" spans="1:3" ht="14.25" customHeight="1" x14ac:dyDescent="0.35">
      <c r="A4951" s="2">
        <v>1003672</v>
      </c>
      <c r="B4951" s="2" t="s">
        <v>28</v>
      </c>
      <c r="C4951" s="2">
        <v>340</v>
      </c>
    </row>
    <row r="4952" spans="1:3" ht="14.25" customHeight="1" x14ac:dyDescent="0.35">
      <c r="A4952" s="2">
        <v>1003886</v>
      </c>
      <c r="B4952" s="2" t="s">
        <v>30</v>
      </c>
      <c r="C4952" s="2">
        <v>143</v>
      </c>
    </row>
    <row r="4953" spans="1:3" ht="14.25" customHeight="1" x14ac:dyDescent="0.35">
      <c r="A4953" s="2">
        <v>1004628</v>
      </c>
      <c r="B4953" s="2" t="s">
        <v>28</v>
      </c>
      <c r="C4953" s="2">
        <v>176</v>
      </c>
    </row>
    <row r="4954" spans="1:3" ht="14.25" customHeight="1" x14ac:dyDescent="0.35">
      <c r="A4954" s="2">
        <v>1004874</v>
      </c>
      <c r="B4954" s="2" t="s">
        <v>29</v>
      </c>
      <c r="C4954" s="2">
        <v>119</v>
      </c>
    </row>
    <row r="4955" spans="1:3" ht="14.25" customHeight="1" x14ac:dyDescent="0.35">
      <c r="A4955" s="2">
        <v>1004992</v>
      </c>
      <c r="B4955" s="2" t="s">
        <v>29</v>
      </c>
      <c r="C4955" s="2">
        <v>75</v>
      </c>
    </row>
    <row r="4956" spans="1:3" ht="14.25" customHeight="1" x14ac:dyDescent="0.35">
      <c r="A4956" s="2">
        <v>1005086</v>
      </c>
      <c r="B4956" s="2" t="s">
        <v>28</v>
      </c>
      <c r="C4956" s="2">
        <v>114</v>
      </c>
    </row>
    <row r="4957" spans="1:3" ht="14.25" customHeight="1" x14ac:dyDescent="0.35">
      <c r="A4957" s="2">
        <v>1000632</v>
      </c>
      <c r="B4957" s="2" t="s">
        <v>30</v>
      </c>
      <c r="C4957" s="2">
        <v>414</v>
      </c>
    </row>
    <row r="4958" spans="1:3" ht="14.25" customHeight="1" x14ac:dyDescent="0.35">
      <c r="A4958" s="2">
        <v>1001037</v>
      </c>
      <c r="B4958" s="2" t="s">
        <v>30</v>
      </c>
      <c r="C4958" s="2">
        <v>408</v>
      </c>
    </row>
    <row r="4959" spans="1:3" ht="14.25" customHeight="1" x14ac:dyDescent="0.35">
      <c r="A4959" s="2">
        <v>1001079</v>
      </c>
      <c r="B4959" s="2" t="s">
        <v>28</v>
      </c>
      <c r="C4959" s="2">
        <v>67</v>
      </c>
    </row>
    <row r="4960" spans="1:3" ht="14.25" customHeight="1" x14ac:dyDescent="0.35">
      <c r="A4960" s="2">
        <v>1001383</v>
      </c>
      <c r="B4960" s="2" t="s">
        <v>28</v>
      </c>
      <c r="C4960" s="2">
        <v>68</v>
      </c>
    </row>
    <row r="4961" spans="1:3" ht="14.25" customHeight="1" x14ac:dyDescent="0.35">
      <c r="A4961" s="2">
        <v>1001415</v>
      </c>
      <c r="B4961" s="2" t="s">
        <v>29</v>
      </c>
      <c r="C4961" s="2">
        <v>32</v>
      </c>
    </row>
    <row r="4962" spans="1:3" ht="14.25" customHeight="1" x14ac:dyDescent="0.35">
      <c r="A4962" s="2">
        <v>1001803</v>
      </c>
      <c r="B4962" s="2" t="s">
        <v>28</v>
      </c>
      <c r="C4962" s="2">
        <v>79</v>
      </c>
    </row>
    <row r="4963" spans="1:3" ht="14.25" customHeight="1" x14ac:dyDescent="0.35">
      <c r="A4963" s="2">
        <v>1001814</v>
      </c>
      <c r="B4963" s="2" t="s">
        <v>29</v>
      </c>
      <c r="C4963" s="2">
        <v>42</v>
      </c>
    </row>
    <row r="4964" spans="1:3" ht="14.25" customHeight="1" x14ac:dyDescent="0.35">
      <c r="A4964" s="2">
        <v>1002384</v>
      </c>
      <c r="B4964" s="2" t="s">
        <v>28</v>
      </c>
      <c r="C4964" s="2">
        <v>62</v>
      </c>
    </row>
    <row r="4965" spans="1:3" ht="14.25" customHeight="1" x14ac:dyDescent="0.35">
      <c r="A4965" s="2">
        <v>1002461</v>
      </c>
      <c r="B4965" s="2" t="s">
        <v>28</v>
      </c>
      <c r="C4965" s="2">
        <v>27</v>
      </c>
    </row>
    <row r="4966" spans="1:3" ht="14.25" customHeight="1" x14ac:dyDescent="0.35">
      <c r="A4966" s="2">
        <v>1002800</v>
      </c>
      <c r="B4966" s="2" t="s">
        <v>29</v>
      </c>
      <c r="C4966" s="2">
        <v>138</v>
      </c>
    </row>
    <row r="4967" spans="1:3" ht="14.25" customHeight="1" x14ac:dyDescent="0.35">
      <c r="A4967" s="2">
        <v>1003023</v>
      </c>
      <c r="B4967" s="2" t="s">
        <v>29</v>
      </c>
      <c r="C4967" s="2">
        <v>103</v>
      </c>
    </row>
    <row r="4968" spans="1:3" ht="14.25" customHeight="1" x14ac:dyDescent="0.35">
      <c r="A4968" s="2">
        <v>1003189</v>
      </c>
      <c r="B4968" s="2" t="s">
        <v>30</v>
      </c>
      <c r="C4968" s="2">
        <v>101</v>
      </c>
    </row>
    <row r="4969" spans="1:3" ht="14.25" customHeight="1" x14ac:dyDescent="0.35">
      <c r="A4969" s="2">
        <v>1003256</v>
      </c>
      <c r="B4969" s="2" t="s">
        <v>30</v>
      </c>
      <c r="C4969" s="2">
        <v>221</v>
      </c>
    </row>
    <row r="4970" spans="1:3" ht="14.25" customHeight="1" x14ac:dyDescent="0.35">
      <c r="A4970" s="2">
        <v>1003612</v>
      </c>
      <c r="B4970" s="2" t="s">
        <v>29</v>
      </c>
      <c r="C4970" s="2">
        <v>85</v>
      </c>
    </row>
    <row r="4971" spans="1:3" ht="14.25" customHeight="1" x14ac:dyDescent="0.35">
      <c r="A4971" s="2">
        <v>1004195</v>
      </c>
      <c r="B4971" s="2" t="s">
        <v>30</v>
      </c>
      <c r="C4971" s="2">
        <v>335</v>
      </c>
    </row>
    <row r="4972" spans="1:3" ht="14.25" customHeight="1" x14ac:dyDescent="0.35">
      <c r="A4972" s="2">
        <v>1004618</v>
      </c>
      <c r="B4972" s="2" t="s">
        <v>28</v>
      </c>
      <c r="C4972" s="2">
        <v>24</v>
      </c>
    </row>
    <row r="4973" spans="1:3" ht="14.25" customHeight="1" x14ac:dyDescent="0.35">
      <c r="A4973" s="2">
        <v>1004693</v>
      </c>
      <c r="B4973" s="2" t="s">
        <v>30</v>
      </c>
      <c r="C4973" s="2">
        <v>326</v>
      </c>
    </row>
    <row r="4974" spans="1:3" ht="14.25" customHeight="1" x14ac:dyDescent="0.35">
      <c r="A4974" s="2">
        <v>1004741</v>
      </c>
      <c r="B4974" s="2" t="s">
        <v>30</v>
      </c>
      <c r="C4974" s="2">
        <v>306</v>
      </c>
    </row>
    <row r="4975" spans="1:3" ht="14.25" customHeight="1" x14ac:dyDescent="0.35">
      <c r="A4975" s="2">
        <v>1005069</v>
      </c>
      <c r="B4975" s="2" t="s">
        <v>29</v>
      </c>
      <c r="C4975" s="2">
        <v>40</v>
      </c>
    </row>
    <row r="4976" spans="1:3" ht="14.25" customHeight="1" x14ac:dyDescent="0.35">
      <c r="A4976" s="2">
        <v>1005152</v>
      </c>
      <c r="B4976" s="2" t="s">
        <v>30</v>
      </c>
      <c r="C4976" s="2">
        <v>271</v>
      </c>
    </row>
    <row r="4977" spans="1:3" ht="14.25" customHeight="1" x14ac:dyDescent="0.35">
      <c r="A4977" s="2">
        <v>1005253</v>
      </c>
      <c r="B4977" s="2" t="s">
        <v>30</v>
      </c>
      <c r="C4977" s="2">
        <v>479</v>
      </c>
    </row>
    <row r="4978" spans="1:3" ht="14.25" customHeight="1" x14ac:dyDescent="0.35">
      <c r="A4978" s="2">
        <v>1005276</v>
      </c>
      <c r="B4978" s="2" t="s">
        <v>28</v>
      </c>
      <c r="C4978" s="2">
        <v>34</v>
      </c>
    </row>
    <row r="4979" spans="1:3" ht="14.25" customHeight="1" x14ac:dyDescent="0.35">
      <c r="A4979" s="2">
        <v>1000073</v>
      </c>
      <c r="B4979" s="2" t="s">
        <v>29</v>
      </c>
      <c r="C4979" s="2">
        <v>148</v>
      </c>
    </row>
    <row r="4980" spans="1:3" ht="14.25" customHeight="1" x14ac:dyDescent="0.35">
      <c r="A4980" s="2">
        <v>1000166</v>
      </c>
      <c r="B4980" s="2" t="s">
        <v>30</v>
      </c>
      <c r="C4980" s="2">
        <v>128</v>
      </c>
    </row>
    <row r="4981" spans="1:3" ht="14.25" customHeight="1" x14ac:dyDescent="0.35">
      <c r="A4981" s="2">
        <v>1000221</v>
      </c>
      <c r="B4981" s="2" t="s">
        <v>28</v>
      </c>
      <c r="C4981" s="2">
        <v>124</v>
      </c>
    </row>
    <row r="4982" spans="1:3" ht="14.25" customHeight="1" x14ac:dyDescent="0.35">
      <c r="A4982" s="2">
        <v>1000243</v>
      </c>
      <c r="B4982" s="2" t="s">
        <v>28</v>
      </c>
      <c r="C4982" s="2">
        <v>436</v>
      </c>
    </row>
    <row r="4983" spans="1:3" ht="14.25" customHeight="1" x14ac:dyDescent="0.35">
      <c r="A4983" s="2">
        <v>1001082</v>
      </c>
      <c r="B4983" s="2" t="s">
        <v>30</v>
      </c>
      <c r="C4983" s="2">
        <v>289</v>
      </c>
    </row>
    <row r="4984" spans="1:3" ht="14.25" customHeight="1" x14ac:dyDescent="0.35">
      <c r="A4984" s="2">
        <v>1001312</v>
      </c>
      <c r="B4984" s="2" t="s">
        <v>29</v>
      </c>
      <c r="C4984" s="2">
        <v>115</v>
      </c>
    </row>
    <row r="4985" spans="1:3" ht="14.25" customHeight="1" x14ac:dyDescent="0.35">
      <c r="A4985" s="2">
        <v>1001520</v>
      </c>
      <c r="B4985" s="2" t="s">
        <v>28</v>
      </c>
      <c r="C4985" s="2">
        <v>31</v>
      </c>
    </row>
    <row r="4986" spans="1:3" ht="14.25" customHeight="1" x14ac:dyDescent="0.35">
      <c r="A4986" s="2">
        <v>1001947</v>
      </c>
      <c r="B4986" s="2" t="s">
        <v>28</v>
      </c>
      <c r="C4986" s="2">
        <v>24</v>
      </c>
    </row>
    <row r="4987" spans="1:3" ht="14.25" customHeight="1" x14ac:dyDescent="0.35">
      <c r="A4987" s="2">
        <v>1001991</v>
      </c>
      <c r="B4987" s="2" t="s">
        <v>28</v>
      </c>
      <c r="C4987" s="2">
        <v>73</v>
      </c>
    </row>
    <row r="4988" spans="1:3" ht="14.25" customHeight="1" x14ac:dyDescent="0.35">
      <c r="A4988" s="2">
        <v>1002021</v>
      </c>
      <c r="B4988" s="2" t="s">
        <v>30</v>
      </c>
      <c r="C4988" s="2">
        <v>318</v>
      </c>
    </row>
    <row r="4989" spans="1:3" ht="14.25" customHeight="1" x14ac:dyDescent="0.35">
      <c r="A4989" s="2">
        <v>1002534</v>
      </c>
      <c r="B4989" s="2" t="s">
        <v>28</v>
      </c>
      <c r="C4989" s="2">
        <v>133</v>
      </c>
    </row>
    <row r="4990" spans="1:3" ht="14.25" customHeight="1" x14ac:dyDescent="0.35">
      <c r="A4990" s="2">
        <v>1003560</v>
      </c>
      <c r="B4990" s="2" t="s">
        <v>30</v>
      </c>
      <c r="C4990" s="2">
        <v>146</v>
      </c>
    </row>
    <row r="4991" spans="1:3" ht="14.25" customHeight="1" x14ac:dyDescent="0.35">
      <c r="A4991" s="2">
        <v>1003670</v>
      </c>
      <c r="B4991" s="2" t="s">
        <v>28</v>
      </c>
      <c r="C4991" s="2">
        <v>36</v>
      </c>
    </row>
    <row r="4992" spans="1:3" ht="14.25" customHeight="1" x14ac:dyDescent="0.35">
      <c r="A4992" s="2">
        <v>1004145</v>
      </c>
      <c r="B4992" s="2" t="s">
        <v>29</v>
      </c>
      <c r="C4992" s="2">
        <v>148</v>
      </c>
    </row>
    <row r="4993" spans="1:3" ht="14.25" customHeight="1" x14ac:dyDescent="0.35">
      <c r="A4993" s="2">
        <v>1004723</v>
      </c>
      <c r="B4993" s="2" t="s">
        <v>29</v>
      </c>
      <c r="C4993" s="2">
        <v>144</v>
      </c>
    </row>
    <row r="4994" spans="1:3" ht="14.25" customHeight="1" x14ac:dyDescent="0.35">
      <c r="A4994" s="2">
        <v>1004991</v>
      </c>
      <c r="B4994" s="2" t="s">
        <v>30</v>
      </c>
      <c r="C4994" s="2">
        <v>247</v>
      </c>
    </row>
    <row r="4995" spans="1:3" ht="14.25" customHeight="1" x14ac:dyDescent="0.35">
      <c r="A4995" s="2">
        <v>1000189</v>
      </c>
      <c r="B4995" s="2" t="s">
        <v>30</v>
      </c>
      <c r="C4995" s="2">
        <v>381</v>
      </c>
    </row>
    <row r="4996" spans="1:3" ht="14.25" customHeight="1" x14ac:dyDescent="0.35">
      <c r="A4996" s="2">
        <v>1000390</v>
      </c>
      <c r="B4996" s="2" t="s">
        <v>28</v>
      </c>
      <c r="C4996" s="2">
        <v>327</v>
      </c>
    </row>
    <row r="4997" spans="1:3" ht="14.25" customHeight="1" x14ac:dyDescent="0.35">
      <c r="A4997" s="2">
        <v>1000565</v>
      </c>
      <c r="B4997" s="2" t="s">
        <v>28</v>
      </c>
      <c r="C4997" s="2">
        <v>75</v>
      </c>
    </row>
    <row r="4998" spans="1:3" ht="14.25" customHeight="1" x14ac:dyDescent="0.35">
      <c r="A4998" s="2">
        <v>1000569</v>
      </c>
      <c r="B4998" s="2" t="s">
        <v>29</v>
      </c>
      <c r="C4998" s="2">
        <v>141</v>
      </c>
    </row>
    <row r="4999" spans="1:3" ht="14.25" customHeight="1" x14ac:dyDescent="0.35">
      <c r="A4999" s="2">
        <v>1000571</v>
      </c>
      <c r="B4999" s="2" t="s">
        <v>29</v>
      </c>
      <c r="C4999" s="2">
        <v>142</v>
      </c>
    </row>
    <row r="5000" spans="1:3" ht="14.25" customHeight="1" x14ac:dyDescent="0.35">
      <c r="A5000" s="2">
        <v>1001620</v>
      </c>
      <c r="B5000" s="2" t="s">
        <v>29</v>
      </c>
      <c r="C5000" s="2">
        <v>128</v>
      </c>
    </row>
    <row r="5001" spans="1:3" ht="14.25" customHeight="1" x14ac:dyDescent="0.35">
      <c r="A5001" s="2">
        <v>1002172</v>
      </c>
      <c r="B5001" s="2" t="s">
        <v>30</v>
      </c>
      <c r="C5001" s="2">
        <v>250</v>
      </c>
    </row>
    <row r="5002" spans="1:3" ht="14.25" customHeight="1" x14ac:dyDescent="0.35">
      <c r="A5002" s="2">
        <v>1002245</v>
      </c>
      <c r="B5002" s="2" t="s">
        <v>28</v>
      </c>
      <c r="C5002" s="2">
        <v>46</v>
      </c>
    </row>
    <row r="5003" spans="1:3" ht="14.25" customHeight="1" x14ac:dyDescent="0.35">
      <c r="A5003" s="2">
        <v>1003481</v>
      </c>
      <c r="B5003" s="2" t="s">
        <v>28</v>
      </c>
      <c r="C5003" s="2">
        <v>32</v>
      </c>
    </row>
    <row r="5004" spans="1:3" ht="14.25" customHeight="1" x14ac:dyDescent="0.35">
      <c r="A5004" s="2">
        <v>1003543</v>
      </c>
      <c r="B5004" s="2" t="s">
        <v>29</v>
      </c>
      <c r="C5004" s="2">
        <v>40</v>
      </c>
    </row>
    <row r="5005" spans="1:3" ht="14.25" customHeight="1" x14ac:dyDescent="0.35">
      <c r="A5005" s="2">
        <v>1004098</v>
      </c>
      <c r="B5005" s="2" t="s">
        <v>29</v>
      </c>
      <c r="C5005" s="2">
        <v>83</v>
      </c>
    </row>
    <row r="5006" spans="1:3" ht="14.25" customHeight="1" x14ac:dyDescent="0.35">
      <c r="A5006" s="2">
        <v>1004722</v>
      </c>
      <c r="B5006" s="2" t="s">
        <v>28</v>
      </c>
      <c r="C5006" s="2">
        <v>68</v>
      </c>
    </row>
    <row r="5007" spans="1:3" ht="14.25" customHeight="1" x14ac:dyDescent="0.35">
      <c r="A5007" s="2">
        <v>1005149</v>
      </c>
      <c r="B5007" s="2" t="s">
        <v>28</v>
      </c>
      <c r="C5007" s="2">
        <v>359</v>
      </c>
    </row>
    <row r="5008" spans="1:3" ht="14.25" customHeight="1" x14ac:dyDescent="0.35">
      <c r="A5008" s="2">
        <v>1000070</v>
      </c>
      <c r="B5008" s="2" t="s">
        <v>28</v>
      </c>
      <c r="C5008" s="2">
        <v>261</v>
      </c>
    </row>
    <row r="5009" spans="1:3" ht="14.25" customHeight="1" x14ac:dyDescent="0.35">
      <c r="A5009" s="2">
        <v>1000086</v>
      </c>
      <c r="B5009" s="2" t="s">
        <v>30</v>
      </c>
      <c r="C5009" s="2">
        <v>196</v>
      </c>
    </row>
    <row r="5010" spans="1:3" ht="14.25" customHeight="1" x14ac:dyDescent="0.35">
      <c r="A5010" s="2">
        <v>1000297</v>
      </c>
      <c r="B5010" s="2" t="s">
        <v>30</v>
      </c>
      <c r="C5010" s="2">
        <v>423</v>
      </c>
    </row>
    <row r="5011" spans="1:3" ht="14.25" customHeight="1" x14ac:dyDescent="0.35">
      <c r="A5011" s="2">
        <v>1000532</v>
      </c>
      <c r="B5011" s="2" t="s">
        <v>29</v>
      </c>
      <c r="C5011" s="2">
        <v>78</v>
      </c>
    </row>
    <row r="5012" spans="1:3" ht="14.25" customHeight="1" x14ac:dyDescent="0.35">
      <c r="A5012" s="2">
        <v>1000731</v>
      </c>
      <c r="B5012" s="2" t="s">
        <v>30</v>
      </c>
      <c r="C5012" s="2">
        <v>199</v>
      </c>
    </row>
    <row r="5013" spans="1:3" ht="14.25" customHeight="1" x14ac:dyDescent="0.35">
      <c r="A5013" s="2">
        <v>1000813</v>
      </c>
      <c r="B5013" s="2" t="s">
        <v>30</v>
      </c>
      <c r="C5013" s="2">
        <v>289</v>
      </c>
    </row>
    <row r="5014" spans="1:3" ht="14.25" customHeight="1" x14ac:dyDescent="0.35">
      <c r="A5014" s="2">
        <v>1000971</v>
      </c>
      <c r="B5014" s="2" t="s">
        <v>28</v>
      </c>
      <c r="C5014" s="2">
        <v>67</v>
      </c>
    </row>
    <row r="5015" spans="1:3" ht="14.25" customHeight="1" x14ac:dyDescent="0.35">
      <c r="A5015" s="2">
        <v>1001024</v>
      </c>
      <c r="B5015" s="2" t="s">
        <v>29</v>
      </c>
      <c r="C5015" s="2">
        <v>82</v>
      </c>
    </row>
    <row r="5016" spans="1:3" ht="14.25" customHeight="1" x14ac:dyDescent="0.35">
      <c r="A5016" s="2">
        <v>1001106</v>
      </c>
      <c r="B5016" s="2" t="s">
        <v>29</v>
      </c>
      <c r="C5016" s="2">
        <v>128</v>
      </c>
    </row>
    <row r="5017" spans="1:3" ht="14.25" customHeight="1" x14ac:dyDescent="0.35">
      <c r="A5017" s="2">
        <v>1001749</v>
      </c>
      <c r="B5017" s="2" t="s">
        <v>29</v>
      </c>
      <c r="C5017" s="2">
        <v>72</v>
      </c>
    </row>
    <row r="5018" spans="1:3" ht="14.25" customHeight="1" x14ac:dyDescent="0.35">
      <c r="A5018" s="2">
        <v>1002503</v>
      </c>
      <c r="B5018" s="2" t="s">
        <v>30</v>
      </c>
      <c r="C5018" s="2">
        <v>328</v>
      </c>
    </row>
    <row r="5019" spans="1:3" ht="14.25" customHeight="1" x14ac:dyDescent="0.35">
      <c r="A5019" s="2">
        <v>1002520</v>
      </c>
      <c r="B5019" s="2" t="s">
        <v>28</v>
      </c>
      <c r="C5019" s="2">
        <v>25</v>
      </c>
    </row>
    <row r="5020" spans="1:3" ht="14.25" customHeight="1" x14ac:dyDescent="0.35">
      <c r="A5020" s="2">
        <v>1002668</v>
      </c>
      <c r="B5020" s="2" t="s">
        <v>30</v>
      </c>
      <c r="C5020" s="2">
        <v>178</v>
      </c>
    </row>
    <row r="5021" spans="1:3" ht="14.25" customHeight="1" x14ac:dyDescent="0.35">
      <c r="A5021" s="2">
        <v>1003463</v>
      </c>
      <c r="B5021" s="2" t="s">
        <v>28</v>
      </c>
      <c r="C5021" s="2">
        <v>22</v>
      </c>
    </row>
    <row r="5022" spans="1:3" ht="14.25" customHeight="1" x14ac:dyDescent="0.35">
      <c r="A5022" s="2">
        <v>1003953</v>
      </c>
      <c r="B5022" s="2" t="s">
        <v>28</v>
      </c>
      <c r="C5022" s="2">
        <v>264</v>
      </c>
    </row>
    <row r="5023" spans="1:3" ht="14.25" customHeight="1" x14ac:dyDescent="0.35">
      <c r="A5023" s="2">
        <v>1004541</v>
      </c>
      <c r="B5023" s="2" t="s">
        <v>29</v>
      </c>
      <c r="C5023" s="2">
        <v>57</v>
      </c>
    </row>
    <row r="5024" spans="1:3" ht="14.25" customHeight="1" x14ac:dyDescent="0.35">
      <c r="A5024" s="2">
        <v>1004646</v>
      </c>
      <c r="B5024" s="2" t="s">
        <v>30</v>
      </c>
      <c r="C5024" s="2">
        <v>407</v>
      </c>
    </row>
    <row r="5025" spans="1:3" ht="14.25" customHeight="1" x14ac:dyDescent="0.35">
      <c r="A5025" s="2">
        <v>1004920</v>
      </c>
      <c r="B5025" s="2" t="s">
        <v>30</v>
      </c>
      <c r="C5025" s="2">
        <v>132</v>
      </c>
    </row>
    <row r="5026" spans="1:3" ht="14.25" customHeight="1" x14ac:dyDescent="0.35">
      <c r="A5026" s="2">
        <v>1005262</v>
      </c>
      <c r="B5026" s="2" t="s">
        <v>30</v>
      </c>
      <c r="C5026" s="2">
        <v>191</v>
      </c>
    </row>
    <row r="5027" spans="1:3" ht="14.25" customHeight="1" x14ac:dyDescent="0.35">
      <c r="A5027" s="2">
        <v>1000724</v>
      </c>
      <c r="B5027" s="2" t="s">
        <v>28</v>
      </c>
      <c r="C5027" s="2">
        <v>40</v>
      </c>
    </row>
    <row r="5028" spans="1:3" ht="14.25" customHeight="1" x14ac:dyDescent="0.35">
      <c r="A5028" s="2">
        <v>1000923</v>
      </c>
      <c r="B5028" s="2" t="s">
        <v>30</v>
      </c>
      <c r="C5028" s="2">
        <v>112</v>
      </c>
    </row>
    <row r="5029" spans="1:3" ht="14.25" customHeight="1" x14ac:dyDescent="0.35">
      <c r="A5029" s="2">
        <v>1001869</v>
      </c>
      <c r="B5029" s="2" t="s">
        <v>28</v>
      </c>
      <c r="C5029" s="2">
        <v>240</v>
      </c>
    </row>
    <row r="5030" spans="1:3" ht="14.25" customHeight="1" x14ac:dyDescent="0.35">
      <c r="A5030" s="2">
        <v>1003052</v>
      </c>
      <c r="B5030" s="2" t="s">
        <v>30</v>
      </c>
      <c r="C5030" s="2">
        <v>494</v>
      </c>
    </row>
    <row r="5031" spans="1:3" ht="14.25" customHeight="1" x14ac:dyDescent="0.35">
      <c r="A5031" s="2">
        <v>1003147</v>
      </c>
      <c r="B5031" s="2" t="s">
        <v>28</v>
      </c>
      <c r="C5031" s="2">
        <v>77</v>
      </c>
    </row>
    <row r="5032" spans="1:3" ht="14.25" customHeight="1" x14ac:dyDescent="0.35">
      <c r="A5032" s="2">
        <v>1003419</v>
      </c>
      <c r="B5032" s="2" t="s">
        <v>29</v>
      </c>
      <c r="C5032" s="2">
        <v>108</v>
      </c>
    </row>
    <row r="5033" spans="1:3" ht="14.25" customHeight="1" x14ac:dyDescent="0.35">
      <c r="A5033" s="2">
        <v>1003443</v>
      </c>
      <c r="B5033" s="2" t="s">
        <v>30</v>
      </c>
      <c r="C5033" s="2">
        <v>383</v>
      </c>
    </row>
    <row r="5034" spans="1:3" ht="14.25" customHeight="1" x14ac:dyDescent="0.35">
      <c r="A5034" s="2">
        <v>1003805</v>
      </c>
      <c r="B5034" s="2" t="s">
        <v>28</v>
      </c>
      <c r="C5034" s="2">
        <v>20</v>
      </c>
    </row>
    <row r="5035" spans="1:3" ht="14.25" customHeight="1" x14ac:dyDescent="0.35">
      <c r="A5035" s="2">
        <v>1003836</v>
      </c>
      <c r="B5035" s="2" t="s">
        <v>30</v>
      </c>
      <c r="C5035" s="2">
        <v>482</v>
      </c>
    </row>
    <row r="5036" spans="1:3" ht="14.25" customHeight="1" x14ac:dyDescent="0.35">
      <c r="A5036" s="2">
        <v>1004229</v>
      </c>
      <c r="B5036" s="2" t="s">
        <v>30</v>
      </c>
      <c r="C5036" s="2">
        <v>210</v>
      </c>
    </row>
    <row r="5037" spans="1:3" ht="14.25" customHeight="1" x14ac:dyDescent="0.35">
      <c r="A5037" s="2">
        <v>1004730</v>
      </c>
      <c r="B5037" s="2" t="s">
        <v>28</v>
      </c>
      <c r="C5037" s="2">
        <v>192</v>
      </c>
    </row>
    <row r="5038" spans="1:3" ht="14.25" customHeight="1" x14ac:dyDescent="0.35">
      <c r="A5038" s="2">
        <v>1004816</v>
      </c>
      <c r="B5038" s="2" t="s">
        <v>28</v>
      </c>
      <c r="C5038" s="2">
        <v>58</v>
      </c>
    </row>
    <row r="5039" spans="1:3" ht="14.25" customHeight="1" x14ac:dyDescent="0.35">
      <c r="A5039" s="2">
        <v>1000684</v>
      </c>
      <c r="B5039" s="2" t="s">
        <v>28</v>
      </c>
      <c r="C5039" s="2">
        <v>357</v>
      </c>
    </row>
    <row r="5040" spans="1:3" ht="14.25" customHeight="1" x14ac:dyDescent="0.35">
      <c r="A5040" s="2">
        <v>1001583</v>
      </c>
      <c r="B5040" s="2" t="s">
        <v>30</v>
      </c>
      <c r="C5040" s="2">
        <v>323</v>
      </c>
    </row>
    <row r="5041" spans="1:3" ht="14.25" customHeight="1" x14ac:dyDescent="0.35">
      <c r="A5041" s="2">
        <v>1001799</v>
      </c>
      <c r="B5041" s="2" t="s">
        <v>30</v>
      </c>
      <c r="C5041" s="2">
        <v>421</v>
      </c>
    </row>
    <row r="5042" spans="1:3" ht="14.25" customHeight="1" x14ac:dyDescent="0.35">
      <c r="A5042" s="2">
        <v>1002134</v>
      </c>
      <c r="B5042" s="2" t="s">
        <v>28</v>
      </c>
      <c r="C5042" s="2">
        <v>62</v>
      </c>
    </row>
    <row r="5043" spans="1:3" ht="14.25" customHeight="1" x14ac:dyDescent="0.35">
      <c r="A5043" s="2">
        <v>1002169</v>
      </c>
      <c r="B5043" s="2" t="s">
        <v>30</v>
      </c>
      <c r="C5043" s="2">
        <v>258</v>
      </c>
    </row>
    <row r="5044" spans="1:3" ht="14.25" customHeight="1" x14ac:dyDescent="0.35">
      <c r="A5044" s="2">
        <v>1002729</v>
      </c>
      <c r="B5044" s="2" t="s">
        <v>30</v>
      </c>
      <c r="C5044" s="2">
        <v>305</v>
      </c>
    </row>
    <row r="5045" spans="1:3" ht="14.25" customHeight="1" x14ac:dyDescent="0.35">
      <c r="A5045" s="2">
        <v>1002843</v>
      </c>
      <c r="B5045" s="2" t="s">
        <v>29</v>
      </c>
      <c r="C5045" s="2">
        <v>31</v>
      </c>
    </row>
    <row r="5046" spans="1:3" ht="14.25" customHeight="1" x14ac:dyDescent="0.35">
      <c r="A5046" s="2">
        <v>1002928</v>
      </c>
      <c r="B5046" s="2" t="s">
        <v>29</v>
      </c>
      <c r="C5046" s="2">
        <v>126</v>
      </c>
    </row>
    <row r="5047" spans="1:3" ht="14.25" customHeight="1" x14ac:dyDescent="0.35">
      <c r="A5047" s="2">
        <v>1003132</v>
      </c>
      <c r="B5047" s="2" t="s">
        <v>28</v>
      </c>
      <c r="C5047" s="2">
        <v>80</v>
      </c>
    </row>
    <row r="5048" spans="1:3" ht="14.25" customHeight="1" x14ac:dyDescent="0.35">
      <c r="A5048" s="2">
        <v>1003383</v>
      </c>
      <c r="B5048" s="2" t="s">
        <v>29</v>
      </c>
      <c r="C5048" s="2">
        <v>94</v>
      </c>
    </row>
    <row r="5049" spans="1:3" ht="14.25" customHeight="1" x14ac:dyDescent="0.35">
      <c r="A5049" s="2">
        <v>1003391</v>
      </c>
      <c r="B5049" s="2" t="s">
        <v>28</v>
      </c>
      <c r="C5049" s="2">
        <v>37</v>
      </c>
    </row>
    <row r="5050" spans="1:3" ht="14.25" customHeight="1" x14ac:dyDescent="0.35">
      <c r="A5050" s="2">
        <v>1003580</v>
      </c>
      <c r="B5050" s="2" t="s">
        <v>28</v>
      </c>
      <c r="C5050" s="2">
        <v>32</v>
      </c>
    </row>
    <row r="5051" spans="1:3" ht="14.25" customHeight="1" x14ac:dyDescent="0.35">
      <c r="A5051" s="2">
        <v>1004303</v>
      </c>
      <c r="B5051" s="2" t="s">
        <v>28</v>
      </c>
      <c r="C5051" s="2">
        <v>395</v>
      </c>
    </row>
    <row r="5052" spans="1:3" ht="14.25" customHeight="1" x14ac:dyDescent="0.35">
      <c r="A5052" s="2">
        <v>1005072</v>
      </c>
      <c r="B5052" s="2" t="s">
        <v>30</v>
      </c>
      <c r="C5052" s="2">
        <v>294</v>
      </c>
    </row>
    <row r="5053" spans="1:3" ht="14.25" customHeight="1" x14ac:dyDescent="0.35">
      <c r="A5053" s="2">
        <v>1005225</v>
      </c>
      <c r="B5053" s="2" t="s">
        <v>28</v>
      </c>
      <c r="C5053" s="2">
        <v>31</v>
      </c>
    </row>
    <row r="5054" spans="1:3" ht="14.25" customHeight="1" x14ac:dyDescent="0.35">
      <c r="A5054" s="2">
        <v>1000285</v>
      </c>
      <c r="B5054" s="2" t="s">
        <v>30</v>
      </c>
      <c r="C5054" s="2">
        <v>417</v>
      </c>
    </row>
    <row r="5055" spans="1:3" ht="14.25" customHeight="1" x14ac:dyDescent="0.35">
      <c r="A5055" s="2">
        <v>1000831</v>
      </c>
      <c r="B5055" s="2" t="s">
        <v>30</v>
      </c>
      <c r="C5055" s="2">
        <v>186</v>
      </c>
    </row>
    <row r="5056" spans="1:3" ht="14.25" customHeight="1" x14ac:dyDescent="0.35">
      <c r="A5056" s="2">
        <v>1000959</v>
      </c>
      <c r="B5056" s="2" t="s">
        <v>28</v>
      </c>
      <c r="C5056" s="2">
        <v>78</v>
      </c>
    </row>
    <row r="5057" spans="1:3" ht="14.25" customHeight="1" x14ac:dyDescent="0.35">
      <c r="A5057" s="2">
        <v>1001862</v>
      </c>
      <c r="B5057" s="2" t="s">
        <v>30</v>
      </c>
      <c r="C5057" s="2">
        <v>123</v>
      </c>
    </row>
    <row r="5058" spans="1:3" ht="14.25" customHeight="1" x14ac:dyDescent="0.35">
      <c r="A5058" s="2">
        <v>1001873</v>
      </c>
      <c r="B5058" s="2" t="s">
        <v>29</v>
      </c>
      <c r="C5058" s="2">
        <v>137</v>
      </c>
    </row>
    <row r="5059" spans="1:3" ht="14.25" customHeight="1" x14ac:dyDescent="0.35">
      <c r="A5059" s="2">
        <v>1001908</v>
      </c>
      <c r="B5059" s="2" t="s">
        <v>29</v>
      </c>
      <c r="C5059" s="2">
        <v>136</v>
      </c>
    </row>
    <row r="5060" spans="1:3" ht="14.25" customHeight="1" x14ac:dyDescent="0.35">
      <c r="A5060" s="2">
        <v>1002628</v>
      </c>
      <c r="B5060" s="2" t="s">
        <v>30</v>
      </c>
      <c r="C5060" s="2">
        <v>167</v>
      </c>
    </row>
    <row r="5061" spans="1:3" ht="14.25" customHeight="1" x14ac:dyDescent="0.35">
      <c r="A5061" s="2">
        <v>1003031</v>
      </c>
      <c r="B5061" s="2" t="s">
        <v>28</v>
      </c>
      <c r="C5061" s="2">
        <v>64</v>
      </c>
    </row>
    <row r="5062" spans="1:3" ht="14.25" customHeight="1" x14ac:dyDescent="0.35">
      <c r="A5062" s="2">
        <v>1003524</v>
      </c>
      <c r="B5062" s="2" t="s">
        <v>30</v>
      </c>
      <c r="C5062" s="2">
        <v>157</v>
      </c>
    </row>
    <row r="5063" spans="1:3" ht="14.25" customHeight="1" x14ac:dyDescent="0.35">
      <c r="A5063" s="2">
        <v>1004316</v>
      </c>
      <c r="B5063" s="2" t="s">
        <v>30</v>
      </c>
      <c r="C5063" s="2">
        <v>178</v>
      </c>
    </row>
    <row r="5064" spans="1:3" ht="14.25" customHeight="1" x14ac:dyDescent="0.35">
      <c r="A5064" s="2">
        <v>1004349</v>
      </c>
      <c r="B5064" s="2" t="s">
        <v>28</v>
      </c>
      <c r="C5064" s="2">
        <v>243</v>
      </c>
    </row>
    <row r="5065" spans="1:3" ht="14.25" customHeight="1" x14ac:dyDescent="0.35">
      <c r="A5065" s="2">
        <v>1005016</v>
      </c>
      <c r="B5065" s="2" t="s">
        <v>28</v>
      </c>
      <c r="C5065" s="2">
        <v>35</v>
      </c>
    </row>
    <row r="5066" spans="1:3" ht="14.25" customHeight="1" x14ac:dyDescent="0.35">
      <c r="A5066" s="2">
        <v>1000092</v>
      </c>
      <c r="B5066" s="2" t="s">
        <v>28</v>
      </c>
      <c r="C5066" s="2">
        <v>385</v>
      </c>
    </row>
    <row r="5067" spans="1:3" ht="14.25" customHeight="1" x14ac:dyDescent="0.35">
      <c r="A5067" s="2">
        <v>1000289</v>
      </c>
      <c r="B5067" s="2" t="s">
        <v>30</v>
      </c>
      <c r="C5067" s="2">
        <v>373</v>
      </c>
    </row>
    <row r="5068" spans="1:3" ht="14.25" customHeight="1" x14ac:dyDescent="0.35">
      <c r="A5068" s="2">
        <v>1000341</v>
      </c>
      <c r="B5068" s="2" t="s">
        <v>30</v>
      </c>
      <c r="C5068" s="2">
        <v>293</v>
      </c>
    </row>
    <row r="5069" spans="1:3" ht="14.25" customHeight="1" x14ac:dyDescent="0.35">
      <c r="A5069" s="2">
        <v>1000587</v>
      </c>
      <c r="B5069" s="2" t="s">
        <v>28</v>
      </c>
      <c r="C5069" s="2">
        <v>61</v>
      </c>
    </row>
    <row r="5070" spans="1:3" ht="14.25" customHeight="1" x14ac:dyDescent="0.35">
      <c r="A5070" s="2">
        <v>1000619</v>
      </c>
      <c r="B5070" s="2" t="s">
        <v>30</v>
      </c>
      <c r="C5070" s="2">
        <v>347</v>
      </c>
    </row>
    <row r="5071" spans="1:3" ht="14.25" customHeight="1" x14ac:dyDescent="0.35">
      <c r="A5071" s="2">
        <v>1000700</v>
      </c>
      <c r="B5071" s="2" t="s">
        <v>29</v>
      </c>
      <c r="C5071" s="2">
        <v>31</v>
      </c>
    </row>
    <row r="5072" spans="1:3" ht="14.25" customHeight="1" x14ac:dyDescent="0.35">
      <c r="A5072" s="2">
        <v>1000868</v>
      </c>
      <c r="B5072" s="2" t="s">
        <v>30</v>
      </c>
      <c r="C5072" s="2">
        <v>354</v>
      </c>
    </row>
    <row r="5073" spans="1:3" ht="14.25" customHeight="1" x14ac:dyDescent="0.35">
      <c r="A5073" s="2">
        <v>1001295</v>
      </c>
      <c r="B5073" s="2" t="s">
        <v>28</v>
      </c>
      <c r="C5073" s="2">
        <v>51</v>
      </c>
    </row>
    <row r="5074" spans="1:3" ht="14.25" customHeight="1" x14ac:dyDescent="0.35">
      <c r="A5074" s="2">
        <v>1001300</v>
      </c>
      <c r="B5074" s="2" t="s">
        <v>29</v>
      </c>
      <c r="C5074" s="2">
        <v>111</v>
      </c>
    </row>
    <row r="5075" spans="1:3" ht="14.25" customHeight="1" x14ac:dyDescent="0.35">
      <c r="A5075" s="2">
        <v>1001772</v>
      </c>
      <c r="B5075" s="2" t="s">
        <v>30</v>
      </c>
      <c r="C5075" s="2">
        <v>472</v>
      </c>
    </row>
    <row r="5076" spans="1:3" ht="14.25" customHeight="1" x14ac:dyDescent="0.35">
      <c r="A5076" s="2">
        <v>1001817</v>
      </c>
      <c r="B5076" s="2" t="s">
        <v>28</v>
      </c>
      <c r="C5076" s="2">
        <v>56</v>
      </c>
    </row>
    <row r="5077" spans="1:3" ht="14.25" customHeight="1" x14ac:dyDescent="0.35">
      <c r="A5077" s="2">
        <v>1001984</v>
      </c>
      <c r="B5077" s="2" t="s">
        <v>30</v>
      </c>
      <c r="C5077" s="2">
        <v>302</v>
      </c>
    </row>
    <row r="5078" spans="1:3" ht="14.25" customHeight="1" x14ac:dyDescent="0.35">
      <c r="A5078" s="2">
        <v>1002029</v>
      </c>
      <c r="B5078" s="2" t="s">
        <v>28</v>
      </c>
      <c r="C5078" s="2">
        <v>64</v>
      </c>
    </row>
    <row r="5079" spans="1:3" ht="14.25" customHeight="1" x14ac:dyDescent="0.35">
      <c r="A5079" s="2">
        <v>1002234</v>
      </c>
      <c r="B5079" s="2" t="s">
        <v>28</v>
      </c>
      <c r="C5079" s="2">
        <v>413</v>
      </c>
    </row>
    <row r="5080" spans="1:3" ht="14.25" customHeight="1" x14ac:dyDescent="0.35">
      <c r="A5080" s="2">
        <v>1002619</v>
      </c>
      <c r="B5080" s="2" t="s">
        <v>28</v>
      </c>
      <c r="C5080" s="2">
        <v>203</v>
      </c>
    </row>
    <row r="5081" spans="1:3" ht="14.25" customHeight="1" x14ac:dyDescent="0.35">
      <c r="A5081" s="2">
        <v>1003236</v>
      </c>
      <c r="B5081" s="2" t="s">
        <v>29</v>
      </c>
      <c r="C5081" s="2">
        <v>37</v>
      </c>
    </row>
    <row r="5082" spans="1:3" ht="14.25" customHeight="1" x14ac:dyDescent="0.35">
      <c r="A5082" s="2">
        <v>1003737</v>
      </c>
      <c r="B5082" s="2" t="s">
        <v>28</v>
      </c>
      <c r="C5082" s="2">
        <v>46</v>
      </c>
    </row>
    <row r="5083" spans="1:3" ht="14.25" customHeight="1" x14ac:dyDescent="0.35">
      <c r="A5083" s="2">
        <v>1004453</v>
      </c>
      <c r="B5083" s="2" t="s">
        <v>28</v>
      </c>
      <c r="C5083" s="2">
        <v>37</v>
      </c>
    </row>
    <row r="5084" spans="1:3" ht="14.25" customHeight="1" x14ac:dyDescent="0.35">
      <c r="A5084" s="2">
        <v>1004644</v>
      </c>
      <c r="B5084" s="2" t="s">
        <v>29</v>
      </c>
      <c r="C5084" s="2">
        <v>150</v>
      </c>
    </row>
    <row r="5085" spans="1:3" ht="14.25" customHeight="1" x14ac:dyDescent="0.35">
      <c r="A5085" s="2">
        <v>1004771</v>
      </c>
      <c r="B5085" s="2" t="s">
        <v>30</v>
      </c>
      <c r="C5085" s="2">
        <v>390</v>
      </c>
    </row>
    <row r="5086" spans="1:3" ht="14.25" customHeight="1" x14ac:dyDescent="0.35">
      <c r="A5086" s="2">
        <v>1005096</v>
      </c>
      <c r="B5086" s="2" t="s">
        <v>30</v>
      </c>
      <c r="C5086" s="2">
        <v>234</v>
      </c>
    </row>
    <row r="5087" spans="1:3" ht="14.25" customHeight="1" x14ac:dyDescent="0.35">
      <c r="A5087" s="2">
        <v>1005158</v>
      </c>
      <c r="B5087" s="2" t="s">
        <v>30</v>
      </c>
      <c r="C5087" s="2">
        <v>431</v>
      </c>
    </row>
    <row r="5088" spans="1:3" ht="14.25" customHeight="1" x14ac:dyDescent="0.35">
      <c r="A5088" s="2">
        <v>1005241</v>
      </c>
      <c r="B5088" s="2" t="s">
        <v>28</v>
      </c>
      <c r="C5088" s="2">
        <v>50</v>
      </c>
    </row>
    <row r="5089" spans="1:3" ht="14.25" customHeight="1" x14ac:dyDescent="0.35">
      <c r="A5089" s="2">
        <v>1005287</v>
      </c>
      <c r="B5089" s="2" t="s">
        <v>29</v>
      </c>
      <c r="C5089" s="2">
        <v>107</v>
      </c>
    </row>
    <row r="5090" spans="1:3" ht="14.25" customHeight="1" x14ac:dyDescent="0.35">
      <c r="A5090" s="2">
        <v>1000423</v>
      </c>
      <c r="B5090" s="2" t="s">
        <v>30</v>
      </c>
      <c r="C5090" s="2">
        <v>132</v>
      </c>
    </row>
    <row r="5091" spans="1:3" ht="14.25" customHeight="1" x14ac:dyDescent="0.35">
      <c r="A5091" s="2">
        <v>1000770</v>
      </c>
      <c r="B5091" s="2" t="s">
        <v>28</v>
      </c>
      <c r="C5091" s="2">
        <v>40</v>
      </c>
    </row>
    <row r="5092" spans="1:3" ht="14.25" customHeight="1" x14ac:dyDescent="0.35">
      <c r="A5092" s="2">
        <v>1000965</v>
      </c>
      <c r="B5092" s="2" t="s">
        <v>28</v>
      </c>
      <c r="C5092" s="2">
        <v>197</v>
      </c>
    </row>
    <row r="5093" spans="1:3" ht="14.25" customHeight="1" x14ac:dyDescent="0.35">
      <c r="A5093" s="2">
        <v>1000995</v>
      </c>
      <c r="B5093" s="2" t="s">
        <v>28</v>
      </c>
      <c r="C5093" s="2">
        <v>114</v>
      </c>
    </row>
    <row r="5094" spans="1:3" ht="14.25" customHeight="1" x14ac:dyDescent="0.35">
      <c r="A5094" s="2">
        <v>1001343</v>
      </c>
      <c r="B5094" s="2" t="s">
        <v>30</v>
      </c>
      <c r="C5094" s="2">
        <v>162</v>
      </c>
    </row>
    <row r="5095" spans="1:3" ht="14.25" customHeight="1" x14ac:dyDescent="0.35">
      <c r="A5095" s="2">
        <v>1001449</v>
      </c>
      <c r="B5095" s="2" t="s">
        <v>28</v>
      </c>
      <c r="C5095" s="2">
        <v>47</v>
      </c>
    </row>
    <row r="5096" spans="1:3" ht="14.25" customHeight="1" x14ac:dyDescent="0.35">
      <c r="A5096" s="2">
        <v>1001478</v>
      </c>
      <c r="B5096" s="2" t="s">
        <v>28</v>
      </c>
      <c r="C5096" s="2">
        <v>343</v>
      </c>
    </row>
    <row r="5097" spans="1:3" ht="14.25" customHeight="1" x14ac:dyDescent="0.35">
      <c r="A5097" s="2">
        <v>1001518</v>
      </c>
      <c r="B5097" s="2" t="s">
        <v>28</v>
      </c>
      <c r="C5097" s="2">
        <v>20</v>
      </c>
    </row>
    <row r="5098" spans="1:3" ht="14.25" customHeight="1" x14ac:dyDescent="0.35">
      <c r="A5098" s="2">
        <v>1001843</v>
      </c>
      <c r="B5098" s="2" t="s">
        <v>30</v>
      </c>
      <c r="C5098" s="2">
        <v>467</v>
      </c>
    </row>
    <row r="5099" spans="1:3" ht="14.25" customHeight="1" x14ac:dyDescent="0.35">
      <c r="A5099" s="2">
        <v>1002162</v>
      </c>
      <c r="B5099" s="2" t="s">
        <v>30</v>
      </c>
      <c r="C5099" s="2">
        <v>223</v>
      </c>
    </row>
    <row r="5100" spans="1:3" ht="14.25" customHeight="1" x14ac:dyDescent="0.35">
      <c r="A5100" s="2">
        <v>1002887</v>
      </c>
      <c r="B5100" s="2" t="s">
        <v>30</v>
      </c>
      <c r="C5100" s="2">
        <v>251</v>
      </c>
    </row>
    <row r="5101" spans="1:3" ht="14.25" customHeight="1" x14ac:dyDescent="0.35">
      <c r="A5101" s="2">
        <v>1002983</v>
      </c>
      <c r="B5101" s="2" t="s">
        <v>28</v>
      </c>
      <c r="C5101" s="2">
        <v>24</v>
      </c>
    </row>
    <row r="5102" spans="1:3" ht="14.25" customHeight="1" x14ac:dyDescent="0.35">
      <c r="A5102" s="2">
        <v>1003518</v>
      </c>
      <c r="B5102" s="2" t="s">
        <v>28</v>
      </c>
      <c r="C5102" s="2">
        <v>57</v>
      </c>
    </row>
    <row r="5103" spans="1:3" ht="14.25" customHeight="1" x14ac:dyDescent="0.35">
      <c r="A5103" s="2">
        <v>1003729</v>
      </c>
      <c r="B5103" s="2" t="s">
        <v>30</v>
      </c>
      <c r="C5103" s="2">
        <v>479</v>
      </c>
    </row>
    <row r="5104" spans="1:3" ht="14.25" customHeight="1" x14ac:dyDescent="0.35">
      <c r="A5104" s="2">
        <v>1003931</v>
      </c>
      <c r="B5104" s="2" t="s">
        <v>29</v>
      </c>
      <c r="C5104" s="2">
        <v>57</v>
      </c>
    </row>
    <row r="5105" spans="1:3" ht="14.25" customHeight="1" x14ac:dyDescent="0.35">
      <c r="A5105" s="2">
        <v>1004036</v>
      </c>
      <c r="B5105" s="2" t="s">
        <v>28</v>
      </c>
      <c r="C5105" s="2">
        <v>32</v>
      </c>
    </row>
    <row r="5106" spans="1:3" ht="14.25" customHeight="1" x14ac:dyDescent="0.35">
      <c r="A5106" s="2">
        <v>1004067</v>
      </c>
      <c r="B5106" s="2" t="s">
        <v>28</v>
      </c>
      <c r="C5106" s="2">
        <v>478</v>
      </c>
    </row>
    <row r="5107" spans="1:3" ht="14.25" customHeight="1" x14ac:dyDescent="0.35">
      <c r="A5107" s="2">
        <v>1004348</v>
      </c>
      <c r="B5107" s="2" t="s">
        <v>30</v>
      </c>
      <c r="C5107" s="2">
        <v>444</v>
      </c>
    </row>
    <row r="5108" spans="1:3" ht="14.25" customHeight="1" x14ac:dyDescent="0.35">
      <c r="A5108" s="2">
        <v>1004647</v>
      </c>
      <c r="B5108" s="2" t="s">
        <v>28</v>
      </c>
      <c r="C5108" s="2">
        <v>320</v>
      </c>
    </row>
    <row r="5109" spans="1:3" ht="14.25" customHeight="1" x14ac:dyDescent="0.35">
      <c r="A5109" s="2">
        <v>1004861</v>
      </c>
      <c r="B5109" s="2" t="s">
        <v>29</v>
      </c>
      <c r="C5109" s="2">
        <v>62</v>
      </c>
    </row>
    <row r="5110" spans="1:3" ht="14.25" customHeight="1" x14ac:dyDescent="0.35">
      <c r="A5110" s="2">
        <v>1005176</v>
      </c>
      <c r="B5110" s="2" t="s">
        <v>29</v>
      </c>
      <c r="C5110" s="2">
        <v>136</v>
      </c>
    </row>
    <row r="5111" spans="1:3" ht="14.25" customHeight="1" x14ac:dyDescent="0.35">
      <c r="A5111" s="2">
        <v>1005205</v>
      </c>
      <c r="B5111" s="2" t="s">
        <v>30</v>
      </c>
      <c r="C5111" s="2">
        <v>426</v>
      </c>
    </row>
    <row r="5112" spans="1:3" ht="14.25" customHeight="1" x14ac:dyDescent="0.35">
      <c r="A5112" s="2">
        <v>1005270</v>
      </c>
      <c r="B5112" s="2" t="s">
        <v>29</v>
      </c>
      <c r="C5112" s="2">
        <v>68</v>
      </c>
    </row>
    <row r="5113" spans="1:3" ht="14.25" customHeight="1" x14ac:dyDescent="0.35">
      <c r="A5113" s="2">
        <v>1000010</v>
      </c>
      <c r="B5113" s="2" t="s">
        <v>28</v>
      </c>
      <c r="C5113" s="2">
        <v>22</v>
      </c>
    </row>
    <row r="5114" spans="1:3" ht="14.25" customHeight="1" x14ac:dyDescent="0.35">
      <c r="A5114" s="2">
        <v>1000369</v>
      </c>
      <c r="B5114" s="2" t="s">
        <v>30</v>
      </c>
      <c r="C5114" s="2">
        <v>257</v>
      </c>
    </row>
    <row r="5115" spans="1:3" ht="14.25" customHeight="1" x14ac:dyDescent="0.35">
      <c r="A5115" s="2">
        <v>1000494</v>
      </c>
      <c r="B5115" s="2" t="s">
        <v>30</v>
      </c>
      <c r="C5115" s="2">
        <v>115</v>
      </c>
    </row>
    <row r="5116" spans="1:3" ht="14.25" customHeight="1" x14ac:dyDescent="0.35">
      <c r="A5116" s="2">
        <v>1000844</v>
      </c>
      <c r="B5116" s="2" t="s">
        <v>30</v>
      </c>
      <c r="C5116" s="2">
        <v>479</v>
      </c>
    </row>
    <row r="5117" spans="1:3" ht="14.25" customHeight="1" x14ac:dyDescent="0.35">
      <c r="A5117" s="2">
        <v>1000912</v>
      </c>
      <c r="B5117" s="2" t="s">
        <v>28</v>
      </c>
      <c r="C5117" s="2">
        <v>47</v>
      </c>
    </row>
    <row r="5118" spans="1:3" ht="14.25" customHeight="1" x14ac:dyDescent="0.35">
      <c r="A5118" s="2">
        <v>1001284</v>
      </c>
      <c r="B5118" s="2" t="s">
        <v>28</v>
      </c>
      <c r="C5118" s="2">
        <v>80</v>
      </c>
    </row>
    <row r="5119" spans="1:3" ht="14.25" customHeight="1" x14ac:dyDescent="0.35">
      <c r="A5119" s="2">
        <v>1001375</v>
      </c>
      <c r="B5119" s="2" t="s">
        <v>28</v>
      </c>
      <c r="C5119" s="2">
        <v>214</v>
      </c>
    </row>
    <row r="5120" spans="1:3" ht="14.25" customHeight="1" x14ac:dyDescent="0.35">
      <c r="A5120" s="2">
        <v>1001679</v>
      </c>
      <c r="B5120" s="2" t="s">
        <v>29</v>
      </c>
      <c r="C5120" s="2">
        <v>33</v>
      </c>
    </row>
    <row r="5121" spans="1:3" ht="14.25" customHeight="1" x14ac:dyDescent="0.35">
      <c r="A5121" s="2">
        <v>1001720</v>
      </c>
      <c r="B5121" s="2" t="s">
        <v>29</v>
      </c>
      <c r="C5121" s="2">
        <v>129</v>
      </c>
    </row>
    <row r="5122" spans="1:3" ht="14.25" customHeight="1" x14ac:dyDescent="0.35">
      <c r="A5122" s="2">
        <v>1001885</v>
      </c>
      <c r="B5122" s="2" t="s">
        <v>29</v>
      </c>
      <c r="C5122" s="2">
        <v>45</v>
      </c>
    </row>
    <row r="5123" spans="1:3" ht="14.25" customHeight="1" x14ac:dyDescent="0.35">
      <c r="A5123" s="2">
        <v>1003227</v>
      </c>
      <c r="B5123" s="2" t="s">
        <v>29</v>
      </c>
      <c r="C5123" s="2">
        <v>67</v>
      </c>
    </row>
    <row r="5124" spans="1:3" ht="14.25" customHeight="1" x14ac:dyDescent="0.35">
      <c r="A5124" s="2">
        <v>1003246</v>
      </c>
      <c r="B5124" s="2" t="s">
        <v>29</v>
      </c>
      <c r="C5124" s="2">
        <v>86</v>
      </c>
    </row>
    <row r="5125" spans="1:3" ht="14.25" customHeight="1" x14ac:dyDescent="0.35">
      <c r="A5125" s="2">
        <v>1003470</v>
      </c>
      <c r="B5125" s="2" t="s">
        <v>29</v>
      </c>
      <c r="C5125" s="2">
        <v>122</v>
      </c>
    </row>
    <row r="5126" spans="1:3" ht="14.25" customHeight="1" x14ac:dyDescent="0.35">
      <c r="A5126" s="2">
        <v>1003520</v>
      </c>
      <c r="B5126" s="2" t="s">
        <v>28</v>
      </c>
      <c r="C5126" s="2">
        <v>52</v>
      </c>
    </row>
    <row r="5127" spans="1:3" ht="14.25" customHeight="1" x14ac:dyDescent="0.35">
      <c r="A5127" s="2">
        <v>1003834</v>
      </c>
      <c r="B5127" s="2" t="s">
        <v>28</v>
      </c>
      <c r="C5127" s="2">
        <v>69</v>
      </c>
    </row>
    <row r="5128" spans="1:3" ht="14.25" customHeight="1" x14ac:dyDescent="0.35">
      <c r="A5128" s="2">
        <v>1004066</v>
      </c>
      <c r="B5128" s="2" t="s">
        <v>28</v>
      </c>
      <c r="C5128" s="2">
        <v>38</v>
      </c>
    </row>
    <row r="5129" spans="1:3" ht="14.25" customHeight="1" x14ac:dyDescent="0.35">
      <c r="A5129" s="2">
        <v>1004388</v>
      </c>
      <c r="B5129" s="2" t="s">
        <v>30</v>
      </c>
      <c r="C5129" s="2">
        <v>490</v>
      </c>
    </row>
    <row r="5130" spans="1:3" ht="14.25" customHeight="1" x14ac:dyDescent="0.35">
      <c r="A5130" s="2">
        <v>1004631</v>
      </c>
      <c r="B5130" s="2" t="s">
        <v>30</v>
      </c>
      <c r="C5130" s="2">
        <v>492</v>
      </c>
    </row>
    <row r="5131" spans="1:3" ht="14.25" customHeight="1" x14ac:dyDescent="0.35">
      <c r="A5131" s="2">
        <v>1004875</v>
      </c>
      <c r="B5131" s="2" t="s">
        <v>29</v>
      </c>
      <c r="C5131" s="2">
        <v>128</v>
      </c>
    </row>
    <row r="5132" spans="1:3" ht="14.25" customHeight="1" x14ac:dyDescent="0.35">
      <c r="A5132" s="2">
        <v>1005018</v>
      </c>
      <c r="B5132" s="2" t="s">
        <v>29</v>
      </c>
      <c r="C5132" s="2">
        <v>104</v>
      </c>
    </row>
    <row r="5133" spans="1:3" ht="14.25" customHeight="1" x14ac:dyDescent="0.35">
      <c r="A5133" s="2">
        <v>1005043</v>
      </c>
      <c r="B5133" s="2" t="s">
        <v>29</v>
      </c>
      <c r="C5133" s="2">
        <v>57</v>
      </c>
    </row>
    <row r="5134" spans="1:3" ht="14.25" customHeight="1" x14ac:dyDescent="0.35">
      <c r="A5134" s="2">
        <v>1000849</v>
      </c>
      <c r="B5134" s="2" t="s">
        <v>29</v>
      </c>
      <c r="C5134" s="2">
        <v>94</v>
      </c>
    </row>
    <row r="5135" spans="1:3" ht="14.25" customHeight="1" x14ac:dyDescent="0.35">
      <c r="A5135" s="2">
        <v>1001533</v>
      </c>
      <c r="B5135" s="2" t="s">
        <v>29</v>
      </c>
      <c r="C5135" s="2">
        <v>128</v>
      </c>
    </row>
    <row r="5136" spans="1:3" ht="14.25" customHeight="1" x14ac:dyDescent="0.35">
      <c r="A5136" s="2">
        <v>1001715</v>
      </c>
      <c r="B5136" s="2" t="s">
        <v>30</v>
      </c>
      <c r="C5136" s="2">
        <v>481</v>
      </c>
    </row>
    <row r="5137" spans="1:3" ht="14.25" customHeight="1" x14ac:dyDescent="0.35">
      <c r="A5137" s="2">
        <v>1002929</v>
      </c>
      <c r="B5137" s="2" t="s">
        <v>30</v>
      </c>
      <c r="C5137" s="2">
        <v>426</v>
      </c>
    </row>
    <row r="5138" spans="1:3" ht="14.25" customHeight="1" x14ac:dyDescent="0.35">
      <c r="A5138" s="2">
        <v>1003055</v>
      </c>
      <c r="B5138" s="2" t="s">
        <v>30</v>
      </c>
      <c r="C5138" s="2">
        <v>435</v>
      </c>
    </row>
    <row r="5139" spans="1:3" ht="14.25" customHeight="1" x14ac:dyDescent="0.35">
      <c r="A5139" s="2">
        <v>1003875</v>
      </c>
      <c r="B5139" s="2" t="s">
        <v>28</v>
      </c>
      <c r="C5139" s="2">
        <v>429</v>
      </c>
    </row>
    <row r="5140" spans="1:3" ht="14.25" customHeight="1" x14ac:dyDescent="0.35">
      <c r="A5140" s="2">
        <v>1003876</v>
      </c>
      <c r="B5140" s="2" t="s">
        <v>30</v>
      </c>
      <c r="C5140" s="2">
        <v>368</v>
      </c>
    </row>
    <row r="5141" spans="1:3" ht="14.25" customHeight="1" x14ac:dyDescent="0.35">
      <c r="A5141" s="2">
        <v>1004827</v>
      </c>
      <c r="B5141" s="2" t="s">
        <v>28</v>
      </c>
      <c r="C5141" s="2">
        <v>23</v>
      </c>
    </row>
    <row r="5142" spans="1:3" ht="14.25" customHeight="1" x14ac:dyDescent="0.35">
      <c r="A5142" s="2">
        <v>1000151</v>
      </c>
      <c r="B5142" s="2" t="s">
        <v>29</v>
      </c>
      <c r="C5142" s="2">
        <v>137</v>
      </c>
    </row>
    <row r="5143" spans="1:3" ht="14.25" customHeight="1" x14ac:dyDescent="0.35">
      <c r="A5143" s="2">
        <v>1000236</v>
      </c>
      <c r="B5143" s="2" t="s">
        <v>30</v>
      </c>
      <c r="C5143" s="2">
        <v>328</v>
      </c>
    </row>
    <row r="5144" spans="1:3" ht="14.25" customHeight="1" x14ac:dyDescent="0.35">
      <c r="A5144" s="2">
        <v>1000241</v>
      </c>
      <c r="B5144" s="2" t="s">
        <v>28</v>
      </c>
      <c r="C5144" s="2">
        <v>204</v>
      </c>
    </row>
    <row r="5145" spans="1:3" ht="14.25" customHeight="1" x14ac:dyDescent="0.35">
      <c r="A5145" s="2">
        <v>1000459</v>
      </c>
      <c r="B5145" s="2" t="s">
        <v>28</v>
      </c>
      <c r="C5145" s="2">
        <v>65</v>
      </c>
    </row>
    <row r="5146" spans="1:3" ht="14.25" customHeight="1" x14ac:dyDescent="0.35">
      <c r="A5146" s="2">
        <v>1000794</v>
      </c>
      <c r="B5146" s="2" t="s">
        <v>28</v>
      </c>
      <c r="C5146" s="2">
        <v>53</v>
      </c>
    </row>
    <row r="5147" spans="1:3" ht="14.25" customHeight="1" x14ac:dyDescent="0.35">
      <c r="A5147" s="2">
        <v>1000824</v>
      </c>
      <c r="B5147" s="2" t="s">
        <v>28</v>
      </c>
      <c r="C5147" s="2">
        <v>27</v>
      </c>
    </row>
    <row r="5148" spans="1:3" ht="14.25" customHeight="1" x14ac:dyDescent="0.35">
      <c r="A5148" s="2">
        <v>1000999</v>
      </c>
      <c r="B5148" s="2" t="s">
        <v>29</v>
      </c>
      <c r="C5148" s="2">
        <v>119</v>
      </c>
    </row>
    <row r="5149" spans="1:3" ht="14.25" customHeight="1" x14ac:dyDescent="0.35">
      <c r="A5149" s="2">
        <v>1001244</v>
      </c>
      <c r="B5149" s="2" t="s">
        <v>28</v>
      </c>
      <c r="C5149" s="2">
        <v>44</v>
      </c>
    </row>
    <row r="5150" spans="1:3" ht="14.25" customHeight="1" x14ac:dyDescent="0.35">
      <c r="A5150" s="2">
        <v>1001804</v>
      </c>
      <c r="B5150" s="2" t="s">
        <v>30</v>
      </c>
      <c r="C5150" s="2">
        <v>285</v>
      </c>
    </row>
    <row r="5151" spans="1:3" ht="14.25" customHeight="1" x14ac:dyDescent="0.35">
      <c r="A5151" s="2">
        <v>1002076</v>
      </c>
      <c r="B5151" s="2" t="s">
        <v>28</v>
      </c>
      <c r="C5151" s="2">
        <v>51</v>
      </c>
    </row>
    <row r="5152" spans="1:3" ht="14.25" customHeight="1" x14ac:dyDescent="0.35">
      <c r="A5152" s="2">
        <v>1002259</v>
      </c>
      <c r="B5152" s="2" t="s">
        <v>30</v>
      </c>
      <c r="C5152" s="2">
        <v>113</v>
      </c>
    </row>
    <row r="5153" spans="1:3" ht="14.25" customHeight="1" x14ac:dyDescent="0.35">
      <c r="A5153" s="2">
        <v>1003361</v>
      </c>
      <c r="B5153" s="2" t="s">
        <v>28</v>
      </c>
      <c r="C5153" s="2">
        <v>34</v>
      </c>
    </row>
    <row r="5154" spans="1:3" ht="14.25" customHeight="1" x14ac:dyDescent="0.35">
      <c r="A5154" s="2">
        <v>1003761</v>
      </c>
      <c r="B5154" s="2" t="s">
        <v>30</v>
      </c>
      <c r="C5154" s="2">
        <v>357</v>
      </c>
    </row>
    <row r="5155" spans="1:3" ht="14.25" customHeight="1" x14ac:dyDescent="0.35">
      <c r="A5155" s="2">
        <v>1003762</v>
      </c>
      <c r="B5155" s="2" t="s">
        <v>30</v>
      </c>
      <c r="C5155" s="2">
        <v>478</v>
      </c>
    </row>
    <row r="5156" spans="1:3" ht="14.25" customHeight="1" x14ac:dyDescent="0.35">
      <c r="A5156" s="2">
        <v>1003820</v>
      </c>
      <c r="B5156" s="2" t="s">
        <v>30</v>
      </c>
      <c r="C5156" s="2">
        <v>471</v>
      </c>
    </row>
    <row r="5157" spans="1:3" ht="14.25" customHeight="1" x14ac:dyDescent="0.35">
      <c r="A5157" s="2">
        <v>1003854</v>
      </c>
      <c r="B5157" s="2" t="s">
        <v>30</v>
      </c>
      <c r="C5157" s="2">
        <v>271</v>
      </c>
    </row>
    <row r="5158" spans="1:3" ht="14.25" customHeight="1" x14ac:dyDescent="0.35">
      <c r="A5158" s="2">
        <v>1003960</v>
      </c>
      <c r="B5158" s="2" t="s">
        <v>29</v>
      </c>
      <c r="C5158" s="2">
        <v>56</v>
      </c>
    </row>
    <row r="5159" spans="1:3" ht="14.25" customHeight="1" x14ac:dyDescent="0.35">
      <c r="A5159" s="2">
        <v>1004092</v>
      </c>
      <c r="B5159" s="2" t="s">
        <v>30</v>
      </c>
      <c r="C5159" s="2">
        <v>350</v>
      </c>
    </row>
    <row r="5160" spans="1:3" ht="14.25" customHeight="1" x14ac:dyDescent="0.35">
      <c r="A5160" s="2">
        <v>1004216</v>
      </c>
      <c r="B5160" s="2" t="s">
        <v>29</v>
      </c>
      <c r="C5160" s="2">
        <v>30</v>
      </c>
    </row>
    <row r="5161" spans="1:3" ht="14.25" customHeight="1" x14ac:dyDescent="0.35">
      <c r="A5161" s="2">
        <v>1004488</v>
      </c>
      <c r="B5161" s="2" t="s">
        <v>28</v>
      </c>
      <c r="C5161" s="2">
        <v>66</v>
      </c>
    </row>
    <row r="5162" spans="1:3" ht="14.25" customHeight="1" x14ac:dyDescent="0.35">
      <c r="A5162" s="2">
        <v>1004948</v>
      </c>
      <c r="B5162" s="2" t="s">
        <v>30</v>
      </c>
      <c r="C5162" s="2">
        <v>338</v>
      </c>
    </row>
    <row r="5163" spans="1:3" ht="14.25" customHeight="1" x14ac:dyDescent="0.35">
      <c r="A5163" s="2">
        <v>1000311</v>
      </c>
      <c r="B5163" s="2" t="s">
        <v>30</v>
      </c>
      <c r="C5163" s="2">
        <v>149</v>
      </c>
    </row>
    <row r="5164" spans="1:3" ht="14.25" customHeight="1" x14ac:dyDescent="0.35">
      <c r="A5164" s="2">
        <v>1000467</v>
      </c>
      <c r="B5164" s="2" t="s">
        <v>30</v>
      </c>
      <c r="C5164" s="2">
        <v>352</v>
      </c>
    </row>
    <row r="5165" spans="1:3" ht="14.25" customHeight="1" x14ac:dyDescent="0.35">
      <c r="A5165" s="2">
        <v>1000931</v>
      </c>
      <c r="B5165" s="2" t="s">
        <v>28</v>
      </c>
      <c r="C5165" s="2">
        <v>43</v>
      </c>
    </row>
    <row r="5166" spans="1:3" ht="14.25" customHeight="1" x14ac:dyDescent="0.35">
      <c r="A5166" s="2">
        <v>1000946</v>
      </c>
      <c r="B5166" s="2" t="s">
        <v>29</v>
      </c>
      <c r="C5166" s="2">
        <v>117</v>
      </c>
    </row>
    <row r="5167" spans="1:3" ht="14.25" customHeight="1" x14ac:dyDescent="0.35">
      <c r="A5167" s="2">
        <v>1001009</v>
      </c>
      <c r="B5167" s="2" t="s">
        <v>28</v>
      </c>
      <c r="C5167" s="2">
        <v>418</v>
      </c>
    </row>
    <row r="5168" spans="1:3" ht="14.25" customHeight="1" x14ac:dyDescent="0.35">
      <c r="A5168" s="2">
        <v>1001631</v>
      </c>
      <c r="B5168" s="2" t="s">
        <v>30</v>
      </c>
      <c r="C5168" s="2">
        <v>390</v>
      </c>
    </row>
    <row r="5169" spans="1:3" ht="14.25" customHeight="1" x14ac:dyDescent="0.35">
      <c r="A5169" s="2">
        <v>1001681</v>
      </c>
      <c r="B5169" s="2" t="s">
        <v>29</v>
      </c>
      <c r="C5169" s="2">
        <v>66</v>
      </c>
    </row>
    <row r="5170" spans="1:3" ht="14.25" customHeight="1" x14ac:dyDescent="0.35">
      <c r="A5170" s="2">
        <v>1002497</v>
      </c>
      <c r="B5170" s="2" t="s">
        <v>30</v>
      </c>
      <c r="C5170" s="2">
        <v>368</v>
      </c>
    </row>
    <row r="5171" spans="1:3" ht="14.25" customHeight="1" x14ac:dyDescent="0.35">
      <c r="A5171" s="2">
        <v>1002669</v>
      </c>
      <c r="B5171" s="2" t="s">
        <v>30</v>
      </c>
      <c r="C5171" s="2">
        <v>389</v>
      </c>
    </row>
    <row r="5172" spans="1:3" ht="14.25" customHeight="1" x14ac:dyDescent="0.35">
      <c r="A5172" s="2">
        <v>1002775</v>
      </c>
      <c r="B5172" s="2" t="s">
        <v>30</v>
      </c>
      <c r="C5172" s="2">
        <v>242</v>
      </c>
    </row>
    <row r="5173" spans="1:3" ht="14.25" customHeight="1" x14ac:dyDescent="0.35">
      <c r="A5173" s="2">
        <v>1003070</v>
      </c>
      <c r="B5173" s="2" t="s">
        <v>29</v>
      </c>
      <c r="C5173" s="2">
        <v>101</v>
      </c>
    </row>
    <row r="5174" spans="1:3" ht="14.25" customHeight="1" x14ac:dyDescent="0.35">
      <c r="A5174" s="2">
        <v>1003103</v>
      </c>
      <c r="B5174" s="2" t="s">
        <v>28</v>
      </c>
      <c r="C5174" s="2">
        <v>267</v>
      </c>
    </row>
    <row r="5175" spans="1:3" ht="14.25" customHeight="1" x14ac:dyDescent="0.35">
      <c r="A5175" s="2">
        <v>1003483</v>
      </c>
      <c r="B5175" s="2" t="s">
        <v>29</v>
      </c>
      <c r="C5175" s="2">
        <v>139</v>
      </c>
    </row>
    <row r="5176" spans="1:3" ht="14.25" customHeight="1" x14ac:dyDescent="0.35">
      <c r="A5176" s="2">
        <v>1003541</v>
      </c>
      <c r="B5176" s="2" t="s">
        <v>29</v>
      </c>
      <c r="C5176" s="2">
        <v>140</v>
      </c>
    </row>
    <row r="5177" spans="1:3" ht="14.25" customHeight="1" x14ac:dyDescent="0.35">
      <c r="A5177" s="2">
        <v>1003642</v>
      </c>
      <c r="B5177" s="2" t="s">
        <v>29</v>
      </c>
      <c r="C5177" s="2">
        <v>45</v>
      </c>
    </row>
    <row r="5178" spans="1:3" ht="14.25" customHeight="1" x14ac:dyDescent="0.35">
      <c r="A5178" s="2">
        <v>1003735</v>
      </c>
      <c r="B5178" s="2" t="s">
        <v>28</v>
      </c>
      <c r="C5178" s="2">
        <v>223</v>
      </c>
    </row>
    <row r="5179" spans="1:3" ht="14.25" customHeight="1" x14ac:dyDescent="0.35">
      <c r="A5179" s="2">
        <v>1003792</v>
      </c>
      <c r="B5179" s="2" t="s">
        <v>28</v>
      </c>
      <c r="C5179" s="2">
        <v>410</v>
      </c>
    </row>
    <row r="5180" spans="1:3" ht="14.25" customHeight="1" x14ac:dyDescent="0.35">
      <c r="A5180" s="2">
        <v>1004156</v>
      </c>
      <c r="B5180" s="2" t="s">
        <v>30</v>
      </c>
      <c r="C5180" s="2">
        <v>105</v>
      </c>
    </row>
    <row r="5181" spans="1:3" ht="14.25" customHeight="1" x14ac:dyDescent="0.35">
      <c r="A5181" s="2">
        <v>1004355</v>
      </c>
      <c r="B5181" s="2" t="s">
        <v>30</v>
      </c>
      <c r="C5181" s="2">
        <v>124</v>
      </c>
    </row>
    <row r="5182" spans="1:3" ht="14.25" customHeight="1" x14ac:dyDescent="0.35">
      <c r="A5182" s="2">
        <v>1004409</v>
      </c>
      <c r="B5182" s="2" t="s">
        <v>29</v>
      </c>
      <c r="C5182" s="2">
        <v>137</v>
      </c>
    </row>
    <row r="5183" spans="1:3" ht="14.25" customHeight="1" x14ac:dyDescent="0.35">
      <c r="A5183" s="2">
        <v>1004846</v>
      </c>
      <c r="B5183" s="2" t="s">
        <v>29</v>
      </c>
      <c r="C5183" s="2">
        <v>82</v>
      </c>
    </row>
    <row r="5184" spans="1:3" ht="14.25" customHeight="1" x14ac:dyDescent="0.35">
      <c r="A5184" s="2">
        <v>1001585</v>
      </c>
      <c r="B5184" s="2" t="s">
        <v>29</v>
      </c>
      <c r="C5184" s="2">
        <v>124</v>
      </c>
    </row>
    <row r="5185" spans="1:3" ht="14.25" customHeight="1" x14ac:dyDescent="0.35">
      <c r="A5185" s="2">
        <v>1001653</v>
      </c>
      <c r="B5185" s="2" t="s">
        <v>29</v>
      </c>
      <c r="C5185" s="2">
        <v>81</v>
      </c>
    </row>
    <row r="5186" spans="1:3" ht="14.25" customHeight="1" x14ac:dyDescent="0.35">
      <c r="A5186" s="2">
        <v>1001673</v>
      </c>
      <c r="B5186" s="2" t="s">
        <v>28</v>
      </c>
      <c r="C5186" s="2">
        <v>65</v>
      </c>
    </row>
    <row r="5187" spans="1:3" ht="14.25" customHeight="1" x14ac:dyDescent="0.35">
      <c r="A5187" s="2">
        <v>1002008</v>
      </c>
      <c r="B5187" s="2" t="s">
        <v>30</v>
      </c>
      <c r="C5187" s="2">
        <v>296</v>
      </c>
    </row>
    <row r="5188" spans="1:3" ht="14.25" customHeight="1" x14ac:dyDescent="0.35">
      <c r="A5188" s="2">
        <v>1002456</v>
      </c>
      <c r="B5188" s="2" t="s">
        <v>28</v>
      </c>
      <c r="C5188" s="2">
        <v>65</v>
      </c>
    </row>
    <row r="5189" spans="1:3" ht="14.25" customHeight="1" x14ac:dyDescent="0.35">
      <c r="A5189" s="2">
        <v>1002781</v>
      </c>
      <c r="B5189" s="2" t="s">
        <v>30</v>
      </c>
      <c r="C5189" s="2">
        <v>458</v>
      </c>
    </row>
    <row r="5190" spans="1:3" ht="14.25" customHeight="1" x14ac:dyDescent="0.35">
      <c r="A5190" s="2">
        <v>1002805</v>
      </c>
      <c r="B5190" s="2" t="s">
        <v>28</v>
      </c>
      <c r="C5190" s="2">
        <v>40</v>
      </c>
    </row>
    <row r="5191" spans="1:3" ht="14.25" customHeight="1" x14ac:dyDescent="0.35">
      <c r="A5191" s="2">
        <v>1003371</v>
      </c>
      <c r="B5191" s="2" t="s">
        <v>28</v>
      </c>
      <c r="C5191" s="2">
        <v>391</v>
      </c>
    </row>
    <row r="5192" spans="1:3" ht="14.25" customHeight="1" x14ac:dyDescent="0.35">
      <c r="A5192" s="2">
        <v>1003641</v>
      </c>
      <c r="B5192" s="2" t="s">
        <v>28</v>
      </c>
      <c r="C5192" s="2">
        <v>420</v>
      </c>
    </row>
    <row r="5193" spans="1:3" ht="14.25" customHeight="1" x14ac:dyDescent="0.35">
      <c r="A5193" s="2">
        <v>1003772</v>
      </c>
      <c r="B5193" s="2" t="s">
        <v>29</v>
      </c>
      <c r="C5193" s="2">
        <v>64</v>
      </c>
    </row>
    <row r="5194" spans="1:3" ht="14.25" customHeight="1" x14ac:dyDescent="0.35">
      <c r="A5194" s="2">
        <v>1003917</v>
      </c>
      <c r="B5194" s="2" t="s">
        <v>30</v>
      </c>
      <c r="C5194" s="2">
        <v>110</v>
      </c>
    </row>
    <row r="5195" spans="1:3" ht="14.25" customHeight="1" x14ac:dyDescent="0.35">
      <c r="A5195" s="2">
        <v>1004248</v>
      </c>
      <c r="B5195" s="2" t="s">
        <v>28</v>
      </c>
      <c r="C5195" s="2">
        <v>32</v>
      </c>
    </row>
    <row r="5196" spans="1:3" ht="14.25" customHeight="1" x14ac:dyDescent="0.35">
      <c r="A5196" s="2">
        <v>1004683</v>
      </c>
      <c r="B5196" s="2" t="s">
        <v>29</v>
      </c>
      <c r="C5196" s="2">
        <v>119</v>
      </c>
    </row>
    <row r="5197" spans="1:3" ht="14.25" customHeight="1" x14ac:dyDescent="0.35">
      <c r="A5197" s="2">
        <v>1004799</v>
      </c>
      <c r="B5197" s="2" t="s">
        <v>28</v>
      </c>
      <c r="C5197" s="2">
        <v>25</v>
      </c>
    </row>
    <row r="5198" spans="1:3" ht="14.25" customHeight="1" x14ac:dyDescent="0.35">
      <c r="A5198" s="2">
        <v>1005070</v>
      </c>
      <c r="B5198" s="2" t="s">
        <v>28</v>
      </c>
      <c r="C5198" s="2">
        <v>250</v>
      </c>
    </row>
    <row r="5199" spans="1:3" ht="14.25" customHeight="1" x14ac:dyDescent="0.35">
      <c r="A5199" s="2">
        <v>1005201</v>
      </c>
      <c r="B5199" s="2" t="s">
        <v>28</v>
      </c>
      <c r="C5199" s="2">
        <v>43</v>
      </c>
    </row>
    <row r="5200" spans="1:3" ht="14.25" customHeight="1" x14ac:dyDescent="0.35">
      <c r="A5200" s="2">
        <v>1000526</v>
      </c>
      <c r="B5200" s="2" t="s">
        <v>28</v>
      </c>
      <c r="C5200" s="2">
        <v>35</v>
      </c>
    </row>
    <row r="5201" spans="1:3" ht="14.25" customHeight="1" x14ac:dyDescent="0.35">
      <c r="A5201" s="2">
        <v>1001050</v>
      </c>
      <c r="B5201" s="2" t="s">
        <v>28</v>
      </c>
      <c r="C5201" s="2">
        <v>55</v>
      </c>
    </row>
    <row r="5202" spans="1:3" ht="14.25" customHeight="1" x14ac:dyDescent="0.35">
      <c r="A5202" s="2">
        <v>1001210</v>
      </c>
      <c r="B5202" s="2" t="s">
        <v>28</v>
      </c>
      <c r="C5202" s="2">
        <v>253</v>
      </c>
    </row>
    <row r="5203" spans="1:3" ht="14.25" customHeight="1" x14ac:dyDescent="0.35">
      <c r="A5203" s="2">
        <v>1001374</v>
      </c>
      <c r="B5203" s="2" t="s">
        <v>30</v>
      </c>
      <c r="C5203" s="2">
        <v>227</v>
      </c>
    </row>
    <row r="5204" spans="1:3" ht="14.25" customHeight="1" x14ac:dyDescent="0.35">
      <c r="A5204" s="2">
        <v>1001596</v>
      </c>
      <c r="B5204" s="2" t="s">
        <v>30</v>
      </c>
      <c r="C5204" s="2">
        <v>380</v>
      </c>
    </row>
    <row r="5205" spans="1:3" ht="14.25" customHeight="1" x14ac:dyDescent="0.35">
      <c r="A5205" s="2">
        <v>1002240</v>
      </c>
      <c r="B5205" s="2" t="s">
        <v>28</v>
      </c>
      <c r="C5205" s="2">
        <v>21</v>
      </c>
    </row>
    <row r="5206" spans="1:3" ht="14.25" customHeight="1" x14ac:dyDescent="0.35">
      <c r="A5206" s="2">
        <v>1002242</v>
      </c>
      <c r="B5206" s="2" t="s">
        <v>29</v>
      </c>
      <c r="C5206" s="2">
        <v>81</v>
      </c>
    </row>
    <row r="5207" spans="1:3" ht="14.25" customHeight="1" x14ac:dyDescent="0.35">
      <c r="A5207" s="2">
        <v>1003596</v>
      </c>
      <c r="B5207" s="2" t="s">
        <v>28</v>
      </c>
      <c r="C5207" s="2">
        <v>30</v>
      </c>
    </row>
    <row r="5208" spans="1:3" ht="14.25" customHeight="1" x14ac:dyDescent="0.35">
      <c r="A5208" s="2">
        <v>1004077</v>
      </c>
      <c r="B5208" s="2" t="s">
        <v>28</v>
      </c>
      <c r="C5208" s="2">
        <v>68</v>
      </c>
    </row>
    <row r="5209" spans="1:3" ht="14.25" customHeight="1" x14ac:dyDescent="0.35">
      <c r="A5209" s="2">
        <v>1004091</v>
      </c>
      <c r="B5209" s="2" t="s">
        <v>29</v>
      </c>
      <c r="C5209" s="2">
        <v>85</v>
      </c>
    </row>
    <row r="5210" spans="1:3" ht="14.25" customHeight="1" x14ac:dyDescent="0.35">
      <c r="A5210" s="2">
        <v>1000024</v>
      </c>
      <c r="B5210" s="2" t="s">
        <v>28</v>
      </c>
      <c r="C5210" s="2">
        <v>455</v>
      </c>
    </row>
    <row r="5211" spans="1:3" ht="14.25" customHeight="1" x14ac:dyDescent="0.35">
      <c r="A5211" s="2">
        <v>1000061</v>
      </c>
      <c r="B5211" s="2" t="s">
        <v>29</v>
      </c>
      <c r="C5211" s="2">
        <v>96</v>
      </c>
    </row>
    <row r="5212" spans="1:3" ht="14.25" customHeight="1" x14ac:dyDescent="0.35">
      <c r="A5212" s="2">
        <v>1000096</v>
      </c>
      <c r="B5212" s="2" t="s">
        <v>28</v>
      </c>
      <c r="C5212" s="2">
        <v>37</v>
      </c>
    </row>
    <row r="5213" spans="1:3" ht="14.25" customHeight="1" x14ac:dyDescent="0.35">
      <c r="A5213" s="2">
        <v>1000803</v>
      </c>
      <c r="B5213" s="2" t="s">
        <v>28</v>
      </c>
      <c r="C5213" s="2">
        <v>25</v>
      </c>
    </row>
    <row r="5214" spans="1:3" ht="14.25" customHeight="1" x14ac:dyDescent="0.35">
      <c r="A5214" s="2">
        <v>1001349</v>
      </c>
      <c r="B5214" s="2" t="s">
        <v>29</v>
      </c>
      <c r="C5214" s="2">
        <v>80</v>
      </c>
    </row>
    <row r="5215" spans="1:3" ht="14.25" customHeight="1" x14ac:dyDescent="0.35">
      <c r="A5215" s="2">
        <v>1001766</v>
      </c>
      <c r="B5215" s="2" t="s">
        <v>30</v>
      </c>
      <c r="C5215" s="2">
        <v>425</v>
      </c>
    </row>
    <row r="5216" spans="1:3" ht="14.25" customHeight="1" x14ac:dyDescent="0.35">
      <c r="A5216" s="2">
        <v>1001830</v>
      </c>
      <c r="B5216" s="2" t="s">
        <v>28</v>
      </c>
      <c r="C5216" s="2">
        <v>25</v>
      </c>
    </row>
    <row r="5217" spans="1:3" ht="14.25" customHeight="1" x14ac:dyDescent="0.35">
      <c r="A5217" s="2">
        <v>1001939</v>
      </c>
      <c r="B5217" s="2" t="s">
        <v>28</v>
      </c>
      <c r="C5217" s="2">
        <v>31</v>
      </c>
    </row>
    <row r="5218" spans="1:3" ht="14.25" customHeight="1" x14ac:dyDescent="0.35">
      <c r="A5218" s="2">
        <v>1002116</v>
      </c>
      <c r="B5218" s="2" t="s">
        <v>30</v>
      </c>
      <c r="C5218" s="2">
        <v>346</v>
      </c>
    </row>
    <row r="5219" spans="1:3" ht="14.25" customHeight="1" x14ac:dyDescent="0.35">
      <c r="A5219" s="2">
        <v>1002216</v>
      </c>
      <c r="B5219" s="2" t="s">
        <v>28</v>
      </c>
      <c r="C5219" s="2">
        <v>109</v>
      </c>
    </row>
    <row r="5220" spans="1:3" ht="14.25" customHeight="1" x14ac:dyDescent="0.35">
      <c r="A5220" s="2">
        <v>1002398</v>
      </c>
      <c r="B5220" s="2" t="s">
        <v>28</v>
      </c>
      <c r="C5220" s="2">
        <v>162</v>
      </c>
    </row>
    <row r="5221" spans="1:3" ht="14.25" customHeight="1" x14ac:dyDescent="0.35">
      <c r="A5221" s="2">
        <v>1003038</v>
      </c>
      <c r="B5221" s="2" t="s">
        <v>28</v>
      </c>
      <c r="C5221" s="2">
        <v>71</v>
      </c>
    </row>
    <row r="5222" spans="1:3" ht="14.25" customHeight="1" x14ac:dyDescent="0.35">
      <c r="A5222" s="2">
        <v>1003205</v>
      </c>
      <c r="B5222" s="2" t="s">
        <v>29</v>
      </c>
      <c r="C5222" s="2">
        <v>112</v>
      </c>
    </row>
    <row r="5223" spans="1:3" ht="14.25" customHeight="1" x14ac:dyDescent="0.35">
      <c r="A5223" s="2">
        <v>1003618</v>
      </c>
      <c r="B5223" s="2" t="s">
        <v>29</v>
      </c>
      <c r="C5223" s="2">
        <v>128</v>
      </c>
    </row>
    <row r="5224" spans="1:3" ht="14.25" customHeight="1" x14ac:dyDescent="0.35">
      <c r="A5224" s="2">
        <v>1003644</v>
      </c>
      <c r="B5224" s="2" t="s">
        <v>30</v>
      </c>
      <c r="C5224" s="2">
        <v>215</v>
      </c>
    </row>
    <row r="5225" spans="1:3" ht="14.25" customHeight="1" x14ac:dyDescent="0.35">
      <c r="A5225" s="2">
        <v>1004233</v>
      </c>
      <c r="B5225" s="2" t="s">
        <v>30</v>
      </c>
      <c r="C5225" s="2">
        <v>383</v>
      </c>
    </row>
    <row r="5226" spans="1:3" ht="14.25" customHeight="1" x14ac:dyDescent="0.35">
      <c r="A5226" s="2">
        <v>1004467</v>
      </c>
      <c r="B5226" s="2" t="s">
        <v>28</v>
      </c>
      <c r="C5226" s="2">
        <v>466</v>
      </c>
    </row>
    <row r="5227" spans="1:3" ht="14.25" customHeight="1" x14ac:dyDescent="0.35">
      <c r="A5227" s="2">
        <v>1004490</v>
      </c>
      <c r="B5227" s="2" t="s">
        <v>29</v>
      </c>
      <c r="C5227" s="2">
        <v>87</v>
      </c>
    </row>
    <row r="5228" spans="1:3" ht="14.25" customHeight="1" x14ac:dyDescent="0.35">
      <c r="A5228" s="2">
        <v>1004654</v>
      </c>
      <c r="B5228" s="2" t="s">
        <v>30</v>
      </c>
      <c r="C5228" s="2">
        <v>337</v>
      </c>
    </row>
    <row r="5229" spans="1:3" ht="14.25" customHeight="1" x14ac:dyDescent="0.35">
      <c r="A5229" s="2">
        <v>1004719</v>
      </c>
      <c r="B5229" s="2" t="s">
        <v>30</v>
      </c>
      <c r="C5229" s="2">
        <v>249</v>
      </c>
    </row>
    <row r="5230" spans="1:3" ht="14.25" customHeight="1" x14ac:dyDescent="0.35">
      <c r="A5230" s="2">
        <v>1005009</v>
      </c>
      <c r="B5230" s="2" t="s">
        <v>28</v>
      </c>
      <c r="C5230" s="2">
        <v>328</v>
      </c>
    </row>
    <row r="5231" spans="1:3" ht="14.25" customHeight="1" x14ac:dyDescent="0.35">
      <c r="A5231" s="2">
        <v>1005042</v>
      </c>
      <c r="B5231" s="2" t="s">
        <v>28</v>
      </c>
      <c r="C5231" s="2">
        <v>25</v>
      </c>
    </row>
    <row r="5232" spans="1:3" ht="14.25" customHeight="1" x14ac:dyDescent="0.35">
      <c r="A5232" s="2">
        <v>1005121</v>
      </c>
      <c r="B5232" s="2" t="s">
        <v>28</v>
      </c>
      <c r="C5232" s="2">
        <v>64</v>
      </c>
    </row>
    <row r="5233" spans="1:3" ht="14.25" customHeight="1" x14ac:dyDescent="0.35">
      <c r="A5233" s="2">
        <v>1000126</v>
      </c>
      <c r="B5233" s="2" t="s">
        <v>30</v>
      </c>
      <c r="C5233" s="2">
        <v>395</v>
      </c>
    </row>
    <row r="5234" spans="1:3" ht="14.25" customHeight="1" x14ac:dyDescent="0.35">
      <c r="A5234" s="2">
        <v>1000982</v>
      </c>
      <c r="B5234" s="2" t="s">
        <v>28</v>
      </c>
      <c r="C5234" s="2">
        <v>47</v>
      </c>
    </row>
    <row r="5235" spans="1:3" ht="14.25" customHeight="1" x14ac:dyDescent="0.35">
      <c r="A5235" s="2">
        <v>1001727</v>
      </c>
      <c r="B5235" s="2" t="s">
        <v>29</v>
      </c>
      <c r="C5235" s="2">
        <v>51</v>
      </c>
    </row>
    <row r="5236" spans="1:3" ht="14.25" customHeight="1" x14ac:dyDescent="0.35">
      <c r="A5236" s="2">
        <v>1002139</v>
      </c>
      <c r="B5236" s="2" t="s">
        <v>28</v>
      </c>
      <c r="C5236" s="2">
        <v>50</v>
      </c>
    </row>
    <row r="5237" spans="1:3" ht="14.25" customHeight="1" x14ac:dyDescent="0.35">
      <c r="A5237" s="2">
        <v>1002165</v>
      </c>
      <c r="B5237" s="2" t="s">
        <v>29</v>
      </c>
      <c r="C5237" s="2">
        <v>83</v>
      </c>
    </row>
    <row r="5238" spans="1:3" ht="14.25" customHeight="1" x14ac:dyDescent="0.35">
      <c r="A5238" s="2">
        <v>1002571</v>
      </c>
      <c r="B5238" s="2" t="s">
        <v>30</v>
      </c>
      <c r="C5238" s="2">
        <v>496</v>
      </c>
    </row>
    <row r="5239" spans="1:3" ht="14.25" customHeight="1" x14ac:dyDescent="0.35">
      <c r="A5239" s="2">
        <v>1002659</v>
      </c>
      <c r="B5239" s="2" t="s">
        <v>30</v>
      </c>
      <c r="C5239" s="2">
        <v>461</v>
      </c>
    </row>
    <row r="5240" spans="1:3" ht="14.25" customHeight="1" x14ac:dyDescent="0.35">
      <c r="A5240" s="2">
        <v>1002971</v>
      </c>
      <c r="B5240" s="2" t="s">
        <v>30</v>
      </c>
      <c r="C5240" s="2">
        <v>477</v>
      </c>
    </row>
    <row r="5241" spans="1:3" ht="14.25" customHeight="1" x14ac:dyDescent="0.35">
      <c r="A5241" s="2">
        <v>1003075</v>
      </c>
      <c r="B5241" s="2" t="s">
        <v>28</v>
      </c>
      <c r="C5241" s="2">
        <v>37</v>
      </c>
    </row>
    <row r="5242" spans="1:3" ht="14.25" customHeight="1" x14ac:dyDescent="0.35">
      <c r="A5242" s="2">
        <v>1004064</v>
      </c>
      <c r="B5242" s="2" t="s">
        <v>29</v>
      </c>
      <c r="C5242" s="2">
        <v>125</v>
      </c>
    </row>
    <row r="5243" spans="1:3" ht="14.25" customHeight="1" x14ac:dyDescent="0.35">
      <c r="A5243" s="2">
        <v>1004266</v>
      </c>
      <c r="B5243" s="2" t="s">
        <v>28</v>
      </c>
      <c r="C5243" s="2">
        <v>31</v>
      </c>
    </row>
    <row r="5244" spans="1:3" ht="14.25" customHeight="1" x14ac:dyDescent="0.35">
      <c r="A5244" s="2">
        <v>1004427</v>
      </c>
      <c r="B5244" s="2" t="s">
        <v>28</v>
      </c>
      <c r="C5244" s="2">
        <v>32</v>
      </c>
    </row>
    <row r="5245" spans="1:3" ht="14.25" customHeight="1" x14ac:dyDescent="0.35">
      <c r="A5245" s="2">
        <v>1004509</v>
      </c>
      <c r="B5245" s="2" t="s">
        <v>28</v>
      </c>
      <c r="C5245" s="2">
        <v>65</v>
      </c>
    </row>
    <row r="5246" spans="1:3" ht="14.25" customHeight="1" x14ac:dyDescent="0.35">
      <c r="A5246" s="2">
        <v>1004549</v>
      </c>
      <c r="B5246" s="2" t="s">
        <v>28</v>
      </c>
      <c r="C5246" s="2">
        <v>314</v>
      </c>
    </row>
    <row r="5247" spans="1:3" ht="14.25" customHeight="1" x14ac:dyDescent="0.35">
      <c r="A5247" s="2">
        <v>1004552</v>
      </c>
      <c r="B5247" s="2" t="s">
        <v>29</v>
      </c>
      <c r="C5247" s="2">
        <v>132</v>
      </c>
    </row>
    <row r="5248" spans="1:3" ht="14.25" customHeight="1" x14ac:dyDescent="0.35">
      <c r="A5248" s="2">
        <v>1005217</v>
      </c>
      <c r="B5248" s="2" t="s">
        <v>29</v>
      </c>
      <c r="C5248" s="2">
        <v>93</v>
      </c>
    </row>
    <row r="5249" spans="1:3" ht="14.25" customHeight="1" x14ac:dyDescent="0.35">
      <c r="A5249" s="2">
        <v>1005249</v>
      </c>
      <c r="B5249" s="2" t="s">
        <v>28</v>
      </c>
      <c r="C5249" s="2">
        <v>47</v>
      </c>
    </row>
    <row r="5250" spans="1:3" ht="14.25" customHeight="1" x14ac:dyDescent="0.35">
      <c r="A5250" s="2">
        <v>1001062</v>
      </c>
      <c r="B5250" s="2" t="s">
        <v>29</v>
      </c>
      <c r="C5250" s="2">
        <v>73</v>
      </c>
    </row>
    <row r="5251" spans="1:3" ht="14.25" customHeight="1" x14ac:dyDescent="0.35">
      <c r="A5251" s="2">
        <v>1001251</v>
      </c>
      <c r="B5251" s="2" t="s">
        <v>29</v>
      </c>
      <c r="C5251" s="2">
        <v>148</v>
      </c>
    </row>
    <row r="5252" spans="1:3" ht="14.25" customHeight="1" x14ac:dyDescent="0.35">
      <c r="A5252" s="2">
        <v>1001442</v>
      </c>
      <c r="B5252" s="2" t="s">
        <v>28</v>
      </c>
      <c r="C5252" s="2">
        <v>51</v>
      </c>
    </row>
    <row r="5253" spans="1:3" ht="14.25" customHeight="1" x14ac:dyDescent="0.35">
      <c r="A5253" s="2">
        <v>1001477</v>
      </c>
      <c r="B5253" s="2" t="s">
        <v>28</v>
      </c>
      <c r="C5253" s="2">
        <v>72</v>
      </c>
    </row>
    <row r="5254" spans="1:3" ht="14.25" customHeight="1" x14ac:dyDescent="0.35">
      <c r="A5254" s="2">
        <v>1001670</v>
      </c>
      <c r="B5254" s="2" t="s">
        <v>30</v>
      </c>
      <c r="C5254" s="2">
        <v>351</v>
      </c>
    </row>
    <row r="5255" spans="1:3" ht="14.25" customHeight="1" x14ac:dyDescent="0.35">
      <c r="A5255" s="2">
        <v>1001753</v>
      </c>
      <c r="B5255" s="2" t="s">
        <v>30</v>
      </c>
      <c r="C5255" s="2">
        <v>183</v>
      </c>
    </row>
    <row r="5256" spans="1:3" ht="14.25" customHeight="1" x14ac:dyDescent="0.35">
      <c r="A5256" s="2">
        <v>1001811</v>
      </c>
      <c r="B5256" s="2" t="s">
        <v>30</v>
      </c>
      <c r="C5256" s="2">
        <v>211</v>
      </c>
    </row>
    <row r="5257" spans="1:3" ht="14.25" customHeight="1" x14ac:dyDescent="0.35">
      <c r="A5257" s="2">
        <v>1001986</v>
      </c>
      <c r="B5257" s="2" t="s">
        <v>28</v>
      </c>
      <c r="C5257" s="2">
        <v>76</v>
      </c>
    </row>
    <row r="5258" spans="1:3" ht="14.25" customHeight="1" x14ac:dyDescent="0.35">
      <c r="A5258" s="2">
        <v>1002164</v>
      </c>
      <c r="B5258" s="2" t="s">
        <v>28</v>
      </c>
      <c r="C5258" s="2">
        <v>266</v>
      </c>
    </row>
    <row r="5259" spans="1:3" ht="14.25" customHeight="1" x14ac:dyDescent="0.35">
      <c r="A5259" s="2">
        <v>1002579</v>
      </c>
      <c r="B5259" s="2" t="s">
        <v>29</v>
      </c>
      <c r="C5259" s="2">
        <v>120</v>
      </c>
    </row>
    <row r="5260" spans="1:3" ht="14.25" customHeight="1" x14ac:dyDescent="0.35">
      <c r="A5260" s="2">
        <v>1002746</v>
      </c>
      <c r="B5260" s="2" t="s">
        <v>29</v>
      </c>
      <c r="C5260" s="2">
        <v>41</v>
      </c>
    </row>
    <row r="5261" spans="1:3" ht="14.25" customHeight="1" x14ac:dyDescent="0.35">
      <c r="A5261" s="2">
        <v>1002964</v>
      </c>
      <c r="B5261" s="2" t="s">
        <v>30</v>
      </c>
      <c r="C5261" s="2">
        <v>229</v>
      </c>
    </row>
    <row r="5262" spans="1:3" ht="14.25" customHeight="1" x14ac:dyDescent="0.35">
      <c r="A5262" s="2">
        <v>1003301</v>
      </c>
      <c r="B5262" s="2" t="s">
        <v>29</v>
      </c>
      <c r="C5262" s="2">
        <v>107</v>
      </c>
    </row>
    <row r="5263" spans="1:3" ht="14.25" customHeight="1" x14ac:dyDescent="0.35">
      <c r="A5263" s="2">
        <v>1003608</v>
      </c>
      <c r="B5263" s="2" t="s">
        <v>28</v>
      </c>
      <c r="C5263" s="2">
        <v>42</v>
      </c>
    </row>
    <row r="5264" spans="1:3" ht="14.25" customHeight="1" x14ac:dyDescent="0.35">
      <c r="A5264" s="2">
        <v>1004285</v>
      </c>
      <c r="B5264" s="2" t="s">
        <v>28</v>
      </c>
      <c r="C5264" s="2">
        <v>251</v>
      </c>
    </row>
    <row r="5265" spans="1:3" ht="14.25" customHeight="1" x14ac:dyDescent="0.35">
      <c r="A5265" s="2">
        <v>1004323</v>
      </c>
      <c r="B5265" s="2" t="s">
        <v>28</v>
      </c>
      <c r="C5265" s="2">
        <v>68</v>
      </c>
    </row>
    <row r="5266" spans="1:3" ht="14.25" customHeight="1" x14ac:dyDescent="0.35">
      <c r="A5266" s="2">
        <v>1004385</v>
      </c>
      <c r="B5266" s="2" t="s">
        <v>28</v>
      </c>
      <c r="C5266" s="2">
        <v>23</v>
      </c>
    </row>
    <row r="5267" spans="1:3" ht="14.25" customHeight="1" x14ac:dyDescent="0.35">
      <c r="A5267" s="2">
        <v>1004602</v>
      </c>
      <c r="B5267" s="2" t="s">
        <v>29</v>
      </c>
      <c r="C5267" s="2">
        <v>131</v>
      </c>
    </row>
    <row r="5268" spans="1:3" ht="14.25" customHeight="1" x14ac:dyDescent="0.35">
      <c r="A5268" s="2">
        <v>1004783</v>
      </c>
      <c r="B5268" s="2" t="s">
        <v>29</v>
      </c>
      <c r="C5268" s="2">
        <v>96</v>
      </c>
    </row>
    <row r="5269" spans="1:3" ht="14.25" customHeight="1" x14ac:dyDescent="0.35">
      <c r="A5269" s="2">
        <v>1000036</v>
      </c>
      <c r="B5269" s="2" t="s">
        <v>28</v>
      </c>
      <c r="C5269" s="2">
        <v>37</v>
      </c>
    </row>
    <row r="5270" spans="1:3" ht="14.25" customHeight="1" x14ac:dyDescent="0.35">
      <c r="A5270" s="2">
        <v>1000176</v>
      </c>
      <c r="B5270" s="2" t="s">
        <v>28</v>
      </c>
      <c r="C5270" s="2">
        <v>53</v>
      </c>
    </row>
    <row r="5271" spans="1:3" ht="14.25" customHeight="1" x14ac:dyDescent="0.35">
      <c r="A5271" s="2">
        <v>1000304</v>
      </c>
      <c r="B5271" s="2" t="s">
        <v>29</v>
      </c>
      <c r="C5271" s="2">
        <v>72</v>
      </c>
    </row>
    <row r="5272" spans="1:3" ht="14.25" customHeight="1" x14ac:dyDescent="0.35">
      <c r="A5272" s="2">
        <v>1000332</v>
      </c>
      <c r="B5272" s="2" t="s">
        <v>30</v>
      </c>
      <c r="C5272" s="2">
        <v>449</v>
      </c>
    </row>
    <row r="5273" spans="1:3" ht="14.25" customHeight="1" x14ac:dyDescent="0.35">
      <c r="A5273" s="2">
        <v>1000806</v>
      </c>
      <c r="B5273" s="2" t="s">
        <v>29</v>
      </c>
      <c r="C5273" s="2">
        <v>102</v>
      </c>
    </row>
    <row r="5274" spans="1:3" ht="14.25" customHeight="1" x14ac:dyDescent="0.35">
      <c r="A5274" s="2">
        <v>1001179</v>
      </c>
      <c r="B5274" s="2" t="s">
        <v>28</v>
      </c>
      <c r="C5274" s="2">
        <v>419</v>
      </c>
    </row>
    <row r="5275" spans="1:3" ht="14.25" customHeight="1" x14ac:dyDescent="0.35">
      <c r="A5275" s="2">
        <v>1001324</v>
      </c>
      <c r="B5275" s="2" t="s">
        <v>28</v>
      </c>
      <c r="C5275" s="2">
        <v>26</v>
      </c>
    </row>
    <row r="5276" spans="1:3" ht="14.25" customHeight="1" x14ac:dyDescent="0.35">
      <c r="A5276" s="2">
        <v>1002049</v>
      </c>
      <c r="B5276" s="2" t="s">
        <v>28</v>
      </c>
      <c r="C5276" s="2">
        <v>30</v>
      </c>
    </row>
    <row r="5277" spans="1:3" ht="14.25" customHeight="1" x14ac:dyDescent="0.35">
      <c r="A5277" s="2">
        <v>1002591</v>
      </c>
      <c r="B5277" s="2" t="s">
        <v>28</v>
      </c>
      <c r="C5277" s="2">
        <v>182</v>
      </c>
    </row>
    <row r="5278" spans="1:3" ht="14.25" customHeight="1" x14ac:dyDescent="0.35">
      <c r="A5278" s="2">
        <v>1003309</v>
      </c>
      <c r="B5278" s="2" t="s">
        <v>29</v>
      </c>
      <c r="C5278" s="2">
        <v>54</v>
      </c>
    </row>
    <row r="5279" spans="1:3" ht="14.25" customHeight="1" x14ac:dyDescent="0.35">
      <c r="A5279" s="2">
        <v>1003529</v>
      </c>
      <c r="B5279" s="2" t="s">
        <v>30</v>
      </c>
      <c r="C5279" s="2">
        <v>199</v>
      </c>
    </row>
    <row r="5280" spans="1:3" ht="14.25" customHeight="1" x14ac:dyDescent="0.35">
      <c r="A5280" s="2">
        <v>1004642</v>
      </c>
      <c r="B5280" s="2" t="s">
        <v>28</v>
      </c>
      <c r="C5280" s="2">
        <v>29</v>
      </c>
    </row>
    <row r="5281" spans="1:3" ht="14.25" customHeight="1" x14ac:dyDescent="0.35">
      <c r="A5281" s="2">
        <v>1004755</v>
      </c>
      <c r="B5281" s="2" t="s">
        <v>30</v>
      </c>
      <c r="C5281" s="2">
        <v>386</v>
      </c>
    </row>
    <row r="5282" spans="1:3" ht="14.25" customHeight="1" x14ac:dyDescent="0.35">
      <c r="A5282" s="2">
        <v>1004848</v>
      </c>
      <c r="B5282" s="2" t="s">
        <v>30</v>
      </c>
      <c r="C5282" s="2">
        <v>485</v>
      </c>
    </row>
    <row r="5283" spans="1:3" ht="14.25" customHeight="1" x14ac:dyDescent="0.35">
      <c r="A5283" s="2">
        <v>1005088</v>
      </c>
      <c r="B5283" s="2" t="s">
        <v>28</v>
      </c>
      <c r="C5283" s="2">
        <v>32</v>
      </c>
    </row>
    <row r="5284" spans="1:3" ht="14.25" customHeight="1" x14ac:dyDescent="0.35">
      <c r="A5284" s="2">
        <v>1000085</v>
      </c>
      <c r="B5284" s="2" t="s">
        <v>28</v>
      </c>
      <c r="C5284" s="2">
        <v>402</v>
      </c>
    </row>
    <row r="5285" spans="1:3" ht="14.25" customHeight="1" x14ac:dyDescent="0.35">
      <c r="A5285" s="2">
        <v>1000356</v>
      </c>
      <c r="B5285" s="2" t="s">
        <v>30</v>
      </c>
      <c r="C5285" s="2">
        <v>102</v>
      </c>
    </row>
    <row r="5286" spans="1:3" ht="14.25" customHeight="1" x14ac:dyDescent="0.35">
      <c r="A5286" s="2">
        <v>1000443</v>
      </c>
      <c r="B5286" s="2" t="s">
        <v>28</v>
      </c>
      <c r="C5286" s="2">
        <v>348</v>
      </c>
    </row>
    <row r="5287" spans="1:3" ht="14.25" customHeight="1" x14ac:dyDescent="0.35">
      <c r="A5287" s="2">
        <v>1000463</v>
      </c>
      <c r="B5287" s="2" t="s">
        <v>30</v>
      </c>
      <c r="C5287" s="2">
        <v>178</v>
      </c>
    </row>
    <row r="5288" spans="1:3" ht="14.25" customHeight="1" x14ac:dyDescent="0.35">
      <c r="A5288" s="2">
        <v>1001946</v>
      </c>
      <c r="B5288" s="2" t="s">
        <v>29</v>
      </c>
      <c r="C5288" s="2">
        <v>145</v>
      </c>
    </row>
    <row r="5289" spans="1:3" ht="14.25" customHeight="1" x14ac:dyDescent="0.35">
      <c r="A5289" s="2">
        <v>1002070</v>
      </c>
      <c r="B5289" s="2" t="s">
        <v>30</v>
      </c>
      <c r="C5289" s="2">
        <v>444</v>
      </c>
    </row>
    <row r="5290" spans="1:3" ht="14.25" customHeight="1" x14ac:dyDescent="0.35">
      <c r="A5290" s="2">
        <v>1002174</v>
      </c>
      <c r="B5290" s="2" t="s">
        <v>30</v>
      </c>
      <c r="C5290" s="2">
        <v>281</v>
      </c>
    </row>
    <row r="5291" spans="1:3" ht="14.25" customHeight="1" x14ac:dyDescent="0.35">
      <c r="A5291" s="2">
        <v>1002343</v>
      </c>
      <c r="B5291" s="2" t="s">
        <v>30</v>
      </c>
      <c r="C5291" s="2">
        <v>189</v>
      </c>
    </row>
    <row r="5292" spans="1:3" ht="14.25" customHeight="1" x14ac:dyDescent="0.35">
      <c r="A5292" s="2">
        <v>1002483</v>
      </c>
      <c r="B5292" s="2" t="s">
        <v>30</v>
      </c>
      <c r="C5292" s="2">
        <v>228</v>
      </c>
    </row>
    <row r="5293" spans="1:3" ht="14.25" customHeight="1" x14ac:dyDescent="0.35">
      <c r="A5293" s="2">
        <v>1002862</v>
      </c>
      <c r="B5293" s="2" t="s">
        <v>28</v>
      </c>
      <c r="C5293" s="2">
        <v>61</v>
      </c>
    </row>
    <row r="5294" spans="1:3" ht="14.25" customHeight="1" x14ac:dyDescent="0.35">
      <c r="A5294" s="2">
        <v>1003341</v>
      </c>
      <c r="B5294" s="2" t="s">
        <v>30</v>
      </c>
      <c r="C5294" s="2">
        <v>475</v>
      </c>
    </row>
    <row r="5295" spans="1:3" ht="14.25" customHeight="1" x14ac:dyDescent="0.35">
      <c r="A5295" s="2">
        <v>1004049</v>
      </c>
      <c r="B5295" s="2" t="s">
        <v>30</v>
      </c>
      <c r="C5295" s="2">
        <v>430</v>
      </c>
    </row>
    <row r="5296" spans="1:3" ht="14.25" customHeight="1" x14ac:dyDescent="0.35">
      <c r="A5296" s="2">
        <v>1004180</v>
      </c>
      <c r="B5296" s="2" t="s">
        <v>28</v>
      </c>
      <c r="C5296" s="2">
        <v>22</v>
      </c>
    </row>
    <row r="5297" spans="1:3" ht="14.25" customHeight="1" x14ac:dyDescent="0.35">
      <c r="A5297" s="2">
        <v>1004546</v>
      </c>
      <c r="B5297" s="2" t="s">
        <v>28</v>
      </c>
      <c r="C5297" s="2">
        <v>142</v>
      </c>
    </row>
    <row r="5298" spans="1:3" ht="14.25" customHeight="1" x14ac:dyDescent="0.35">
      <c r="A5298" s="2">
        <v>1001735</v>
      </c>
      <c r="B5298" s="2" t="s">
        <v>28</v>
      </c>
      <c r="C5298" s="2">
        <v>58</v>
      </c>
    </row>
    <row r="5299" spans="1:3" ht="14.25" customHeight="1" x14ac:dyDescent="0.35">
      <c r="A5299" s="2">
        <v>1001808</v>
      </c>
      <c r="B5299" s="2" t="s">
        <v>29</v>
      </c>
      <c r="C5299" s="2">
        <v>78</v>
      </c>
    </row>
    <row r="5300" spans="1:3" ht="14.25" customHeight="1" x14ac:dyDescent="0.35">
      <c r="A5300" s="2">
        <v>1002081</v>
      </c>
      <c r="B5300" s="2" t="s">
        <v>30</v>
      </c>
      <c r="C5300" s="2">
        <v>241</v>
      </c>
    </row>
    <row r="5301" spans="1:3" ht="14.25" customHeight="1" x14ac:dyDescent="0.35">
      <c r="A5301" s="2">
        <v>1002296</v>
      </c>
      <c r="B5301" s="2" t="s">
        <v>30</v>
      </c>
      <c r="C5301" s="2">
        <v>300</v>
      </c>
    </row>
    <row r="5302" spans="1:3" ht="14.25" customHeight="1" x14ac:dyDescent="0.35">
      <c r="A5302" s="2">
        <v>1002411</v>
      </c>
      <c r="B5302" s="2" t="s">
        <v>30</v>
      </c>
      <c r="C5302" s="2">
        <v>416</v>
      </c>
    </row>
    <row r="5303" spans="1:3" ht="14.25" customHeight="1" x14ac:dyDescent="0.35">
      <c r="A5303" s="2">
        <v>1002501</v>
      </c>
      <c r="B5303" s="2" t="s">
        <v>28</v>
      </c>
      <c r="C5303" s="2">
        <v>137</v>
      </c>
    </row>
    <row r="5304" spans="1:3" ht="14.25" customHeight="1" x14ac:dyDescent="0.35">
      <c r="A5304" s="2">
        <v>1003003</v>
      </c>
      <c r="B5304" s="2" t="s">
        <v>29</v>
      </c>
      <c r="C5304" s="2">
        <v>59</v>
      </c>
    </row>
    <row r="5305" spans="1:3" ht="14.25" customHeight="1" x14ac:dyDescent="0.35">
      <c r="A5305" s="2">
        <v>1003400</v>
      </c>
      <c r="B5305" s="2" t="s">
        <v>28</v>
      </c>
      <c r="C5305" s="2">
        <v>20</v>
      </c>
    </row>
    <row r="5306" spans="1:3" ht="14.25" customHeight="1" x14ac:dyDescent="0.35">
      <c r="A5306" s="2">
        <v>1004202</v>
      </c>
      <c r="B5306" s="2" t="s">
        <v>29</v>
      </c>
      <c r="C5306" s="2">
        <v>47</v>
      </c>
    </row>
    <row r="5307" spans="1:3" ht="14.25" customHeight="1" x14ac:dyDescent="0.35">
      <c r="A5307" s="2">
        <v>1004443</v>
      </c>
      <c r="B5307" s="2" t="s">
        <v>29</v>
      </c>
      <c r="C5307" s="2">
        <v>146</v>
      </c>
    </row>
    <row r="5308" spans="1:3" ht="14.25" customHeight="1" x14ac:dyDescent="0.35">
      <c r="A5308" s="2">
        <v>1004560</v>
      </c>
      <c r="B5308" s="2" t="s">
        <v>29</v>
      </c>
      <c r="C5308" s="2">
        <v>121</v>
      </c>
    </row>
    <row r="5309" spans="1:3" ht="14.25" customHeight="1" x14ac:dyDescent="0.35">
      <c r="A5309" s="2">
        <v>1004645</v>
      </c>
      <c r="B5309" s="2" t="s">
        <v>28</v>
      </c>
      <c r="C5309" s="2">
        <v>143</v>
      </c>
    </row>
    <row r="5310" spans="1:3" ht="14.25" customHeight="1" x14ac:dyDescent="0.35">
      <c r="A5310" s="2">
        <v>1004746</v>
      </c>
      <c r="B5310" s="2" t="s">
        <v>28</v>
      </c>
      <c r="C5310" s="2">
        <v>34</v>
      </c>
    </row>
    <row r="5311" spans="1:3" ht="14.25" customHeight="1" x14ac:dyDescent="0.35">
      <c r="A5311" s="2">
        <v>1004994</v>
      </c>
      <c r="B5311" s="2" t="s">
        <v>30</v>
      </c>
      <c r="C5311" s="2">
        <v>228</v>
      </c>
    </row>
    <row r="5312" spans="1:3" ht="14.25" customHeight="1" x14ac:dyDescent="0.35">
      <c r="A5312" s="2">
        <v>1005282</v>
      </c>
      <c r="B5312" s="2" t="s">
        <v>28</v>
      </c>
      <c r="C5312" s="2">
        <v>168</v>
      </c>
    </row>
    <row r="5313" spans="1:3" ht="14.25" customHeight="1" x14ac:dyDescent="0.35">
      <c r="A5313" s="2">
        <v>1000656</v>
      </c>
      <c r="B5313" s="2" t="s">
        <v>30</v>
      </c>
      <c r="C5313" s="2">
        <v>468</v>
      </c>
    </row>
    <row r="5314" spans="1:3" ht="14.25" customHeight="1" x14ac:dyDescent="0.35">
      <c r="A5314" s="2">
        <v>1001124</v>
      </c>
      <c r="B5314" s="2" t="s">
        <v>28</v>
      </c>
      <c r="C5314" s="2">
        <v>67</v>
      </c>
    </row>
    <row r="5315" spans="1:3" ht="14.25" customHeight="1" x14ac:dyDescent="0.35">
      <c r="A5315" s="2">
        <v>1001455</v>
      </c>
      <c r="B5315" s="2" t="s">
        <v>28</v>
      </c>
      <c r="C5315" s="2">
        <v>72</v>
      </c>
    </row>
    <row r="5316" spans="1:3" ht="14.25" customHeight="1" x14ac:dyDescent="0.35">
      <c r="A5316" s="2">
        <v>1001709</v>
      </c>
      <c r="B5316" s="2" t="s">
        <v>29</v>
      </c>
      <c r="C5316" s="2">
        <v>108</v>
      </c>
    </row>
    <row r="5317" spans="1:3" ht="14.25" customHeight="1" x14ac:dyDescent="0.35">
      <c r="A5317" s="2">
        <v>1001870</v>
      </c>
      <c r="B5317" s="2" t="s">
        <v>30</v>
      </c>
      <c r="C5317" s="2">
        <v>467</v>
      </c>
    </row>
    <row r="5318" spans="1:3" ht="14.25" customHeight="1" x14ac:dyDescent="0.35">
      <c r="A5318" s="2">
        <v>1002092</v>
      </c>
      <c r="B5318" s="2" t="s">
        <v>29</v>
      </c>
      <c r="C5318" s="2">
        <v>72</v>
      </c>
    </row>
    <row r="5319" spans="1:3" ht="14.25" customHeight="1" x14ac:dyDescent="0.35">
      <c r="A5319" s="2">
        <v>1002199</v>
      </c>
      <c r="B5319" s="2" t="s">
        <v>30</v>
      </c>
      <c r="C5319" s="2">
        <v>152</v>
      </c>
    </row>
    <row r="5320" spans="1:3" ht="14.25" customHeight="1" x14ac:dyDescent="0.35">
      <c r="A5320" s="2">
        <v>1002844</v>
      </c>
      <c r="B5320" s="2" t="s">
        <v>29</v>
      </c>
      <c r="C5320" s="2">
        <v>99</v>
      </c>
    </row>
    <row r="5321" spans="1:3" ht="14.25" customHeight="1" x14ac:dyDescent="0.35">
      <c r="A5321" s="2">
        <v>1002961</v>
      </c>
      <c r="B5321" s="2" t="s">
        <v>30</v>
      </c>
      <c r="C5321" s="2">
        <v>381</v>
      </c>
    </row>
    <row r="5322" spans="1:3" ht="14.25" customHeight="1" x14ac:dyDescent="0.35">
      <c r="A5322" s="2">
        <v>1003029</v>
      </c>
      <c r="B5322" s="2" t="s">
        <v>28</v>
      </c>
      <c r="C5322" s="2">
        <v>34</v>
      </c>
    </row>
    <row r="5323" spans="1:3" ht="14.25" customHeight="1" x14ac:dyDescent="0.35">
      <c r="A5323" s="2">
        <v>1003198</v>
      </c>
      <c r="B5323" s="2" t="s">
        <v>28</v>
      </c>
      <c r="C5323" s="2">
        <v>60</v>
      </c>
    </row>
    <row r="5324" spans="1:3" ht="14.25" customHeight="1" x14ac:dyDescent="0.35">
      <c r="A5324" s="2">
        <v>1003234</v>
      </c>
      <c r="B5324" s="2" t="s">
        <v>30</v>
      </c>
      <c r="C5324" s="2">
        <v>209</v>
      </c>
    </row>
    <row r="5325" spans="1:3" ht="14.25" customHeight="1" x14ac:dyDescent="0.35">
      <c r="A5325" s="2">
        <v>1003251</v>
      </c>
      <c r="B5325" s="2" t="s">
        <v>28</v>
      </c>
      <c r="C5325" s="2">
        <v>193</v>
      </c>
    </row>
    <row r="5326" spans="1:3" ht="14.25" customHeight="1" x14ac:dyDescent="0.35">
      <c r="A5326" s="2">
        <v>1004193</v>
      </c>
      <c r="B5326" s="2" t="s">
        <v>30</v>
      </c>
      <c r="C5326" s="2">
        <v>380</v>
      </c>
    </row>
    <row r="5327" spans="1:3" ht="14.25" customHeight="1" x14ac:dyDescent="0.35">
      <c r="A5327" s="2">
        <v>1004378</v>
      </c>
      <c r="B5327" s="2" t="s">
        <v>29</v>
      </c>
      <c r="C5327" s="2">
        <v>111</v>
      </c>
    </row>
    <row r="5328" spans="1:3" ht="14.25" customHeight="1" x14ac:dyDescent="0.35">
      <c r="A5328" s="2">
        <v>1004379</v>
      </c>
      <c r="B5328" s="2" t="s">
        <v>30</v>
      </c>
      <c r="C5328" s="2">
        <v>479</v>
      </c>
    </row>
    <row r="5329" spans="1:3" ht="14.25" customHeight="1" x14ac:dyDescent="0.35">
      <c r="A5329" s="2">
        <v>1004528</v>
      </c>
      <c r="B5329" s="2" t="s">
        <v>29</v>
      </c>
      <c r="C5329" s="2">
        <v>90</v>
      </c>
    </row>
    <row r="5330" spans="1:3" ht="14.25" customHeight="1" x14ac:dyDescent="0.35">
      <c r="A5330" s="2">
        <v>1004907</v>
      </c>
      <c r="B5330" s="2" t="s">
        <v>30</v>
      </c>
      <c r="C5330" s="2">
        <v>204</v>
      </c>
    </row>
    <row r="5331" spans="1:3" ht="14.25" customHeight="1" x14ac:dyDescent="0.35">
      <c r="A5331" s="2">
        <v>1004983</v>
      </c>
      <c r="B5331" s="2" t="s">
        <v>29</v>
      </c>
      <c r="C5331" s="2">
        <v>109</v>
      </c>
    </row>
    <row r="5332" spans="1:3" ht="14.25" customHeight="1" x14ac:dyDescent="0.35">
      <c r="A5332" s="2">
        <v>1005174</v>
      </c>
      <c r="B5332" s="2" t="s">
        <v>30</v>
      </c>
      <c r="C5332" s="2">
        <v>413</v>
      </c>
    </row>
    <row r="5333" spans="1:3" ht="14.25" customHeight="1" x14ac:dyDescent="0.35">
      <c r="A5333" s="2">
        <v>1000471</v>
      </c>
      <c r="B5333" s="2" t="s">
        <v>29</v>
      </c>
      <c r="C5333" s="2">
        <v>46</v>
      </c>
    </row>
    <row r="5334" spans="1:3" ht="14.25" customHeight="1" x14ac:dyDescent="0.35">
      <c r="A5334" s="2">
        <v>1000839</v>
      </c>
      <c r="B5334" s="2" t="s">
        <v>29</v>
      </c>
      <c r="C5334" s="2">
        <v>112</v>
      </c>
    </row>
    <row r="5335" spans="1:3" ht="14.25" customHeight="1" x14ac:dyDescent="0.35">
      <c r="A5335" s="2">
        <v>1001017</v>
      </c>
      <c r="B5335" s="2" t="s">
        <v>28</v>
      </c>
      <c r="C5335" s="2">
        <v>43</v>
      </c>
    </row>
    <row r="5336" spans="1:3" ht="14.25" customHeight="1" x14ac:dyDescent="0.35">
      <c r="A5336" s="2">
        <v>1001047</v>
      </c>
      <c r="B5336" s="2" t="s">
        <v>29</v>
      </c>
      <c r="C5336" s="2">
        <v>88</v>
      </c>
    </row>
    <row r="5337" spans="1:3" ht="14.25" customHeight="1" x14ac:dyDescent="0.35">
      <c r="A5337" s="2">
        <v>1001109</v>
      </c>
      <c r="B5337" s="2" t="s">
        <v>30</v>
      </c>
      <c r="C5337" s="2">
        <v>491</v>
      </c>
    </row>
    <row r="5338" spans="1:3" ht="14.25" customHeight="1" x14ac:dyDescent="0.35">
      <c r="A5338" s="2">
        <v>1001355</v>
      </c>
      <c r="B5338" s="2" t="s">
        <v>30</v>
      </c>
      <c r="C5338" s="2">
        <v>312</v>
      </c>
    </row>
    <row r="5339" spans="1:3" ht="14.25" customHeight="1" x14ac:dyDescent="0.35">
      <c r="A5339" s="2">
        <v>1001382</v>
      </c>
      <c r="B5339" s="2" t="s">
        <v>28</v>
      </c>
      <c r="C5339" s="2">
        <v>224</v>
      </c>
    </row>
    <row r="5340" spans="1:3" ht="14.25" customHeight="1" x14ac:dyDescent="0.35">
      <c r="A5340" s="2">
        <v>1001603</v>
      </c>
      <c r="B5340" s="2" t="s">
        <v>28</v>
      </c>
      <c r="C5340" s="2">
        <v>48</v>
      </c>
    </row>
    <row r="5341" spans="1:3" ht="14.25" customHeight="1" x14ac:dyDescent="0.35">
      <c r="A5341" s="2">
        <v>1001839</v>
      </c>
      <c r="B5341" s="2" t="s">
        <v>28</v>
      </c>
      <c r="C5341" s="2">
        <v>67</v>
      </c>
    </row>
    <row r="5342" spans="1:3" ht="14.25" customHeight="1" x14ac:dyDescent="0.35">
      <c r="A5342" s="2">
        <v>1001841</v>
      </c>
      <c r="B5342" s="2" t="s">
        <v>28</v>
      </c>
      <c r="C5342" s="2">
        <v>28</v>
      </c>
    </row>
    <row r="5343" spans="1:3" ht="14.25" customHeight="1" x14ac:dyDescent="0.35">
      <c r="A5343" s="2">
        <v>1001861</v>
      </c>
      <c r="B5343" s="2" t="s">
        <v>29</v>
      </c>
      <c r="C5343" s="2">
        <v>68</v>
      </c>
    </row>
    <row r="5344" spans="1:3" ht="14.25" customHeight="1" x14ac:dyDescent="0.35">
      <c r="A5344" s="2">
        <v>1001912</v>
      </c>
      <c r="B5344" s="2" t="s">
        <v>28</v>
      </c>
      <c r="C5344" s="2">
        <v>335</v>
      </c>
    </row>
    <row r="5345" spans="1:3" ht="14.25" customHeight="1" x14ac:dyDescent="0.35">
      <c r="A5345" s="2">
        <v>1002753</v>
      </c>
      <c r="B5345" s="2" t="s">
        <v>28</v>
      </c>
      <c r="C5345" s="2">
        <v>202</v>
      </c>
    </row>
    <row r="5346" spans="1:3" ht="14.25" customHeight="1" x14ac:dyDescent="0.35">
      <c r="A5346" s="2">
        <v>1002900</v>
      </c>
      <c r="B5346" s="2" t="s">
        <v>28</v>
      </c>
      <c r="C5346" s="2">
        <v>278</v>
      </c>
    </row>
    <row r="5347" spans="1:3" ht="14.25" customHeight="1" x14ac:dyDescent="0.35">
      <c r="A5347" s="2">
        <v>1003032</v>
      </c>
      <c r="B5347" s="2" t="s">
        <v>29</v>
      </c>
      <c r="C5347" s="2">
        <v>82</v>
      </c>
    </row>
    <row r="5348" spans="1:3" ht="14.25" customHeight="1" x14ac:dyDescent="0.35">
      <c r="A5348" s="2">
        <v>1003241</v>
      </c>
      <c r="B5348" s="2" t="s">
        <v>28</v>
      </c>
      <c r="C5348" s="2">
        <v>123</v>
      </c>
    </row>
    <row r="5349" spans="1:3" ht="14.25" customHeight="1" x14ac:dyDescent="0.35">
      <c r="A5349" s="2">
        <v>1003531</v>
      </c>
      <c r="B5349" s="2" t="s">
        <v>30</v>
      </c>
      <c r="C5349" s="2">
        <v>304</v>
      </c>
    </row>
    <row r="5350" spans="1:3" ht="14.25" customHeight="1" x14ac:dyDescent="0.35">
      <c r="A5350" s="2">
        <v>1003540</v>
      </c>
      <c r="B5350" s="2" t="s">
        <v>28</v>
      </c>
      <c r="C5350" s="2">
        <v>462</v>
      </c>
    </row>
    <row r="5351" spans="1:3" ht="14.25" customHeight="1" x14ac:dyDescent="0.35">
      <c r="A5351" s="2">
        <v>1003859</v>
      </c>
      <c r="B5351" s="2" t="s">
        <v>30</v>
      </c>
      <c r="C5351" s="2">
        <v>340</v>
      </c>
    </row>
    <row r="5352" spans="1:3" ht="14.25" customHeight="1" x14ac:dyDescent="0.35">
      <c r="A5352" s="2">
        <v>1003928</v>
      </c>
      <c r="B5352" s="2" t="s">
        <v>30</v>
      </c>
      <c r="C5352" s="2">
        <v>403</v>
      </c>
    </row>
    <row r="5353" spans="1:3" ht="14.25" customHeight="1" x14ac:dyDescent="0.35">
      <c r="A5353" s="2">
        <v>1003950</v>
      </c>
      <c r="B5353" s="2" t="s">
        <v>28</v>
      </c>
      <c r="C5353" s="2">
        <v>73</v>
      </c>
    </row>
    <row r="5354" spans="1:3" ht="14.25" customHeight="1" x14ac:dyDescent="0.35">
      <c r="A5354" s="2">
        <v>1004061</v>
      </c>
      <c r="B5354" s="2" t="s">
        <v>30</v>
      </c>
      <c r="C5354" s="2">
        <v>395</v>
      </c>
    </row>
    <row r="5355" spans="1:3" ht="14.25" customHeight="1" x14ac:dyDescent="0.35">
      <c r="A5355" s="2">
        <v>1004461</v>
      </c>
      <c r="B5355" s="2" t="s">
        <v>28</v>
      </c>
      <c r="C5355" s="2">
        <v>21</v>
      </c>
    </row>
    <row r="5356" spans="1:3" ht="14.25" customHeight="1" x14ac:dyDescent="0.35">
      <c r="A5356" s="2">
        <v>1004531</v>
      </c>
      <c r="B5356" s="2" t="s">
        <v>29</v>
      </c>
      <c r="C5356" s="2">
        <v>106</v>
      </c>
    </row>
    <row r="5357" spans="1:3" ht="14.25" customHeight="1" x14ac:dyDescent="0.35">
      <c r="A5357" s="2">
        <v>1004577</v>
      </c>
      <c r="B5357" s="2" t="s">
        <v>29</v>
      </c>
      <c r="C5357" s="2">
        <v>93</v>
      </c>
    </row>
    <row r="5358" spans="1:3" ht="14.25" customHeight="1" x14ac:dyDescent="0.35">
      <c r="A5358" s="2">
        <v>1004593</v>
      </c>
      <c r="B5358" s="2" t="s">
        <v>28</v>
      </c>
      <c r="C5358" s="2">
        <v>74</v>
      </c>
    </row>
    <row r="5359" spans="1:3" ht="14.25" customHeight="1" x14ac:dyDescent="0.35">
      <c r="A5359" s="2">
        <v>1005227</v>
      </c>
      <c r="B5359" s="2" t="s">
        <v>28</v>
      </c>
      <c r="C5359" s="2">
        <v>59</v>
      </c>
    </row>
    <row r="5360" spans="1:3" ht="14.25" customHeight="1" x14ac:dyDescent="0.35">
      <c r="A5360" s="2">
        <v>1000153</v>
      </c>
      <c r="B5360" s="2" t="s">
        <v>29</v>
      </c>
      <c r="C5360" s="2">
        <v>102</v>
      </c>
    </row>
    <row r="5361" spans="1:3" ht="14.25" customHeight="1" x14ac:dyDescent="0.35">
      <c r="A5361" s="2">
        <v>1000321</v>
      </c>
      <c r="B5361" s="2" t="s">
        <v>28</v>
      </c>
      <c r="C5361" s="2">
        <v>61</v>
      </c>
    </row>
    <row r="5362" spans="1:3" ht="14.25" customHeight="1" x14ac:dyDescent="0.35">
      <c r="A5362" s="2">
        <v>1001443</v>
      </c>
      <c r="B5362" s="2" t="s">
        <v>28</v>
      </c>
      <c r="C5362" s="2">
        <v>22</v>
      </c>
    </row>
    <row r="5363" spans="1:3" ht="14.25" customHeight="1" x14ac:dyDescent="0.35">
      <c r="A5363" s="2">
        <v>1001473</v>
      </c>
      <c r="B5363" s="2" t="s">
        <v>30</v>
      </c>
      <c r="C5363" s="2">
        <v>177</v>
      </c>
    </row>
    <row r="5364" spans="1:3" ht="14.25" customHeight="1" x14ac:dyDescent="0.35">
      <c r="A5364" s="2">
        <v>1001776</v>
      </c>
      <c r="B5364" s="2" t="s">
        <v>29</v>
      </c>
      <c r="C5364" s="2">
        <v>39</v>
      </c>
    </row>
    <row r="5365" spans="1:3" ht="14.25" customHeight="1" x14ac:dyDescent="0.35">
      <c r="A5365" s="2">
        <v>1001810</v>
      </c>
      <c r="B5365" s="2" t="s">
        <v>28</v>
      </c>
      <c r="C5365" s="2">
        <v>66</v>
      </c>
    </row>
    <row r="5366" spans="1:3" ht="14.25" customHeight="1" x14ac:dyDescent="0.35">
      <c r="A5366" s="2">
        <v>1002120</v>
      </c>
      <c r="B5366" s="2" t="s">
        <v>29</v>
      </c>
      <c r="C5366" s="2">
        <v>84</v>
      </c>
    </row>
    <row r="5367" spans="1:3" ht="14.25" customHeight="1" x14ac:dyDescent="0.35">
      <c r="A5367" s="2">
        <v>1002267</v>
      </c>
      <c r="B5367" s="2" t="s">
        <v>28</v>
      </c>
      <c r="C5367" s="2">
        <v>27</v>
      </c>
    </row>
    <row r="5368" spans="1:3" ht="14.25" customHeight="1" x14ac:dyDescent="0.35">
      <c r="A5368" s="2">
        <v>1002444</v>
      </c>
      <c r="B5368" s="2" t="s">
        <v>30</v>
      </c>
      <c r="C5368" s="2">
        <v>308</v>
      </c>
    </row>
    <row r="5369" spans="1:3" ht="14.25" customHeight="1" x14ac:dyDescent="0.35">
      <c r="A5369" s="2">
        <v>1002757</v>
      </c>
      <c r="B5369" s="2" t="s">
        <v>28</v>
      </c>
      <c r="C5369" s="2">
        <v>60</v>
      </c>
    </row>
    <row r="5370" spans="1:3" ht="14.25" customHeight="1" x14ac:dyDescent="0.35">
      <c r="A5370" s="2">
        <v>1002836</v>
      </c>
      <c r="B5370" s="2" t="s">
        <v>29</v>
      </c>
      <c r="C5370" s="2">
        <v>142</v>
      </c>
    </row>
    <row r="5371" spans="1:3" ht="14.25" customHeight="1" x14ac:dyDescent="0.35">
      <c r="A5371" s="2">
        <v>1002941</v>
      </c>
      <c r="B5371" s="2" t="s">
        <v>28</v>
      </c>
      <c r="C5371" s="2">
        <v>58</v>
      </c>
    </row>
    <row r="5372" spans="1:3" ht="14.25" customHeight="1" x14ac:dyDescent="0.35">
      <c r="A5372" s="2">
        <v>1003168</v>
      </c>
      <c r="B5372" s="2" t="s">
        <v>30</v>
      </c>
      <c r="C5372" s="2">
        <v>156</v>
      </c>
    </row>
    <row r="5373" spans="1:3" ht="14.25" customHeight="1" x14ac:dyDescent="0.35">
      <c r="A5373" s="2">
        <v>1003315</v>
      </c>
      <c r="B5373" s="2" t="s">
        <v>29</v>
      </c>
      <c r="C5373" s="2">
        <v>137</v>
      </c>
    </row>
    <row r="5374" spans="1:3" ht="14.25" customHeight="1" x14ac:dyDescent="0.35">
      <c r="A5374" s="2">
        <v>1003504</v>
      </c>
      <c r="B5374" s="2" t="s">
        <v>30</v>
      </c>
      <c r="C5374" s="2">
        <v>307</v>
      </c>
    </row>
    <row r="5375" spans="1:3" ht="14.25" customHeight="1" x14ac:dyDescent="0.35">
      <c r="A5375" s="2">
        <v>1004290</v>
      </c>
      <c r="B5375" s="2" t="s">
        <v>28</v>
      </c>
      <c r="C5375" s="2">
        <v>41</v>
      </c>
    </row>
    <row r="5376" spans="1:3" ht="14.25" customHeight="1" x14ac:dyDescent="0.35">
      <c r="A5376" s="2">
        <v>1004448</v>
      </c>
      <c r="B5376" s="2" t="s">
        <v>30</v>
      </c>
      <c r="C5376" s="2">
        <v>186</v>
      </c>
    </row>
    <row r="5377" spans="1:3" ht="14.25" customHeight="1" x14ac:dyDescent="0.35">
      <c r="A5377" s="2">
        <v>1004849</v>
      </c>
      <c r="B5377" s="2" t="s">
        <v>30</v>
      </c>
      <c r="C5377" s="2">
        <v>231</v>
      </c>
    </row>
    <row r="5378" spans="1:3" ht="14.25" customHeight="1" x14ac:dyDescent="0.35">
      <c r="A5378" s="2">
        <v>1005124</v>
      </c>
      <c r="B5378" s="2" t="s">
        <v>29</v>
      </c>
      <c r="C5378" s="2">
        <v>69</v>
      </c>
    </row>
    <row r="5379" spans="1:3" ht="14.25" customHeight="1" x14ac:dyDescent="0.35">
      <c r="A5379" s="2">
        <v>1005131</v>
      </c>
      <c r="B5379" s="2" t="s">
        <v>29</v>
      </c>
      <c r="C5379" s="2">
        <v>132</v>
      </c>
    </row>
    <row r="5380" spans="1:3" ht="14.25" customHeight="1" x14ac:dyDescent="0.35">
      <c r="A5380" s="2">
        <v>1000003</v>
      </c>
      <c r="B5380" s="2" t="s">
        <v>28</v>
      </c>
      <c r="C5380" s="2">
        <v>77</v>
      </c>
    </row>
    <row r="5381" spans="1:3" ht="14.25" customHeight="1" x14ac:dyDescent="0.35">
      <c r="A5381" s="2">
        <v>1000089</v>
      </c>
      <c r="B5381" s="2" t="s">
        <v>28</v>
      </c>
      <c r="C5381" s="2">
        <v>74</v>
      </c>
    </row>
    <row r="5382" spans="1:3" ht="14.25" customHeight="1" x14ac:dyDescent="0.35">
      <c r="A5382" s="2">
        <v>1000576</v>
      </c>
      <c r="B5382" s="2" t="s">
        <v>30</v>
      </c>
      <c r="C5382" s="2">
        <v>287</v>
      </c>
    </row>
    <row r="5383" spans="1:3" ht="14.25" customHeight="1" x14ac:dyDescent="0.35">
      <c r="A5383" s="2">
        <v>1000675</v>
      </c>
      <c r="B5383" s="2" t="s">
        <v>30</v>
      </c>
      <c r="C5383" s="2">
        <v>281</v>
      </c>
    </row>
    <row r="5384" spans="1:3" ht="14.25" customHeight="1" x14ac:dyDescent="0.35">
      <c r="A5384" s="2">
        <v>1001074</v>
      </c>
      <c r="B5384" s="2" t="s">
        <v>30</v>
      </c>
      <c r="C5384" s="2">
        <v>457</v>
      </c>
    </row>
    <row r="5385" spans="1:3" ht="14.25" customHeight="1" x14ac:dyDescent="0.35">
      <c r="A5385" s="2">
        <v>1001329</v>
      </c>
      <c r="B5385" s="2" t="s">
        <v>28</v>
      </c>
      <c r="C5385" s="2">
        <v>33</v>
      </c>
    </row>
    <row r="5386" spans="1:3" ht="14.25" customHeight="1" x14ac:dyDescent="0.35">
      <c r="A5386" s="2">
        <v>1001544</v>
      </c>
      <c r="B5386" s="2" t="s">
        <v>28</v>
      </c>
      <c r="C5386" s="2">
        <v>320</v>
      </c>
    </row>
    <row r="5387" spans="1:3" ht="14.25" customHeight="1" x14ac:dyDescent="0.35">
      <c r="A5387" s="2">
        <v>1001563</v>
      </c>
      <c r="B5387" s="2" t="s">
        <v>28</v>
      </c>
      <c r="C5387" s="2">
        <v>73</v>
      </c>
    </row>
    <row r="5388" spans="1:3" ht="14.25" customHeight="1" x14ac:dyDescent="0.35">
      <c r="A5388" s="2">
        <v>1001680</v>
      </c>
      <c r="B5388" s="2" t="s">
        <v>28</v>
      </c>
      <c r="C5388" s="2">
        <v>315</v>
      </c>
    </row>
    <row r="5389" spans="1:3" ht="14.25" customHeight="1" x14ac:dyDescent="0.35">
      <c r="A5389" s="2">
        <v>1001918</v>
      </c>
      <c r="B5389" s="2" t="s">
        <v>30</v>
      </c>
      <c r="C5389" s="2">
        <v>185</v>
      </c>
    </row>
    <row r="5390" spans="1:3" ht="14.25" customHeight="1" x14ac:dyDescent="0.35">
      <c r="A5390" s="2">
        <v>1001964</v>
      </c>
      <c r="B5390" s="2" t="s">
        <v>30</v>
      </c>
      <c r="C5390" s="2">
        <v>395</v>
      </c>
    </row>
    <row r="5391" spans="1:3" ht="14.25" customHeight="1" x14ac:dyDescent="0.35">
      <c r="A5391" s="2">
        <v>1001970</v>
      </c>
      <c r="B5391" s="2" t="s">
        <v>28</v>
      </c>
      <c r="C5391" s="2">
        <v>54</v>
      </c>
    </row>
    <row r="5392" spans="1:3" ht="14.25" customHeight="1" x14ac:dyDescent="0.35">
      <c r="A5392" s="2">
        <v>1001973</v>
      </c>
      <c r="B5392" s="2" t="s">
        <v>28</v>
      </c>
      <c r="C5392" s="2">
        <v>426</v>
      </c>
    </row>
    <row r="5393" spans="1:3" ht="14.25" customHeight="1" x14ac:dyDescent="0.35">
      <c r="A5393" s="2">
        <v>1002830</v>
      </c>
      <c r="B5393" s="2" t="s">
        <v>28</v>
      </c>
      <c r="C5393" s="2">
        <v>415</v>
      </c>
    </row>
    <row r="5394" spans="1:3" ht="14.25" customHeight="1" x14ac:dyDescent="0.35">
      <c r="A5394" s="2">
        <v>1003306</v>
      </c>
      <c r="B5394" s="2" t="s">
        <v>29</v>
      </c>
      <c r="C5394" s="2">
        <v>95</v>
      </c>
    </row>
    <row r="5395" spans="1:3" ht="14.25" customHeight="1" x14ac:dyDescent="0.35">
      <c r="A5395" s="2">
        <v>1003375</v>
      </c>
      <c r="B5395" s="2" t="s">
        <v>30</v>
      </c>
      <c r="C5395" s="2">
        <v>257</v>
      </c>
    </row>
    <row r="5396" spans="1:3" ht="14.25" customHeight="1" x14ac:dyDescent="0.35">
      <c r="A5396" s="2">
        <v>1003436</v>
      </c>
      <c r="B5396" s="2" t="s">
        <v>30</v>
      </c>
      <c r="C5396" s="2">
        <v>474</v>
      </c>
    </row>
    <row r="5397" spans="1:3" ht="14.25" customHeight="1" x14ac:dyDescent="0.35">
      <c r="A5397" s="2">
        <v>1005232</v>
      </c>
      <c r="B5397" s="2" t="s">
        <v>29</v>
      </c>
      <c r="C5397" s="2">
        <v>42</v>
      </c>
    </row>
    <row r="5398" spans="1:3" ht="14.25" customHeight="1" x14ac:dyDescent="0.35">
      <c r="A5398" s="2">
        <v>1000225</v>
      </c>
      <c r="B5398" s="2" t="s">
        <v>28</v>
      </c>
      <c r="C5398" s="2">
        <v>276</v>
      </c>
    </row>
    <row r="5399" spans="1:3" ht="14.25" customHeight="1" x14ac:dyDescent="0.35">
      <c r="A5399" s="2">
        <v>1000268</v>
      </c>
      <c r="B5399" s="2" t="s">
        <v>30</v>
      </c>
      <c r="C5399" s="2">
        <v>490</v>
      </c>
    </row>
    <row r="5400" spans="1:3" ht="14.25" customHeight="1" x14ac:dyDescent="0.35">
      <c r="A5400" s="2">
        <v>1000841</v>
      </c>
      <c r="B5400" s="2" t="s">
        <v>28</v>
      </c>
      <c r="C5400" s="2">
        <v>132</v>
      </c>
    </row>
    <row r="5401" spans="1:3" ht="14.25" customHeight="1" x14ac:dyDescent="0.35">
      <c r="A5401" s="2">
        <v>1001146</v>
      </c>
      <c r="B5401" s="2" t="s">
        <v>28</v>
      </c>
      <c r="C5401" s="2">
        <v>266</v>
      </c>
    </row>
    <row r="5402" spans="1:3" ht="14.25" customHeight="1" x14ac:dyDescent="0.35">
      <c r="A5402" s="2">
        <v>1001593</v>
      </c>
      <c r="B5402" s="2" t="s">
        <v>29</v>
      </c>
      <c r="C5402" s="2">
        <v>62</v>
      </c>
    </row>
    <row r="5403" spans="1:3" ht="14.25" customHeight="1" x14ac:dyDescent="0.35">
      <c r="A5403" s="2">
        <v>1001881</v>
      </c>
      <c r="B5403" s="2" t="s">
        <v>30</v>
      </c>
      <c r="C5403" s="2">
        <v>414</v>
      </c>
    </row>
    <row r="5404" spans="1:3" ht="14.25" customHeight="1" x14ac:dyDescent="0.35">
      <c r="A5404" s="2">
        <v>1001882</v>
      </c>
      <c r="B5404" s="2" t="s">
        <v>28</v>
      </c>
      <c r="C5404" s="2">
        <v>348</v>
      </c>
    </row>
    <row r="5405" spans="1:3" ht="14.25" customHeight="1" x14ac:dyDescent="0.35">
      <c r="A5405" s="2">
        <v>1002274</v>
      </c>
      <c r="B5405" s="2" t="s">
        <v>30</v>
      </c>
      <c r="C5405" s="2">
        <v>218</v>
      </c>
    </row>
    <row r="5406" spans="1:3" ht="14.25" customHeight="1" x14ac:dyDescent="0.35">
      <c r="A5406" s="2">
        <v>1002663</v>
      </c>
      <c r="B5406" s="2" t="s">
        <v>29</v>
      </c>
      <c r="C5406" s="2">
        <v>84</v>
      </c>
    </row>
    <row r="5407" spans="1:3" ht="14.25" customHeight="1" x14ac:dyDescent="0.35">
      <c r="A5407" s="2">
        <v>1003561</v>
      </c>
      <c r="B5407" s="2" t="s">
        <v>30</v>
      </c>
      <c r="C5407" s="2">
        <v>205</v>
      </c>
    </row>
    <row r="5408" spans="1:3" ht="14.25" customHeight="1" x14ac:dyDescent="0.35">
      <c r="A5408" s="2">
        <v>1003806</v>
      </c>
      <c r="B5408" s="2" t="s">
        <v>28</v>
      </c>
      <c r="C5408" s="2">
        <v>74</v>
      </c>
    </row>
    <row r="5409" spans="1:3" ht="14.25" customHeight="1" x14ac:dyDescent="0.35">
      <c r="A5409" s="2">
        <v>1005190</v>
      </c>
      <c r="B5409" s="2" t="s">
        <v>29</v>
      </c>
      <c r="C5409" s="2">
        <v>46</v>
      </c>
    </row>
    <row r="5410" spans="1:3" ht="14.25" customHeight="1" x14ac:dyDescent="0.35">
      <c r="A5410" s="2">
        <v>1000215</v>
      </c>
      <c r="B5410" s="2" t="s">
        <v>30</v>
      </c>
      <c r="C5410" s="2">
        <v>100</v>
      </c>
    </row>
    <row r="5411" spans="1:3" ht="14.25" customHeight="1" x14ac:dyDescent="0.35">
      <c r="A5411" s="2">
        <v>1000653</v>
      </c>
      <c r="B5411" s="2" t="s">
        <v>28</v>
      </c>
      <c r="C5411" s="2">
        <v>141</v>
      </c>
    </row>
    <row r="5412" spans="1:3" ht="14.25" customHeight="1" x14ac:dyDescent="0.35">
      <c r="A5412" s="2">
        <v>1000817</v>
      </c>
      <c r="B5412" s="2" t="s">
        <v>28</v>
      </c>
      <c r="C5412" s="2">
        <v>34</v>
      </c>
    </row>
    <row r="5413" spans="1:3" ht="14.25" customHeight="1" x14ac:dyDescent="0.35">
      <c r="A5413" s="2">
        <v>1001530</v>
      </c>
      <c r="B5413" s="2" t="s">
        <v>28</v>
      </c>
      <c r="C5413" s="2">
        <v>297</v>
      </c>
    </row>
    <row r="5414" spans="1:3" ht="14.25" customHeight="1" x14ac:dyDescent="0.35">
      <c r="A5414" s="2">
        <v>1001728</v>
      </c>
      <c r="B5414" s="2" t="s">
        <v>30</v>
      </c>
      <c r="C5414" s="2">
        <v>460</v>
      </c>
    </row>
    <row r="5415" spans="1:3" ht="14.25" customHeight="1" x14ac:dyDescent="0.35">
      <c r="A5415" s="2">
        <v>1001855</v>
      </c>
      <c r="B5415" s="2" t="s">
        <v>29</v>
      </c>
      <c r="C5415" s="2">
        <v>32</v>
      </c>
    </row>
    <row r="5416" spans="1:3" ht="14.25" customHeight="1" x14ac:dyDescent="0.35">
      <c r="A5416" s="2">
        <v>1001982</v>
      </c>
      <c r="B5416" s="2" t="s">
        <v>29</v>
      </c>
      <c r="C5416" s="2">
        <v>108</v>
      </c>
    </row>
    <row r="5417" spans="1:3" ht="14.25" customHeight="1" x14ac:dyDescent="0.35">
      <c r="A5417" s="2">
        <v>1002094</v>
      </c>
      <c r="B5417" s="2" t="s">
        <v>28</v>
      </c>
      <c r="C5417" s="2">
        <v>52</v>
      </c>
    </row>
    <row r="5418" spans="1:3" ht="14.25" customHeight="1" x14ac:dyDescent="0.35">
      <c r="A5418" s="2">
        <v>1002366</v>
      </c>
      <c r="B5418" s="2" t="s">
        <v>29</v>
      </c>
      <c r="C5418" s="2">
        <v>93</v>
      </c>
    </row>
    <row r="5419" spans="1:3" ht="14.25" customHeight="1" x14ac:dyDescent="0.35">
      <c r="A5419" s="2">
        <v>1002369</v>
      </c>
      <c r="B5419" s="2" t="s">
        <v>29</v>
      </c>
      <c r="C5419" s="2">
        <v>73</v>
      </c>
    </row>
    <row r="5420" spans="1:3" ht="14.25" customHeight="1" x14ac:dyDescent="0.35">
      <c r="A5420" s="2">
        <v>1002416</v>
      </c>
      <c r="B5420" s="2" t="s">
        <v>30</v>
      </c>
      <c r="C5420" s="2">
        <v>307</v>
      </c>
    </row>
    <row r="5421" spans="1:3" ht="14.25" customHeight="1" x14ac:dyDescent="0.35">
      <c r="A5421" s="2">
        <v>1002671</v>
      </c>
      <c r="B5421" s="2" t="s">
        <v>28</v>
      </c>
      <c r="C5421" s="2">
        <v>30</v>
      </c>
    </row>
    <row r="5422" spans="1:3" ht="14.25" customHeight="1" x14ac:dyDescent="0.35">
      <c r="A5422" s="2">
        <v>1002903</v>
      </c>
      <c r="B5422" s="2" t="s">
        <v>30</v>
      </c>
      <c r="C5422" s="2">
        <v>191</v>
      </c>
    </row>
    <row r="5423" spans="1:3" ht="14.25" customHeight="1" x14ac:dyDescent="0.35">
      <c r="A5423" s="2">
        <v>1003567</v>
      </c>
      <c r="B5423" s="2" t="s">
        <v>29</v>
      </c>
      <c r="C5423" s="2">
        <v>112</v>
      </c>
    </row>
    <row r="5424" spans="1:3" ht="14.25" customHeight="1" x14ac:dyDescent="0.35">
      <c r="A5424" s="2">
        <v>1004161</v>
      </c>
      <c r="B5424" s="2" t="s">
        <v>28</v>
      </c>
      <c r="C5424" s="2">
        <v>73</v>
      </c>
    </row>
    <row r="5425" spans="1:3" ht="14.25" customHeight="1" x14ac:dyDescent="0.35">
      <c r="A5425" s="2">
        <v>1004708</v>
      </c>
      <c r="B5425" s="2" t="s">
        <v>28</v>
      </c>
      <c r="C5425" s="2">
        <v>37</v>
      </c>
    </row>
    <row r="5426" spans="1:3" ht="14.25" customHeight="1" x14ac:dyDescent="0.35">
      <c r="A5426" s="2">
        <v>1005137</v>
      </c>
      <c r="B5426" s="2" t="s">
        <v>30</v>
      </c>
      <c r="C5426" s="2">
        <v>100</v>
      </c>
    </row>
    <row r="5427" spans="1:3" ht="14.25" customHeight="1" x14ac:dyDescent="0.35">
      <c r="A5427" s="2">
        <v>1005289</v>
      </c>
      <c r="B5427" s="2" t="s">
        <v>29</v>
      </c>
      <c r="C5427" s="2">
        <v>96</v>
      </c>
    </row>
    <row r="5428" spans="1:3" ht="14.25" customHeight="1" x14ac:dyDescent="0.35">
      <c r="A5428" s="2">
        <v>1000051</v>
      </c>
      <c r="B5428" s="2" t="s">
        <v>29</v>
      </c>
      <c r="C5428" s="2">
        <v>45</v>
      </c>
    </row>
    <row r="5429" spans="1:3" ht="14.25" customHeight="1" x14ac:dyDescent="0.35">
      <c r="A5429" s="2">
        <v>1000112</v>
      </c>
      <c r="B5429" s="2" t="s">
        <v>28</v>
      </c>
      <c r="C5429" s="2">
        <v>103</v>
      </c>
    </row>
    <row r="5430" spans="1:3" ht="14.25" customHeight="1" x14ac:dyDescent="0.35">
      <c r="A5430" s="2">
        <v>1000164</v>
      </c>
      <c r="B5430" s="2" t="s">
        <v>28</v>
      </c>
      <c r="C5430" s="2">
        <v>36</v>
      </c>
    </row>
    <row r="5431" spans="1:3" ht="14.25" customHeight="1" x14ac:dyDescent="0.35">
      <c r="A5431" s="2">
        <v>1000708</v>
      </c>
      <c r="B5431" s="2" t="s">
        <v>29</v>
      </c>
      <c r="C5431" s="2">
        <v>134</v>
      </c>
    </row>
    <row r="5432" spans="1:3" ht="14.25" customHeight="1" x14ac:dyDescent="0.35">
      <c r="A5432" s="2">
        <v>1000735</v>
      </c>
      <c r="B5432" s="2" t="s">
        <v>30</v>
      </c>
      <c r="C5432" s="2">
        <v>300</v>
      </c>
    </row>
    <row r="5433" spans="1:3" ht="14.25" customHeight="1" x14ac:dyDescent="0.35">
      <c r="A5433" s="2">
        <v>1001033</v>
      </c>
      <c r="B5433" s="2" t="s">
        <v>28</v>
      </c>
      <c r="C5433" s="2">
        <v>477</v>
      </c>
    </row>
    <row r="5434" spans="1:3" ht="14.25" customHeight="1" x14ac:dyDescent="0.35">
      <c r="A5434" s="2">
        <v>1001080</v>
      </c>
      <c r="B5434" s="2" t="s">
        <v>28</v>
      </c>
      <c r="C5434" s="2">
        <v>132</v>
      </c>
    </row>
    <row r="5435" spans="1:3" ht="14.25" customHeight="1" x14ac:dyDescent="0.35">
      <c r="A5435" s="2">
        <v>1001247</v>
      </c>
      <c r="B5435" s="2" t="s">
        <v>28</v>
      </c>
      <c r="C5435" s="2">
        <v>487</v>
      </c>
    </row>
    <row r="5436" spans="1:3" ht="14.25" customHeight="1" x14ac:dyDescent="0.35">
      <c r="A5436" s="2">
        <v>1001459</v>
      </c>
      <c r="B5436" s="2" t="s">
        <v>28</v>
      </c>
      <c r="C5436" s="2">
        <v>57</v>
      </c>
    </row>
    <row r="5437" spans="1:3" ht="14.25" customHeight="1" x14ac:dyDescent="0.35">
      <c r="A5437" s="2">
        <v>1002193</v>
      </c>
      <c r="B5437" s="2" t="s">
        <v>28</v>
      </c>
      <c r="C5437" s="2">
        <v>71</v>
      </c>
    </row>
    <row r="5438" spans="1:3" ht="14.25" customHeight="1" x14ac:dyDescent="0.35">
      <c r="A5438" s="2">
        <v>1002404</v>
      </c>
      <c r="B5438" s="2" t="s">
        <v>29</v>
      </c>
      <c r="C5438" s="2">
        <v>33</v>
      </c>
    </row>
    <row r="5439" spans="1:3" ht="14.25" customHeight="1" x14ac:dyDescent="0.35">
      <c r="A5439" s="2">
        <v>1002439</v>
      </c>
      <c r="B5439" s="2" t="s">
        <v>29</v>
      </c>
      <c r="C5439" s="2">
        <v>132</v>
      </c>
    </row>
    <row r="5440" spans="1:3" ht="14.25" customHeight="1" x14ac:dyDescent="0.35">
      <c r="A5440" s="2">
        <v>1003584</v>
      </c>
      <c r="B5440" s="2" t="s">
        <v>28</v>
      </c>
      <c r="C5440" s="2">
        <v>209</v>
      </c>
    </row>
    <row r="5441" spans="1:3" ht="14.25" customHeight="1" x14ac:dyDescent="0.35">
      <c r="A5441" s="2">
        <v>1003666</v>
      </c>
      <c r="B5441" s="2" t="s">
        <v>30</v>
      </c>
      <c r="C5441" s="2">
        <v>107</v>
      </c>
    </row>
    <row r="5442" spans="1:3" ht="14.25" customHeight="1" x14ac:dyDescent="0.35">
      <c r="A5442" s="2">
        <v>1003882</v>
      </c>
      <c r="B5442" s="2" t="s">
        <v>29</v>
      </c>
      <c r="C5442" s="2">
        <v>108</v>
      </c>
    </row>
    <row r="5443" spans="1:3" ht="14.25" customHeight="1" x14ac:dyDescent="0.35">
      <c r="A5443" s="2">
        <v>1004185</v>
      </c>
      <c r="B5443" s="2" t="s">
        <v>30</v>
      </c>
      <c r="C5443" s="2">
        <v>390</v>
      </c>
    </row>
    <row r="5444" spans="1:3" ht="14.25" customHeight="1" x14ac:dyDescent="0.35">
      <c r="A5444" s="2">
        <v>1004868</v>
      </c>
      <c r="B5444" s="2" t="s">
        <v>29</v>
      </c>
      <c r="C5444" s="2">
        <v>44</v>
      </c>
    </row>
    <row r="5445" spans="1:3" ht="14.25" customHeight="1" x14ac:dyDescent="0.35">
      <c r="A5445" s="2">
        <v>1004913</v>
      </c>
      <c r="B5445" s="2" t="s">
        <v>28</v>
      </c>
      <c r="C5445" s="2">
        <v>76</v>
      </c>
    </row>
    <row r="5446" spans="1:3" ht="14.25" customHeight="1" x14ac:dyDescent="0.35">
      <c r="A5446" s="2">
        <v>1005024</v>
      </c>
      <c r="B5446" s="2" t="s">
        <v>30</v>
      </c>
      <c r="C5446" s="2">
        <v>209</v>
      </c>
    </row>
    <row r="5447" spans="1:3" ht="14.25" customHeight="1" x14ac:dyDescent="0.35">
      <c r="A5447" s="2">
        <v>1000004</v>
      </c>
      <c r="B5447" s="2" t="s">
        <v>29</v>
      </c>
      <c r="C5447" s="2">
        <v>66</v>
      </c>
    </row>
    <row r="5448" spans="1:3" ht="14.25" customHeight="1" x14ac:dyDescent="0.35">
      <c r="A5448" s="2">
        <v>1000045</v>
      </c>
      <c r="B5448" s="2" t="s">
        <v>30</v>
      </c>
      <c r="C5448" s="2">
        <v>396</v>
      </c>
    </row>
    <row r="5449" spans="1:3" ht="14.25" customHeight="1" x14ac:dyDescent="0.35">
      <c r="A5449" s="2">
        <v>1000358</v>
      </c>
      <c r="B5449" s="2" t="s">
        <v>28</v>
      </c>
      <c r="C5449" s="2">
        <v>425</v>
      </c>
    </row>
    <row r="5450" spans="1:3" ht="14.25" customHeight="1" x14ac:dyDescent="0.35">
      <c r="A5450" s="2">
        <v>1000447</v>
      </c>
      <c r="B5450" s="2" t="s">
        <v>29</v>
      </c>
      <c r="C5450" s="2">
        <v>85</v>
      </c>
    </row>
    <row r="5451" spans="1:3" ht="14.25" customHeight="1" x14ac:dyDescent="0.35">
      <c r="A5451" s="2">
        <v>1000485</v>
      </c>
      <c r="B5451" s="2" t="s">
        <v>29</v>
      </c>
      <c r="C5451" s="2">
        <v>39</v>
      </c>
    </row>
    <row r="5452" spans="1:3" ht="14.25" customHeight="1" x14ac:dyDescent="0.35">
      <c r="A5452" s="2">
        <v>1000664</v>
      </c>
      <c r="B5452" s="2" t="s">
        <v>28</v>
      </c>
      <c r="C5452" s="2">
        <v>63</v>
      </c>
    </row>
    <row r="5453" spans="1:3" ht="14.25" customHeight="1" x14ac:dyDescent="0.35">
      <c r="A5453" s="2">
        <v>1000793</v>
      </c>
      <c r="B5453" s="2" t="s">
        <v>29</v>
      </c>
      <c r="C5453" s="2">
        <v>148</v>
      </c>
    </row>
    <row r="5454" spans="1:3" ht="14.25" customHeight="1" x14ac:dyDescent="0.35">
      <c r="A5454" s="2">
        <v>1001138</v>
      </c>
      <c r="B5454" s="2" t="s">
        <v>29</v>
      </c>
      <c r="C5454" s="2">
        <v>96</v>
      </c>
    </row>
    <row r="5455" spans="1:3" ht="14.25" customHeight="1" x14ac:dyDescent="0.35">
      <c r="A5455" s="2">
        <v>1001181</v>
      </c>
      <c r="B5455" s="2" t="s">
        <v>29</v>
      </c>
      <c r="C5455" s="2">
        <v>96</v>
      </c>
    </row>
    <row r="5456" spans="1:3" ht="14.25" customHeight="1" x14ac:dyDescent="0.35">
      <c r="A5456" s="2">
        <v>1001248</v>
      </c>
      <c r="B5456" s="2" t="s">
        <v>28</v>
      </c>
      <c r="C5456" s="2">
        <v>73</v>
      </c>
    </row>
    <row r="5457" spans="1:3" ht="14.25" customHeight="1" x14ac:dyDescent="0.35">
      <c r="A5457" s="2">
        <v>1001690</v>
      </c>
      <c r="B5457" s="2" t="s">
        <v>28</v>
      </c>
      <c r="C5457" s="2">
        <v>37</v>
      </c>
    </row>
    <row r="5458" spans="1:3" ht="14.25" customHeight="1" x14ac:dyDescent="0.35">
      <c r="A5458" s="2">
        <v>1002147</v>
      </c>
      <c r="B5458" s="2" t="s">
        <v>29</v>
      </c>
      <c r="C5458" s="2">
        <v>48</v>
      </c>
    </row>
    <row r="5459" spans="1:3" ht="14.25" customHeight="1" x14ac:dyDescent="0.35">
      <c r="A5459" s="2">
        <v>1002266</v>
      </c>
      <c r="B5459" s="2" t="s">
        <v>30</v>
      </c>
      <c r="C5459" s="2">
        <v>282</v>
      </c>
    </row>
    <row r="5460" spans="1:3" ht="14.25" customHeight="1" x14ac:dyDescent="0.35">
      <c r="A5460" s="2">
        <v>1002284</v>
      </c>
      <c r="B5460" s="2" t="s">
        <v>30</v>
      </c>
      <c r="C5460" s="2">
        <v>483</v>
      </c>
    </row>
    <row r="5461" spans="1:3" ht="14.25" customHeight="1" x14ac:dyDescent="0.35">
      <c r="A5461" s="2">
        <v>1002727</v>
      </c>
      <c r="B5461" s="2" t="s">
        <v>28</v>
      </c>
      <c r="C5461" s="2">
        <v>439</v>
      </c>
    </row>
    <row r="5462" spans="1:3" ht="14.25" customHeight="1" x14ac:dyDescent="0.35">
      <c r="A5462" s="2">
        <v>1002774</v>
      </c>
      <c r="B5462" s="2" t="s">
        <v>30</v>
      </c>
      <c r="C5462" s="2">
        <v>174</v>
      </c>
    </row>
    <row r="5463" spans="1:3" ht="14.25" customHeight="1" x14ac:dyDescent="0.35">
      <c r="A5463" s="2">
        <v>1003573</v>
      </c>
      <c r="B5463" s="2" t="s">
        <v>29</v>
      </c>
      <c r="C5463" s="2">
        <v>123</v>
      </c>
    </row>
    <row r="5464" spans="1:3" ht="14.25" customHeight="1" x14ac:dyDescent="0.35">
      <c r="A5464" s="2">
        <v>1003630</v>
      </c>
      <c r="B5464" s="2" t="s">
        <v>28</v>
      </c>
      <c r="C5464" s="2">
        <v>415</v>
      </c>
    </row>
    <row r="5465" spans="1:3" ht="14.25" customHeight="1" x14ac:dyDescent="0.35">
      <c r="A5465" s="2">
        <v>1004178</v>
      </c>
      <c r="B5465" s="2" t="s">
        <v>29</v>
      </c>
      <c r="C5465" s="2">
        <v>111</v>
      </c>
    </row>
    <row r="5466" spans="1:3" ht="14.25" customHeight="1" x14ac:dyDescent="0.35">
      <c r="A5466" s="2">
        <v>1004396</v>
      </c>
      <c r="B5466" s="2" t="s">
        <v>28</v>
      </c>
      <c r="C5466" s="2">
        <v>52</v>
      </c>
    </row>
    <row r="5467" spans="1:3" ht="14.25" customHeight="1" x14ac:dyDescent="0.35">
      <c r="A5467" s="2">
        <v>1004687</v>
      </c>
      <c r="B5467" s="2" t="s">
        <v>30</v>
      </c>
      <c r="C5467" s="2">
        <v>323</v>
      </c>
    </row>
    <row r="5468" spans="1:3" ht="14.25" customHeight="1" x14ac:dyDescent="0.35">
      <c r="A5468" s="2">
        <v>1004905</v>
      </c>
      <c r="B5468" s="2" t="s">
        <v>30</v>
      </c>
      <c r="C5468" s="2">
        <v>347</v>
      </c>
    </row>
    <row r="5469" spans="1:3" ht="14.25" customHeight="1" x14ac:dyDescent="0.35">
      <c r="A5469" s="2">
        <v>1000101</v>
      </c>
      <c r="B5469" s="2" t="s">
        <v>28</v>
      </c>
      <c r="C5469" s="2">
        <v>270</v>
      </c>
    </row>
    <row r="5470" spans="1:3" ht="14.25" customHeight="1" x14ac:dyDescent="0.35">
      <c r="A5470" s="2">
        <v>1000524</v>
      </c>
      <c r="B5470" s="2" t="s">
        <v>28</v>
      </c>
      <c r="C5470" s="2">
        <v>48</v>
      </c>
    </row>
    <row r="5471" spans="1:3" ht="14.25" customHeight="1" x14ac:dyDescent="0.35">
      <c r="A5471" s="2">
        <v>1000775</v>
      </c>
      <c r="B5471" s="2" t="s">
        <v>30</v>
      </c>
      <c r="C5471" s="2">
        <v>270</v>
      </c>
    </row>
    <row r="5472" spans="1:3" ht="14.25" customHeight="1" x14ac:dyDescent="0.35">
      <c r="A5472" s="2">
        <v>1001142</v>
      </c>
      <c r="B5472" s="2" t="s">
        <v>28</v>
      </c>
      <c r="C5472" s="2">
        <v>59</v>
      </c>
    </row>
    <row r="5473" spans="1:3" ht="14.25" customHeight="1" x14ac:dyDescent="0.35">
      <c r="A5473" s="2">
        <v>1001304</v>
      </c>
      <c r="B5473" s="2" t="s">
        <v>29</v>
      </c>
      <c r="C5473" s="2">
        <v>57</v>
      </c>
    </row>
    <row r="5474" spans="1:3" ht="14.25" customHeight="1" x14ac:dyDescent="0.35">
      <c r="A5474" s="2">
        <v>1001560</v>
      </c>
      <c r="B5474" s="2" t="s">
        <v>29</v>
      </c>
      <c r="C5474" s="2">
        <v>100</v>
      </c>
    </row>
    <row r="5475" spans="1:3" ht="14.25" customHeight="1" x14ac:dyDescent="0.35">
      <c r="A5475" s="2">
        <v>1001958</v>
      </c>
      <c r="B5475" s="2" t="s">
        <v>28</v>
      </c>
      <c r="C5475" s="2">
        <v>408</v>
      </c>
    </row>
    <row r="5476" spans="1:3" ht="14.25" customHeight="1" x14ac:dyDescent="0.35">
      <c r="A5476" s="2">
        <v>1002188</v>
      </c>
      <c r="B5476" s="2" t="s">
        <v>30</v>
      </c>
      <c r="C5476" s="2">
        <v>474</v>
      </c>
    </row>
    <row r="5477" spans="1:3" ht="14.25" customHeight="1" x14ac:dyDescent="0.35">
      <c r="A5477" s="2">
        <v>1002448</v>
      </c>
      <c r="B5477" s="2" t="s">
        <v>30</v>
      </c>
      <c r="C5477" s="2">
        <v>206</v>
      </c>
    </row>
    <row r="5478" spans="1:3" ht="14.25" customHeight="1" x14ac:dyDescent="0.35">
      <c r="A5478" s="2">
        <v>1002957</v>
      </c>
      <c r="B5478" s="2" t="s">
        <v>28</v>
      </c>
      <c r="C5478" s="2">
        <v>485</v>
      </c>
    </row>
    <row r="5479" spans="1:3" ht="14.25" customHeight="1" x14ac:dyDescent="0.35">
      <c r="A5479" s="2">
        <v>1003442</v>
      </c>
      <c r="B5479" s="2" t="s">
        <v>28</v>
      </c>
      <c r="C5479" s="2">
        <v>320</v>
      </c>
    </row>
    <row r="5480" spans="1:3" ht="14.25" customHeight="1" x14ac:dyDescent="0.35">
      <c r="A5480" s="2">
        <v>1004029</v>
      </c>
      <c r="B5480" s="2" t="s">
        <v>29</v>
      </c>
      <c r="C5480" s="2">
        <v>67</v>
      </c>
    </row>
    <row r="5481" spans="1:3" ht="14.25" customHeight="1" x14ac:dyDescent="0.35">
      <c r="A5481" s="2">
        <v>1004807</v>
      </c>
      <c r="B5481" s="2" t="s">
        <v>28</v>
      </c>
      <c r="C5481" s="2">
        <v>39</v>
      </c>
    </row>
    <row r="5482" spans="1:3" ht="14.25" customHeight="1" x14ac:dyDescent="0.35">
      <c r="A5482" s="2">
        <v>1004908</v>
      </c>
      <c r="B5482" s="2" t="s">
        <v>28</v>
      </c>
      <c r="C5482" s="2">
        <v>75</v>
      </c>
    </row>
    <row r="5483" spans="1:3" ht="14.25" customHeight="1" x14ac:dyDescent="0.35">
      <c r="A5483" s="2">
        <v>1005167</v>
      </c>
      <c r="B5483" s="2" t="s">
        <v>29</v>
      </c>
      <c r="C5483" s="2">
        <v>39</v>
      </c>
    </row>
    <row r="5484" spans="1:3" ht="14.25" customHeight="1" x14ac:dyDescent="0.35">
      <c r="A5484" s="2">
        <v>1005292</v>
      </c>
      <c r="B5484" s="2" t="s">
        <v>29</v>
      </c>
      <c r="C5484" s="2">
        <v>39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08CE-D604-460C-8054-909C6F249C84}">
  <dimension ref="A1:G1000"/>
  <sheetViews>
    <sheetView workbookViewId="0">
      <selection activeCell="G2" sqref="G2:G8"/>
    </sheetView>
  </sheetViews>
  <sheetFormatPr defaultColWidth="14.453125" defaultRowHeight="15" customHeight="1" x14ac:dyDescent="0.35"/>
  <cols>
    <col min="1" max="1" width="15.26953125" customWidth="1"/>
    <col min="2" max="2" width="17.7265625" customWidth="1"/>
    <col min="3" max="3" width="9.453125" customWidth="1"/>
    <col min="4" max="4" width="27.81640625" customWidth="1"/>
    <col min="5" max="5" width="32.26953125" customWidth="1"/>
    <col min="6" max="6" width="15.81640625" bestFit="1" customWidth="1"/>
    <col min="7" max="7" width="19.81640625" bestFit="1" customWidth="1"/>
  </cols>
  <sheetData>
    <row r="1" spans="1:7" ht="14.25" customHeight="1" x14ac:dyDescent="0.35">
      <c r="A1" s="1" t="s">
        <v>5</v>
      </c>
      <c r="B1" s="1" t="s">
        <v>31</v>
      </c>
      <c r="C1" s="1" t="s">
        <v>32</v>
      </c>
      <c r="D1" s="1" t="s">
        <v>33</v>
      </c>
      <c r="E1" s="1" t="s">
        <v>34</v>
      </c>
      <c r="F1" s="4" t="s">
        <v>49</v>
      </c>
      <c r="G1" s="4" t="s">
        <v>50</v>
      </c>
    </row>
    <row r="2" spans="1:7" ht="14.25" customHeight="1" x14ac:dyDescent="0.35">
      <c r="A2" s="1">
        <v>6</v>
      </c>
      <c r="B2" s="1" t="s">
        <v>35</v>
      </c>
      <c r="C2" s="1">
        <v>350</v>
      </c>
      <c r="D2" s="1">
        <v>1.25</v>
      </c>
      <c r="E2" s="1">
        <v>1.1000000000000001</v>
      </c>
      <c r="F2">
        <f>room_rates!$C2*room_rates!$D2</f>
        <v>437.5</v>
      </c>
      <c r="G2">
        <f>room_rates!$C2*room_rates!$E2</f>
        <v>385.00000000000006</v>
      </c>
    </row>
    <row r="3" spans="1:7" ht="14.25" customHeight="1" x14ac:dyDescent="0.35">
      <c r="A3" s="1">
        <v>3</v>
      </c>
      <c r="B3" s="1" t="s">
        <v>36</v>
      </c>
      <c r="C3" s="1">
        <v>220</v>
      </c>
      <c r="D3" s="1">
        <v>1.25</v>
      </c>
      <c r="E3" s="1">
        <v>1.1000000000000001</v>
      </c>
      <c r="F3">
        <f>room_rates!$C3*room_rates!$D3</f>
        <v>275</v>
      </c>
      <c r="G3">
        <f>room_rates!$C3*room_rates!$E3</f>
        <v>242.00000000000003</v>
      </c>
    </row>
    <row r="4" spans="1:7" ht="14.25" customHeight="1" x14ac:dyDescent="0.35">
      <c r="A4" s="1">
        <v>7</v>
      </c>
      <c r="B4" s="1" t="s">
        <v>37</v>
      </c>
      <c r="C4" s="1">
        <v>450</v>
      </c>
      <c r="D4" s="1">
        <v>1.25</v>
      </c>
      <c r="E4" s="1">
        <v>1.1000000000000001</v>
      </c>
      <c r="F4">
        <f>room_rates!$C4*room_rates!$D4</f>
        <v>562.5</v>
      </c>
      <c r="G4">
        <f>room_rates!$C4*room_rates!$E4</f>
        <v>495.00000000000006</v>
      </c>
    </row>
    <row r="5" spans="1:7" ht="14.25" customHeight="1" x14ac:dyDescent="0.35">
      <c r="A5" s="1">
        <v>4</v>
      </c>
      <c r="B5" s="1" t="s">
        <v>38</v>
      </c>
      <c r="C5" s="1">
        <v>230</v>
      </c>
      <c r="D5" s="1">
        <v>1.25</v>
      </c>
      <c r="E5" s="1">
        <v>1.1000000000000001</v>
      </c>
      <c r="F5">
        <f>room_rates!$C5*room_rates!$D5</f>
        <v>287.5</v>
      </c>
      <c r="G5">
        <f>room_rates!$C5*room_rates!$E5</f>
        <v>253.00000000000003</v>
      </c>
    </row>
    <row r="6" spans="1:7" ht="14.25" customHeight="1" x14ac:dyDescent="0.35">
      <c r="A6" s="1">
        <v>5</v>
      </c>
      <c r="B6" s="1" t="s">
        <v>39</v>
      </c>
      <c r="C6" s="1">
        <v>240</v>
      </c>
      <c r="D6" s="1">
        <v>1.25</v>
      </c>
      <c r="E6" s="1">
        <v>1.1000000000000001</v>
      </c>
      <c r="F6">
        <f>room_rates!$C6*room_rates!$D6</f>
        <v>300</v>
      </c>
      <c r="G6">
        <f>room_rates!$C6*room_rates!$E6</f>
        <v>264</v>
      </c>
    </row>
    <row r="7" spans="1:7" ht="14.25" customHeight="1" x14ac:dyDescent="0.35">
      <c r="A7" s="1">
        <v>1</v>
      </c>
      <c r="B7" s="1" t="s">
        <v>40</v>
      </c>
      <c r="C7" s="1">
        <v>120</v>
      </c>
      <c r="D7" s="1">
        <v>1.25</v>
      </c>
      <c r="E7" s="1">
        <v>1.1000000000000001</v>
      </c>
      <c r="F7">
        <f>room_rates!$C7*room_rates!$D7</f>
        <v>150</v>
      </c>
      <c r="G7">
        <f>room_rates!$C7*room_rates!$E7</f>
        <v>132</v>
      </c>
    </row>
    <row r="8" spans="1:7" ht="14.25" customHeight="1" x14ac:dyDescent="0.35">
      <c r="A8" s="1">
        <v>2</v>
      </c>
      <c r="B8" s="1" t="s">
        <v>41</v>
      </c>
      <c r="C8" s="1">
        <v>140</v>
      </c>
      <c r="D8" s="1">
        <v>1.25</v>
      </c>
      <c r="E8" s="1">
        <v>1.1000000000000001</v>
      </c>
      <c r="F8">
        <f>room_rates!$C8*room_rates!$D8</f>
        <v>175</v>
      </c>
      <c r="G8">
        <f>room_rates!$C8*room_rates!$E8</f>
        <v>154</v>
      </c>
    </row>
    <row r="9" spans="1:7" ht="14.25" customHeight="1" x14ac:dyDescent="0.35"/>
    <row r="10" spans="1:7" ht="14.25" customHeight="1" x14ac:dyDescent="0.35"/>
    <row r="11" spans="1:7" ht="14.25" customHeight="1" x14ac:dyDescent="0.35"/>
    <row r="12" spans="1:7" ht="14.25" customHeight="1" x14ac:dyDescent="0.35"/>
    <row r="13" spans="1:7" ht="14.25" customHeight="1" x14ac:dyDescent="0.35"/>
    <row r="14" spans="1:7" ht="14.25" customHeight="1" x14ac:dyDescent="0.35"/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hotel_bookings_data</vt:lpstr>
      <vt:lpstr>Date</vt:lpstr>
      <vt:lpstr>ancillary_services</vt:lpstr>
      <vt:lpstr>room_rates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Adegbite M. Adesola</dc:creator>
  <cp:lastModifiedBy>cynthia osewemen</cp:lastModifiedBy>
  <dcterms:created xsi:type="dcterms:W3CDTF">2026-05-31T17:52:27Z</dcterms:created>
  <dcterms:modified xsi:type="dcterms:W3CDTF">2026-06-11T03:54:20Z</dcterms:modified>
</cp:coreProperties>
</file>